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33560D6E-4553-42D9-B334-358B0C60718B}" xr6:coauthVersionLast="47" xr6:coauthVersionMax="47" xr10:uidLastSave="{00000000-0000-0000-0000-000000000000}"/>
  <bookViews>
    <workbookView xWindow="-120" yWindow="-120" windowWidth="29040" windowHeight="15840" tabRatio="629" xr2:uid="{00000000-000D-0000-FFFF-FFFF00000000}"/>
  </bookViews>
  <sheets>
    <sheet name="Invoice" sheetId="1" r:id="rId1"/>
    <sheet name="Replacement" sheetId="3" r:id="rId2"/>
    <sheet name="Tax Invoice" sheetId="2" r:id="rId3"/>
  </sheets>
  <externalReferences>
    <externalReference r:id="rId4"/>
    <externalReference r:id="rId5"/>
  </externalReferences>
  <definedNames>
    <definedName name="_xlnm.Print_Area" localSheetId="0">Invoice!$A$1:$I$1013</definedName>
    <definedName name="_xlnm.Print_Area" localSheetId="1">Replacement!$A$1:$I$987</definedName>
    <definedName name="_xlnm.Print_Area" localSheetId="2">'Tax Invoice'!$A$1:$G$1015</definedName>
    <definedName name="_xlnm.Print_Titles" localSheetId="0">Invoice!$1:$19</definedName>
    <definedName name="_xlnm.Print_Titles" localSheetId="1">Replacement!$1:$19</definedName>
    <definedName name="_xlnm.Print_Titles" localSheetId="2">'Tax Invoice'!$1:$17</definedName>
    <definedName name="RMBrate" localSheetId="1">Replacement!#REF!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81" i="3" l="1"/>
  <c r="G981" i="3"/>
  <c r="H980" i="3"/>
  <c r="H979" i="3"/>
  <c r="G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F22" i="3"/>
  <c r="F21" i="3"/>
  <c r="F20" i="3"/>
  <c r="F14" i="3"/>
  <c r="F13" i="3"/>
  <c r="F12" i="3"/>
  <c r="F11" i="3"/>
  <c r="F10" i="3"/>
  <c r="F9" i="3"/>
  <c r="G5" i="3"/>
  <c r="L14" i="3" s="1"/>
  <c r="F20" i="1"/>
  <c r="G22" i="3" l="1"/>
  <c r="H22" i="3" s="1"/>
  <c r="G21" i="3"/>
  <c r="H21" i="3" s="1"/>
  <c r="G20" i="3"/>
  <c r="H20" i="3" s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H983" i="3" l="1"/>
  <c r="G1003" i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F979" i="2"/>
  <c r="F981" i="1"/>
  <c r="A979" i="2" s="1"/>
  <c r="F978" i="2"/>
  <c r="F980" i="1"/>
  <c r="A978" i="2" s="1"/>
  <c r="F977" i="2"/>
  <c r="F979" i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F967" i="2"/>
  <c r="F969" i="1"/>
  <c r="A967" i="2" s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F951" i="2"/>
  <c r="F953" i="1"/>
  <c r="A951" i="2" s="1"/>
  <c r="F950" i="2"/>
  <c r="F952" i="1"/>
  <c r="A950" i="2" s="1"/>
  <c r="F949" i="2"/>
  <c r="F951" i="1"/>
  <c r="A949" i="2" s="1"/>
  <c r="F948" i="2"/>
  <c r="F950" i="1"/>
  <c r="F947" i="2"/>
  <c r="F949" i="1"/>
  <c r="A947" i="2" s="1"/>
  <c r="F946" i="2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F926" i="2"/>
  <c r="F928" i="1"/>
  <c r="A926" i="2" s="1"/>
  <c r="F925" i="2"/>
  <c r="F927" i="1"/>
  <c r="A925" i="2" s="1"/>
  <c r="F924" i="2"/>
  <c r="F926" i="1"/>
  <c r="A924" i="2" s="1"/>
  <c r="F923" i="2"/>
  <c r="F925" i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F873" i="2"/>
  <c r="F875" i="1"/>
  <c r="A873" i="2" s="1"/>
  <c r="F872" i="2"/>
  <c r="F874" i="1"/>
  <c r="A872" i="2" s="1"/>
  <c r="F873" i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F863" i="2"/>
  <c r="F865" i="1"/>
  <c r="F862" i="2"/>
  <c r="F864" i="1"/>
  <c r="A862" i="2" s="1"/>
  <c r="F861" i="2"/>
  <c r="F863" i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F839" i="2"/>
  <c r="F841" i="1"/>
  <c r="F838" i="2"/>
  <c r="F840" i="1"/>
  <c r="A838" i="2" s="1"/>
  <c r="F837" i="2"/>
  <c r="F839" i="1"/>
  <c r="A837" i="2" s="1"/>
  <c r="F836" i="2"/>
  <c r="F838" i="1"/>
  <c r="F835" i="2"/>
  <c r="F837" i="1"/>
  <c r="A835" i="2" s="1"/>
  <c r="F834" i="2"/>
  <c r="F836" i="1"/>
  <c r="A834" i="2" s="1"/>
  <c r="F833" i="2"/>
  <c r="F835" i="1"/>
  <c r="A833" i="2" s="1"/>
  <c r="F832" i="2"/>
  <c r="F834" i="1"/>
  <c r="F831" i="2"/>
  <c r="F833" i="1"/>
  <c r="F832" i="1"/>
  <c r="A830" i="2" s="1"/>
  <c r="F829" i="2"/>
  <c r="F831" i="1"/>
  <c r="F828" i="2"/>
  <c r="F830" i="1"/>
  <c r="A828" i="2" s="1"/>
  <c r="F827" i="2"/>
  <c r="F829" i="1"/>
  <c r="A827" i="2" s="1"/>
  <c r="F826" i="2"/>
  <c r="F828" i="1"/>
  <c r="A826" i="2" s="1"/>
  <c r="F825" i="2"/>
  <c r="F827" i="1"/>
  <c r="A825" i="2" s="1"/>
  <c r="F824" i="2"/>
  <c r="F826" i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F818" i="2"/>
  <c r="F820" i="1"/>
  <c r="A818" i="2" s="1"/>
  <c r="F817" i="2"/>
  <c r="F819" i="1"/>
  <c r="A817" i="2" s="1"/>
  <c r="F816" i="2"/>
  <c r="F818" i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F806" i="2"/>
  <c r="F808" i="1"/>
  <c r="A806" i="2" s="1"/>
  <c r="F805" i="2"/>
  <c r="F807" i="1"/>
  <c r="F806" i="1"/>
  <c r="F803" i="2"/>
  <c r="F805" i="1"/>
  <c r="A803" i="2" s="1"/>
  <c r="F802" i="2"/>
  <c r="F804" i="1"/>
  <c r="A802" i="2" s="1"/>
  <c r="F803" i="1"/>
  <c r="A801" i="2" s="1"/>
  <c r="F802" i="1"/>
  <c r="A800" i="2" s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F794" i="2"/>
  <c r="F796" i="1"/>
  <c r="A794" i="2" s="1"/>
  <c r="F793" i="2"/>
  <c r="F795" i="1"/>
  <c r="A793" i="2" s="1"/>
  <c r="F792" i="2"/>
  <c r="F794" i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F779" i="2"/>
  <c r="F781" i="1"/>
  <c r="A779" i="2" s="1"/>
  <c r="F778" i="2"/>
  <c r="F780" i="1"/>
  <c r="F779" i="1"/>
  <c r="A777" i="2" s="1"/>
  <c r="F778" i="1"/>
  <c r="A776" i="2" s="1"/>
  <c r="F775" i="2"/>
  <c r="F777" i="1"/>
  <c r="A775" i="2" s="1"/>
  <c r="F774" i="2"/>
  <c r="F776" i="1"/>
  <c r="A774" i="2" s="1"/>
  <c r="F773" i="2"/>
  <c r="F775" i="1"/>
  <c r="A773" i="2" s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F767" i="2"/>
  <c r="F769" i="1"/>
  <c r="A767" i="2" s="1"/>
  <c r="F766" i="2"/>
  <c r="F768" i="1"/>
  <c r="A766" i="2" s="1"/>
  <c r="F765" i="2"/>
  <c r="F767" i="1"/>
  <c r="A765" i="2" s="1"/>
  <c r="F764" i="2"/>
  <c r="F766" i="1"/>
  <c r="A764" i="2" s="1"/>
  <c r="F763" i="2"/>
  <c r="F765" i="1"/>
  <c r="A763" i="2" s="1"/>
  <c r="F762" i="2"/>
  <c r="F764" i="1"/>
  <c r="A762" i="2" s="1"/>
  <c r="F761" i="2"/>
  <c r="F763" i="1"/>
  <c r="A761" i="2" s="1"/>
  <c r="F760" i="2"/>
  <c r="F762" i="1"/>
  <c r="F759" i="2"/>
  <c r="F761" i="1"/>
  <c r="A759" i="2" s="1"/>
  <c r="F758" i="2"/>
  <c r="F760" i="1"/>
  <c r="A758" i="2" s="1"/>
  <c r="F757" i="2"/>
  <c r="F759" i="1"/>
  <c r="A757" i="2" s="1"/>
  <c r="F756" i="2"/>
  <c r="F758" i="1"/>
  <c r="A756" i="2" s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F711" i="2"/>
  <c r="F713" i="1"/>
  <c r="A711" i="2" s="1"/>
  <c r="F712" i="1"/>
  <c r="A710" i="2" s="1"/>
  <c r="F709" i="2"/>
  <c r="F711" i="1"/>
  <c r="A709" i="2" s="1"/>
  <c r="F708" i="2"/>
  <c r="F710" i="1"/>
  <c r="A708" i="2" s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F695" i="2"/>
  <c r="F697" i="1"/>
  <c r="A695" i="2" s="1"/>
  <c r="F694" i="2"/>
  <c r="F696" i="1"/>
  <c r="A694" i="2" s="1"/>
  <c r="F693" i="2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F687" i="2"/>
  <c r="F689" i="1"/>
  <c r="A687" i="2" s="1"/>
  <c r="F686" i="2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F679" i="2"/>
  <c r="F681" i="1"/>
  <c r="A679" i="2" s="1"/>
  <c r="F678" i="2"/>
  <c r="F680" i="1"/>
  <c r="A678" i="2" s="1"/>
  <c r="F677" i="2"/>
  <c r="F679" i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A672" i="2" s="1"/>
  <c r="F671" i="2"/>
  <c r="F673" i="1"/>
  <c r="A671" i="2" s="1"/>
  <c r="F670" i="2"/>
  <c r="F672" i="1"/>
  <c r="A670" i="2" s="1"/>
  <c r="F669" i="2"/>
  <c r="F671" i="1"/>
  <c r="A669" i="2" s="1"/>
  <c r="F670" i="1"/>
  <c r="A668" i="2" s="1"/>
  <c r="F667" i="2"/>
  <c r="F669" i="1"/>
  <c r="A667" i="2" s="1"/>
  <c r="F666" i="2"/>
  <c r="F668" i="1"/>
  <c r="A666" i="2" s="1"/>
  <c r="F665" i="2"/>
  <c r="F667" i="1"/>
  <c r="A665" i="2" s="1"/>
  <c r="F664" i="2"/>
  <c r="F666" i="1"/>
  <c r="A664" i="2" s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A652" i="2" s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A647" i="2" s="1"/>
  <c r="F648" i="1"/>
  <c r="A646" i="2" s="1"/>
  <c r="F645" i="2"/>
  <c r="F647" i="1"/>
  <c r="F644" i="2"/>
  <c r="F646" i="1"/>
  <c r="A644" i="2" s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A615" i="2" s="1"/>
  <c r="F614" i="2"/>
  <c r="F616" i="1"/>
  <c r="A614" i="2" s="1"/>
  <c r="F613" i="2"/>
  <c r="F615" i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A607" i="2" s="1"/>
  <c r="F606" i="2"/>
  <c r="F608" i="1"/>
  <c r="A606" i="2" s="1"/>
  <c r="F605" i="2"/>
  <c r="F607" i="1"/>
  <c r="A605" i="2" s="1"/>
  <c r="F606" i="1"/>
  <c r="A604" i="2" s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F597" i="1"/>
  <c r="A595" i="2" s="1"/>
  <c r="F596" i="1"/>
  <c r="A594" i="2" s="1"/>
  <c r="F593" i="2"/>
  <c r="F595" i="1"/>
  <c r="A593" i="2" s="1"/>
  <c r="F592" i="2"/>
  <c r="F594" i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A586" i="2" s="1"/>
  <c r="F585" i="2"/>
  <c r="F587" i="1"/>
  <c r="A585" i="2" s="1"/>
  <c r="F584" i="2"/>
  <c r="F586" i="1"/>
  <c r="A584" i="2" s="1"/>
  <c r="F583" i="2"/>
  <c r="F585" i="1"/>
  <c r="F582" i="2"/>
  <c r="F584" i="1"/>
  <c r="A582" i="2" s="1"/>
  <c r="F581" i="2"/>
  <c r="F583" i="1"/>
  <c r="A581" i="2" s="1"/>
  <c r="F580" i="2"/>
  <c r="F582" i="1"/>
  <c r="F579" i="2"/>
  <c r="F581" i="1"/>
  <c r="A579" i="2" s="1"/>
  <c r="F578" i="2"/>
  <c r="F580" i="1"/>
  <c r="A578" i="2" s="1"/>
  <c r="F577" i="2"/>
  <c r="F579" i="1"/>
  <c r="A577" i="2" s="1"/>
  <c r="F576" i="2"/>
  <c r="F578" i="1"/>
  <c r="A576" i="2" s="1"/>
  <c r="F575" i="2"/>
  <c r="F577" i="1"/>
  <c r="F574" i="2"/>
  <c r="F576" i="1"/>
  <c r="A574" i="2" s="1"/>
  <c r="F573" i="2"/>
  <c r="F575" i="1"/>
  <c r="A573" i="2" s="1"/>
  <c r="F574" i="1"/>
  <c r="A572" i="2" s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A554" i="2" s="1"/>
  <c r="F553" i="2"/>
  <c r="F555" i="1"/>
  <c r="A553" i="2" s="1"/>
  <c r="F554" i="1"/>
  <c r="F551" i="2"/>
  <c r="F553" i="1"/>
  <c r="A551" i="2" s="1"/>
  <c r="F550" i="2"/>
  <c r="F552" i="1"/>
  <c r="A550" i="2" s="1"/>
  <c r="F549" i="2"/>
  <c r="F551" i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F543" i="2"/>
  <c r="F545" i="1"/>
  <c r="A543" i="2" s="1"/>
  <c r="F544" i="1"/>
  <c r="A542" i="2" s="1"/>
  <c r="F543" i="1"/>
  <c r="F540" i="2"/>
  <c r="F542" i="1"/>
  <c r="F539" i="2"/>
  <c r="F541" i="1"/>
  <c r="A539" i="2" s="1"/>
  <c r="F538" i="2"/>
  <c r="F540" i="1"/>
  <c r="A538" i="2" s="1"/>
  <c r="F539" i="1"/>
  <c r="A537" i="2" s="1"/>
  <c r="F536" i="2"/>
  <c r="F538" i="1"/>
  <c r="A536" i="2" s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F523" i="2"/>
  <c r="F525" i="1"/>
  <c r="A523" i="2" s="1"/>
  <c r="F522" i="2"/>
  <c r="F524" i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F519" i="1"/>
  <c r="A517" i="2" s="1"/>
  <c r="F516" i="2"/>
  <c r="F518" i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A511" i="2" s="1"/>
  <c r="F510" i="2"/>
  <c r="F512" i="1"/>
  <c r="A510" i="2" s="1"/>
  <c r="F509" i="2"/>
  <c r="F511" i="1"/>
  <c r="A509" i="2" s="1"/>
  <c r="F508" i="2"/>
  <c r="F510" i="1"/>
  <c r="F507" i="2"/>
  <c r="F509" i="1"/>
  <c r="A507" i="2" s="1"/>
  <c r="F506" i="2"/>
  <c r="F508" i="1"/>
  <c r="A506" i="2" s="1"/>
  <c r="F505" i="2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A488" i="2" s="1"/>
  <c r="F487" i="2"/>
  <c r="F489" i="1"/>
  <c r="A487" i="2" s="1"/>
  <c r="F486" i="2"/>
  <c r="F488" i="1"/>
  <c r="A486" i="2" s="1"/>
  <c r="F485" i="2"/>
  <c r="F487" i="1"/>
  <c r="A485" i="2" s="1"/>
  <c r="F484" i="2"/>
  <c r="F486" i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A477" i="2" s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A468" i="2" s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F444" i="2"/>
  <c r="F446" i="1"/>
  <c r="A444" i="2" s="1"/>
  <c r="F443" i="2"/>
  <c r="F445" i="1"/>
  <c r="F442" i="2"/>
  <c r="F444" i="1"/>
  <c r="A442" i="2" s="1"/>
  <c r="F441" i="2"/>
  <c r="F443" i="1"/>
  <c r="A441" i="2" s="1"/>
  <c r="F440" i="2"/>
  <c r="F442" i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A423" i="2" s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F407" i="2"/>
  <c r="F409" i="1"/>
  <c r="A407" i="2" s="1"/>
  <c r="F406" i="2"/>
  <c r="F408" i="1"/>
  <c r="A406" i="2" s="1"/>
  <c r="F405" i="2"/>
  <c r="F407" i="1"/>
  <c r="A405" i="2" s="1"/>
  <c r="F406" i="1"/>
  <c r="A404" i="2" s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F335" i="2"/>
  <c r="F337" i="1"/>
  <c r="A335" i="2" s="1"/>
  <c r="F334" i="2"/>
  <c r="F336" i="1"/>
  <c r="A334" i="2" s="1"/>
  <c r="F333" i="2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A324" i="2" s="1"/>
  <c r="F323" i="2"/>
  <c r="F325" i="1"/>
  <c r="A323" i="2" s="1"/>
  <c r="F322" i="2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8" i="1"/>
  <c r="A306" i="2" s="1"/>
  <c r="F305" i="2"/>
  <c r="F307" i="1"/>
  <c r="A305" i="2" s="1"/>
  <c r="F304" i="2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A280" i="2" s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F262" i="2"/>
  <c r="F264" i="1"/>
  <c r="A262" i="2" s="1"/>
  <c r="F261" i="2"/>
  <c r="F263" i="1"/>
  <c r="A261" i="2" s="1"/>
  <c r="F260" i="2"/>
  <c r="F262" i="1"/>
  <c r="A260" i="2" s="1"/>
  <c r="F259" i="2"/>
  <c r="F261" i="1"/>
  <c r="A259" i="2" s="1"/>
  <c r="F258" i="2"/>
  <c r="F260" i="1"/>
  <c r="A258" i="2" s="1"/>
  <c r="F259" i="1"/>
  <c r="A257" i="2" s="1"/>
  <c r="F256" i="2"/>
  <c r="F258" i="1"/>
  <c r="A256" i="2" s="1"/>
  <c r="F255" i="2"/>
  <c r="F257" i="1"/>
  <c r="A255" i="2" s="1"/>
  <c r="F254" i="2"/>
  <c r="F256" i="1"/>
  <c r="A254" i="2" s="1"/>
  <c r="F253" i="2"/>
  <c r="F255" i="1"/>
  <c r="A253" i="2" s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F233" i="2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F231" i="1"/>
  <c r="A229" i="2" s="1"/>
  <c r="F228" i="2"/>
  <c r="F230" i="1"/>
  <c r="A228" i="2" s="1"/>
  <c r="F229" i="1"/>
  <c r="A227" i="2" s="1"/>
  <c r="F226" i="2"/>
  <c r="F228" i="1"/>
  <c r="A226" i="2" s="1"/>
  <c r="F225" i="2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A204" i="2" s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5" i="1"/>
  <c r="A173" i="2" s="1"/>
  <c r="F172" i="2"/>
  <c r="F174" i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A154" i="2" s="1"/>
  <c r="F153" i="2"/>
  <c r="F155" i="1"/>
  <c r="A153" i="2" s="1"/>
  <c r="F152" i="2"/>
  <c r="F154" i="1"/>
  <c r="A152" i="2" s="1"/>
  <c r="F151" i="2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F146" i="2"/>
  <c r="F148" i="1"/>
  <c r="A146" i="2" s="1"/>
  <c r="F145" i="2"/>
  <c r="F147" i="1"/>
  <c r="A145" i="2" s="1"/>
  <c r="F144" i="2"/>
  <c r="F146" i="1"/>
  <c r="A144" i="2" s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8" i="1"/>
  <c r="A136" i="2" s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F124" i="2"/>
  <c r="F126" i="1"/>
  <c r="A124" i="2" s="1"/>
  <c r="F123" i="2"/>
  <c r="F125" i="1"/>
  <c r="A123" i="2" s="1"/>
  <c r="F122" i="2"/>
  <c r="F124" i="1"/>
  <c r="A122" i="2" s="1"/>
  <c r="F121" i="2"/>
  <c r="F123" i="1"/>
  <c r="A121" i="2" s="1"/>
  <c r="F120" i="2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8" i="1"/>
  <c r="A116" i="2" s="1"/>
  <c r="F115" i="2"/>
  <c r="F117" i="1"/>
  <c r="A115" i="2" s="1"/>
  <c r="F114" i="2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F68" i="1"/>
  <c r="A66" i="2" s="1"/>
  <c r="F65" i="2"/>
  <c r="F67" i="1"/>
  <c r="A65" i="2" s="1"/>
  <c r="F64" i="2"/>
  <c r="F66" i="1"/>
  <c r="A64" i="2" s="1"/>
  <c r="F63" i="2"/>
  <c r="F65" i="1"/>
  <c r="A63" i="2" s="1"/>
  <c r="F62" i="2"/>
  <c r="F64" i="1"/>
  <c r="A62" i="2" s="1"/>
  <c r="F61" i="2"/>
  <c r="F63" i="1"/>
  <c r="A61" i="2" s="1"/>
  <c r="F62" i="1"/>
  <c r="A60" i="2" s="1"/>
  <c r="F59" i="2"/>
  <c r="F61" i="1"/>
  <c r="A59" i="2" s="1"/>
  <c r="F58" i="2"/>
  <c r="F60" i="1"/>
  <c r="A58" i="2" s="1"/>
  <c r="F57" i="2"/>
  <c r="F59" i="1"/>
  <c r="A57" i="2" s="1"/>
  <c r="F56" i="2"/>
  <c r="F58" i="1"/>
  <c r="A56" i="2" s="1"/>
  <c r="F55" i="2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F53" i="1"/>
  <c r="A51" i="2" s="1"/>
  <c r="F50" i="2"/>
  <c r="F52" i="1"/>
  <c r="A50" i="2" s="1"/>
  <c r="F49" i="2"/>
  <c r="F51" i="1"/>
  <c r="A49" i="2" s="1"/>
  <c r="F48" i="2"/>
  <c r="F50" i="1"/>
  <c r="A48" i="2" s="1"/>
  <c r="F47" i="2"/>
  <c r="F49" i="1"/>
  <c r="A47" i="2" s="1"/>
  <c r="F46" i="2"/>
  <c r="F48" i="1"/>
  <c r="A46" i="2" s="1"/>
  <c r="F45" i="2"/>
  <c r="F47" i="1"/>
  <c r="A45" i="2" s="1"/>
  <c r="F44" i="2"/>
  <c r="F46" i="1"/>
  <c r="A44" i="2" s="1"/>
  <c r="F43" i="2"/>
  <c r="F45" i="1"/>
  <c r="A43" i="2" s="1"/>
  <c r="F44" i="1"/>
  <c r="A42" i="2" s="1"/>
  <c r="F43" i="1"/>
  <c r="A41" i="2" s="1"/>
  <c r="F42" i="1"/>
  <c r="A40" i="2" s="1"/>
  <c r="F41" i="1"/>
  <c r="A39" i="2" s="1"/>
  <c r="F40" i="1"/>
  <c r="A38" i="2" s="1"/>
  <c r="F39" i="1"/>
  <c r="A37" i="2" s="1"/>
  <c r="F38" i="1"/>
  <c r="A36" i="2" s="1"/>
  <c r="F37" i="1"/>
  <c r="A35" i="2" s="1"/>
  <c r="F36" i="1"/>
  <c r="A34" i="2" s="1"/>
  <c r="F35" i="1"/>
  <c r="A33" i="2" s="1"/>
  <c r="F34" i="1"/>
  <c r="A32" i="2" s="1"/>
  <c r="F33" i="1"/>
  <c r="A31" i="2" s="1"/>
  <c r="F32" i="1"/>
  <c r="A30" i="2" s="1"/>
  <c r="F31" i="1"/>
  <c r="A29" i="2" s="1"/>
  <c r="F30" i="1"/>
  <c r="A28" i="2" s="1"/>
  <c r="F29" i="1"/>
  <c r="A27" i="2" s="1"/>
  <c r="F28" i="1"/>
  <c r="A26" i="2" s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A18" i="2"/>
  <c r="L14" i="1"/>
  <c r="G44" i="1" s="1"/>
  <c r="F42" i="2" s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G117" i="2" s="1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G225" i="2" s="1"/>
  <c r="B226" i="2"/>
  <c r="C226" i="2"/>
  <c r="B227" i="2"/>
  <c r="C227" i="2"/>
  <c r="B228" i="2"/>
  <c r="C228" i="2"/>
  <c r="B229" i="2"/>
  <c r="C229" i="2"/>
  <c r="G229" i="2" s="1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G329" i="2" s="1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G354" i="2" s="1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G391" i="2" s="1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G416" i="2" s="1"/>
  <c r="B417" i="2"/>
  <c r="C417" i="2"/>
  <c r="B418" i="2"/>
  <c r="C418" i="2"/>
  <c r="B419" i="2"/>
  <c r="C419" i="2"/>
  <c r="B420" i="2"/>
  <c r="C420" i="2"/>
  <c r="B421" i="2"/>
  <c r="C421" i="2"/>
  <c r="B422" i="2"/>
  <c r="C422" i="2"/>
  <c r="G422" i="2" s="1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G441" i="2" s="1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G473" i="2" s="1"/>
  <c r="B474" i="2"/>
  <c r="C474" i="2"/>
  <c r="B475" i="2"/>
  <c r="C475" i="2"/>
  <c r="B476" i="2"/>
  <c r="C476" i="2"/>
  <c r="G476" i="2" s="1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G492" i="2" s="1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G514" i="2" s="1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G522" i="2" s="1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G530" i="2" s="1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G543" i="2" s="1"/>
  <c r="B544" i="2"/>
  <c r="C544" i="2"/>
  <c r="B545" i="2"/>
  <c r="C545" i="2"/>
  <c r="B546" i="2"/>
  <c r="C546" i="2"/>
  <c r="B547" i="2"/>
  <c r="C547" i="2"/>
  <c r="B548" i="2"/>
  <c r="C548" i="2"/>
  <c r="B549" i="2"/>
  <c r="C549" i="2"/>
  <c r="G549" i="2" s="1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G569" i="2" s="1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G584" i="2" s="1"/>
  <c r="B585" i="2"/>
  <c r="C585" i="2"/>
  <c r="B586" i="2"/>
  <c r="C586" i="2"/>
  <c r="B587" i="2"/>
  <c r="C587" i="2"/>
  <c r="B588" i="2"/>
  <c r="C588" i="2"/>
  <c r="B589" i="2"/>
  <c r="C589" i="2"/>
  <c r="B590" i="2"/>
  <c r="C590" i="2"/>
  <c r="G590" i="2" s="1"/>
  <c r="B591" i="2"/>
  <c r="C591" i="2"/>
  <c r="B592" i="2"/>
  <c r="C592" i="2"/>
  <c r="G592" i="2" s="1"/>
  <c r="B593" i="2"/>
  <c r="C593" i="2"/>
  <c r="G593" i="2" s="1"/>
  <c r="B594" i="2"/>
  <c r="C594" i="2"/>
  <c r="B595" i="2"/>
  <c r="C595" i="2"/>
  <c r="G595" i="2" s="1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G643" i="2" s="1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G653" i="2" s="1"/>
  <c r="B654" i="2"/>
  <c r="C654" i="2"/>
  <c r="B655" i="2"/>
  <c r="C655" i="2"/>
  <c r="G655" i="2" s="1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G687" i="2" s="1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G695" i="2" s="1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G703" i="2" s="1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G711" i="2" s="1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G721" i="2" s="1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G731" i="2" s="1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G738" i="2" s="1"/>
  <c r="B739" i="2"/>
  <c r="C739" i="2"/>
  <c r="G739" i="2" s="1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G747" i="2" s="1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G754" i="2" s="1"/>
  <c r="B755" i="2"/>
  <c r="C755" i="2"/>
  <c r="B756" i="2"/>
  <c r="C756" i="2"/>
  <c r="B757" i="2"/>
  <c r="C757" i="2"/>
  <c r="B758" i="2"/>
  <c r="C758" i="2"/>
  <c r="B759" i="2"/>
  <c r="C759" i="2"/>
  <c r="B760" i="2"/>
  <c r="C760" i="2"/>
  <c r="G760" i="2" s="1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G767" i="2" s="1"/>
  <c r="B768" i="2"/>
  <c r="C768" i="2"/>
  <c r="B769" i="2"/>
  <c r="C769" i="2"/>
  <c r="B770" i="2"/>
  <c r="C770" i="2"/>
  <c r="G770" i="2" s="1"/>
  <c r="B771" i="2"/>
  <c r="C771" i="2"/>
  <c r="B772" i="2"/>
  <c r="C772" i="2"/>
  <c r="G772" i="2" s="1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G779" i="2" s="1"/>
  <c r="B780" i="2"/>
  <c r="C780" i="2"/>
  <c r="B781" i="2"/>
  <c r="C781" i="2"/>
  <c r="B782" i="2"/>
  <c r="C782" i="2"/>
  <c r="G782" i="2" s="1"/>
  <c r="B783" i="2"/>
  <c r="C783" i="2"/>
  <c r="B784" i="2"/>
  <c r="C784" i="2"/>
  <c r="G784" i="2" s="1"/>
  <c r="B785" i="2"/>
  <c r="C785" i="2"/>
  <c r="B786" i="2"/>
  <c r="C786" i="2"/>
  <c r="G786" i="2" s="1"/>
  <c r="B787" i="2"/>
  <c r="C787" i="2"/>
  <c r="G787" i="2" s="1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G794" i="2" s="1"/>
  <c r="B795" i="2"/>
  <c r="C795" i="2"/>
  <c r="B796" i="2"/>
  <c r="C796" i="2"/>
  <c r="B797" i="2"/>
  <c r="C797" i="2"/>
  <c r="G797" i="2" s="1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G813" i="2" s="1"/>
  <c r="B814" i="2"/>
  <c r="C814" i="2"/>
  <c r="G814" i="2" s="1"/>
  <c r="B815" i="2"/>
  <c r="C815" i="2"/>
  <c r="G815" i="2" s="1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G821" i="2" s="1"/>
  <c r="B822" i="2"/>
  <c r="C822" i="2"/>
  <c r="B823" i="2"/>
  <c r="C823" i="2"/>
  <c r="G823" i="2" s="1"/>
  <c r="B824" i="2"/>
  <c r="C824" i="2"/>
  <c r="B825" i="2"/>
  <c r="C825" i="2"/>
  <c r="B826" i="2"/>
  <c r="C826" i="2"/>
  <c r="B827" i="2"/>
  <c r="C827" i="2"/>
  <c r="G827" i="2" s="1"/>
  <c r="B828" i="2"/>
  <c r="C828" i="2"/>
  <c r="B829" i="2"/>
  <c r="C829" i="2"/>
  <c r="G829" i="2" s="1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G840" i="2" s="1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G856" i="2" s="1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G866" i="2" s="1"/>
  <c r="B867" i="2"/>
  <c r="C867" i="2"/>
  <c r="B868" i="2"/>
  <c r="C868" i="2"/>
  <c r="B869" i="2"/>
  <c r="C869" i="2"/>
  <c r="G869" i="2" s="1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G896" i="2" s="1"/>
  <c r="B897" i="2"/>
  <c r="C897" i="2"/>
  <c r="B898" i="2"/>
  <c r="C898" i="2"/>
  <c r="G898" i="2" s="1"/>
  <c r="B899" i="2"/>
  <c r="C899" i="2"/>
  <c r="G899" i="2" s="1"/>
  <c r="B900" i="2"/>
  <c r="C900" i="2"/>
  <c r="B901" i="2"/>
  <c r="C901" i="2"/>
  <c r="B902" i="2"/>
  <c r="C902" i="2"/>
  <c r="B903" i="2"/>
  <c r="C903" i="2"/>
  <c r="B904" i="2"/>
  <c r="C904" i="2"/>
  <c r="G904" i="2" s="1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G912" i="2" s="1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B919" i="2"/>
  <c r="C919" i="2"/>
  <c r="B920" i="2"/>
  <c r="C920" i="2"/>
  <c r="G920" i="2" s="1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G941" i="2" s="1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G965" i="2" s="1"/>
  <c r="B966" i="2"/>
  <c r="C966" i="2"/>
  <c r="B967" i="2"/>
  <c r="C967" i="2"/>
  <c r="B968" i="2"/>
  <c r="C968" i="2"/>
  <c r="B969" i="2"/>
  <c r="C969" i="2"/>
  <c r="G969" i="2" s="1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B992" i="2"/>
  <c r="C992" i="2"/>
  <c r="G992" i="2" s="1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A980" i="2"/>
  <c r="H981" i="1"/>
  <c r="H980" i="1"/>
  <c r="H979" i="1"/>
  <c r="A977" i="2"/>
  <c r="H978" i="1"/>
  <c r="F976" i="2"/>
  <c r="H977" i="1"/>
  <c r="H976" i="1"/>
  <c r="H975" i="1"/>
  <c r="H974" i="1"/>
  <c r="H973" i="1"/>
  <c r="H972" i="1"/>
  <c r="H971" i="1"/>
  <c r="H970" i="1"/>
  <c r="A968" i="2"/>
  <c r="H969" i="1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A952" i="2"/>
  <c r="H953" i="1"/>
  <c r="H952" i="1"/>
  <c r="H951" i="1"/>
  <c r="A234" i="2"/>
  <c r="A263" i="2"/>
  <c r="A336" i="2"/>
  <c r="A359" i="2"/>
  <c r="A372" i="2"/>
  <c r="A389" i="2"/>
  <c r="A408" i="2"/>
  <c r="A432" i="2"/>
  <c r="A440" i="2"/>
  <c r="A443" i="2"/>
  <c r="A445" i="2"/>
  <c r="A484" i="2"/>
  <c r="A500" i="2"/>
  <c r="A508" i="2"/>
  <c r="A516" i="2"/>
  <c r="A522" i="2"/>
  <c r="A524" i="2"/>
  <c r="A540" i="2"/>
  <c r="A541" i="2"/>
  <c r="A544" i="2"/>
  <c r="A549" i="2"/>
  <c r="A552" i="2"/>
  <c r="A575" i="2"/>
  <c r="A580" i="2"/>
  <c r="A583" i="2"/>
  <c r="A592" i="2"/>
  <c r="A613" i="2"/>
  <c r="A620" i="2"/>
  <c r="A627" i="2"/>
  <c r="A635" i="2"/>
  <c r="A645" i="2"/>
  <c r="A659" i="2"/>
  <c r="A677" i="2"/>
  <c r="A680" i="2"/>
  <c r="A688" i="2"/>
  <c r="A696" i="2"/>
  <c r="A712" i="2"/>
  <c r="A728" i="2"/>
  <c r="A736" i="2"/>
  <c r="A744" i="2"/>
  <c r="A760" i="2"/>
  <c r="A768" i="2"/>
  <c r="A778" i="2"/>
  <c r="A780" i="2"/>
  <c r="A792" i="2"/>
  <c r="A795" i="2"/>
  <c r="A804" i="2"/>
  <c r="A805" i="2"/>
  <c r="A807" i="2"/>
  <c r="A816" i="2"/>
  <c r="A819" i="2"/>
  <c r="A824" i="2"/>
  <c r="A829" i="2"/>
  <c r="A831" i="2"/>
  <c r="A832" i="2"/>
  <c r="A836" i="2"/>
  <c r="A839" i="2"/>
  <c r="A840" i="2"/>
  <c r="A848" i="2"/>
  <c r="A861" i="2"/>
  <c r="A863" i="2"/>
  <c r="A864" i="2"/>
  <c r="A871" i="2"/>
  <c r="A874" i="2"/>
  <c r="A884" i="2"/>
  <c r="A891" i="2"/>
  <c r="A896" i="2"/>
  <c r="A912" i="2"/>
  <c r="A920" i="2"/>
  <c r="A923" i="2"/>
  <c r="A927" i="2"/>
  <c r="A933" i="2"/>
  <c r="A940" i="2"/>
  <c r="A944" i="2"/>
  <c r="A948" i="2"/>
  <c r="A172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F76" i="2"/>
  <c r="G76" i="2" s="1"/>
  <c r="H77" i="1"/>
  <c r="H76" i="1"/>
  <c r="H75" i="1"/>
  <c r="H74" i="1"/>
  <c r="H73" i="1"/>
  <c r="H72" i="1"/>
  <c r="H71" i="1"/>
  <c r="H70" i="1"/>
  <c r="F68" i="2"/>
  <c r="H69" i="1"/>
  <c r="H68" i="1"/>
  <c r="H67" i="1"/>
  <c r="H66" i="1"/>
  <c r="H65" i="1"/>
  <c r="H64" i="1"/>
  <c r="H63" i="1"/>
  <c r="H62" i="1"/>
  <c r="F60" i="2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H449" i="1"/>
  <c r="H448" i="1"/>
  <c r="H447" i="1"/>
  <c r="F445" i="2"/>
  <c r="G445" i="2" s="1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H353" i="1"/>
  <c r="H352" i="1"/>
  <c r="H351" i="1"/>
  <c r="H350" i="1"/>
  <c r="H349" i="1"/>
  <c r="H348" i="1"/>
  <c r="H347" i="1"/>
  <c r="F345" i="2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H329" i="1"/>
  <c r="H328" i="1"/>
  <c r="H327" i="1"/>
  <c r="H326" i="1"/>
  <c r="F324" i="2"/>
  <c r="G324" i="2" s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F159" i="2"/>
  <c r="H160" i="1"/>
  <c r="H159" i="1"/>
  <c r="H158" i="1"/>
  <c r="H157" i="1"/>
  <c r="H156" i="1"/>
  <c r="H155" i="1"/>
  <c r="H154" i="1"/>
  <c r="H153" i="1"/>
  <c r="H152" i="1"/>
  <c r="H151" i="1"/>
  <c r="F149" i="2"/>
  <c r="H150" i="1"/>
  <c r="H149" i="1"/>
  <c r="A147" i="2"/>
  <c r="H148" i="1"/>
  <c r="H147" i="1"/>
  <c r="H146" i="1"/>
  <c r="H145" i="1"/>
  <c r="H144" i="1"/>
  <c r="H143" i="1"/>
  <c r="H142" i="1"/>
  <c r="H141" i="1"/>
  <c r="H140" i="1"/>
  <c r="H139" i="1"/>
  <c r="H138" i="1"/>
  <c r="F136" i="2"/>
  <c r="H137" i="1"/>
  <c r="H136" i="1"/>
  <c r="H135" i="1"/>
  <c r="H134" i="1"/>
  <c r="H133" i="1"/>
  <c r="H132" i="1"/>
  <c r="H131" i="1"/>
  <c r="H130" i="1"/>
  <c r="H129" i="1"/>
  <c r="H128" i="1"/>
  <c r="H127" i="1"/>
  <c r="A125" i="2"/>
  <c r="H126" i="1"/>
  <c r="H125" i="1"/>
  <c r="H124" i="1"/>
  <c r="H123" i="1"/>
  <c r="H122" i="1"/>
  <c r="H121" i="1"/>
  <c r="H120" i="1"/>
  <c r="H119" i="1"/>
  <c r="H118" i="1"/>
  <c r="F116" i="2"/>
  <c r="G116" i="2" s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737" i="1"/>
  <c r="H736" i="1"/>
  <c r="H735" i="1"/>
  <c r="H734" i="1"/>
  <c r="H733" i="1"/>
  <c r="H732" i="1"/>
  <c r="H731" i="1"/>
  <c r="F729" i="2"/>
  <c r="H730" i="1"/>
  <c r="H729" i="1"/>
  <c r="H728" i="1"/>
  <c r="H727" i="1"/>
  <c r="H726" i="1"/>
  <c r="H725" i="1"/>
  <c r="H724" i="1"/>
  <c r="H723" i="1"/>
  <c r="H722" i="1"/>
  <c r="H721" i="1"/>
  <c r="H720" i="1"/>
  <c r="F718" i="2"/>
  <c r="H719" i="1"/>
  <c r="H718" i="1"/>
  <c r="H717" i="1"/>
  <c r="F715" i="2"/>
  <c r="H716" i="1"/>
  <c r="H715" i="1"/>
  <c r="H714" i="1"/>
  <c r="H713" i="1"/>
  <c r="H712" i="1"/>
  <c r="F710" i="2"/>
  <c r="H711" i="1"/>
  <c r="H710" i="1"/>
  <c r="H709" i="1"/>
  <c r="H708" i="1"/>
  <c r="H707" i="1"/>
  <c r="F705" i="2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G676" i="2" s="1"/>
  <c r="H677" i="1"/>
  <c r="F675" i="2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H647" i="1"/>
  <c r="H646" i="1"/>
  <c r="H645" i="1"/>
  <c r="H644" i="1"/>
  <c r="H643" i="1"/>
  <c r="H642" i="1"/>
  <c r="H641" i="1"/>
  <c r="F639" i="2"/>
  <c r="H640" i="1"/>
  <c r="H639" i="1"/>
  <c r="H638" i="1"/>
  <c r="H637" i="1"/>
  <c r="H636" i="1"/>
  <c r="H635" i="1"/>
  <c r="F633" i="2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G604" i="2" s="1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H557" i="1"/>
  <c r="H556" i="1"/>
  <c r="H555" i="1"/>
  <c r="H554" i="1"/>
  <c r="F552" i="2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G541" i="2" s="1"/>
  <c r="H542" i="1"/>
  <c r="H541" i="1"/>
  <c r="H540" i="1"/>
  <c r="H539" i="1"/>
  <c r="F537" i="2"/>
  <c r="H538" i="1"/>
  <c r="H537" i="1"/>
  <c r="H536" i="1"/>
  <c r="F534" i="2"/>
  <c r="H535" i="1"/>
  <c r="H534" i="1"/>
  <c r="H533" i="1"/>
  <c r="H532" i="1"/>
  <c r="H531" i="1"/>
  <c r="H530" i="1"/>
  <c r="F528" i="2"/>
  <c r="H529" i="1"/>
  <c r="H528" i="1"/>
  <c r="H527" i="1"/>
  <c r="H526" i="1"/>
  <c r="H525" i="1"/>
  <c r="H524" i="1"/>
  <c r="H523" i="1"/>
  <c r="H522" i="1"/>
  <c r="H521" i="1"/>
  <c r="H1002" i="1"/>
  <c r="H1001" i="1"/>
  <c r="H950" i="1"/>
  <c r="H949" i="1"/>
  <c r="H948" i="1"/>
  <c r="H947" i="1"/>
  <c r="H946" i="1"/>
  <c r="H945" i="1"/>
  <c r="H944" i="1"/>
  <c r="H943" i="1"/>
  <c r="H942" i="1"/>
  <c r="F940" i="2"/>
  <c r="G940" i="2" s="1"/>
  <c r="H941" i="1"/>
  <c r="H940" i="1"/>
  <c r="H939" i="1"/>
  <c r="H938" i="1"/>
  <c r="H937" i="1"/>
  <c r="H936" i="1"/>
  <c r="H935" i="1"/>
  <c r="H934" i="1"/>
  <c r="H933" i="1"/>
  <c r="H932" i="1"/>
  <c r="F930" i="2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H884" i="1"/>
  <c r="H883" i="1"/>
  <c r="H882" i="1"/>
  <c r="F880" i="2"/>
  <c r="H881" i="1"/>
  <c r="H880" i="1"/>
  <c r="H879" i="1"/>
  <c r="H878" i="1"/>
  <c r="H877" i="1"/>
  <c r="H876" i="1"/>
  <c r="H875" i="1"/>
  <c r="H874" i="1"/>
  <c r="H873" i="1"/>
  <c r="F871" i="2"/>
  <c r="H872" i="1"/>
  <c r="H871" i="1"/>
  <c r="H870" i="1"/>
  <c r="F868" i="2"/>
  <c r="G868" i="2" s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H856" i="1"/>
  <c r="H855" i="1"/>
  <c r="H854" i="1"/>
  <c r="H853" i="1"/>
  <c r="H852" i="1"/>
  <c r="H851" i="1"/>
  <c r="F849" i="2"/>
  <c r="H850" i="1"/>
  <c r="F848" i="2"/>
  <c r="H849" i="1"/>
  <c r="H848" i="1"/>
  <c r="F846" i="2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G804" i="2" s="1"/>
  <c r="H805" i="1"/>
  <c r="H804" i="1"/>
  <c r="H803" i="1"/>
  <c r="F801" i="2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F10" i="1"/>
  <c r="E11" i="2" s="1"/>
  <c r="F11" i="1"/>
  <c r="E12" i="2" s="1"/>
  <c r="F12" i="1"/>
  <c r="E13" i="2" s="1"/>
  <c r="F13" i="1"/>
  <c r="E14" i="2" s="1"/>
  <c r="F14" i="1"/>
  <c r="E15" i="2"/>
  <c r="F9" i="1"/>
  <c r="E10" i="2" s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685" i="2"/>
  <c r="G180" i="2"/>
  <c r="G532" i="2"/>
  <c r="G517" i="2"/>
  <c r="G684" i="2"/>
  <c r="G478" i="2"/>
  <c r="G981" i="2"/>
  <c r="G501" i="2"/>
  <c r="G630" i="2"/>
  <c r="G664" i="2" l="1"/>
  <c r="G656" i="2"/>
  <c r="G519" i="2"/>
  <c r="G486" i="2"/>
  <c r="G462" i="2"/>
  <c r="G256" i="2"/>
  <c r="G415" i="2"/>
  <c r="G43" i="2"/>
  <c r="G556" i="2"/>
  <c r="G234" i="2"/>
  <c r="G382" i="2"/>
  <c r="G223" i="2"/>
  <c r="G526" i="2"/>
  <c r="G777" i="2"/>
  <c r="G741" i="2"/>
  <c r="G63" i="2"/>
  <c r="G310" i="2"/>
  <c r="G631" i="2"/>
  <c r="G639" i="2"/>
  <c r="G855" i="2"/>
  <c r="G883" i="2"/>
  <c r="G697" i="2"/>
  <c r="G55" i="2"/>
  <c r="G871" i="2"/>
  <c r="G368" i="2"/>
  <c r="G769" i="2"/>
  <c r="G715" i="2"/>
  <c r="G729" i="2"/>
  <c r="G658" i="2"/>
  <c r="G693" i="2"/>
  <c r="G166" i="2"/>
  <c r="G348" i="2"/>
  <c r="G357" i="2"/>
  <c r="G638" i="2"/>
  <c r="G345" i="2"/>
  <c r="G421" i="2"/>
  <c r="G534" i="2"/>
  <c r="G288" i="2"/>
  <c r="G127" i="2"/>
  <c r="G343" i="2"/>
  <c r="G892" i="2"/>
  <c r="G120" i="2"/>
  <c r="G808" i="2"/>
  <c r="G626" i="2"/>
  <c r="G322" i="2"/>
  <c r="G114" i="2"/>
  <c r="H984" i="3"/>
  <c r="H986" i="3" s="1"/>
  <c r="G304" i="2"/>
  <c r="G449" i="2"/>
  <c r="G60" i="2"/>
  <c r="H44" i="1"/>
  <c r="G42" i="1"/>
  <c r="F40" i="2" s="1"/>
  <c r="G40" i="2" s="1"/>
  <c r="G43" i="1"/>
  <c r="G40" i="1"/>
  <c r="F38" i="2" s="1"/>
  <c r="G38" i="2" s="1"/>
  <c r="G41" i="1"/>
  <c r="G38" i="1"/>
  <c r="F36" i="2" s="1"/>
  <c r="G36" i="2" s="1"/>
  <c r="G39" i="1"/>
  <c r="G36" i="1"/>
  <c r="F34" i="2" s="1"/>
  <c r="G34" i="2" s="1"/>
  <c r="G37" i="1"/>
  <c r="G34" i="1"/>
  <c r="F32" i="2" s="1"/>
  <c r="G32" i="2" s="1"/>
  <c r="G35" i="1"/>
  <c r="G32" i="1"/>
  <c r="F30" i="2" s="1"/>
  <c r="G30" i="2" s="1"/>
  <c r="G33" i="1"/>
  <c r="J33" i="1" s="1"/>
  <c r="G30" i="1"/>
  <c r="G31" i="1"/>
  <c r="G28" i="1"/>
  <c r="F26" i="2" s="1"/>
  <c r="G26" i="2" s="1"/>
  <c r="G29" i="1"/>
  <c r="G487" i="2"/>
  <c r="G580" i="2"/>
  <c r="G564" i="2"/>
  <c r="G428" i="2"/>
  <c r="G479" i="2"/>
  <c r="G363" i="2"/>
  <c r="G614" i="2"/>
  <c r="G850" i="2"/>
  <c r="G546" i="2"/>
  <c r="G809" i="2"/>
  <c r="G553" i="2"/>
  <c r="G270" i="2"/>
  <c r="G319" i="2"/>
  <c r="G552" i="2"/>
  <c r="G448" i="2"/>
  <c r="G613" i="2"/>
  <c r="G333" i="2"/>
  <c r="G317" i="2"/>
  <c r="G269" i="2"/>
  <c r="G245" i="2"/>
  <c r="G528" i="2"/>
  <c r="G306" i="2"/>
  <c r="G846" i="2"/>
  <c r="G212" i="2"/>
  <c r="G930" i="2"/>
  <c r="G616" i="2"/>
  <c r="G151" i="2"/>
  <c r="G298" i="2"/>
  <c r="G646" i="2"/>
  <c r="G718" i="2"/>
  <c r="G401" i="2"/>
  <c r="G393" i="2"/>
  <c r="G137" i="2"/>
  <c r="G633" i="2"/>
  <c r="G352" i="2"/>
  <c r="G335" i="2"/>
  <c r="G72" i="2"/>
  <c r="G253" i="2"/>
  <c r="G901" i="2"/>
  <c r="G849" i="2"/>
  <c r="G494" i="2"/>
  <c r="G222" i="2"/>
  <c r="G238" i="2"/>
  <c r="G355" i="2"/>
  <c r="G379" i="2"/>
  <c r="G505" i="2"/>
  <c r="G513" i="2"/>
  <c r="G918" i="2"/>
  <c r="G976" i="2"/>
  <c r="G293" i="2"/>
  <c r="G880" i="2"/>
  <c r="G537" i="2"/>
  <c r="G328" i="2"/>
  <c r="G801" i="2"/>
  <c r="G136" i="2"/>
  <c r="G66" i="2"/>
  <c r="G524" i="2"/>
  <c r="G356" i="2"/>
  <c r="G158" i="2"/>
  <c r="G175" i="2"/>
  <c r="G844" i="2"/>
  <c r="G51" i="2"/>
  <c r="G290" i="2"/>
  <c r="G250" i="2"/>
  <c r="G468" i="2"/>
  <c r="G144" i="2"/>
  <c r="G780" i="2"/>
  <c r="G121" i="2"/>
  <c r="G219" i="2"/>
  <c r="G675" i="2"/>
  <c r="G705" i="2"/>
  <c r="G88" i="2"/>
  <c r="G26" i="1"/>
  <c r="G27" i="1"/>
  <c r="G24" i="1"/>
  <c r="F22" i="2" s="1"/>
  <c r="G22" i="2" s="1"/>
  <c r="G25" i="1"/>
  <c r="G22" i="1"/>
  <c r="G23" i="1"/>
  <c r="G460" i="2"/>
  <c r="G98" i="2"/>
  <c r="G833" i="2"/>
  <c r="G65" i="2"/>
  <c r="G688" i="2"/>
  <c r="G680" i="2"/>
  <c r="G56" i="2"/>
  <c r="G991" i="2"/>
  <c r="G799" i="2"/>
  <c r="G791" i="2"/>
  <c r="G575" i="2"/>
  <c r="G95" i="2"/>
  <c r="G974" i="2"/>
  <c r="G966" i="2"/>
  <c r="G958" i="2"/>
  <c r="G950" i="2"/>
  <c r="G942" i="2"/>
  <c r="G742" i="2"/>
  <c r="G917" i="2"/>
  <c r="G21" i="1"/>
  <c r="G20" i="1"/>
  <c r="G374" i="2"/>
  <c r="G358" i="2"/>
  <c r="G547" i="2"/>
  <c r="G83" i="2"/>
  <c r="G372" i="2"/>
  <c r="G610" i="2"/>
  <c r="G242" i="2"/>
  <c r="G736" i="2"/>
  <c r="G560" i="2"/>
  <c r="G200" i="2"/>
  <c r="G287" i="2"/>
  <c r="G533" i="2"/>
  <c r="G453" i="2"/>
  <c r="G427" i="2"/>
  <c r="G419" i="2"/>
  <c r="G50" i="2"/>
  <c r="G934" i="2"/>
  <c r="G926" i="2"/>
  <c r="G902" i="2"/>
  <c r="G886" i="2"/>
  <c r="G812" i="2"/>
  <c r="G796" i="2"/>
  <c r="G724" i="2"/>
  <c r="G636" i="2"/>
  <c r="G252" i="2"/>
  <c r="G691" i="2"/>
  <c r="G683" i="2"/>
  <c r="G674" i="2"/>
  <c r="G602" i="2"/>
  <c r="G586" i="2"/>
  <c r="G578" i="2"/>
  <c r="G562" i="2"/>
  <c r="G410" i="2"/>
  <c r="G370" i="2"/>
  <c r="G521" i="2"/>
  <c r="G89" i="2"/>
  <c r="G176" i="2"/>
  <c r="G152" i="2"/>
  <c r="G184" i="2"/>
  <c r="G258" i="2"/>
  <c r="G261" i="2"/>
  <c r="G26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D14" i="2"/>
  <c r="G989" i="3" s="1"/>
  <c r="G991" i="3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G990" i="3" l="1"/>
  <c r="D250" i="2"/>
  <c r="G1011" i="1"/>
  <c r="F41" i="2"/>
  <c r="G41" i="2" s="1"/>
  <c r="E41" i="2" s="1"/>
  <c r="H43" i="1"/>
  <c r="H42" i="1"/>
  <c r="F39" i="2"/>
  <c r="G39" i="2" s="1"/>
  <c r="E39" i="2" s="1"/>
  <c r="H41" i="1"/>
  <c r="H40" i="1"/>
  <c r="H38" i="1"/>
  <c r="F37" i="2"/>
  <c r="G37" i="2" s="1"/>
  <c r="E37" i="2" s="1"/>
  <c r="H39" i="1"/>
  <c r="F35" i="2"/>
  <c r="G35" i="2" s="1"/>
  <c r="E35" i="2" s="1"/>
  <c r="H37" i="1"/>
  <c r="H36" i="1"/>
  <c r="H34" i="1"/>
  <c r="F33" i="2"/>
  <c r="G33" i="2" s="1"/>
  <c r="E33" i="2" s="1"/>
  <c r="H35" i="1"/>
  <c r="H32" i="1"/>
  <c r="H33" i="1"/>
  <c r="F31" i="2"/>
  <c r="G31" i="2" s="1"/>
  <c r="E31" i="2" s="1"/>
  <c r="F29" i="2"/>
  <c r="G29" i="2" s="1"/>
  <c r="E29" i="2" s="1"/>
  <c r="H31" i="1"/>
  <c r="F28" i="2"/>
  <c r="G28" i="2" s="1"/>
  <c r="E28" i="2" s="1"/>
  <c r="H30" i="1"/>
  <c r="F27" i="2"/>
  <c r="G27" i="2" s="1"/>
  <c r="E27" i="2" s="1"/>
  <c r="H29" i="1"/>
  <c r="H28" i="1"/>
  <c r="F25" i="2"/>
  <c r="G25" i="2" s="1"/>
  <c r="E25" i="2" s="1"/>
  <c r="H27" i="1"/>
  <c r="F24" i="2"/>
  <c r="G24" i="2" s="1"/>
  <c r="E24" i="2" s="1"/>
  <c r="H26" i="1"/>
  <c r="F23" i="2"/>
  <c r="G23" i="2" s="1"/>
  <c r="E23" i="2" s="1"/>
  <c r="H25" i="1"/>
  <c r="H24" i="1"/>
  <c r="F21" i="2"/>
  <c r="G21" i="2" s="1"/>
  <c r="E21" i="2" s="1"/>
  <c r="H23" i="1"/>
  <c r="F20" i="2"/>
  <c r="G20" i="2" s="1"/>
  <c r="E20" i="2" s="1"/>
  <c r="H22" i="1"/>
  <c r="F18" i="2"/>
  <c r="G18" i="2" s="1"/>
  <c r="E18" i="2" s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30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966" i="2"/>
  <c r="D650" i="2"/>
  <c r="E998" i="2"/>
  <c r="D761" i="2"/>
  <c r="D726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295" i="2"/>
  <c r="E218" i="2"/>
  <c r="E611" i="2"/>
  <c r="E303" i="2"/>
  <c r="E161" i="2"/>
  <c r="E224" i="2"/>
  <c r="E54" i="2"/>
  <c r="E282" i="2"/>
  <c r="E467" i="2"/>
  <c r="E150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0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565" i="2"/>
  <c r="E497" i="2"/>
  <c r="E266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22" i="2"/>
  <c r="D106" i="2"/>
  <c r="D283" i="2"/>
  <c r="E491" i="2"/>
  <c r="D401" i="2"/>
  <c r="E80" i="2"/>
  <c r="E215" i="2"/>
  <c r="E971" i="2"/>
  <c r="E660" i="2"/>
  <c r="E22" i="2"/>
  <c r="D37" i="2" l="1"/>
  <c r="D39" i="2"/>
  <c r="D41" i="2"/>
  <c r="D33" i="2"/>
  <c r="D29" i="2"/>
  <c r="D35" i="2"/>
  <c r="D27" i="2"/>
  <c r="D28" i="2"/>
  <c r="D31" i="2"/>
  <c r="D23" i="2"/>
  <c r="D24" i="2"/>
  <c r="D21" i="2"/>
  <c r="D25" i="2"/>
  <c r="D20" i="2"/>
  <c r="H1005" i="1"/>
  <c r="G1012" i="1" s="1"/>
  <c r="D18" i="2"/>
  <c r="G19" i="2"/>
  <c r="D19" i="2"/>
  <c r="H1006" i="1" l="1"/>
  <c r="H1008" i="1" s="1"/>
  <c r="G1013" i="1"/>
  <c r="E19" i="2"/>
  <c r="G1002" i="2"/>
  <c r="G1003" i="2" s="1"/>
  <c r="G1005" i="2" s="1"/>
  <c r="G1004" i="2" s="1"/>
  <c r="G1006" i="2" s="1"/>
</calcChain>
</file>

<file path=xl/sharedStrings.xml><?xml version="1.0" encoding="utf-8"?>
<sst xmlns="http://schemas.openxmlformats.org/spreadsheetml/2006/main" count="162" uniqueCount="91">
  <si>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</si>
  <si>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</si>
  <si>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</si>
  <si>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</si>
  <si>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</si>
  <si>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</si>
  <si>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</si>
  <si>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</si>
  <si>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</si>
  <si>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</si>
  <si>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</si>
  <si>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</si>
  <si>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</si>
  <si>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</si>
  <si>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</si>
  <si>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</si>
  <si>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</si>
  <si>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</si>
  <si>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</si>
  <si>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</si>
  <si>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</si>
  <si>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</si>
  <si>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</si>
  <si>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</si>
  <si>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</si>
  <si>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</si>
  <si>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</si>
  <si>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</si>
  <si>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</si>
  <si>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</si>
  <si>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</si>
  <si>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</si>
  <si>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</si>
  <si>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</si>
  <si>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</si>
  <si>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</si>
  <si>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</si>
  <si>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</si>
  <si>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</si>
  <si>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</si>
  <si>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</si>
  <si>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</si>
  <si>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</si>
  <si>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</si>
  <si>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</si>
  <si>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</si>
  <si>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</si>
  <si>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</si>
  <si>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</si>
  <si>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</si>
  <si>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</si>
  <si>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Mrs. Pakaimas Ardruxsa</t>
  </si>
  <si>
    <t>Bangkok</t>
  </si>
  <si>
    <t>Email: piercing.th@gmail.com</t>
  </si>
  <si>
    <t>Moss</t>
  </si>
  <si>
    <t>8mm</t>
  </si>
  <si>
    <t>ULBPISZ20X15</t>
  </si>
  <si>
    <t>ULBPISZ20X2</t>
  </si>
  <si>
    <t>UHTIN</t>
  </si>
  <si>
    <t>8mm / Clear</t>
  </si>
  <si>
    <t>High Polish</t>
  </si>
  <si>
    <t>Black</t>
  </si>
  <si>
    <t>10mm</t>
  </si>
  <si>
    <t>FBNEB25</t>
  </si>
  <si>
    <t>10mm / Clear</t>
  </si>
  <si>
    <t>UCBEBIN</t>
  </si>
  <si>
    <t>UBNEB25I</t>
  </si>
  <si>
    <t>UMOIN</t>
  </si>
  <si>
    <t>USPEB</t>
  </si>
  <si>
    <t>6mm</t>
  </si>
  <si>
    <t>UPINPZ3</t>
  </si>
  <si>
    <t>Rose</t>
  </si>
  <si>
    <t>Jet</t>
  </si>
  <si>
    <t>UCRIN</t>
  </si>
  <si>
    <t>USTIN</t>
  </si>
  <si>
    <t>UTSPEB</t>
  </si>
  <si>
    <t>8mm Black</t>
  </si>
  <si>
    <t>10mm Black</t>
  </si>
  <si>
    <t>USH1IN</t>
  </si>
  <si>
    <t>UPINPZ25</t>
  </si>
  <si>
    <t>Clear</t>
  </si>
  <si>
    <t>USH3IN</t>
  </si>
  <si>
    <t>UPINB25</t>
  </si>
  <si>
    <t>XULBNOS20G</t>
  </si>
  <si>
    <t>RP Piercing and Jewelry</t>
  </si>
  <si>
    <t>Exchange Rate USD-THB</t>
  </si>
  <si>
    <t>Total Order USD</t>
  </si>
  <si>
    <t>Total Invoice USD</t>
  </si>
  <si>
    <t>K'Looknam</t>
  </si>
  <si>
    <t>Store credit to the next Looknam Invoice due to remove item after paid</t>
  </si>
  <si>
    <t>Removed 4 pcs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</si>
</sst>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  <numFmt numFmtId="169" formatCode="_([$THB]\ * #,##0.00_);_([$THB]\ * \(#,##0.00\);_([$THB]\ * &quot;-&quot;??_);_(@_)"/>
  </numFmts>
  <fonts count="35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b/>
      <sz val="10"/>
      <color rgb="FFFF0000"/>
      <name val="Arial"/>
      <family val="2"/>
    </font>
    <font>
      <b/>
      <sz val="10"/>
      <color theme="3" tint="0.3999755851924192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53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5634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" fillId="0" borderId="0"/>
    <xf numFmtId="0" fontId="22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4" fillId="0" borderId="0">
      <alignment vertical="center"/>
    </xf>
    <xf numFmtId="0" fontId="1" fillId="0" borderId="0"/>
    <xf numFmtId="0" fontId="12" fillId="0" borderId="0"/>
    <xf numFmtId="0" fontId="24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12" fillId="0" borderId="0"/>
    <xf numFmtId="0" fontId="24" fillId="0" borderId="0">
      <alignment vertical="center"/>
    </xf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/>
    <xf numFmtId="0" fontId="12" fillId="0" borderId="0" applyNumberFormat="0" applyFill="0" applyBorder="0" applyAlignment="0" applyProtection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6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4" fillId="0" borderId="0">
      <alignment vertical="center"/>
    </xf>
    <xf numFmtId="0" fontId="29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8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8" fontId="1" fillId="0" borderId="0" applyFont="0" applyFill="0" applyBorder="0" applyAlignment="0" applyProtection="0"/>
    <xf numFmtId="0" fontId="12" fillId="0" borderId="0"/>
    <xf numFmtId="168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2" fillId="0" borderId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2" fillId="0" borderId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1" fillId="0" borderId="0"/>
    <xf numFmtId="0" fontId="26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68" fontId="1" fillId="0" borderId="0" applyFont="0" applyFill="0" applyBorder="0" applyAlignment="0" applyProtection="0"/>
    <xf numFmtId="0" fontId="12" fillId="0" borderId="0"/>
    <xf numFmtId="168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166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9" fillId="2" borderId="0" xfId="0" applyNumberFormat="1" applyFont="1" applyFill="1" applyAlignment="1">
      <alignment horizontal="center" vertical="center"/>
    </xf>
    <xf numFmtId="49" fontId="10" fillId="2" borderId="0" xfId="0" applyNumberFormat="1" applyFont="1" applyFill="1"/>
    <xf numFmtId="49" fontId="10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9" fillId="0" borderId="22" xfId="0" applyFont="1" applyBorder="1"/>
    <xf numFmtId="0" fontId="19" fillId="0" borderId="23" xfId="0" applyFont="1" applyBorder="1"/>
    <xf numFmtId="0" fontId="12" fillId="2" borderId="24" xfId="0" applyFont="1" applyFill="1" applyBorder="1" applyAlignment="1">
      <alignment horizontal="center" vertical="center" wrapText="1"/>
    </xf>
    <xf numFmtId="166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4" fontId="0" fillId="0" borderId="0" xfId="0" applyNumberFormat="1"/>
    <xf numFmtId="0" fontId="20" fillId="0" borderId="0" xfId="0" applyFont="1"/>
    <xf numFmtId="0" fontId="17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8" fillId="0" borderId="18" xfId="2" applyFont="1" applyBorder="1" applyAlignment="1">
      <alignment horizontal="left" vertical="center"/>
    </xf>
    <xf numFmtId="0" fontId="18" fillId="0" borderId="0" xfId="2" applyFont="1" applyAlignment="1">
      <alignment vertical="center"/>
    </xf>
    <xf numFmtId="0" fontId="12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2" fillId="0" borderId="27" xfId="2" applyBorder="1" applyAlignment="1">
      <alignment vertical="center"/>
    </xf>
    <xf numFmtId="0" fontId="12" fillId="0" borderId="18" xfId="2" applyBorder="1" applyAlignment="1">
      <alignment vertical="center"/>
    </xf>
    <xf numFmtId="49" fontId="10" fillId="0" borderId="28" xfId="2" applyNumberFormat="1" applyFont="1" applyBorder="1" applyAlignment="1">
      <alignment horizontal="center" vertical="center"/>
    </xf>
    <xf numFmtId="49" fontId="10" fillId="0" borderId="29" xfId="2" applyNumberFormat="1" applyFont="1" applyBorder="1" applyAlignment="1">
      <alignment horizontal="center" vertical="center"/>
    </xf>
    <xf numFmtId="166" fontId="12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8" fillId="0" borderId="0" xfId="1" applyAlignment="1" applyProtection="1">
      <alignment vertical="center"/>
    </xf>
    <xf numFmtId="165" fontId="9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10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10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8" fillId="0" borderId="0" xfId="1" applyNumberFormat="1" applyBorder="1" applyAlignment="1" applyProtection="1">
      <alignment vertical="center"/>
    </xf>
    <xf numFmtId="49" fontId="15" fillId="0" borderId="37" xfId="2" applyNumberFormat="1" applyFont="1" applyBorder="1" applyAlignment="1">
      <alignment horizontal="center" vertical="center"/>
    </xf>
    <xf numFmtId="49" fontId="10" fillId="0" borderId="37" xfId="2" applyNumberFormat="1" applyFont="1" applyBorder="1" applyAlignment="1">
      <alignment horizontal="center" vertical="center"/>
    </xf>
    <xf numFmtId="0" fontId="12" fillId="2" borderId="21" xfId="2" applyFill="1" applyBorder="1" applyAlignment="1">
      <alignment horizontal="left" vertical="center" wrapText="1"/>
    </xf>
    <xf numFmtId="0" fontId="7" fillId="0" borderId="21" xfId="2" applyFont="1" applyBorder="1" applyAlignment="1">
      <alignment horizontal="center" vertical="center" wrapText="1"/>
    </xf>
    <xf numFmtId="39" fontId="9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2" fillId="0" borderId="0" xfId="2" applyAlignment="1">
      <alignment vertical="top" wrapText="1"/>
    </xf>
    <xf numFmtId="39" fontId="9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7" fillId="0" borderId="13" xfId="2" applyFont="1" applyBorder="1" applyAlignment="1">
      <alignment horizontal="center" vertical="center" wrapText="1"/>
    </xf>
    <xf numFmtId="39" fontId="9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2" fillId="0" borderId="21" xfId="2" applyNumberFormat="1" applyBorder="1" applyAlignment="1">
      <alignment vertical="center"/>
    </xf>
    <xf numFmtId="2" fontId="12" fillId="0" borderId="20" xfId="2" applyNumberFormat="1" applyBorder="1" applyAlignment="1">
      <alignment horizontal="right" vertical="center"/>
    </xf>
    <xf numFmtId="2" fontId="12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2" fillId="0" borderId="0" xfId="2"/>
    <xf numFmtId="49" fontId="12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0" fontId="4" fillId="0" borderId="21" xfId="0" applyFont="1" applyBorder="1" applyAlignment="1">
      <alignment vertical="center"/>
    </xf>
    <xf numFmtId="2" fontId="5" fillId="0" borderId="0" xfId="2" applyNumberFormat="1" applyFont="1" applyAlignment="1">
      <alignment horizontal="center" vertical="center"/>
    </xf>
    <xf numFmtId="0" fontId="2" fillId="0" borderId="31" xfId="2" applyFont="1" applyBorder="1" applyAlignment="1">
      <alignment vertical="center"/>
    </xf>
    <xf numFmtId="49" fontId="10" fillId="0" borderId="41" xfId="2" applyNumberFormat="1" applyFont="1" applyBorder="1" applyAlignment="1">
      <alignment vertical="center"/>
    </xf>
    <xf numFmtId="0" fontId="12" fillId="0" borderId="42" xfId="2" applyBorder="1" applyAlignment="1">
      <alignment vertical="center"/>
    </xf>
    <xf numFmtId="0" fontId="12" fillId="0" borderId="32" xfId="2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49" fontId="15" fillId="3" borderId="14" xfId="0" applyNumberFormat="1" applyFont="1" applyFill="1" applyBorder="1" applyAlignment="1">
      <alignment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12" fillId="4" borderId="20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vertical="center" wrapText="1"/>
    </xf>
    <xf numFmtId="4" fontId="6" fillId="4" borderId="11" xfId="0" applyNumberFormat="1" applyFont="1" applyFill="1" applyBorder="1" applyAlignment="1">
      <alignment horizontal="right" vertical="center"/>
    </xf>
    <xf numFmtId="4" fontId="3" fillId="4" borderId="11" xfId="0" applyNumberFormat="1" applyFont="1" applyFill="1" applyBorder="1" applyAlignment="1">
      <alignment horizontal="right" vertical="center"/>
    </xf>
    <xf numFmtId="0" fontId="7" fillId="2" borderId="1" xfId="0" applyFont="1" applyFill="1" applyBorder="1" applyAlignment="1">
      <alignment horizontal="center" vertical="center" wrapText="1"/>
    </xf>
    <xf numFmtId="4" fontId="6" fillId="2" borderId="11" xfId="0" applyNumberFormat="1" applyFont="1" applyFill="1" applyBorder="1" applyAlignment="1">
      <alignment horizontal="right" vertical="center"/>
    </xf>
    <xf numFmtId="4" fontId="3" fillId="2" borderId="11" xfId="0" applyNumberFormat="1" applyFont="1" applyFill="1" applyBorder="1" applyAlignment="1">
      <alignment horizontal="right" vertical="center"/>
    </xf>
    <xf numFmtId="0" fontId="12" fillId="0" borderId="0" xfId="2" applyAlignment="1">
      <alignment horizontal="right"/>
    </xf>
    <xf numFmtId="2" fontId="12" fillId="0" borderId="0" xfId="2" applyNumberFormat="1"/>
    <xf numFmtId="0" fontId="33" fillId="0" borderId="0" xfId="2" applyFont="1" applyAlignment="1">
      <alignment horizontal="right"/>
    </xf>
    <xf numFmtId="169" fontId="33" fillId="0" borderId="0" xfId="0" applyNumberFormat="1" applyFont="1"/>
    <xf numFmtId="0" fontId="33" fillId="0" borderId="0" xfId="0" applyFont="1"/>
    <xf numFmtId="0" fontId="34" fillId="0" borderId="0" xfId="4334" applyFont="1"/>
    <xf numFmtId="167" fontId="4" fillId="0" borderId="0" xfId="0" applyNumberFormat="1" applyFont="1" applyAlignment="1">
      <alignment horizontal="left" vertical="center"/>
    </xf>
    <xf numFmtId="167" fontId="4" fillId="0" borderId="7" xfId="0" applyNumberFormat="1" applyFont="1" applyBorder="1" applyAlignment="1">
      <alignment horizontal="left" vertical="center"/>
    </xf>
    <xf numFmtId="167" fontId="4" fillId="2" borderId="0" xfId="0" applyNumberFormat="1" applyFont="1" applyFill="1" applyAlignment="1">
      <alignment horizontal="left" vertical="center"/>
    </xf>
    <xf numFmtId="167" fontId="4" fillId="2" borderId="7" xfId="0" applyNumberFormat="1" applyFont="1" applyFill="1" applyBorder="1" applyAlignment="1">
      <alignment horizontal="left" vertical="center"/>
    </xf>
    <xf numFmtId="167" fontId="4" fillId="4" borderId="0" xfId="0" applyNumberFormat="1" applyFont="1" applyFill="1" applyAlignment="1">
      <alignment horizontal="left" vertical="center"/>
    </xf>
    <xf numFmtId="167" fontId="4" fillId="4" borderId="7" xfId="0" applyNumberFormat="1" applyFont="1" applyFill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26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5" fillId="3" borderId="46" xfId="0" applyFont="1" applyFill="1" applyBorder="1" applyAlignment="1">
      <alignment vertical="center"/>
    </xf>
    <xf numFmtId="0" fontId="5" fillId="3" borderId="47" xfId="0" applyFont="1" applyFill="1" applyBorder="1" applyAlignment="1">
      <alignment vertical="center"/>
    </xf>
    <xf numFmtId="0" fontId="5" fillId="3" borderId="48" xfId="0" applyFont="1" applyFill="1" applyBorder="1" applyAlignment="1">
      <alignment vertical="center"/>
    </xf>
    <xf numFmtId="0" fontId="19" fillId="0" borderId="49" xfId="0" applyFont="1" applyBorder="1"/>
    <xf numFmtId="0" fontId="19" fillId="0" borderId="50" xfId="0" applyFont="1" applyBorder="1"/>
    <xf numFmtId="0" fontId="19" fillId="0" borderId="51" xfId="0" applyFont="1" applyBorder="1"/>
    <xf numFmtId="0" fontId="19" fillId="0" borderId="33" xfId="1" applyNumberFormat="1" applyFont="1" applyFill="1" applyBorder="1" applyAlignment="1" applyProtection="1">
      <alignment vertical="center"/>
    </xf>
    <xf numFmtId="0" fontId="19" fillId="0" borderId="0" xfId="0" applyFont="1" applyAlignment="1">
      <alignment vertical="center"/>
    </xf>
    <xf numFmtId="0" fontId="19" fillId="0" borderId="34" xfId="0" applyFont="1" applyBorder="1" applyAlignment="1">
      <alignment vertical="center"/>
    </xf>
    <xf numFmtId="0" fontId="19" fillId="0" borderId="33" xfId="0" applyFont="1" applyBorder="1" applyAlignment="1">
      <alignment vertical="center"/>
    </xf>
    <xf numFmtId="0" fontId="19" fillId="0" borderId="0" xfId="1" applyNumberFormat="1" applyFont="1" applyFill="1" applyBorder="1" applyAlignment="1" applyProtection="1">
      <alignment vertical="center"/>
    </xf>
    <xf numFmtId="0" fontId="19" fillId="0" borderId="34" xfId="1" applyNumberFormat="1" applyFont="1" applyFill="1" applyBorder="1" applyAlignment="1" applyProtection="1">
      <alignment vertical="center"/>
    </xf>
    <xf numFmtId="0" fontId="19" fillId="0" borderId="35" xfId="1" applyNumberFormat="1" applyFont="1" applyFill="1" applyBorder="1" applyAlignment="1" applyProtection="1">
      <alignment vertical="center"/>
    </xf>
    <xf numFmtId="0" fontId="19" fillId="0" borderId="36" xfId="1" applyNumberFormat="1" applyFont="1" applyFill="1" applyBorder="1" applyAlignment="1" applyProtection="1">
      <alignment vertical="center"/>
    </xf>
    <xf numFmtId="0" fontId="19" fillId="0" borderId="30" xfId="1" applyNumberFormat="1" applyFont="1" applyFill="1" applyBorder="1" applyAlignment="1" applyProtection="1">
      <alignment vertical="center"/>
    </xf>
    <xf numFmtId="0" fontId="2" fillId="3" borderId="19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31" xfId="0" applyNumberFormat="1" applyFont="1" applyFill="1" applyBorder="1" applyAlignment="1">
      <alignment horizontal="center"/>
    </xf>
    <xf numFmtId="49" fontId="10" fillId="2" borderId="43" xfId="0" applyNumberFormat="1" applyFont="1" applyFill="1" applyBorder="1" applyAlignment="1">
      <alignment horizontal="center"/>
    </xf>
    <xf numFmtId="49" fontId="10" fillId="2" borderId="44" xfId="0" applyNumberFormat="1" applyFont="1" applyFill="1" applyBorder="1" applyAlignment="1">
      <alignment horizontal="center"/>
    </xf>
    <xf numFmtId="49" fontId="10" fillId="2" borderId="23" xfId="0" applyNumberFormat="1" applyFont="1" applyFill="1" applyBorder="1" applyAlignment="1">
      <alignment horizontal="center"/>
    </xf>
  </cellXfs>
  <cellStyles count="55634">
    <cellStyle name="Comma 2" xfId="9" xr:uid="{32F328B2-3121-4031-868D-1728B2ADE2D8}"/>
    <cellStyle name="Comma 2 10" xfId="6521" xr:uid="{DA633DC3-E868-405E-8E25-C158047E5633}"/>
    <cellStyle name="Comma 2 10 2" xfId="8235" xr:uid="{68941ED0-49D5-4C17-935C-29B16C14DF25}"/>
    <cellStyle name="Comma 2 10 2 2" xfId="11657" xr:uid="{69A8B81D-29C5-4D52-9E37-459F84A2ED6E}"/>
    <cellStyle name="Comma 2 10 2 2 2" xfId="25347" xr:uid="{EDB04BA1-FD8C-4B2A-AA57-5EEF915D6331}"/>
    <cellStyle name="Comma 2 10 2 2 2 2" xfId="39039" xr:uid="{C27B2666-C4BC-413F-AC53-F4174235BD75}"/>
    <cellStyle name="Comma 2 10 2 2 2 3" xfId="53923" xr:uid="{A1E53D55-E31E-42DD-8830-212DDF673230}"/>
    <cellStyle name="Comma 2 10 2 2 3" xfId="18503" xr:uid="{FFE65AF7-0467-45BD-A59C-CBAAC6C1584A}"/>
    <cellStyle name="Comma 2 10 2 2 4" xfId="32193" xr:uid="{7DECE6BB-64A0-4761-967D-218343089E24}"/>
    <cellStyle name="Comma 2 10 2 2 5" xfId="47077" xr:uid="{FA9D3964-13A7-4BE4-B374-6006F41D9184}"/>
    <cellStyle name="Comma 2 10 2 3" xfId="21925" xr:uid="{FDA38C45-8602-49B8-9A41-C975955D68B0}"/>
    <cellStyle name="Comma 2 10 2 3 2" xfId="35617" xr:uid="{63A7A9EF-FD7B-4A6B-9E9A-19CFABCD65FF}"/>
    <cellStyle name="Comma 2 10 2 3 3" xfId="50501" xr:uid="{E157840D-5038-4A8A-9E3A-23933E3EBA9E}"/>
    <cellStyle name="Comma 2 10 2 4" xfId="15081" xr:uid="{2164B003-D5D1-46EF-88F0-E165C6E5998E}"/>
    <cellStyle name="Comma 2 10 2 5" xfId="28771" xr:uid="{D2A0AD94-9228-43FA-9AE1-41FE7FC1AEC8}"/>
    <cellStyle name="Comma 2 10 2 6" xfId="43655" xr:uid="{D5EDDD97-2616-41AF-A8BA-D0595793D6C6}"/>
    <cellStyle name="Comma 2 10 3" xfId="9945" xr:uid="{2347935C-CDA5-4487-BEE9-3399B9BFE362}"/>
    <cellStyle name="Comma 2 10 3 2" xfId="23635" xr:uid="{2D900B46-FE16-4163-9FF9-AE14A227A430}"/>
    <cellStyle name="Comma 2 10 3 2 2" xfId="37327" xr:uid="{1E94663C-DBC6-4E76-9644-4A7D06BBB7E1}"/>
    <cellStyle name="Comma 2 10 3 2 3" xfId="52211" xr:uid="{93B4C0B3-3AE6-44F4-9019-5BDE80CC236C}"/>
    <cellStyle name="Comma 2 10 3 3" xfId="16791" xr:uid="{9D56C009-9B4B-48DC-A3AC-49A16EC4188B}"/>
    <cellStyle name="Comma 2 10 3 4" xfId="30481" xr:uid="{5210E90C-4085-4F76-8052-B4BC89C592E1}"/>
    <cellStyle name="Comma 2 10 3 5" xfId="45365" xr:uid="{6FC54433-C441-49BE-AA19-39EC08116A15}"/>
    <cellStyle name="Comma 2 10 4" xfId="20213" xr:uid="{4815886A-BA58-44D2-9A70-8375325C8E75}"/>
    <cellStyle name="Comma 2 10 4 2" xfId="33905" xr:uid="{E787447B-B395-4906-B523-95E6901904E1}"/>
    <cellStyle name="Comma 2 10 4 3" xfId="48789" xr:uid="{D8761387-1330-4D2F-9DFE-D526C67A8AE7}"/>
    <cellStyle name="Comma 2 10 5" xfId="13369" xr:uid="{074F43EB-02A3-4B11-8C22-F5C84A48E837}"/>
    <cellStyle name="Comma 2 10 6" xfId="27059" xr:uid="{2534B1F9-485C-44E6-BD16-59831476F4C9}"/>
    <cellStyle name="Comma 2 10 7" xfId="41943" xr:uid="{B0D472FF-6BF2-4923-90DD-5D0A9F8AAAC9}"/>
    <cellStyle name="Comma 2 11" xfId="8234" xr:uid="{26FA0695-34D8-47A0-86DD-4342F2306015}"/>
    <cellStyle name="Comma 2 11 2" xfId="11656" xr:uid="{35DE2A13-2B1F-47D9-B2CB-C7376A329B83}"/>
    <cellStyle name="Comma 2 11 2 2" xfId="25346" xr:uid="{3F8E4690-C374-4DFB-A1CC-89ED26C41CA5}"/>
    <cellStyle name="Comma 2 11 2 2 2" xfId="39038" xr:uid="{2BE4C2E3-16C7-4A76-BBCC-44323120B207}"/>
    <cellStyle name="Comma 2 11 2 2 3" xfId="53922" xr:uid="{AA9B5681-A8F1-4A84-8799-A6EB8FC44A4E}"/>
    <cellStyle name="Comma 2 11 2 3" xfId="18502" xr:uid="{CA14544C-2FE9-4FA7-BCB6-4BD6C1F34089}"/>
    <cellStyle name="Comma 2 11 2 4" xfId="32192" xr:uid="{C8E0C4C8-DE9A-4224-8915-8BBE07998AD4}"/>
    <cellStyle name="Comma 2 11 2 5" xfId="47076" xr:uid="{48DC48BD-FC51-473D-A4D4-5A51BEF02094}"/>
    <cellStyle name="Comma 2 11 3" xfId="21924" xr:uid="{2879B28B-D2C1-44D8-9F1E-4A34294EFF41}"/>
    <cellStyle name="Comma 2 11 3 2" xfId="35616" xr:uid="{CB69E847-3CED-4B28-A0D0-FEE2BC7DBDE4}"/>
    <cellStyle name="Comma 2 11 3 3" xfId="50500" xr:uid="{35E3CF5E-32AC-4A86-B83A-0445CC3685ED}"/>
    <cellStyle name="Comma 2 11 4" xfId="15080" xr:uid="{135E422A-A07D-4219-AC5B-17FF3AADA05C}"/>
    <cellStyle name="Comma 2 11 5" xfId="28770" xr:uid="{F74E2AEC-78C2-46F0-8F03-DCA4A7C03C28}"/>
    <cellStyle name="Comma 2 11 6" xfId="43654" xr:uid="{696299D8-B8DA-4D55-A555-5C5B517B05F1}"/>
    <cellStyle name="Comma 2 12" xfId="9944" xr:uid="{A8BB67A0-9C1A-4E86-9212-AEFD7289F4BD}"/>
    <cellStyle name="Comma 2 12 2" xfId="23634" xr:uid="{CB1FD8D4-752E-4514-9659-93FF0772EDE8}"/>
    <cellStyle name="Comma 2 12 2 2" xfId="37326" xr:uid="{09E3F4CB-6405-4516-8A77-898746484463}"/>
    <cellStyle name="Comma 2 12 2 3" xfId="52210" xr:uid="{D56308FA-5302-41AE-8F03-619E8E3277E0}"/>
    <cellStyle name="Comma 2 12 3" xfId="16790" xr:uid="{3EEA710C-2A3A-4186-A1BA-C6EE1ABFDFB6}"/>
    <cellStyle name="Comma 2 12 4" xfId="30480" xr:uid="{5AD8F7A4-605D-43FC-86C7-D30568C4C0EC}"/>
    <cellStyle name="Comma 2 12 5" xfId="45364" xr:uid="{8E67E63E-2A5C-41E7-AD66-C8E34B7DDFC3}"/>
    <cellStyle name="Comma 2 13" xfId="20212" xr:uid="{9B2FEFD5-843A-4988-AD0C-DD34A8A233B0}"/>
    <cellStyle name="Comma 2 13 2" xfId="33904" xr:uid="{86E0F8A3-7D02-490C-8922-9981042E065B}"/>
    <cellStyle name="Comma 2 13 3" xfId="48788" xr:uid="{6E82BEDB-1C8B-4CAE-9B76-283731809DC7}"/>
    <cellStyle name="Comma 2 14" xfId="13368" xr:uid="{C212702A-2A5E-4C62-968D-2873CF689428}"/>
    <cellStyle name="Comma 2 14 2" xfId="40752" xr:uid="{EEE57098-ED9B-42D6-9A76-AEB8A1082CD7}"/>
    <cellStyle name="Comma 2 15" xfId="27058" xr:uid="{378315EC-7FA6-4D97-AB22-212283C75A5A}"/>
    <cellStyle name="Comma 2 16" xfId="41942" xr:uid="{DFC8FAEF-9A44-491D-8B31-C742629303C7}"/>
    <cellStyle name="Comma 2 17" xfId="6520" xr:uid="{74267035-39DF-487E-817D-6A2BEFC3D12F}"/>
    <cellStyle name="Comma 2 18" xfId="5930" xr:uid="{06DEE25A-D063-4605-B371-C70350578E09}"/>
    <cellStyle name="Comma 2 19" xfId="5338" xr:uid="{77B31224-DF07-4FF3-AADC-D49CB9EBB56C}"/>
    <cellStyle name="Comma 2 2" xfId="4432" xr:uid="{A017765C-9207-4BA4-9983-62FDCA28589F}"/>
    <cellStyle name="Comma 2 2 10" xfId="8236" xr:uid="{7D9EA956-8F7C-4558-8E6F-0D31891492F3}"/>
    <cellStyle name="Comma 2 2 10 2" xfId="11658" xr:uid="{586AFF4E-9259-4DF0-8F17-7A282A63255C}"/>
    <cellStyle name="Comma 2 2 10 2 2" xfId="25348" xr:uid="{5983C9DF-A6A3-43B3-B565-768189310D2D}"/>
    <cellStyle name="Comma 2 2 10 2 2 2" xfId="39040" xr:uid="{EB350E7C-0C10-4B6E-B3C6-F7B46D74F460}"/>
    <cellStyle name="Comma 2 2 10 2 2 3" xfId="53924" xr:uid="{A9831E0A-DB9C-4817-87D8-E3054B0E4946}"/>
    <cellStyle name="Comma 2 2 10 2 3" xfId="18504" xr:uid="{6F115132-1B95-4960-B542-869002B3FADC}"/>
    <cellStyle name="Comma 2 2 10 2 4" xfId="32194" xr:uid="{F2E3291C-76B0-41D8-8BD8-F9BE58396763}"/>
    <cellStyle name="Comma 2 2 10 2 5" xfId="47078" xr:uid="{4ED82588-8E48-43CE-8CD9-A8C267020243}"/>
    <cellStyle name="Comma 2 2 10 3" xfId="21926" xr:uid="{101B1683-E46C-456C-BB40-6F78B6F14F71}"/>
    <cellStyle name="Comma 2 2 10 3 2" xfId="35618" xr:uid="{9830664C-10FD-4A35-9C8C-7C6733C9108A}"/>
    <cellStyle name="Comma 2 2 10 3 3" xfId="50502" xr:uid="{D795B851-F562-49E2-A2F2-D7456306330C}"/>
    <cellStyle name="Comma 2 2 10 4" xfId="15082" xr:uid="{C5B6849A-F3B2-4485-A2B2-3182A7C6CE48}"/>
    <cellStyle name="Comma 2 2 10 5" xfId="28772" xr:uid="{492E6D26-247D-499A-A633-43C53F5E5AB7}"/>
    <cellStyle name="Comma 2 2 10 6" xfId="43656" xr:uid="{4F6C80F2-7286-44C5-8A25-330C2E9B5ACD}"/>
    <cellStyle name="Comma 2 2 11" xfId="9946" xr:uid="{AD6396C8-81E2-42D5-9202-1ADCC84CDAF1}"/>
    <cellStyle name="Comma 2 2 11 2" xfId="23636" xr:uid="{A4E97989-D29B-46D7-8266-EEF925FDCB4F}"/>
    <cellStyle name="Comma 2 2 11 2 2" xfId="37328" xr:uid="{1215496E-08B8-465B-916E-1C5CAF2C58BE}"/>
    <cellStyle name="Comma 2 2 11 2 3" xfId="52212" xr:uid="{EEFCBF11-24CB-48DE-8623-0FB3D8CA2568}"/>
    <cellStyle name="Comma 2 2 11 3" xfId="16792" xr:uid="{F0CAF457-E114-4564-9372-175F2512BB19}"/>
    <cellStyle name="Comma 2 2 11 4" xfId="30482" xr:uid="{EE38E92E-4826-4DDF-A254-61D863ED5782}"/>
    <cellStyle name="Comma 2 2 11 5" xfId="45366" xr:uid="{9195299E-65E3-46AB-8B27-D899663F7D8C}"/>
    <cellStyle name="Comma 2 2 12" xfId="20214" xr:uid="{5D389581-8088-4194-A892-A92729F589EB}"/>
    <cellStyle name="Comma 2 2 12 2" xfId="33906" xr:uid="{AEFFE8FF-8637-417D-B402-576DE44CE21C}"/>
    <cellStyle name="Comma 2 2 12 3" xfId="48790" xr:uid="{6127BB0E-6EF6-4F56-9639-874093165B6E}"/>
    <cellStyle name="Comma 2 2 13" xfId="13370" xr:uid="{1C7E2C15-6B48-4F46-9B4A-70BCC7EAB12D}"/>
    <cellStyle name="Comma 2 2 13 2" xfId="41340" xr:uid="{B7A7627D-E6D2-4650-93FC-918BFAFEAC71}"/>
    <cellStyle name="Comma 2 2 14" xfId="27060" xr:uid="{D8FA44A0-5CD8-4165-BE12-193D172562DB}"/>
    <cellStyle name="Comma 2 2 15" xfId="41944" xr:uid="{54738AB9-1582-4E4B-8E3C-7B7B53070A38}"/>
    <cellStyle name="Comma 2 2 16" xfId="6522" xr:uid="{B4473C81-654F-48F0-868F-6B0F099A95BF}"/>
    <cellStyle name="Comma 2 2 17" xfId="5958" xr:uid="{658F6D1E-9EEF-4092-9FE3-004A82745986}"/>
    <cellStyle name="Comma 2 2 18" xfId="5366" xr:uid="{F6D0235E-2342-453E-A51C-625FD96AC947}"/>
    <cellStyle name="Comma 2 2 2" xfId="4757" xr:uid="{F18B6DDC-CB3A-456A-91E1-DC2B50DB3D53}"/>
    <cellStyle name="Comma 2 2 2 10" xfId="20215" xr:uid="{E0634CB9-59AC-4F69-8FD2-E2120658656C}"/>
    <cellStyle name="Comma 2 2 2 10 2" xfId="33907" xr:uid="{B4A2C8D2-75D8-4686-A0D8-3184BCBE8A8E}"/>
    <cellStyle name="Comma 2 2 2 10 3" xfId="48791" xr:uid="{FE6F8D13-41F9-4082-8AE4-533274B004E4}"/>
    <cellStyle name="Comma 2 2 2 11" xfId="13371" xr:uid="{88615A14-2F0B-4693-A8FE-7CC1D617BC99}"/>
    <cellStyle name="Comma 2 2 2 11 2" xfId="41388" xr:uid="{25064DC8-C7EA-4BB3-B6D5-30B4942A6A10}"/>
    <cellStyle name="Comma 2 2 2 12" xfId="27061" xr:uid="{F86E63A1-656A-4B63-BBAE-1085F6FDBA5C}"/>
    <cellStyle name="Comma 2 2 2 13" xfId="41945" xr:uid="{2FC47C72-8380-4376-A754-E10477A2CBF2}"/>
    <cellStyle name="Comma 2 2 2 14" xfId="6523" xr:uid="{CF9A1121-4692-4A97-B62B-AEB5C1F3DD98}"/>
    <cellStyle name="Comma 2 2 2 2" xfId="5328" xr:uid="{395253B2-CD00-4A22-A909-D1026B0CC020}"/>
    <cellStyle name="Comma 2 2 2 2 10" xfId="13372" xr:uid="{AE4A0566-4E08-4FCA-A8D3-BF2C28F458DD}"/>
    <cellStyle name="Comma 2 2 2 2 10 2" xfId="41934" xr:uid="{F797DB7C-9F12-422A-8432-FEB9E76CD18B}"/>
    <cellStyle name="Comma 2 2 2 2 11" xfId="27062" xr:uid="{F67E569C-9171-47D0-A230-D17C30344191}"/>
    <cellStyle name="Comma 2 2 2 2 12" xfId="41946" xr:uid="{34C05068-25ED-4857-A788-FD69D6A48FBD}"/>
    <cellStyle name="Comma 2 2 2 2 13" xfId="6524" xr:uid="{CA114625-C2C5-4BE9-A38A-C981591B4A8A}"/>
    <cellStyle name="Comma 2 2 2 2 14" xfId="6517" xr:uid="{FC7BF569-D8D6-4AE6-9F7C-0D221A5F74C4}"/>
    <cellStyle name="Comma 2 2 2 2 15" xfId="5925" xr:uid="{8834B13A-8BBC-4CF4-B534-AF7829AADBC4}"/>
    <cellStyle name="Comma 2 2 2 2 2" xfId="6525" xr:uid="{A8A2EFB6-D5A3-44A9-A29A-2616D53973AE}"/>
    <cellStyle name="Comma 2 2 2 2 2 10" xfId="41947" xr:uid="{80DDB46B-13A7-46AD-81FB-5A444EB41DA9}"/>
    <cellStyle name="Comma 2 2 2 2 2 2" xfId="6526" xr:uid="{2922678F-BE58-4A71-9F39-837CDAF11297}"/>
    <cellStyle name="Comma 2 2 2 2 2 2 2" xfId="6527" xr:uid="{CDCADF88-4231-4921-99B6-69C9285AF233}"/>
    <cellStyle name="Comma 2 2 2 2 2 2 2 2" xfId="8241" xr:uid="{08D84212-ECA4-4F50-863D-9F013AB1E774}"/>
    <cellStyle name="Comma 2 2 2 2 2 2 2 2 2" xfId="11663" xr:uid="{44BEEE49-C3BB-4597-A33D-6A64D45369BD}"/>
    <cellStyle name="Comma 2 2 2 2 2 2 2 2 2 2" xfId="25353" xr:uid="{458A56F3-097B-4282-980A-2F8ED881F9B1}"/>
    <cellStyle name="Comma 2 2 2 2 2 2 2 2 2 2 2" xfId="39045" xr:uid="{284F6C20-0520-4AE9-84C8-740F6A232B52}"/>
    <cellStyle name="Comma 2 2 2 2 2 2 2 2 2 2 3" xfId="53929" xr:uid="{E8F4F496-ACE6-460B-A422-A164B79ED6E3}"/>
    <cellStyle name="Comma 2 2 2 2 2 2 2 2 2 3" xfId="18509" xr:uid="{7B716A4B-4479-443F-A26F-E17B40908198}"/>
    <cellStyle name="Comma 2 2 2 2 2 2 2 2 2 4" xfId="32199" xr:uid="{14294811-819F-4254-BC9A-0BAD18CA3ED8}"/>
    <cellStyle name="Comma 2 2 2 2 2 2 2 2 2 5" xfId="47083" xr:uid="{1F93C04C-8B78-4472-B8A8-1F3F7086D2E6}"/>
    <cellStyle name="Comma 2 2 2 2 2 2 2 2 3" xfId="21931" xr:uid="{10CC9285-0CC8-4F62-B161-3E0676EC67AD}"/>
    <cellStyle name="Comma 2 2 2 2 2 2 2 2 3 2" xfId="35623" xr:uid="{5D2A936F-E3ED-4CB0-9BA9-A2CE04A58509}"/>
    <cellStyle name="Comma 2 2 2 2 2 2 2 2 3 3" xfId="50507" xr:uid="{1D84697E-FA05-4C1F-90C3-1945D4FFDA03}"/>
    <cellStyle name="Comma 2 2 2 2 2 2 2 2 4" xfId="15087" xr:uid="{39B5CF24-A3F5-4AB7-96CC-3F7ED6C45250}"/>
    <cellStyle name="Comma 2 2 2 2 2 2 2 2 5" xfId="28777" xr:uid="{B6E42D6E-54D2-4E78-BB9B-5D999DDF255E}"/>
    <cellStyle name="Comma 2 2 2 2 2 2 2 2 6" xfId="43661" xr:uid="{76B56352-5D14-411E-B55D-92F800ED0EE4}"/>
    <cellStyle name="Comma 2 2 2 2 2 2 2 3" xfId="9951" xr:uid="{B4197AF2-EE6C-4966-A45A-DD9107A83160}"/>
    <cellStyle name="Comma 2 2 2 2 2 2 2 3 2" xfId="23641" xr:uid="{269E972F-D3B2-4A28-899B-FC981CA938E0}"/>
    <cellStyle name="Comma 2 2 2 2 2 2 2 3 2 2" xfId="37333" xr:uid="{7EA698B8-9400-45B5-A3CA-08F72C081CE7}"/>
    <cellStyle name="Comma 2 2 2 2 2 2 2 3 2 3" xfId="52217" xr:uid="{89E717EA-AC23-4DB8-8FD3-C0BB9B0FF77E}"/>
    <cellStyle name="Comma 2 2 2 2 2 2 2 3 3" xfId="16797" xr:uid="{EAA9FB4D-5912-44B9-B86D-759D35A1259F}"/>
    <cellStyle name="Comma 2 2 2 2 2 2 2 3 4" xfId="30487" xr:uid="{725C4AF2-0E01-4D29-B1CB-AE7ECE560ABA}"/>
    <cellStyle name="Comma 2 2 2 2 2 2 2 3 5" xfId="45371" xr:uid="{3E54982B-08AE-4BBC-97E1-F7B8F050AAA6}"/>
    <cellStyle name="Comma 2 2 2 2 2 2 2 4" xfId="20219" xr:uid="{CB368926-2A21-45D2-BAC3-49770F26E619}"/>
    <cellStyle name="Comma 2 2 2 2 2 2 2 4 2" xfId="33911" xr:uid="{507854E1-DB81-4D33-8CBB-C877EFAA24F4}"/>
    <cellStyle name="Comma 2 2 2 2 2 2 2 4 3" xfId="48795" xr:uid="{E8BE494E-5493-43EF-B034-7924474AAF8A}"/>
    <cellStyle name="Comma 2 2 2 2 2 2 2 5" xfId="13375" xr:uid="{A18C5421-FEAB-47E8-8FE1-92ED0982B085}"/>
    <cellStyle name="Comma 2 2 2 2 2 2 2 6" xfId="27065" xr:uid="{390D3CAA-B325-452D-980A-70BE62220198}"/>
    <cellStyle name="Comma 2 2 2 2 2 2 2 7" xfId="41949" xr:uid="{42843702-B1DD-4CDA-BCAA-0788A832956E}"/>
    <cellStyle name="Comma 2 2 2 2 2 2 3" xfId="8240" xr:uid="{98FF37D5-0C13-4EF5-8278-C62028AC424D}"/>
    <cellStyle name="Comma 2 2 2 2 2 2 3 2" xfId="11662" xr:uid="{6B1712AB-4842-4528-9D4B-39D4810B71DC}"/>
    <cellStyle name="Comma 2 2 2 2 2 2 3 2 2" xfId="25352" xr:uid="{32438037-8FA7-4B0E-84FD-E7568D79AB25}"/>
    <cellStyle name="Comma 2 2 2 2 2 2 3 2 2 2" xfId="39044" xr:uid="{FC02148D-F2CD-4D8A-BDB7-329CA1CF5CBA}"/>
    <cellStyle name="Comma 2 2 2 2 2 2 3 2 2 3" xfId="53928" xr:uid="{8E923488-D0EB-44BF-80E4-C2B0512CA9D5}"/>
    <cellStyle name="Comma 2 2 2 2 2 2 3 2 3" xfId="18508" xr:uid="{EF3ED40A-6F43-48AD-82CD-D32C765B7F8C}"/>
    <cellStyle name="Comma 2 2 2 2 2 2 3 2 4" xfId="32198" xr:uid="{6E73E29C-03F5-468B-A63F-BAD2D1D3418E}"/>
    <cellStyle name="Comma 2 2 2 2 2 2 3 2 5" xfId="47082" xr:uid="{9E974C2B-6AC6-4703-A671-1A349AD69463}"/>
    <cellStyle name="Comma 2 2 2 2 2 2 3 3" xfId="21930" xr:uid="{DAA669F0-8C19-4864-9832-EA9BFCA0CC90}"/>
    <cellStyle name="Comma 2 2 2 2 2 2 3 3 2" xfId="35622" xr:uid="{F9ACC125-F725-4EB5-BCA8-7DC19AEA0172}"/>
    <cellStyle name="Comma 2 2 2 2 2 2 3 3 3" xfId="50506" xr:uid="{3FD6D46E-10AC-4FC9-82A6-9FABE45D39E0}"/>
    <cellStyle name="Comma 2 2 2 2 2 2 3 4" xfId="15086" xr:uid="{1B80B414-29FB-4B6C-9497-B97BDB2B6DF3}"/>
    <cellStyle name="Comma 2 2 2 2 2 2 3 5" xfId="28776" xr:uid="{14F1A11F-70F1-429E-B62F-53C53BBC55D9}"/>
    <cellStyle name="Comma 2 2 2 2 2 2 3 6" xfId="43660" xr:uid="{3288B113-24C1-427E-A506-BFAFE432E961}"/>
    <cellStyle name="Comma 2 2 2 2 2 2 4" xfId="9950" xr:uid="{E7C65BD3-D3D7-482A-9874-3865C507006B}"/>
    <cellStyle name="Comma 2 2 2 2 2 2 4 2" xfId="23640" xr:uid="{59F740C9-7A8D-4441-98F6-11F26C65543E}"/>
    <cellStyle name="Comma 2 2 2 2 2 2 4 2 2" xfId="37332" xr:uid="{FF6C8CD3-5250-41F7-B8E8-920063EAA2B4}"/>
    <cellStyle name="Comma 2 2 2 2 2 2 4 2 3" xfId="52216" xr:uid="{220C968E-F965-4A8A-9081-7F51426EB52C}"/>
    <cellStyle name="Comma 2 2 2 2 2 2 4 3" xfId="16796" xr:uid="{E504E886-48A9-4AF7-AC07-F1CFFA26E9F4}"/>
    <cellStyle name="Comma 2 2 2 2 2 2 4 4" xfId="30486" xr:uid="{C508AE81-960C-4359-A8EC-982AA42523AF}"/>
    <cellStyle name="Comma 2 2 2 2 2 2 4 5" xfId="45370" xr:uid="{1FD49D00-EA01-4B4E-9DDC-A17A1EF5F15E}"/>
    <cellStyle name="Comma 2 2 2 2 2 2 5" xfId="20218" xr:uid="{68DBC402-473C-46F8-81AE-7B3BDF9FD278}"/>
    <cellStyle name="Comma 2 2 2 2 2 2 5 2" xfId="33910" xr:uid="{565F0BF5-4177-40D9-9232-881F6960328E}"/>
    <cellStyle name="Comma 2 2 2 2 2 2 5 3" xfId="48794" xr:uid="{71D7824E-B195-4021-927D-E1718CBA38FA}"/>
    <cellStyle name="Comma 2 2 2 2 2 2 6" xfId="13374" xr:uid="{DF5ACC74-9520-4C0B-9857-78BD1F0BC7B3}"/>
    <cellStyle name="Comma 2 2 2 2 2 2 7" xfId="27064" xr:uid="{22FB8CDF-991F-496E-A51B-ADAE723B3048}"/>
    <cellStyle name="Comma 2 2 2 2 2 2 8" xfId="41948" xr:uid="{A17EDC97-9E4F-4F6C-8458-09EDF51CBF5F}"/>
    <cellStyle name="Comma 2 2 2 2 2 3" xfId="6528" xr:uid="{C8F7795C-F403-4571-B968-86B2669B36F1}"/>
    <cellStyle name="Comma 2 2 2 2 2 3 2" xfId="8242" xr:uid="{4576605A-D61A-4FB7-A6D6-D9513AD33F7E}"/>
    <cellStyle name="Comma 2 2 2 2 2 3 2 2" xfId="11664" xr:uid="{FBBEF45C-2476-4AF7-8D9A-32EFCBF5A457}"/>
    <cellStyle name="Comma 2 2 2 2 2 3 2 2 2" xfId="25354" xr:uid="{FAD2FF70-3002-40B9-A51C-86740D01FFAD}"/>
    <cellStyle name="Comma 2 2 2 2 2 3 2 2 2 2" xfId="39046" xr:uid="{64EF9455-9BB3-4802-9788-6E307098EFAB}"/>
    <cellStyle name="Comma 2 2 2 2 2 3 2 2 2 3" xfId="53930" xr:uid="{C12F379F-258D-40AA-80F9-9E627F7642A7}"/>
    <cellStyle name="Comma 2 2 2 2 2 3 2 2 3" xfId="18510" xr:uid="{D1C3E260-CF1C-41EB-A369-1D42D6753202}"/>
    <cellStyle name="Comma 2 2 2 2 2 3 2 2 4" xfId="32200" xr:uid="{C7BB9026-E45A-436D-BEAA-EE4FFB282941}"/>
    <cellStyle name="Comma 2 2 2 2 2 3 2 2 5" xfId="47084" xr:uid="{3815C22D-987E-4BA6-9C17-E51F3AAB7B61}"/>
    <cellStyle name="Comma 2 2 2 2 2 3 2 3" xfId="21932" xr:uid="{938AD941-ACC4-44A9-A940-2DD2B1D2C10C}"/>
    <cellStyle name="Comma 2 2 2 2 2 3 2 3 2" xfId="35624" xr:uid="{BFD77897-1146-45E2-90DD-5983145965B0}"/>
    <cellStyle name="Comma 2 2 2 2 2 3 2 3 3" xfId="50508" xr:uid="{99CEA100-D261-4E03-9FD3-DBD0C9A50E07}"/>
    <cellStyle name="Comma 2 2 2 2 2 3 2 4" xfId="15088" xr:uid="{E0220CC8-31B5-4275-B23B-F17F1E4B1F11}"/>
    <cellStyle name="Comma 2 2 2 2 2 3 2 5" xfId="28778" xr:uid="{B61862F6-94CC-42C5-B011-D2A978D57C22}"/>
    <cellStyle name="Comma 2 2 2 2 2 3 2 6" xfId="43662" xr:uid="{C2A3E31A-9CF0-4C30-9D8F-FCF1102062BE}"/>
    <cellStyle name="Comma 2 2 2 2 2 3 3" xfId="9952" xr:uid="{2F6CBBB6-4C11-46A5-B8E1-B34ADCF62FF7}"/>
    <cellStyle name="Comma 2 2 2 2 2 3 3 2" xfId="23642" xr:uid="{CF6055E1-B773-44BE-A743-97B6D7EECFFD}"/>
    <cellStyle name="Comma 2 2 2 2 2 3 3 2 2" xfId="37334" xr:uid="{93A534A5-5246-4A87-BE4F-4760388865A5}"/>
    <cellStyle name="Comma 2 2 2 2 2 3 3 2 3" xfId="52218" xr:uid="{1A914365-36EE-4769-9698-9F56BEED516D}"/>
    <cellStyle name="Comma 2 2 2 2 2 3 3 3" xfId="16798" xr:uid="{6700C2E8-4DA3-457B-A6E1-B21ECA50ABDE}"/>
    <cellStyle name="Comma 2 2 2 2 2 3 3 4" xfId="30488" xr:uid="{41642C3D-11F0-4D74-8ACC-D3674FA7EACD}"/>
    <cellStyle name="Comma 2 2 2 2 2 3 3 5" xfId="45372" xr:uid="{AF1AF8DE-15C3-4023-8D73-33851A94EB7F}"/>
    <cellStyle name="Comma 2 2 2 2 2 3 4" xfId="20220" xr:uid="{43A64460-1286-4A17-8072-DCF1735A80C8}"/>
    <cellStyle name="Comma 2 2 2 2 2 3 4 2" xfId="33912" xr:uid="{CD0D3863-883B-42BA-94CF-8F4FFE15C519}"/>
    <cellStyle name="Comma 2 2 2 2 2 3 4 3" xfId="48796" xr:uid="{47426D2F-4685-459D-990C-EFAECA8F9BAF}"/>
    <cellStyle name="Comma 2 2 2 2 2 3 5" xfId="13376" xr:uid="{D12C1EDA-394F-4F5B-8BCA-62EE53CB2065}"/>
    <cellStyle name="Comma 2 2 2 2 2 3 6" xfId="27066" xr:uid="{8E504F99-31E4-4E93-BB13-40BFE62E87C4}"/>
    <cellStyle name="Comma 2 2 2 2 2 3 7" xfId="41950" xr:uid="{1BAD5ABD-B9B3-4805-AFC0-B70A4D1F94F6}"/>
    <cellStyle name="Comma 2 2 2 2 2 4" xfId="6529" xr:uid="{EB149A04-7FB9-4119-AABC-30D19BD2AAC4}"/>
    <cellStyle name="Comma 2 2 2 2 2 4 2" xfId="8243" xr:uid="{FF5D3391-4AC6-426E-A7BA-B399F9B73CDB}"/>
    <cellStyle name="Comma 2 2 2 2 2 4 2 2" xfId="11665" xr:uid="{02AFDB7E-99F1-4221-9122-17B41B48A687}"/>
    <cellStyle name="Comma 2 2 2 2 2 4 2 2 2" xfId="25355" xr:uid="{AB99D619-8845-47AE-94A6-AF98784BB23F}"/>
    <cellStyle name="Comma 2 2 2 2 2 4 2 2 2 2" xfId="39047" xr:uid="{AF4A81D7-49E4-4490-9BDC-AB0DCB1EAB0F}"/>
    <cellStyle name="Comma 2 2 2 2 2 4 2 2 2 3" xfId="53931" xr:uid="{7D3CD24F-6591-4289-9F58-25AE8A8EE65E}"/>
    <cellStyle name="Comma 2 2 2 2 2 4 2 2 3" xfId="18511" xr:uid="{BB7F2656-7618-455C-B346-75A5387FE394}"/>
    <cellStyle name="Comma 2 2 2 2 2 4 2 2 4" xfId="32201" xr:uid="{E3B7A9ED-987A-476C-9FA4-67A5222C4FA7}"/>
    <cellStyle name="Comma 2 2 2 2 2 4 2 2 5" xfId="47085" xr:uid="{A1A2A6B7-F7E4-442E-B84F-91B9E2EB0C64}"/>
    <cellStyle name="Comma 2 2 2 2 2 4 2 3" xfId="21933" xr:uid="{6769C02E-675E-4097-82A7-66E874D07021}"/>
    <cellStyle name="Comma 2 2 2 2 2 4 2 3 2" xfId="35625" xr:uid="{65B8329B-62D2-4401-B98E-DD07953F8E18}"/>
    <cellStyle name="Comma 2 2 2 2 2 4 2 3 3" xfId="50509" xr:uid="{FE3EC2F4-BB99-470D-BF51-71B171653D9A}"/>
    <cellStyle name="Comma 2 2 2 2 2 4 2 4" xfId="15089" xr:uid="{E92265C0-6F33-4108-8A6A-751D8B636B42}"/>
    <cellStyle name="Comma 2 2 2 2 2 4 2 5" xfId="28779" xr:uid="{50725865-E72D-4BEA-989D-65CFD2F34AE5}"/>
    <cellStyle name="Comma 2 2 2 2 2 4 2 6" xfId="43663" xr:uid="{65C17730-23D9-485C-BA8A-2A954CA83136}"/>
    <cellStyle name="Comma 2 2 2 2 2 4 3" xfId="9953" xr:uid="{BE89C8AE-7BA5-4D68-A9C6-B096B0DF39F7}"/>
    <cellStyle name="Comma 2 2 2 2 2 4 3 2" xfId="23643" xr:uid="{FEDD013C-10C7-48AA-A458-184465444969}"/>
    <cellStyle name="Comma 2 2 2 2 2 4 3 2 2" xfId="37335" xr:uid="{9A6E86C7-F039-4487-9D3C-302D2E0DE137}"/>
    <cellStyle name="Comma 2 2 2 2 2 4 3 2 3" xfId="52219" xr:uid="{4308E138-0456-4899-9A84-9DAAC7AEDE61}"/>
    <cellStyle name="Comma 2 2 2 2 2 4 3 3" xfId="16799" xr:uid="{CC51273C-78F8-41B8-B194-2BAB6578F808}"/>
    <cellStyle name="Comma 2 2 2 2 2 4 3 4" xfId="30489" xr:uid="{45C6FD93-6D41-40BF-B9BB-395CF8FBB7B1}"/>
    <cellStyle name="Comma 2 2 2 2 2 4 3 5" xfId="45373" xr:uid="{6ABA1D91-3252-4547-8317-2A169CEA0122}"/>
    <cellStyle name="Comma 2 2 2 2 2 4 4" xfId="20221" xr:uid="{10232142-D0DA-46F3-8BC0-0E9CC065BD96}"/>
    <cellStyle name="Comma 2 2 2 2 2 4 4 2" xfId="33913" xr:uid="{7B417705-CD11-48C5-AE25-E91FB42611F3}"/>
    <cellStyle name="Comma 2 2 2 2 2 4 4 3" xfId="48797" xr:uid="{91418823-6A69-4F7E-9141-2E7945619A48}"/>
    <cellStyle name="Comma 2 2 2 2 2 4 5" xfId="13377" xr:uid="{E13746BC-CD50-4FE6-B2CD-8F3C236439B3}"/>
    <cellStyle name="Comma 2 2 2 2 2 4 6" xfId="27067" xr:uid="{D4A3DE17-806A-468C-9821-C648DBBE479E}"/>
    <cellStyle name="Comma 2 2 2 2 2 4 7" xfId="41951" xr:uid="{82D39923-B039-4494-8696-95245D122258}"/>
    <cellStyle name="Comma 2 2 2 2 2 5" xfId="8239" xr:uid="{5283AC08-C94E-431A-A822-D1BF7280A097}"/>
    <cellStyle name="Comma 2 2 2 2 2 5 2" xfId="11661" xr:uid="{BD293BE0-2527-410F-BB73-78C15D3279F1}"/>
    <cellStyle name="Comma 2 2 2 2 2 5 2 2" xfId="25351" xr:uid="{7E64B7E0-EC52-435D-A379-3229A6CAD7DF}"/>
    <cellStyle name="Comma 2 2 2 2 2 5 2 2 2" xfId="39043" xr:uid="{C5C13003-3D43-4CF6-A887-E225B301B58C}"/>
    <cellStyle name="Comma 2 2 2 2 2 5 2 2 3" xfId="53927" xr:uid="{BE469E0D-D323-48E8-9E5A-2BB3555E0D57}"/>
    <cellStyle name="Comma 2 2 2 2 2 5 2 3" xfId="18507" xr:uid="{0A3B4793-FC60-4499-A293-92236BEB18D2}"/>
    <cellStyle name="Comma 2 2 2 2 2 5 2 4" xfId="32197" xr:uid="{FF1473E7-27E4-4FB5-88EA-60BA2A689D33}"/>
    <cellStyle name="Comma 2 2 2 2 2 5 2 5" xfId="47081" xr:uid="{EAB73C70-5AE8-47E8-B783-6B5EA7635CBE}"/>
    <cellStyle name="Comma 2 2 2 2 2 5 3" xfId="21929" xr:uid="{AB7B0C2E-637D-4996-892E-5B421FD76255}"/>
    <cellStyle name="Comma 2 2 2 2 2 5 3 2" xfId="35621" xr:uid="{BD577E0F-34AC-4B16-A14D-929B65939913}"/>
    <cellStyle name="Comma 2 2 2 2 2 5 3 3" xfId="50505" xr:uid="{91C620BF-3151-4936-95F9-86A6B21E8FC1}"/>
    <cellStyle name="Comma 2 2 2 2 2 5 4" xfId="15085" xr:uid="{6FF1318A-B2ED-4678-92FC-D36B2F5B3FD3}"/>
    <cellStyle name="Comma 2 2 2 2 2 5 5" xfId="28775" xr:uid="{D5B7EE68-89C3-4970-B93A-8A690731BA10}"/>
    <cellStyle name="Comma 2 2 2 2 2 5 6" xfId="43659" xr:uid="{83B4F044-D655-4A7D-B2A9-B12BA67D70C1}"/>
    <cellStyle name="Comma 2 2 2 2 2 6" xfId="9949" xr:uid="{054C6495-68FE-402B-BFB9-D3813A2F7041}"/>
    <cellStyle name="Comma 2 2 2 2 2 6 2" xfId="23639" xr:uid="{B14278CF-73D8-4539-94EC-0B03515ACFF4}"/>
    <cellStyle name="Comma 2 2 2 2 2 6 2 2" xfId="37331" xr:uid="{9B0E9EBC-19AC-4C8E-B0E8-1BBC25F15D3F}"/>
    <cellStyle name="Comma 2 2 2 2 2 6 2 3" xfId="52215" xr:uid="{60DBD872-4235-4D2C-9467-C6199609E47C}"/>
    <cellStyle name="Comma 2 2 2 2 2 6 3" xfId="16795" xr:uid="{641BE53E-634D-4FA2-86A3-E36F4A2F1000}"/>
    <cellStyle name="Comma 2 2 2 2 2 6 4" xfId="30485" xr:uid="{BFF36D3F-394D-4FC3-ADB1-E2A3DB5F1105}"/>
    <cellStyle name="Comma 2 2 2 2 2 6 5" xfId="45369" xr:uid="{520E369C-9976-4AA8-A2E3-EE9C6281F7B2}"/>
    <cellStyle name="Comma 2 2 2 2 2 7" xfId="20217" xr:uid="{5CB474E8-BE0F-4BE3-B18D-CB7C9CD4ACD3}"/>
    <cellStyle name="Comma 2 2 2 2 2 7 2" xfId="33909" xr:uid="{8C313358-9D36-49E2-AB7C-8BFC5A2E5EB7}"/>
    <cellStyle name="Comma 2 2 2 2 2 7 3" xfId="48793" xr:uid="{63314383-7587-409A-9E5A-98B5AF757FE2}"/>
    <cellStyle name="Comma 2 2 2 2 2 8" xfId="13373" xr:uid="{38EC17EB-AF56-47F2-81B1-D79564D9B6D2}"/>
    <cellStyle name="Comma 2 2 2 2 2 9" xfId="27063" xr:uid="{6D7E3758-0837-4215-8678-1CD9A7C15ACE}"/>
    <cellStyle name="Comma 2 2 2 2 3" xfId="6530" xr:uid="{901FB4A6-7FB3-4F88-B9DC-E8118B535415}"/>
    <cellStyle name="Comma 2 2 2 2 3 10" xfId="41952" xr:uid="{621C9C1D-D1AC-4617-B043-656864CDE72F}"/>
    <cellStyle name="Comma 2 2 2 2 3 2" xfId="6531" xr:uid="{1FE0A5F4-C06C-439E-B947-DAD4A8BE716C}"/>
    <cellStyle name="Comma 2 2 2 2 3 2 2" xfId="6532" xr:uid="{D17777AE-D1A5-4A9E-BDEE-79EBE0A4689A}"/>
    <cellStyle name="Comma 2 2 2 2 3 2 2 2" xfId="8246" xr:uid="{5AFB5586-55E2-46F1-BB61-5DE6E78C81C4}"/>
    <cellStyle name="Comma 2 2 2 2 3 2 2 2 2" xfId="11668" xr:uid="{7548F696-2861-43C5-92C9-3EFA768C2589}"/>
    <cellStyle name="Comma 2 2 2 2 3 2 2 2 2 2" xfId="25358" xr:uid="{BD72A0EB-8C6F-41A7-A4B5-42DBA46F3E91}"/>
    <cellStyle name="Comma 2 2 2 2 3 2 2 2 2 2 2" xfId="39050" xr:uid="{BE09FE6C-F70F-4756-9C0C-D43E20191B3B}"/>
    <cellStyle name="Comma 2 2 2 2 3 2 2 2 2 2 3" xfId="53934" xr:uid="{FCE7A12E-5B86-4B35-BCCB-520028C857EA}"/>
    <cellStyle name="Comma 2 2 2 2 3 2 2 2 2 3" xfId="18514" xr:uid="{4DDCA940-6BE1-4733-9886-2BBE1B2197ED}"/>
    <cellStyle name="Comma 2 2 2 2 3 2 2 2 2 4" xfId="32204" xr:uid="{424AA6CF-532F-4D69-B921-E3799482F347}"/>
    <cellStyle name="Comma 2 2 2 2 3 2 2 2 2 5" xfId="47088" xr:uid="{3E7082DE-1A31-49F6-A016-7B0D311CDD51}"/>
    <cellStyle name="Comma 2 2 2 2 3 2 2 2 3" xfId="21936" xr:uid="{5F2C5596-866D-4259-8699-90A8ABABD3CE}"/>
    <cellStyle name="Comma 2 2 2 2 3 2 2 2 3 2" xfId="35628" xr:uid="{97E21597-AB12-44F6-A585-EDFE24C20A72}"/>
    <cellStyle name="Comma 2 2 2 2 3 2 2 2 3 3" xfId="50512" xr:uid="{DCA40130-E0AE-4376-B5B0-9EE4F6C59FA1}"/>
    <cellStyle name="Comma 2 2 2 2 3 2 2 2 4" xfId="15092" xr:uid="{18E15C76-46AE-45B4-8F1C-37C940718F5E}"/>
    <cellStyle name="Comma 2 2 2 2 3 2 2 2 5" xfId="28782" xr:uid="{C256F3D9-23D2-418B-A2BE-321815A317B0}"/>
    <cellStyle name="Comma 2 2 2 2 3 2 2 2 6" xfId="43666" xr:uid="{6EB1F11C-7918-4FDF-81CE-4BDCF865405B}"/>
    <cellStyle name="Comma 2 2 2 2 3 2 2 3" xfId="9956" xr:uid="{49577B63-954F-4937-ABB2-E049D83333AF}"/>
    <cellStyle name="Comma 2 2 2 2 3 2 2 3 2" xfId="23646" xr:uid="{305D096F-FC99-459B-B48C-D66BC51CBB2B}"/>
    <cellStyle name="Comma 2 2 2 2 3 2 2 3 2 2" xfId="37338" xr:uid="{254EEBA8-16F2-44A9-861D-820829971579}"/>
    <cellStyle name="Comma 2 2 2 2 3 2 2 3 2 3" xfId="52222" xr:uid="{E596C4CB-CDC5-46AE-A921-95637A06151E}"/>
    <cellStyle name="Comma 2 2 2 2 3 2 2 3 3" xfId="16802" xr:uid="{8174C75D-A228-4950-8589-479E3843442D}"/>
    <cellStyle name="Comma 2 2 2 2 3 2 2 3 4" xfId="30492" xr:uid="{AFC686CC-3DE6-4B5B-AF2A-5FED0723DFC0}"/>
    <cellStyle name="Comma 2 2 2 2 3 2 2 3 5" xfId="45376" xr:uid="{A634D02A-1ADB-4B01-99B2-F18F579D416A}"/>
    <cellStyle name="Comma 2 2 2 2 3 2 2 4" xfId="20224" xr:uid="{7ADB1247-EAB4-4055-981A-771981AD69A8}"/>
    <cellStyle name="Comma 2 2 2 2 3 2 2 4 2" xfId="33916" xr:uid="{15D51932-1767-4CB1-9DF6-77048889321C}"/>
    <cellStyle name="Comma 2 2 2 2 3 2 2 4 3" xfId="48800" xr:uid="{7F188717-DA9D-41EE-A0FF-286973D9F5BB}"/>
    <cellStyle name="Comma 2 2 2 2 3 2 2 5" xfId="13380" xr:uid="{1FB5BC9E-95A5-415B-8827-6F58F810C58F}"/>
    <cellStyle name="Comma 2 2 2 2 3 2 2 6" xfId="27070" xr:uid="{BEB7DE89-9E29-47E2-8B29-12873896854D}"/>
    <cellStyle name="Comma 2 2 2 2 3 2 2 7" xfId="41954" xr:uid="{19B77AF2-2A5F-4698-8404-D822C4484469}"/>
    <cellStyle name="Comma 2 2 2 2 3 2 3" xfId="8245" xr:uid="{6DD58F86-1482-4498-B6FB-7BA522CD0B06}"/>
    <cellStyle name="Comma 2 2 2 2 3 2 3 2" xfId="11667" xr:uid="{207567AE-5145-4494-8B76-BADA9DDC1F62}"/>
    <cellStyle name="Comma 2 2 2 2 3 2 3 2 2" xfId="25357" xr:uid="{0B1A450A-8809-4D97-B133-6DD0E9A0C40D}"/>
    <cellStyle name="Comma 2 2 2 2 3 2 3 2 2 2" xfId="39049" xr:uid="{DBC628C6-06F3-44F4-B3AA-267E46FAC18C}"/>
    <cellStyle name="Comma 2 2 2 2 3 2 3 2 2 3" xfId="53933" xr:uid="{69F9FF1D-B8B8-45A8-9740-2C92FAD85C27}"/>
    <cellStyle name="Comma 2 2 2 2 3 2 3 2 3" xfId="18513" xr:uid="{09CA0F7B-30D4-4355-8EBA-465C374C4F14}"/>
    <cellStyle name="Comma 2 2 2 2 3 2 3 2 4" xfId="32203" xr:uid="{8A383B6C-2462-41EE-8B70-7CA871E6DB34}"/>
    <cellStyle name="Comma 2 2 2 2 3 2 3 2 5" xfId="47087" xr:uid="{BBC1B175-93A3-403A-AF84-16E14364F1E7}"/>
    <cellStyle name="Comma 2 2 2 2 3 2 3 3" xfId="21935" xr:uid="{70712CD2-D4BF-4FFE-9944-22C6D730A2F1}"/>
    <cellStyle name="Comma 2 2 2 2 3 2 3 3 2" xfId="35627" xr:uid="{9D3D21B7-2B30-47E1-8937-40756B5AAFB4}"/>
    <cellStyle name="Comma 2 2 2 2 3 2 3 3 3" xfId="50511" xr:uid="{BAE7A621-70A0-4166-B9A2-89992F804518}"/>
    <cellStyle name="Comma 2 2 2 2 3 2 3 4" xfId="15091" xr:uid="{CC9C574B-5424-4DD5-BAD0-E6BAF9EE3CD2}"/>
    <cellStyle name="Comma 2 2 2 2 3 2 3 5" xfId="28781" xr:uid="{43F01E87-DF24-4159-8A98-97206B7698D1}"/>
    <cellStyle name="Comma 2 2 2 2 3 2 3 6" xfId="43665" xr:uid="{1DF94AF0-31CC-4AF8-B695-F889F4254F3B}"/>
    <cellStyle name="Comma 2 2 2 2 3 2 4" xfId="9955" xr:uid="{FBB337D8-1250-4BB4-AFFA-1A7D0F95EA58}"/>
    <cellStyle name="Comma 2 2 2 2 3 2 4 2" xfId="23645" xr:uid="{6A74AB46-C0D6-48D1-BA54-F234C451473C}"/>
    <cellStyle name="Comma 2 2 2 2 3 2 4 2 2" xfId="37337" xr:uid="{97CACE5B-523E-44B3-805C-18DC9E8FFE02}"/>
    <cellStyle name="Comma 2 2 2 2 3 2 4 2 3" xfId="52221" xr:uid="{D612A889-E92D-4C78-A702-A28FBF5D2001}"/>
    <cellStyle name="Comma 2 2 2 2 3 2 4 3" xfId="16801" xr:uid="{A95A6CA7-2A29-4488-BEBF-9F3424DF63F8}"/>
    <cellStyle name="Comma 2 2 2 2 3 2 4 4" xfId="30491" xr:uid="{C7BEA8B7-307D-456B-A32B-39BD1321A5B9}"/>
    <cellStyle name="Comma 2 2 2 2 3 2 4 5" xfId="45375" xr:uid="{1C0F5292-D026-4975-8C0A-7713D58EFCA9}"/>
    <cellStyle name="Comma 2 2 2 2 3 2 5" xfId="20223" xr:uid="{03F42F0D-20A5-45D7-ACDC-77751CA4DC36}"/>
    <cellStyle name="Comma 2 2 2 2 3 2 5 2" xfId="33915" xr:uid="{0F76E22B-DD5F-4001-A66F-5E610D780B64}"/>
    <cellStyle name="Comma 2 2 2 2 3 2 5 3" xfId="48799" xr:uid="{3E314992-FCD2-43A0-AD43-67FB97453D5D}"/>
    <cellStyle name="Comma 2 2 2 2 3 2 6" xfId="13379" xr:uid="{42915B8D-3EC9-4096-8E7D-C410EA00973E}"/>
    <cellStyle name="Comma 2 2 2 2 3 2 7" xfId="27069" xr:uid="{5593D705-722E-4111-9BDD-9DE25CFDCFB3}"/>
    <cellStyle name="Comma 2 2 2 2 3 2 8" xfId="41953" xr:uid="{DB7DC912-B8D9-460C-BD33-43C9B107FD18}"/>
    <cellStyle name="Comma 2 2 2 2 3 3" xfId="6533" xr:uid="{1D514252-BA0A-4A2D-BBBE-1D794CA7C928}"/>
    <cellStyle name="Comma 2 2 2 2 3 3 2" xfId="8247" xr:uid="{F45F20D9-3082-4446-B040-7C2EA9C7DF6B}"/>
    <cellStyle name="Comma 2 2 2 2 3 3 2 2" xfId="11669" xr:uid="{C7E5E297-ECC7-4222-BA9B-CE51D6947652}"/>
    <cellStyle name="Comma 2 2 2 2 3 3 2 2 2" xfId="25359" xr:uid="{8190AA03-57F6-40A4-9FF6-CA6F53827925}"/>
    <cellStyle name="Comma 2 2 2 2 3 3 2 2 2 2" xfId="39051" xr:uid="{7C5C5F6C-FA31-4269-B790-500205F37E93}"/>
    <cellStyle name="Comma 2 2 2 2 3 3 2 2 2 3" xfId="53935" xr:uid="{10E7F902-A3F0-4629-A7AD-6178C33497CC}"/>
    <cellStyle name="Comma 2 2 2 2 3 3 2 2 3" xfId="18515" xr:uid="{B26D639A-736A-4D9D-A6CF-5FF5C573509E}"/>
    <cellStyle name="Comma 2 2 2 2 3 3 2 2 4" xfId="32205" xr:uid="{79462516-FAA1-4E0B-9C7F-D86D08632CDA}"/>
    <cellStyle name="Comma 2 2 2 2 3 3 2 2 5" xfId="47089" xr:uid="{CD47E049-6F4B-4058-9B4A-90A1E3372788}"/>
    <cellStyle name="Comma 2 2 2 2 3 3 2 3" xfId="21937" xr:uid="{4C99B0AD-29FD-4B52-812F-735A57C6A587}"/>
    <cellStyle name="Comma 2 2 2 2 3 3 2 3 2" xfId="35629" xr:uid="{018762BC-C166-4127-A85E-80D9E127C659}"/>
    <cellStyle name="Comma 2 2 2 2 3 3 2 3 3" xfId="50513" xr:uid="{3A7EF1DD-B029-4C85-B3E9-A9940ED80DF7}"/>
    <cellStyle name="Comma 2 2 2 2 3 3 2 4" xfId="15093" xr:uid="{3B1AA03B-785C-45D8-BC6F-2CDD97507709}"/>
    <cellStyle name="Comma 2 2 2 2 3 3 2 5" xfId="28783" xr:uid="{36C74FC4-70B1-433C-AF10-86AE22AF7ED5}"/>
    <cellStyle name="Comma 2 2 2 2 3 3 2 6" xfId="43667" xr:uid="{DA29583D-2898-4119-9C4C-E85AB266C1DE}"/>
    <cellStyle name="Comma 2 2 2 2 3 3 3" xfId="9957" xr:uid="{10A32784-6BE1-4FFE-92FD-7CE74F25B806}"/>
    <cellStyle name="Comma 2 2 2 2 3 3 3 2" xfId="23647" xr:uid="{7323A4A1-FB36-4630-93AF-32712251161E}"/>
    <cellStyle name="Comma 2 2 2 2 3 3 3 2 2" xfId="37339" xr:uid="{658AC4A0-59B8-42D5-9ED9-F3D353ACC485}"/>
    <cellStyle name="Comma 2 2 2 2 3 3 3 2 3" xfId="52223" xr:uid="{73F559ED-524C-485A-80CF-8E4C6C461971}"/>
    <cellStyle name="Comma 2 2 2 2 3 3 3 3" xfId="16803" xr:uid="{071043DE-13A9-4B88-9686-773ED67E2BB4}"/>
    <cellStyle name="Comma 2 2 2 2 3 3 3 4" xfId="30493" xr:uid="{7D77873B-2140-40F2-85B8-38445E15C38E}"/>
    <cellStyle name="Comma 2 2 2 2 3 3 3 5" xfId="45377" xr:uid="{DC63EF5B-B25B-44F3-B778-80EB0526E5B0}"/>
    <cellStyle name="Comma 2 2 2 2 3 3 4" xfId="20225" xr:uid="{6EA0F41E-563F-44DC-8123-77AFE80E9540}"/>
    <cellStyle name="Comma 2 2 2 2 3 3 4 2" xfId="33917" xr:uid="{1B2EC722-1FE6-4730-BBE9-9F1E419B4BBA}"/>
    <cellStyle name="Comma 2 2 2 2 3 3 4 3" xfId="48801" xr:uid="{296EF5F3-5F63-4BDF-A34E-55F761027A94}"/>
    <cellStyle name="Comma 2 2 2 2 3 3 5" xfId="13381" xr:uid="{4B8C7A3E-2092-44EB-B14A-5E65AACC2A8A}"/>
    <cellStyle name="Comma 2 2 2 2 3 3 6" xfId="27071" xr:uid="{9040A188-0727-4483-A71C-37372E54097C}"/>
    <cellStyle name="Comma 2 2 2 2 3 3 7" xfId="41955" xr:uid="{842AC27F-6CBC-4BDA-AE46-FF0B22276D6D}"/>
    <cellStyle name="Comma 2 2 2 2 3 4" xfId="6534" xr:uid="{8E602A4E-C26E-4AF0-A23F-F924756F2790}"/>
    <cellStyle name="Comma 2 2 2 2 3 4 2" xfId="8248" xr:uid="{270BED79-C384-4295-ADEC-D04F68A46079}"/>
    <cellStyle name="Comma 2 2 2 2 3 4 2 2" xfId="11670" xr:uid="{7CBED625-088B-4ECB-B30F-4484BE0FFA19}"/>
    <cellStyle name="Comma 2 2 2 2 3 4 2 2 2" xfId="25360" xr:uid="{328274C2-390D-4250-88FC-F83EED166F72}"/>
    <cellStyle name="Comma 2 2 2 2 3 4 2 2 2 2" xfId="39052" xr:uid="{898BCDFB-DB56-4BC1-B8E1-4330314D0A51}"/>
    <cellStyle name="Comma 2 2 2 2 3 4 2 2 2 3" xfId="53936" xr:uid="{9502119E-52EB-4691-92E7-5AAE2C4F6FC4}"/>
    <cellStyle name="Comma 2 2 2 2 3 4 2 2 3" xfId="18516" xr:uid="{398AE64F-E80B-4F5B-A135-C8DD707B6811}"/>
    <cellStyle name="Comma 2 2 2 2 3 4 2 2 4" xfId="32206" xr:uid="{C4C0E638-8746-4017-B93A-89AB6C0F6856}"/>
    <cellStyle name="Comma 2 2 2 2 3 4 2 2 5" xfId="47090" xr:uid="{C11BB927-94A1-466B-9A79-B4AE0ADB3D1E}"/>
    <cellStyle name="Comma 2 2 2 2 3 4 2 3" xfId="21938" xr:uid="{912B7A1A-636D-413B-B715-F165FF44F0D8}"/>
    <cellStyle name="Comma 2 2 2 2 3 4 2 3 2" xfId="35630" xr:uid="{4D603A9E-67CB-439E-936F-0F6F00E805B2}"/>
    <cellStyle name="Comma 2 2 2 2 3 4 2 3 3" xfId="50514" xr:uid="{C5060196-6C78-45B0-84B1-D27965D1BAF2}"/>
    <cellStyle name="Comma 2 2 2 2 3 4 2 4" xfId="15094" xr:uid="{F770D9E1-910E-4489-BC13-6CD5F5898044}"/>
    <cellStyle name="Comma 2 2 2 2 3 4 2 5" xfId="28784" xr:uid="{A361641E-0682-44FD-9307-A63784D43257}"/>
    <cellStyle name="Comma 2 2 2 2 3 4 2 6" xfId="43668" xr:uid="{0B4EDA5E-2A3D-4FCB-AB4D-3ABF9675BE10}"/>
    <cellStyle name="Comma 2 2 2 2 3 4 3" xfId="9958" xr:uid="{0590D00D-0A99-4C4D-81A1-510AB26EA3B1}"/>
    <cellStyle name="Comma 2 2 2 2 3 4 3 2" xfId="23648" xr:uid="{DDDB41C8-D7BC-4AF3-929B-A3FB80908515}"/>
    <cellStyle name="Comma 2 2 2 2 3 4 3 2 2" xfId="37340" xr:uid="{D013A523-7F77-48C0-BA22-D3F19C88F82B}"/>
    <cellStyle name="Comma 2 2 2 2 3 4 3 2 3" xfId="52224" xr:uid="{DED92BB3-C8D3-4790-B433-DA611589AF79}"/>
    <cellStyle name="Comma 2 2 2 2 3 4 3 3" xfId="16804" xr:uid="{8D0AB88F-48E0-47EF-A514-F3A12E814AC3}"/>
    <cellStyle name="Comma 2 2 2 2 3 4 3 4" xfId="30494" xr:uid="{FF4089C9-302B-427C-A1B2-528D2344E3F1}"/>
    <cellStyle name="Comma 2 2 2 2 3 4 3 5" xfId="45378" xr:uid="{DA9E1FD9-4D00-4275-8226-FD076EE2137E}"/>
    <cellStyle name="Comma 2 2 2 2 3 4 4" xfId="20226" xr:uid="{D1FBDC96-6238-404F-847F-4E920525FD16}"/>
    <cellStyle name="Comma 2 2 2 2 3 4 4 2" xfId="33918" xr:uid="{25E97A25-3C9F-425D-B442-3FA252613261}"/>
    <cellStyle name="Comma 2 2 2 2 3 4 4 3" xfId="48802" xr:uid="{F94CAD5A-89FC-4018-BC8A-D4FEA2DDEA45}"/>
    <cellStyle name="Comma 2 2 2 2 3 4 5" xfId="13382" xr:uid="{982B6C0F-BFC3-45BE-92E4-8F1F2711B64F}"/>
    <cellStyle name="Comma 2 2 2 2 3 4 6" xfId="27072" xr:uid="{B5B98770-7022-4939-9FF5-02C4E3558F84}"/>
    <cellStyle name="Comma 2 2 2 2 3 4 7" xfId="41956" xr:uid="{928B5106-F604-4ED0-8299-7603F2CCD498}"/>
    <cellStyle name="Comma 2 2 2 2 3 5" xfId="8244" xr:uid="{50B4500D-24D0-47F8-896E-CFD38DA42462}"/>
    <cellStyle name="Comma 2 2 2 2 3 5 2" xfId="11666" xr:uid="{C6FECDC1-B6DD-4193-B4BD-82CE0E85A1BE}"/>
    <cellStyle name="Comma 2 2 2 2 3 5 2 2" xfId="25356" xr:uid="{6FA25054-33AE-4FAA-B910-9768BAF20BD0}"/>
    <cellStyle name="Comma 2 2 2 2 3 5 2 2 2" xfId="39048" xr:uid="{5DDF41D6-AEF0-4595-80B4-B22BDF3BF808}"/>
    <cellStyle name="Comma 2 2 2 2 3 5 2 2 3" xfId="53932" xr:uid="{6FF9A72B-78E7-4A69-8254-425D0F7106EE}"/>
    <cellStyle name="Comma 2 2 2 2 3 5 2 3" xfId="18512" xr:uid="{A0EB9360-B06E-44B7-8662-B9DF5BB6D31B}"/>
    <cellStyle name="Comma 2 2 2 2 3 5 2 4" xfId="32202" xr:uid="{B62524C8-CFDA-49AA-B69B-54ABF503A2E5}"/>
    <cellStyle name="Comma 2 2 2 2 3 5 2 5" xfId="47086" xr:uid="{73F1F342-7853-4E6B-B02F-A846040D56F0}"/>
    <cellStyle name="Comma 2 2 2 2 3 5 3" xfId="21934" xr:uid="{60CB81F4-C55B-4115-A2FA-B9896A11EFAE}"/>
    <cellStyle name="Comma 2 2 2 2 3 5 3 2" xfId="35626" xr:uid="{1BD4AFC7-B8B0-446E-9703-56F2FD540E4D}"/>
    <cellStyle name="Comma 2 2 2 2 3 5 3 3" xfId="50510" xr:uid="{6D760E42-8DDC-4171-99BA-A55CD1FB45A0}"/>
    <cellStyle name="Comma 2 2 2 2 3 5 4" xfId="15090" xr:uid="{0E6650AF-1F63-431D-8F87-38C06CF9C1C0}"/>
    <cellStyle name="Comma 2 2 2 2 3 5 5" xfId="28780" xr:uid="{38C24615-1CEB-45B0-AFCA-619194674193}"/>
    <cellStyle name="Comma 2 2 2 2 3 5 6" xfId="43664" xr:uid="{12B0B558-1F37-499F-A4CA-3DFAA983BC31}"/>
    <cellStyle name="Comma 2 2 2 2 3 6" xfId="9954" xr:uid="{C05C177D-5CFE-4A2B-80A4-B5CFF757EAA8}"/>
    <cellStyle name="Comma 2 2 2 2 3 6 2" xfId="23644" xr:uid="{15E69EDC-BFD4-4293-8508-06415BCBBBA2}"/>
    <cellStyle name="Comma 2 2 2 2 3 6 2 2" xfId="37336" xr:uid="{D5C57154-7A01-447B-AA9F-A00CBA192E63}"/>
    <cellStyle name="Comma 2 2 2 2 3 6 2 3" xfId="52220" xr:uid="{AAEF8FFA-21D4-48BE-8551-C1CE7A65BB12}"/>
    <cellStyle name="Comma 2 2 2 2 3 6 3" xfId="16800" xr:uid="{F641D2AE-75DE-4ABD-A927-AF93E1864009}"/>
    <cellStyle name="Comma 2 2 2 2 3 6 4" xfId="30490" xr:uid="{61A40A73-B77A-4FAA-ABA0-8DCB5AFBE323}"/>
    <cellStyle name="Comma 2 2 2 2 3 6 5" xfId="45374" xr:uid="{6F5609B8-8284-45E9-AB4E-E10EA02CCE42}"/>
    <cellStyle name="Comma 2 2 2 2 3 7" xfId="20222" xr:uid="{D36EA28A-2CA3-4534-B8C0-36E4908591F0}"/>
    <cellStyle name="Comma 2 2 2 2 3 7 2" xfId="33914" xr:uid="{97A6FD5E-6D50-4034-AF27-6763E0DDD209}"/>
    <cellStyle name="Comma 2 2 2 2 3 7 3" xfId="48798" xr:uid="{A0C5643A-9C22-4E33-BD07-DACA0363EA96}"/>
    <cellStyle name="Comma 2 2 2 2 3 8" xfId="13378" xr:uid="{08A44C0F-491F-4642-960C-299BF7CAF086}"/>
    <cellStyle name="Comma 2 2 2 2 3 9" xfId="27068" xr:uid="{718D17E3-A055-4C0D-A398-71E26E1BE250}"/>
    <cellStyle name="Comma 2 2 2 2 4" xfId="6535" xr:uid="{E47F71C0-5C92-4458-A1E6-809BA0218727}"/>
    <cellStyle name="Comma 2 2 2 2 4 2" xfId="6536" xr:uid="{A533E392-4B52-48EE-9F2F-20CFFAB6B999}"/>
    <cellStyle name="Comma 2 2 2 2 4 2 2" xfId="8250" xr:uid="{4DC83F22-E148-488C-A2CB-EB3F9E04CF34}"/>
    <cellStyle name="Comma 2 2 2 2 4 2 2 2" xfId="11672" xr:uid="{5A2A8FD0-2384-42E2-8758-4ABDD6466916}"/>
    <cellStyle name="Comma 2 2 2 2 4 2 2 2 2" xfId="25362" xr:uid="{ECD7925B-3D9F-4C0F-BB9D-9F722AB23AF9}"/>
    <cellStyle name="Comma 2 2 2 2 4 2 2 2 2 2" xfId="39054" xr:uid="{AEC3C3F4-36BC-45EC-AE25-2B8A2F80B40F}"/>
    <cellStyle name="Comma 2 2 2 2 4 2 2 2 2 3" xfId="53938" xr:uid="{0D964671-D2C0-4725-A58D-EA9A190A9D22}"/>
    <cellStyle name="Comma 2 2 2 2 4 2 2 2 3" xfId="18518" xr:uid="{ED4547E1-B235-49BF-94DB-138720740691}"/>
    <cellStyle name="Comma 2 2 2 2 4 2 2 2 4" xfId="32208" xr:uid="{A9719C1F-D7D5-4798-A755-BB9A07969211}"/>
    <cellStyle name="Comma 2 2 2 2 4 2 2 2 5" xfId="47092" xr:uid="{20957348-4CF2-40A9-B707-D783E73BFA32}"/>
    <cellStyle name="Comma 2 2 2 2 4 2 2 3" xfId="21940" xr:uid="{8B2B4563-7B62-4EC3-9EB8-11B663D0773C}"/>
    <cellStyle name="Comma 2 2 2 2 4 2 2 3 2" xfId="35632" xr:uid="{865B02D5-1E41-45B5-BD41-64BADA84580B}"/>
    <cellStyle name="Comma 2 2 2 2 4 2 2 3 3" xfId="50516" xr:uid="{1A85C34F-B75B-4048-984E-5701F4E959EB}"/>
    <cellStyle name="Comma 2 2 2 2 4 2 2 4" xfId="15096" xr:uid="{F7808FB1-7F2B-41D7-A43B-8A50D5F1F8AD}"/>
    <cellStyle name="Comma 2 2 2 2 4 2 2 5" xfId="28786" xr:uid="{22DAC9CF-AD27-4F31-9B8E-9049A379C357}"/>
    <cellStyle name="Comma 2 2 2 2 4 2 2 6" xfId="43670" xr:uid="{430D2BDE-FF0E-47F4-89CB-03CF862B479B}"/>
    <cellStyle name="Comma 2 2 2 2 4 2 3" xfId="9960" xr:uid="{492908E8-CCF3-434A-AA1F-4ACDF08BF677}"/>
    <cellStyle name="Comma 2 2 2 2 4 2 3 2" xfId="23650" xr:uid="{D20A4545-D78C-4399-B2C9-12FA3C2E162E}"/>
    <cellStyle name="Comma 2 2 2 2 4 2 3 2 2" xfId="37342" xr:uid="{B2BE1C72-CF26-47E5-A54B-B89801322811}"/>
    <cellStyle name="Comma 2 2 2 2 4 2 3 2 3" xfId="52226" xr:uid="{E7ABACD5-3C9E-4E38-8371-9F678A21BA21}"/>
    <cellStyle name="Comma 2 2 2 2 4 2 3 3" xfId="16806" xr:uid="{DEE57AAC-9773-44E1-A613-73338D249AF2}"/>
    <cellStyle name="Comma 2 2 2 2 4 2 3 4" xfId="30496" xr:uid="{1FE64456-F0A1-4680-9C75-7D89CA0DB55D}"/>
    <cellStyle name="Comma 2 2 2 2 4 2 3 5" xfId="45380" xr:uid="{6C2FDE42-3E51-49BB-882E-77CA6976D3F0}"/>
    <cellStyle name="Comma 2 2 2 2 4 2 4" xfId="20228" xr:uid="{60F4EB19-642A-4952-8599-6F9FD12AE593}"/>
    <cellStyle name="Comma 2 2 2 2 4 2 4 2" xfId="33920" xr:uid="{BAF0DF44-0987-4038-AEE7-C4BCED7E33A2}"/>
    <cellStyle name="Comma 2 2 2 2 4 2 4 3" xfId="48804" xr:uid="{F952409B-EF92-434F-88B9-A6A0C31D7181}"/>
    <cellStyle name="Comma 2 2 2 2 4 2 5" xfId="13384" xr:uid="{F228D105-E382-4A52-8C07-0508E78DBE46}"/>
    <cellStyle name="Comma 2 2 2 2 4 2 6" xfId="27074" xr:uid="{E1F8F4AE-737D-4880-BAD0-6FC90FDEDF00}"/>
    <cellStyle name="Comma 2 2 2 2 4 2 7" xfId="41958" xr:uid="{BA3FB84F-E717-47AE-9C1C-E68CAF0F6FD2}"/>
    <cellStyle name="Comma 2 2 2 2 4 3" xfId="8249" xr:uid="{DB49AAA5-7738-4576-BF73-D764BF092647}"/>
    <cellStyle name="Comma 2 2 2 2 4 3 2" xfId="11671" xr:uid="{887C0DC9-BBB3-4514-82D8-4B8105DCBE3A}"/>
    <cellStyle name="Comma 2 2 2 2 4 3 2 2" xfId="25361" xr:uid="{69C5EC1E-B6F8-400B-96DE-E1E55D525F4E}"/>
    <cellStyle name="Comma 2 2 2 2 4 3 2 2 2" xfId="39053" xr:uid="{929E9F18-3BD3-44BA-A47C-7E85D0763B4E}"/>
    <cellStyle name="Comma 2 2 2 2 4 3 2 2 3" xfId="53937" xr:uid="{E3EA5E36-F383-4258-993B-24BE161588D3}"/>
    <cellStyle name="Comma 2 2 2 2 4 3 2 3" xfId="18517" xr:uid="{9434A042-A065-4C2C-AEA6-405A89138398}"/>
    <cellStyle name="Comma 2 2 2 2 4 3 2 4" xfId="32207" xr:uid="{6420E0A4-75CF-4FDF-B764-C7690FF51043}"/>
    <cellStyle name="Comma 2 2 2 2 4 3 2 5" xfId="47091" xr:uid="{71945990-2124-4582-9D22-05041DCEC45F}"/>
    <cellStyle name="Comma 2 2 2 2 4 3 3" xfId="21939" xr:uid="{61226EF5-C24B-478A-B4D4-2375D3122808}"/>
    <cellStyle name="Comma 2 2 2 2 4 3 3 2" xfId="35631" xr:uid="{F2EF8712-3ED1-4AC6-B7E7-5939748A5E3F}"/>
    <cellStyle name="Comma 2 2 2 2 4 3 3 3" xfId="50515" xr:uid="{1555CD6D-6D2C-4D41-AA06-45DC6ED35C98}"/>
    <cellStyle name="Comma 2 2 2 2 4 3 4" xfId="15095" xr:uid="{5225C091-4435-4BE7-923B-6C0D2FFC0186}"/>
    <cellStyle name="Comma 2 2 2 2 4 3 5" xfId="28785" xr:uid="{80FE3B9F-81D4-41E9-9AB8-9678C9EF1C66}"/>
    <cellStyle name="Comma 2 2 2 2 4 3 6" xfId="43669" xr:uid="{9F1DA58B-3B02-4741-8811-A44C0D7C1BC7}"/>
    <cellStyle name="Comma 2 2 2 2 4 4" xfId="9959" xr:uid="{91A582C7-0784-4209-957D-127285D91DDD}"/>
    <cellStyle name="Comma 2 2 2 2 4 4 2" xfId="23649" xr:uid="{D6E8D67E-7E0E-4DAB-9E4D-E9DE057F6CB8}"/>
    <cellStyle name="Comma 2 2 2 2 4 4 2 2" xfId="37341" xr:uid="{EC64F851-816C-4EA1-BE31-7CFBC720BF8E}"/>
    <cellStyle name="Comma 2 2 2 2 4 4 2 3" xfId="52225" xr:uid="{E7A1B9BC-2ED2-46B5-B42F-95B3F0A83C06}"/>
    <cellStyle name="Comma 2 2 2 2 4 4 3" xfId="16805" xr:uid="{64ABF6C4-6FF9-4F29-9CE4-76ADD9A19281}"/>
    <cellStyle name="Comma 2 2 2 2 4 4 4" xfId="30495" xr:uid="{E03DF4C7-D0FA-4DB4-A7FE-E054A09989FF}"/>
    <cellStyle name="Comma 2 2 2 2 4 4 5" xfId="45379" xr:uid="{7E3595B9-B25B-487E-BE80-B41483569C24}"/>
    <cellStyle name="Comma 2 2 2 2 4 5" xfId="20227" xr:uid="{248D9B4D-0E09-4795-B896-92881079D636}"/>
    <cellStyle name="Comma 2 2 2 2 4 5 2" xfId="33919" xr:uid="{2F816A10-F9FA-4FA5-86CF-12CF24D8222B}"/>
    <cellStyle name="Comma 2 2 2 2 4 5 3" xfId="48803" xr:uid="{4C6DCA16-4B83-4CEA-9180-C22875FF547E}"/>
    <cellStyle name="Comma 2 2 2 2 4 6" xfId="13383" xr:uid="{25C96365-A43D-4DD2-962B-C973C1F53936}"/>
    <cellStyle name="Comma 2 2 2 2 4 7" xfId="27073" xr:uid="{9963205B-8194-4F79-BD14-11E97E0384B6}"/>
    <cellStyle name="Comma 2 2 2 2 4 8" xfId="41957" xr:uid="{9341F560-CC75-4F1A-8B81-7A57F111484A}"/>
    <cellStyle name="Comma 2 2 2 2 5" xfId="6537" xr:uid="{E4C49F67-D4ED-488C-B2E0-6EBC9E059FBC}"/>
    <cellStyle name="Comma 2 2 2 2 5 2" xfId="8251" xr:uid="{2883AFCC-6A3B-4146-BE66-2DDB9894D8F9}"/>
    <cellStyle name="Comma 2 2 2 2 5 2 2" xfId="11673" xr:uid="{6CCFED1C-3A33-4480-930B-2422426DCB08}"/>
    <cellStyle name="Comma 2 2 2 2 5 2 2 2" xfId="25363" xr:uid="{79A00A21-4488-48E5-B3D1-1715C0C13CA1}"/>
    <cellStyle name="Comma 2 2 2 2 5 2 2 2 2" xfId="39055" xr:uid="{BFA473EB-1870-4E37-8980-5C109D5DAE74}"/>
    <cellStyle name="Comma 2 2 2 2 5 2 2 2 3" xfId="53939" xr:uid="{4AF5C6FB-CC00-4E01-B656-73D8E5286BC0}"/>
    <cellStyle name="Comma 2 2 2 2 5 2 2 3" xfId="18519" xr:uid="{5E3BCCF2-DBF0-4B25-90C7-E1DADC75CB52}"/>
    <cellStyle name="Comma 2 2 2 2 5 2 2 4" xfId="32209" xr:uid="{C48E8657-DD0D-4AC8-B969-B7D546BA08CD}"/>
    <cellStyle name="Comma 2 2 2 2 5 2 2 5" xfId="47093" xr:uid="{932D5E23-7EB0-4499-AD7C-5A16B6AA661F}"/>
    <cellStyle name="Comma 2 2 2 2 5 2 3" xfId="21941" xr:uid="{BCD748E0-2544-47B8-8052-722AE9C38BA3}"/>
    <cellStyle name="Comma 2 2 2 2 5 2 3 2" xfId="35633" xr:uid="{C784CE49-6EE7-454D-AB0B-90E27B61550C}"/>
    <cellStyle name="Comma 2 2 2 2 5 2 3 3" xfId="50517" xr:uid="{F3F3F3C5-868C-420B-B06D-4A55E08D11D5}"/>
    <cellStyle name="Comma 2 2 2 2 5 2 4" xfId="15097" xr:uid="{361F4DEE-F444-4AAA-A56A-2787138A3805}"/>
    <cellStyle name="Comma 2 2 2 2 5 2 5" xfId="28787" xr:uid="{776AFF97-5CF7-486D-89BA-35A46FF06467}"/>
    <cellStyle name="Comma 2 2 2 2 5 2 6" xfId="43671" xr:uid="{C2DD32B6-6BD9-4BCE-AECC-B6B0CEE88885}"/>
    <cellStyle name="Comma 2 2 2 2 5 3" xfId="9961" xr:uid="{E132FA53-1010-4A6E-8366-9F4666E54C0F}"/>
    <cellStyle name="Comma 2 2 2 2 5 3 2" xfId="23651" xr:uid="{E14CC043-4D0F-4D51-8059-D3058F824A33}"/>
    <cellStyle name="Comma 2 2 2 2 5 3 2 2" xfId="37343" xr:uid="{A677DD5C-017F-4CC8-B24B-CDEAE690DE52}"/>
    <cellStyle name="Comma 2 2 2 2 5 3 2 3" xfId="52227" xr:uid="{667B9339-D040-451A-B932-0733525D62DF}"/>
    <cellStyle name="Comma 2 2 2 2 5 3 3" xfId="16807" xr:uid="{41BD804E-EB33-4217-A9E4-6526C30B6116}"/>
    <cellStyle name="Comma 2 2 2 2 5 3 4" xfId="30497" xr:uid="{BFA71528-515A-45FC-A3A3-D42021DE5A2E}"/>
    <cellStyle name="Comma 2 2 2 2 5 3 5" xfId="45381" xr:uid="{76F91F6B-383E-4F7F-9887-4AB98924D290}"/>
    <cellStyle name="Comma 2 2 2 2 5 4" xfId="20229" xr:uid="{CDAB33CB-65C1-42B6-A0B8-A7A8CA1B1091}"/>
    <cellStyle name="Comma 2 2 2 2 5 4 2" xfId="33921" xr:uid="{5606F29B-E6C7-4DE0-806C-708306E37921}"/>
    <cellStyle name="Comma 2 2 2 2 5 4 3" xfId="48805" xr:uid="{30505C51-3BF6-438E-A043-32ECDFC58A0B}"/>
    <cellStyle name="Comma 2 2 2 2 5 5" xfId="13385" xr:uid="{5F5765EF-D30F-42ED-93FD-49B0118EAE24}"/>
    <cellStyle name="Comma 2 2 2 2 5 6" xfId="27075" xr:uid="{8CECBB35-26E7-42DA-B277-96613324825B}"/>
    <cellStyle name="Comma 2 2 2 2 5 7" xfId="41959" xr:uid="{C4BAA4CB-578E-418F-A2D1-CA2F000F219B}"/>
    <cellStyle name="Comma 2 2 2 2 6" xfId="6538" xr:uid="{89E44063-759D-4C35-AE01-83344280E9AF}"/>
    <cellStyle name="Comma 2 2 2 2 6 2" xfId="8252" xr:uid="{75CFF310-7EF6-4584-B679-4AB587471528}"/>
    <cellStyle name="Comma 2 2 2 2 6 2 2" xfId="11674" xr:uid="{C9DDD6E2-07A5-4739-B8D5-21A6A5EDF485}"/>
    <cellStyle name="Comma 2 2 2 2 6 2 2 2" xfId="25364" xr:uid="{B0902B84-85E9-4DBC-A4E2-0CCEE80E04FB}"/>
    <cellStyle name="Comma 2 2 2 2 6 2 2 2 2" xfId="39056" xr:uid="{F0E1CA9B-A03D-4B85-BCEA-D5FBDE4FB85C}"/>
    <cellStyle name="Comma 2 2 2 2 6 2 2 2 3" xfId="53940" xr:uid="{4AC2AAC1-5A62-456A-BE81-E98F1E8CD14E}"/>
    <cellStyle name="Comma 2 2 2 2 6 2 2 3" xfId="18520" xr:uid="{68B8697F-DB48-4721-8C5A-BF9F1A555D51}"/>
    <cellStyle name="Comma 2 2 2 2 6 2 2 4" xfId="32210" xr:uid="{B1FA5F29-D6AB-46DF-BCF2-658B95160753}"/>
    <cellStyle name="Comma 2 2 2 2 6 2 2 5" xfId="47094" xr:uid="{5BB40971-54D8-420E-B1C3-64DAA4B72BD0}"/>
    <cellStyle name="Comma 2 2 2 2 6 2 3" xfId="21942" xr:uid="{E9776B86-71D4-40E4-9D88-76B28EAFF34F}"/>
    <cellStyle name="Comma 2 2 2 2 6 2 3 2" xfId="35634" xr:uid="{EF2B00D1-9F61-46FD-B616-C002DC001DAC}"/>
    <cellStyle name="Comma 2 2 2 2 6 2 3 3" xfId="50518" xr:uid="{D56589C8-E089-4E56-BC7E-F257C29B5524}"/>
    <cellStyle name="Comma 2 2 2 2 6 2 4" xfId="15098" xr:uid="{154B02A7-6CA3-4AA2-88C3-E88D3DFBC8A8}"/>
    <cellStyle name="Comma 2 2 2 2 6 2 5" xfId="28788" xr:uid="{21B90565-3725-49CB-9B0D-91F0B2008110}"/>
    <cellStyle name="Comma 2 2 2 2 6 2 6" xfId="43672" xr:uid="{DB7688E4-286E-4210-A081-CE159D79230A}"/>
    <cellStyle name="Comma 2 2 2 2 6 3" xfId="9962" xr:uid="{AE6F25D5-1DAC-4BA4-BD79-204421311DD0}"/>
    <cellStyle name="Comma 2 2 2 2 6 3 2" xfId="23652" xr:uid="{EE754BE0-0A8C-4472-9AAE-952BDFF5ECBC}"/>
    <cellStyle name="Comma 2 2 2 2 6 3 2 2" xfId="37344" xr:uid="{30FDD909-2C38-4483-A883-A208D9AC014E}"/>
    <cellStyle name="Comma 2 2 2 2 6 3 2 3" xfId="52228" xr:uid="{73F2D179-3BCE-4D69-97F7-2D5F3B91B87F}"/>
    <cellStyle name="Comma 2 2 2 2 6 3 3" xfId="16808" xr:uid="{93B20F1A-48B9-462C-9475-8B93087044EC}"/>
    <cellStyle name="Comma 2 2 2 2 6 3 4" xfId="30498" xr:uid="{BD2748D9-F29C-4BBC-BF22-9CF01F945FC7}"/>
    <cellStyle name="Comma 2 2 2 2 6 3 5" xfId="45382" xr:uid="{67C5A6DE-05B7-43B1-BCAA-F45982B4F1A6}"/>
    <cellStyle name="Comma 2 2 2 2 6 4" xfId="20230" xr:uid="{C44260C7-E7A0-4EAF-B04D-282D482CB2B4}"/>
    <cellStyle name="Comma 2 2 2 2 6 4 2" xfId="33922" xr:uid="{02D16F37-08F4-4505-9EA9-97F782B6526A}"/>
    <cellStyle name="Comma 2 2 2 2 6 4 3" xfId="48806" xr:uid="{07828E68-5BC5-40C0-8998-5DAA12673C3C}"/>
    <cellStyle name="Comma 2 2 2 2 6 5" xfId="13386" xr:uid="{A9DC7C0B-A57A-45BE-AEBE-324AC83308D4}"/>
    <cellStyle name="Comma 2 2 2 2 6 6" xfId="27076" xr:uid="{2C7929FB-1482-4403-A6C3-BF8EABBA7A5E}"/>
    <cellStyle name="Comma 2 2 2 2 6 7" xfId="41960" xr:uid="{0BE60AA5-DB04-403E-A24B-49F6BAA3D729}"/>
    <cellStyle name="Comma 2 2 2 2 7" xfId="8238" xr:uid="{4BC709AC-A237-4984-9895-CD67301D8ED9}"/>
    <cellStyle name="Comma 2 2 2 2 7 2" xfId="11660" xr:uid="{79EC1F3F-60DF-43D2-AC65-6DCE96EDD8D5}"/>
    <cellStyle name="Comma 2 2 2 2 7 2 2" xfId="25350" xr:uid="{F8A774FA-110B-46F3-8851-6E892C4FF9AD}"/>
    <cellStyle name="Comma 2 2 2 2 7 2 2 2" xfId="39042" xr:uid="{17B8B0EA-35E3-4321-9CCD-8E98E7C69E2A}"/>
    <cellStyle name="Comma 2 2 2 2 7 2 2 3" xfId="53926" xr:uid="{A0BCA912-2FFE-49E6-A95D-25988CE63671}"/>
    <cellStyle name="Comma 2 2 2 2 7 2 3" xfId="18506" xr:uid="{9E7FFE3B-7C20-4913-B805-0CC1D9052690}"/>
    <cellStyle name="Comma 2 2 2 2 7 2 4" xfId="32196" xr:uid="{A2D6E541-3E98-4581-94DB-13A20755F6BF}"/>
    <cellStyle name="Comma 2 2 2 2 7 2 5" xfId="47080" xr:uid="{3A533E35-268F-41F6-B6CC-A6388F6AEADD}"/>
    <cellStyle name="Comma 2 2 2 2 7 3" xfId="21928" xr:uid="{0603B54D-B764-4F1F-9811-8BF16E87D2B5}"/>
    <cellStyle name="Comma 2 2 2 2 7 3 2" xfId="35620" xr:uid="{02017F1F-4386-41E3-8712-13F9BB9448EE}"/>
    <cellStyle name="Comma 2 2 2 2 7 3 3" xfId="50504" xr:uid="{914C822B-E662-4C7C-8ECE-F09067544FD4}"/>
    <cellStyle name="Comma 2 2 2 2 7 4" xfId="15084" xr:uid="{0340074B-4ECF-4075-B843-A35D33420AF9}"/>
    <cellStyle name="Comma 2 2 2 2 7 5" xfId="28774" xr:uid="{9537E504-674C-457E-82A1-E3213ADC7676}"/>
    <cellStyle name="Comma 2 2 2 2 7 6" xfId="43658" xr:uid="{759BA953-526A-4C51-BD33-DBE5482D74B9}"/>
    <cellStyle name="Comma 2 2 2 2 8" xfId="9948" xr:uid="{C224817E-E705-46C9-9E5C-1F2DAD91C1B1}"/>
    <cellStyle name="Comma 2 2 2 2 8 2" xfId="23638" xr:uid="{4BFEDF33-E978-42AD-AD4F-16DF81A640D5}"/>
    <cellStyle name="Comma 2 2 2 2 8 2 2" xfId="37330" xr:uid="{F02255E9-E8A4-49B8-ACFE-D3E48B7F6D29}"/>
    <cellStyle name="Comma 2 2 2 2 8 2 3" xfId="52214" xr:uid="{89656E19-6A9F-4156-A06D-470EEED01A73}"/>
    <cellStyle name="Comma 2 2 2 2 8 3" xfId="16794" xr:uid="{D06E638F-4F1F-4772-919C-047E1A2A06A2}"/>
    <cellStyle name="Comma 2 2 2 2 8 4" xfId="30484" xr:uid="{BEA62A11-5B42-48B8-B854-CB7CAEEE86E1}"/>
    <cellStyle name="Comma 2 2 2 2 8 5" xfId="45368" xr:uid="{C7A3E752-2A1F-4BD0-858F-FC24BC13696B}"/>
    <cellStyle name="Comma 2 2 2 2 9" xfId="20216" xr:uid="{3992F326-00E7-4916-A82E-58F880DDD3CC}"/>
    <cellStyle name="Comma 2 2 2 2 9 2" xfId="33908" xr:uid="{1FC31B3B-C24D-4CFB-ADDE-046BD4A14E57}"/>
    <cellStyle name="Comma 2 2 2 2 9 3" xfId="48792" xr:uid="{299C38E9-BBAA-4378-95A5-03448381E88D}"/>
    <cellStyle name="Comma 2 2 2 3" xfId="6539" xr:uid="{9DC67B1C-A126-4E9F-88A2-E231EA333426}"/>
    <cellStyle name="Comma 2 2 2 3 10" xfId="41961" xr:uid="{E1D77DEF-ADB6-46A0-9B27-B1C726F86259}"/>
    <cellStyle name="Comma 2 2 2 3 2" xfId="6540" xr:uid="{B587B88F-08BC-4788-B72B-32B29553783F}"/>
    <cellStyle name="Comma 2 2 2 3 2 2" xfId="6541" xr:uid="{7FDE898C-5FD6-410B-A9BC-3C55A7852485}"/>
    <cellStyle name="Comma 2 2 2 3 2 2 2" xfId="8255" xr:uid="{40D6D476-C600-49F4-B7DB-7DE178AB5D24}"/>
    <cellStyle name="Comma 2 2 2 3 2 2 2 2" xfId="11677" xr:uid="{3D755833-44B9-42F3-A2EA-B2FAD2962D4C}"/>
    <cellStyle name="Comma 2 2 2 3 2 2 2 2 2" xfId="25367" xr:uid="{98417479-025F-420E-B5A7-4613C66F0BDF}"/>
    <cellStyle name="Comma 2 2 2 3 2 2 2 2 2 2" xfId="39059" xr:uid="{2B5554A0-81F6-4DE2-82B7-284A44FF956E}"/>
    <cellStyle name="Comma 2 2 2 3 2 2 2 2 2 3" xfId="53943" xr:uid="{DE6BA88F-AE82-4896-A7FA-854A28C8C475}"/>
    <cellStyle name="Comma 2 2 2 3 2 2 2 2 3" xfId="18523" xr:uid="{0182E2DF-B937-49C6-86ED-18C3B9B7CB90}"/>
    <cellStyle name="Comma 2 2 2 3 2 2 2 2 4" xfId="32213" xr:uid="{47F9D58A-5382-4486-87F8-C19F0170C23D}"/>
    <cellStyle name="Comma 2 2 2 3 2 2 2 2 5" xfId="47097" xr:uid="{B978DBD3-AECA-4CA2-8C9F-BB6A8F6504D0}"/>
    <cellStyle name="Comma 2 2 2 3 2 2 2 3" xfId="21945" xr:uid="{A68C2825-A0DB-40A9-B835-35960F8FBA98}"/>
    <cellStyle name="Comma 2 2 2 3 2 2 2 3 2" xfId="35637" xr:uid="{71A952FB-6647-4015-A023-EDF00F6200F8}"/>
    <cellStyle name="Comma 2 2 2 3 2 2 2 3 3" xfId="50521" xr:uid="{E8A59B9A-8865-4D03-BFEB-487A1E0E2864}"/>
    <cellStyle name="Comma 2 2 2 3 2 2 2 4" xfId="15101" xr:uid="{94F1CF48-00CB-4BD6-A989-E7E69B18C9EE}"/>
    <cellStyle name="Comma 2 2 2 3 2 2 2 5" xfId="28791" xr:uid="{DE314E62-5A7E-446F-8161-A1E34A90CA70}"/>
    <cellStyle name="Comma 2 2 2 3 2 2 2 6" xfId="43675" xr:uid="{0786ABC1-EA19-4A44-9F98-5994B06BD61F}"/>
    <cellStyle name="Comma 2 2 2 3 2 2 3" xfId="9965" xr:uid="{06BC911A-1178-4A10-84CE-7FDCBEF1DAF7}"/>
    <cellStyle name="Comma 2 2 2 3 2 2 3 2" xfId="23655" xr:uid="{E39E613A-63CA-4AC6-9FFA-6CC3AE1AFB9D}"/>
    <cellStyle name="Comma 2 2 2 3 2 2 3 2 2" xfId="37347" xr:uid="{196AC871-FEFC-4E1A-AB14-18599DD34366}"/>
    <cellStyle name="Comma 2 2 2 3 2 2 3 2 3" xfId="52231" xr:uid="{CB4D471B-CDA6-4CAD-BBF5-5D616B238DBA}"/>
    <cellStyle name="Comma 2 2 2 3 2 2 3 3" xfId="16811" xr:uid="{53BF0B08-2E21-4CAB-9BC9-26BEB25178CE}"/>
    <cellStyle name="Comma 2 2 2 3 2 2 3 4" xfId="30501" xr:uid="{5B962CB9-09FA-45F5-BFA6-A59AAB581C1C}"/>
    <cellStyle name="Comma 2 2 2 3 2 2 3 5" xfId="45385" xr:uid="{16E76590-B67D-4D14-AB27-560DC799D17C}"/>
    <cellStyle name="Comma 2 2 2 3 2 2 4" xfId="20233" xr:uid="{EA75F078-11AF-4BA4-A45D-D8264BB39E20}"/>
    <cellStyle name="Comma 2 2 2 3 2 2 4 2" xfId="33925" xr:uid="{B3CF5C66-C8FA-4597-B870-47F0F8E97FB6}"/>
    <cellStyle name="Comma 2 2 2 3 2 2 4 3" xfId="48809" xr:uid="{0A275CB7-830C-48DC-831C-02AEBDB5E986}"/>
    <cellStyle name="Comma 2 2 2 3 2 2 5" xfId="13389" xr:uid="{13C6F49C-857F-4F91-BC68-D40E43046454}"/>
    <cellStyle name="Comma 2 2 2 3 2 2 6" xfId="27079" xr:uid="{86AC41DF-A6D5-4226-8B97-5838CEC811AF}"/>
    <cellStyle name="Comma 2 2 2 3 2 2 7" xfId="41963" xr:uid="{2D5B4C04-DC97-4CC2-8BD8-B9AD241EAFE5}"/>
    <cellStyle name="Comma 2 2 2 3 2 3" xfId="8254" xr:uid="{FC61F5EF-F813-4EBA-B5E8-AAA8D8738D9D}"/>
    <cellStyle name="Comma 2 2 2 3 2 3 2" xfId="11676" xr:uid="{47DB64C1-11AD-4C1A-AD68-04A849574B15}"/>
    <cellStyle name="Comma 2 2 2 3 2 3 2 2" xfId="25366" xr:uid="{1EB5CDC1-D70C-41A8-B0C2-3402DC252B48}"/>
    <cellStyle name="Comma 2 2 2 3 2 3 2 2 2" xfId="39058" xr:uid="{E28AA9DF-4A61-4825-A487-849920DF03A9}"/>
    <cellStyle name="Comma 2 2 2 3 2 3 2 2 3" xfId="53942" xr:uid="{B5563F8F-D26D-4C25-964E-8A6FFAB3097A}"/>
    <cellStyle name="Comma 2 2 2 3 2 3 2 3" xfId="18522" xr:uid="{41B6FA9C-C621-495F-AD71-C5A3EDBE5AF6}"/>
    <cellStyle name="Comma 2 2 2 3 2 3 2 4" xfId="32212" xr:uid="{5463AF88-FEAC-495A-90D6-C7B2E0C2E494}"/>
    <cellStyle name="Comma 2 2 2 3 2 3 2 5" xfId="47096" xr:uid="{AB319007-5DDB-442E-97E8-36035B7769E8}"/>
    <cellStyle name="Comma 2 2 2 3 2 3 3" xfId="21944" xr:uid="{CBA17965-FCC3-4170-8CBD-8B87223E5C2F}"/>
    <cellStyle name="Comma 2 2 2 3 2 3 3 2" xfId="35636" xr:uid="{1BB4A55B-CB42-4528-AB76-5F3515B9B665}"/>
    <cellStyle name="Comma 2 2 2 3 2 3 3 3" xfId="50520" xr:uid="{BC17C965-79C4-431B-B977-15CF9AC9787A}"/>
    <cellStyle name="Comma 2 2 2 3 2 3 4" xfId="15100" xr:uid="{78228678-1470-4466-AF13-8D556E68308C}"/>
    <cellStyle name="Comma 2 2 2 3 2 3 5" xfId="28790" xr:uid="{EE2ADE17-3D0E-406C-9C4F-8C1DE849FBE0}"/>
    <cellStyle name="Comma 2 2 2 3 2 3 6" xfId="43674" xr:uid="{01C0C7BB-1685-4E59-8F44-99EC69435DE0}"/>
    <cellStyle name="Comma 2 2 2 3 2 4" xfId="9964" xr:uid="{E878B4E1-CF74-4D81-9837-20D04A52BBCE}"/>
    <cellStyle name="Comma 2 2 2 3 2 4 2" xfId="23654" xr:uid="{B24AFED8-B717-4912-81DF-6108D03C0E89}"/>
    <cellStyle name="Comma 2 2 2 3 2 4 2 2" xfId="37346" xr:uid="{E6611684-D5E8-4B8E-AFF3-3EA3D5866D84}"/>
    <cellStyle name="Comma 2 2 2 3 2 4 2 3" xfId="52230" xr:uid="{03229003-0234-473F-95A8-AFD6B742FBB4}"/>
    <cellStyle name="Comma 2 2 2 3 2 4 3" xfId="16810" xr:uid="{65057228-A9F0-4244-BEC9-79F878E88353}"/>
    <cellStyle name="Comma 2 2 2 3 2 4 4" xfId="30500" xr:uid="{289ECFD5-CE7B-4662-A0C5-A9F64791EB19}"/>
    <cellStyle name="Comma 2 2 2 3 2 4 5" xfId="45384" xr:uid="{ADEA7815-BCA9-4D91-B1DC-270E60D6EA55}"/>
    <cellStyle name="Comma 2 2 2 3 2 5" xfId="20232" xr:uid="{D4E6735A-13DD-4266-AA6B-627BB0647680}"/>
    <cellStyle name="Comma 2 2 2 3 2 5 2" xfId="33924" xr:uid="{2DC279DB-EFB4-4A9B-A09D-4E4C9877209A}"/>
    <cellStyle name="Comma 2 2 2 3 2 5 3" xfId="48808" xr:uid="{7B522E00-0697-4DD4-AD9B-239B8AC15DD5}"/>
    <cellStyle name="Comma 2 2 2 3 2 6" xfId="13388" xr:uid="{BFE8C271-0D2F-4B39-B661-A1BCC9CE76EA}"/>
    <cellStyle name="Comma 2 2 2 3 2 7" xfId="27078" xr:uid="{364B0BDD-74B6-4147-9CA8-D70211A81498}"/>
    <cellStyle name="Comma 2 2 2 3 2 8" xfId="41962" xr:uid="{857347CC-EEF7-4F1E-BEB0-EE9647A733C2}"/>
    <cellStyle name="Comma 2 2 2 3 3" xfId="6542" xr:uid="{89648C37-6953-4A55-9C21-B64CF7F1CE80}"/>
    <cellStyle name="Comma 2 2 2 3 3 2" xfId="8256" xr:uid="{31FE353B-37F9-4424-99D1-2D975195A7F3}"/>
    <cellStyle name="Comma 2 2 2 3 3 2 2" xfId="11678" xr:uid="{24E97B43-3A02-47DA-A4C3-A92DEF9E31E0}"/>
    <cellStyle name="Comma 2 2 2 3 3 2 2 2" xfId="25368" xr:uid="{A1C52A0F-5C5B-4EC5-ACF5-056E6CCA62D8}"/>
    <cellStyle name="Comma 2 2 2 3 3 2 2 2 2" xfId="39060" xr:uid="{32D1BCA4-137B-4CE0-855B-4AE825DA9178}"/>
    <cellStyle name="Comma 2 2 2 3 3 2 2 2 3" xfId="53944" xr:uid="{D1B40B6E-135A-41FA-BE68-DE111A1EF761}"/>
    <cellStyle name="Comma 2 2 2 3 3 2 2 3" xfId="18524" xr:uid="{E1A1C47C-0688-4925-B70A-643FC764FBC4}"/>
    <cellStyle name="Comma 2 2 2 3 3 2 2 4" xfId="32214" xr:uid="{FB379F2E-EFFA-451E-9454-4150D3916D23}"/>
    <cellStyle name="Comma 2 2 2 3 3 2 2 5" xfId="47098" xr:uid="{7F14BD3A-E0DA-42A7-8E36-70A5496D12B1}"/>
    <cellStyle name="Comma 2 2 2 3 3 2 3" xfId="21946" xr:uid="{D088C4B5-289C-43CD-B040-CA26C30673A9}"/>
    <cellStyle name="Comma 2 2 2 3 3 2 3 2" xfId="35638" xr:uid="{C99D255B-6A5F-4AA4-BBD8-2F8838E7CCD5}"/>
    <cellStyle name="Comma 2 2 2 3 3 2 3 3" xfId="50522" xr:uid="{394C8CA8-C61F-4194-A933-81FCBE4665C2}"/>
    <cellStyle name="Comma 2 2 2 3 3 2 4" xfId="15102" xr:uid="{A19E5302-B22D-4FCE-9EBB-4E9DAA17AE42}"/>
    <cellStyle name="Comma 2 2 2 3 3 2 5" xfId="28792" xr:uid="{96C3F587-B677-4F89-832C-DDCA67E0DD1F}"/>
    <cellStyle name="Comma 2 2 2 3 3 2 6" xfId="43676" xr:uid="{785876B5-F3AB-42B3-A5C3-558BD4997F03}"/>
    <cellStyle name="Comma 2 2 2 3 3 3" xfId="9966" xr:uid="{9729FBEC-023F-43CC-9C61-F76A19A0CD75}"/>
    <cellStyle name="Comma 2 2 2 3 3 3 2" xfId="23656" xr:uid="{7351E2D7-ACB9-47DB-8F0B-4242F03F861D}"/>
    <cellStyle name="Comma 2 2 2 3 3 3 2 2" xfId="37348" xr:uid="{39A447D1-2AE3-4265-A1AE-B45C2436D082}"/>
    <cellStyle name="Comma 2 2 2 3 3 3 2 3" xfId="52232" xr:uid="{470AF790-2508-48BE-B3BA-22483FBF2778}"/>
    <cellStyle name="Comma 2 2 2 3 3 3 3" xfId="16812" xr:uid="{8EB09D8F-9581-4D40-AA42-BCA527257E68}"/>
    <cellStyle name="Comma 2 2 2 3 3 3 4" xfId="30502" xr:uid="{DC929DB4-F083-4E70-BD97-BE116A30791B}"/>
    <cellStyle name="Comma 2 2 2 3 3 3 5" xfId="45386" xr:uid="{CD36CE33-F7B7-43F6-8653-0763CE11FFBB}"/>
    <cellStyle name="Comma 2 2 2 3 3 4" xfId="20234" xr:uid="{340BCA82-E147-45FF-AEAA-13E945E67A5C}"/>
    <cellStyle name="Comma 2 2 2 3 3 4 2" xfId="33926" xr:uid="{338B35D5-EC06-4772-A97B-8F951360562E}"/>
    <cellStyle name="Comma 2 2 2 3 3 4 3" xfId="48810" xr:uid="{60BD7DA3-9811-4875-B2BD-A942C187CA6D}"/>
    <cellStyle name="Comma 2 2 2 3 3 5" xfId="13390" xr:uid="{256665F9-38D8-4DBE-8473-0FAC30DDCA44}"/>
    <cellStyle name="Comma 2 2 2 3 3 6" xfId="27080" xr:uid="{3AB3D9C4-2350-4F4E-B6B8-99DD2F688A89}"/>
    <cellStyle name="Comma 2 2 2 3 3 7" xfId="41964" xr:uid="{B53CB9A0-A798-4AF8-AF76-8985CBD0F6AD}"/>
    <cellStyle name="Comma 2 2 2 3 4" xfId="6543" xr:uid="{644775C8-FCA3-4372-9E73-5059E97273ED}"/>
    <cellStyle name="Comma 2 2 2 3 4 2" xfId="8257" xr:uid="{89ECA9FA-8BAC-4CFB-965A-B4D6A732D8BD}"/>
    <cellStyle name="Comma 2 2 2 3 4 2 2" xfId="11679" xr:uid="{A31CE2B2-280E-46E2-B824-4B567E2546CD}"/>
    <cellStyle name="Comma 2 2 2 3 4 2 2 2" xfId="25369" xr:uid="{52F014D9-F95B-487A-9E91-4459AE8A2A14}"/>
    <cellStyle name="Comma 2 2 2 3 4 2 2 2 2" xfId="39061" xr:uid="{109B9380-83B9-4E9E-A71D-D75FF07E127B}"/>
    <cellStyle name="Comma 2 2 2 3 4 2 2 2 3" xfId="53945" xr:uid="{AC58373F-6477-49DE-9407-5648E7AFC65D}"/>
    <cellStyle name="Comma 2 2 2 3 4 2 2 3" xfId="18525" xr:uid="{2A6538AA-FD04-4D54-9FF7-29B7BDD9D662}"/>
    <cellStyle name="Comma 2 2 2 3 4 2 2 4" xfId="32215" xr:uid="{D7278F07-6184-4ED9-9AA2-2421EC5876CA}"/>
    <cellStyle name="Comma 2 2 2 3 4 2 2 5" xfId="47099" xr:uid="{84D1041F-492C-4901-8B40-E727434F1036}"/>
    <cellStyle name="Comma 2 2 2 3 4 2 3" xfId="21947" xr:uid="{B9C94EB1-2D2F-4C32-A9AE-913F44AD6AE1}"/>
    <cellStyle name="Comma 2 2 2 3 4 2 3 2" xfId="35639" xr:uid="{1063C5E2-6D8C-4EE7-B814-768003221753}"/>
    <cellStyle name="Comma 2 2 2 3 4 2 3 3" xfId="50523" xr:uid="{071326CE-62D9-473F-98A6-01F7A51C9B4F}"/>
    <cellStyle name="Comma 2 2 2 3 4 2 4" xfId="15103" xr:uid="{CAF7F9B0-18D3-4BA0-80FD-CA78B0163203}"/>
    <cellStyle name="Comma 2 2 2 3 4 2 5" xfId="28793" xr:uid="{BC19C8DF-5D14-4D35-A4F1-5A9CB12F42BA}"/>
    <cellStyle name="Comma 2 2 2 3 4 2 6" xfId="43677" xr:uid="{3F53B4B4-C912-4359-BDFA-D79B90B9690A}"/>
    <cellStyle name="Comma 2 2 2 3 4 3" xfId="9967" xr:uid="{55E3F6EA-1454-44F3-9467-15F40419F636}"/>
    <cellStyle name="Comma 2 2 2 3 4 3 2" xfId="23657" xr:uid="{5557AA6F-6D5F-49DD-96B2-C4F62C24D79B}"/>
    <cellStyle name="Comma 2 2 2 3 4 3 2 2" xfId="37349" xr:uid="{79916F63-2E37-453D-9C23-547614939A7D}"/>
    <cellStyle name="Comma 2 2 2 3 4 3 2 3" xfId="52233" xr:uid="{BB0FD260-3B4E-4F15-9221-FB74B47AB8B8}"/>
    <cellStyle name="Comma 2 2 2 3 4 3 3" xfId="16813" xr:uid="{FD6515FA-0AF7-45C6-A4E9-65CB359F2411}"/>
    <cellStyle name="Comma 2 2 2 3 4 3 4" xfId="30503" xr:uid="{E4871100-DA28-4DD6-BBF4-D537D540EF9B}"/>
    <cellStyle name="Comma 2 2 2 3 4 3 5" xfId="45387" xr:uid="{30E28CC6-2C8F-44CD-8239-277F43746778}"/>
    <cellStyle name="Comma 2 2 2 3 4 4" xfId="20235" xr:uid="{723526EA-3F1C-4B81-94A6-3CD1C70B3D1D}"/>
    <cellStyle name="Comma 2 2 2 3 4 4 2" xfId="33927" xr:uid="{CBBB680C-ADDB-4722-9C74-04D71BDF4F5B}"/>
    <cellStyle name="Comma 2 2 2 3 4 4 3" xfId="48811" xr:uid="{0D6359FD-1C8F-49E6-91B0-03B57F28746B}"/>
    <cellStyle name="Comma 2 2 2 3 4 5" xfId="13391" xr:uid="{2696F85D-77EC-4A1D-8D93-5CBC27E5E9AB}"/>
    <cellStyle name="Comma 2 2 2 3 4 6" xfId="27081" xr:uid="{0BAF508D-C0DB-4441-82DD-4A2EBA9196D1}"/>
    <cellStyle name="Comma 2 2 2 3 4 7" xfId="41965" xr:uid="{A58514BD-ACF6-4312-A305-1A484EA31155}"/>
    <cellStyle name="Comma 2 2 2 3 5" xfId="8253" xr:uid="{5C505FA3-48CA-4558-97DF-489A4EF53ADF}"/>
    <cellStyle name="Comma 2 2 2 3 5 2" xfId="11675" xr:uid="{49CB0393-3DDB-47D9-98DB-E99242B66A17}"/>
    <cellStyle name="Comma 2 2 2 3 5 2 2" xfId="25365" xr:uid="{3C455707-B3E0-4C5D-929A-7E1EDBA5544A}"/>
    <cellStyle name="Comma 2 2 2 3 5 2 2 2" xfId="39057" xr:uid="{CEA7491E-68A2-447C-BBC2-18236B5EE9D2}"/>
    <cellStyle name="Comma 2 2 2 3 5 2 2 3" xfId="53941" xr:uid="{71A7E318-870D-4DB0-807E-A898394315C9}"/>
    <cellStyle name="Comma 2 2 2 3 5 2 3" xfId="18521" xr:uid="{179B2E47-43ED-48A1-8A3B-5DABB35886C0}"/>
    <cellStyle name="Comma 2 2 2 3 5 2 4" xfId="32211" xr:uid="{2F9FB5A4-D051-4857-8ECB-041EB4DA2BF6}"/>
    <cellStyle name="Comma 2 2 2 3 5 2 5" xfId="47095" xr:uid="{DC898CA4-F44A-4522-8AC2-987CA945B352}"/>
    <cellStyle name="Comma 2 2 2 3 5 3" xfId="21943" xr:uid="{3F317721-88E3-413D-8CDC-5ACA96F86666}"/>
    <cellStyle name="Comma 2 2 2 3 5 3 2" xfId="35635" xr:uid="{209BC5E4-5C3D-445F-9CC2-ED0D87019DD5}"/>
    <cellStyle name="Comma 2 2 2 3 5 3 3" xfId="50519" xr:uid="{9A630A75-40B1-4004-85AC-859B045ABE6E}"/>
    <cellStyle name="Comma 2 2 2 3 5 4" xfId="15099" xr:uid="{069C98BC-D19B-4460-AF3D-E83CDAEEEA83}"/>
    <cellStyle name="Comma 2 2 2 3 5 5" xfId="28789" xr:uid="{C3035644-EFD8-4D18-937F-578791439019}"/>
    <cellStyle name="Comma 2 2 2 3 5 6" xfId="43673" xr:uid="{DF7A9444-C5E7-4DA4-AED9-844DC09868D8}"/>
    <cellStyle name="Comma 2 2 2 3 6" xfId="9963" xr:uid="{BF06BB17-5B6E-4E06-B5E1-37B8AB5040D7}"/>
    <cellStyle name="Comma 2 2 2 3 6 2" xfId="23653" xr:uid="{56091734-B024-4A0D-9FB8-1A9616BB8DC5}"/>
    <cellStyle name="Comma 2 2 2 3 6 2 2" xfId="37345" xr:uid="{04E3F966-FD68-4512-9DD8-F13ACD330192}"/>
    <cellStyle name="Comma 2 2 2 3 6 2 3" xfId="52229" xr:uid="{98EA7E68-35F6-46B0-A96D-122DB8C6DF1C}"/>
    <cellStyle name="Comma 2 2 2 3 6 3" xfId="16809" xr:uid="{13A54F83-8DE5-4D78-8445-CF06528313DC}"/>
    <cellStyle name="Comma 2 2 2 3 6 4" xfId="30499" xr:uid="{B5DCC922-2D1D-4374-886E-7EE058036EA3}"/>
    <cellStyle name="Comma 2 2 2 3 6 5" xfId="45383" xr:uid="{9E240FD1-5681-4DBF-A275-1B9A08D77A54}"/>
    <cellStyle name="Comma 2 2 2 3 7" xfId="20231" xr:uid="{E764E147-B642-4FA6-8E95-600C71A54732}"/>
    <cellStyle name="Comma 2 2 2 3 7 2" xfId="33923" xr:uid="{F49CBCF4-1F37-4F1B-AADC-96A93AC9B568}"/>
    <cellStyle name="Comma 2 2 2 3 7 3" xfId="48807" xr:uid="{F74E5066-945C-4EE3-9903-A36A115B0214}"/>
    <cellStyle name="Comma 2 2 2 3 8" xfId="13387" xr:uid="{998D2DD5-5DD9-456C-857E-4C42472465D0}"/>
    <cellStyle name="Comma 2 2 2 3 9" xfId="27077" xr:uid="{167326A3-136D-44E6-998F-A2F4A8BFD3C5}"/>
    <cellStyle name="Comma 2 2 2 4" xfId="6544" xr:uid="{07F2B46B-EA8C-4BFF-BD0F-1832B9A22319}"/>
    <cellStyle name="Comma 2 2 2 4 10" xfId="41966" xr:uid="{7C819B3F-30EC-49F4-BC9D-74BDC456B69B}"/>
    <cellStyle name="Comma 2 2 2 4 2" xfId="6545" xr:uid="{EAC5BE1E-7855-40CE-A40D-8FBBDF0C240E}"/>
    <cellStyle name="Comma 2 2 2 4 2 2" xfId="6546" xr:uid="{30047557-EA54-46E3-8690-BF1719840E1D}"/>
    <cellStyle name="Comma 2 2 2 4 2 2 2" xfId="8260" xr:uid="{BD7F96B2-9386-46C6-9CE8-EC97F746E0A3}"/>
    <cellStyle name="Comma 2 2 2 4 2 2 2 2" xfId="11682" xr:uid="{B69122ED-86A2-4987-8683-3BF4D31E6A47}"/>
    <cellStyle name="Comma 2 2 2 4 2 2 2 2 2" xfId="25372" xr:uid="{E483D4E9-E1F2-41C5-B7F7-DBE6D2917FF1}"/>
    <cellStyle name="Comma 2 2 2 4 2 2 2 2 2 2" xfId="39064" xr:uid="{0AE2A8DE-E267-4D8C-9E7B-F0F28D1E4D09}"/>
    <cellStyle name="Comma 2 2 2 4 2 2 2 2 2 3" xfId="53948" xr:uid="{9381B0B1-64F8-4A87-9816-95D1F7C536A8}"/>
    <cellStyle name="Comma 2 2 2 4 2 2 2 2 3" xfId="18528" xr:uid="{6C838850-5D6F-49A2-9078-134C52F19B7B}"/>
    <cellStyle name="Comma 2 2 2 4 2 2 2 2 4" xfId="32218" xr:uid="{A2BF9AC4-704F-4C70-B3BF-69EDFB8C23E8}"/>
    <cellStyle name="Comma 2 2 2 4 2 2 2 2 5" xfId="47102" xr:uid="{CE3A9DCD-B163-43D6-9943-A18E9F7D308C}"/>
    <cellStyle name="Comma 2 2 2 4 2 2 2 3" xfId="21950" xr:uid="{FFAB3DF3-3EE5-4C28-9238-8BE74CC21BC0}"/>
    <cellStyle name="Comma 2 2 2 4 2 2 2 3 2" xfId="35642" xr:uid="{AC6756A2-6D66-432C-ACE4-9879F95B1D7A}"/>
    <cellStyle name="Comma 2 2 2 4 2 2 2 3 3" xfId="50526" xr:uid="{AA85C490-25D5-4369-8AF6-39A39D97A852}"/>
    <cellStyle name="Comma 2 2 2 4 2 2 2 4" xfId="15106" xr:uid="{747BC561-CDCE-4159-ADBF-92DF8C8D5B40}"/>
    <cellStyle name="Comma 2 2 2 4 2 2 2 5" xfId="28796" xr:uid="{E69D9D0A-78F7-413D-8078-1D70C2F00B31}"/>
    <cellStyle name="Comma 2 2 2 4 2 2 2 6" xfId="43680" xr:uid="{7E724712-96A4-483E-935B-4733ADBBA798}"/>
    <cellStyle name="Comma 2 2 2 4 2 2 3" xfId="9970" xr:uid="{D33B6E1E-B0B1-430B-9ACC-08F225493A2B}"/>
    <cellStyle name="Comma 2 2 2 4 2 2 3 2" xfId="23660" xr:uid="{EB8E65A2-F61A-477B-856D-FC0989DDE22F}"/>
    <cellStyle name="Comma 2 2 2 4 2 2 3 2 2" xfId="37352" xr:uid="{D3EE6272-930E-4889-AC23-283DDC8D6845}"/>
    <cellStyle name="Comma 2 2 2 4 2 2 3 2 3" xfId="52236" xr:uid="{0B342C65-8112-4A02-8ABF-9618EDEE8372}"/>
    <cellStyle name="Comma 2 2 2 4 2 2 3 3" xfId="16816" xr:uid="{E6C4054C-2571-4338-B330-5B0ABBEF4C3A}"/>
    <cellStyle name="Comma 2 2 2 4 2 2 3 4" xfId="30506" xr:uid="{09977EA2-5FBE-4C2A-B162-A250039A3EFC}"/>
    <cellStyle name="Comma 2 2 2 4 2 2 3 5" xfId="45390" xr:uid="{56D1BFE1-64B4-46BE-9836-20200AE4C78C}"/>
    <cellStyle name="Comma 2 2 2 4 2 2 4" xfId="20238" xr:uid="{BD459E71-BBDF-4C18-8893-6809734C9C43}"/>
    <cellStyle name="Comma 2 2 2 4 2 2 4 2" xfId="33930" xr:uid="{2B5D8DB7-DF20-4BC4-9658-D5F15D0E0D01}"/>
    <cellStyle name="Comma 2 2 2 4 2 2 4 3" xfId="48814" xr:uid="{B6542D32-1AAA-436F-AFC0-075C20063FDD}"/>
    <cellStyle name="Comma 2 2 2 4 2 2 5" xfId="13394" xr:uid="{381F7645-FD6E-4BAA-BC43-FF66D696BD60}"/>
    <cellStyle name="Comma 2 2 2 4 2 2 6" xfId="27084" xr:uid="{1378995F-ABC8-42E2-8854-9CBE9AF2B6FF}"/>
    <cellStyle name="Comma 2 2 2 4 2 2 7" xfId="41968" xr:uid="{7F8F9CE6-EB1B-4CAA-8DF5-87765B8A9345}"/>
    <cellStyle name="Comma 2 2 2 4 2 3" xfId="8259" xr:uid="{FF619DD7-DAC0-4E9E-A567-5835B914595B}"/>
    <cellStyle name="Comma 2 2 2 4 2 3 2" xfId="11681" xr:uid="{84E40346-5E14-4C49-BCF6-0A431B5F570B}"/>
    <cellStyle name="Comma 2 2 2 4 2 3 2 2" xfId="25371" xr:uid="{1098EC8C-D18C-4C04-9B6C-CB1B39D00178}"/>
    <cellStyle name="Comma 2 2 2 4 2 3 2 2 2" xfId="39063" xr:uid="{23F66079-8EEE-4628-9B86-8734BEB03929}"/>
    <cellStyle name="Comma 2 2 2 4 2 3 2 2 3" xfId="53947" xr:uid="{6ADEB902-80EA-4A53-A03A-6BFF9988C9AA}"/>
    <cellStyle name="Comma 2 2 2 4 2 3 2 3" xfId="18527" xr:uid="{7A83D2A5-47E2-41B1-820B-4A5BADCD5CB2}"/>
    <cellStyle name="Comma 2 2 2 4 2 3 2 4" xfId="32217" xr:uid="{83C315A2-54F2-42EF-BCA3-86895823B58E}"/>
    <cellStyle name="Comma 2 2 2 4 2 3 2 5" xfId="47101" xr:uid="{04D49D40-0848-4353-B668-D6F31171CB59}"/>
    <cellStyle name="Comma 2 2 2 4 2 3 3" xfId="21949" xr:uid="{4D177E46-E2BE-43B9-A5E3-C9675398A53D}"/>
    <cellStyle name="Comma 2 2 2 4 2 3 3 2" xfId="35641" xr:uid="{27EEA27F-83C2-4832-B32B-5F12F38FD62B}"/>
    <cellStyle name="Comma 2 2 2 4 2 3 3 3" xfId="50525" xr:uid="{3B5C9DBC-827E-4EFD-8292-6B4E81C25476}"/>
    <cellStyle name="Comma 2 2 2 4 2 3 4" xfId="15105" xr:uid="{EA8ADFBB-74C7-40B3-8B8B-DC78BF1E9731}"/>
    <cellStyle name="Comma 2 2 2 4 2 3 5" xfId="28795" xr:uid="{3014EA8F-9C08-49CA-81D8-B3C50DEE3265}"/>
    <cellStyle name="Comma 2 2 2 4 2 3 6" xfId="43679" xr:uid="{BC93C549-5B3F-4ABC-95B8-6A54B46D79A7}"/>
    <cellStyle name="Comma 2 2 2 4 2 4" xfId="9969" xr:uid="{E1755EED-D063-4199-B5BF-F83F366F97FF}"/>
    <cellStyle name="Comma 2 2 2 4 2 4 2" xfId="23659" xr:uid="{393776E3-B2BC-41A5-AED9-B4114FCFB878}"/>
    <cellStyle name="Comma 2 2 2 4 2 4 2 2" xfId="37351" xr:uid="{5C221335-8208-4C4E-B232-65FA9DA2F90E}"/>
    <cellStyle name="Comma 2 2 2 4 2 4 2 3" xfId="52235" xr:uid="{DF539A80-1F60-4A0E-82EA-E5B35931AB96}"/>
    <cellStyle name="Comma 2 2 2 4 2 4 3" xfId="16815" xr:uid="{E450CBD8-4724-4D8C-99D9-EDD8A873522F}"/>
    <cellStyle name="Comma 2 2 2 4 2 4 4" xfId="30505" xr:uid="{7B08EF7C-20B6-4125-9B66-0A86BED04423}"/>
    <cellStyle name="Comma 2 2 2 4 2 4 5" xfId="45389" xr:uid="{E6C2F407-AD71-4FAF-95E2-ED4371E7A067}"/>
    <cellStyle name="Comma 2 2 2 4 2 5" xfId="20237" xr:uid="{29481D9B-F182-4DDF-A3D2-0F07A7665FE2}"/>
    <cellStyle name="Comma 2 2 2 4 2 5 2" xfId="33929" xr:uid="{F92EEA0C-B4F3-4936-91CD-BDC4BB5F2448}"/>
    <cellStyle name="Comma 2 2 2 4 2 5 3" xfId="48813" xr:uid="{68EF5FE9-0BBE-4F0F-9189-05E33CFD49F3}"/>
    <cellStyle name="Comma 2 2 2 4 2 6" xfId="13393" xr:uid="{FFC7BBA0-B8E8-4347-B143-F57F9A3D0C6E}"/>
    <cellStyle name="Comma 2 2 2 4 2 7" xfId="27083" xr:uid="{21DFB88F-48FF-484A-BBE6-54549601572A}"/>
    <cellStyle name="Comma 2 2 2 4 2 8" xfId="41967" xr:uid="{7739982A-9840-44B2-BD55-B124530E3D7A}"/>
    <cellStyle name="Comma 2 2 2 4 3" xfId="6547" xr:uid="{29163E40-986F-4630-98C9-3ED1D665F889}"/>
    <cellStyle name="Comma 2 2 2 4 3 2" xfId="8261" xr:uid="{E27ECB26-6D36-41F6-8914-1D2B93B3CE3D}"/>
    <cellStyle name="Comma 2 2 2 4 3 2 2" xfId="11683" xr:uid="{E49D330B-A91A-4C51-AD99-5D2D54126D8E}"/>
    <cellStyle name="Comma 2 2 2 4 3 2 2 2" xfId="25373" xr:uid="{465A31A0-9CBD-4E21-A9C5-DCCF6A87F7B3}"/>
    <cellStyle name="Comma 2 2 2 4 3 2 2 2 2" xfId="39065" xr:uid="{F647243A-BB24-4A9B-9845-B55957D21681}"/>
    <cellStyle name="Comma 2 2 2 4 3 2 2 2 3" xfId="53949" xr:uid="{14DA72F9-6EDF-4585-B435-EE559427DECB}"/>
    <cellStyle name="Comma 2 2 2 4 3 2 2 3" xfId="18529" xr:uid="{49AAF232-6CC8-41C5-819A-01B0484BA2E3}"/>
    <cellStyle name="Comma 2 2 2 4 3 2 2 4" xfId="32219" xr:uid="{0909BA8D-D41E-433B-89D2-1EC5119989C6}"/>
    <cellStyle name="Comma 2 2 2 4 3 2 2 5" xfId="47103" xr:uid="{061E1C05-F6D4-43FE-83F7-FBF1F56FC6A1}"/>
    <cellStyle name="Comma 2 2 2 4 3 2 3" xfId="21951" xr:uid="{D2306FBE-23AA-47EA-8DE2-28D391E4F678}"/>
    <cellStyle name="Comma 2 2 2 4 3 2 3 2" xfId="35643" xr:uid="{070397B1-9D84-488A-A51A-D248F7599DE7}"/>
    <cellStyle name="Comma 2 2 2 4 3 2 3 3" xfId="50527" xr:uid="{A3ED65C9-CCA9-4791-AC7C-9072264FD7CF}"/>
    <cellStyle name="Comma 2 2 2 4 3 2 4" xfId="15107" xr:uid="{6460A444-92B1-4F18-BE6B-A3C1C3797615}"/>
    <cellStyle name="Comma 2 2 2 4 3 2 5" xfId="28797" xr:uid="{04FD2D38-E028-47F0-8275-19E2856B63FA}"/>
    <cellStyle name="Comma 2 2 2 4 3 2 6" xfId="43681" xr:uid="{93259154-22F6-47C4-AE57-96490B20E862}"/>
    <cellStyle name="Comma 2 2 2 4 3 3" xfId="9971" xr:uid="{1A9ECED6-B32C-4941-959E-2F0F0C34C0AA}"/>
    <cellStyle name="Comma 2 2 2 4 3 3 2" xfId="23661" xr:uid="{B6C50931-6336-4B50-8F0C-D6282AB9B686}"/>
    <cellStyle name="Comma 2 2 2 4 3 3 2 2" xfId="37353" xr:uid="{D67AF840-0E7D-401B-883B-3474B6B2988C}"/>
    <cellStyle name="Comma 2 2 2 4 3 3 2 3" xfId="52237" xr:uid="{AA656B70-BC87-4B1F-A646-22352512E32C}"/>
    <cellStyle name="Comma 2 2 2 4 3 3 3" xfId="16817" xr:uid="{8BD98424-F16B-4B51-892A-17CC5B6754DF}"/>
    <cellStyle name="Comma 2 2 2 4 3 3 4" xfId="30507" xr:uid="{510395D5-B106-4F92-9812-681A5E3ACAA6}"/>
    <cellStyle name="Comma 2 2 2 4 3 3 5" xfId="45391" xr:uid="{E608B0A3-25B2-429B-BF7B-A72B66F60530}"/>
    <cellStyle name="Comma 2 2 2 4 3 4" xfId="20239" xr:uid="{31C30A04-942E-468A-A042-C131D70A11F7}"/>
    <cellStyle name="Comma 2 2 2 4 3 4 2" xfId="33931" xr:uid="{4F64E3F3-62D0-4C51-8537-FE00A5820855}"/>
    <cellStyle name="Comma 2 2 2 4 3 4 3" xfId="48815" xr:uid="{5406B1E0-91BA-46B8-838B-0921E20FF5E9}"/>
    <cellStyle name="Comma 2 2 2 4 3 5" xfId="13395" xr:uid="{0BCB8E00-D60C-4CCB-9E11-F519675E013E}"/>
    <cellStyle name="Comma 2 2 2 4 3 6" xfId="27085" xr:uid="{B5DD7F61-4FB0-4F68-A8EC-0B2B8DC5EE2F}"/>
    <cellStyle name="Comma 2 2 2 4 3 7" xfId="41969" xr:uid="{B3061D30-13F8-402B-A989-2A4F76480B8E}"/>
    <cellStyle name="Comma 2 2 2 4 4" xfId="6548" xr:uid="{9FBCE10B-2718-4574-8F70-5A1F086F5D45}"/>
    <cellStyle name="Comma 2 2 2 4 4 2" xfId="8262" xr:uid="{16C90326-1084-4049-8946-AA93856CD00F}"/>
    <cellStyle name="Comma 2 2 2 4 4 2 2" xfId="11684" xr:uid="{B785372B-F24E-4A41-8ABF-721C4E564D7B}"/>
    <cellStyle name="Comma 2 2 2 4 4 2 2 2" xfId="25374" xr:uid="{1B540C24-1323-4A65-92FE-827063D53C50}"/>
    <cellStyle name="Comma 2 2 2 4 4 2 2 2 2" xfId="39066" xr:uid="{6D2A8CE2-CC85-4C23-AD0C-39AE036BF926}"/>
    <cellStyle name="Comma 2 2 2 4 4 2 2 2 3" xfId="53950" xr:uid="{7E585C34-A19B-4BB2-BDAB-D3904A8620B2}"/>
    <cellStyle name="Comma 2 2 2 4 4 2 2 3" xfId="18530" xr:uid="{6DEDA8B6-A6A2-4CFB-AECF-62752136F050}"/>
    <cellStyle name="Comma 2 2 2 4 4 2 2 4" xfId="32220" xr:uid="{4DFA3557-7C08-4710-9012-AE7DAECBD6C0}"/>
    <cellStyle name="Comma 2 2 2 4 4 2 2 5" xfId="47104" xr:uid="{279C1F8C-A6BD-4E51-8C63-098EE23996F3}"/>
    <cellStyle name="Comma 2 2 2 4 4 2 3" xfId="21952" xr:uid="{811DF5C4-E61C-4A38-B8A5-BAA70652262B}"/>
    <cellStyle name="Comma 2 2 2 4 4 2 3 2" xfId="35644" xr:uid="{BA9F7B17-7537-4DCF-BD77-D34E9F54157B}"/>
    <cellStyle name="Comma 2 2 2 4 4 2 3 3" xfId="50528" xr:uid="{62037AC8-C02C-43CC-8044-74A5D5504A73}"/>
    <cellStyle name="Comma 2 2 2 4 4 2 4" xfId="15108" xr:uid="{ED02ED60-E0C3-42D4-8517-AD9F8E1F735C}"/>
    <cellStyle name="Comma 2 2 2 4 4 2 5" xfId="28798" xr:uid="{5DA31A4C-97D2-4790-86FE-27CC3D39AE15}"/>
    <cellStyle name="Comma 2 2 2 4 4 2 6" xfId="43682" xr:uid="{165B139D-5FF5-4826-A3F6-73D13A0839E8}"/>
    <cellStyle name="Comma 2 2 2 4 4 3" xfId="9972" xr:uid="{EEAEE452-E012-4A9F-B813-FD0917031B7C}"/>
    <cellStyle name="Comma 2 2 2 4 4 3 2" xfId="23662" xr:uid="{3AA4B3FC-7D28-487D-831F-B3D5A9DBDD4F}"/>
    <cellStyle name="Comma 2 2 2 4 4 3 2 2" xfId="37354" xr:uid="{DAD322EC-2654-45E0-A528-AE0D7CC32A7E}"/>
    <cellStyle name="Comma 2 2 2 4 4 3 2 3" xfId="52238" xr:uid="{D23F610A-EA1A-4967-94F6-409570B2A518}"/>
    <cellStyle name="Comma 2 2 2 4 4 3 3" xfId="16818" xr:uid="{1EA088FF-780E-49F3-A017-6043C4941378}"/>
    <cellStyle name="Comma 2 2 2 4 4 3 4" xfId="30508" xr:uid="{8CD039EA-6E99-48ED-8B53-75932D178413}"/>
    <cellStyle name="Comma 2 2 2 4 4 3 5" xfId="45392" xr:uid="{DF889B0D-D0F6-43D4-8DFA-21C6665019D1}"/>
    <cellStyle name="Comma 2 2 2 4 4 4" xfId="20240" xr:uid="{7F407B62-F368-4916-9C40-D3E026AEF815}"/>
    <cellStyle name="Comma 2 2 2 4 4 4 2" xfId="33932" xr:uid="{C0C92FFD-E2CA-4928-BA63-9EC4554CFE59}"/>
    <cellStyle name="Comma 2 2 2 4 4 4 3" xfId="48816" xr:uid="{C5C39C89-F2EE-4D11-8024-9ADABE2B9743}"/>
    <cellStyle name="Comma 2 2 2 4 4 5" xfId="13396" xr:uid="{7C3D327B-7C5A-4B71-AF16-ABBB6186E9EB}"/>
    <cellStyle name="Comma 2 2 2 4 4 6" xfId="27086" xr:uid="{089A7105-9D54-4431-94CB-2AD700A05FD8}"/>
    <cellStyle name="Comma 2 2 2 4 4 7" xfId="41970" xr:uid="{A7031F3B-3A5B-407B-BDB8-9D532C8A8A85}"/>
    <cellStyle name="Comma 2 2 2 4 5" xfId="8258" xr:uid="{41753726-F0BE-4863-B197-AFE24587687B}"/>
    <cellStyle name="Comma 2 2 2 4 5 2" xfId="11680" xr:uid="{5B57DCA9-489C-4C68-9576-8EA29CBC4429}"/>
    <cellStyle name="Comma 2 2 2 4 5 2 2" xfId="25370" xr:uid="{F063A6B6-F4DC-4732-92D9-AEBAE05349BB}"/>
    <cellStyle name="Comma 2 2 2 4 5 2 2 2" xfId="39062" xr:uid="{F0D57628-1055-4CAD-B0A1-859FBA9BC8EA}"/>
    <cellStyle name="Comma 2 2 2 4 5 2 2 3" xfId="53946" xr:uid="{3B9A76E1-5F1C-4FCB-A6B5-9DEC37D6131B}"/>
    <cellStyle name="Comma 2 2 2 4 5 2 3" xfId="18526" xr:uid="{8773A64C-5A52-4569-922F-A2C4633D45E6}"/>
    <cellStyle name="Comma 2 2 2 4 5 2 4" xfId="32216" xr:uid="{16D59EB2-BB36-411A-8677-5D73A9B34A32}"/>
    <cellStyle name="Comma 2 2 2 4 5 2 5" xfId="47100" xr:uid="{72B12626-907D-4C71-A6AB-44DD90841BF8}"/>
    <cellStyle name="Comma 2 2 2 4 5 3" xfId="21948" xr:uid="{0077D86D-76BD-4963-82A6-22D02B08D02E}"/>
    <cellStyle name="Comma 2 2 2 4 5 3 2" xfId="35640" xr:uid="{7C8EFC9E-C9F8-417B-823F-0738CB419922}"/>
    <cellStyle name="Comma 2 2 2 4 5 3 3" xfId="50524" xr:uid="{EB9E9C76-7767-4101-A854-4D1936A927D8}"/>
    <cellStyle name="Comma 2 2 2 4 5 4" xfId="15104" xr:uid="{6F753566-4AB2-4A8B-9E4F-6DAB03B572A6}"/>
    <cellStyle name="Comma 2 2 2 4 5 5" xfId="28794" xr:uid="{083A5336-3A1C-4087-AA5B-BB7DC4A4AEE8}"/>
    <cellStyle name="Comma 2 2 2 4 5 6" xfId="43678" xr:uid="{C8EA50B3-B8AD-4418-A6D1-AF5DEADD6520}"/>
    <cellStyle name="Comma 2 2 2 4 6" xfId="9968" xr:uid="{3073FEDE-EE11-47DA-83CD-F85F8619B188}"/>
    <cellStyle name="Comma 2 2 2 4 6 2" xfId="23658" xr:uid="{0289BB02-7E22-408A-BD65-F028A9B50078}"/>
    <cellStyle name="Comma 2 2 2 4 6 2 2" xfId="37350" xr:uid="{C06326C2-FB46-494A-AF6A-F3A13943FCB6}"/>
    <cellStyle name="Comma 2 2 2 4 6 2 3" xfId="52234" xr:uid="{6D669942-A032-4389-8C01-F93484CDFFAC}"/>
    <cellStyle name="Comma 2 2 2 4 6 3" xfId="16814" xr:uid="{7835C4B8-3568-4B44-B80F-B5BEEAD17267}"/>
    <cellStyle name="Comma 2 2 2 4 6 4" xfId="30504" xr:uid="{2C4F50B0-99C4-42D6-8BA1-955A69E24519}"/>
    <cellStyle name="Comma 2 2 2 4 6 5" xfId="45388" xr:uid="{4E608B17-37C1-4A9A-A9D3-D1B3D6089014}"/>
    <cellStyle name="Comma 2 2 2 4 7" xfId="20236" xr:uid="{D69C1A86-07A8-421A-9190-DD33BE5721B0}"/>
    <cellStyle name="Comma 2 2 2 4 7 2" xfId="33928" xr:uid="{20257F77-08DA-4615-963E-0A70D17C24B9}"/>
    <cellStyle name="Comma 2 2 2 4 7 3" xfId="48812" xr:uid="{F4FA9111-5990-40FE-A340-1C6FABA9CD0F}"/>
    <cellStyle name="Comma 2 2 2 4 8" xfId="13392" xr:uid="{91233D33-A8CC-48EF-B2F4-B5F58789DCD2}"/>
    <cellStyle name="Comma 2 2 2 4 9" xfId="27082" xr:uid="{36C0F480-772B-450F-A36D-1DC6067737C8}"/>
    <cellStyle name="Comma 2 2 2 5" xfId="6549" xr:uid="{1AFBC728-1653-4E99-94B9-1A446279E3B8}"/>
    <cellStyle name="Comma 2 2 2 5 2" xfId="6550" xr:uid="{7011CB05-39C9-48A8-ACE5-6018317972BC}"/>
    <cellStyle name="Comma 2 2 2 5 2 2" xfId="8264" xr:uid="{0BEF7B57-A562-4D35-9D26-1E4D5F404865}"/>
    <cellStyle name="Comma 2 2 2 5 2 2 2" xfId="11686" xr:uid="{1A3F3178-6E1A-437D-A9B9-E7138BA50C50}"/>
    <cellStyle name="Comma 2 2 2 5 2 2 2 2" xfId="25376" xr:uid="{E6CC72AD-296C-4EDD-BE0D-0FE0061C96F7}"/>
    <cellStyle name="Comma 2 2 2 5 2 2 2 2 2" xfId="39068" xr:uid="{29CF08E4-3918-4C4B-8629-7989BFC23C3E}"/>
    <cellStyle name="Comma 2 2 2 5 2 2 2 2 3" xfId="53952" xr:uid="{1180B1AF-13C4-4041-947D-0511CF3A9323}"/>
    <cellStyle name="Comma 2 2 2 5 2 2 2 3" xfId="18532" xr:uid="{0B5F7A6B-3622-44E9-8E9C-8393D62A81F2}"/>
    <cellStyle name="Comma 2 2 2 5 2 2 2 4" xfId="32222" xr:uid="{6B84A910-BC53-4133-A4FC-407CC2428967}"/>
    <cellStyle name="Comma 2 2 2 5 2 2 2 5" xfId="47106" xr:uid="{BE4BA2F5-4D41-424D-AF2F-9405AF6C986C}"/>
    <cellStyle name="Comma 2 2 2 5 2 2 3" xfId="21954" xr:uid="{8D0F03AD-3B12-42A1-8211-823E85C0BA76}"/>
    <cellStyle name="Comma 2 2 2 5 2 2 3 2" xfId="35646" xr:uid="{A9EACB04-9B4A-4F20-863E-E202B9B1F55A}"/>
    <cellStyle name="Comma 2 2 2 5 2 2 3 3" xfId="50530" xr:uid="{6ABDC85B-9A6D-4C2F-A554-638EA6D679C7}"/>
    <cellStyle name="Comma 2 2 2 5 2 2 4" xfId="15110" xr:uid="{3A495DD5-2AA3-429A-A55E-7E8525A003BF}"/>
    <cellStyle name="Comma 2 2 2 5 2 2 5" xfId="28800" xr:uid="{C8AB6138-035E-410A-92AE-277712FE33B7}"/>
    <cellStyle name="Comma 2 2 2 5 2 2 6" xfId="43684" xr:uid="{B31C29CD-769D-40E7-8839-60630FC199DE}"/>
    <cellStyle name="Comma 2 2 2 5 2 3" xfId="9974" xr:uid="{73007C87-A4F1-40BF-916C-6470764C0501}"/>
    <cellStyle name="Comma 2 2 2 5 2 3 2" xfId="23664" xr:uid="{1D33779E-DF4D-455A-B806-37B6DB8F7555}"/>
    <cellStyle name="Comma 2 2 2 5 2 3 2 2" xfId="37356" xr:uid="{000E86BF-55F4-4860-A8EA-0D07CDDB4A78}"/>
    <cellStyle name="Comma 2 2 2 5 2 3 2 3" xfId="52240" xr:uid="{DFB10684-2C99-40FD-AE4F-3C3027E64FA5}"/>
    <cellStyle name="Comma 2 2 2 5 2 3 3" xfId="16820" xr:uid="{495871A0-2B27-4B45-BDBB-B874EE4AACFA}"/>
    <cellStyle name="Comma 2 2 2 5 2 3 4" xfId="30510" xr:uid="{AA62A289-EA99-4006-9082-1498D5C4F20E}"/>
    <cellStyle name="Comma 2 2 2 5 2 3 5" xfId="45394" xr:uid="{579D4F9E-1D21-4C01-89C5-F02292C4D5A4}"/>
    <cellStyle name="Comma 2 2 2 5 2 4" xfId="20242" xr:uid="{78F29788-10A2-48B4-A6E3-D403FC73F67F}"/>
    <cellStyle name="Comma 2 2 2 5 2 4 2" xfId="33934" xr:uid="{1394F9AB-8083-4A64-BD7A-DF6B29032F9C}"/>
    <cellStyle name="Comma 2 2 2 5 2 4 3" xfId="48818" xr:uid="{9DACAC9E-9382-4EF7-B6FD-165562AE6144}"/>
    <cellStyle name="Comma 2 2 2 5 2 5" xfId="13398" xr:uid="{347BB8E3-A6D2-4284-9BFB-52611DC21728}"/>
    <cellStyle name="Comma 2 2 2 5 2 6" xfId="27088" xr:uid="{77C68B1B-3937-40C7-AB46-99688C07E582}"/>
    <cellStyle name="Comma 2 2 2 5 2 7" xfId="41972" xr:uid="{8DD1D9EF-EFCA-4C08-A635-2D1F23309F19}"/>
    <cellStyle name="Comma 2 2 2 5 3" xfId="8263" xr:uid="{FCCA522D-3C2A-469B-A862-AF855D9A21B2}"/>
    <cellStyle name="Comma 2 2 2 5 3 2" xfId="11685" xr:uid="{4D53E755-AB05-48C7-99E7-91A671C1F2C1}"/>
    <cellStyle name="Comma 2 2 2 5 3 2 2" xfId="25375" xr:uid="{F035B67F-21BD-4161-95C3-661DD1DFBA22}"/>
    <cellStyle name="Comma 2 2 2 5 3 2 2 2" xfId="39067" xr:uid="{55829160-1A46-46AA-A820-0918644DDE8C}"/>
    <cellStyle name="Comma 2 2 2 5 3 2 2 3" xfId="53951" xr:uid="{1CE75071-D102-4C62-8427-97645745B210}"/>
    <cellStyle name="Comma 2 2 2 5 3 2 3" xfId="18531" xr:uid="{8A1841C1-64CE-4569-95F1-2748B40C48FC}"/>
    <cellStyle name="Comma 2 2 2 5 3 2 4" xfId="32221" xr:uid="{DC02F09A-7171-4DCA-85D9-C5FA1C59809D}"/>
    <cellStyle name="Comma 2 2 2 5 3 2 5" xfId="47105" xr:uid="{E842B1E8-C8B9-4BF3-9744-EF4AA64B650E}"/>
    <cellStyle name="Comma 2 2 2 5 3 3" xfId="21953" xr:uid="{8F377AE4-305C-42AE-94F4-76E337726059}"/>
    <cellStyle name="Comma 2 2 2 5 3 3 2" xfId="35645" xr:uid="{FF5253B9-5894-4C37-8D3B-93A90500C1D7}"/>
    <cellStyle name="Comma 2 2 2 5 3 3 3" xfId="50529" xr:uid="{06E3E389-FDB7-4271-9F24-50ABED96D077}"/>
    <cellStyle name="Comma 2 2 2 5 3 4" xfId="15109" xr:uid="{852916EF-96EE-4510-9615-12DAE9514709}"/>
    <cellStyle name="Comma 2 2 2 5 3 5" xfId="28799" xr:uid="{180126F1-83F4-41FE-9DFC-49CDBF8219B7}"/>
    <cellStyle name="Comma 2 2 2 5 3 6" xfId="43683" xr:uid="{C1F476F5-2146-4926-B822-DB55F6E8ADC7}"/>
    <cellStyle name="Comma 2 2 2 5 4" xfId="9973" xr:uid="{67C61407-F4EF-4292-A7FF-AFFDF3355D67}"/>
    <cellStyle name="Comma 2 2 2 5 4 2" xfId="23663" xr:uid="{F27DA419-0B0F-460F-8044-F78FCD5B7421}"/>
    <cellStyle name="Comma 2 2 2 5 4 2 2" xfId="37355" xr:uid="{B0A764ED-216C-47E7-875A-46EC3FE76EF0}"/>
    <cellStyle name="Comma 2 2 2 5 4 2 3" xfId="52239" xr:uid="{5C00CCDB-5D0D-4FAE-A845-5ED58B211F40}"/>
    <cellStyle name="Comma 2 2 2 5 4 3" xfId="16819" xr:uid="{FB562AB4-2113-48D3-BA61-B2E391774EEC}"/>
    <cellStyle name="Comma 2 2 2 5 4 4" xfId="30509" xr:uid="{73157BB8-9F5A-40B1-B2CD-F635523CF592}"/>
    <cellStyle name="Comma 2 2 2 5 4 5" xfId="45393" xr:uid="{977973B3-848D-4B8C-BAE8-8DC81E0C2579}"/>
    <cellStyle name="Comma 2 2 2 5 5" xfId="20241" xr:uid="{A3D23FFE-C36D-4E91-AB21-12BF28EA36E1}"/>
    <cellStyle name="Comma 2 2 2 5 5 2" xfId="33933" xr:uid="{57EDD889-BECE-4E0D-82B8-0AE41FC183B3}"/>
    <cellStyle name="Comma 2 2 2 5 5 3" xfId="48817" xr:uid="{EEB62B8E-78CF-4ACF-A003-7D7AAC711F30}"/>
    <cellStyle name="Comma 2 2 2 5 6" xfId="13397" xr:uid="{DF7D7EFF-4D5D-4989-AAB0-55F5F7A4C2F4}"/>
    <cellStyle name="Comma 2 2 2 5 7" xfId="27087" xr:uid="{B50AF0F9-425C-4763-ACE5-9D4CF645805D}"/>
    <cellStyle name="Comma 2 2 2 5 8" xfId="41971" xr:uid="{A0199661-F8E5-4C19-B8B8-6747CF7734A8}"/>
    <cellStyle name="Comma 2 2 2 6" xfId="6551" xr:uid="{66F3B401-871A-49C8-9FE9-480FF04F58E3}"/>
    <cellStyle name="Comma 2 2 2 6 2" xfId="8265" xr:uid="{62B8D561-A99C-40F9-AD31-1C176B2C5A3B}"/>
    <cellStyle name="Comma 2 2 2 6 2 2" xfId="11687" xr:uid="{B08C337B-733C-41F8-B623-CC7867A00A4B}"/>
    <cellStyle name="Comma 2 2 2 6 2 2 2" xfId="25377" xr:uid="{A0A31210-938B-4019-9523-0AF5CC4E1F1C}"/>
    <cellStyle name="Comma 2 2 2 6 2 2 2 2" xfId="39069" xr:uid="{65F2E387-33D8-4B57-A28E-AFDBD4C215F1}"/>
    <cellStyle name="Comma 2 2 2 6 2 2 2 3" xfId="53953" xr:uid="{B0961F53-9A32-459A-BC39-85784A7418E2}"/>
    <cellStyle name="Comma 2 2 2 6 2 2 3" xfId="18533" xr:uid="{047C1E77-08EE-42C4-B002-E5D7EB25074E}"/>
    <cellStyle name="Comma 2 2 2 6 2 2 4" xfId="32223" xr:uid="{C2DBAFF0-0E5A-4AE3-87D2-25E537B7D4FF}"/>
    <cellStyle name="Comma 2 2 2 6 2 2 5" xfId="47107" xr:uid="{6BF10F7B-477F-4426-9442-5834BCC72767}"/>
    <cellStyle name="Comma 2 2 2 6 2 3" xfId="21955" xr:uid="{03E87714-2C38-4682-B808-314035080515}"/>
    <cellStyle name="Comma 2 2 2 6 2 3 2" xfId="35647" xr:uid="{B5968AD8-FA2A-49D6-83E0-AB150FEEBBD8}"/>
    <cellStyle name="Comma 2 2 2 6 2 3 3" xfId="50531" xr:uid="{9871A755-2B8B-4A97-A622-5FCCD9313E73}"/>
    <cellStyle name="Comma 2 2 2 6 2 4" xfId="15111" xr:uid="{6422E11D-2E97-4465-934F-B269501A085E}"/>
    <cellStyle name="Comma 2 2 2 6 2 5" xfId="28801" xr:uid="{84AA033B-0E36-46A1-8913-4B07944D4BEA}"/>
    <cellStyle name="Comma 2 2 2 6 2 6" xfId="43685" xr:uid="{58B401A7-7AB0-4A7F-9FC8-BDF312DAC91E}"/>
    <cellStyle name="Comma 2 2 2 6 3" xfId="9975" xr:uid="{950EBC57-ACD4-499D-AF7D-DAA18A7ECEF0}"/>
    <cellStyle name="Comma 2 2 2 6 3 2" xfId="23665" xr:uid="{19BFA4DB-296F-400D-9C0C-4ED16D26233A}"/>
    <cellStyle name="Comma 2 2 2 6 3 2 2" xfId="37357" xr:uid="{CB2FCFB2-4DB1-4907-9D54-100BBFF3D8F3}"/>
    <cellStyle name="Comma 2 2 2 6 3 2 3" xfId="52241" xr:uid="{0B7B15FF-06B5-47CD-B3E0-EA35E7E9EB2D}"/>
    <cellStyle name="Comma 2 2 2 6 3 3" xfId="16821" xr:uid="{DD50AF23-44CF-4970-A30F-1FB7A592B6E0}"/>
    <cellStyle name="Comma 2 2 2 6 3 4" xfId="30511" xr:uid="{4BC370A6-6E4D-403D-8F5A-DCF4FC410CB3}"/>
    <cellStyle name="Comma 2 2 2 6 3 5" xfId="45395" xr:uid="{15304F76-F609-4D9D-9C12-25A993A537A0}"/>
    <cellStyle name="Comma 2 2 2 6 4" xfId="20243" xr:uid="{EED648B1-665A-443F-BD31-3DE0A3516471}"/>
    <cellStyle name="Comma 2 2 2 6 4 2" xfId="33935" xr:uid="{A2E895C0-BBE7-4E1D-A553-22C3726D010E}"/>
    <cellStyle name="Comma 2 2 2 6 4 3" xfId="48819" xr:uid="{9D47082A-44FE-41E1-8F13-8ADCBDAA6E42}"/>
    <cellStyle name="Comma 2 2 2 6 5" xfId="13399" xr:uid="{E8B14766-6A68-472B-B254-CC1D3F926C19}"/>
    <cellStyle name="Comma 2 2 2 6 6" xfId="27089" xr:uid="{18A50793-5107-4D57-B34B-5B8C52BAB799}"/>
    <cellStyle name="Comma 2 2 2 6 7" xfId="41973" xr:uid="{0A4B362F-13EB-40A6-8349-A09F3A227A3E}"/>
    <cellStyle name="Comma 2 2 2 7" xfId="6552" xr:uid="{36CB59FB-A56E-4809-A75D-1A32B9691199}"/>
    <cellStyle name="Comma 2 2 2 7 2" xfId="8266" xr:uid="{00057414-DF11-42B4-BA35-DF4A451B6123}"/>
    <cellStyle name="Comma 2 2 2 7 2 2" xfId="11688" xr:uid="{0EE859D8-44EC-41C4-B242-533CE8CF092F}"/>
    <cellStyle name="Comma 2 2 2 7 2 2 2" xfId="25378" xr:uid="{FAF0AB52-FDED-455E-8321-BB1AF54AD391}"/>
    <cellStyle name="Comma 2 2 2 7 2 2 2 2" xfId="39070" xr:uid="{A886A685-6527-429D-BBA8-452085E181A5}"/>
    <cellStyle name="Comma 2 2 2 7 2 2 2 3" xfId="53954" xr:uid="{DEF5D5A0-43B9-40FE-9E8E-E00272E2B4CC}"/>
    <cellStyle name="Comma 2 2 2 7 2 2 3" xfId="18534" xr:uid="{2F927282-82F6-4068-8126-841B3B4E6028}"/>
    <cellStyle name="Comma 2 2 2 7 2 2 4" xfId="32224" xr:uid="{953B532A-6C9E-4102-B0F8-77189F88009A}"/>
    <cellStyle name="Comma 2 2 2 7 2 2 5" xfId="47108" xr:uid="{45426E17-6ACC-4566-B140-A7A118F7E597}"/>
    <cellStyle name="Comma 2 2 2 7 2 3" xfId="21956" xr:uid="{175CA80B-BCE7-4F8E-A5A1-BD57208FAADE}"/>
    <cellStyle name="Comma 2 2 2 7 2 3 2" xfId="35648" xr:uid="{FB855D8D-BBC5-41D7-B13C-F4DBDE204380}"/>
    <cellStyle name="Comma 2 2 2 7 2 3 3" xfId="50532" xr:uid="{C137A318-A0CA-49D5-B85A-EC85C7A3D657}"/>
    <cellStyle name="Comma 2 2 2 7 2 4" xfId="15112" xr:uid="{EB96DD98-1FB8-4791-AC34-FB44394E213F}"/>
    <cellStyle name="Comma 2 2 2 7 2 5" xfId="28802" xr:uid="{8BCC9A4B-AF75-4251-B0DF-D148427D5557}"/>
    <cellStyle name="Comma 2 2 2 7 2 6" xfId="43686" xr:uid="{1C9B7546-446A-4F2B-9C52-3277D108E6DF}"/>
    <cellStyle name="Comma 2 2 2 7 3" xfId="9976" xr:uid="{973610D2-9F3F-4F6B-86E9-DA5F7268281E}"/>
    <cellStyle name="Comma 2 2 2 7 3 2" xfId="23666" xr:uid="{F8C17EA7-B610-477E-9C74-C4E9F3F7093E}"/>
    <cellStyle name="Comma 2 2 2 7 3 2 2" xfId="37358" xr:uid="{365936AD-1883-431A-BAD7-9F2F097839E9}"/>
    <cellStyle name="Comma 2 2 2 7 3 2 3" xfId="52242" xr:uid="{5289F4FF-A6FE-4AD1-8138-35F2F2D04679}"/>
    <cellStyle name="Comma 2 2 2 7 3 3" xfId="16822" xr:uid="{1660CE54-FFC4-4906-AE94-74C22FA276D7}"/>
    <cellStyle name="Comma 2 2 2 7 3 4" xfId="30512" xr:uid="{C0E97F1D-026D-4229-BCBF-9D1AA68803E8}"/>
    <cellStyle name="Comma 2 2 2 7 3 5" xfId="45396" xr:uid="{452BE615-A566-45CD-A7E0-27708DDBF5AF}"/>
    <cellStyle name="Comma 2 2 2 7 4" xfId="20244" xr:uid="{747C3EAC-E0A8-4DA3-940C-E5496D9DA7C9}"/>
    <cellStyle name="Comma 2 2 2 7 4 2" xfId="33936" xr:uid="{8B1D8F62-C08D-4FEF-8558-8B4D6973F250}"/>
    <cellStyle name="Comma 2 2 2 7 4 3" xfId="48820" xr:uid="{49CA80BA-DFBC-4E57-B7A0-00BFDC053779}"/>
    <cellStyle name="Comma 2 2 2 7 5" xfId="13400" xr:uid="{77D93551-31D1-42F5-81E8-D15E91D721C7}"/>
    <cellStyle name="Comma 2 2 2 7 6" xfId="27090" xr:uid="{A572DF5B-C6EF-42DB-9E22-19C48DE93351}"/>
    <cellStyle name="Comma 2 2 2 7 7" xfId="41974" xr:uid="{F1699A82-1B27-4FF9-8877-81BB041C8D32}"/>
    <cellStyle name="Comma 2 2 2 8" xfId="8237" xr:uid="{22D539F3-B635-4860-BF5A-5E5341EF5250}"/>
    <cellStyle name="Comma 2 2 2 8 2" xfId="11659" xr:uid="{6DB87912-E832-4B4C-93AD-D618C6D39CF2}"/>
    <cellStyle name="Comma 2 2 2 8 2 2" xfId="25349" xr:uid="{47C4414D-087C-42F5-9D98-64B7C05FF175}"/>
    <cellStyle name="Comma 2 2 2 8 2 2 2" xfId="39041" xr:uid="{841BE3BD-2954-4EE8-A203-100502B23AA1}"/>
    <cellStyle name="Comma 2 2 2 8 2 2 3" xfId="53925" xr:uid="{F1360F3A-4ADA-4486-9C65-4D7B1A150239}"/>
    <cellStyle name="Comma 2 2 2 8 2 3" xfId="18505" xr:uid="{6ECA1F01-603E-47AC-9E67-CC78A6910344}"/>
    <cellStyle name="Comma 2 2 2 8 2 4" xfId="32195" xr:uid="{61269A49-C829-485A-9C27-21D0D1E7F8F3}"/>
    <cellStyle name="Comma 2 2 2 8 2 5" xfId="47079" xr:uid="{74BA3DCD-D5D9-4069-8F17-4E6982C455EB}"/>
    <cellStyle name="Comma 2 2 2 8 3" xfId="21927" xr:uid="{F7661450-4F09-4376-B78A-6840CBB21F69}"/>
    <cellStyle name="Comma 2 2 2 8 3 2" xfId="35619" xr:uid="{7436830E-68EE-4057-A148-71CD847E7979}"/>
    <cellStyle name="Comma 2 2 2 8 3 3" xfId="50503" xr:uid="{6B4DAEE6-A4B6-4896-A407-B92BE1FAC891}"/>
    <cellStyle name="Comma 2 2 2 8 4" xfId="15083" xr:uid="{1F8B3C85-0DC0-4A97-9AEF-6422AC694C43}"/>
    <cellStyle name="Comma 2 2 2 8 5" xfId="28773" xr:uid="{EAB96A8A-454D-4854-92A6-195B4B52EAFC}"/>
    <cellStyle name="Comma 2 2 2 8 6" xfId="43657" xr:uid="{1BADFB5D-4734-4037-BA8D-3A851AF7AD52}"/>
    <cellStyle name="Comma 2 2 2 9" xfId="9947" xr:uid="{805C0EA3-12C7-4733-9075-7BDA61DAE531}"/>
    <cellStyle name="Comma 2 2 2 9 2" xfId="23637" xr:uid="{95D44EFF-DC0E-4AE6-8B1E-20F8DEB134FC}"/>
    <cellStyle name="Comma 2 2 2 9 2 2" xfId="37329" xr:uid="{3DC819D0-E1A0-445C-A674-916D4227D6FF}"/>
    <cellStyle name="Comma 2 2 2 9 2 3" xfId="52213" xr:uid="{24DBED99-189A-4ADF-8FAA-30857FFF907E}"/>
    <cellStyle name="Comma 2 2 2 9 3" xfId="16793" xr:uid="{08282BCB-ADC3-41CC-ACB9-9A9FC359BF46}"/>
    <cellStyle name="Comma 2 2 2 9 4" xfId="30483" xr:uid="{B9DB89F0-ADF9-4021-BB95-4311A12AF680}"/>
    <cellStyle name="Comma 2 2 2 9 5" xfId="45367" xr:uid="{CBAF5BCB-E4CB-4572-A79A-B4D61CD5DB03}"/>
    <cellStyle name="Comma 2 2 3" xfId="4593" xr:uid="{417D0FD8-EF08-4660-A8AB-17FFB194C930}"/>
    <cellStyle name="Comma 2 2 3 10" xfId="13401" xr:uid="{99DB7BC5-0D4D-40A0-B214-28BC18ED2638}"/>
    <cellStyle name="Comma 2 2 3 10 2" xfId="41362" xr:uid="{2E40A770-EF2A-4EFC-A869-C36A914A4DEA}"/>
    <cellStyle name="Comma 2 2 3 11" xfId="27091" xr:uid="{9F4A02B6-7E9C-4477-BA7D-34E7389F78F0}"/>
    <cellStyle name="Comma 2 2 3 12" xfId="41975" xr:uid="{58A93971-56CF-498D-8057-9E16DACF081A}"/>
    <cellStyle name="Comma 2 2 3 13" xfId="6553" xr:uid="{F753CE8C-0A07-4591-BFA8-00E9DA589965}"/>
    <cellStyle name="Comma 2 2 3 2" xfId="6554" xr:uid="{A55CE740-9FA6-42BB-A344-C39598D2AF80}"/>
    <cellStyle name="Comma 2 2 3 2 10" xfId="41976" xr:uid="{596F917E-792C-4AA9-9ADE-5766CA18D009}"/>
    <cellStyle name="Comma 2 2 3 2 2" xfId="6555" xr:uid="{7B55C7AC-57A3-4A88-B40F-65B1D867486E}"/>
    <cellStyle name="Comma 2 2 3 2 2 2" xfId="6556" xr:uid="{18992734-A48B-437D-B437-C5BE0F77F4FC}"/>
    <cellStyle name="Comma 2 2 3 2 2 2 2" xfId="8270" xr:uid="{4308EA18-83C3-403A-B327-F8563D39C4DD}"/>
    <cellStyle name="Comma 2 2 3 2 2 2 2 2" xfId="11692" xr:uid="{3246EA56-4646-4874-BA28-BC6E86F28044}"/>
    <cellStyle name="Comma 2 2 3 2 2 2 2 2 2" xfId="25382" xr:uid="{330EDC21-562D-43CF-8F0D-E2C725D8B91F}"/>
    <cellStyle name="Comma 2 2 3 2 2 2 2 2 2 2" xfId="39074" xr:uid="{883220F8-0CFB-4323-9C07-F2C032AED9D5}"/>
    <cellStyle name="Comma 2 2 3 2 2 2 2 2 2 3" xfId="53958" xr:uid="{27ED6218-6524-417D-84DB-9E1AB183B554}"/>
    <cellStyle name="Comma 2 2 3 2 2 2 2 2 3" xfId="18538" xr:uid="{468B5C97-8992-4CC0-9058-03E1DE479D76}"/>
    <cellStyle name="Comma 2 2 3 2 2 2 2 2 4" xfId="32228" xr:uid="{7850D479-DC8A-4BA7-BA4C-FD0081F23B9F}"/>
    <cellStyle name="Comma 2 2 3 2 2 2 2 2 5" xfId="47112" xr:uid="{181E99C7-498D-4FDC-A84E-2978AF464AF1}"/>
    <cellStyle name="Comma 2 2 3 2 2 2 2 3" xfId="21960" xr:uid="{F7EC3F0B-5EFB-4467-8EBA-7A244D470C26}"/>
    <cellStyle name="Comma 2 2 3 2 2 2 2 3 2" xfId="35652" xr:uid="{4C15ED93-520F-41FD-9EC6-8C38AFFFDB98}"/>
    <cellStyle name="Comma 2 2 3 2 2 2 2 3 3" xfId="50536" xr:uid="{902D1A43-F4C5-4E34-ACF5-4FE313EC1E01}"/>
    <cellStyle name="Comma 2 2 3 2 2 2 2 4" xfId="15116" xr:uid="{3FE9E239-22E4-4346-AECA-799EEB71EBC8}"/>
    <cellStyle name="Comma 2 2 3 2 2 2 2 5" xfId="28806" xr:uid="{EF7223CB-B9B8-44CC-B7B6-1289FC5135D7}"/>
    <cellStyle name="Comma 2 2 3 2 2 2 2 6" xfId="43690" xr:uid="{7C019956-AA6A-4251-B8BA-1CCA2FDC496F}"/>
    <cellStyle name="Comma 2 2 3 2 2 2 3" xfId="9980" xr:uid="{7F499CE9-EB05-4FED-9227-3C2891BF433C}"/>
    <cellStyle name="Comma 2 2 3 2 2 2 3 2" xfId="23670" xr:uid="{DFFA12F4-620A-4695-8573-5FA7099A98F6}"/>
    <cellStyle name="Comma 2 2 3 2 2 2 3 2 2" xfId="37362" xr:uid="{B3F7F1A0-AC73-4CC6-B75C-0518E248B0B2}"/>
    <cellStyle name="Comma 2 2 3 2 2 2 3 2 3" xfId="52246" xr:uid="{57C645DC-FCBD-439C-85C6-195976F29540}"/>
    <cellStyle name="Comma 2 2 3 2 2 2 3 3" xfId="16826" xr:uid="{4DFFDB82-1081-4A60-9A6A-6D14DC5B86DF}"/>
    <cellStyle name="Comma 2 2 3 2 2 2 3 4" xfId="30516" xr:uid="{404ABAD2-C51E-41B9-AB4B-A1F51236C509}"/>
    <cellStyle name="Comma 2 2 3 2 2 2 3 5" xfId="45400" xr:uid="{EEDAA20F-ADB6-444C-BFA8-701EF85605CA}"/>
    <cellStyle name="Comma 2 2 3 2 2 2 4" xfId="20248" xr:uid="{CAFBEA33-163B-41E7-8EED-ABBA0D52CE47}"/>
    <cellStyle name="Comma 2 2 3 2 2 2 4 2" xfId="33940" xr:uid="{060E1DA4-8D41-4B85-869B-335757539AA3}"/>
    <cellStyle name="Comma 2 2 3 2 2 2 4 3" xfId="48824" xr:uid="{CBF2F1DB-1D55-4EA1-B80E-E4B73611C53C}"/>
    <cellStyle name="Comma 2 2 3 2 2 2 5" xfId="13404" xr:uid="{93D79BEB-F5AA-46C7-B176-443989B2178A}"/>
    <cellStyle name="Comma 2 2 3 2 2 2 6" xfId="27094" xr:uid="{A29E5666-3AA9-4F55-9CDC-AA39CCAA22F6}"/>
    <cellStyle name="Comma 2 2 3 2 2 2 7" xfId="41978" xr:uid="{8463D1BE-3192-462A-9B69-2D9F4A02DFA0}"/>
    <cellStyle name="Comma 2 2 3 2 2 3" xfId="8269" xr:uid="{C1BA8231-885D-467C-8796-EABE51BF0552}"/>
    <cellStyle name="Comma 2 2 3 2 2 3 2" xfId="11691" xr:uid="{385835DB-D2F0-4681-BC5C-2B7D23C16831}"/>
    <cellStyle name="Comma 2 2 3 2 2 3 2 2" xfId="25381" xr:uid="{DF8369D4-5AAB-426C-89A7-9B4C0B199CA2}"/>
    <cellStyle name="Comma 2 2 3 2 2 3 2 2 2" xfId="39073" xr:uid="{9C0B7C54-AD08-4B56-BD03-6FB6D67EF823}"/>
    <cellStyle name="Comma 2 2 3 2 2 3 2 2 3" xfId="53957" xr:uid="{C881E799-7593-4D86-A372-547005821177}"/>
    <cellStyle name="Comma 2 2 3 2 2 3 2 3" xfId="18537" xr:uid="{3E9123AE-E220-4CF9-94DC-D414D5A70F2E}"/>
    <cellStyle name="Comma 2 2 3 2 2 3 2 4" xfId="32227" xr:uid="{29F66912-9018-4777-9020-BEDDD1F48026}"/>
    <cellStyle name="Comma 2 2 3 2 2 3 2 5" xfId="47111" xr:uid="{5E107D63-30DF-44BD-AF16-2D371D784C76}"/>
    <cellStyle name="Comma 2 2 3 2 2 3 3" xfId="21959" xr:uid="{0BF73A46-84A7-4D04-B1CB-BD2B828A65D4}"/>
    <cellStyle name="Comma 2 2 3 2 2 3 3 2" xfId="35651" xr:uid="{F8029ABE-FCD3-45A2-8BF8-D17A350B68DD}"/>
    <cellStyle name="Comma 2 2 3 2 2 3 3 3" xfId="50535" xr:uid="{57299F6A-EFD6-42FC-8A2A-3BC2F277022D}"/>
    <cellStyle name="Comma 2 2 3 2 2 3 4" xfId="15115" xr:uid="{4047EFDD-8D2F-4A4F-8D18-103D05C30342}"/>
    <cellStyle name="Comma 2 2 3 2 2 3 5" xfId="28805" xr:uid="{F1C430D0-1A04-4CC3-B1DE-EAB9450C0FB4}"/>
    <cellStyle name="Comma 2 2 3 2 2 3 6" xfId="43689" xr:uid="{5374DD93-62FE-4563-B41F-D3B50F19BB92}"/>
    <cellStyle name="Comma 2 2 3 2 2 4" xfId="9979" xr:uid="{2A5766CC-62E8-4E26-9768-F105329FD75E}"/>
    <cellStyle name="Comma 2 2 3 2 2 4 2" xfId="23669" xr:uid="{4434E21B-5274-44FB-A31B-A3D69377154C}"/>
    <cellStyle name="Comma 2 2 3 2 2 4 2 2" xfId="37361" xr:uid="{1002CA28-1E30-4C35-81B1-657806FB7CEB}"/>
    <cellStyle name="Comma 2 2 3 2 2 4 2 3" xfId="52245" xr:uid="{F0975144-7050-4724-9C08-54E2F130F15A}"/>
    <cellStyle name="Comma 2 2 3 2 2 4 3" xfId="16825" xr:uid="{ED404527-3A2D-4F14-8585-2F9D1CE7D58F}"/>
    <cellStyle name="Comma 2 2 3 2 2 4 4" xfId="30515" xr:uid="{CD0DA71B-865B-4B26-AFF6-62093B9299D1}"/>
    <cellStyle name="Comma 2 2 3 2 2 4 5" xfId="45399" xr:uid="{44BFCA05-EB37-4BB2-A056-19E9E21C637E}"/>
    <cellStyle name="Comma 2 2 3 2 2 5" xfId="20247" xr:uid="{0BEA0E69-95EF-4953-AFBE-F56C5E180D6D}"/>
    <cellStyle name="Comma 2 2 3 2 2 5 2" xfId="33939" xr:uid="{DC5E91A9-6136-4368-89B6-B4B81A975D0B}"/>
    <cellStyle name="Comma 2 2 3 2 2 5 3" xfId="48823" xr:uid="{0E8ABDD0-39C8-4337-919F-B50F5115B491}"/>
    <cellStyle name="Comma 2 2 3 2 2 6" xfId="13403" xr:uid="{B5A12B38-6F25-4D94-9D89-9389302A6CB8}"/>
    <cellStyle name="Comma 2 2 3 2 2 7" xfId="27093" xr:uid="{FFF6162C-2874-4639-8522-A6A08EC3AB09}"/>
    <cellStyle name="Comma 2 2 3 2 2 8" xfId="41977" xr:uid="{349ADF59-E7F0-4F7F-8C50-FA82D0C266FC}"/>
    <cellStyle name="Comma 2 2 3 2 3" xfId="6557" xr:uid="{8AF29685-B644-48B0-97BE-8FC4240C4DDB}"/>
    <cellStyle name="Comma 2 2 3 2 3 2" xfId="8271" xr:uid="{7ACB7D91-A59C-48D0-B972-FB37682147D0}"/>
    <cellStyle name="Comma 2 2 3 2 3 2 2" xfId="11693" xr:uid="{9584D82B-F33C-4684-98C6-D9B3EAD2773F}"/>
    <cellStyle name="Comma 2 2 3 2 3 2 2 2" xfId="25383" xr:uid="{D8D5313B-2DDA-4BE2-9E49-7AA42E6AF720}"/>
    <cellStyle name="Comma 2 2 3 2 3 2 2 2 2" xfId="39075" xr:uid="{C27E1500-3DAE-4224-93BE-9A4D8EFCFF36}"/>
    <cellStyle name="Comma 2 2 3 2 3 2 2 2 3" xfId="53959" xr:uid="{43E9951C-EF9C-4779-A198-EC5EBC38C3DD}"/>
    <cellStyle name="Comma 2 2 3 2 3 2 2 3" xfId="18539" xr:uid="{FD54F95D-37EB-4A0C-9D33-A2913271C1CD}"/>
    <cellStyle name="Comma 2 2 3 2 3 2 2 4" xfId="32229" xr:uid="{C89AD0DD-7133-4CC3-A98C-AC80F0A4F7C1}"/>
    <cellStyle name="Comma 2 2 3 2 3 2 2 5" xfId="47113" xr:uid="{163B5A87-D86C-4FD1-96C0-D45AA50B61BF}"/>
    <cellStyle name="Comma 2 2 3 2 3 2 3" xfId="21961" xr:uid="{F966B7AE-95D3-4C7A-A9C0-03FD3DC5305F}"/>
    <cellStyle name="Comma 2 2 3 2 3 2 3 2" xfId="35653" xr:uid="{9C36293C-DBA5-43B8-95B8-1D82AE20E533}"/>
    <cellStyle name="Comma 2 2 3 2 3 2 3 3" xfId="50537" xr:uid="{3D4F1014-BDF2-421D-A25C-3E4DBD0ED8C2}"/>
    <cellStyle name="Comma 2 2 3 2 3 2 4" xfId="15117" xr:uid="{26E5E95C-C4F3-40B0-9AB3-1CA4D22D5199}"/>
    <cellStyle name="Comma 2 2 3 2 3 2 5" xfId="28807" xr:uid="{18E27FF5-E12A-4AFD-811B-F89FFF42C28D}"/>
    <cellStyle name="Comma 2 2 3 2 3 2 6" xfId="43691" xr:uid="{9F87996A-1343-4F9D-BC15-01105F14AB1C}"/>
    <cellStyle name="Comma 2 2 3 2 3 3" xfId="9981" xr:uid="{D6BF3A87-126A-425A-BA64-D2BE28372094}"/>
    <cellStyle name="Comma 2 2 3 2 3 3 2" xfId="23671" xr:uid="{8595D8A2-812F-4E95-80A3-25EE8123D1C9}"/>
    <cellStyle name="Comma 2 2 3 2 3 3 2 2" xfId="37363" xr:uid="{832F0923-8BE4-4E36-B5F3-CF745E8F1476}"/>
    <cellStyle name="Comma 2 2 3 2 3 3 2 3" xfId="52247" xr:uid="{ABFDAB21-C3D8-4138-87B5-8F59BFC3C939}"/>
    <cellStyle name="Comma 2 2 3 2 3 3 3" xfId="16827" xr:uid="{0745F45B-1569-4D54-A121-E33E74E4054A}"/>
    <cellStyle name="Comma 2 2 3 2 3 3 4" xfId="30517" xr:uid="{C9D05522-F81A-4DFD-993D-E85A4B105567}"/>
    <cellStyle name="Comma 2 2 3 2 3 3 5" xfId="45401" xr:uid="{5D71900E-EE14-442D-AA61-A50D28D04D6A}"/>
    <cellStyle name="Comma 2 2 3 2 3 4" xfId="20249" xr:uid="{C5433760-3C12-405E-93A9-C1621C7903E1}"/>
    <cellStyle name="Comma 2 2 3 2 3 4 2" xfId="33941" xr:uid="{1FBDF34D-FBF6-4CFD-9D8D-98B71BC21791}"/>
    <cellStyle name="Comma 2 2 3 2 3 4 3" xfId="48825" xr:uid="{BEFA87C3-8E42-441A-B6DD-96C519B45CCE}"/>
    <cellStyle name="Comma 2 2 3 2 3 5" xfId="13405" xr:uid="{544AB94D-998D-4D81-9A17-AB5F5198AD8A}"/>
    <cellStyle name="Comma 2 2 3 2 3 6" xfId="27095" xr:uid="{F62AB684-DF73-43D5-9F45-823D8ED1D033}"/>
    <cellStyle name="Comma 2 2 3 2 3 7" xfId="41979" xr:uid="{BF3FC818-7B19-4F46-822E-2886CF7F8ED4}"/>
    <cellStyle name="Comma 2 2 3 2 4" xfId="6558" xr:uid="{540E8E85-0C2C-4BAA-940C-1AD5F6B1CC0F}"/>
    <cellStyle name="Comma 2 2 3 2 4 2" xfId="8272" xr:uid="{C91D5C9F-854A-44F5-8C86-B3386BC6207E}"/>
    <cellStyle name="Comma 2 2 3 2 4 2 2" xfId="11694" xr:uid="{8BA73214-630E-482C-A484-E3128EFB6F12}"/>
    <cellStyle name="Comma 2 2 3 2 4 2 2 2" xfId="25384" xr:uid="{3F88C6FF-3EA3-4376-9931-C2782D07027D}"/>
    <cellStyle name="Comma 2 2 3 2 4 2 2 2 2" xfId="39076" xr:uid="{6DF43395-CE20-472C-82C2-1DD88DEABE71}"/>
    <cellStyle name="Comma 2 2 3 2 4 2 2 2 3" xfId="53960" xr:uid="{A1781AA8-B4D7-4227-AC19-49E09F9DB886}"/>
    <cellStyle name="Comma 2 2 3 2 4 2 2 3" xfId="18540" xr:uid="{81C3143E-A882-4CBF-A8E2-96DF81C870CE}"/>
    <cellStyle name="Comma 2 2 3 2 4 2 2 4" xfId="32230" xr:uid="{9CCB0BCE-C8CC-4189-8E93-650FF9B9840B}"/>
    <cellStyle name="Comma 2 2 3 2 4 2 2 5" xfId="47114" xr:uid="{B0F3DAFA-89F5-4CFD-85FB-2B0CEFCA95E7}"/>
    <cellStyle name="Comma 2 2 3 2 4 2 3" xfId="21962" xr:uid="{B71CDACD-271F-4971-8C7A-5354B2816329}"/>
    <cellStyle name="Comma 2 2 3 2 4 2 3 2" xfId="35654" xr:uid="{E7362001-74AD-430E-AD68-65FA5F12157C}"/>
    <cellStyle name="Comma 2 2 3 2 4 2 3 3" xfId="50538" xr:uid="{0E68198B-9C19-4937-B6E2-80FF507DE2F2}"/>
    <cellStyle name="Comma 2 2 3 2 4 2 4" xfId="15118" xr:uid="{434B32B7-D4BE-4E40-8056-8815B118A008}"/>
    <cellStyle name="Comma 2 2 3 2 4 2 5" xfId="28808" xr:uid="{33373D56-CF94-46B3-AB2A-90212C9DACA2}"/>
    <cellStyle name="Comma 2 2 3 2 4 2 6" xfId="43692" xr:uid="{F906EBD3-3BB2-464A-956F-35EEB29F769C}"/>
    <cellStyle name="Comma 2 2 3 2 4 3" xfId="9982" xr:uid="{EFA414DD-E442-4E96-81C9-45621EA7FA1A}"/>
    <cellStyle name="Comma 2 2 3 2 4 3 2" xfId="23672" xr:uid="{095DB7C7-D6B4-43E5-9E8D-1145843BAA8B}"/>
    <cellStyle name="Comma 2 2 3 2 4 3 2 2" xfId="37364" xr:uid="{F92D992D-49C0-4B7A-906C-F3D8230CF6B6}"/>
    <cellStyle name="Comma 2 2 3 2 4 3 2 3" xfId="52248" xr:uid="{64D7596F-AF57-4726-AAB9-31AAD0623FD0}"/>
    <cellStyle name="Comma 2 2 3 2 4 3 3" xfId="16828" xr:uid="{F55F9FFA-6426-4DC9-BE9A-1365F13906FE}"/>
    <cellStyle name="Comma 2 2 3 2 4 3 4" xfId="30518" xr:uid="{631DC799-A0D4-4236-A1B2-277856C6E1DD}"/>
    <cellStyle name="Comma 2 2 3 2 4 3 5" xfId="45402" xr:uid="{3B5E1209-D0DA-4784-93D3-A61378C5D8D0}"/>
    <cellStyle name="Comma 2 2 3 2 4 4" xfId="20250" xr:uid="{77CAA7C3-E05D-4794-A0C7-D4E702672BC0}"/>
    <cellStyle name="Comma 2 2 3 2 4 4 2" xfId="33942" xr:uid="{4D6FA2EA-564B-424D-9BD2-F87A60DB5043}"/>
    <cellStyle name="Comma 2 2 3 2 4 4 3" xfId="48826" xr:uid="{14298704-1D50-49DF-AB04-E09462A4ADD8}"/>
    <cellStyle name="Comma 2 2 3 2 4 5" xfId="13406" xr:uid="{8C5647C1-C1EE-412B-87E5-1BDB7187DC05}"/>
    <cellStyle name="Comma 2 2 3 2 4 6" xfId="27096" xr:uid="{FB9FA801-500C-4F11-9414-E6CD6D759FF0}"/>
    <cellStyle name="Comma 2 2 3 2 4 7" xfId="41980" xr:uid="{94F8AD59-9810-4F09-AED3-A1C5A1D5D87B}"/>
    <cellStyle name="Comma 2 2 3 2 5" xfId="8268" xr:uid="{010F87A6-75D0-48A4-8E90-B57AC34150E5}"/>
    <cellStyle name="Comma 2 2 3 2 5 2" xfId="11690" xr:uid="{3BEBAA90-078C-458E-886F-75EA65100C89}"/>
    <cellStyle name="Comma 2 2 3 2 5 2 2" xfId="25380" xr:uid="{D12768BB-42A6-40BF-9638-14CB09BF292B}"/>
    <cellStyle name="Comma 2 2 3 2 5 2 2 2" xfId="39072" xr:uid="{0AC4FF42-FB24-4E5F-A6CD-10AD16663C9A}"/>
    <cellStyle name="Comma 2 2 3 2 5 2 2 3" xfId="53956" xr:uid="{2F281A39-5E3A-4E5F-B24B-0024EBE4E6FD}"/>
    <cellStyle name="Comma 2 2 3 2 5 2 3" xfId="18536" xr:uid="{757F17F0-8C27-44C7-B002-2FDDE35AC7F7}"/>
    <cellStyle name="Comma 2 2 3 2 5 2 4" xfId="32226" xr:uid="{0F33D235-F3A0-4E91-A1E4-F41D71E2A0FA}"/>
    <cellStyle name="Comma 2 2 3 2 5 2 5" xfId="47110" xr:uid="{A1140C93-5753-4A9D-8FB4-68A4C72FBA45}"/>
    <cellStyle name="Comma 2 2 3 2 5 3" xfId="21958" xr:uid="{63189542-AC60-4B62-AF07-03F1985F525B}"/>
    <cellStyle name="Comma 2 2 3 2 5 3 2" xfId="35650" xr:uid="{D42EFE73-FD48-443B-BFD6-2FBF0E67B220}"/>
    <cellStyle name="Comma 2 2 3 2 5 3 3" xfId="50534" xr:uid="{CFF4CEC4-C59F-435D-BB22-D4E9069DAF37}"/>
    <cellStyle name="Comma 2 2 3 2 5 4" xfId="15114" xr:uid="{D4F34B12-3E8F-4CB3-B71F-C634472108C7}"/>
    <cellStyle name="Comma 2 2 3 2 5 5" xfId="28804" xr:uid="{1ED990C1-A65C-4A98-ACCD-1557FD0FC5B1}"/>
    <cellStyle name="Comma 2 2 3 2 5 6" xfId="43688" xr:uid="{F61A3437-8D4E-4E52-B93A-747222F22459}"/>
    <cellStyle name="Comma 2 2 3 2 6" xfId="9978" xr:uid="{52D6B23A-37C4-4962-9CAA-358119480316}"/>
    <cellStyle name="Comma 2 2 3 2 6 2" xfId="23668" xr:uid="{26F584AE-6AD3-463B-822D-9FDBF6FE38A5}"/>
    <cellStyle name="Comma 2 2 3 2 6 2 2" xfId="37360" xr:uid="{C0A4190E-792E-4117-A941-9499ED5D2C23}"/>
    <cellStyle name="Comma 2 2 3 2 6 2 3" xfId="52244" xr:uid="{96C500AC-68AD-4494-BEE8-9B23F525D6D6}"/>
    <cellStyle name="Comma 2 2 3 2 6 3" xfId="16824" xr:uid="{9EB0D7D3-128E-45B1-947C-CDC02B633C42}"/>
    <cellStyle name="Comma 2 2 3 2 6 4" xfId="30514" xr:uid="{72D26117-F6AE-4A9A-AE8D-864968FBC3CC}"/>
    <cellStyle name="Comma 2 2 3 2 6 5" xfId="45398" xr:uid="{AEC4FE0E-AFAC-4FF5-B85F-3F8E049BDB16}"/>
    <cellStyle name="Comma 2 2 3 2 7" xfId="20246" xr:uid="{2FF94BD4-621A-4AFA-9C20-C6A1025C24CB}"/>
    <cellStyle name="Comma 2 2 3 2 7 2" xfId="33938" xr:uid="{BB7779E8-8651-47CD-86E9-6A923563163A}"/>
    <cellStyle name="Comma 2 2 3 2 7 3" xfId="48822" xr:uid="{66B456B1-5D2C-485B-A225-313C2FBE67C3}"/>
    <cellStyle name="Comma 2 2 3 2 8" xfId="13402" xr:uid="{82A4488B-B034-411F-8E5B-560F98C44DD7}"/>
    <cellStyle name="Comma 2 2 3 2 9" xfId="27092" xr:uid="{909ADA88-5CC4-4413-97B2-DFF0F07BE879}"/>
    <cellStyle name="Comma 2 2 3 3" xfId="6559" xr:uid="{CC95D7EA-9F68-4D5E-AF56-04EF3FC58EE4}"/>
    <cellStyle name="Comma 2 2 3 3 10" xfId="41981" xr:uid="{2C4A01F3-93D9-4C74-9756-D8AB69DFA2D1}"/>
    <cellStyle name="Comma 2 2 3 3 2" xfId="6560" xr:uid="{2408179B-B287-4284-BDEA-C7A7DD7110E0}"/>
    <cellStyle name="Comma 2 2 3 3 2 2" xfId="6561" xr:uid="{A1C6C467-4B95-405C-82E4-E3C5F370B504}"/>
    <cellStyle name="Comma 2 2 3 3 2 2 2" xfId="8275" xr:uid="{380D142F-4F76-43E5-9355-ABF78A873166}"/>
    <cellStyle name="Comma 2 2 3 3 2 2 2 2" xfId="11697" xr:uid="{0D292077-0FD6-48EB-8CCB-886FCA76EBC5}"/>
    <cellStyle name="Comma 2 2 3 3 2 2 2 2 2" xfId="25387" xr:uid="{4C7934D1-1B49-43D1-A4ED-BD1219855A61}"/>
    <cellStyle name="Comma 2 2 3 3 2 2 2 2 2 2" xfId="39079" xr:uid="{E294B51E-E7AD-47D5-AD50-C978DA038802}"/>
    <cellStyle name="Comma 2 2 3 3 2 2 2 2 2 3" xfId="53963" xr:uid="{4F50BA28-1F81-4020-8329-3A177FA3536E}"/>
    <cellStyle name="Comma 2 2 3 3 2 2 2 2 3" xfId="18543" xr:uid="{ABA334A4-0DF7-4F2A-9945-C09F30738C2E}"/>
    <cellStyle name="Comma 2 2 3 3 2 2 2 2 4" xfId="32233" xr:uid="{C4041ED0-9818-4225-AA04-021AE32F597E}"/>
    <cellStyle name="Comma 2 2 3 3 2 2 2 2 5" xfId="47117" xr:uid="{05A1FF7F-C796-4BD7-9B6C-6E459307D945}"/>
    <cellStyle name="Comma 2 2 3 3 2 2 2 3" xfId="21965" xr:uid="{2D6D225A-860B-4573-A13B-9C28C65111D7}"/>
    <cellStyle name="Comma 2 2 3 3 2 2 2 3 2" xfId="35657" xr:uid="{0B7310A9-84DA-43E4-B314-A825000CCC99}"/>
    <cellStyle name="Comma 2 2 3 3 2 2 2 3 3" xfId="50541" xr:uid="{D47B5D2D-B94F-4037-9730-01FBD69D4777}"/>
    <cellStyle name="Comma 2 2 3 3 2 2 2 4" xfId="15121" xr:uid="{D3D240E8-6F0E-4E75-9348-D38E24462722}"/>
    <cellStyle name="Comma 2 2 3 3 2 2 2 5" xfId="28811" xr:uid="{59CEB607-6BF3-4F30-A89F-9A89059A691F}"/>
    <cellStyle name="Comma 2 2 3 3 2 2 2 6" xfId="43695" xr:uid="{9D92A7E6-7FA8-4FA3-B78A-2F48232F80E0}"/>
    <cellStyle name="Comma 2 2 3 3 2 2 3" xfId="9985" xr:uid="{E4D13F6B-3374-4A60-9F14-D631A2E49EE9}"/>
    <cellStyle name="Comma 2 2 3 3 2 2 3 2" xfId="23675" xr:uid="{A0E29BEB-5066-47C7-9BCF-65C9FCC6FCA7}"/>
    <cellStyle name="Comma 2 2 3 3 2 2 3 2 2" xfId="37367" xr:uid="{5D0C03A1-B2AD-4F20-A599-62C293B8510E}"/>
    <cellStyle name="Comma 2 2 3 3 2 2 3 2 3" xfId="52251" xr:uid="{08553236-92C2-454C-8924-D2E90EC6D423}"/>
    <cellStyle name="Comma 2 2 3 3 2 2 3 3" xfId="16831" xr:uid="{F340C54C-21D1-4C3F-A6EF-7ECD34CA3C3E}"/>
    <cellStyle name="Comma 2 2 3 3 2 2 3 4" xfId="30521" xr:uid="{400E229B-260D-4F45-A1DA-95C3B87B5C02}"/>
    <cellStyle name="Comma 2 2 3 3 2 2 3 5" xfId="45405" xr:uid="{1A25FCEC-B249-426B-8B3D-B52F89D7522F}"/>
    <cellStyle name="Comma 2 2 3 3 2 2 4" xfId="20253" xr:uid="{5FF88439-B66A-4721-9507-336B451DBDEB}"/>
    <cellStyle name="Comma 2 2 3 3 2 2 4 2" xfId="33945" xr:uid="{DC1FE25F-9EA1-41AB-94E2-5D0CA8D4F03A}"/>
    <cellStyle name="Comma 2 2 3 3 2 2 4 3" xfId="48829" xr:uid="{1B06EE7B-2CDE-43C9-8334-224BE9EE75A4}"/>
    <cellStyle name="Comma 2 2 3 3 2 2 5" xfId="13409" xr:uid="{152F11EA-1856-42D6-A6F2-9E75509185D1}"/>
    <cellStyle name="Comma 2 2 3 3 2 2 6" xfId="27099" xr:uid="{6E1DCA9C-43E3-4CD9-B74D-1CDFD4F903A7}"/>
    <cellStyle name="Comma 2 2 3 3 2 2 7" xfId="41983" xr:uid="{F8C01F55-0F42-4FC6-A2EC-AF03CF24F3C4}"/>
    <cellStyle name="Comma 2 2 3 3 2 3" xfId="8274" xr:uid="{36C6F2F4-0958-40BE-B517-1408E9E9F876}"/>
    <cellStyle name="Comma 2 2 3 3 2 3 2" xfId="11696" xr:uid="{B2C038F9-E432-4BDF-8598-BE6BA936B475}"/>
    <cellStyle name="Comma 2 2 3 3 2 3 2 2" xfId="25386" xr:uid="{0875AABB-1EC8-48D5-BB2C-E356BE770280}"/>
    <cellStyle name="Comma 2 2 3 3 2 3 2 2 2" xfId="39078" xr:uid="{6E3DE4C8-7002-4517-873A-652654F2D7F4}"/>
    <cellStyle name="Comma 2 2 3 3 2 3 2 2 3" xfId="53962" xr:uid="{3BC86ADE-C278-46F9-AD59-D47548BAB355}"/>
    <cellStyle name="Comma 2 2 3 3 2 3 2 3" xfId="18542" xr:uid="{3B0A0E3D-1B4B-4B68-BD89-E93E1458DFD1}"/>
    <cellStyle name="Comma 2 2 3 3 2 3 2 4" xfId="32232" xr:uid="{F315A5F5-82A4-4A3A-ABB9-598175E5628F}"/>
    <cellStyle name="Comma 2 2 3 3 2 3 2 5" xfId="47116" xr:uid="{F004A01C-4A23-4BF0-93C8-EF21F51E090B}"/>
    <cellStyle name="Comma 2 2 3 3 2 3 3" xfId="21964" xr:uid="{696FB921-AC97-4249-B8B6-F992D475D0C0}"/>
    <cellStyle name="Comma 2 2 3 3 2 3 3 2" xfId="35656" xr:uid="{2B0E2F5A-E121-4F87-8468-85F6E144381F}"/>
    <cellStyle name="Comma 2 2 3 3 2 3 3 3" xfId="50540" xr:uid="{B056147D-0176-4F17-B101-60645BE33AB8}"/>
    <cellStyle name="Comma 2 2 3 3 2 3 4" xfId="15120" xr:uid="{E4527AE9-8FF8-4C63-85F6-20DCE0E399A4}"/>
    <cellStyle name="Comma 2 2 3 3 2 3 5" xfId="28810" xr:uid="{22E3D368-1A28-471F-A036-57E867B461C5}"/>
    <cellStyle name="Comma 2 2 3 3 2 3 6" xfId="43694" xr:uid="{7C12CC35-EB0B-40A5-A062-1E8C402BD798}"/>
    <cellStyle name="Comma 2 2 3 3 2 4" xfId="9984" xr:uid="{3323DA3C-0692-422A-B927-E248AF5C3EFB}"/>
    <cellStyle name="Comma 2 2 3 3 2 4 2" xfId="23674" xr:uid="{B2CF1A1B-B775-4F73-B06D-8939DFD813C4}"/>
    <cellStyle name="Comma 2 2 3 3 2 4 2 2" xfId="37366" xr:uid="{F210A2A4-13D2-474E-AA02-A74692B38EFD}"/>
    <cellStyle name="Comma 2 2 3 3 2 4 2 3" xfId="52250" xr:uid="{3EA09BB0-A34D-44F1-90FF-9E596088543C}"/>
    <cellStyle name="Comma 2 2 3 3 2 4 3" xfId="16830" xr:uid="{C9C916EB-8AC5-45A1-A637-02D82928E362}"/>
    <cellStyle name="Comma 2 2 3 3 2 4 4" xfId="30520" xr:uid="{0BC862F9-0DB5-4B82-B62B-5FE4F44BB5D6}"/>
    <cellStyle name="Comma 2 2 3 3 2 4 5" xfId="45404" xr:uid="{086AF597-E18B-4B47-90AF-CAEEAF589382}"/>
    <cellStyle name="Comma 2 2 3 3 2 5" xfId="20252" xr:uid="{371CB254-EE66-4FA3-9441-68545F5139AC}"/>
    <cellStyle name="Comma 2 2 3 3 2 5 2" xfId="33944" xr:uid="{B0F130E5-A0C4-4145-8F4E-57BA0F37F5F1}"/>
    <cellStyle name="Comma 2 2 3 3 2 5 3" xfId="48828" xr:uid="{25FA1954-02F6-41BD-AABE-5423B3BED6EE}"/>
    <cellStyle name="Comma 2 2 3 3 2 6" xfId="13408" xr:uid="{451D52E0-93C6-4011-B895-E07D351DE497}"/>
    <cellStyle name="Comma 2 2 3 3 2 7" xfId="27098" xr:uid="{FA16F77C-687A-447A-93C0-44E1757824DB}"/>
    <cellStyle name="Comma 2 2 3 3 2 8" xfId="41982" xr:uid="{0B7996DC-779D-4DBD-AE1B-F59A97D7A44E}"/>
    <cellStyle name="Comma 2 2 3 3 3" xfId="6562" xr:uid="{B060D761-78CC-416D-BD28-389DEFEA8D6E}"/>
    <cellStyle name="Comma 2 2 3 3 3 2" xfId="8276" xr:uid="{476E880D-F44D-4F79-B69B-5D39A2D77458}"/>
    <cellStyle name="Comma 2 2 3 3 3 2 2" xfId="11698" xr:uid="{ACDC93CD-F16B-488A-894E-5464FE646138}"/>
    <cellStyle name="Comma 2 2 3 3 3 2 2 2" xfId="25388" xr:uid="{16C0371E-8D17-41A9-B31E-FD2B9A1A43FF}"/>
    <cellStyle name="Comma 2 2 3 3 3 2 2 2 2" xfId="39080" xr:uid="{C6BEE939-0B12-499F-AFCE-22B15AB032FB}"/>
    <cellStyle name="Comma 2 2 3 3 3 2 2 2 3" xfId="53964" xr:uid="{4B56277E-2F58-4D78-B108-832EB793D527}"/>
    <cellStyle name="Comma 2 2 3 3 3 2 2 3" xfId="18544" xr:uid="{2A344F07-94EF-4A88-B72F-8595CFFA1DEA}"/>
    <cellStyle name="Comma 2 2 3 3 3 2 2 4" xfId="32234" xr:uid="{F2758EA5-F1EF-4D35-8893-E71A53B220F4}"/>
    <cellStyle name="Comma 2 2 3 3 3 2 2 5" xfId="47118" xr:uid="{863A2714-1056-4A22-BCD4-7B7142BD3BC6}"/>
    <cellStyle name="Comma 2 2 3 3 3 2 3" xfId="21966" xr:uid="{1BC655B6-BC8F-435B-B73C-4FCF8DE63C18}"/>
    <cellStyle name="Comma 2 2 3 3 3 2 3 2" xfId="35658" xr:uid="{26E1C1EC-5B49-467E-80E6-D9F8733EB6B9}"/>
    <cellStyle name="Comma 2 2 3 3 3 2 3 3" xfId="50542" xr:uid="{68873E4A-E20A-418A-9493-CDCF977ABE86}"/>
    <cellStyle name="Comma 2 2 3 3 3 2 4" xfId="15122" xr:uid="{F10011FB-51E5-40C3-88A0-85B150A2CEE1}"/>
    <cellStyle name="Comma 2 2 3 3 3 2 5" xfId="28812" xr:uid="{D466E143-73E8-4026-93A0-1758AE34B4A3}"/>
    <cellStyle name="Comma 2 2 3 3 3 2 6" xfId="43696" xr:uid="{31ADAF74-05BE-4EAF-8286-3775FF5817A1}"/>
    <cellStyle name="Comma 2 2 3 3 3 3" xfId="9986" xr:uid="{1458D17A-1E22-4C9B-99C9-8E6FAE1EF490}"/>
    <cellStyle name="Comma 2 2 3 3 3 3 2" xfId="23676" xr:uid="{195C0A4E-693E-486E-9962-F84F507C8F72}"/>
    <cellStyle name="Comma 2 2 3 3 3 3 2 2" xfId="37368" xr:uid="{F4219517-2E44-4E50-A754-B49242F44BA9}"/>
    <cellStyle name="Comma 2 2 3 3 3 3 2 3" xfId="52252" xr:uid="{E1083656-823F-43F9-BBDB-3DA48A6CD511}"/>
    <cellStyle name="Comma 2 2 3 3 3 3 3" xfId="16832" xr:uid="{7AF3D7B2-1ECB-43E3-B1A7-6925058BBA40}"/>
    <cellStyle name="Comma 2 2 3 3 3 3 4" xfId="30522" xr:uid="{976B6DEB-E738-43F3-8845-511555FC5EE8}"/>
    <cellStyle name="Comma 2 2 3 3 3 3 5" xfId="45406" xr:uid="{10E33C31-5D6A-4E2D-8B1F-F06DA5C0CD65}"/>
    <cellStyle name="Comma 2 2 3 3 3 4" xfId="20254" xr:uid="{4B3683ED-F23F-43E5-87D8-95F0E67366EB}"/>
    <cellStyle name="Comma 2 2 3 3 3 4 2" xfId="33946" xr:uid="{6659F154-B4D0-4E74-B5BA-4E078E2E50B1}"/>
    <cellStyle name="Comma 2 2 3 3 3 4 3" xfId="48830" xr:uid="{E4622740-78AA-42A8-AE33-81AC28F264CA}"/>
    <cellStyle name="Comma 2 2 3 3 3 5" xfId="13410" xr:uid="{860824C3-0146-4F3F-8992-1D20E7EBC1CE}"/>
    <cellStyle name="Comma 2 2 3 3 3 6" xfId="27100" xr:uid="{6DF7AC48-258C-46DF-A9FD-A9DD11B35810}"/>
    <cellStyle name="Comma 2 2 3 3 3 7" xfId="41984" xr:uid="{3067BBFB-FE9E-4F7B-9670-CC5ECE628105}"/>
    <cellStyle name="Comma 2 2 3 3 4" xfId="6563" xr:uid="{8A38A691-A5ED-4E8A-BE8E-5EE84F47AA49}"/>
    <cellStyle name="Comma 2 2 3 3 4 2" xfId="8277" xr:uid="{4338899B-FCFD-48F4-AB1E-9AE38F1D653A}"/>
    <cellStyle name="Comma 2 2 3 3 4 2 2" xfId="11699" xr:uid="{A168C0BF-6306-4C60-A98A-8A035D62EB5E}"/>
    <cellStyle name="Comma 2 2 3 3 4 2 2 2" xfId="25389" xr:uid="{68CAC8F9-099F-44F9-B168-C453B66035D9}"/>
    <cellStyle name="Comma 2 2 3 3 4 2 2 2 2" xfId="39081" xr:uid="{F126AE5E-DB3C-4FF8-B013-3C51F8062F18}"/>
    <cellStyle name="Comma 2 2 3 3 4 2 2 2 3" xfId="53965" xr:uid="{053BB04B-509F-4CE1-860F-36E7618A5E96}"/>
    <cellStyle name="Comma 2 2 3 3 4 2 2 3" xfId="18545" xr:uid="{DA512377-A86C-4FC4-B40A-21AB685DAC2D}"/>
    <cellStyle name="Comma 2 2 3 3 4 2 2 4" xfId="32235" xr:uid="{3CC43B47-26F4-42A0-8120-DD78255B64B3}"/>
    <cellStyle name="Comma 2 2 3 3 4 2 2 5" xfId="47119" xr:uid="{8126C54D-590A-48F3-8870-1411AB553A3D}"/>
    <cellStyle name="Comma 2 2 3 3 4 2 3" xfId="21967" xr:uid="{1FF48353-2957-422B-B6B3-A350558AB8A7}"/>
    <cellStyle name="Comma 2 2 3 3 4 2 3 2" xfId="35659" xr:uid="{58187696-A0B2-49AF-9549-3417ADF6238C}"/>
    <cellStyle name="Comma 2 2 3 3 4 2 3 3" xfId="50543" xr:uid="{55E6E88F-959F-426E-888C-D151C66CEC94}"/>
    <cellStyle name="Comma 2 2 3 3 4 2 4" xfId="15123" xr:uid="{44DB6C81-0CB4-4594-99C7-CC5FE9ECAE3B}"/>
    <cellStyle name="Comma 2 2 3 3 4 2 5" xfId="28813" xr:uid="{EAF68A4E-1C4B-4A7A-89D6-3765CA552E18}"/>
    <cellStyle name="Comma 2 2 3 3 4 2 6" xfId="43697" xr:uid="{F33060B1-CA84-41B4-8143-CBD2C2BF7174}"/>
    <cellStyle name="Comma 2 2 3 3 4 3" xfId="9987" xr:uid="{7E2BD090-018B-46AF-9404-782AEB47C68D}"/>
    <cellStyle name="Comma 2 2 3 3 4 3 2" xfId="23677" xr:uid="{45F417BE-81C7-4621-8048-47ABE4006EEC}"/>
    <cellStyle name="Comma 2 2 3 3 4 3 2 2" xfId="37369" xr:uid="{7FB4BB3F-F688-4D06-9DC9-BCCF237E10E2}"/>
    <cellStyle name="Comma 2 2 3 3 4 3 2 3" xfId="52253" xr:uid="{CA3B6EBF-62C9-4669-989C-1A7E64DA5B54}"/>
    <cellStyle name="Comma 2 2 3 3 4 3 3" xfId="16833" xr:uid="{09D399C9-5904-4BB0-ACA8-F5B18347DD7D}"/>
    <cellStyle name="Comma 2 2 3 3 4 3 4" xfId="30523" xr:uid="{2EBA52EF-7859-4CD7-AD3D-1EDB2B041EA6}"/>
    <cellStyle name="Comma 2 2 3 3 4 3 5" xfId="45407" xr:uid="{C7966464-4B98-4AAB-B730-A406BE3FE179}"/>
    <cellStyle name="Comma 2 2 3 3 4 4" xfId="20255" xr:uid="{F0779581-3AE9-4640-901E-ADD191ADBC06}"/>
    <cellStyle name="Comma 2 2 3 3 4 4 2" xfId="33947" xr:uid="{4C5240A5-33C8-46E6-8C97-78A7EA58AF98}"/>
    <cellStyle name="Comma 2 2 3 3 4 4 3" xfId="48831" xr:uid="{BBCA831E-343B-440B-99AE-DD0B61CDD478}"/>
    <cellStyle name="Comma 2 2 3 3 4 5" xfId="13411" xr:uid="{FDCDE99E-6608-4252-8C22-41870CA2A498}"/>
    <cellStyle name="Comma 2 2 3 3 4 6" xfId="27101" xr:uid="{FBE64AA2-F2D3-4553-8934-DAF9C4D302F1}"/>
    <cellStyle name="Comma 2 2 3 3 4 7" xfId="41985" xr:uid="{3B69F842-2840-4085-98A0-5CD8520A252E}"/>
    <cellStyle name="Comma 2 2 3 3 5" xfId="8273" xr:uid="{0BCEE916-C480-43CC-8AF3-A4DCBCF42654}"/>
    <cellStyle name="Comma 2 2 3 3 5 2" xfId="11695" xr:uid="{2A5FBE4A-9931-49B3-903D-7BAD555BFF64}"/>
    <cellStyle name="Comma 2 2 3 3 5 2 2" xfId="25385" xr:uid="{BF7D63AC-3E63-4DC4-AEB0-FF7A5E4F8E08}"/>
    <cellStyle name="Comma 2 2 3 3 5 2 2 2" xfId="39077" xr:uid="{DB8F9824-785B-403A-A5E4-1F01C0762E9A}"/>
    <cellStyle name="Comma 2 2 3 3 5 2 2 3" xfId="53961" xr:uid="{D4AC5C2A-76D6-4D7A-BBB6-8F38A457FD2E}"/>
    <cellStyle name="Comma 2 2 3 3 5 2 3" xfId="18541" xr:uid="{148226B2-5934-4D14-8899-7C6B305AC589}"/>
    <cellStyle name="Comma 2 2 3 3 5 2 4" xfId="32231" xr:uid="{18417862-51CF-4377-8D4C-1136C8C78128}"/>
    <cellStyle name="Comma 2 2 3 3 5 2 5" xfId="47115" xr:uid="{B9A4C21B-A99D-4B03-9358-A988CFE1F4FB}"/>
    <cellStyle name="Comma 2 2 3 3 5 3" xfId="21963" xr:uid="{599E8B9F-7F1F-416A-AD3E-2558DA0261AA}"/>
    <cellStyle name="Comma 2 2 3 3 5 3 2" xfId="35655" xr:uid="{73F4A718-6DDD-46AA-A7FB-257587C7F1AA}"/>
    <cellStyle name="Comma 2 2 3 3 5 3 3" xfId="50539" xr:uid="{261695AA-4A58-4FAF-A3E5-0E22BE8991E2}"/>
    <cellStyle name="Comma 2 2 3 3 5 4" xfId="15119" xr:uid="{1ED6A75E-048B-4A3C-B5FD-B669D6BFF3D2}"/>
    <cellStyle name="Comma 2 2 3 3 5 5" xfId="28809" xr:uid="{7D2AC1B2-AAD5-48FE-A2B7-668AE888DB50}"/>
    <cellStyle name="Comma 2 2 3 3 5 6" xfId="43693" xr:uid="{3EFA90DD-BC84-4000-9B5A-BF14A0C3BDD9}"/>
    <cellStyle name="Comma 2 2 3 3 6" xfId="9983" xr:uid="{3AED503E-9AE4-4863-A47C-ADBEDB413607}"/>
    <cellStyle name="Comma 2 2 3 3 6 2" xfId="23673" xr:uid="{99C5E0D1-ACB5-4416-A298-604411877EEE}"/>
    <cellStyle name="Comma 2 2 3 3 6 2 2" xfId="37365" xr:uid="{CADDC7AD-65E1-4E5A-A072-88944EA6CB13}"/>
    <cellStyle name="Comma 2 2 3 3 6 2 3" xfId="52249" xr:uid="{2DF586C2-5BEC-4A40-AE0E-C6DAA46AD228}"/>
    <cellStyle name="Comma 2 2 3 3 6 3" xfId="16829" xr:uid="{C5426665-D980-42A9-A370-E5A78C13DDAD}"/>
    <cellStyle name="Comma 2 2 3 3 6 4" xfId="30519" xr:uid="{A216D3D9-2BDF-4384-8D1A-42A605F48D8F}"/>
    <cellStyle name="Comma 2 2 3 3 6 5" xfId="45403" xr:uid="{51A04E26-C525-46A0-89EF-E65A64180F10}"/>
    <cellStyle name="Comma 2 2 3 3 7" xfId="20251" xr:uid="{41464EDC-66A6-4DC3-9F0F-B9230E358906}"/>
    <cellStyle name="Comma 2 2 3 3 7 2" xfId="33943" xr:uid="{C3A9E2DC-8348-4739-818D-B9CADA052A5F}"/>
    <cellStyle name="Comma 2 2 3 3 7 3" xfId="48827" xr:uid="{4BF0C8B9-2060-4D64-AD97-53AB564E202A}"/>
    <cellStyle name="Comma 2 2 3 3 8" xfId="13407" xr:uid="{45A2925D-B1E1-4048-A3FF-64F321FA7EFC}"/>
    <cellStyle name="Comma 2 2 3 3 9" xfId="27097" xr:uid="{3C658FEB-ECF6-4FED-8E05-18A2C6659277}"/>
    <cellStyle name="Comma 2 2 3 4" xfId="6564" xr:uid="{9A078E39-24A5-4411-BAC5-0153FFFFA997}"/>
    <cellStyle name="Comma 2 2 3 4 2" xfId="6565" xr:uid="{321CCAD8-70DF-4B04-BFCC-E8106FF4F2B0}"/>
    <cellStyle name="Comma 2 2 3 4 2 2" xfId="8279" xr:uid="{BAB5E0F4-90F3-4016-9E53-ED68FC51B1C1}"/>
    <cellStyle name="Comma 2 2 3 4 2 2 2" xfId="11701" xr:uid="{EF4C2D18-7C3D-4546-8845-F29730DFD4A5}"/>
    <cellStyle name="Comma 2 2 3 4 2 2 2 2" xfId="25391" xr:uid="{A5F2A0A0-DC5F-41BA-AA97-8012CB335D34}"/>
    <cellStyle name="Comma 2 2 3 4 2 2 2 2 2" xfId="39083" xr:uid="{558F459D-C74E-4996-9017-7710BA1D7EBD}"/>
    <cellStyle name="Comma 2 2 3 4 2 2 2 2 3" xfId="53967" xr:uid="{FE52A281-4597-49B9-9020-89B357DA6DD0}"/>
    <cellStyle name="Comma 2 2 3 4 2 2 2 3" xfId="18547" xr:uid="{48F29248-6E8E-4C84-BF8A-DEBFB2EE3E7B}"/>
    <cellStyle name="Comma 2 2 3 4 2 2 2 4" xfId="32237" xr:uid="{D4499E41-3238-46B4-8AF6-2E59B1F1AEBF}"/>
    <cellStyle name="Comma 2 2 3 4 2 2 2 5" xfId="47121" xr:uid="{90444062-3732-476D-B309-F380ED719D31}"/>
    <cellStyle name="Comma 2 2 3 4 2 2 3" xfId="21969" xr:uid="{ECFC72AB-3473-4EE1-88F5-8C711EBBAC7E}"/>
    <cellStyle name="Comma 2 2 3 4 2 2 3 2" xfId="35661" xr:uid="{FC87BF9B-2BB9-4340-9D79-CBFB6A0748A2}"/>
    <cellStyle name="Comma 2 2 3 4 2 2 3 3" xfId="50545" xr:uid="{AE7F3394-BF89-4DDB-B5CC-DC4D9AEA8C3D}"/>
    <cellStyle name="Comma 2 2 3 4 2 2 4" xfId="15125" xr:uid="{341E10A5-3D50-4F5A-B280-F17006629B59}"/>
    <cellStyle name="Comma 2 2 3 4 2 2 5" xfId="28815" xr:uid="{0AA5C80D-78C4-4E10-8421-239BF5041445}"/>
    <cellStyle name="Comma 2 2 3 4 2 2 6" xfId="43699" xr:uid="{BE1B6776-949F-42F0-98BE-F30CE0991B2D}"/>
    <cellStyle name="Comma 2 2 3 4 2 3" xfId="9989" xr:uid="{EA4B4AF4-9934-4B82-936E-EA38C580E467}"/>
    <cellStyle name="Comma 2 2 3 4 2 3 2" xfId="23679" xr:uid="{1BEDB187-3F13-40C9-9104-1CE775C9FE0C}"/>
    <cellStyle name="Comma 2 2 3 4 2 3 2 2" xfId="37371" xr:uid="{7A0959F5-56A0-480C-BFB9-C1DC1496A202}"/>
    <cellStyle name="Comma 2 2 3 4 2 3 2 3" xfId="52255" xr:uid="{44B79423-F892-4DDB-8A72-6E523A1077A3}"/>
    <cellStyle name="Comma 2 2 3 4 2 3 3" xfId="16835" xr:uid="{1A4402CE-C0A4-4009-AA1C-01A9F4051F2B}"/>
    <cellStyle name="Comma 2 2 3 4 2 3 4" xfId="30525" xr:uid="{7F878E41-60FF-4A97-A600-894E4DBF4B4F}"/>
    <cellStyle name="Comma 2 2 3 4 2 3 5" xfId="45409" xr:uid="{416F681D-3129-4CE4-8746-11D13B53474E}"/>
    <cellStyle name="Comma 2 2 3 4 2 4" xfId="20257" xr:uid="{E8AA8B1C-6926-4EC5-ACD3-A0CDAD937E51}"/>
    <cellStyle name="Comma 2 2 3 4 2 4 2" xfId="33949" xr:uid="{AAF3BF00-6C8D-44A0-BEAE-941658550177}"/>
    <cellStyle name="Comma 2 2 3 4 2 4 3" xfId="48833" xr:uid="{1F19204C-754E-405B-8DEF-F97086A0FBA7}"/>
    <cellStyle name="Comma 2 2 3 4 2 5" xfId="13413" xr:uid="{66D615FB-86CD-46AB-B310-AD7E38FFBF12}"/>
    <cellStyle name="Comma 2 2 3 4 2 6" xfId="27103" xr:uid="{CE40B1D0-FE4F-4DDB-829B-C3E43157CE5F}"/>
    <cellStyle name="Comma 2 2 3 4 2 7" xfId="41987" xr:uid="{2BF10903-002E-44FE-A908-FAD61E142694}"/>
    <cellStyle name="Comma 2 2 3 4 3" xfId="8278" xr:uid="{05E72BCF-18FF-4DE8-A0B8-76A652B6B068}"/>
    <cellStyle name="Comma 2 2 3 4 3 2" xfId="11700" xr:uid="{3CDD7901-82EC-4B23-97DE-199F3844F29F}"/>
    <cellStyle name="Comma 2 2 3 4 3 2 2" xfId="25390" xr:uid="{0E558D3B-BC8C-48FF-BCB1-48D3A4E18A22}"/>
    <cellStyle name="Comma 2 2 3 4 3 2 2 2" xfId="39082" xr:uid="{BC4F3E29-C591-412D-9693-326883A461C0}"/>
    <cellStyle name="Comma 2 2 3 4 3 2 2 3" xfId="53966" xr:uid="{70DFAA8D-B23A-4387-99E7-202B7C3565E4}"/>
    <cellStyle name="Comma 2 2 3 4 3 2 3" xfId="18546" xr:uid="{7BAB2243-601C-43B0-9368-D96FF5D5D6A4}"/>
    <cellStyle name="Comma 2 2 3 4 3 2 4" xfId="32236" xr:uid="{3CB23AD8-68FC-45B6-AC9A-0C66998D5A70}"/>
    <cellStyle name="Comma 2 2 3 4 3 2 5" xfId="47120" xr:uid="{392366B2-465F-4715-BB58-E0F50386E343}"/>
    <cellStyle name="Comma 2 2 3 4 3 3" xfId="21968" xr:uid="{CAFF68CA-5403-4623-B7C2-30FFE07948E4}"/>
    <cellStyle name="Comma 2 2 3 4 3 3 2" xfId="35660" xr:uid="{306CB7E4-46B6-4326-8772-BFCD03D0FCB5}"/>
    <cellStyle name="Comma 2 2 3 4 3 3 3" xfId="50544" xr:uid="{E78B0FAD-3C6D-4ACE-BF5B-C9F977DA6BF6}"/>
    <cellStyle name="Comma 2 2 3 4 3 4" xfId="15124" xr:uid="{8BFA0807-1B6C-474C-838D-5F225660A072}"/>
    <cellStyle name="Comma 2 2 3 4 3 5" xfId="28814" xr:uid="{8EF1DA38-4CF6-4DBC-8942-B22FFE116145}"/>
    <cellStyle name="Comma 2 2 3 4 3 6" xfId="43698" xr:uid="{6EF861BA-A69E-4C0D-AFEC-FA646165EBE9}"/>
    <cellStyle name="Comma 2 2 3 4 4" xfId="9988" xr:uid="{1F830FF5-FE17-4AF5-821B-8FCD6F9E0847}"/>
    <cellStyle name="Comma 2 2 3 4 4 2" xfId="23678" xr:uid="{3B124564-EAEB-41C1-93F0-E14F04E2D36C}"/>
    <cellStyle name="Comma 2 2 3 4 4 2 2" xfId="37370" xr:uid="{7A974ECA-5734-4662-96B7-A7617EE3844C}"/>
    <cellStyle name="Comma 2 2 3 4 4 2 3" xfId="52254" xr:uid="{92CA49C3-5DC9-4148-945C-635F9593AA8A}"/>
    <cellStyle name="Comma 2 2 3 4 4 3" xfId="16834" xr:uid="{7CB57262-399D-4387-9C94-8E1DFA066372}"/>
    <cellStyle name="Comma 2 2 3 4 4 4" xfId="30524" xr:uid="{46D8FCAA-B027-4CB8-BE0B-6F10F95A6863}"/>
    <cellStyle name="Comma 2 2 3 4 4 5" xfId="45408" xr:uid="{A566C6F9-ECD7-47DE-B4B1-70D8B462BA93}"/>
    <cellStyle name="Comma 2 2 3 4 5" xfId="20256" xr:uid="{AD76CD17-1F42-44DB-A9C6-6A068429712E}"/>
    <cellStyle name="Comma 2 2 3 4 5 2" xfId="33948" xr:uid="{25C0B81E-1183-45B2-9A63-351A72EBD6A4}"/>
    <cellStyle name="Comma 2 2 3 4 5 3" xfId="48832" xr:uid="{D7BF5CE4-9EDF-43E8-945F-66FBC5DF6421}"/>
    <cellStyle name="Comma 2 2 3 4 6" xfId="13412" xr:uid="{9D93DF55-A382-46DE-AF6A-9AD659EAC847}"/>
    <cellStyle name="Comma 2 2 3 4 7" xfId="27102" xr:uid="{ADBC8A11-B46B-4F14-9B0B-FC92D0992074}"/>
    <cellStyle name="Comma 2 2 3 4 8" xfId="41986" xr:uid="{93AE5A92-5799-4308-8A14-193324857F6E}"/>
    <cellStyle name="Comma 2 2 3 5" xfId="6566" xr:uid="{13700AAF-E741-4F5E-9603-54FC74B84C46}"/>
    <cellStyle name="Comma 2 2 3 5 2" xfId="8280" xr:uid="{AD5D95B5-FA9D-49B1-BCEB-25C673F38DAB}"/>
    <cellStyle name="Comma 2 2 3 5 2 2" xfId="11702" xr:uid="{14EB71D9-CFFA-4ADD-9A69-322775B9902C}"/>
    <cellStyle name="Comma 2 2 3 5 2 2 2" xfId="25392" xr:uid="{81E83628-96B2-4F22-9EAE-94F486BE45B0}"/>
    <cellStyle name="Comma 2 2 3 5 2 2 2 2" xfId="39084" xr:uid="{CE6ABB7D-CCAA-4B1F-AB4F-E39D482EF704}"/>
    <cellStyle name="Comma 2 2 3 5 2 2 2 3" xfId="53968" xr:uid="{51F21FF7-1B1A-4670-9FD0-0A98602D55A8}"/>
    <cellStyle name="Comma 2 2 3 5 2 2 3" xfId="18548" xr:uid="{F08B5C70-F101-431D-B81B-E882230A533E}"/>
    <cellStyle name="Comma 2 2 3 5 2 2 4" xfId="32238" xr:uid="{D7ACBEB2-CDCB-4E7C-8D00-34627FAB149A}"/>
    <cellStyle name="Comma 2 2 3 5 2 2 5" xfId="47122" xr:uid="{94C4F1F5-32BF-4DDE-B18E-1431F143686B}"/>
    <cellStyle name="Comma 2 2 3 5 2 3" xfId="21970" xr:uid="{BC02B344-1DAF-4647-90AD-9E2C9E921150}"/>
    <cellStyle name="Comma 2 2 3 5 2 3 2" xfId="35662" xr:uid="{1A2267D7-BC19-4FB9-A7C9-D2DEC0630DD2}"/>
    <cellStyle name="Comma 2 2 3 5 2 3 3" xfId="50546" xr:uid="{DF14F4D6-6282-476A-81D5-8DB1AA11F858}"/>
    <cellStyle name="Comma 2 2 3 5 2 4" xfId="15126" xr:uid="{64C17FD3-5C39-4E7D-87ED-8635095411D4}"/>
    <cellStyle name="Comma 2 2 3 5 2 5" xfId="28816" xr:uid="{D1FD98CA-7615-4D55-800F-F2928390DA3B}"/>
    <cellStyle name="Comma 2 2 3 5 2 6" xfId="43700" xr:uid="{75898D84-4D35-490E-89D8-BD36E728E8EE}"/>
    <cellStyle name="Comma 2 2 3 5 3" xfId="9990" xr:uid="{D54EE3B7-7CB1-447E-AA07-6ED7A6998CB7}"/>
    <cellStyle name="Comma 2 2 3 5 3 2" xfId="23680" xr:uid="{BC53FBF8-BC1A-4743-BB2E-2E836FDAD32C}"/>
    <cellStyle name="Comma 2 2 3 5 3 2 2" xfId="37372" xr:uid="{824E26A3-53EE-4B2E-BF19-50C6E1EB2E50}"/>
    <cellStyle name="Comma 2 2 3 5 3 2 3" xfId="52256" xr:uid="{CF9DE6AC-8ED6-4984-937A-4EB6A48A49B3}"/>
    <cellStyle name="Comma 2 2 3 5 3 3" xfId="16836" xr:uid="{377C81EE-2324-4C2A-BF08-743BCF5DAE76}"/>
    <cellStyle name="Comma 2 2 3 5 3 4" xfId="30526" xr:uid="{4B840441-F1DE-47DC-9E75-9FD72B5F33F2}"/>
    <cellStyle name="Comma 2 2 3 5 3 5" xfId="45410" xr:uid="{13A32E09-EBD5-4992-8A87-40D52EA46977}"/>
    <cellStyle name="Comma 2 2 3 5 4" xfId="20258" xr:uid="{2A208541-02E3-4047-AEDB-0575B4DD6B6F}"/>
    <cellStyle name="Comma 2 2 3 5 4 2" xfId="33950" xr:uid="{CE4C5AEB-E853-4DAA-8E12-C1FC7B79F7FA}"/>
    <cellStyle name="Comma 2 2 3 5 4 3" xfId="48834" xr:uid="{3D944917-97D7-4F17-81A3-93D6F34F9C21}"/>
    <cellStyle name="Comma 2 2 3 5 5" xfId="13414" xr:uid="{500B55F8-B9BD-4449-ADB7-C96BE20F6915}"/>
    <cellStyle name="Comma 2 2 3 5 6" xfId="27104" xr:uid="{4E1567A0-CF6E-4408-81B8-9DE373A6B2DE}"/>
    <cellStyle name="Comma 2 2 3 5 7" xfId="41988" xr:uid="{48EE2DFE-E03D-45AF-9509-42D789A98C2D}"/>
    <cellStyle name="Comma 2 2 3 6" xfId="6567" xr:uid="{5A418CEE-BDC3-4C64-A49E-994C8CA28B9C}"/>
    <cellStyle name="Comma 2 2 3 6 2" xfId="8281" xr:uid="{F95239CE-8446-4DA1-9A7F-ABB22A82D27A}"/>
    <cellStyle name="Comma 2 2 3 6 2 2" xfId="11703" xr:uid="{DBD76A97-38EF-44D0-8486-C2486E5EE02D}"/>
    <cellStyle name="Comma 2 2 3 6 2 2 2" xfId="25393" xr:uid="{ED94D316-588C-4251-9303-742E0A067C36}"/>
    <cellStyle name="Comma 2 2 3 6 2 2 2 2" xfId="39085" xr:uid="{E2FCF595-2297-43F1-BC39-35787B7AAD18}"/>
    <cellStyle name="Comma 2 2 3 6 2 2 2 3" xfId="53969" xr:uid="{BF42E1B0-309C-496A-AE2C-268A37A4BBE3}"/>
    <cellStyle name="Comma 2 2 3 6 2 2 3" xfId="18549" xr:uid="{66F1EB06-9E7C-4891-A572-8D796A1C01C2}"/>
    <cellStyle name="Comma 2 2 3 6 2 2 4" xfId="32239" xr:uid="{4DE8A005-CB00-44F1-8574-5A8537EEA37E}"/>
    <cellStyle name="Comma 2 2 3 6 2 2 5" xfId="47123" xr:uid="{A192212C-5CF8-42B7-A2F9-E841843FFFD9}"/>
    <cellStyle name="Comma 2 2 3 6 2 3" xfId="21971" xr:uid="{57B1548A-2684-4097-A2C4-55F72AFC49E4}"/>
    <cellStyle name="Comma 2 2 3 6 2 3 2" xfId="35663" xr:uid="{AB73BCB5-C52F-4DFB-8589-370B22920845}"/>
    <cellStyle name="Comma 2 2 3 6 2 3 3" xfId="50547" xr:uid="{419D7F6B-A043-4255-B494-035FDFD8EAA4}"/>
    <cellStyle name="Comma 2 2 3 6 2 4" xfId="15127" xr:uid="{DAA85AA2-D2F3-47B1-8156-5BD01E5D0FAC}"/>
    <cellStyle name="Comma 2 2 3 6 2 5" xfId="28817" xr:uid="{F4A689ED-F9E0-4EC3-AA95-F59B4A7AC3CC}"/>
    <cellStyle name="Comma 2 2 3 6 2 6" xfId="43701" xr:uid="{C8CC6184-CFEC-4395-8C9B-D0158BA5F264}"/>
    <cellStyle name="Comma 2 2 3 6 3" xfId="9991" xr:uid="{99BB833F-865C-461B-A22C-A616E1340511}"/>
    <cellStyle name="Comma 2 2 3 6 3 2" xfId="23681" xr:uid="{F7D8A5E3-B99E-46A3-A832-090672B36D69}"/>
    <cellStyle name="Comma 2 2 3 6 3 2 2" xfId="37373" xr:uid="{CB3B4A12-80DB-4F45-8D7F-3088C8669899}"/>
    <cellStyle name="Comma 2 2 3 6 3 2 3" xfId="52257" xr:uid="{F3E14B4A-6451-41A0-B7F2-73B3B18BF511}"/>
    <cellStyle name="Comma 2 2 3 6 3 3" xfId="16837" xr:uid="{058FA310-B6D7-4C12-972A-EDA5BDE089AC}"/>
    <cellStyle name="Comma 2 2 3 6 3 4" xfId="30527" xr:uid="{BF4D8419-448C-46D0-9F8F-7B83A2F77CFE}"/>
    <cellStyle name="Comma 2 2 3 6 3 5" xfId="45411" xr:uid="{20C32486-6001-4EF5-869F-BE0AD62470F8}"/>
    <cellStyle name="Comma 2 2 3 6 4" xfId="20259" xr:uid="{9C43D2E7-9E0C-4934-8A4C-EAA5C40F7EC9}"/>
    <cellStyle name="Comma 2 2 3 6 4 2" xfId="33951" xr:uid="{87EED578-F6C4-43A4-89FD-4D477EA3C3B7}"/>
    <cellStyle name="Comma 2 2 3 6 4 3" xfId="48835" xr:uid="{BF2C413C-6F35-4E55-B1CD-F778504F2539}"/>
    <cellStyle name="Comma 2 2 3 6 5" xfId="13415" xr:uid="{B980BCD8-F02E-4E69-803C-FEBDB21C3687}"/>
    <cellStyle name="Comma 2 2 3 6 6" xfId="27105" xr:uid="{E9DB4EBF-68C4-4213-8456-5CC28ED0865E}"/>
    <cellStyle name="Comma 2 2 3 6 7" xfId="41989" xr:uid="{5D3C552B-422B-46F5-A647-BC134006F45A}"/>
    <cellStyle name="Comma 2 2 3 7" xfId="8267" xr:uid="{9677A6F4-69B5-4DEF-B765-7A1C59B1FAF4}"/>
    <cellStyle name="Comma 2 2 3 7 2" xfId="11689" xr:uid="{98D97628-3C4F-442D-A482-5DF40804F6AE}"/>
    <cellStyle name="Comma 2 2 3 7 2 2" xfId="25379" xr:uid="{1D29F264-1AF5-4697-8805-0C8490703EDE}"/>
    <cellStyle name="Comma 2 2 3 7 2 2 2" xfId="39071" xr:uid="{3C3B99AC-5428-4A0B-88AE-BC8FDBA2C308}"/>
    <cellStyle name="Comma 2 2 3 7 2 2 3" xfId="53955" xr:uid="{EDB01DDA-C489-4A72-9718-8A6154D9DD18}"/>
    <cellStyle name="Comma 2 2 3 7 2 3" xfId="18535" xr:uid="{5779E191-0282-4A04-BFB2-57D6E6B44BCE}"/>
    <cellStyle name="Comma 2 2 3 7 2 4" xfId="32225" xr:uid="{168608EB-0A52-4C57-A1FD-EE9EF399AD65}"/>
    <cellStyle name="Comma 2 2 3 7 2 5" xfId="47109" xr:uid="{878A4E60-D3DE-4176-A701-D22E25AB03DB}"/>
    <cellStyle name="Comma 2 2 3 7 3" xfId="21957" xr:uid="{B80C5102-27B7-4194-8654-9F9C612C5720}"/>
    <cellStyle name="Comma 2 2 3 7 3 2" xfId="35649" xr:uid="{9A364FF2-513F-424C-830F-994C824646A7}"/>
    <cellStyle name="Comma 2 2 3 7 3 3" xfId="50533" xr:uid="{4D8A59D6-27D4-4F17-8663-5C9C12A0073C}"/>
    <cellStyle name="Comma 2 2 3 7 4" xfId="15113" xr:uid="{69BEE5EE-3808-4FF2-8DFA-7F1CD8E7CEF6}"/>
    <cellStyle name="Comma 2 2 3 7 5" xfId="28803" xr:uid="{20C6C179-931D-4417-B79F-B701177D5867}"/>
    <cellStyle name="Comma 2 2 3 7 6" xfId="43687" xr:uid="{F0B20137-FBD3-40FB-9D0C-9B661215C6CC}"/>
    <cellStyle name="Comma 2 2 3 8" xfId="9977" xr:uid="{59F233A0-CD6A-415F-A231-4790D4924668}"/>
    <cellStyle name="Comma 2 2 3 8 2" xfId="23667" xr:uid="{CB756CB4-2C34-42DC-BB43-9ECF164DD4DA}"/>
    <cellStyle name="Comma 2 2 3 8 2 2" xfId="37359" xr:uid="{D458858A-3B0B-40C5-8AA5-E8A969534A22}"/>
    <cellStyle name="Comma 2 2 3 8 2 3" xfId="52243" xr:uid="{BB4DD8E9-671B-4CBE-9E83-C5575359B2EE}"/>
    <cellStyle name="Comma 2 2 3 8 3" xfId="16823" xr:uid="{E0DD00BA-0D0E-4CC7-9108-86C6F073A8DA}"/>
    <cellStyle name="Comma 2 2 3 8 4" xfId="30513" xr:uid="{A67EEE7F-6330-4628-B373-AD98E41A758F}"/>
    <cellStyle name="Comma 2 2 3 8 5" xfId="45397" xr:uid="{B8EB8E80-0773-4599-A0AB-0499C20E6CC4}"/>
    <cellStyle name="Comma 2 2 3 9" xfId="20245" xr:uid="{02E9FA3C-3E54-4692-9AC9-80FEB70F7EA2}"/>
    <cellStyle name="Comma 2 2 3 9 2" xfId="33937" xr:uid="{3DFA34A3-97B4-476F-9D7B-F1627D25CE50}"/>
    <cellStyle name="Comma 2 2 3 9 3" xfId="48821" xr:uid="{1ED86832-6CE6-46BA-83C1-DE0CC3C3DEB9}"/>
    <cellStyle name="Comma 2 2 4" xfId="6568" xr:uid="{1927C982-850F-47B2-A587-A4129B4D97B0}"/>
    <cellStyle name="Comma 2 2 4 10" xfId="13416" xr:uid="{4BA4A232-0A6C-4EE3-972E-E492E444AB69}"/>
    <cellStyle name="Comma 2 2 4 11" xfId="27106" xr:uid="{4D404CB8-0201-4844-BFFD-5BFA4DE41765}"/>
    <cellStyle name="Comma 2 2 4 12" xfId="41990" xr:uid="{1F7F7115-9457-40E7-BCDA-D9751B0C0EAF}"/>
    <cellStyle name="Comma 2 2 4 2" xfId="6569" xr:uid="{B6483390-5825-4CAB-BD0D-6766B68A93F0}"/>
    <cellStyle name="Comma 2 2 4 2 10" xfId="41991" xr:uid="{A15DF161-70BC-49EC-BAEA-8B12663B4B10}"/>
    <cellStyle name="Comma 2 2 4 2 2" xfId="6570" xr:uid="{5CD56BB6-CA1E-4DB9-8AFC-9B15E67ADE2E}"/>
    <cellStyle name="Comma 2 2 4 2 2 2" xfId="6571" xr:uid="{DBE3A02B-9784-46F9-8BBB-B5A6D64894CE}"/>
    <cellStyle name="Comma 2 2 4 2 2 2 2" xfId="8285" xr:uid="{AB825C96-5F26-4FC2-9E7F-36A70836D7BA}"/>
    <cellStyle name="Comma 2 2 4 2 2 2 2 2" xfId="11707" xr:uid="{B1710448-5AF4-4BB4-A6B9-EAE2569BD152}"/>
    <cellStyle name="Comma 2 2 4 2 2 2 2 2 2" xfId="25397" xr:uid="{8889C7E1-7022-4717-A467-2DC5EA939CB3}"/>
    <cellStyle name="Comma 2 2 4 2 2 2 2 2 2 2" xfId="39089" xr:uid="{24289E81-EAAE-467F-B9A8-C7AC75C5EBA8}"/>
    <cellStyle name="Comma 2 2 4 2 2 2 2 2 2 3" xfId="53973" xr:uid="{B5774C79-97D3-4DC4-BA8A-6AE79D2A2B0B}"/>
    <cellStyle name="Comma 2 2 4 2 2 2 2 2 3" xfId="18553" xr:uid="{211E4158-4F68-4A7A-9DBA-7E87D3C4C7DD}"/>
    <cellStyle name="Comma 2 2 4 2 2 2 2 2 4" xfId="32243" xr:uid="{DE08EE4E-7EE6-416E-B9C7-0581CCB480B5}"/>
    <cellStyle name="Comma 2 2 4 2 2 2 2 2 5" xfId="47127" xr:uid="{A5CF29A1-9580-44BF-B5BF-05398392F30F}"/>
    <cellStyle name="Comma 2 2 4 2 2 2 2 3" xfId="21975" xr:uid="{78943240-32C9-41A1-9844-A927A842CD5D}"/>
    <cellStyle name="Comma 2 2 4 2 2 2 2 3 2" xfId="35667" xr:uid="{B2C6720A-4BEC-4104-B00F-69DE8174F752}"/>
    <cellStyle name="Comma 2 2 4 2 2 2 2 3 3" xfId="50551" xr:uid="{6510A597-08BF-4540-B828-DE1ADB50089D}"/>
    <cellStyle name="Comma 2 2 4 2 2 2 2 4" xfId="15131" xr:uid="{E41890A7-409E-46FE-9816-D08618AB604B}"/>
    <cellStyle name="Comma 2 2 4 2 2 2 2 5" xfId="28821" xr:uid="{3A557687-95DA-4BCF-989F-13239EF53E38}"/>
    <cellStyle name="Comma 2 2 4 2 2 2 2 6" xfId="43705" xr:uid="{2113A4AD-374D-45B1-A930-AEC0E6144DFB}"/>
    <cellStyle name="Comma 2 2 4 2 2 2 3" xfId="9995" xr:uid="{3DD76991-22FE-4DD5-AAC5-B6AC608C8CF8}"/>
    <cellStyle name="Comma 2 2 4 2 2 2 3 2" xfId="23685" xr:uid="{4778AC0C-FED2-482C-9C24-09A999486DF1}"/>
    <cellStyle name="Comma 2 2 4 2 2 2 3 2 2" xfId="37377" xr:uid="{E1BF79EA-3652-4833-A635-6ABAC7DF47D8}"/>
    <cellStyle name="Comma 2 2 4 2 2 2 3 2 3" xfId="52261" xr:uid="{9DD4DD8F-9E68-4EF2-B98F-0381E51D86FD}"/>
    <cellStyle name="Comma 2 2 4 2 2 2 3 3" xfId="16841" xr:uid="{922A8E11-B070-4C5B-BDF2-FA626B4E4418}"/>
    <cellStyle name="Comma 2 2 4 2 2 2 3 4" xfId="30531" xr:uid="{1E15B888-E616-45E0-B76D-0BE0D573B23F}"/>
    <cellStyle name="Comma 2 2 4 2 2 2 3 5" xfId="45415" xr:uid="{A9A09AF7-6D99-4AE9-830F-F5548D4219F5}"/>
    <cellStyle name="Comma 2 2 4 2 2 2 4" xfId="20263" xr:uid="{1D85F5A5-D1DB-4673-89AD-BD5CA9449B0B}"/>
    <cellStyle name="Comma 2 2 4 2 2 2 4 2" xfId="33955" xr:uid="{2745D994-EE16-458D-965A-AFF730232A32}"/>
    <cellStyle name="Comma 2 2 4 2 2 2 4 3" xfId="48839" xr:uid="{33015647-741F-4082-837D-1027615C399C}"/>
    <cellStyle name="Comma 2 2 4 2 2 2 5" xfId="13419" xr:uid="{494F0103-FA8E-49A3-A074-EEB5ED6980EB}"/>
    <cellStyle name="Comma 2 2 4 2 2 2 6" xfId="27109" xr:uid="{B4D18679-4533-4D93-9BEF-F4BFED53D004}"/>
    <cellStyle name="Comma 2 2 4 2 2 2 7" xfId="41993" xr:uid="{C62183F4-8D88-4CAD-80DE-D35E2AE7F805}"/>
    <cellStyle name="Comma 2 2 4 2 2 3" xfId="8284" xr:uid="{63951F33-2B20-4431-AA6C-B73C56F9C8AE}"/>
    <cellStyle name="Comma 2 2 4 2 2 3 2" xfId="11706" xr:uid="{13743AE5-286D-47F1-8348-5372A9131018}"/>
    <cellStyle name="Comma 2 2 4 2 2 3 2 2" xfId="25396" xr:uid="{486CA593-BADB-41E1-B08A-78BEF51EA538}"/>
    <cellStyle name="Comma 2 2 4 2 2 3 2 2 2" xfId="39088" xr:uid="{D3824FB9-C779-4958-95A6-80B2A9AF50F9}"/>
    <cellStyle name="Comma 2 2 4 2 2 3 2 2 3" xfId="53972" xr:uid="{7A7E1F55-B6F6-45CC-B323-06A02DACC9C8}"/>
    <cellStyle name="Comma 2 2 4 2 2 3 2 3" xfId="18552" xr:uid="{CC2BCB57-A3A8-44EB-9C5B-7A3F8FCB7F7B}"/>
    <cellStyle name="Comma 2 2 4 2 2 3 2 4" xfId="32242" xr:uid="{6DFD6E73-55D8-4F2E-8FBD-BF53D9888AE3}"/>
    <cellStyle name="Comma 2 2 4 2 2 3 2 5" xfId="47126" xr:uid="{37424CAA-B6B2-4773-9518-04BC2AA504CD}"/>
    <cellStyle name="Comma 2 2 4 2 2 3 3" xfId="21974" xr:uid="{854CA6BD-D1AC-4E2C-8772-37BD06598669}"/>
    <cellStyle name="Comma 2 2 4 2 2 3 3 2" xfId="35666" xr:uid="{2716F91B-4A8E-4C90-BD21-F87AD891B8C2}"/>
    <cellStyle name="Comma 2 2 4 2 2 3 3 3" xfId="50550" xr:uid="{9EF0BB0B-4F3F-49D5-A918-9FDB03BC1F81}"/>
    <cellStyle name="Comma 2 2 4 2 2 3 4" xfId="15130" xr:uid="{237DA778-FFBE-4527-8C35-2FEA85D23142}"/>
    <cellStyle name="Comma 2 2 4 2 2 3 5" xfId="28820" xr:uid="{A0C969A9-9596-46CB-9E18-EEE273409C21}"/>
    <cellStyle name="Comma 2 2 4 2 2 3 6" xfId="43704" xr:uid="{7CEB9E8D-D266-4436-9FBA-03EBE4F3FADC}"/>
    <cellStyle name="Comma 2 2 4 2 2 4" xfId="9994" xr:uid="{94F0582C-6131-4D5B-AD96-1874FC857923}"/>
    <cellStyle name="Comma 2 2 4 2 2 4 2" xfId="23684" xr:uid="{3B03832B-5604-4CD4-B84A-EBBFE3C499C8}"/>
    <cellStyle name="Comma 2 2 4 2 2 4 2 2" xfId="37376" xr:uid="{2D7F6421-A8F5-4E74-BB6D-6A5172C3CFE2}"/>
    <cellStyle name="Comma 2 2 4 2 2 4 2 3" xfId="52260" xr:uid="{7F0EA667-918A-42AD-A1CB-6F3DDAD53DC1}"/>
    <cellStyle name="Comma 2 2 4 2 2 4 3" xfId="16840" xr:uid="{83A27FC6-5242-4B44-B9F1-5861766EE25E}"/>
    <cellStyle name="Comma 2 2 4 2 2 4 4" xfId="30530" xr:uid="{4F140CFA-6969-4A6F-9088-95BBA172BA56}"/>
    <cellStyle name="Comma 2 2 4 2 2 4 5" xfId="45414" xr:uid="{F219CACC-9428-41BB-BFB0-7ABA1F3EF001}"/>
    <cellStyle name="Comma 2 2 4 2 2 5" xfId="20262" xr:uid="{8D5E36B6-C0E7-41B2-A991-4D7952E18F54}"/>
    <cellStyle name="Comma 2 2 4 2 2 5 2" xfId="33954" xr:uid="{8B059A13-DADE-4576-8D6C-8666E17CC4BF}"/>
    <cellStyle name="Comma 2 2 4 2 2 5 3" xfId="48838" xr:uid="{C54715A5-28B8-4E26-AB2D-060CC5C7FAB7}"/>
    <cellStyle name="Comma 2 2 4 2 2 6" xfId="13418" xr:uid="{4C276B94-8D00-4D71-9A91-8520F3CED59A}"/>
    <cellStyle name="Comma 2 2 4 2 2 7" xfId="27108" xr:uid="{9889CEC9-1F18-4C17-9176-868CC6DC7028}"/>
    <cellStyle name="Comma 2 2 4 2 2 8" xfId="41992" xr:uid="{2B3D159F-F58C-4560-B99B-6A4DAFADF4D5}"/>
    <cellStyle name="Comma 2 2 4 2 3" xfId="6572" xr:uid="{4F61808F-0CB7-4FBB-A811-1C77270C7006}"/>
    <cellStyle name="Comma 2 2 4 2 3 2" xfId="8286" xr:uid="{D70B0393-1C86-4A70-B10E-8A5937369EA4}"/>
    <cellStyle name="Comma 2 2 4 2 3 2 2" xfId="11708" xr:uid="{FED58F0E-8F07-49FD-8570-E5D1E5CB4032}"/>
    <cellStyle name="Comma 2 2 4 2 3 2 2 2" xfId="25398" xr:uid="{4EE835ED-AF9D-4241-BA54-CE1E75750F7F}"/>
    <cellStyle name="Comma 2 2 4 2 3 2 2 2 2" xfId="39090" xr:uid="{A2DBE2B2-5A61-4F71-B449-08AE7E19FC53}"/>
    <cellStyle name="Comma 2 2 4 2 3 2 2 2 3" xfId="53974" xr:uid="{C0B1EBA7-B592-4D09-B2DE-626AE18E42EF}"/>
    <cellStyle name="Comma 2 2 4 2 3 2 2 3" xfId="18554" xr:uid="{72671FC0-2914-4528-AA50-863A565328F5}"/>
    <cellStyle name="Comma 2 2 4 2 3 2 2 4" xfId="32244" xr:uid="{084F2C46-2CE7-4709-A500-AF72449BCA38}"/>
    <cellStyle name="Comma 2 2 4 2 3 2 2 5" xfId="47128" xr:uid="{5F02D2CB-43EC-4D66-B009-F2E25A1A8DB4}"/>
    <cellStyle name="Comma 2 2 4 2 3 2 3" xfId="21976" xr:uid="{2704EF4F-8FE0-482E-BECB-C391F84E7EA6}"/>
    <cellStyle name="Comma 2 2 4 2 3 2 3 2" xfId="35668" xr:uid="{5A2D58A1-59A2-4151-A80B-50DB4FF38B37}"/>
    <cellStyle name="Comma 2 2 4 2 3 2 3 3" xfId="50552" xr:uid="{0A48A007-50E0-4818-A653-EB5D44798C36}"/>
    <cellStyle name="Comma 2 2 4 2 3 2 4" xfId="15132" xr:uid="{515FC87A-9E56-4F83-8F05-258060C37304}"/>
    <cellStyle name="Comma 2 2 4 2 3 2 5" xfId="28822" xr:uid="{050F77A7-902A-4F06-9BDD-0E366477887A}"/>
    <cellStyle name="Comma 2 2 4 2 3 2 6" xfId="43706" xr:uid="{6CC30E76-C18A-464B-BA44-61C3E3E195DD}"/>
    <cellStyle name="Comma 2 2 4 2 3 3" xfId="9996" xr:uid="{C54D5DEE-4039-481D-91E5-89049B1AA3AA}"/>
    <cellStyle name="Comma 2 2 4 2 3 3 2" xfId="23686" xr:uid="{4E8C3B87-F56B-473B-9707-D93FB8D3034C}"/>
    <cellStyle name="Comma 2 2 4 2 3 3 2 2" xfId="37378" xr:uid="{50B2EDB6-B7F7-41CC-811D-5E2E2C644C42}"/>
    <cellStyle name="Comma 2 2 4 2 3 3 2 3" xfId="52262" xr:uid="{28C65BD0-F505-491F-A652-0FB10310D4C9}"/>
    <cellStyle name="Comma 2 2 4 2 3 3 3" xfId="16842" xr:uid="{426768F6-51EE-41F5-AF24-2FB303577795}"/>
    <cellStyle name="Comma 2 2 4 2 3 3 4" xfId="30532" xr:uid="{C86F06E7-7C6D-45C3-B62B-9E67F4AE0051}"/>
    <cellStyle name="Comma 2 2 4 2 3 3 5" xfId="45416" xr:uid="{89263793-3CE5-4E95-9977-C26FFB30CD8A}"/>
    <cellStyle name="Comma 2 2 4 2 3 4" xfId="20264" xr:uid="{F22AE82A-72F7-4DBE-A5EC-1D7BD85C8722}"/>
    <cellStyle name="Comma 2 2 4 2 3 4 2" xfId="33956" xr:uid="{1E5D7AB0-DA3A-4001-A0FC-B99031EAAA9C}"/>
    <cellStyle name="Comma 2 2 4 2 3 4 3" xfId="48840" xr:uid="{5C08E6B8-12C9-4F14-9B4E-7CB8A662C939}"/>
    <cellStyle name="Comma 2 2 4 2 3 5" xfId="13420" xr:uid="{73D1ABA5-09C7-44FC-AEC7-D86E904AB692}"/>
    <cellStyle name="Comma 2 2 4 2 3 6" xfId="27110" xr:uid="{E4B00B1B-A22F-4CCD-B8AD-3C15AA2B2210}"/>
    <cellStyle name="Comma 2 2 4 2 3 7" xfId="41994" xr:uid="{3BDF7F7E-3555-4569-A485-E3CB4513E692}"/>
    <cellStyle name="Comma 2 2 4 2 4" xfId="6573" xr:uid="{F753D05F-9867-4177-A322-4C29EA5FF815}"/>
    <cellStyle name="Comma 2 2 4 2 4 2" xfId="8287" xr:uid="{334AE1FD-F466-41B9-BF13-CB33FA3EF3B5}"/>
    <cellStyle name="Comma 2 2 4 2 4 2 2" xfId="11709" xr:uid="{FAB2C812-EA5A-477D-97D5-8A8A14101E05}"/>
    <cellStyle name="Comma 2 2 4 2 4 2 2 2" xfId="25399" xr:uid="{54655E1B-22E8-4BC7-8663-761DFD070F6C}"/>
    <cellStyle name="Comma 2 2 4 2 4 2 2 2 2" xfId="39091" xr:uid="{9F4BEC08-F041-4AA0-9FA4-1B1C80019E7D}"/>
    <cellStyle name="Comma 2 2 4 2 4 2 2 2 3" xfId="53975" xr:uid="{C00D401A-CF3C-40DA-8651-9B8171AC22EF}"/>
    <cellStyle name="Comma 2 2 4 2 4 2 2 3" xfId="18555" xr:uid="{AE6571A2-84D1-479A-84F0-BFCC7C49C7B7}"/>
    <cellStyle name="Comma 2 2 4 2 4 2 2 4" xfId="32245" xr:uid="{85F4CAB2-1CDE-4A89-A4B6-6D54A730393A}"/>
    <cellStyle name="Comma 2 2 4 2 4 2 2 5" xfId="47129" xr:uid="{DB0EE0AA-FBEE-4CF0-BE7A-654FBF67D804}"/>
    <cellStyle name="Comma 2 2 4 2 4 2 3" xfId="21977" xr:uid="{DC7C87FA-ACC4-4230-B65E-2867FD31ED0E}"/>
    <cellStyle name="Comma 2 2 4 2 4 2 3 2" xfId="35669" xr:uid="{A782123C-7AFA-4D64-A6DE-E0C6A46E9F85}"/>
    <cellStyle name="Comma 2 2 4 2 4 2 3 3" xfId="50553" xr:uid="{D99EB4A9-EA2A-4CFB-A26C-666D3FD5DA5D}"/>
    <cellStyle name="Comma 2 2 4 2 4 2 4" xfId="15133" xr:uid="{BAA391DD-7563-4D6F-8139-2DF19C0EC50E}"/>
    <cellStyle name="Comma 2 2 4 2 4 2 5" xfId="28823" xr:uid="{FB11D3C2-4BF6-4CE7-919B-D4CAC42ECF29}"/>
    <cellStyle name="Comma 2 2 4 2 4 2 6" xfId="43707" xr:uid="{A0477374-5008-4226-9CAA-10707894500D}"/>
    <cellStyle name="Comma 2 2 4 2 4 3" xfId="9997" xr:uid="{6EC4D891-0849-4DEE-ACB0-1C5A51E15B35}"/>
    <cellStyle name="Comma 2 2 4 2 4 3 2" xfId="23687" xr:uid="{7BC5D0AC-74BB-418F-8037-A95553A1CB39}"/>
    <cellStyle name="Comma 2 2 4 2 4 3 2 2" xfId="37379" xr:uid="{8B19BD2C-20A2-4B1E-91E1-1ACB36DF9342}"/>
    <cellStyle name="Comma 2 2 4 2 4 3 2 3" xfId="52263" xr:uid="{1AD8D957-D583-4833-B104-EDF73084CBBA}"/>
    <cellStyle name="Comma 2 2 4 2 4 3 3" xfId="16843" xr:uid="{5E5D54B7-469F-401A-8E97-C9E3FFEA0E61}"/>
    <cellStyle name="Comma 2 2 4 2 4 3 4" xfId="30533" xr:uid="{329C1839-8CDD-4E2E-81F0-F5E4BE851F90}"/>
    <cellStyle name="Comma 2 2 4 2 4 3 5" xfId="45417" xr:uid="{5C1F47B9-1EED-43CC-AF2D-B8305B802998}"/>
    <cellStyle name="Comma 2 2 4 2 4 4" xfId="20265" xr:uid="{E55E6E7B-5D05-49BC-BD91-74826DA4E5BC}"/>
    <cellStyle name="Comma 2 2 4 2 4 4 2" xfId="33957" xr:uid="{5F5308A9-17BF-4E15-97C7-ED9CC01041C9}"/>
    <cellStyle name="Comma 2 2 4 2 4 4 3" xfId="48841" xr:uid="{B6770BAD-27F4-4C0F-8C6F-BA816E4E810A}"/>
    <cellStyle name="Comma 2 2 4 2 4 5" xfId="13421" xr:uid="{4777D9BC-79DC-4DA7-9864-7D6ABED09B7F}"/>
    <cellStyle name="Comma 2 2 4 2 4 6" xfId="27111" xr:uid="{356F9ED5-FFBE-4F92-91FD-D7B8D7E090F2}"/>
    <cellStyle name="Comma 2 2 4 2 4 7" xfId="41995" xr:uid="{FDC05075-041B-46F6-8196-9099D8060B0B}"/>
    <cellStyle name="Comma 2 2 4 2 5" xfId="8283" xr:uid="{4AEA362F-9553-40C8-B4DA-42263645A44D}"/>
    <cellStyle name="Comma 2 2 4 2 5 2" xfId="11705" xr:uid="{3FFEADD8-790F-4B83-AD8A-B34628BD30EB}"/>
    <cellStyle name="Comma 2 2 4 2 5 2 2" xfId="25395" xr:uid="{8093C8C0-7984-432F-AA05-4B2EB3DC8955}"/>
    <cellStyle name="Comma 2 2 4 2 5 2 2 2" xfId="39087" xr:uid="{11525F56-2E34-4C14-9440-CBC7B3D68794}"/>
    <cellStyle name="Comma 2 2 4 2 5 2 2 3" xfId="53971" xr:uid="{42C6FBD6-5A42-410F-AE98-B8C0EAF5859C}"/>
    <cellStyle name="Comma 2 2 4 2 5 2 3" xfId="18551" xr:uid="{B5E7EC5B-150F-4046-9A38-0B22890AD568}"/>
    <cellStyle name="Comma 2 2 4 2 5 2 4" xfId="32241" xr:uid="{2967A563-FB3A-4BC4-98D7-95A80CA34066}"/>
    <cellStyle name="Comma 2 2 4 2 5 2 5" xfId="47125" xr:uid="{4F1398AF-4940-470C-ABD4-E27E650AB965}"/>
    <cellStyle name="Comma 2 2 4 2 5 3" xfId="21973" xr:uid="{B145D820-5FC1-4618-9F6C-C3BA006C9BCD}"/>
    <cellStyle name="Comma 2 2 4 2 5 3 2" xfId="35665" xr:uid="{BE3341C7-55CD-4405-871F-48E0089BC427}"/>
    <cellStyle name="Comma 2 2 4 2 5 3 3" xfId="50549" xr:uid="{C0D414E4-2559-4E0F-84D4-72AB08ADF340}"/>
    <cellStyle name="Comma 2 2 4 2 5 4" xfId="15129" xr:uid="{BEB7D063-C4B0-416D-BC21-8531DC66E45A}"/>
    <cellStyle name="Comma 2 2 4 2 5 5" xfId="28819" xr:uid="{1B186224-6F31-497F-863C-54CEFDD3A193}"/>
    <cellStyle name="Comma 2 2 4 2 5 6" xfId="43703" xr:uid="{4B91BD06-E369-4EAE-B716-6538B1C1A91C}"/>
    <cellStyle name="Comma 2 2 4 2 6" xfId="9993" xr:uid="{1768B60D-4D89-45C6-9A71-2A66A8161FCB}"/>
    <cellStyle name="Comma 2 2 4 2 6 2" xfId="23683" xr:uid="{8CAF5BBB-3A47-4414-9E6A-65F357C9E521}"/>
    <cellStyle name="Comma 2 2 4 2 6 2 2" xfId="37375" xr:uid="{3921B3AD-A7AB-44FF-A193-654A54E558FA}"/>
    <cellStyle name="Comma 2 2 4 2 6 2 3" xfId="52259" xr:uid="{B98C5DB7-5F1B-48DD-BB38-CBC48EAFC3E9}"/>
    <cellStyle name="Comma 2 2 4 2 6 3" xfId="16839" xr:uid="{6EAA0EDF-0874-4793-9DB8-1B2DC84D3C22}"/>
    <cellStyle name="Comma 2 2 4 2 6 4" xfId="30529" xr:uid="{6218CBBB-A86B-4647-B6CE-E1C43E56A0D5}"/>
    <cellStyle name="Comma 2 2 4 2 6 5" xfId="45413" xr:uid="{6C2249B6-3A4C-4255-81A7-533F87447882}"/>
    <cellStyle name="Comma 2 2 4 2 7" xfId="20261" xr:uid="{B66B496B-FF8A-4AB9-8A21-F4F78AC1056E}"/>
    <cellStyle name="Comma 2 2 4 2 7 2" xfId="33953" xr:uid="{9BF390CD-1AE4-4544-B626-E79E864E31B0}"/>
    <cellStyle name="Comma 2 2 4 2 7 3" xfId="48837" xr:uid="{D5E7D856-393D-4307-9D45-B2269F6D224E}"/>
    <cellStyle name="Comma 2 2 4 2 8" xfId="13417" xr:uid="{9513C892-0A06-429E-81B0-7C000126F69F}"/>
    <cellStyle name="Comma 2 2 4 2 9" xfId="27107" xr:uid="{25E3E8D3-04A4-4658-B68D-961D903B8EA5}"/>
    <cellStyle name="Comma 2 2 4 3" xfId="6574" xr:uid="{9546AA37-F4A7-4B04-94EC-8A65A0C5AE21}"/>
    <cellStyle name="Comma 2 2 4 3 10" xfId="41996" xr:uid="{CBB76FD1-7061-4C3B-9BB7-912B5D7A75CE}"/>
    <cellStyle name="Comma 2 2 4 3 2" xfId="6575" xr:uid="{42650D5D-A8A3-469A-807D-EC875159EB5D}"/>
    <cellStyle name="Comma 2 2 4 3 2 2" xfId="6576" xr:uid="{5AC0456C-B395-4419-818E-73B6B4127E3E}"/>
    <cellStyle name="Comma 2 2 4 3 2 2 2" xfId="8290" xr:uid="{0E62ADFF-3E5E-4A23-9BCF-CBBDB828A176}"/>
    <cellStyle name="Comma 2 2 4 3 2 2 2 2" xfId="11712" xr:uid="{55EAEF49-8553-43B2-A183-1D2CB8C9F5AF}"/>
    <cellStyle name="Comma 2 2 4 3 2 2 2 2 2" xfId="25402" xr:uid="{5B286B00-5E28-499E-96FD-B8B61595BB87}"/>
    <cellStyle name="Comma 2 2 4 3 2 2 2 2 2 2" xfId="39094" xr:uid="{748D7244-E02F-4CAD-A8F5-B4DE36CD743B}"/>
    <cellStyle name="Comma 2 2 4 3 2 2 2 2 2 3" xfId="53978" xr:uid="{2BB0166A-2648-4043-BD81-54C9610A7FD0}"/>
    <cellStyle name="Comma 2 2 4 3 2 2 2 2 3" xfId="18558" xr:uid="{E1B8D007-5501-4BFE-BEBD-340961FE58F4}"/>
    <cellStyle name="Comma 2 2 4 3 2 2 2 2 4" xfId="32248" xr:uid="{B3B245A1-4298-49BC-BBD9-E381ED10D21C}"/>
    <cellStyle name="Comma 2 2 4 3 2 2 2 2 5" xfId="47132" xr:uid="{1AFD1F88-48E3-4B87-AB10-F422791916F9}"/>
    <cellStyle name="Comma 2 2 4 3 2 2 2 3" xfId="21980" xr:uid="{F1752889-E630-4438-9691-8C3A6B9B2B61}"/>
    <cellStyle name="Comma 2 2 4 3 2 2 2 3 2" xfId="35672" xr:uid="{7BF48A30-53DA-4021-A2BB-0F9F442E1068}"/>
    <cellStyle name="Comma 2 2 4 3 2 2 2 3 3" xfId="50556" xr:uid="{6EDABD75-F195-4069-AE1B-D5403AEC7301}"/>
    <cellStyle name="Comma 2 2 4 3 2 2 2 4" xfId="15136" xr:uid="{90721AF0-F4AE-4B23-B6F0-9E9768630968}"/>
    <cellStyle name="Comma 2 2 4 3 2 2 2 5" xfId="28826" xr:uid="{DA43650D-3B10-4C81-819C-45E20D3A3D5B}"/>
    <cellStyle name="Comma 2 2 4 3 2 2 2 6" xfId="43710" xr:uid="{FA91474E-107C-4A0B-B629-B3CA8DA1433F}"/>
    <cellStyle name="Comma 2 2 4 3 2 2 3" xfId="10000" xr:uid="{97E6765A-AC2C-4875-AC48-D6A973F05A7D}"/>
    <cellStyle name="Comma 2 2 4 3 2 2 3 2" xfId="23690" xr:uid="{E02B6AE6-3F3F-40D0-A78B-B64F7C3E2208}"/>
    <cellStyle name="Comma 2 2 4 3 2 2 3 2 2" xfId="37382" xr:uid="{63305474-2261-4138-9C77-65FB44F6EA23}"/>
    <cellStyle name="Comma 2 2 4 3 2 2 3 2 3" xfId="52266" xr:uid="{61699606-99AD-455B-A9A4-3EA8AAA0B843}"/>
    <cellStyle name="Comma 2 2 4 3 2 2 3 3" xfId="16846" xr:uid="{DA161B55-4206-42E0-B0BF-8B6C81DCBCEC}"/>
    <cellStyle name="Comma 2 2 4 3 2 2 3 4" xfId="30536" xr:uid="{F780A72D-302E-487E-BE64-4CB57551D304}"/>
    <cellStyle name="Comma 2 2 4 3 2 2 3 5" xfId="45420" xr:uid="{58B8780D-75A3-435D-AB0C-BE5D52B4C58F}"/>
    <cellStyle name="Comma 2 2 4 3 2 2 4" xfId="20268" xr:uid="{0DEE558A-1A45-4F35-9FCD-7F13183CF394}"/>
    <cellStyle name="Comma 2 2 4 3 2 2 4 2" xfId="33960" xr:uid="{3DE64EF3-AE5C-43A2-866C-2D88112DBF19}"/>
    <cellStyle name="Comma 2 2 4 3 2 2 4 3" xfId="48844" xr:uid="{8EBC7C00-296D-42F9-8317-7E9E9E007EE1}"/>
    <cellStyle name="Comma 2 2 4 3 2 2 5" xfId="13424" xr:uid="{E2DE1A77-434A-4B78-BA7E-045A6BB8B534}"/>
    <cellStyle name="Comma 2 2 4 3 2 2 6" xfId="27114" xr:uid="{EA2BC26E-BE03-4F05-A249-1A38A2B64E90}"/>
    <cellStyle name="Comma 2 2 4 3 2 2 7" xfId="41998" xr:uid="{3E0BBFED-D3E5-43EA-888C-61FAA73580F8}"/>
    <cellStyle name="Comma 2 2 4 3 2 3" xfId="8289" xr:uid="{BA2F955D-016E-4AEC-884A-04D2D6FF3DA3}"/>
    <cellStyle name="Comma 2 2 4 3 2 3 2" xfId="11711" xr:uid="{25588C3C-CE23-47D1-B115-DA177E21FFFF}"/>
    <cellStyle name="Comma 2 2 4 3 2 3 2 2" xfId="25401" xr:uid="{5EF859AD-972D-4348-A012-2B3B4BF0217B}"/>
    <cellStyle name="Comma 2 2 4 3 2 3 2 2 2" xfId="39093" xr:uid="{D388A4CF-35D6-4250-BB8B-1BFC9F53ED58}"/>
    <cellStyle name="Comma 2 2 4 3 2 3 2 2 3" xfId="53977" xr:uid="{E453B164-4E8B-4CDD-AB13-5D627A4B2567}"/>
    <cellStyle name="Comma 2 2 4 3 2 3 2 3" xfId="18557" xr:uid="{118741C8-EC69-472E-B104-CDCBD69604F0}"/>
    <cellStyle name="Comma 2 2 4 3 2 3 2 4" xfId="32247" xr:uid="{F3CFB728-100F-4131-B618-9518C33A5552}"/>
    <cellStyle name="Comma 2 2 4 3 2 3 2 5" xfId="47131" xr:uid="{2035F09C-CA23-4980-9E98-4EBDE4075E76}"/>
    <cellStyle name="Comma 2 2 4 3 2 3 3" xfId="21979" xr:uid="{6E721489-5927-4C3D-99F9-751D12AEABD9}"/>
    <cellStyle name="Comma 2 2 4 3 2 3 3 2" xfId="35671" xr:uid="{F4B2F3D9-FC5E-4001-A927-7940D709D5D5}"/>
    <cellStyle name="Comma 2 2 4 3 2 3 3 3" xfId="50555" xr:uid="{2EF3A758-4744-4D67-95E4-BFBA7145DE5F}"/>
    <cellStyle name="Comma 2 2 4 3 2 3 4" xfId="15135" xr:uid="{CD8D4E08-52AE-417D-98BE-991123BAEAD8}"/>
    <cellStyle name="Comma 2 2 4 3 2 3 5" xfId="28825" xr:uid="{B12A07D4-5E19-4E52-9798-A35DB881CA92}"/>
    <cellStyle name="Comma 2 2 4 3 2 3 6" xfId="43709" xr:uid="{BE04A9C1-25A6-45A7-926B-7204840E6882}"/>
    <cellStyle name="Comma 2 2 4 3 2 4" xfId="9999" xr:uid="{5D8C0458-4B2A-4925-9D2E-70CF962CE7D4}"/>
    <cellStyle name="Comma 2 2 4 3 2 4 2" xfId="23689" xr:uid="{A3FB6DA5-AB30-49EA-9513-CF672D235A75}"/>
    <cellStyle name="Comma 2 2 4 3 2 4 2 2" xfId="37381" xr:uid="{77D7BEE5-0D61-455B-A7E7-9E7F5A08CE0E}"/>
    <cellStyle name="Comma 2 2 4 3 2 4 2 3" xfId="52265" xr:uid="{DF95BA24-2296-4091-8E09-A98F67562443}"/>
    <cellStyle name="Comma 2 2 4 3 2 4 3" xfId="16845" xr:uid="{3D710C1E-4A51-4B78-99E6-804DD9EF157E}"/>
    <cellStyle name="Comma 2 2 4 3 2 4 4" xfId="30535" xr:uid="{AD987D8B-BCB6-4DC0-86FE-2CE891338598}"/>
    <cellStyle name="Comma 2 2 4 3 2 4 5" xfId="45419" xr:uid="{A906E86C-1BE7-4C11-8D52-1F3A5C5A3068}"/>
    <cellStyle name="Comma 2 2 4 3 2 5" xfId="20267" xr:uid="{0247305D-7E60-443F-80DF-38E255BF7338}"/>
    <cellStyle name="Comma 2 2 4 3 2 5 2" xfId="33959" xr:uid="{274B8214-985D-416C-99CF-3D0B79BACC55}"/>
    <cellStyle name="Comma 2 2 4 3 2 5 3" xfId="48843" xr:uid="{4EBD8791-142F-4BB1-8FAF-441EC6E207C4}"/>
    <cellStyle name="Comma 2 2 4 3 2 6" xfId="13423" xr:uid="{096780AB-911C-431B-B00E-8F09B383D675}"/>
    <cellStyle name="Comma 2 2 4 3 2 7" xfId="27113" xr:uid="{87FCCE83-1CED-4DE1-9159-22D5338EF149}"/>
    <cellStyle name="Comma 2 2 4 3 2 8" xfId="41997" xr:uid="{6639F105-D629-4136-BA28-629D4ACDE232}"/>
    <cellStyle name="Comma 2 2 4 3 3" xfId="6577" xr:uid="{FF612604-BBBE-4C6C-ACF0-443D15C10FA1}"/>
    <cellStyle name="Comma 2 2 4 3 3 2" xfId="8291" xr:uid="{59B94B30-58D2-4279-91EF-1BB1D344C99D}"/>
    <cellStyle name="Comma 2 2 4 3 3 2 2" xfId="11713" xr:uid="{57512813-6573-40FF-9C8A-F7F0FDCBE49F}"/>
    <cellStyle name="Comma 2 2 4 3 3 2 2 2" xfId="25403" xr:uid="{9B7716C6-4793-4CFF-8810-AB75543F5A16}"/>
    <cellStyle name="Comma 2 2 4 3 3 2 2 2 2" xfId="39095" xr:uid="{BCE8D896-B346-4EB2-987E-24554E2228B6}"/>
    <cellStyle name="Comma 2 2 4 3 3 2 2 2 3" xfId="53979" xr:uid="{B6BFFA63-E069-4CA5-B703-D7162FAE7AEF}"/>
    <cellStyle name="Comma 2 2 4 3 3 2 2 3" xfId="18559" xr:uid="{25B79F43-A866-4863-AAD0-E072109EAA57}"/>
    <cellStyle name="Comma 2 2 4 3 3 2 2 4" xfId="32249" xr:uid="{82A3631B-C606-4EA6-B54C-422ED5BBADFE}"/>
    <cellStyle name="Comma 2 2 4 3 3 2 2 5" xfId="47133" xr:uid="{39043381-FF46-4829-B358-6BB710841FEF}"/>
    <cellStyle name="Comma 2 2 4 3 3 2 3" xfId="21981" xr:uid="{4ADB4BD2-620F-4354-8B92-8ABC7D2691BA}"/>
    <cellStyle name="Comma 2 2 4 3 3 2 3 2" xfId="35673" xr:uid="{0AC29319-381B-488D-B888-063A56A6E13C}"/>
    <cellStyle name="Comma 2 2 4 3 3 2 3 3" xfId="50557" xr:uid="{754A4900-B3EA-4E7B-94A9-88462ADE323B}"/>
    <cellStyle name="Comma 2 2 4 3 3 2 4" xfId="15137" xr:uid="{0DD77E86-2089-446F-A71C-1AE60C0FD574}"/>
    <cellStyle name="Comma 2 2 4 3 3 2 5" xfId="28827" xr:uid="{D85AFB7E-A9D6-4863-849E-BA04B576D115}"/>
    <cellStyle name="Comma 2 2 4 3 3 2 6" xfId="43711" xr:uid="{189B4A50-34F6-43A1-902A-D7FA3BC641E4}"/>
    <cellStyle name="Comma 2 2 4 3 3 3" xfId="10001" xr:uid="{634F3F14-605C-42E8-B3B5-DC934BA3D0EE}"/>
    <cellStyle name="Comma 2 2 4 3 3 3 2" xfId="23691" xr:uid="{9636D129-EC8C-48A0-8CFF-DD13496138F1}"/>
    <cellStyle name="Comma 2 2 4 3 3 3 2 2" xfId="37383" xr:uid="{0C1380BB-ABB6-4816-A566-A9EF5FB41766}"/>
    <cellStyle name="Comma 2 2 4 3 3 3 2 3" xfId="52267" xr:uid="{FD08558B-502D-4476-AC0B-F48991501A07}"/>
    <cellStyle name="Comma 2 2 4 3 3 3 3" xfId="16847" xr:uid="{7AFDB041-064E-4F0F-8109-73BDD52DDCB7}"/>
    <cellStyle name="Comma 2 2 4 3 3 3 4" xfId="30537" xr:uid="{63077204-2C57-408C-88DD-7409E8E09681}"/>
    <cellStyle name="Comma 2 2 4 3 3 3 5" xfId="45421" xr:uid="{2A6B63F7-D425-421C-BCF8-E859FC8A37FF}"/>
    <cellStyle name="Comma 2 2 4 3 3 4" xfId="20269" xr:uid="{AA0D64AD-5BA7-4022-89F1-FC203074E85A}"/>
    <cellStyle name="Comma 2 2 4 3 3 4 2" xfId="33961" xr:uid="{B470714C-4DC0-4674-8BFC-DAC6E9F77C4C}"/>
    <cellStyle name="Comma 2 2 4 3 3 4 3" xfId="48845" xr:uid="{2A4BC632-8815-4B6D-AEC7-09EBCC103A83}"/>
    <cellStyle name="Comma 2 2 4 3 3 5" xfId="13425" xr:uid="{72570062-87B7-42B3-8AB0-85494B03A056}"/>
    <cellStyle name="Comma 2 2 4 3 3 6" xfId="27115" xr:uid="{ED6D7501-21F2-411C-8668-D2530E2E0C33}"/>
    <cellStyle name="Comma 2 2 4 3 3 7" xfId="41999" xr:uid="{77587E29-B45A-4896-AF17-EF4E76F2C264}"/>
    <cellStyle name="Comma 2 2 4 3 4" xfId="6578" xr:uid="{0164E7C6-B92F-4051-BEF0-DE5DCFA6BF73}"/>
    <cellStyle name="Comma 2 2 4 3 4 2" xfId="8292" xr:uid="{B4A779AF-F782-48CA-93A0-7856AE2C2092}"/>
    <cellStyle name="Comma 2 2 4 3 4 2 2" xfId="11714" xr:uid="{CA5D5B69-4922-4694-B4B2-97E6957C029E}"/>
    <cellStyle name="Comma 2 2 4 3 4 2 2 2" xfId="25404" xr:uid="{40CE3588-A0AD-4DEC-B863-5C7965010E0B}"/>
    <cellStyle name="Comma 2 2 4 3 4 2 2 2 2" xfId="39096" xr:uid="{170AC96C-6885-405B-9B9F-FDBC47C2264E}"/>
    <cellStyle name="Comma 2 2 4 3 4 2 2 2 3" xfId="53980" xr:uid="{DDBF079A-BB99-4586-883C-5920AC0F420F}"/>
    <cellStyle name="Comma 2 2 4 3 4 2 2 3" xfId="18560" xr:uid="{E86521A3-FEE9-458A-BE62-A9FA1BAD243A}"/>
    <cellStyle name="Comma 2 2 4 3 4 2 2 4" xfId="32250" xr:uid="{CFBB23B3-9F6E-4A9B-A3EE-857DE941BB49}"/>
    <cellStyle name="Comma 2 2 4 3 4 2 2 5" xfId="47134" xr:uid="{0E1E668A-AD2B-4562-A15D-330BCB1B70BF}"/>
    <cellStyle name="Comma 2 2 4 3 4 2 3" xfId="21982" xr:uid="{E2BEC0F5-654C-472B-9DCF-BFAC2BBBA5EE}"/>
    <cellStyle name="Comma 2 2 4 3 4 2 3 2" xfId="35674" xr:uid="{89C8D94C-08E0-4219-BDCE-BE73DF0A89C0}"/>
    <cellStyle name="Comma 2 2 4 3 4 2 3 3" xfId="50558" xr:uid="{2251FB70-F62B-44F7-B522-DBEFDB74B491}"/>
    <cellStyle name="Comma 2 2 4 3 4 2 4" xfId="15138" xr:uid="{DF26E7C8-16A2-4611-928E-F26112396A74}"/>
    <cellStyle name="Comma 2 2 4 3 4 2 5" xfId="28828" xr:uid="{9D4528AB-22FB-4862-8F7A-F5898CD15ABE}"/>
    <cellStyle name="Comma 2 2 4 3 4 2 6" xfId="43712" xr:uid="{3D56624E-8B78-4BE7-828C-171C1D77FBFA}"/>
    <cellStyle name="Comma 2 2 4 3 4 3" xfId="10002" xr:uid="{4FE0D2A4-5C09-4A26-903A-A34DF79ED3FC}"/>
    <cellStyle name="Comma 2 2 4 3 4 3 2" xfId="23692" xr:uid="{CA765602-D1AC-4061-A68F-7CD39A2AD3C6}"/>
    <cellStyle name="Comma 2 2 4 3 4 3 2 2" xfId="37384" xr:uid="{C7A83A6B-A7B4-4035-9BA3-565A4EDA5B67}"/>
    <cellStyle name="Comma 2 2 4 3 4 3 2 3" xfId="52268" xr:uid="{5624FB33-380C-4504-A0CB-60FCFCBA99CE}"/>
    <cellStyle name="Comma 2 2 4 3 4 3 3" xfId="16848" xr:uid="{31F835B1-D98D-4A84-B1EF-E3BF4B7A43BB}"/>
    <cellStyle name="Comma 2 2 4 3 4 3 4" xfId="30538" xr:uid="{2524CABE-FB33-4552-B3C4-657C5BDF056A}"/>
    <cellStyle name="Comma 2 2 4 3 4 3 5" xfId="45422" xr:uid="{F57DEF7F-58F1-456C-AF1A-591A061746B2}"/>
    <cellStyle name="Comma 2 2 4 3 4 4" xfId="20270" xr:uid="{E6F8B860-24A8-4329-8A56-5E2A87D4D375}"/>
    <cellStyle name="Comma 2 2 4 3 4 4 2" xfId="33962" xr:uid="{BB232A3D-299A-4EED-AEFD-C5397C389390}"/>
    <cellStyle name="Comma 2 2 4 3 4 4 3" xfId="48846" xr:uid="{EC070A07-86F4-40D2-964E-16CF998A696A}"/>
    <cellStyle name="Comma 2 2 4 3 4 5" xfId="13426" xr:uid="{FD452269-EAB7-4CA7-9F95-D821F9F4D0E7}"/>
    <cellStyle name="Comma 2 2 4 3 4 6" xfId="27116" xr:uid="{946DBF57-3AB9-4F82-AB30-87332F42786E}"/>
    <cellStyle name="Comma 2 2 4 3 4 7" xfId="42000" xr:uid="{A9ECD0FC-746E-44CB-8B7E-FB1049AB6DE6}"/>
    <cellStyle name="Comma 2 2 4 3 5" xfId="8288" xr:uid="{ABD83936-D3E3-4FD5-9681-66E7836C3D3E}"/>
    <cellStyle name="Comma 2 2 4 3 5 2" xfId="11710" xr:uid="{4F58A4B1-C6E1-4754-A4A8-6622846CF3F1}"/>
    <cellStyle name="Comma 2 2 4 3 5 2 2" xfId="25400" xr:uid="{820E3852-2F0D-46AF-BB54-0C6177E74045}"/>
    <cellStyle name="Comma 2 2 4 3 5 2 2 2" xfId="39092" xr:uid="{A7D67DB0-91B6-4006-A158-57ACB4666966}"/>
    <cellStyle name="Comma 2 2 4 3 5 2 2 3" xfId="53976" xr:uid="{06700DD0-B653-4127-8447-51B99A24F7C1}"/>
    <cellStyle name="Comma 2 2 4 3 5 2 3" xfId="18556" xr:uid="{6E8F83CA-D89E-4E94-A66A-943C40582059}"/>
    <cellStyle name="Comma 2 2 4 3 5 2 4" xfId="32246" xr:uid="{7BDCC746-BE15-4325-BA8E-735CC21FCD33}"/>
    <cellStyle name="Comma 2 2 4 3 5 2 5" xfId="47130" xr:uid="{5E281FCF-88E7-4E9A-875E-409075A75105}"/>
    <cellStyle name="Comma 2 2 4 3 5 3" xfId="21978" xr:uid="{FADBF8C5-19D1-48EF-8831-2D49566FB666}"/>
    <cellStyle name="Comma 2 2 4 3 5 3 2" xfId="35670" xr:uid="{6E4C162C-45A1-4D3F-9B30-291A0F730A1A}"/>
    <cellStyle name="Comma 2 2 4 3 5 3 3" xfId="50554" xr:uid="{62B07BD5-C98F-4A9B-97DD-C0E3128E75BC}"/>
    <cellStyle name="Comma 2 2 4 3 5 4" xfId="15134" xr:uid="{148AC112-8E0D-4A67-A895-CA7C846711E8}"/>
    <cellStyle name="Comma 2 2 4 3 5 5" xfId="28824" xr:uid="{31FDC6FC-7219-4F31-8713-B7916DC59CAC}"/>
    <cellStyle name="Comma 2 2 4 3 5 6" xfId="43708" xr:uid="{5359B28C-B461-4F01-9E79-F018C5D51B31}"/>
    <cellStyle name="Comma 2 2 4 3 6" xfId="9998" xr:uid="{B962B4EB-10F0-45BA-98E6-FDA322504420}"/>
    <cellStyle name="Comma 2 2 4 3 6 2" xfId="23688" xr:uid="{590F9D3B-A350-42BD-B14C-E046090EE5B2}"/>
    <cellStyle name="Comma 2 2 4 3 6 2 2" xfId="37380" xr:uid="{96555D81-CCCE-4FF1-9F99-CE246106545F}"/>
    <cellStyle name="Comma 2 2 4 3 6 2 3" xfId="52264" xr:uid="{E1E0A6D5-76B9-4E1B-ADF1-AC0E55140C0E}"/>
    <cellStyle name="Comma 2 2 4 3 6 3" xfId="16844" xr:uid="{D9A6C34D-CCD9-4384-A90B-5726D0542311}"/>
    <cellStyle name="Comma 2 2 4 3 6 4" xfId="30534" xr:uid="{E8E9588B-55C3-495A-B584-88B55BD74E37}"/>
    <cellStyle name="Comma 2 2 4 3 6 5" xfId="45418" xr:uid="{A5CBDBEA-92A7-4D23-98C0-0B506DBB19B0}"/>
    <cellStyle name="Comma 2 2 4 3 7" xfId="20266" xr:uid="{849FC5C8-CB7A-4762-B47F-7B243922F579}"/>
    <cellStyle name="Comma 2 2 4 3 7 2" xfId="33958" xr:uid="{5881C579-C02F-447E-A50C-C863A9C6A7A8}"/>
    <cellStyle name="Comma 2 2 4 3 7 3" xfId="48842" xr:uid="{E4177F24-B1F0-436F-96CC-92E9066D3248}"/>
    <cellStyle name="Comma 2 2 4 3 8" xfId="13422" xr:uid="{2B58C3DE-AA08-4755-899D-46FD4198A045}"/>
    <cellStyle name="Comma 2 2 4 3 9" xfId="27112" xr:uid="{9DFD90D2-04AF-4EF8-8713-2377601BA355}"/>
    <cellStyle name="Comma 2 2 4 4" xfId="6579" xr:uid="{B2BC6017-0921-4B18-BBBC-6E0F6055FB93}"/>
    <cellStyle name="Comma 2 2 4 4 2" xfId="6580" xr:uid="{A6B76842-78A0-467B-BD1B-4D34CBC183DF}"/>
    <cellStyle name="Comma 2 2 4 4 2 2" xfId="8294" xr:uid="{3967B4B4-0875-4DC6-AE8B-80B24927A96A}"/>
    <cellStyle name="Comma 2 2 4 4 2 2 2" xfId="11716" xr:uid="{54A68631-54B8-44FA-9AF7-9133FBA72393}"/>
    <cellStyle name="Comma 2 2 4 4 2 2 2 2" xfId="25406" xr:uid="{53A57933-F4AE-4B2F-8A4A-AF3C59EDB4D1}"/>
    <cellStyle name="Comma 2 2 4 4 2 2 2 2 2" xfId="39098" xr:uid="{BF5B8507-CBC3-4AD5-B36F-DE897B6E8FD2}"/>
    <cellStyle name="Comma 2 2 4 4 2 2 2 2 3" xfId="53982" xr:uid="{610AAA39-A4AF-4675-943B-56F2F778C477}"/>
    <cellStyle name="Comma 2 2 4 4 2 2 2 3" xfId="18562" xr:uid="{7E8D07E8-6663-4EF8-B450-80B77142EB79}"/>
    <cellStyle name="Comma 2 2 4 4 2 2 2 4" xfId="32252" xr:uid="{C053093C-85AF-4659-8604-470B7B945C77}"/>
    <cellStyle name="Comma 2 2 4 4 2 2 2 5" xfId="47136" xr:uid="{CE460D0D-3A89-4CD2-BD57-D0D07F714B27}"/>
    <cellStyle name="Comma 2 2 4 4 2 2 3" xfId="21984" xr:uid="{BF27085C-73A8-41FF-8597-646A33053DCF}"/>
    <cellStyle name="Comma 2 2 4 4 2 2 3 2" xfId="35676" xr:uid="{43C89851-8A62-4CC3-BD10-203323B304BD}"/>
    <cellStyle name="Comma 2 2 4 4 2 2 3 3" xfId="50560" xr:uid="{19323BBC-0B7B-438D-AAD1-3F45611DD80B}"/>
    <cellStyle name="Comma 2 2 4 4 2 2 4" xfId="15140" xr:uid="{6B7A465C-E729-4F2D-B24C-726F6EBEC2E5}"/>
    <cellStyle name="Comma 2 2 4 4 2 2 5" xfId="28830" xr:uid="{63A8C05E-410B-4B02-A063-C7E16AF9E659}"/>
    <cellStyle name="Comma 2 2 4 4 2 2 6" xfId="43714" xr:uid="{48C0FADA-470E-4CE6-9A51-206AE260E454}"/>
    <cellStyle name="Comma 2 2 4 4 2 3" xfId="10004" xr:uid="{3103B588-1B86-4DF0-B725-8C90864951A7}"/>
    <cellStyle name="Comma 2 2 4 4 2 3 2" xfId="23694" xr:uid="{10CA7D13-A6DD-43A0-83A0-0ED1843C8D37}"/>
    <cellStyle name="Comma 2 2 4 4 2 3 2 2" xfId="37386" xr:uid="{1F50507F-6EE5-43A6-9BD9-28677CDAEE50}"/>
    <cellStyle name="Comma 2 2 4 4 2 3 2 3" xfId="52270" xr:uid="{9C6AC938-615B-4926-A7DC-0173DF2B15D5}"/>
    <cellStyle name="Comma 2 2 4 4 2 3 3" xfId="16850" xr:uid="{E61C7ADE-6136-4BBE-9DC4-0BFF7E6C9443}"/>
    <cellStyle name="Comma 2 2 4 4 2 3 4" xfId="30540" xr:uid="{93E5BE57-BB79-4971-8C36-939024323B5A}"/>
    <cellStyle name="Comma 2 2 4 4 2 3 5" xfId="45424" xr:uid="{A74776A9-7096-4171-BC45-4F9AA1E94206}"/>
    <cellStyle name="Comma 2 2 4 4 2 4" xfId="20272" xr:uid="{8E620E9E-5438-4A56-8C2E-5CECCEF9DFE5}"/>
    <cellStyle name="Comma 2 2 4 4 2 4 2" xfId="33964" xr:uid="{068C0754-4034-462F-9154-FC92B65FDD30}"/>
    <cellStyle name="Comma 2 2 4 4 2 4 3" xfId="48848" xr:uid="{BA4C7F8B-0E05-4E70-B070-FA980411BFFE}"/>
    <cellStyle name="Comma 2 2 4 4 2 5" xfId="13428" xr:uid="{77DA5368-C8EE-44B3-A724-C5EAB3BBBDD7}"/>
    <cellStyle name="Comma 2 2 4 4 2 6" xfId="27118" xr:uid="{F66DFB2D-26E7-464E-8C31-E1A78E5A4C60}"/>
    <cellStyle name="Comma 2 2 4 4 2 7" xfId="42002" xr:uid="{A1E790A3-284C-4641-8CD7-6B7C963C2E2E}"/>
    <cellStyle name="Comma 2 2 4 4 3" xfId="8293" xr:uid="{7BE91B1C-74C1-497B-9B68-FE2545DD084C}"/>
    <cellStyle name="Comma 2 2 4 4 3 2" xfId="11715" xr:uid="{1D14613F-F736-4FA9-9CF3-538616187C61}"/>
    <cellStyle name="Comma 2 2 4 4 3 2 2" xfId="25405" xr:uid="{36015AFF-A04F-4FB5-8E7F-84A6E4A6886F}"/>
    <cellStyle name="Comma 2 2 4 4 3 2 2 2" xfId="39097" xr:uid="{0D6550D8-8C25-4D5D-92A1-409DF3303F65}"/>
    <cellStyle name="Comma 2 2 4 4 3 2 2 3" xfId="53981" xr:uid="{62B69237-E0BC-4AD0-979D-2C58419DEA9D}"/>
    <cellStyle name="Comma 2 2 4 4 3 2 3" xfId="18561" xr:uid="{AC8021DF-A889-46F9-8157-8263ABB9E6A5}"/>
    <cellStyle name="Comma 2 2 4 4 3 2 4" xfId="32251" xr:uid="{B8E8C519-43FD-463F-9522-58C304DAC8FB}"/>
    <cellStyle name="Comma 2 2 4 4 3 2 5" xfId="47135" xr:uid="{A40ADE60-E702-44FC-A3E9-873CA29531C0}"/>
    <cellStyle name="Comma 2 2 4 4 3 3" xfId="21983" xr:uid="{2A471604-E0B3-43CF-BB57-AC4B216969E9}"/>
    <cellStyle name="Comma 2 2 4 4 3 3 2" xfId="35675" xr:uid="{054A0492-40FB-44D8-9D78-E1201BE20CB3}"/>
    <cellStyle name="Comma 2 2 4 4 3 3 3" xfId="50559" xr:uid="{FD3BDAA6-7335-4E96-963B-473A11E9E8E0}"/>
    <cellStyle name="Comma 2 2 4 4 3 4" xfId="15139" xr:uid="{97ABFEFE-BAFF-41B5-BDD9-654CF2207783}"/>
    <cellStyle name="Comma 2 2 4 4 3 5" xfId="28829" xr:uid="{7492F2A4-0A1D-4519-91B7-EA5CC135747B}"/>
    <cellStyle name="Comma 2 2 4 4 3 6" xfId="43713" xr:uid="{1620792B-09E5-4906-9590-6A476B441106}"/>
    <cellStyle name="Comma 2 2 4 4 4" xfId="10003" xr:uid="{841354E2-F96E-481A-BF94-5B640699E266}"/>
    <cellStyle name="Comma 2 2 4 4 4 2" xfId="23693" xr:uid="{6D87C38A-6C89-449A-BA2E-D71E95423D1A}"/>
    <cellStyle name="Comma 2 2 4 4 4 2 2" xfId="37385" xr:uid="{9D4FA2E2-E40E-44A1-9C86-FC377E26CD9E}"/>
    <cellStyle name="Comma 2 2 4 4 4 2 3" xfId="52269" xr:uid="{36974376-75D5-445E-98E7-39897DC65CDC}"/>
    <cellStyle name="Comma 2 2 4 4 4 3" xfId="16849" xr:uid="{B5875ED0-4C77-48C3-862D-D28944DC7434}"/>
    <cellStyle name="Comma 2 2 4 4 4 4" xfId="30539" xr:uid="{9EB49439-9F0B-46A8-9688-2AA698B9759F}"/>
    <cellStyle name="Comma 2 2 4 4 4 5" xfId="45423" xr:uid="{69EB284A-7C98-4849-82A1-611B8F6C1A86}"/>
    <cellStyle name="Comma 2 2 4 4 5" xfId="20271" xr:uid="{376651FF-7F7D-4B2E-A695-5A83C569458E}"/>
    <cellStyle name="Comma 2 2 4 4 5 2" xfId="33963" xr:uid="{D3B66E24-EEBF-441F-BA1A-5ED7D695E029}"/>
    <cellStyle name="Comma 2 2 4 4 5 3" xfId="48847" xr:uid="{9AB6C1DB-FC99-4244-8FE4-C4E5F2945661}"/>
    <cellStyle name="Comma 2 2 4 4 6" xfId="13427" xr:uid="{FC6898AD-2FA4-4943-8C1A-51B37F5632C1}"/>
    <cellStyle name="Comma 2 2 4 4 7" xfId="27117" xr:uid="{82D15BA0-B77E-4124-B4AF-45FD34823805}"/>
    <cellStyle name="Comma 2 2 4 4 8" xfId="42001" xr:uid="{72ACE447-CDFF-45FC-8CCE-C141347EC464}"/>
    <cellStyle name="Comma 2 2 4 5" xfId="6581" xr:uid="{FCF6A38A-4B16-4938-8A22-FD461D621435}"/>
    <cellStyle name="Comma 2 2 4 5 2" xfId="8295" xr:uid="{111EE805-5521-4828-8F1E-F330E7B187F6}"/>
    <cellStyle name="Comma 2 2 4 5 2 2" xfId="11717" xr:uid="{70986523-48FC-47B3-BB01-D8CD893DE807}"/>
    <cellStyle name="Comma 2 2 4 5 2 2 2" xfId="25407" xr:uid="{E7540013-910C-4DBB-AC92-403A86CAE820}"/>
    <cellStyle name="Comma 2 2 4 5 2 2 2 2" xfId="39099" xr:uid="{5F5A151E-C0FF-4D91-B61F-2B44671DA90C}"/>
    <cellStyle name="Comma 2 2 4 5 2 2 2 3" xfId="53983" xr:uid="{80EAC1E7-57F8-4536-B5C6-ECCEFD815124}"/>
    <cellStyle name="Comma 2 2 4 5 2 2 3" xfId="18563" xr:uid="{7F2B2B84-E0D7-4120-BD45-713B6A109AEA}"/>
    <cellStyle name="Comma 2 2 4 5 2 2 4" xfId="32253" xr:uid="{B596D46C-7969-41CB-841F-1ACD0BAA5BFD}"/>
    <cellStyle name="Comma 2 2 4 5 2 2 5" xfId="47137" xr:uid="{4A52EF0C-00D4-434E-B9FB-DB4C0211BF25}"/>
    <cellStyle name="Comma 2 2 4 5 2 3" xfId="21985" xr:uid="{CF8A79D4-7539-4158-A623-EB8159646A94}"/>
    <cellStyle name="Comma 2 2 4 5 2 3 2" xfId="35677" xr:uid="{0019F955-C90C-4244-A7CF-4B55ED3DAB96}"/>
    <cellStyle name="Comma 2 2 4 5 2 3 3" xfId="50561" xr:uid="{FDDAC0BE-FD83-47F8-A8EA-FBB04F8E4248}"/>
    <cellStyle name="Comma 2 2 4 5 2 4" xfId="15141" xr:uid="{30B994E9-BF28-4A37-9DFB-4C09B678C65E}"/>
    <cellStyle name="Comma 2 2 4 5 2 5" xfId="28831" xr:uid="{A60F28C0-6362-4FC5-B41A-C42F6BD73C48}"/>
    <cellStyle name="Comma 2 2 4 5 2 6" xfId="43715" xr:uid="{83F1032A-C079-4821-86BD-B7D26B8A5DD9}"/>
    <cellStyle name="Comma 2 2 4 5 3" xfId="10005" xr:uid="{0026EDD7-1A2F-40A7-AFCD-4A259365B95E}"/>
    <cellStyle name="Comma 2 2 4 5 3 2" xfId="23695" xr:uid="{15E91B2C-4155-4BAB-94C1-D45A72C1F190}"/>
    <cellStyle name="Comma 2 2 4 5 3 2 2" xfId="37387" xr:uid="{E7D0E16C-3BDC-4386-8B77-480CE95710E1}"/>
    <cellStyle name="Comma 2 2 4 5 3 2 3" xfId="52271" xr:uid="{83F2EDAE-2981-4272-9095-823D9F6759AC}"/>
    <cellStyle name="Comma 2 2 4 5 3 3" xfId="16851" xr:uid="{C7DD5331-483D-4812-9FB0-1DD5C236D23E}"/>
    <cellStyle name="Comma 2 2 4 5 3 4" xfId="30541" xr:uid="{164B7B97-78E2-47E2-872F-CBFB3CDA19EF}"/>
    <cellStyle name="Comma 2 2 4 5 3 5" xfId="45425" xr:uid="{7E68258C-52F7-49EE-BD89-C77443810F1B}"/>
    <cellStyle name="Comma 2 2 4 5 4" xfId="20273" xr:uid="{6BE45174-15F2-41BA-92CE-A35FFC43ECA5}"/>
    <cellStyle name="Comma 2 2 4 5 4 2" xfId="33965" xr:uid="{2750BB20-4AD6-4E7F-B614-C95939822DFD}"/>
    <cellStyle name="Comma 2 2 4 5 4 3" xfId="48849" xr:uid="{9F444BD8-C152-40C5-BC36-F8CBFF6E7F24}"/>
    <cellStyle name="Comma 2 2 4 5 5" xfId="13429" xr:uid="{D6B64D68-3242-479F-93D5-FB71280CC8FD}"/>
    <cellStyle name="Comma 2 2 4 5 6" xfId="27119" xr:uid="{76588BFC-BF47-45A6-AE4F-4E6029576848}"/>
    <cellStyle name="Comma 2 2 4 5 7" xfId="42003" xr:uid="{A334357B-DEB0-4D82-82F0-D246B93A8A13}"/>
    <cellStyle name="Comma 2 2 4 6" xfId="6582" xr:uid="{EE7BDC8B-2F75-48EF-ABCC-18AD90E7E3BB}"/>
    <cellStyle name="Comma 2 2 4 6 2" xfId="8296" xr:uid="{514BEDFC-9D5C-4E7E-804B-8FF0906F9133}"/>
    <cellStyle name="Comma 2 2 4 6 2 2" xfId="11718" xr:uid="{E98F1EE8-A1E2-41E7-A426-40E8B4771FD5}"/>
    <cellStyle name="Comma 2 2 4 6 2 2 2" xfId="25408" xr:uid="{603A408E-3CE2-4CB2-B13E-465236DD47B4}"/>
    <cellStyle name="Comma 2 2 4 6 2 2 2 2" xfId="39100" xr:uid="{5646F2CF-D7AA-42FF-A6E5-6B8C6322F6B3}"/>
    <cellStyle name="Comma 2 2 4 6 2 2 2 3" xfId="53984" xr:uid="{63016B88-954E-4635-A75F-211129DE7851}"/>
    <cellStyle name="Comma 2 2 4 6 2 2 3" xfId="18564" xr:uid="{9D035C20-94F5-49FD-9DAD-94E951E25C84}"/>
    <cellStyle name="Comma 2 2 4 6 2 2 4" xfId="32254" xr:uid="{5D43FBD9-571C-4B1A-B580-C32F531F431E}"/>
    <cellStyle name="Comma 2 2 4 6 2 2 5" xfId="47138" xr:uid="{A6517723-1356-4F5B-9CFC-AA5B54DF1CB4}"/>
    <cellStyle name="Comma 2 2 4 6 2 3" xfId="21986" xr:uid="{D3A90599-DA71-4E61-A950-1A1AC234594F}"/>
    <cellStyle name="Comma 2 2 4 6 2 3 2" xfId="35678" xr:uid="{BE3BC70E-A431-4853-AF46-2384FE07CE27}"/>
    <cellStyle name="Comma 2 2 4 6 2 3 3" xfId="50562" xr:uid="{F6EC617C-E108-4210-B289-24417DCF93E5}"/>
    <cellStyle name="Comma 2 2 4 6 2 4" xfId="15142" xr:uid="{78574618-C4CB-4A7A-85F2-DF5E5784DE68}"/>
    <cellStyle name="Comma 2 2 4 6 2 5" xfId="28832" xr:uid="{22057A00-C48A-4D33-BA8D-49810D10ABA2}"/>
    <cellStyle name="Comma 2 2 4 6 2 6" xfId="43716" xr:uid="{2D688FD1-F84D-4B89-9DD0-6C7C4192429D}"/>
    <cellStyle name="Comma 2 2 4 6 3" xfId="10006" xr:uid="{7037105D-FD81-4914-8C52-E65D2EB3EE1E}"/>
    <cellStyle name="Comma 2 2 4 6 3 2" xfId="23696" xr:uid="{194E569C-82A3-4AB3-BA5B-CBC309933AB9}"/>
    <cellStyle name="Comma 2 2 4 6 3 2 2" xfId="37388" xr:uid="{0A030A06-5299-4723-A2DF-B7D274A7BB75}"/>
    <cellStyle name="Comma 2 2 4 6 3 2 3" xfId="52272" xr:uid="{9436E5C3-95C2-43F9-86C8-EF3DE00BD9D7}"/>
    <cellStyle name="Comma 2 2 4 6 3 3" xfId="16852" xr:uid="{F58652A2-4D57-4660-9E89-E858DB2F02A7}"/>
    <cellStyle name="Comma 2 2 4 6 3 4" xfId="30542" xr:uid="{7778CD8A-D17A-4258-9E82-C0DA7638CB3B}"/>
    <cellStyle name="Comma 2 2 4 6 3 5" xfId="45426" xr:uid="{44C1D3AC-E53B-45E1-850A-4F659B94B0A2}"/>
    <cellStyle name="Comma 2 2 4 6 4" xfId="20274" xr:uid="{C9A56F2C-C5A1-4198-89B9-A2C11E9B2732}"/>
    <cellStyle name="Comma 2 2 4 6 4 2" xfId="33966" xr:uid="{602029FA-D054-4A53-9DAE-B50023C22617}"/>
    <cellStyle name="Comma 2 2 4 6 4 3" xfId="48850" xr:uid="{1DB0DC3D-6DB7-4F47-A9BE-94C59D4D29B6}"/>
    <cellStyle name="Comma 2 2 4 6 5" xfId="13430" xr:uid="{CBF70128-F63E-4470-A477-A9AAB330D363}"/>
    <cellStyle name="Comma 2 2 4 6 6" xfId="27120" xr:uid="{6A00712E-B92F-4B23-B79C-A8E044FBBA50}"/>
    <cellStyle name="Comma 2 2 4 6 7" xfId="42004" xr:uid="{92BE7971-53F1-4224-87EB-1ECF4E3FA46B}"/>
    <cellStyle name="Comma 2 2 4 7" xfId="8282" xr:uid="{899BA62A-1FB6-4BA7-AB1E-0529C280639E}"/>
    <cellStyle name="Comma 2 2 4 7 2" xfId="11704" xr:uid="{5BFCA0BA-12E4-4067-B06A-3BF038165C42}"/>
    <cellStyle name="Comma 2 2 4 7 2 2" xfId="25394" xr:uid="{43501117-8A9A-4D97-B8EB-AA23D7E3D9C3}"/>
    <cellStyle name="Comma 2 2 4 7 2 2 2" xfId="39086" xr:uid="{5991D853-3F2C-4FCD-84CE-7DA3936E3249}"/>
    <cellStyle name="Comma 2 2 4 7 2 2 3" xfId="53970" xr:uid="{55E9ED64-B28B-450C-8FEB-D6FBE865E01D}"/>
    <cellStyle name="Comma 2 2 4 7 2 3" xfId="18550" xr:uid="{0094D87F-6C19-4F26-825E-D14E5CD900B5}"/>
    <cellStyle name="Comma 2 2 4 7 2 4" xfId="32240" xr:uid="{28EBC3DE-CE2C-42BB-A659-7A0791793716}"/>
    <cellStyle name="Comma 2 2 4 7 2 5" xfId="47124" xr:uid="{0FA60557-543F-4B26-B9B2-8A784AA76EF5}"/>
    <cellStyle name="Comma 2 2 4 7 3" xfId="21972" xr:uid="{96458F43-EF22-4089-88F9-BC3DAF17CB26}"/>
    <cellStyle name="Comma 2 2 4 7 3 2" xfId="35664" xr:uid="{E6265C49-3D1C-4785-B54E-D538858C0B75}"/>
    <cellStyle name="Comma 2 2 4 7 3 3" xfId="50548" xr:uid="{321C55AD-A254-4854-9646-559D9A16BDE6}"/>
    <cellStyle name="Comma 2 2 4 7 4" xfId="15128" xr:uid="{712E54E6-4B1F-4234-AE78-B19556F93365}"/>
    <cellStyle name="Comma 2 2 4 7 5" xfId="28818" xr:uid="{A64D6CFA-5696-4A5A-A2F4-4FB130FE4313}"/>
    <cellStyle name="Comma 2 2 4 7 6" xfId="43702" xr:uid="{E0FA0852-8AF7-4DE7-B35B-DA469CB69B2A}"/>
    <cellStyle name="Comma 2 2 4 8" xfId="9992" xr:uid="{D8B95EB2-703A-496C-B29C-CFFA0C7741B6}"/>
    <cellStyle name="Comma 2 2 4 8 2" xfId="23682" xr:uid="{39CE6D1A-A1F8-4D7E-9BE1-5E74C8CF4D19}"/>
    <cellStyle name="Comma 2 2 4 8 2 2" xfId="37374" xr:uid="{C4A7972E-A338-4FC0-9338-A88409AA24C9}"/>
    <cellStyle name="Comma 2 2 4 8 2 3" xfId="52258" xr:uid="{DE21B2CD-4DD1-492C-9A19-81E2B9292438}"/>
    <cellStyle name="Comma 2 2 4 8 3" xfId="16838" xr:uid="{4A534444-7C5A-42A0-8722-4342C3A585F5}"/>
    <cellStyle name="Comma 2 2 4 8 4" xfId="30528" xr:uid="{70EBED2B-BE2D-4BE7-BF2A-C92C93A54105}"/>
    <cellStyle name="Comma 2 2 4 8 5" xfId="45412" xr:uid="{AF3F52E6-0C3E-4010-9F46-8FE7E66D2EC7}"/>
    <cellStyle name="Comma 2 2 4 9" xfId="20260" xr:uid="{A82806C8-5212-4449-B016-EC1412D6F61B}"/>
    <cellStyle name="Comma 2 2 4 9 2" xfId="33952" xr:uid="{34D12418-68B5-471C-B153-B0034499417C}"/>
    <cellStyle name="Comma 2 2 4 9 3" xfId="48836" xr:uid="{42A69287-0D67-4A45-B7F6-6C9B2CE67280}"/>
    <cellStyle name="Comma 2 2 5" xfId="6583" xr:uid="{3E6913A5-6177-467B-B9EA-33233B4709E8}"/>
    <cellStyle name="Comma 2 2 5 10" xfId="42005" xr:uid="{141C55A3-B9C5-4D7C-AF4E-E7BD09834F33}"/>
    <cellStyle name="Comma 2 2 5 2" xfId="6584" xr:uid="{97C1D409-5960-49F7-9C6B-D9A60E208433}"/>
    <cellStyle name="Comma 2 2 5 2 2" xfId="6585" xr:uid="{2A4FDC3E-19F4-4519-95C5-22CEB987C732}"/>
    <cellStyle name="Comma 2 2 5 2 2 2" xfId="8299" xr:uid="{EF111FCC-C0B5-4BC5-9E1C-3E7F78545C09}"/>
    <cellStyle name="Comma 2 2 5 2 2 2 2" xfId="11721" xr:uid="{BDDCFC2D-4B30-4A46-B261-0D4B406DC6A5}"/>
    <cellStyle name="Comma 2 2 5 2 2 2 2 2" xfId="25411" xr:uid="{1065E275-0055-43C3-988A-0BAC8CFEC7B2}"/>
    <cellStyle name="Comma 2 2 5 2 2 2 2 2 2" xfId="39103" xr:uid="{F3E981AF-805A-47C8-B0A9-F118506069BC}"/>
    <cellStyle name="Comma 2 2 5 2 2 2 2 2 3" xfId="53987" xr:uid="{CE171CCB-44D7-4404-9D4A-EEDF7D9E5402}"/>
    <cellStyle name="Comma 2 2 5 2 2 2 2 3" xfId="18567" xr:uid="{75E4F25D-B4D5-49AF-8462-241FBA6BBBA4}"/>
    <cellStyle name="Comma 2 2 5 2 2 2 2 4" xfId="32257" xr:uid="{1AD9C597-EF9B-4916-AFB2-31275B328E1C}"/>
    <cellStyle name="Comma 2 2 5 2 2 2 2 5" xfId="47141" xr:uid="{480DB7C7-A5C8-46BC-BCAB-A79883FD9B13}"/>
    <cellStyle name="Comma 2 2 5 2 2 2 3" xfId="21989" xr:uid="{FFEB21C5-C339-4B7C-8ACB-9B9CCBDC26C8}"/>
    <cellStyle name="Comma 2 2 5 2 2 2 3 2" xfId="35681" xr:uid="{76861FC7-4559-412A-B158-B2EA019CEBC5}"/>
    <cellStyle name="Comma 2 2 5 2 2 2 3 3" xfId="50565" xr:uid="{E8D329DF-01CA-4FA5-9082-9DB98E799BCA}"/>
    <cellStyle name="Comma 2 2 5 2 2 2 4" xfId="15145" xr:uid="{6D2374A6-954A-4E88-A6C1-3ECEF86BEDC6}"/>
    <cellStyle name="Comma 2 2 5 2 2 2 5" xfId="28835" xr:uid="{5462F6AA-2C32-4CFA-AC30-E1117223EB94}"/>
    <cellStyle name="Comma 2 2 5 2 2 2 6" xfId="43719" xr:uid="{D5E0F155-3B6B-4039-8A7B-0B66F7DE4D78}"/>
    <cellStyle name="Comma 2 2 5 2 2 3" xfId="10009" xr:uid="{BA188858-3964-4303-BC38-DCD13AA6C278}"/>
    <cellStyle name="Comma 2 2 5 2 2 3 2" xfId="23699" xr:uid="{8F0F5CD0-5C34-42C8-8B79-578F3EBA607B}"/>
    <cellStyle name="Comma 2 2 5 2 2 3 2 2" xfId="37391" xr:uid="{9336F6A9-3384-4518-8E0C-7EF93708184C}"/>
    <cellStyle name="Comma 2 2 5 2 2 3 2 3" xfId="52275" xr:uid="{F893F610-C17A-402C-8D91-B37C61368D07}"/>
    <cellStyle name="Comma 2 2 5 2 2 3 3" xfId="16855" xr:uid="{B5E00081-7468-46AA-A537-805DB2A1E4F4}"/>
    <cellStyle name="Comma 2 2 5 2 2 3 4" xfId="30545" xr:uid="{671A4148-89ED-4666-AF3A-DCC19E99F41E}"/>
    <cellStyle name="Comma 2 2 5 2 2 3 5" xfId="45429" xr:uid="{A98D0C26-DB94-4484-9199-35CBE839A9E0}"/>
    <cellStyle name="Comma 2 2 5 2 2 4" xfId="20277" xr:uid="{95916588-69A2-4288-BCC5-A621BD5C1696}"/>
    <cellStyle name="Comma 2 2 5 2 2 4 2" xfId="33969" xr:uid="{0DC4C3D4-C423-44C3-8A7C-49EA04B37B6A}"/>
    <cellStyle name="Comma 2 2 5 2 2 4 3" xfId="48853" xr:uid="{94BCCD96-8EB4-4B24-BC61-1495F54701D9}"/>
    <cellStyle name="Comma 2 2 5 2 2 5" xfId="13433" xr:uid="{D7BC6D06-9FC5-4233-8CED-A0FA320A569A}"/>
    <cellStyle name="Comma 2 2 5 2 2 6" xfId="27123" xr:uid="{B410E8F3-2355-4D7D-B954-2A399953A304}"/>
    <cellStyle name="Comma 2 2 5 2 2 7" xfId="42007" xr:uid="{F9FE0F77-DA78-4147-B34B-929561F95913}"/>
    <cellStyle name="Comma 2 2 5 2 3" xfId="8298" xr:uid="{7DF1309E-E823-48F3-8462-81A3DCBCAC14}"/>
    <cellStyle name="Comma 2 2 5 2 3 2" xfId="11720" xr:uid="{C26CC40D-77A4-449A-96C6-8A0E10B14B09}"/>
    <cellStyle name="Comma 2 2 5 2 3 2 2" xfId="25410" xr:uid="{5679D60D-D772-4FEB-9987-45D64845F3C8}"/>
    <cellStyle name="Comma 2 2 5 2 3 2 2 2" xfId="39102" xr:uid="{F561A371-E3C2-4533-99AF-4932FD811E5E}"/>
    <cellStyle name="Comma 2 2 5 2 3 2 2 3" xfId="53986" xr:uid="{EC0CBFDE-4905-4954-9BFD-6D8AC0C4E530}"/>
    <cellStyle name="Comma 2 2 5 2 3 2 3" xfId="18566" xr:uid="{4D824B84-A9D9-4B46-9E17-5992354BDFF5}"/>
    <cellStyle name="Comma 2 2 5 2 3 2 4" xfId="32256" xr:uid="{06219DC3-11A5-4E90-B20F-67C8E849A759}"/>
    <cellStyle name="Comma 2 2 5 2 3 2 5" xfId="47140" xr:uid="{B26ED389-9D66-4F38-9C50-E5B11085B883}"/>
    <cellStyle name="Comma 2 2 5 2 3 3" xfId="21988" xr:uid="{7E774773-B8F2-47AE-8F35-7A0DF4C92135}"/>
    <cellStyle name="Comma 2 2 5 2 3 3 2" xfId="35680" xr:uid="{7939828B-B4CB-405D-901A-8B0A6B31D0AD}"/>
    <cellStyle name="Comma 2 2 5 2 3 3 3" xfId="50564" xr:uid="{2F8E0F03-C38C-4ED2-BA76-B7CA32C44B1D}"/>
    <cellStyle name="Comma 2 2 5 2 3 4" xfId="15144" xr:uid="{A614546B-BE49-4E5E-9743-8F82098545FC}"/>
    <cellStyle name="Comma 2 2 5 2 3 5" xfId="28834" xr:uid="{7FAEB878-EB3C-46B8-95D5-B145296FCE47}"/>
    <cellStyle name="Comma 2 2 5 2 3 6" xfId="43718" xr:uid="{03F5C60A-BF14-4492-8D51-5432B980A02C}"/>
    <cellStyle name="Comma 2 2 5 2 4" xfId="10008" xr:uid="{380FFFE7-12A7-4283-89BA-E93D487963A6}"/>
    <cellStyle name="Comma 2 2 5 2 4 2" xfId="23698" xr:uid="{158FF667-BE04-4BF3-B0E3-AA01C11E540F}"/>
    <cellStyle name="Comma 2 2 5 2 4 2 2" xfId="37390" xr:uid="{FAC60E88-C145-4AAF-A8A4-2646340EBB68}"/>
    <cellStyle name="Comma 2 2 5 2 4 2 3" xfId="52274" xr:uid="{F882D0F5-7D21-4E7D-9DE0-1B9DA9A8F32F}"/>
    <cellStyle name="Comma 2 2 5 2 4 3" xfId="16854" xr:uid="{E89FA755-6B3B-4F3B-A61F-A0BA7016DE35}"/>
    <cellStyle name="Comma 2 2 5 2 4 4" xfId="30544" xr:uid="{D53BA192-217C-4156-BF42-2A69FD034D59}"/>
    <cellStyle name="Comma 2 2 5 2 4 5" xfId="45428" xr:uid="{A075409C-C1C4-4456-AAAA-C7C87125B2D7}"/>
    <cellStyle name="Comma 2 2 5 2 5" xfId="20276" xr:uid="{D1D4E931-ABF4-40DE-B004-D86A0A27512D}"/>
    <cellStyle name="Comma 2 2 5 2 5 2" xfId="33968" xr:uid="{B5EDD1EA-D122-411E-AF2C-F853F0978557}"/>
    <cellStyle name="Comma 2 2 5 2 5 3" xfId="48852" xr:uid="{EFC33B81-713D-4842-9121-4F4C2B9C50BF}"/>
    <cellStyle name="Comma 2 2 5 2 6" xfId="13432" xr:uid="{382568DC-8CBB-479D-AFF0-B5609431007C}"/>
    <cellStyle name="Comma 2 2 5 2 7" xfId="27122" xr:uid="{34A8F2B0-B6C6-4016-A483-B6FE9CB5FC13}"/>
    <cellStyle name="Comma 2 2 5 2 8" xfId="42006" xr:uid="{04A2534B-304A-4579-ACDE-7286487F0EDE}"/>
    <cellStyle name="Comma 2 2 5 3" xfId="6586" xr:uid="{1D259EA0-AAC3-41E7-8C2C-7FA5F5A1EB3E}"/>
    <cellStyle name="Comma 2 2 5 3 2" xfId="8300" xr:uid="{5EE36F56-445C-49FA-83BB-CDAF76E6470B}"/>
    <cellStyle name="Comma 2 2 5 3 2 2" xfId="11722" xr:uid="{3655D5E4-02CF-4D13-8598-58FED0E31CCE}"/>
    <cellStyle name="Comma 2 2 5 3 2 2 2" xfId="25412" xr:uid="{B6C58F50-97A4-46F0-8C92-F8D028740307}"/>
    <cellStyle name="Comma 2 2 5 3 2 2 2 2" xfId="39104" xr:uid="{8DBA09E8-B37B-48FE-92AE-02821768FF40}"/>
    <cellStyle name="Comma 2 2 5 3 2 2 2 3" xfId="53988" xr:uid="{C5241F52-4642-4F26-885B-00C5504D13B5}"/>
    <cellStyle name="Comma 2 2 5 3 2 2 3" xfId="18568" xr:uid="{4DD11177-38F6-40B4-8456-C6F7AAA7FF22}"/>
    <cellStyle name="Comma 2 2 5 3 2 2 4" xfId="32258" xr:uid="{7C9D305E-8A8A-4C8E-AC1D-835091D9931F}"/>
    <cellStyle name="Comma 2 2 5 3 2 2 5" xfId="47142" xr:uid="{45658296-B219-4E41-B180-9D61F6E952AE}"/>
    <cellStyle name="Comma 2 2 5 3 2 3" xfId="21990" xr:uid="{EC2D20D5-CE84-475F-8B90-7BA86498882A}"/>
    <cellStyle name="Comma 2 2 5 3 2 3 2" xfId="35682" xr:uid="{4D4C6FE2-62FB-4E5E-9E35-7D4C91AD969E}"/>
    <cellStyle name="Comma 2 2 5 3 2 3 3" xfId="50566" xr:uid="{845406F0-4511-4217-B897-AE6335E530D1}"/>
    <cellStyle name="Comma 2 2 5 3 2 4" xfId="15146" xr:uid="{2DB81303-CEB5-48B8-AFCF-CCF9705BA22E}"/>
    <cellStyle name="Comma 2 2 5 3 2 5" xfId="28836" xr:uid="{3B27AF2E-048A-44CB-9620-68AF875158F1}"/>
    <cellStyle name="Comma 2 2 5 3 2 6" xfId="43720" xr:uid="{4DB7CFD6-609D-4365-A83B-3571A0630213}"/>
    <cellStyle name="Comma 2 2 5 3 3" xfId="10010" xr:uid="{72552688-4C7B-4366-A8BA-2A2D3D540708}"/>
    <cellStyle name="Comma 2 2 5 3 3 2" xfId="23700" xr:uid="{233F09DF-8C70-42EE-9C18-D1D72C6A04EB}"/>
    <cellStyle name="Comma 2 2 5 3 3 2 2" xfId="37392" xr:uid="{5109C74F-001F-4F35-A8CC-89CD1497DEC4}"/>
    <cellStyle name="Comma 2 2 5 3 3 2 3" xfId="52276" xr:uid="{D83A96CF-7E96-4B76-BB68-12113A50FF9A}"/>
    <cellStyle name="Comma 2 2 5 3 3 3" xfId="16856" xr:uid="{7EEC53A7-20A8-4BF5-A797-F65B31351192}"/>
    <cellStyle name="Comma 2 2 5 3 3 4" xfId="30546" xr:uid="{689C455E-36FA-4E59-84D6-3FDC32E983EE}"/>
    <cellStyle name="Comma 2 2 5 3 3 5" xfId="45430" xr:uid="{6CEE1EA7-B0E5-4B79-A84E-0E79F88E77E0}"/>
    <cellStyle name="Comma 2 2 5 3 4" xfId="20278" xr:uid="{5DA0A932-63BA-446A-9A40-1CEE135A1AC8}"/>
    <cellStyle name="Comma 2 2 5 3 4 2" xfId="33970" xr:uid="{00A47D13-9E10-4EED-9116-5C9524962CFF}"/>
    <cellStyle name="Comma 2 2 5 3 4 3" xfId="48854" xr:uid="{9325946F-4D9B-420E-965C-C0DC6FE9C156}"/>
    <cellStyle name="Comma 2 2 5 3 5" xfId="13434" xr:uid="{AF12BE45-E03F-4C0A-B8B5-1003449461AE}"/>
    <cellStyle name="Comma 2 2 5 3 6" xfId="27124" xr:uid="{D26BB32F-7396-488E-82C0-E784356FB47F}"/>
    <cellStyle name="Comma 2 2 5 3 7" xfId="42008" xr:uid="{27386B7D-D930-4838-B9EE-8605443A1ECF}"/>
    <cellStyle name="Comma 2 2 5 4" xfId="6587" xr:uid="{585857A8-C547-479D-8EBB-657385FF0A77}"/>
    <cellStyle name="Comma 2 2 5 4 2" xfId="8301" xr:uid="{CC73B2E2-02B4-49D1-84D1-5BD83CB01D5B}"/>
    <cellStyle name="Comma 2 2 5 4 2 2" xfId="11723" xr:uid="{F5795E1A-353B-4F34-975D-2A8C1E85C5B5}"/>
    <cellStyle name="Comma 2 2 5 4 2 2 2" xfId="25413" xr:uid="{AD959963-9706-41E3-95A4-3450A53FB3F1}"/>
    <cellStyle name="Comma 2 2 5 4 2 2 2 2" xfId="39105" xr:uid="{71169677-9F1D-4385-AA38-5825F33B6E6F}"/>
    <cellStyle name="Comma 2 2 5 4 2 2 2 3" xfId="53989" xr:uid="{A537EC97-DBF0-4B04-A5A3-C5BC78A7BAAE}"/>
    <cellStyle name="Comma 2 2 5 4 2 2 3" xfId="18569" xr:uid="{C0BAF593-EF44-4133-97D2-6FF99DD3D1B0}"/>
    <cellStyle name="Comma 2 2 5 4 2 2 4" xfId="32259" xr:uid="{A7DA74ED-CE7B-443B-8A42-9C272EDBD204}"/>
    <cellStyle name="Comma 2 2 5 4 2 2 5" xfId="47143" xr:uid="{66479BE0-3D11-4935-8A5D-94E471F6CCE7}"/>
    <cellStyle name="Comma 2 2 5 4 2 3" xfId="21991" xr:uid="{5711E268-85DE-450C-A485-661AF23EA42B}"/>
    <cellStyle name="Comma 2 2 5 4 2 3 2" xfId="35683" xr:uid="{4522BC6A-2BF0-4B41-ABB0-451C2AA913A6}"/>
    <cellStyle name="Comma 2 2 5 4 2 3 3" xfId="50567" xr:uid="{195CC174-D16C-4FDB-B986-50A5640DB0CD}"/>
    <cellStyle name="Comma 2 2 5 4 2 4" xfId="15147" xr:uid="{6736E0C2-DB54-46AC-9019-82CD6F88FE13}"/>
    <cellStyle name="Comma 2 2 5 4 2 5" xfId="28837" xr:uid="{E5EB5943-6A4D-432C-8376-5D2E1AD16678}"/>
    <cellStyle name="Comma 2 2 5 4 2 6" xfId="43721" xr:uid="{630A476C-29C8-4EB4-804B-AD8D52287980}"/>
    <cellStyle name="Comma 2 2 5 4 3" xfId="10011" xr:uid="{A365CA7B-0358-4325-9070-F72E2B8D2163}"/>
    <cellStyle name="Comma 2 2 5 4 3 2" xfId="23701" xr:uid="{9F5D8A92-8A07-4540-8296-BE623AA20EE4}"/>
    <cellStyle name="Comma 2 2 5 4 3 2 2" xfId="37393" xr:uid="{A31DE57A-B4DB-4724-B891-641D51F57DEE}"/>
    <cellStyle name="Comma 2 2 5 4 3 2 3" xfId="52277" xr:uid="{BB3D57E3-61FE-40BA-8AE9-CED7485ACA24}"/>
    <cellStyle name="Comma 2 2 5 4 3 3" xfId="16857" xr:uid="{47873251-3053-4994-B394-ED442C44E29F}"/>
    <cellStyle name="Comma 2 2 5 4 3 4" xfId="30547" xr:uid="{997F687B-1E72-4FB3-ADE1-CFD9741E7E0B}"/>
    <cellStyle name="Comma 2 2 5 4 3 5" xfId="45431" xr:uid="{C2E8C5C8-41F5-44E0-901E-08DA78A7EE2C}"/>
    <cellStyle name="Comma 2 2 5 4 4" xfId="20279" xr:uid="{09A290C5-E29F-4664-AE09-938CE5B40DF3}"/>
    <cellStyle name="Comma 2 2 5 4 4 2" xfId="33971" xr:uid="{63991FF3-EE46-49AA-BD20-0A0BACEA7EAB}"/>
    <cellStyle name="Comma 2 2 5 4 4 3" xfId="48855" xr:uid="{6E8DF1D4-F320-4F55-8395-41BCFFC17CD2}"/>
    <cellStyle name="Comma 2 2 5 4 5" xfId="13435" xr:uid="{93B47526-5D2B-42D6-AA67-184DB277E3B6}"/>
    <cellStyle name="Comma 2 2 5 4 6" xfId="27125" xr:uid="{0ACF44CE-C14A-48AE-A755-59239D1BD3B5}"/>
    <cellStyle name="Comma 2 2 5 4 7" xfId="42009" xr:uid="{C438C2A2-8014-493E-91A9-7D249759C308}"/>
    <cellStyle name="Comma 2 2 5 5" xfId="8297" xr:uid="{5324A5E8-5F6D-4DE1-AA4B-BBD02AE2B9C6}"/>
    <cellStyle name="Comma 2 2 5 5 2" xfId="11719" xr:uid="{378CB793-9A55-496F-BB8C-E887DE0A0E11}"/>
    <cellStyle name="Comma 2 2 5 5 2 2" xfId="25409" xr:uid="{2F4FD6EC-4765-48F7-9D88-7D6DC903129B}"/>
    <cellStyle name="Comma 2 2 5 5 2 2 2" xfId="39101" xr:uid="{02B0191F-6367-4E49-AA1B-9B65E79E997C}"/>
    <cellStyle name="Comma 2 2 5 5 2 2 3" xfId="53985" xr:uid="{C491FECE-8D5C-43BD-8BD4-C852426368D5}"/>
    <cellStyle name="Comma 2 2 5 5 2 3" xfId="18565" xr:uid="{08747C09-504D-4C85-BEBD-55CD8BF86046}"/>
    <cellStyle name="Comma 2 2 5 5 2 4" xfId="32255" xr:uid="{BD79A72E-3555-4D78-B9DA-7B7BF77968BC}"/>
    <cellStyle name="Comma 2 2 5 5 2 5" xfId="47139" xr:uid="{F878E68C-08D8-457A-8D37-AECF90B47DB6}"/>
    <cellStyle name="Comma 2 2 5 5 3" xfId="21987" xr:uid="{D5B9DD1B-27D5-40D0-9284-18A96FF9BE90}"/>
    <cellStyle name="Comma 2 2 5 5 3 2" xfId="35679" xr:uid="{EC3E3A67-1EA3-4AC0-8BE6-A32DDB0BF9D5}"/>
    <cellStyle name="Comma 2 2 5 5 3 3" xfId="50563" xr:uid="{36D4A9FC-62DC-4980-A717-3C8B3155F2DB}"/>
    <cellStyle name="Comma 2 2 5 5 4" xfId="15143" xr:uid="{37BE307B-EEC0-4771-9812-AE8CB533E01E}"/>
    <cellStyle name="Comma 2 2 5 5 5" xfId="28833" xr:uid="{8646881E-039A-4387-82C2-EDD2732CC194}"/>
    <cellStyle name="Comma 2 2 5 5 6" xfId="43717" xr:uid="{BA22B99E-A311-4DBA-A649-ACBE11078959}"/>
    <cellStyle name="Comma 2 2 5 6" xfId="10007" xr:uid="{163D6E23-EFD1-49CE-9372-1D36E8C5EFC6}"/>
    <cellStyle name="Comma 2 2 5 6 2" xfId="23697" xr:uid="{45F00854-C19F-47C8-A9EE-A1CD48869364}"/>
    <cellStyle name="Comma 2 2 5 6 2 2" xfId="37389" xr:uid="{FF737B1B-A2A5-4D53-BF57-B68CCB07E35D}"/>
    <cellStyle name="Comma 2 2 5 6 2 3" xfId="52273" xr:uid="{AD9C39BE-49AA-4AC4-862E-1AD22EA6F4DE}"/>
    <cellStyle name="Comma 2 2 5 6 3" xfId="16853" xr:uid="{C01FD465-2A10-4625-B124-F59D5DECD627}"/>
    <cellStyle name="Comma 2 2 5 6 4" xfId="30543" xr:uid="{CE9E6C5F-45E1-4764-9486-F06D860ADBD5}"/>
    <cellStyle name="Comma 2 2 5 6 5" xfId="45427" xr:uid="{2DA4586E-603A-44ED-9407-FAE03B382C29}"/>
    <cellStyle name="Comma 2 2 5 7" xfId="20275" xr:uid="{A6EFF267-F061-4449-AD0B-59F6A3B39106}"/>
    <cellStyle name="Comma 2 2 5 7 2" xfId="33967" xr:uid="{C8CE246D-105C-427F-927E-A33C64A4008F}"/>
    <cellStyle name="Comma 2 2 5 7 3" xfId="48851" xr:uid="{8C22ED0A-50DD-49FA-BDCE-AC4C5D293CF4}"/>
    <cellStyle name="Comma 2 2 5 8" xfId="13431" xr:uid="{BD6FD286-8958-46F5-9ED6-B64FB78122C0}"/>
    <cellStyle name="Comma 2 2 5 9" xfId="27121" xr:uid="{8AB0085D-FFD0-4BFA-9751-116EE31A31C8}"/>
    <cellStyle name="Comma 2 2 6" xfId="6588" xr:uid="{C90805FD-C1F6-47DD-8047-1424F5E27B2E}"/>
    <cellStyle name="Comma 2 2 6 10" xfId="42010" xr:uid="{B60714D0-878A-4935-B170-3DF8B62DA2FB}"/>
    <cellStyle name="Comma 2 2 6 2" xfId="6589" xr:uid="{DF258ED1-BE9B-4D2C-B3B6-3315E0B02EC1}"/>
    <cellStyle name="Comma 2 2 6 2 2" xfId="6590" xr:uid="{701B04E8-E0FD-44DD-930F-F14C2775E656}"/>
    <cellStyle name="Comma 2 2 6 2 2 2" xfId="8304" xr:uid="{394E3EBE-91D3-4E5B-88DC-0B166028B47B}"/>
    <cellStyle name="Comma 2 2 6 2 2 2 2" xfId="11726" xr:uid="{60187B47-4DC2-4F99-84D4-7113744DF717}"/>
    <cellStyle name="Comma 2 2 6 2 2 2 2 2" xfId="25416" xr:uid="{B38FC10A-9F2D-4BAA-9358-EB09B0BAF506}"/>
    <cellStyle name="Comma 2 2 6 2 2 2 2 2 2" xfId="39108" xr:uid="{42DCF673-F4D3-4693-9F4B-14E365093C28}"/>
    <cellStyle name="Comma 2 2 6 2 2 2 2 2 3" xfId="53992" xr:uid="{C375C288-D5AB-4A46-A5E0-C2AB3E4C956B}"/>
    <cellStyle name="Comma 2 2 6 2 2 2 2 3" xfId="18572" xr:uid="{60206A0D-93D6-4973-9EB5-2A9FE9DA6B86}"/>
    <cellStyle name="Comma 2 2 6 2 2 2 2 4" xfId="32262" xr:uid="{727CBDB1-9B09-4C98-804E-1A02F0DC9089}"/>
    <cellStyle name="Comma 2 2 6 2 2 2 2 5" xfId="47146" xr:uid="{7A49C7C1-A002-4428-BE84-33A4397DF29A}"/>
    <cellStyle name="Comma 2 2 6 2 2 2 3" xfId="21994" xr:uid="{C23A8C45-0A26-4EC0-894D-7A4F07DA74D3}"/>
    <cellStyle name="Comma 2 2 6 2 2 2 3 2" xfId="35686" xr:uid="{AC0266D5-B0BD-4978-870E-A4C2AC6F16E1}"/>
    <cellStyle name="Comma 2 2 6 2 2 2 3 3" xfId="50570" xr:uid="{65BA4593-86DF-4CF0-94BF-E9397112DA85}"/>
    <cellStyle name="Comma 2 2 6 2 2 2 4" xfId="15150" xr:uid="{5A6BAE20-D357-4BE3-954D-5E7317195896}"/>
    <cellStyle name="Comma 2 2 6 2 2 2 5" xfId="28840" xr:uid="{B8147355-166E-45E8-AF95-7D1D93380F2F}"/>
    <cellStyle name="Comma 2 2 6 2 2 2 6" xfId="43724" xr:uid="{40312E1E-7030-4A41-9791-3E928DF38DCC}"/>
    <cellStyle name="Comma 2 2 6 2 2 3" xfId="10014" xr:uid="{02311352-B7C7-4A06-80C4-C3B33798795E}"/>
    <cellStyle name="Comma 2 2 6 2 2 3 2" xfId="23704" xr:uid="{A1C7AE2A-DC9F-4714-88F2-68654D4EA98D}"/>
    <cellStyle name="Comma 2 2 6 2 2 3 2 2" xfId="37396" xr:uid="{21677D0B-94FF-4950-8709-331D4C786DDB}"/>
    <cellStyle name="Comma 2 2 6 2 2 3 2 3" xfId="52280" xr:uid="{6557DB5A-4580-4603-8EB5-2D8CE77C5612}"/>
    <cellStyle name="Comma 2 2 6 2 2 3 3" xfId="16860" xr:uid="{03CE7D6F-AFDC-4055-8C4E-A152662AA059}"/>
    <cellStyle name="Comma 2 2 6 2 2 3 4" xfId="30550" xr:uid="{4ECA92C9-CBAF-496C-81D8-B839BEFA203F}"/>
    <cellStyle name="Comma 2 2 6 2 2 3 5" xfId="45434" xr:uid="{4253A3D3-8BDB-498F-8280-81EDCF141979}"/>
    <cellStyle name="Comma 2 2 6 2 2 4" xfId="20282" xr:uid="{3C4CFA3D-6404-4DE8-B004-2B9B226E2A73}"/>
    <cellStyle name="Comma 2 2 6 2 2 4 2" xfId="33974" xr:uid="{D1C9FBD9-95C0-4CCA-8533-CBBDC37C2F6D}"/>
    <cellStyle name="Comma 2 2 6 2 2 4 3" xfId="48858" xr:uid="{E046398C-8314-4FD0-9171-E46CCF16EAD3}"/>
    <cellStyle name="Comma 2 2 6 2 2 5" xfId="13438" xr:uid="{094C4FF1-AE58-474C-881A-AA4A6D10EC74}"/>
    <cellStyle name="Comma 2 2 6 2 2 6" xfId="27128" xr:uid="{F6762D61-4BEF-4B39-B73E-7A732BA6F1BB}"/>
    <cellStyle name="Comma 2 2 6 2 2 7" xfId="42012" xr:uid="{995A0196-22C5-4511-9677-94B20BBDF8AB}"/>
    <cellStyle name="Comma 2 2 6 2 3" xfId="8303" xr:uid="{872EC21C-4111-411F-83C1-BD468613C204}"/>
    <cellStyle name="Comma 2 2 6 2 3 2" xfId="11725" xr:uid="{9905B4E4-5CB0-40E0-B1C7-006D9400D3C9}"/>
    <cellStyle name="Comma 2 2 6 2 3 2 2" xfId="25415" xr:uid="{422C4081-BB52-4B49-AC80-B0E0E85E4211}"/>
    <cellStyle name="Comma 2 2 6 2 3 2 2 2" xfId="39107" xr:uid="{532038FF-54CC-4C93-AF35-259F35E279FF}"/>
    <cellStyle name="Comma 2 2 6 2 3 2 2 3" xfId="53991" xr:uid="{404CA373-FFE8-488D-8F32-1F7B13C125EC}"/>
    <cellStyle name="Comma 2 2 6 2 3 2 3" xfId="18571" xr:uid="{B720B340-4CEB-45D3-9F5A-42D9C37C6124}"/>
    <cellStyle name="Comma 2 2 6 2 3 2 4" xfId="32261" xr:uid="{8AE66010-9E85-49B2-AAAC-D05522EED66D}"/>
    <cellStyle name="Comma 2 2 6 2 3 2 5" xfId="47145" xr:uid="{D232430D-D7FC-4789-A15C-5FFDDA30F39E}"/>
    <cellStyle name="Comma 2 2 6 2 3 3" xfId="21993" xr:uid="{412AD036-351F-4E42-A2C8-E8F1CE90366D}"/>
    <cellStyle name="Comma 2 2 6 2 3 3 2" xfId="35685" xr:uid="{CEA8E14B-9A19-4CFF-AC77-1E4019E8781D}"/>
    <cellStyle name="Comma 2 2 6 2 3 3 3" xfId="50569" xr:uid="{D8412B76-3A15-4179-A207-58C2ADE778E7}"/>
    <cellStyle name="Comma 2 2 6 2 3 4" xfId="15149" xr:uid="{C351374F-9643-4232-8616-F11657650E5D}"/>
    <cellStyle name="Comma 2 2 6 2 3 5" xfId="28839" xr:uid="{E6F6BBC4-4916-4021-8EF5-60C656B95A00}"/>
    <cellStyle name="Comma 2 2 6 2 3 6" xfId="43723" xr:uid="{700E13F4-0BCE-4AE1-A021-7CBDA8F89B8B}"/>
    <cellStyle name="Comma 2 2 6 2 4" xfId="10013" xr:uid="{0BC31A60-1B44-4B5E-ADB3-DC0BE4A76A4E}"/>
    <cellStyle name="Comma 2 2 6 2 4 2" xfId="23703" xr:uid="{79324B09-7DA0-4D65-BF44-D4148AA96A05}"/>
    <cellStyle name="Comma 2 2 6 2 4 2 2" xfId="37395" xr:uid="{9C6431A7-FE4E-4184-8F04-1B632FEE414D}"/>
    <cellStyle name="Comma 2 2 6 2 4 2 3" xfId="52279" xr:uid="{1A886175-7EBE-43F1-8FCF-9C3EF24E3139}"/>
    <cellStyle name="Comma 2 2 6 2 4 3" xfId="16859" xr:uid="{D9ACB300-285E-4D86-A14E-618CD7A1246B}"/>
    <cellStyle name="Comma 2 2 6 2 4 4" xfId="30549" xr:uid="{FD2DAE81-8C47-430F-A798-BAC43DF95EB1}"/>
    <cellStyle name="Comma 2 2 6 2 4 5" xfId="45433" xr:uid="{3EEA7B29-D098-4F68-A276-0BEE029A9DEF}"/>
    <cellStyle name="Comma 2 2 6 2 5" xfId="20281" xr:uid="{5DD17503-F27E-402E-88B3-63F958513F08}"/>
    <cellStyle name="Comma 2 2 6 2 5 2" xfId="33973" xr:uid="{068D6958-6F40-4F1A-87AB-7A1C68A3D3FC}"/>
    <cellStyle name="Comma 2 2 6 2 5 3" xfId="48857" xr:uid="{3BA8081F-CD6A-42BE-8923-D105D34A25B6}"/>
    <cellStyle name="Comma 2 2 6 2 6" xfId="13437" xr:uid="{12EF0F8F-5419-447C-9EE3-E917E3F06BE1}"/>
    <cellStyle name="Comma 2 2 6 2 7" xfId="27127" xr:uid="{B5BB908B-3044-42B9-B51D-B53223C8223E}"/>
    <cellStyle name="Comma 2 2 6 2 8" xfId="42011" xr:uid="{4A3B7B2B-21CF-4D89-B4F7-F25D9168B859}"/>
    <cellStyle name="Comma 2 2 6 3" xfId="6591" xr:uid="{094A944F-A209-4243-A444-592EB07BFA49}"/>
    <cellStyle name="Comma 2 2 6 3 2" xfId="8305" xr:uid="{B4D8AB9C-E3F1-46AC-ADC7-1DCEB183BA3D}"/>
    <cellStyle name="Comma 2 2 6 3 2 2" xfId="11727" xr:uid="{FB89658F-5F5B-4BB5-8034-2852D660B53C}"/>
    <cellStyle name="Comma 2 2 6 3 2 2 2" xfId="25417" xr:uid="{AE4B4F50-B059-44F1-869D-A653A9A4435C}"/>
    <cellStyle name="Comma 2 2 6 3 2 2 2 2" xfId="39109" xr:uid="{F9793922-FC10-4110-B07B-A5380A15AE9A}"/>
    <cellStyle name="Comma 2 2 6 3 2 2 2 3" xfId="53993" xr:uid="{13255CA9-EF59-45F0-BC0E-9DCD12F2B400}"/>
    <cellStyle name="Comma 2 2 6 3 2 2 3" xfId="18573" xr:uid="{7C02FBDA-C78C-4D0A-85AB-D883A10D96DA}"/>
    <cellStyle name="Comma 2 2 6 3 2 2 4" xfId="32263" xr:uid="{17DA529E-F34D-47FE-A81A-E6829482713B}"/>
    <cellStyle name="Comma 2 2 6 3 2 2 5" xfId="47147" xr:uid="{859C9531-86C7-44BB-B57F-A74666D36E8B}"/>
    <cellStyle name="Comma 2 2 6 3 2 3" xfId="21995" xr:uid="{692DB5CD-5A02-421F-9D16-82E18D9BE77D}"/>
    <cellStyle name="Comma 2 2 6 3 2 3 2" xfId="35687" xr:uid="{C16710C5-63C8-4B9D-9872-29142FFB953D}"/>
    <cellStyle name="Comma 2 2 6 3 2 3 3" xfId="50571" xr:uid="{1CC840B6-AC22-44C1-919B-AB8AA58A6659}"/>
    <cellStyle name="Comma 2 2 6 3 2 4" xfId="15151" xr:uid="{AC36A594-19CC-4ABE-B825-B877A36EC873}"/>
    <cellStyle name="Comma 2 2 6 3 2 5" xfId="28841" xr:uid="{993BF4A5-6035-4597-9788-888E9DD32026}"/>
    <cellStyle name="Comma 2 2 6 3 2 6" xfId="43725" xr:uid="{9E283C82-8192-4BD9-B97C-E281D7253A0B}"/>
    <cellStyle name="Comma 2 2 6 3 3" xfId="10015" xr:uid="{2C52948E-4D04-4CBB-9D4F-7EA932FE1559}"/>
    <cellStyle name="Comma 2 2 6 3 3 2" xfId="23705" xr:uid="{F9CEFCB3-87D5-448B-97BD-A283E7EEA0EE}"/>
    <cellStyle name="Comma 2 2 6 3 3 2 2" xfId="37397" xr:uid="{1A4B5BA8-D9DC-4A0F-99B1-517BBD17A76E}"/>
    <cellStyle name="Comma 2 2 6 3 3 2 3" xfId="52281" xr:uid="{AA2A967C-96AC-4DB3-A013-FBB4843C84FF}"/>
    <cellStyle name="Comma 2 2 6 3 3 3" xfId="16861" xr:uid="{BCEF5086-3CEF-4DAA-AAA6-D4CC6A0BFBBE}"/>
    <cellStyle name="Comma 2 2 6 3 3 4" xfId="30551" xr:uid="{76A18922-2296-4D1C-870A-E37E85506C0A}"/>
    <cellStyle name="Comma 2 2 6 3 3 5" xfId="45435" xr:uid="{DF76339F-8307-4C16-80EA-07EABB2B8548}"/>
    <cellStyle name="Comma 2 2 6 3 4" xfId="20283" xr:uid="{B4ECA28A-AC41-4F94-BBCC-EAD923E8F551}"/>
    <cellStyle name="Comma 2 2 6 3 4 2" xfId="33975" xr:uid="{3B620AE9-1247-4E27-89F6-9735823B8EA7}"/>
    <cellStyle name="Comma 2 2 6 3 4 3" xfId="48859" xr:uid="{7BEF3D34-4D9E-4E7B-B85F-6F9BEE074EF8}"/>
    <cellStyle name="Comma 2 2 6 3 5" xfId="13439" xr:uid="{F883F5E7-2956-45CA-A68A-00B90BF387CF}"/>
    <cellStyle name="Comma 2 2 6 3 6" xfId="27129" xr:uid="{981D996A-4D6E-475E-AB2C-D1AA508F92CE}"/>
    <cellStyle name="Comma 2 2 6 3 7" xfId="42013" xr:uid="{3FEA9F13-78A1-43FE-A060-3C77ECE370DE}"/>
    <cellStyle name="Comma 2 2 6 4" xfId="6592" xr:uid="{453B28BA-5681-4F53-8348-67E26F96D09E}"/>
    <cellStyle name="Comma 2 2 6 4 2" xfId="8306" xr:uid="{B9AA9C23-626A-471F-B4B4-1A715E93F7F5}"/>
    <cellStyle name="Comma 2 2 6 4 2 2" xfId="11728" xr:uid="{CA4E7307-12CF-46D9-AC16-34B0FB7DC9B9}"/>
    <cellStyle name="Comma 2 2 6 4 2 2 2" xfId="25418" xr:uid="{CC13B8D6-3E6F-4D26-A3F7-DAF844FE26F6}"/>
    <cellStyle name="Comma 2 2 6 4 2 2 2 2" xfId="39110" xr:uid="{D5FD3E5C-6672-4D38-B731-D670777E78DC}"/>
    <cellStyle name="Comma 2 2 6 4 2 2 2 3" xfId="53994" xr:uid="{8546CF75-FDAC-4B65-AC1A-375E22314909}"/>
    <cellStyle name="Comma 2 2 6 4 2 2 3" xfId="18574" xr:uid="{3A89F134-3332-4FEE-A0E5-1E4BE6EFB13E}"/>
    <cellStyle name="Comma 2 2 6 4 2 2 4" xfId="32264" xr:uid="{7DD69E31-081C-4A33-AAA7-EF03619165BE}"/>
    <cellStyle name="Comma 2 2 6 4 2 2 5" xfId="47148" xr:uid="{2884CEA7-D51B-439E-8A62-66DBD88E4C9C}"/>
    <cellStyle name="Comma 2 2 6 4 2 3" xfId="21996" xr:uid="{2D8A784C-C5A4-46B4-8BD9-D20A37E138E9}"/>
    <cellStyle name="Comma 2 2 6 4 2 3 2" xfId="35688" xr:uid="{70AFF03C-1585-4E1A-81F8-0152C9BBE3FB}"/>
    <cellStyle name="Comma 2 2 6 4 2 3 3" xfId="50572" xr:uid="{CE34760A-152E-4999-A1C8-0BCF6E7B442A}"/>
    <cellStyle name="Comma 2 2 6 4 2 4" xfId="15152" xr:uid="{3717538D-2868-45E0-846C-CF6B85D7D5D3}"/>
    <cellStyle name="Comma 2 2 6 4 2 5" xfId="28842" xr:uid="{EC9EED82-D814-4901-9D59-3CB89FFB56C0}"/>
    <cellStyle name="Comma 2 2 6 4 2 6" xfId="43726" xr:uid="{311D02FC-E27B-45D1-8449-6E15AD73B03C}"/>
    <cellStyle name="Comma 2 2 6 4 3" xfId="10016" xr:uid="{096F81F8-27CD-439E-8B9E-E92569C73FD4}"/>
    <cellStyle name="Comma 2 2 6 4 3 2" xfId="23706" xr:uid="{76328F42-78B2-4205-92EB-73228FFA8902}"/>
    <cellStyle name="Comma 2 2 6 4 3 2 2" xfId="37398" xr:uid="{D5C818C8-D973-4C0E-97A0-376DCD8A3E5E}"/>
    <cellStyle name="Comma 2 2 6 4 3 2 3" xfId="52282" xr:uid="{4DD61EE1-6047-4633-BA8F-209EA55B8367}"/>
    <cellStyle name="Comma 2 2 6 4 3 3" xfId="16862" xr:uid="{BF797C83-3529-4820-AC1F-6AF088D06F8A}"/>
    <cellStyle name="Comma 2 2 6 4 3 4" xfId="30552" xr:uid="{630C73F0-6874-4D89-96E9-5CD38EE1AA9A}"/>
    <cellStyle name="Comma 2 2 6 4 3 5" xfId="45436" xr:uid="{2378F39C-6B5B-47AA-85A9-C938281656E3}"/>
    <cellStyle name="Comma 2 2 6 4 4" xfId="20284" xr:uid="{B2C8FCA2-59BE-422A-920C-A168EE50DDAE}"/>
    <cellStyle name="Comma 2 2 6 4 4 2" xfId="33976" xr:uid="{D4FF28A9-DFC3-4E39-9CD9-94F1114E02F8}"/>
    <cellStyle name="Comma 2 2 6 4 4 3" xfId="48860" xr:uid="{A65F2EDE-7770-4C95-A4DB-1F1644B82350}"/>
    <cellStyle name="Comma 2 2 6 4 5" xfId="13440" xr:uid="{B7B0EDE5-D30E-49EE-811F-9071E48BAA51}"/>
    <cellStyle name="Comma 2 2 6 4 6" xfId="27130" xr:uid="{8A88A594-4142-4F94-80D4-97D122C0CE69}"/>
    <cellStyle name="Comma 2 2 6 4 7" xfId="42014" xr:uid="{8856EAF6-F1C9-4F01-A5FE-D24AB09FA623}"/>
    <cellStyle name="Comma 2 2 6 5" xfId="8302" xr:uid="{015782B9-9CA8-4C48-A883-A3BB8BBBB374}"/>
    <cellStyle name="Comma 2 2 6 5 2" xfId="11724" xr:uid="{1765D315-3490-48C8-8A4E-5E37545C58CF}"/>
    <cellStyle name="Comma 2 2 6 5 2 2" xfId="25414" xr:uid="{BA7141BB-AAA7-448D-96AB-2A0D724D9EFB}"/>
    <cellStyle name="Comma 2 2 6 5 2 2 2" xfId="39106" xr:uid="{A8F25474-5DC5-438B-B5E3-B08AF0A45660}"/>
    <cellStyle name="Comma 2 2 6 5 2 2 3" xfId="53990" xr:uid="{CC6751A3-7A67-4A88-8420-011EFAE69918}"/>
    <cellStyle name="Comma 2 2 6 5 2 3" xfId="18570" xr:uid="{55E03776-5C16-4DC4-B9A6-01D6017795EC}"/>
    <cellStyle name="Comma 2 2 6 5 2 4" xfId="32260" xr:uid="{9D41171F-040F-491D-ADEC-B042EDABA1D9}"/>
    <cellStyle name="Comma 2 2 6 5 2 5" xfId="47144" xr:uid="{BD18BAEC-33F9-4571-821D-7416156AF155}"/>
    <cellStyle name="Comma 2 2 6 5 3" xfId="21992" xr:uid="{BB49C316-33C7-4CE4-BE69-FF770EED610F}"/>
    <cellStyle name="Comma 2 2 6 5 3 2" xfId="35684" xr:uid="{352E82E6-E02C-4867-90AD-AD107DAD2FDB}"/>
    <cellStyle name="Comma 2 2 6 5 3 3" xfId="50568" xr:uid="{1CFE9D28-4C38-48A9-A8CA-A0680D05756F}"/>
    <cellStyle name="Comma 2 2 6 5 4" xfId="15148" xr:uid="{70B47124-0693-447E-8014-930E274F8FAF}"/>
    <cellStyle name="Comma 2 2 6 5 5" xfId="28838" xr:uid="{398ECA18-8E5E-4E63-9A0A-6F23F7F1A811}"/>
    <cellStyle name="Comma 2 2 6 5 6" xfId="43722" xr:uid="{D937B803-DE00-47C1-BF50-77A12FEC305D}"/>
    <cellStyle name="Comma 2 2 6 6" xfId="10012" xr:uid="{E64C4A3B-9892-4BA7-BF9F-7EFCE29F1BF1}"/>
    <cellStyle name="Comma 2 2 6 6 2" xfId="23702" xr:uid="{48D146B6-5EAF-4C06-ABD5-4130AD242AA4}"/>
    <cellStyle name="Comma 2 2 6 6 2 2" xfId="37394" xr:uid="{198EB34E-38AF-4B1A-A820-F3895A243EE8}"/>
    <cellStyle name="Comma 2 2 6 6 2 3" xfId="52278" xr:uid="{2953B455-D91B-4830-AFC8-079AFFED87AC}"/>
    <cellStyle name="Comma 2 2 6 6 3" xfId="16858" xr:uid="{6C177CFA-4437-4C41-AE6A-1636011FC63D}"/>
    <cellStyle name="Comma 2 2 6 6 4" xfId="30548" xr:uid="{6E610192-A91F-4175-811A-1AD6C3BAA7BE}"/>
    <cellStyle name="Comma 2 2 6 6 5" xfId="45432" xr:uid="{F42C4F62-007F-43AB-8F42-5E603B0C1268}"/>
    <cellStyle name="Comma 2 2 6 7" xfId="20280" xr:uid="{BAA52C96-953D-4E86-A6CF-930B9F1A7458}"/>
    <cellStyle name="Comma 2 2 6 7 2" xfId="33972" xr:uid="{154BEB04-DCF4-4826-A2E3-961C7B4B8B58}"/>
    <cellStyle name="Comma 2 2 6 7 3" xfId="48856" xr:uid="{BB013C43-59F4-4609-91BB-1BBD93C29A72}"/>
    <cellStyle name="Comma 2 2 6 8" xfId="13436" xr:uid="{70860558-121A-401A-BCC4-8BC7F8EEF1A6}"/>
    <cellStyle name="Comma 2 2 6 9" xfId="27126" xr:uid="{EBBF3199-EAE1-4E23-AB8E-65F31270BB26}"/>
    <cellStyle name="Comma 2 2 7" xfId="6593" xr:uid="{1BDF9E0D-D5CF-4FE3-B731-30B3FFE6FB19}"/>
    <cellStyle name="Comma 2 2 7 2" xfId="6594" xr:uid="{45E15C84-F3DB-4733-AA32-A186DB1BE5AA}"/>
    <cellStyle name="Comma 2 2 7 2 2" xfId="8308" xr:uid="{819055D2-16B3-4231-A22A-05F7331D895A}"/>
    <cellStyle name="Comma 2 2 7 2 2 2" xfId="11730" xr:uid="{040D9390-87DB-4264-9915-BF2A56167F8F}"/>
    <cellStyle name="Comma 2 2 7 2 2 2 2" xfId="25420" xr:uid="{EB08D7F2-FBBA-4CA3-91FC-A90B2E90F28D}"/>
    <cellStyle name="Comma 2 2 7 2 2 2 2 2" xfId="39112" xr:uid="{3C427761-BE43-453D-9AB8-3187ED2E84EB}"/>
    <cellStyle name="Comma 2 2 7 2 2 2 2 3" xfId="53996" xr:uid="{8E59E45A-A6AE-4591-B8C5-0BCC84FE8BC8}"/>
    <cellStyle name="Comma 2 2 7 2 2 2 3" xfId="18576" xr:uid="{A36E7AAB-C161-4E9B-8B36-824D1D22B1D4}"/>
    <cellStyle name="Comma 2 2 7 2 2 2 4" xfId="32266" xr:uid="{97B19C52-45F0-467B-B24C-640C26680621}"/>
    <cellStyle name="Comma 2 2 7 2 2 2 5" xfId="47150" xr:uid="{B8A65DEB-D944-44C5-9FC1-63C4803DE5DE}"/>
    <cellStyle name="Comma 2 2 7 2 2 3" xfId="21998" xr:uid="{C9AC0550-900C-46E2-856E-1F809F716896}"/>
    <cellStyle name="Comma 2 2 7 2 2 3 2" xfId="35690" xr:uid="{3C43B8B1-4C09-4395-82F7-009BFDB8FDAC}"/>
    <cellStyle name="Comma 2 2 7 2 2 3 3" xfId="50574" xr:uid="{7431D357-C8E4-4A80-B8E2-DE93B57B44B0}"/>
    <cellStyle name="Comma 2 2 7 2 2 4" xfId="15154" xr:uid="{A0DDA22E-1690-4728-BFFE-34371D75C56E}"/>
    <cellStyle name="Comma 2 2 7 2 2 5" xfId="28844" xr:uid="{B1FBF0BF-91D2-426A-A297-3C643425C3DD}"/>
    <cellStyle name="Comma 2 2 7 2 2 6" xfId="43728" xr:uid="{497C40C9-81EF-4505-8196-BEA238B496E5}"/>
    <cellStyle name="Comma 2 2 7 2 3" xfId="10018" xr:uid="{E27D79A9-B0A9-4A0D-BF87-E87AA2D8034D}"/>
    <cellStyle name="Comma 2 2 7 2 3 2" xfId="23708" xr:uid="{86FA2583-4426-4202-BCD3-AC147EFB0FA4}"/>
    <cellStyle name="Comma 2 2 7 2 3 2 2" xfId="37400" xr:uid="{CF035BDA-B153-42E6-BF44-9CB96C4BB871}"/>
    <cellStyle name="Comma 2 2 7 2 3 2 3" xfId="52284" xr:uid="{3A2575F8-08F7-4A6B-BE51-0A0F3B8BBD27}"/>
    <cellStyle name="Comma 2 2 7 2 3 3" xfId="16864" xr:uid="{C51B5311-6C95-413B-9287-10BEFD60E71B}"/>
    <cellStyle name="Comma 2 2 7 2 3 4" xfId="30554" xr:uid="{DF17ED06-EE80-4893-92D6-3C0F55E4BAFE}"/>
    <cellStyle name="Comma 2 2 7 2 3 5" xfId="45438" xr:uid="{977F347F-D81E-4372-BB4A-944C17A9C0C7}"/>
    <cellStyle name="Comma 2 2 7 2 4" xfId="20286" xr:uid="{B2C4D2B2-1CE7-4F96-B2F0-0DE00282FB7B}"/>
    <cellStyle name="Comma 2 2 7 2 4 2" xfId="33978" xr:uid="{785F136D-F56E-4CCC-AE6C-E837611ACCC9}"/>
    <cellStyle name="Comma 2 2 7 2 4 3" xfId="48862" xr:uid="{86476277-521B-4AC0-9950-3464139532D3}"/>
    <cellStyle name="Comma 2 2 7 2 5" xfId="13442" xr:uid="{2D24B2E3-D1F5-489C-986C-1667611278B7}"/>
    <cellStyle name="Comma 2 2 7 2 6" xfId="27132" xr:uid="{28639B47-AF23-474E-8DB0-B623F06C8243}"/>
    <cellStyle name="Comma 2 2 7 2 7" xfId="42016" xr:uid="{9468029C-2336-4637-8B3C-70E868A603F7}"/>
    <cellStyle name="Comma 2 2 7 3" xfId="8307" xr:uid="{F00BB7C6-168F-4AF7-8EDA-FC7BD6809ADB}"/>
    <cellStyle name="Comma 2 2 7 3 2" xfId="11729" xr:uid="{7194017B-49D5-4EF8-8C92-9C4C58351B75}"/>
    <cellStyle name="Comma 2 2 7 3 2 2" xfId="25419" xr:uid="{28B075E3-CD40-477F-A089-418D2A36A1EF}"/>
    <cellStyle name="Comma 2 2 7 3 2 2 2" xfId="39111" xr:uid="{F80F7EA1-7C45-4CDB-BAE6-5C77E7F6C576}"/>
    <cellStyle name="Comma 2 2 7 3 2 2 3" xfId="53995" xr:uid="{4B226F42-7808-4445-B790-8F2E0D0783AF}"/>
    <cellStyle name="Comma 2 2 7 3 2 3" xfId="18575" xr:uid="{60518F56-A2E7-43DB-AB20-4C2F537EF457}"/>
    <cellStyle name="Comma 2 2 7 3 2 4" xfId="32265" xr:uid="{4ECAF87E-E99E-432E-97D5-F76897012667}"/>
    <cellStyle name="Comma 2 2 7 3 2 5" xfId="47149" xr:uid="{C4F0DCE9-AF21-40E7-831D-04A7AE2CDB37}"/>
    <cellStyle name="Comma 2 2 7 3 3" xfId="21997" xr:uid="{A03CA0E3-85A1-4C7A-9DF6-468E71A62C59}"/>
    <cellStyle name="Comma 2 2 7 3 3 2" xfId="35689" xr:uid="{3C061356-5E77-4808-A31B-FC2DC31CF146}"/>
    <cellStyle name="Comma 2 2 7 3 3 3" xfId="50573" xr:uid="{3F65D4E7-60BD-49F0-BA65-C2ADCFA1CC0A}"/>
    <cellStyle name="Comma 2 2 7 3 4" xfId="15153" xr:uid="{DFF71C4D-8306-47BD-87FE-E2062325B659}"/>
    <cellStyle name="Comma 2 2 7 3 5" xfId="28843" xr:uid="{EBF0053B-24E3-4C55-8DB9-5F2EA382E088}"/>
    <cellStyle name="Comma 2 2 7 3 6" xfId="43727" xr:uid="{98490883-5577-422F-B082-46157BF1ABBB}"/>
    <cellStyle name="Comma 2 2 7 4" xfId="10017" xr:uid="{29D4F035-B0C6-49A3-B0ED-00A353B3227C}"/>
    <cellStyle name="Comma 2 2 7 4 2" xfId="23707" xr:uid="{7F352D70-3E35-4850-8BD4-C75E11A73A28}"/>
    <cellStyle name="Comma 2 2 7 4 2 2" xfId="37399" xr:uid="{F6B21333-99ED-4CFF-A50F-FD3FA09CB21E}"/>
    <cellStyle name="Comma 2 2 7 4 2 3" xfId="52283" xr:uid="{A46A82DF-6C15-484D-BA80-DB93424FF415}"/>
    <cellStyle name="Comma 2 2 7 4 3" xfId="16863" xr:uid="{F6849EF6-AF20-4DE7-80C9-7BB8028F74BF}"/>
    <cellStyle name="Comma 2 2 7 4 4" xfId="30553" xr:uid="{AB4942EB-83F3-4E55-9560-5FB5D2CE4308}"/>
    <cellStyle name="Comma 2 2 7 4 5" xfId="45437" xr:uid="{FE8781F1-F449-42A3-AF67-5899CA96E6B9}"/>
    <cellStyle name="Comma 2 2 7 5" xfId="20285" xr:uid="{BEF38D4A-1C6C-4164-BC7A-54777089F7BF}"/>
    <cellStyle name="Comma 2 2 7 5 2" xfId="33977" xr:uid="{9C9C2EDA-0E82-4D54-8DE3-86084B7B2D0D}"/>
    <cellStyle name="Comma 2 2 7 5 3" xfId="48861" xr:uid="{A3B93432-D79A-4C0A-9F6C-3DBC73B46D15}"/>
    <cellStyle name="Comma 2 2 7 6" xfId="13441" xr:uid="{87FCDAD5-9B16-46BE-BA17-1B97FD99DB44}"/>
    <cellStyle name="Comma 2 2 7 7" xfId="27131" xr:uid="{57CAE7E6-2242-4682-A1CF-58DECED24EF1}"/>
    <cellStyle name="Comma 2 2 7 8" xfId="42015" xr:uid="{24F8A3BD-B083-474F-9BCF-496E53FEBED8}"/>
    <cellStyle name="Comma 2 2 8" xfId="6595" xr:uid="{36314000-04D1-4FF1-A7B9-07428F25F9AB}"/>
    <cellStyle name="Comma 2 2 8 2" xfId="8309" xr:uid="{41ADEE2A-01DE-4FCB-A6E7-CB891E469329}"/>
    <cellStyle name="Comma 2 2 8 2 2" xfId="11731" xr:uid="{F3A5336E-C972-467E-92A6-2F189CD38C40}"/>
    <cellStyle name="Comma 2 2 8 2 2 2" xfId="25421" xr:uid="{70B9A72F-FD81-4396-B437-802A0AEA7918}"/>
    <cellStyle name="Comma 2 2 8 2 2 2 2" xfId="39113" xr:uid="{C1CD1517-310F-48B0-8A6E-8C29171905DA}"/>
    <cellStyle name="Comma 2 2 8 2 2 2 3" xfId="53997" xr:uid="{F3A9DB74-70E2-41B0-B1E9-9EC7E767F542}"/>
    <cellStyle name="Comma 2 2 8 2 2 3" xfId="18577" xr:uid="{D9CE68CA-3D00-417D-88F1-88A47D7D16C9}"/>
    <cellStyle name="Comma 2 2 8 2 2 4" xfId="32267" xr:uid="{CA8400B6-C3EB-4688-8345-359EDF9C4885}"/>
    <cellStyle name="Comma 2 2 8 2 2 5" xfId="47151" xr:uid="{EF09175F-C466-41F0-84EF-3BC1AE5346E4}"/>
    <cellStyle name="Comma 2 2 8 2 3" xfId="21999" xr:uid="{7B3A7BE1-8449-4186-9A69-2936816B3A07}"/>
    <cellStyle name="Comma 2 2 8 2 3 2" xfId="35691" xr:uid="{8CECEAE5-4076-4529-90BE-B36F89838315}"/>
    <cellStyle name="Comma 2 2 8 2 3 3" xfId="50575" xr:uid="{097AA710-B694-4F44-951D-B24CA2FDF01E}"/>
    <cellStyle name="Comma 2 2 8 2 4" xfId="15155" xr:uid="{EF5A5F55-CCC4-4DA7-B53B-7173439AB1C4}"/>
    <cellStyle name="Comma 2 2 8 2 5" xfId="28845" xr:uid="{B9B5985B-0306-46D5-B989-1AA88C478A56}"/>
    <cellStyle name="Comma 2 2 8 2 6" xfId="43729" xr:uid="{F2F2B09A-6495-4E05-B99F-04B71DDF4C49}"/>
    <cellStyle name="Comma 2 2 8 3" xfId="10019" xr:uid="{6AC1339F-1683-41F7-B736-F7032FEF1DF1}"/>
    <cellStyle name="Comma 2 2 8 3 2" xfId="23709" xr:uid="{484ED1A7-A675-4623-88AF-B505C3713488}"/>
    <cellStyle name="Comma 2 2 8 3 2 2" xfId="37401" xr:uid="{8F854794-6A6B-4C93-98B2-01729F93F2A6}"/>
    <cellStyle name="Comma 2 2 8 3 2 3" xfId="52285" xr:uid="{B0DFBD31-92C4-49E9-A2F9-E2D5834184D5}"/>
    <cellStyle name="Comma 2 2 8 3 3" xfId="16865" xr:uid="{07E291A2-D507-4887-904E-4A947F45AA14}"/>
    <cellStyle name="Comma 2 2 8 3 4" xfId="30555" xr:uid="{5AE79E1E-54C2-4616-ACAE-48D2C2C395F0}"/>
    <cellStyle name="Comma 2 2 8 3 5" xfId="45439" xr:uid="{836FFFBB-28B6-4B62-AC6A-BC4871A6EA7A}"/>
    <cellStyle name="Comma 2 2 8 4" xfId="20287" xr:uid="{3305E8C1-0B97-429E-9A00-1755A2E60579}"/>
    <cellStyle name="Comma 2 2 8 4 2" xfId="33979" xr:uid="{83E748BD-1CB4-4AFB-99F4-1BC503EA435B}"/>
    <cellStyle name="Comma 2 2 8 4 3" xfId="48863" xr:uid="{38DF1B2F-1C5E-40A7-852F-E01769F2396E}"/>
    <cellStyle name="Comma 2 2 8 5" xfId="13443" xr:uid="{8BD9E702-4618-40CE-9610-75B7BF8B67EA}"/>
    <cellStyle name="Comma 2 2 8 6" xfId="27133" xr:uid="{2F0DC977-52CF-41AE-A55B-B475423310FA}"/>
    <cellStyle name="Comma 2 2 8 7" xfId="42017" xr:uid="{5B6AE520-417B-4327-8DD8-58366D49F509}"/>
    <cellStyle name="Comma 2 2 9" xfId="6596" xr:uid="{017C6405-73B9-4431-9329-25DB3622C88E}"/>
    <cellStyle name="Comma 2 2 9 2" xfId="8310" xr:uid="{1A57F6B3-E5C2-4754-B515-132293AD91B1}"/>
    <cellStyle name="Comma 2 2 9 2 2" xfId="11732" xr:uid="{F431D5CF-CC36-4FED-A50A-0311472362FB}"/>
    <cellStyle name="Comma 2 2 9 2 2 2" xfId="25422" xr:uid="{43690A98-7F3D-40D8-BC37-DD8FFB7D4CDD}"/>
    <cellStyle name="Comma 2 2 9 2 2 2 2" xfId="39114" xr:uid="{317E7695-7A28-4CE3-804D-D792B9671E2B}"/>
    <cellStyle name="Comma 2 2 9 2 2 2 3" xfId="53998" xr:uid="{572BA4C7-A9FC-4232-BA7F-856F2B6650FE}"/>
    <cellStyle name="Comma 2 2 9 2 2 3" xfId="18578" xr:uid="{7C265005-0713-45D0-BE1A-C02543AF6F79}"/>
    <cellStyle name="Comma 2 2 9 2 2 4" xfId="32268" xr:uid="{90A52D50-CC41-4D2E-8EF1-3ADEFBE832C0}"/>
    <cellStyle name="Comma 2 2 9 2 2 5" xfId="47152" xr:uid="{6C867AE6-8281-455F-9FB4-C28A5942F84E}"/>
    <cellStyle name="Comma 2 2 9 2 3" xfId="22000" xr:uid="{81A476DF-C80C-4DEA-B1C3-C45B435F650C}"/>
    <cellStyle name="Comma 2 2 9 2 3 2" xfId="35692" xr:uid="{FEC21A74-5F70-43DC-9403-A05DF3E73B3B}"/>
    <cellStyle name="Comma 2 2 9 2 3 3" xfId="50576" xr:uid="{BEF75333-F6BB-44D3-88CE-6DA1B4FF7CBF}"/>
    <cellStyle name="Comma 2 2 9 2 4" xfId="15156" xr:uid="{177AB0EC-8978-4093-83F3-7DEF94619633}"/>
    <cellStyle name="Comma 2 2 9 2 5" xfId="28846" xr:uid="{818557AB-FEC4-4F3F-AFF0-6C8AA2A2FAC6}"/>
    <cellStyle name="Comma 2 2 9 2 6" xfId="43730" xr:uid="{912C4766-1C1D-4122-BA5C-FC371E294847}"/>
    <cellStyle name="Comma 2 2 9 3" xfId="10020" xr:uid="{52873CEB-44EA-406D-82F7-38B8C632C305}"/>
    <cellStyle name="Comma 2 2 9 3 2" xfId="23710" xr:uid="{247A7688-1091-426C-BECE-268F17DFCDDF}"/>
    <cellStyle name="Comma 2 2 9 3 2 2" xfId="37402" xr:uid="{F5803186-74C7-42CC-B966-E02138CAF3AA}"/>
    <cellStyle name="Comma 2 2 9 3 2 3" xfId="52286" xr:uid="{2E2F3E6E-CDB2-42BE-BB2E-B78D7E68890E}"/>
    <cellStyle name="Comma 2 2 9 3 3" xfId="16866" xr:uid="{B25AA4E9-D244-43C7-AFDB-45553504EC02}"/>
    <cellStyle name="Comma 2 2 9 3 4" xfId="30556" xr:uid="{CD04C838-DB7F-429E-9002-27AFBE6B5E41}"/>
    <cellStyle name="Comma 2 2 9 3 5" xfId="45440" xr:uid="{5FD4E156-7C0C-41D7-8A25-11B66D327240}"/>
    <cellStyle name="Comma 2 2 9 4" xfId="20288" xr:uid="{C367D9AA-76A2-4BFF-AA2B-55F1C1816EE2}"/>
    <cellStyle name="Comma 2 2 9 4 2" xfId="33980" xr:uid="{229C067D-B086-4E07-B8C1-FA054A859F70}"/>
    <cellStyle name="Comma 2 2 9 4 3" xfId="48864" xr:uid="{36C1B925-CE89-49BC-AB1C-4D72DE002072}"/>
    <cellStyle name="Comma 2 2 9 5" xfId="13444" xr:uid="{9D8834AA-100B-4682-AAB8-BAD66965CD18}"/>
    <cellStyle name="Comma 2 2 9 6" xfId="27134" xr:uid="{BF9768C2-852C-4639-8160-D310F5F99517}"/>
    <cellStyle name="Comma 2 2 9 7" xfId="42018" xr:uid="{48A7E520-96FD-4D84-89A9-F92BEE0284DE}"/>
    <cellStyle name="Comma 2 3" xfId="6597" xr:uid="{8C401CD2-4F15-493C-827C-6720A697089C}"/>
    <cellStyle name="Comma 2 3 10" xfId="20289" xr:uid="{04EA2978-E686-43D6-97B3-692E1F14EA23}"/>
    <cellStyle name="Comma 2 3 10 2" xfId="33981" xr:uid="{403C8FB1-B337-40CC-B1B6-C86585748193}"/>
    <cellStyle name="Comma 2 3 10 3" xfId="48865" xr:uid="{62A1850E-C086-45AA-9C40-EA2D4980DE58}"/>
    <cellStyle name="Comma 2 3 11" xfId="13445" xr:uid="{606D0716-6AC6-4F57-B3B5-B8908C668DEE}"/>
    <cellStyle name="Comma 2 3 12" xfId="27135" xr:uid="{AB24D7AD-1D6F-4F9C-9012-E7D09C074E02}"/>
    <cellStyle name="Comma 2 3 13" xfId="42019" xr:uid="{818528E9-DA31-4BB1-B09E-E03D3C2EA697}"/>
    <cellStyle name="Comma 2 3 2" xfId="6598" xr:uid="{5381385B-07A3-49C6-BA12-33E75906D76E}"/>
    <cellStyle name="Comma 2 3 2 10" xfId="13446" xr:uid="{10D737C3-A669-4A88-9A4D-BBDA21D479E0}"/>
    <cellStyle name="Comma 2 3 2 11" xfId="27136" xr:uid="{EDBD9E74-C44D-4E9E-A621-8D74B50E3B8B}"/>
    <cellStyle name="Comma 2 3 2 12" xfId="42020" xr:uid="{07E3F359-AA36-4683-A02A-D8F44A4CD684}"/>
    <cellStyle name="Comma 2 3 2 2" xfId="6599" xr:uid="{4E463200-4399-4849-A5A4-EB61F8BCE122}"/>
    <cellStyle name="Comma 2 3 2 2 10" xfId="42021" xr:uid="{06828E30-02F1-4061-A417-5D94B9D4A372}"/>
    <cellStyle name="Comma 2 3 2 2 2" xfId="6600" xr:uid="{40E77BFD-9028-4A5F-8127-8681596D59DC}"/>
    <cellStyle name="Comma 2 3 2 2 2 2" xfId="6601" xr:uid="{A3DD1680-EFD4-4D65-902C-72B08B461107}"/>
    <cellStyle name="Comma 2 3 2 2 2 2 2" xfId="8315" xr:uid="{57A3E069-7F3F-413B-BC1E-6D9C552DCCF1}"/>
    <cellStyle name="Comma 2 3 2 2 2 2 2 2" xfId="11737" xr:uid="{FE8B6E30-35CF-4B4A-AEA6-D8DF41B62BE3}"/>
    <cellStyle name="Comma 2 3 2 2 2 2 2 2 2" xfId="25427" xr:uid="{D9A1402E-52B3-4F15-B392-C0A32A5D4AA5}"/>
    <cellStyle name="Comma 2 3 2 2 2 2 2 2 2 2" xfId="39119" xr:uid="{C7232F73-E679-4A9E-B5EC-4B61EF35E362}"/>
    <cellStyle name="Comma 2 3 2 2 2 2 2 2 2 3" xfId="54003" xr:uid="{85CCFD76-7EB5-46B1-B145-73AE84FA64AD}"/>
    <cellStyle name="Comma 2 3 2 2 2 2 2 2 3" xfId="18583" xr:uid="{D8883E43-C406-45F2-9E5E-F5E10457AECE}"/>
    <cellStyle name="Comma 2 3 2 2 2 2 2 2 4" xfId="32273" xr:uid="{5940809B-43DC-4696-A311-7AFC990E9700}"/>
    <cellStyle name="Comma 2 3 2 2 2 2 2 2 5" xfId="47157" xr:uid="{C73688DA-EFBA-4924-8055-83E1BF00E420}"/>
    <cellStyle name="Comma 2 3 2 2 2 2 2 3" xfId="22005" xr:uid="{AF07A32B-03B3-4221-B098-5EAD61C04D65}"/>
    <cellStyle name="Comma 2 3 2 2 2 2 2 3 2" xfId="35697" xr:uid="{71C3F557-B048-4CE8-9545-EE2CD255E0AD}"/>
    <cellStyle name="Comma 2 3 2 2 2 2 2 3 3" xfId="50581" xr:uid="{F60D1854-8415-4E58-8EDA-87AF45FCC6EF}"/>
    <cellStyle name="Comma 2 3 2 2 2 2 2 4" xfId="15161" xr:uid="{8ECA5F5B-4509-4342-8153-81C387D81D36}"/>
    <cellStyle name="Comma 2 3 2 2 2 2 2 5" xfId="28851" xr:uid="{65186616-D9CD-4F4F-AC6D-4B2888B0C340}"/>
    <cellStyle name="Comma 2 3 2 2 2 2 2 6" xfId="43735" xr:uid="{6C636A21-3042-4068-9A51-0BED59215C8A}"/>
    <cellStyle name="Comma 2 3 2 2 2 2 3" xfId="10025" xr:uid="{5C71D3A3-C2AD-41C4-AB25-95F21C785140}"/>
    <cellStyle name="Comma 2 3 2 2 2 2 3 2" xfId="23715" xr:uid="{FC96EABF-1843-4C8C-BC1F-1933126900F5}"/>
    <cellStyle name="Comma 2 3 2 2 2 2 3 2 2" xfId="37407" xr:uid="{2675D67C-08F6-4832-AC36-A7446D41DF46}"/>
    <cellStyle name="Comma 2 3 2 2 2 2 3 2 3" xfId="52291" xr:uid="{B22A9146-9562-4A39-A765-2B6E1A466B04}"/>
    <cellStyle name="Comma 2 3 2 2 2 2 3 3" xfId="16871" xr:uid="{1C8DCB9B-F637-4F52-93F5-9CBB0781D870}"/>
    <cellStyle name="Comma 2 3 2 2 2 2 3 4" xfId="30561" xr:uid="{4CCBFDC1-FA0F-4218-B9FD-60A041EFEE45}"/>
    <cellStyle name="Comma 2 3 2 2 2 2 3 5" xfId="45445" xr:uid="{0DBC8664-A4ED-4A3B-9E00-BC3BB08A96F0}"/>
    <cellStyle name="Comma 2 3 2 2 2 2 4" xfId="20293" xr:uid="{B2998516-4DC7-4E46-A970-634B147006B8}"/>
    <cellStyle name="Comma 2 3 2 2 2 2 4 2" xfId="33985" xr:uid="{589D1883-6CA9-46CD-AE15-FC2B8F94CE84}"/>
    <cellStyle name="Comma 2 3 2 2 2 2 4 3" xfId="48869" xr:uid="{3C042445-F44A-452B-9488-26EE36768E63}"/>
    <cellStyle name="Comma 2 3 2 2 2 2 5" xfId="13449" xr:uid="{97A840BF-1AC8-4AF7-957A-3B24058EE155}"/>
    <cellStyle name="Comma 2 3 2 2 2 2 6" xfId="27139" xr:uid="{8DEA86B4-F505-492B-86E5-3769CB67BB2E}"/>
    <cellStyle name="Comma 2 3 2 2 2 2 7" xfId="42023" xr:uid="{36693228-EACB-44D9-9D91-0C267B3FB364}"/>
    <cellStyle name="Comma 2 3 2 2 2 3" xfId="8314" xr:uid="{4707EC88-078F-4930-89AE-DF072A5622C2}"/>
    <cellStyle name="Comma 2 3 2 2 2 3 2" xfId="11736" xr:uid="{2F0D5D0F-2FE5-4167-9FFB-4D948C8DD597}"/>
    <cellStyle name="Comma 2 3 2 2 2 3 2 2" xfId="25426" xr:uid="{F7421755-67C3-4341-AA0B-075C8048D1DA}"/>
    <cellStyle name="Comma 2 3 2 2 2 3 2 2 2" xfId="39118" xr:uid="{5255DB40-878F-4924-9A4C-6A8FCD7651EB}"/>
    <cellStyle name="Comma 2 3 2 2 2 3 2 2 3" xfId="54002" xr:uid="{90C9FFD8-0219-4C6C-8897-732A83F3185C}"/>
    <cellStyle name="Comma 2 3 2 2 2 3 2 3" xfId="18582" xr:uid="{6F10FD58-BF0F-4AE2-B59F-3D7E78F898B2}"/>
    <cellStyle name="Comma 2 3 2 2 2 3 2 4" xfId="32272" xr:uid="{1061060B-C9A1-4DE0-A412-DD05A5A86070}"/>
    <cellStyle name="Comma 2 3 2 2 2 3 2 5" xfId="47156" xr:uid="{4FD2346A-C648-4DE0-A91B-25161A205B07}"/>
    <cellStyle name="Comma 2 3 2 2 2 3 3" xfId="22004" xr:uid="{ED03A048-6E55-439D-A971-64EEBD53CD47}"/>
    <cellStyle name="Comma 2 3 2 2 2 3 3 2" xfId="35696" xr:uid="{6F14BAF9-CA54-4CE0-B3DA-D076E5AE1B9D}"/>
    <cellStyle name="Comma 2 3 2 2 2 3 3 3" xfId="50580" xr:uid="{2927E322-5FEF-4258-BE18-3E6DD46A81D6}"/>
    <cellStyle name="Comma 2 3 2 2 2 3 4" xfId="15160" xr:uid="{A94D490E-A78E-4FE1-8E42-A6B72EDF1AC6}"/>
    <cellStyle name="Comma 2 3 2 2 2 3 5" xfId="28850" xr:uid="{7A252478-7D76-4664-A135-8E1C6EC08B95}"/>
    <cellStyle name="Comma 2 3 2 2 2 3 6" xfId="43734" xr:uid="{E2BA85D0-FFA0-41F6-BC7F-1EF172AEC90C}"/>
    <cellStyle name="Comma 2 3 2 2 2 4" xfId="10024" xr:uid="{3F89BDD9-C30C-4FAA-AC60-FE8B6691979C}"/>
    <cellStyle name="Comma 2 3 2 2 2 4 2" xfId="23714" xr:uid="{1379EF08-D67E-44F0-A5D0-BE5AE5D4A1F1}"/>
    <cellStyle name="Comma 2 3 2 2 2 4 2 2" xfId="37406" xr:uid="{1515C49B-D69D-4DE2-9DEF-E7773322DC2C}"/>
    <cellStyle name="Comma 2 3 2 2 2 4 2 3" xfId="52290" xr:uid="{4C6A0848-BC20-4302-979D-1C230FEAC038}"/>
    <cellStyle name="Comma 2 3 2 2 2 4 3" xfId="16870" xr:uid="{8CAD5761-8A24-4996-9B21-DFE172306F26}"/>
    <cellStyle name="Comma 2 3 2 2 2 4 4" xfId="30560" xr:uid="{C994DB92-F24B-4CE6-AA36-5B60BD4F000C}"/>
    <cellStyle name="Comma 2 3 2 2 2 4 5" xfId="45444" xr:uid="{6A2CFC38-56CB-41A7-A63D-39B8B909FC4C}"/>
    <cellStyle name="Comma 2 3 2 2 2 5" xfId="20292" xr:uid="{405272B2-C190-43E8-A9D0-47B0278C52FE}"/>
    <cellStyle name="Comma 2 3 2 2 2 5 2" xfId="33984" xr:uid="{5F29D45A-BF18-43E7-AB4F-1DEC914369F9}"/>
    <cellStyle name="Comma 2 3 2 2 2 5 3" xfId="48868" xr:uid="{454CFB20-8FF6-4F17-8FF1-93A27AD6BDB4}"/>
    <cellStyle name="Comma 2 3 2 2 2 6" xfId="13448" xr:uid="{F93D306A-3A0B-4349-9BC9-72B291A1A9E6}"/>
    <cellStyle name="Comma 2 3 2 2 2 7" xfId="27138" xr:uid="{298EBD4E-A68E-4B91-ACCE-2D2E975A5782}"/>
    <cellStyle name="Comma 2 3 2 2 2 8" xfId="42022" xr:uid="{AF92D21E-E5A2-40A5-ACBF-A6CEBB274A02}"/>
    <cellStyle name="Comma 2 3 2 2 3" xfId="6602" xr:uid="{A54695E5-02BE-456E-A6F2-7635FB986CC1}"/>
    <cellStyle name="Comma 2 3 2 2 3 2" xfId="8316" xr:uid="{0FD52F4A-A367-4AB9-9B7B-6E1DBCA69E5E}"/>
    <cellStyle name="Comma 2 3 2 2 3 2 2" xfId="11738" xr:uid="{9BF84D26-8CBB-494B-AF38-6CC75397AD0F}"/>
    <cellStyle name="Comma 2 3 2 2 3 2 2 2" xfId="25428" xr:uid="{214AA7FD-F210-4877-9404-7E41BE953CFD}"/>
    <cellStyle name="Comma 2 3 2 2 3 2 2 2 2" xfId="39120" xr:uid="{064F337F-C59A-4FF8-8CEB-15BFF7B2C883}"/>
    <cellStyle name="Comma 2 3 2 2 3 2 2 2 3" xfId="54004" xr:uid="{D2412665-DE4F-44B1-B715-A4B6F2418DCB}"/>
    <cellStyle name="Comma 2 3 2 2 3 2 2 3" xfId="18584" xr:uid="{D3449123-4B65-4E8D-8D3E-00CE6538F61D}"/>
    <cellStyle name="Comma 2 3 2 2 3 2 2 4" xfId="32274" xr:uid="{6D3F5FB6-2C9F-46D9-BA04-E70A31CC8638}"/>
    <cellStyle name="Comma 2 3 2 2 3 2 2 5" xfId="47158" xr:uid="{A382AE44-BDD9-4D5F-BE4C-5CE366B6CF38}"/>
    <cellStyle name="Comma 2 3 2 2 3 2 3" xfId="22006" xr:uid="{58E2986A-065C-4731-B5D4-F56BC3EBFFF4}"/>
    <cellStyle name="Comma 2 3 2 2 3 2 3 2" xfId="35698" xr:uid="{A27F3501-9C7C-4775-9CCA-218BCD142FA9}"/>
    <cellStyle name="Comma 2 3 2 2 3 2 3 3" xfId="50582" xr:uid="{9FC10634-67A2-40B1-8D9E-C50920D4F513}"/>
    <cellStyle name="Comma 2 3 2 2 3 2 4" xfId="15162" xr:uid="{9A937126-D266-44F7-9308-54A30E0E492C}"/>
    <cellStyle name="Comma 2 3 2 2 3 2 5" xfId="28852" xr:uid="{50C3A553-9F95-433A-85CD-8FB20CECD2B7}"/>
    <cellStyle name="Comma 2 3 2 2 3 2 6" xfId="43736" xr:uid="{0B84365D-FBA5-4C9D-86D4-73238F328504}"/>
    <cellStyle name="Comma 2 3 2 2 3 3" xfId="10026" xr:uid="{8E7290DA-D292-4085-ACA1-9512694ACA48}"/>
    <cellStyle name="Comma 2 3 2 2 3 3 2" xfId="23716" xr:uid="{21D8C109-5314-47D7-841C-072A6F15710F}"/>
    <cellStyle name="Comma 2 3 2 2 3 3 2 2" xfId="37408" xr:uid="{CD03F308-C985-4C03-A434-3370A459E08D}"/>
    <cellStyle name="Comma 2 3 2 2 3 3 2 3" xfId="52292" xr:uid="{99686BFC-54AE-4853-A5E6-B1E04F33D1D3}"/>
    <cellStyle name="Comma 2 3 2 2 3 3 3" xfId="16872" xr:uid="{1DF138FB-C8C1-42D1-B03D-0E54807517DA}"/>
    <cellStyle name="Comma 2 3 2 2 3 3 4" xfId="30562" xr:uid="{FD25414E-D8B3-4D65-98C8-6627632707A1}"/>
    <cellStyle name="Comma 2 3 2 2 3 3 5" xfId="45446" xr:uid="{F2C50748-DD31-432D-8380-1534A0EFAB1A}"/>
    <cellStyle name="Comma 2 3 2 2 3 4" xfId="20294" xr:uid="{98611E2C-6184-4536-9E21-8572A4FA6868}"/>
    <cellStyle name="Comma 2 3 2 2 3 4 2" xfId="33986" xr:uid="{590FB2B2-6F50-4D20-BEC3-D93B6D634EAA}"/>
    <cellStyle name="Comma 2 3 2 2 3 4 3" xfId="48870" xr:uid="{352F022D-525F-489B-AB57-6282CBB3E032}"/>
    <cellStyle name="Comma 2 3 2 2 3 5" xfId="13450" xr:uid="{C629417D-2325-400D-B8DA-448373E9F624}"/>
    <cellStyle name="Comma 2 3 2 2 3 6" xfId="27140" xr:uid="{9EC7C785-7881-43C8-8BBB-5986C52F8A0C}"/>
    <cellStyle name="Comma 2 3 2 2 3 7" xfId="42024" xr:uid="{B1ABE812-000F-4837-9588-EE3CF96CCC0A}"/>
    <cellStyle name="Comma 2 3 2 2 4" xfId="6603" xr:uid="{64E6C0A6-7621-44F8-9EC2-DFB64E9635FD}"/>
    <cellStyle name="Comma 2 3 2 2 4 2" xfId="8317" xr:uid="{72238430-11FB-4954-9B29-C1A8E154F179}"/>
    <cellStyle name="Comma 2 3 2 2 4 2 2" xfId="11739" xr:uid="{CE3BC78B-FC3F-4112-94E9-766BE89AD64D}"/>
    <cellStyle name="Comma 2 3 2 2 4 2 2 2" xfId="25429" xr:uid="{72357916-16D1-43E1-8DF7-CEFB772B28FE}"/>
    <cellStyle name="Comma 2 3 2 2 4 2 2 2 2" xfId="39121" xr:uid="{7858A22C-0858-4EAC-B7E1-7126A6BFFF45}"/>
    <cellStyle name="Comma 2 3 2 2 4 2 2 2 3" xfId="54005" xr:uid="{312BB13B-E853-494E-920E-E194838A848E}"/>
    <cellStyle name="Comma 2 3 2 2 4 2 2 3" xfId="18585" xr:uid="{2D40CF64-2D20-43EA-B0FD-C69E3FD248F6}"/>
    <cellStyle name="Comma 2 3 2 2 4 2 2 4" xfId="32275" xr:uid="{4FB746C4-23E8-4708-A4EC-6135E265131F}"/>
    <cellStyle name="Comma 2 3 2 2 4 2 2 5" xfId="47159" xr:uid="{C653909B-EF62-4AF4-B166-D55065370A0E}"/>
    <cellStyle name="Comma 2 3 2 2 4 2 3" xfId="22007" xr:uid="{8CA10A52-D34F-4C52-BD91-36B77CF7E98A}"/>
    <cellStyle name="Comma 2 3 2 2 4 2 3 2" xfId="35699" xr:uid="{4138EF16-DAAA-4857-B4B0-345377288806}"/>
    <cellStyle name="Comma 2 3 2 2 4 2 3 3" xfId="50583" xr:uid="{D00A410D-F6A8-4357-827A-4082F81855DB}"/>
    <cellStyle name="Comma 2 3 2 2 4 2 4" xfId="15163" xr:uid="{661CF4DA-FAAB-4CA2-84F4-753733F13865}"/>
    <cellStyle name="Comma 2 3 2 2 4 2 5" xfId="28853" xr:uid="{FCF978D5-2CC5-4565-93BB-96E608AD0293}"/>
    <cellStyle name="Comma 2 3 2 2 4 2 6" xfId="43737" xr:uid="{E7D08D60-5865-4B84-968A-C09F4C6F43D5}"/>
    <cellStyle name="Comma 2 3 2 2 4 3" xfId="10027" xr:uid="{57782274-44E6-40B2-B73E-64CE68D16665}"/>
    <cellStyle name="Comma 2 3 2 2 4 3 2" xfId="23717" xr:uid="{E7F2D153-9D69-4F31-B621-B8AC39E1B723}"/>
    <cellStyle name="Comma 2 3 2 2 4 3 2 2" xfId="37409" xr:uid="{8BD1DFC6-816A-4084-9B26-98088074F9DF}"/>
    <cellStyle name="Comma 2 3 2 2 4 3 2 3" xfId="52293" xr:uid="{A1D0A26C-C1C3-48B0-B14B-DD88B0B8A858}"/>
    <cellStyle name="Comma 2 3 2 2 4 3 3" xfId="16873" xr:uid="{62FEB7C4-5D95-40F9-ABCA-47A2A081A2EB}"/>
    <cellStyle name="Comma 2 3 2 2 4 3 4" xfId="30563" xr:uid="{CED4F489-1286-43DE-AE1F-0324C1FA46FD}"/>
    <cellStyle name="Comma 2 3 2 2 4 3 5" xfId="45447" xr:uid="{3B0EAD89-9C23-4DBC-8A6A-EA9B4F1FF592}"/>
    <cellStyle name="Comma 2 3 2 2 4 4" xfId="20295" xr:uid="{5951D9B3-1702-4489-A2EF-965DCA2F15DC}"/>
    <cellStyle name="Comma 2 3 2 2 4 4 2" xfId="33987" xr:uid="{F418B88F-F240-4FAF-80D6-79F68BBAD603}"/>
    <cellStyle name="Comma 2 3 2 2 4 4 3" xfId="48871" xr:uid="{260BB302-F426-4905-B66F-DCA009E595BA}"/>
    <cellStyle name="Comma 2 3 2 2 4 5" xfId="13451" xr:uid="{E429A0B7-61E2-407D-AEB7-1329C5D4BBDA}"/>
    <cellStyle name="Comma 2 3 2 2 4 6" xfId="27141" xr:uid="{FC4E12AA-EB53-48DC-B447-9A42A9019AC9}"/>
    <cellStyle name="Comma 2 3 2 2 4 7" xfId="42025" xr:uid="{31A81331-01E7-463F-94B7-1FD301257FCC}"/>
    <cellStyle name="Comma 2 3 2 2 5" xfId="8313" xr:uid="{ADB65196-BEE2-4E2F-82C3-6141CF0280CA}"/>
    <cellStyle name="Comma 2 3 2 2 5 2" xfId="11735" xr:uid="{75454A89-F393-4D50-9C7E-55117CF19BFD}"/>
    <cellStyle name="Comma 2 3 2 2 5 2 2" xfId="25425" xr:uid="{A134C5F7-DB06-4122-81CC-F808CED71411}"/>
    <cellStyle name="Comma 2 3 2 2 5 2 2 2" xfId="39117" xr:uid="{3F7FC2DD-BC03-4728-8ADB-495A8520C26A}"/>
    <cellStyle name="Comma 2 3 2 2 5 2 2 3" xfId="54001" xr:uid="{9DCF3800-AB2A-47FE-8569-5D07CB244C1A}"/>
    <cellStyle name="Comma 2 3 2 2 5 2 3" xfId="18581" xr:uid="{70E6EAE9-D134-4E80-8277-78C2E5C8C432}"/>
    <cellStyle name="Comma 2 3 2 2 5 2 4" xfId="32271" xr:uid="{FE0844B5-8C20-41BB-AB3E-E7001A1AAD6B}"/>
    <cellStyle name="Comma 2 3 2 2 5 2 5" xfId="47155" xr:uid="{7238FD1D-0FCC-45E8-9649-29757F66CD01}"/>
    <cellStyle name="Comma 2 3 2 2 5 3" xfId="22003" xr:uid="{4F881A81-0034-442D-8D2D-3BAE70FD3850}"/>
    <cellStyle name="Comma 2 3 2 2 5 3 2" xfId="35695" xr:uid="{D6CBD215-7A12-4155-B3AE-377DE718692E}"/>
    <cellStyle name="Comma 2 3 2 2 5 3 3" xfId="50579" xr:uid="{D2A4A066-9777-4E70-9EC6-0FFE3DA1D091}"/>
    <cellStyle name="Comma 2 3 2 2 5 4" xfId="15159" xr:uid="{AB3CAC15-0CFD-41E6-A6A4-491F67F926B1}"/>
    <cellStyle name="Comma 2 3 2 2 5 5" xfId="28849" xr:uid="{24100CB6-D931-4F8A-BFE6-64433EDB5E1A}"/>
    <cellStyle name="Comma 2 3 2 2 5 6" xfId="43733" xr:uid="{24EE687C-A34E-4C71-B705-A21329591F02}"/>
    <cellStyle name="Comma 2 3 2 2 6" xfId="10023" xr:uid="{8F508DB4-F38A-47B2-B9AE-6D35DE43EDCD}"/>
    <cellStyle name="Comma 2 3 2 2 6 2" xfId="23713" xr:uid="{EA9A03BF-D4B7-47FE-945B-8637A38D2FA4}"/>
    <cellStyle name="Comma 2 3 2 2 6 2 2" xfId="37405" xr:uid="{7844E309-D0C7-49B0-A2B6-41B994E20CE6}"/>
    <cellStyle name="Comma 2 3 2 2 6 2 3" xfId="52289" xr:uid="{248B5F9F-443A-440A-AE97-6F09FD4FBD01}"/>
    <cellStyle name="Comma 2 3 2 2 6 3" xfId="16869" xr:uid="{9F393281-A707-4D32-BAFF-7E8630F87B6B}"/>
    <cellStyle name="Comma 2 3 2 2 6 4" xfId="30559" xr:uid="{56E35113-1343-46F5-B83B-B85395B7F843}"/>
    <cellStyle name="Comma 2 3 2 2 6 5" xfId="45443" xr:uid="{12CEAE2E-841C-4C9B-9D72-82F257B15642}"/>
    <cellStyle name="Comma 2 3 2 2 7" xfId="20291" xr:uid="{DC531C9A-278D-42D5-B1EC-533DF86CC855}"/>
    <cellStyle name="Comma 2 3 2 2 7 2" xfId="33983" xr:uid="{8172FF16-C2D7-4BAB-BD8B-8B13FA29BFF3}"/>
    <cellStyle name="Comma 2 3 2 2 7 3" xfId="48867" xr:uid="{633D027C-FB7B-4069-A281-708EF4DAD173}"/>
    <cellStyle name="Comma 2 3 2 2 8" xfId="13447" xr:uid="{648E00B0-2B79-4B46-8EB9-75FD8377C483}"/>
    <cellStyle name="Comma 2 3 2 2 9" xfId="27137" xr:uid="{86455DB6-13B2-48AF-A6C9-9EB9B20B6173}"/>
    <cellStyle name="Comma 2 3 2 3" xfId="6604" xr:uid="{8E9BC5D2-15C3-42CA-A6AF-1361998A3947}"/>
    <cellStyle name="Comma 2 3 2 3 10" xfId="42026" xr:uid="{51086E6F-44E6-4155-AC5C-7CF095B43D18}"/>
    <cellStyle name="Comma 2 3 2 3 2" xfId="6605" xr:uid="{AD6B0116-B72E-49A4-A96E-9D6919410D28}"/>
    <cellStyle name="Comma 2 3 2 3 2 2" xfId="6606" xr:uid="{CF9BCA90-F6CB-43F1-A435-DA37602A1165}"/>
    <cellStyle name="Comma 2 3 2 3 2 2 2" xfId="8320" xr:uid="{87203A5A-D533-41CD-B9B0-8483DF2EC1EF}"/>
    <cellStyle name="Comma 2 3 2 3 2 2 2 2" xfId="11742" xr:uid="{F06ED32F-BFFD-40AE-9812-EAE3FF0D194C}"/>
    <cellStyle name="Comma 2 3 2 3 2 2 2 2 2" xfId="25432" xr:uid="{B8B82368-F677-4030-8350-C15C276D3773}"/>
    <cellStyle name="Comma 2 3 2 3 2 2 2 2 2 2" xfId="39124" xr:uid="{BE703D44-BACE-40D3-B7EC-5889EE764083}"/>
    <cellStyle name="Comma 2 3 2 3 2 2 2 2 2 3" xfId="54008" xr:uid="{A296536E-B336-45DD-84CF-9957B15A9E77}"/>
    <cellStyle name="Comma 2 3 2 3 2 2 2 2 3" xfId="18588" xr:uid="{F86E177A-4288-499F-9B2D-C9D06F4C5ADC}"/>
    <cellStyle name="Comma 2 3 2 3 2 2 2 2 4" xfId="32278" xr:uid="{F3C4DAF1-E6AE-48DA-90C2-6E1777728298}"/>
    <cellStyle name="Comma 2 3 2 3 2 2 2 2 5" xfId="47162" xr:uid="{B8561D75-06C3-47DD-BD93-EFA51E389252}"/>
    <cellStyle name="Comma 2 3 2 3 2 2 2 3" xfId="22010" xr:uid="{9A54D9C0-00A1-4FCE-B8AA-BA1FB03A00E4}"/>
    <cellStyle name="Comma 2 3 2 3 2 2 2 3 2" xfId="35702" xr:uid="{6B25E99B-6D48-40D6-9683-23DBC2C739F2}"/>
    <cellStyle name="Comma 2 3 2 3 2 2 2 3 3" xfId="50586" xr:uid="{E09CDDD0-2587-4F2F-8158-156497C68E07}"/>
    <cellStyle name="Comma 2 3 2 3 2 2 2 4" xfId="15166" xr:uid="{01F21D8F-C341-4B17-88FD-EB691E85F7E5}"/>
    <cellStyle name="Comma 2 3 2 3 2 2 2 5" xfId="28856" xr:uid="{45B74D0A-1A23-4545-8925-A51AF36A0856}"/>
    <cellStyle name="Comma 2 3 2 3 2 2 2 6" xfId="43740" xr:uid="{6528E127-DD72-4D3A-B810-AE86E591C1D5}"/>
    <cellStyle name="Comma 2 3 2 3 2 2 3" xfId="10030" xr:uid="{31CE8E4F-0968-4212-8333-D93035B46C0D}"/>
    <cellStyle name="Comma 2 3 2 3 2 2 3 2" xfId="23720" xr:uid="{70498D44-AE6D-4245-B249-C08F5B754587}"/>
    <cellStyle name="Comma 2 3 2 3 2 2 3 2 2" xfId="37412" xr:uid="{2180DD2A-5033-4403-A588-805E757632E9}"/>
    <cellStyle name="Comma 2 3 2 3 2 2 3 2 3" xfId="52296" xr:uid="{A2FE2568-0F25-47AF-9D40-F0670A7848CA}"/>
    <cellStyle name="Comma 2 3 2 3 2 2 3 3" xfId="16876" xr:uid="{BE0CD64A-6AF2-4DB0-AE21-231A366E9986}"/>
    <cellStyle name="Comma 2 3 2 3 2 2 3 4" xfId="30566" xr:uid="{33B1412D-B14E-4E63-9657-912DC10B302B}"/>
    <cellStyle name="Comma 2 3 2 3 2 2 3 5" xfId="45450" xr:uid="{B83B15C6-B543-449C-9EC0-A591F540B6EC}"/>
    <cellStyle name="Comma 2 3 2 3 2 2 4" xfId="20298" xr:uid="{5F023D26-C64C-4D17-A2B0-FAEE17D77912}"/>
    <cellStyle name="Comma 2 3 2 3 2 2 4 2" xfId="33990" xr:uid="{FE8AEC19-782E-4B0A-98F7-A7B07F469326}"/>
    <cellStyle name="Comma 2 3 2 3 2 2 4 3" xfId="48874" xr:uid="{A6C027F2-F5E4-4D8A-BBC9-CD3DCA521D73}"/>
    <cellStyle name="Comma 2 3 2 3 2 2 5" xfId="13454" xr:uid="{8040979E-6563-4C9C-A0A8-B507D3D06E2A}"/>
    <cellStyle name="Comma 2 3 2 3 2 2 6" xfId="27144" xr:uid="{E1765C4B-929E-4138-AB3D-12AEFCA5DEC5}"/>
    <cellStyle name="Comma 2 3 2 3 2 2 7" xfId="42028" xr:uid="{1E960713-462E-45C3-A0A3-80A306DB712C}"/>
    <cellStyle name="Comma 2 3 2 3 2 3" xfId="8319" xr:uid="{01EE1110-9710-4CFA-9DB8-AA08969FC0A8}"/>
    <cellStyle name="Comma 2 3 2 3 2 3 2" xfId="11741" xr:uid="{286E4BD3-7BC8-4F69-AE8A-9D590EF8DC86}"/>
    <cellStyle name="Comma 2 3 2 3 2 3 2 2" xfId="25431" xr:uid="{286DC3E6-93E3-4A5C-87FB-BDB4857D5038}"/>
    <cellStyle name="Comma 2 3 2 3 2 3 2 2 2" xfId="39123" xr:uid="{7D1ABC2C-FA5C-42A7-8CC3-99E7363C33B3}"/>
    <cellStyle name="Comma 2 3 2 3 2 3 2 2 3" xfId="54007" xr:uid="{AE6B2952-997F-4476-A8FB-504F4734A36C}"/>
    <cellStyle name="Comma 2 3 2 3 2 3 2 3" xfId="18587" xr:uid="{C211FBDD-7DD0-412B-A4E4-F25FDBB4A048}"/>
    <cellStyle name="Comma 2 3 2 3 2 3 2 4" xfId="32277" xr:uid="{0D312914-BCA8-4FFC-88DE-23550F5DEC89}"/>
    <cellStyle name="Comma 2 3 2 3 2 3 2 5" xfId="47161" xr:uid="{1ED6A3A4-3FD1-4761-86E0-298DB3E74482}"/>
    <cellStyle name="Comma 2 3 2 3 2 3 3" xfId="22009" xr:uid="{511599AF-7763-4D27-B0E2-FB2A1FDC13B9}"/>
    <cellStyle name="Comma 2 3 2 3 2 3 3 2" xfId="35701" xr:uid="{D06D36F7-F0CA-4E9B-B90A-23EB5D68EF94}"/>
    <cellStyle name="Comma 2 3 2 3 2 3 3 3" xfId="50585" xr:uid="{D5790CD7-DBAE-44B2-9809-BF3B31C7E56C}"/>
    <cellStyle name="Comma 2 3 2 3 2 3 4" xfId="15165" xr:uid="{49721B9E-265D-4E14-8411-5389D2D74DB6}"/>
    <cellStyle name="Comma 2 3 2 3 2 3 5" xfId="28855" xr:uid="{8D6A95DB-A214-47F6-AD87-781551CC5C05}"/>
    <cellStyle name="Comma 2 3 2 3 2 3 6" xfId="43739" xr:uid="{1B092BEA-A54C-47B2-AE31-55ECE5244AC9}"/>
    <cellStyle name="Comma 2 3 2 3 2 4" xfId="10029" xr:uid="{B32F4414-9EC4-4FE1-A5D2-F0E28C314180}"/>
    <cellStyle name="Comma 2 3 2 3 2 4 2" xfId="23719" xr:uid="{42C50E3E-69DF-4DAF-837E-9C6BE7A8468D}"/>
    <cellStyle name="Comma 2 3 2 3 2 4 2 2" xfId="37411" xr:uid="{63F52431-C4AB-4B01-A171-584094E32621}"/>
    <cellStyle name="Comma 2 3 2 3 2 4 2 3" xfId="52295" xr:uid="{C9AF3A1C-D5F2-4F49-A52E-7CB643049D58}"/>
    <cellStyle name="Comma 2 3 2 3 2 4 3" xfId="16875" xr:uid="{468D8A5E-3C72-46B1-9DAE-79E54CBCBEEC}"/>
    <cellStyle name="Comma 2 3 2 3 2 4 4" xfId="30565" xr:uid="{D741373E-A2A3-4AEB-B095-CF91F13925FE}"/>
    <cellStyle name="Comma 2 3 2 3 2 4 5" xfId="45449" xr:uid="{7BDD81C6-C7A3-413C-A723-090435AA7057}"/>
    <cellStyle name="Comma 2 3 2 3 2 5" xfId="20297" xr:uid="{B6CFA4B5-D5CC-4288-902B-989F5705A4FE}"/>
    <cellStyle name="Comma 2 3 2 3 2 5 2" xfId="33989" xr:uid="{C2C8F264-3B56-4741-937A-0360C34C3B59}"/>
    <cellStyle name="Comma 2 3 2 3 2 5 3" xfId="48873" xr:uid="{2AFC9046-E69C-43FE-821F-CF0B046C5AEC}"/>
    <cellStyle name="Comma 2 3 2 3 2 6" xfId="13453" xr:uid="{AC8AABDC-1CFB-49E2-833A-06C370539BAA}"/>
    <cellStyle name="Comma 2 3 2 3 2 7" xfId="27143" xr:uid="{18C6043F-F140-4B5D-9408-41DCBC7271EB}"/>
    <cellStyle name="Comma 2 3 2 3 2 8" xfId="42027" xr:uid="{C5A49658-1EF1-4278-8052-AED727DED6B4}"/>
    <cellStyle name="Comma 2 3 2 3 3" xfId="6607" xr:uid="{B47B7035-4DD1-4F3B-A772-6ED18E0F49E8}"/>
    <cellStyle name="Comma 2 3 2 3 3 2" xfId="8321" xr:uid="{1BF79710-5D3C-4AE0-B991-215CFEF138A4}"/>
    <cellStyle name="Comma 2 3 2 3 3 2 2" xfId="11743" xr:uid="{4EEE3119-5B97-446D-834F-85017A1E3454}"/>
    <cellStyle name="Comma 2 3 2 3 3 2 2 2" xfId="25433" xr:uid="{839498D8-F6AB-4CB5-9182-1C8D9A46C5F9}"/>
    <cellStyle name="Comma 2 3 2 3 3 2 2 2 2" xfId="39125" xr:uid="{1D135743-21BB-490C-8708-B4EEBDD78A37}"/>
    <cellStyle name="Comma 2 3 2 3 3 2 2 2 3" xfId="54009" xr:uid="{18FF6239-2D5C-472D-A11D-5C1B0CAACDAE}"/>
    <cellStyle name="Comma 2 3 2 3 3 2 2 3" xfId="18589" xr:uid="{F584B81C-17D9-4F91-8DEE-609DFE26BCA3}"/>
    <cellStyle name="Comma 2 3 2 3 3 2 2 4" xfId="32279" xr:uid="{E4E336E9-96C8-44F0-87F0-F1A7F2D35832}"/>
    <cellStyle name="Comma 2 3 2 3 3 2 2 5" xfId="47163" xr:uid="{99E8440E-8D45-4E78-9352-F867513E52E7}"/>
    <cellStyle name="Comma 2 3 2 3 3 2 3" xfId="22011" xr:uid="{907E1A0E-A422-4634-8BD7-40FFB9D47FDA}"/>
    <cellStyle name="Comma 2 3 2 3 3 2 3 2" xfId="35703" xr:uid="{D633DAAB-60A7-4FE1-9B1F-A5770F3162E5}"/>
    <cellStyle name="Comma 2 3 2 3 3 2 3 3" xfId="50587" xr:uid="{D484B18B-F5A5-457D-BB50-D186D014A1D6}"/>
    <cellStyle name="Comma 2 3 2 3 3 2 4" xfId="15167" xr:uid="{22DD6D36-E4EA-4B45-BBEA-4BB526F216C2}"/>
    <cellStyle name="Comma 2 3 2 3 3 2 5" xfId="28857" xr:uid="{50A9C0CA-F4B4-4BEB-B519-4EA5CD9065F9}"/>
    <cellStyle name="Comma 2 3 2 3 3 2 6" xfId="43741" xr:uid="{029451B1-7802-49F6-9328-B83301D6C166}"/>
    <cellStyle name="Comma 2 3 2 3 3 3" xfId="10031" xr:uid="{E0443D85-3641-4039-ADEE-E058EEF9A971}"/>
    <cellStyle name="Comma 2 3 2 3 3 3 2" xfId="23721" xr:uid="{E0FB0998-8F94-459E-A76A-710B807FD596}"/>
    <cellStyle name="Comma 2 3 2 3 3 3 2 2" xfId="37413" xr:uid="{D3549382-010E-4C67-A321-4682DEA4E021}"/>
    <cellStyle name="Comma 2 3 2 3 3 3 2 3" xfId="52297" xr:uid="{2E232D74-9A5C-4ACD-8593-8F2888953309}"/>
    <cellStyle name="Comma 2 3 2 3 3 3 3" xfId="16877" xr:uid="{A0257AF4-F37F-4FD0-A759-0B4A2E67145C}"/>
    <cellStyle name="Comma 2 3 2 3 3 3 4" xfId="30567" xr:uid="{40F347D1-79BD-408E-82F9-C403D636310F}"/>
    <cellStyle name="Comma 2 3 2 3 3 3 5" xfId="45451" xr:uid="{EDC2D09D-089B-4796-BFD6-ABBB2F208823}"/>
    <cellStyle name="Comma 2 3 2 3 3 4" xfId="20299" xr:uid="{7FFC9B56-5DB6-48DE-BD38-F890A9FA6A30}"/>
    <cellStyle name="Comma 2 3 2 3 3 4 2" xfId="33991" xr:uid="{A12944C6-3667-4F07-91C8-FE55E0CDB14F}"/>
    <cellStyle name="Comma 2 3 2 3 3 4 3" xfId="48875" xr:uid="{FC8E938F-122F-4E68-AA55-CCE0708669FE}"/>
    <cellStyle name="Comma 2 3 2 3 3 5" xfId="13455" xr:uid="{C604B916-E725-4189-8783-702F0F222980}"/>
    <cellStyle name="Comma 2 3 2 3 3 6" xfId="27145" xr:uid="{42342301-A91B-453C-8551-AD518EDC2D4B}"/>
    <cellStyle name="Comma 2 3 2 3 3 7" xfId="42029" xr:uid="{DDDC4631-F1F0-4DA0-A050-D9131ECD5179}"/>
    <cellStyle name="Comma 2 3 2 3 4" xfId="6608" xr:uid="{C26A8E5B-46D2-4524-87E0-3AFCD925A3DE}"/>
    <cellStyle name="Comma 2 3 2 3 4 2" xfId="8322" xr:uid="{C0482265-8EEC-45E2-9FDB-7BE4346D6ABB}"/>
    <cellStyle name="Comma 2 3 2 3 4 2 2" xfId="11744" xr:uid="{D51DE3ED-FC21-4DDE-AF32-A3CD199930D2}"/>
    <cellStyle name="Comma 2 3 2 3 4 2 2 2" xfId="25434" xr:uid="{6260714E-4B10-47B2-9878-889C2587FD93}"/>
    <cellStyle name="Comma 2 3 2 3 4 2 2 2 2" xfId="39126" xr:uid="{86192ABD-9CF5-4655-87EA-17DF9C596DC1}"/>
    <cellStyle name="Comma 2 3 2 3 4 2 2 2 3" xfId="54010" xr:uid="{81645C5A-CD8D-48D6-BC22-603F1C0305EA}"/>
    <cellStyle name="Comma 2 3 2 3 4 2 2 3" xfId="18590" xr:uid="{58BB4E4F-FE66-40AA-8531-FC10650DF6C8}"/>
    <cellStyle name="Comma 2 3 2 3 4 2 2 4" xfId="32280" xr:uid="{092155AC-E416-4B14-97DC-03ADFBAEA8C4}"/>
    <cellStyle name="Comma 2 3 2 3 4 2 2 5" xfId="47164" xr:uid="{14FB1875-002B-45A3-86E8-6930B49F7E80}"/>
    <cellStyle name="Comma 2 3 2 3 4 2 3" xfId="22012" xr:uid="{03298E60-77B2-4091-BB88-36305AA7B129}"/>
    <cellStyle name="Comma 2 3 2 3 4 2 3 2" xfId="35704" xr:uid="{4AAA4871-C812-41DA-A176-1B8FEDC7C9FD}"/>
    <cellStyle name="Comma 2 3 2 3 4 2 3 3" xfId="50588" xr:uid="{B2685B2B-F1B8-42A4-8C0E-7102BDB10D6E}"/>
    <cellStyle name="Comma 2 3 2 3 4 2 4" xfId="15168" xr:uid="{E6CD6C7A-3E0E-4F1B-87FB-93EC23907C6B}"/>
    <cellStyle name="Comma 2 3 2 3 4 2 5" xfId="28858" xr:uid="{BFAD13EC-EF98-4B8E-A140-52F57EEFEB31}"/>
    <cellStyle name="Comma 2 3 2 3 4 2 6" xfId="43742" xr:uid="{9BD6D7EE-7940-49FF-A6FA-3552563232B1}"/>
    <cellStyle name="Comma 2 3 2 3 4 3" xfId="10032" xr:uid="{D5F9C543-9982-4650-9483-6938CE2A5494}"/>
    <cellStyle name="Comma 2 3 2 3 4 3 2" xfId="23722" xr:uid="{AD1412E9-77C0-4FDF-B57E-60D4E11DEC97}"/>
    <cellStyle name="Comma 2 3 2 3 4 3 2 2" xfId="37414" xr:uid="{DACE520F-555E-4B73-ABAC-24DC8819F957}"/>
    <cellStyle name="Comma 2 3 2 3 4 3 2 3" xfId="52298" xr:uid="{9323A39B-80C0-480C-8949-983FAED9045E}"/>
    <cellStyle name="Comma 2 3 2 3 4 3 3" xfId="16878" xr:uid="{337B2B11-AB20-4972-BAF2-BAFADF2C60BE}"/>
    <cellStyle name="Comma 2 3 2 3 4 3 4" xfId="30568" xr:uid="{BEA81326-733C-477D-9E14-BDFFC4FE8C6E}"/>
    <cellStyle name="Comma 2 3 2 3 4 3 5" xfId="45452" xr:uid="{24237471-110C-426B-96F1-3FC1B154A354}"/>
    <cellStyle name="Comma 2 3 2 3 4 4" xfId="20300" xr:uid="{1496E71A-1DF4-4D3F-9181-5BB9BF652416}"/>
    <cellStyle name="Comma 2 3 2 3 4 4 2" xfId="33992" xr:uid="{DD76D50D-170A-4017-AF3E-16A63C45DF4D}"/>
    <cellStyle name="Comma 2 3 2 3 4 4 3" xfId="48876" xr:uid="{00C05676-2A0B-41BA-A0AF-E60B5C8569EC}"/>
    <cellStyle name="Comma 2 3 2 3 4 5" xfId="13456" xr:uid="{3BB92693-7B0A-48AD-92C6-00170502C28A}"/>
    <cellStyle name="Comma 2 3 2 3 4 6" xfId="27146" xr:uid="{926291F2-A2AC-4A34-AB3B-D14CA5B15C24}"/>
    <cellStyle name="Comma 2 3 2 3 4 7" xfId="42030" xr:uid="{805F3B0B-2A4B-438B-833A-9D53A0C10B43}"/>
    <cellStyle name="Comma 2 3 2 3 5" xfId="8318" xr:uid="{3650102D-1703-40AE-9E76-6122783C8C49}"/>
    <cellStyle name="Comma 2 3 2 3 5 2" xfId="11740" xr:uid="{BB389863-CE39-4FEE-8945-88870B9512B6}"/>
    <cellStyle name="Comma 2 3 2 3 5 2 2" xfId="25430" xr:uid="{1F4B5061-9645-46C7-B2AF-1BEBF41B106A}"/>
    <cellStyle name="Comma 2 3 2 3 5 2 2 2" xfId="39122" xr:uid="{533CE669-FC00-4E97-832D-801C68E74F17}"/>
    <cellStyle name="Comma 2 3 2 3 5 2 2 3" xfId="54006" xr:uid="{61A929EC-7781-4EF4-8CFA-7F80B9F82E6D}"/>
    <cellStyle name="Comma 2 3 2 3 5 2 3" xfId="18586" xr:uid="{06BD955F-AD85-4AEC-AF96-BD2B33F6848C}"/>
    <cellStyle name="Comma 2 3 2 3 5 2 4" xfId="32276" xr:uid="{428CED27-1E81-4FE1-B7C9-E04C9E5DDCCF}"/>
    <cellStyle name="Comma 2 3 2 3 5 2 5" xfId="47160" xr:uid="{2AE07BAE-C242-4B3F-8F4A-F122A21A0AFA}"/>
    <cellStyle name="Comma 2 3 2 3 5 3" xfId="22008" xr:uid="{7D593C37-B6DF-46C8-886E-467A8D427635}"/>
    <cellStyle name="Comma 2 3 2 3 5 3 2" xfId="35700" xr:uid="{CE0B6FC4-364E-4656-A640-421AD8B40C8E}"/>
    <cellStyle name="Comma 2 3 2 3 5 3 3" xfId="50584" xr:uid="{CEA2AC1D-A26A-42B7-AE3B-04478045F924}"/>
    <cellStyle name="Comma 2 3 2 3 5 4" xfId="15164" xr:uid="{2669A65E-B603-4400-8761-0E59B2CFB7E4}"/>
    <cellStyle name="Comma 2 3 2 3 5 5" xfId="28854" xr:uid="{0C71DA04-1E05-4BBE-BC5C-8AC179F78062}"/>
    <cellStyle name="Comma 2 3 2 3 5 6" xfId="43738" xr:uid="{87277A2A-0433-4C11-9090-43EB3A07A99B}"/>
    <cellStyle name="Comma 2 3 2 3 6" xfId="10028" xr:uid="{C57C6C6E-0947-4358-8F81-8A6783DA5D2A}"/>
    <cellStyle name="Comma 2 3 2 3 6 2" xfId="23718" xr:uid="{5AF910F9-E736-42D9-89D1-7CD243BCC6E1}"/>
    <cellStyle name="Comma 2 3 2 3 6 2 2" xfId="37410" xr:uid="{DCD93269-20DC-4F52-BA36-682C28FC75DA}"/>
    <cellStyle name="Comma 2 3 2 3 6 2 3" xfId="52294" xr:uid="{2D21B55C-C688-4F92-B9DA-1D30A2E176FB}"/>
    <cellStyle name="Comma 2 3 2 3 6 3" xfId="16874" xr:uid="{9CEFE6E4-67CB-48BE-BC21-99CF1141AADA}"/>
    <cellStyle name="Comma 2 3 2 3 6 4" xfId="30564" xr:uid="{1C124BE3-E524-4125-8AE5-A80FA505D2F2}"/>
    <cellStyle name="Comma 2 3 2 3 6 5" xfId="45448" xr:uid="{966C9AF2-BF49-494F-833A-7F1A266D4410}"/>
    <cellStyle name="Comma 2 3 2 3 7" xfId="20296" xr:uid="{2DE3E885-6F53-4E40-9B09-5EE0BEE860C1}"/>
    <cellStyle name="Comma 2 3 2 3 7 2" xfId="33988" xr:uid="{2CC4DE0D-D93A-439A-B8A6-D3687423E02A}"/>
    <cellStyle name="Comma 2 3 2 3 7 3" xfId="48872" xr:uid="{939BD4CB-101F-4CAD-A624-16FD467BD13C}"/>
    <cellStyle name="Comma 2 3 2 3 8" xfId="13452" xr:uid="{8FE5FA45-527B-4F36-A897-D4259D4D91B4}"/>
    <cellStyle name="Comma 2 3 2 3 9" xfId="27142" xr:uid="{E1A07477-7807-471F-A22B-69C0863A2753}"/>
    <cellStyle name="Comma 2 3 2 4" xfId="6609" xr:uid="{FF1289A5-147B-4229-8842-4B1BD9A373C7}"/>
    <cellStyle name="Comma 2 3 2 4 2" xfId="6610" xr:uid="{0A1B5D41-6A3F-45ED-B2E8-21E14F400132}"/>
    <cellStyle name="Comma 2 3 2 4 2 2" xfId="8324" xr:uid="{BABB3667-E2C7-4148-8EC5-D90BA01C0A6A}"/>
    <cellStyle name="Comma 2 3 2 4 2 2 2" xfId="11746" xr:uid="{20FC2E19-0639-4DA4-BE26-B7AC2971A7B6}"/>
    <cellStyle name="Comma 2 3 2 4 2 2 2 2" xfId="25436" xr:uid="{0611AC74-B1C1-4160-81A8-B0113B98C115}"/>
    <cellStyle name="Comma 2 3 2 4 2 2 2 2 2" xfId="39128" xr:uid="{8DA6D4D5-EA10-4C27-9EEE-9CC9EBD34870}"/>
    <cellStyle name="Comma 2 3 2 4 2 2 2 2 3" xfId="54012" xr:uid="{5E438F0D-6980-4A64-9F59-573FCD053CCB}"/>
    <cellStyle name="Comma 2 3 2 4 2 2 2 3" xfId="18592" xr:uid="{9C440642-C6B0-467C-809A-5BD0185F7F8A}"/>
    <cellStyle name="Comma 2 3 2 4 2 2 2 4" xfId="32282" xr:uid="{B3451798-FB4E-440B-B7E8-2E8302FD3AA6}"/>
    <cellStyle name="Comma 2 3 2 4 2 2 2 5" xfId="47166" xr:uid="{C23988D0-4365-4AAC-AAB1-DE1DCF284F5F}"/>
    <cellStyle name="Comma 2 3 2 4 2 2 3" xfId="22014" xr:uid="{9C4887BF-2977-42E9-A57F-956ACC0C718E}"/>
    <cellStyle name="Comma 2 3 2 4 2 2 3 2" xfId="35706" xr:uid="{5878F682-6243-41A7-B5E8-7B6A9E2E7378}"/>
    <cellStyle name="Comma 2 3 2 4 2 2 3 3" xfId="50590" xr:uid="{049D1617-5780-40AC-9D3B-194C89E3C0D3}"/>
    <cellStyle name="Comma 2 3 2 4 2 2 4" xfId="15170" xr:uid="{44A79B71-281D-4A46-B017-A4A30CCDE0FD}"/>
    <cellStyle name="Comma 2 3 2 4 2 2 5" xfId="28860" xr:uid="{B3476991-BAFB-4E48-B8DF-320F2829DE76}"/>
    <cellStyle name="Comma 2 3 2 4 2 2 6" xfId="43744" xr:uid="{EE232F25-36AC-42C7-AC80-41260060281A}"/>
    <cellStyle name="Comma 2 3 2 4 2 3" xfId="10034" xr:uid="{E97C03B9-44B9-48DD-9607-778821C8A883}"/>
    <cellStyle name="Comma 2 3 2 4 2 3 2" xfId="23724" xr:uid="{3796920E-8290-4B7E-9D3A-427BE0C5E01F}"/>
    <cellStyle name="Comma 2 3 2 4 2 3 2 2" xfId="37416" xr:uid="{556355F8-C97A-401E-BCEB-BA0BC86DB655}"/>
    <cellStyle name="Comma 2 3 2 4 2 3 2 3" xfId="52300" xr:uid="{0379A098-39C1-44E7-B633-463534DC422D}"/>
    <cellStyle name="Comma 2 3 2 4 2 3 3" xfId="16880" xr:uid="{A350AD43-A009-461F-A940-C49A5726E9F1}"/>
    <cellStyle name="Comma 2 3 2 4 2 3 4" xfId="30570" xr:uid="{33EA9AF5-02CF-404D-8C9E-0D5F2DD45786}"/>
    <cellStyle name="Comma 2 3 2 4 2 3 5" xfId="45454" xr:uid="{DF5F21F7-15BE-4C85-84F7-D95862BCE3AE}"/>
    <cellStyle name="Comma 2 3 2 4 2 4" xfId="20302" xr:uid="{624B6A4A-14E4-42F8-A06D-040569237701}"/>
    <cellStyle name="Comma 2 3 2 4 2 4 2" xfId="33994" xr:uid="{2EFFA93F-08D0-46AA-858C-46D780C18262}"/>
    <cellStyle name="Comma 2 3 2 4 2 4 3" xfId="48878" xr:uid="{FF6D463B-326C-4027-8BD9-3C8A72FCECE8}"/>
    <cellStyle name="Comma 2 3 2 4 2 5" xfId="13458" xr:uid="{06B9630C-13EA-472C-A4A9-0E62FF942D5D}"/>
    <cellStyle name="Comma 2 3 2 4 2 6" xfId="27148" xr:uid="{9D637ABE-D207-4843-9650-A5099327E1BF}"/>
    <cellStyle name="Comma 2 3 2 4 2 7" xfId="42032" xr:uid="{36753C7B-2F1A-429E-8F1A-B3DEB8784638}"/>
    <cellStyle name="Comma 2 3 2 4 3" xfId="8323" xr:uid="{34423475-9F03-45FD-A423-58D8FAC9DE48}"/>
    <cellStyle name="Comma 2 3 2 4 3 2" xfId="11745" xr:uid="{D84B39B3-5F1F-4843-8166-4BE13E36F413}"/>
    <cellStyle name="Comma 2 3 2 4 3 2 2" xfId="25435" xr:uid="{15BD2AE8-E5AA-4DF9-AD46-CDC9E7A997DF}"/>
    <cellStyle name="Comma 2 3 2 4 3 2 2 2" xfId="39127" xr:uid="{A0C07854-02DD-477B-B0BB-545C788FC39A}"/>
    <cellStyle name="Comma 2 3 2 4 3 2 2 3" xfId="54011" xr:uid="{97A6581A-8124-4C0D-B80E-AF783931FAEC}"/>
    <cellStyle name="Comma 2 3 2 4 3 2 3" xfId="18591" xr:uid="{35C61E86-D415-419B-B1F2-A9287D1F6AF7}"/>
    <cellStyle name="Comma 2 3 2 4 3 2 4" xfId="32281" xr:uid="{D05F1747-D2A3-4F9B-AA47-7666794E78E0}"/>
    <cellStyle name="Comma 2 3 2 4 3 2 5" xfId="47165" xr:uid="{E339E6BE-1CA2-40A3-BCB4-CFEFABE11DCC}"/>
    <cellStyle name="Comma 2 3 2 4 3 3" xfId="22013" xr:uid="{35DC12F9-D4E8-43F1-9689-356663A80904}"/>
    <cellStyle name="Comma 2 3 2 4 3 3 2" xfId="35705" xr:uid="{FE3B0ED6-5DCF-42E8-97B1-DE7C49DCAFA3}"/>
    <cellStyle name="Comma 2 3 2 4 3 3 3" xfId="50589" xr:uid="{4AD30924-63AD-451F-BA8F-0FB7F53B52CF}"/>
    <cellStyle name="Comma 2 3 2 4 3 4" xfId="15169" xr:uid="{F155CA25-5F8B-45D0-B1D6-6F7B7BA6F574}"/>
    <cellStyle name="Comma 2 3 2 4 3 5" xfId="28859" xr:uid="{E2FC5C82-06AB-4EA3-A267-D69D00E3DFB6}"/>
    <cellStyle name="Comma 2 3 2 4 3 6" xfId="43743" xr:uid="{12D4342F-F494-4F16-900D-7877B5BF2FF7}"/>
    <cellStyle name="Comma 2 3 2 4 4" xfId="10033" xr:uid="{E9ECE542-C734-4332-967A-257B836F2A08}"/>
    <cellStyle name="Comma 2 3 2 4 4 2" xfId="23723" xr:uid="{4B32238B-8919-4230-AF98-96B5818D7C6E}"/>
    <cellStyle name="Comma 2 3 2 4 4 2 2" xfId="37415" xr:uid="{1B6678B3-FCCE-4792-8F5E-BE76BD361B89}"/>
    <cellStyle name="Comma 2 3 2 4 4 2 3" xfId="52299" xr:uid="{AD122B92-72B9-47E1-9B49-35F68423E56C}"/>
    <cellStyle name="Comma 2 3 2 4 4 3" xfId="16879" xr:uid="{7A623AE5-BC96-4A7C-AD19-ABAD0CFDC025}"/>
    <cellStyle name="Comma 2 3 2 4 4 4" xfId="30569" xr:uid="{F8DF32F6-DCF6-4229-B6DF-932137E49C3B}"/>
    <cellStyle name="Comma 2 3 2 4 4 5" xfId="45453" xr:uid="{84E3EEE7-BC91-4D36-A3A7-8556C8EA33C1}"/>
    <cellStyle name="Comma 2 3 2 4 5" xfId="20301" xr:uid="{9AD4085D-0C8F-4AB9-B9B5-B7D338A6083B}"/>
    <cellStyle name="Comma 2 3 2 4 5 2" xfId="33993" xr:uid="{D4DC9BA7-CAAF-4A99-AC64-1B0BFAE43D32}"/>
    <cellStyle name="Comma 2 3 2 4 5 3" xfId="48877" xr:uid="{A529F26E-16B0-41AC-AAC7-10E707897B74}"/>
    <cellStyle name="Comma 2 3 2 4 6" xfId="13457" xr:uid="{D3F2B65D-F5F3-4685-8754-23CC528CEE9D}"/>
    <cellStyle name="Comma 2 3 2 4 7" xfId="27147" xr:uid="{0E5FFDA2-D8D1-47F6-BD06-1CAFB32FD846}"/>
    <cellStyle name="Comma 2 3 2 4 8" xfId="42031" xr:uid="{05C75997-CC6A-4CC0-A79F-325ABFCC1EE9}"/>
    <cellStyle name="Comma 2 3 2 5" xfId="6611" xr:uid="{722B90D4-63E6-4603-BD82-358FE8DE4863}"/>
    <cellStyle name="Comma 2 3 2 5 2" xfId="8325" xr:uid="{247AC7F5-7707-44FB-8A4D-7C07DE30A6AA}"/>
    <cellStyle name="Comma 2 3 2 5 2 2" xfId="11747" xr:uid="{E62DBBE9-F362-4A83-B42F-B5C74EDB612B}"/>
    <cellStyle name="Comma 2 3 2 5 2 2 2" xfId="25437" xr:uid="{18FEFD2F-8E49-4583-8394-0B289F488D0D}"/>
    <cellStyle name="Comma 2 3 2 5 2 2 2 2" xfId="39129" xr:uid="{1CE63FCA-7A01-4A38-8B17-B1972D6EFFC9}"/>
    <cellStyle name="Comma 2 3 2 5 2 2 2 3" xfId="54013" xr:uid="{888EAC6C-B4F4-4FF7-9C32-0139CADD6B30}"/>
    <cellStyle name="Comma 2 3 2 5 2 2 3" xfId="18593" xr:uid="{69CAA51C-D480-48E7-8629-53E56CBBA639}"/>
    <cellStyle name="Comma 2 3 2 5 2 2 4" xfId="32283" xr:uid="{C003D8F9-D522-4B72-815B-14572E209457}"/>
    <cellStyle name="Comma 2 3 2 5 2 2 5" xfId="47167" xr:uid="{26F79FB8-5BEA-465F-B420-3128426751B9}"/>
    <cellStyle name="Comma 2 3 2 5 2 3" xfId="22015" xr:uid="{75516627-1B1F-431D-BD9D-7DC1F5112EE4}"/>
    <cellStyle name="Comma 2 3 2 5 2 3 2" xfId="35707" xr:uid="{F438A7C4-53BA-4A68-8E24-86CF6788E27E}"/>
    <cellStyle name="Comma 2 3 2 5 2 3 3" xfId="50591" xr:uid="{B36C5F80-19D0-497D-ACE1-61C9A3301F2D}"/>
    <cellStyle name="Comma 2 3 2 5 2 4" xfId="15171" xr:uid="{2381BC34-8EAD-4BB0-ADD9-25AC07E498D2}"/>
    <cellStyle name="Comma 2 3 2 5 2 5" xfId="28861" xr:uid="{1C3AC273-B0CA-4BEB-8CF5-3CF248CB9272}"/>
    <cellStyle name="Comma 2 3 2 5 2 6" xfId="43745" xr:uid="{4D78BBA2-8633-4545-8001-5ACBFC2EB089}"/>
    <cellStyle name="Comma 2 3 2 5 3" xfId="10035" xr:uid="{72540BC7-0E03-4C18-890B-D4C2CF864D63}"/>
    <cellStyle name="Comma 2 3 2 5 3 2" xfId="23725" xr:uid="{997E394F-0669-4369-BF36-8A5E63280BC9}"/>
    <cellStyle name="Comma 2 3 2 5 3 2 2" xfId="37417" xr:uid="{3C40168D-518D-412B-8757-9C59C8FF6F20}"/>
    <cellStyle name="Comma 2 3 2 5 3 2 3" xfId="52301" xr:uid="{CC833A5D-EC02-480D-A558-1502FEABECDF}"/>
    <cellStyle name="Comma 2 3 2 5 3 3" xfId="16881" xr:uid="{CC21E2CD-EB3C-41D2-BB79-519A37EF0365}"/>
    <cellStyle name="Comma 2 3 2 5 3 4" xfId="30571" xr:uid="{6FDAA2EA-191A-423A-9390-869980DD002F}"/>
    <cellStyle name="Comma 2 3 2 5 3 5" xfId="45455" xr:uid="{CC8E63F3-3C6B-42B3-9297-E75F6E124413}"/>
    <cellStyle name="Comma 2 3 2 5 4" xfId="20303" xr:uid="{90456FBC-3583-458B-8E73-6609F09DDA18}"/>
    <cellStyle name="Comma 2 3 2 5 4 2" xfId="33995" xr:uid="{22DA1656-8464-4BE3-9C02-1CCC0B4863CD}"/>
    <cellStyle name="Comma 2 3 2 5 4 3" xfId="48879" xr:uid="{E38ECD7A-68B1-47AA-953E-88A4D9A12F23}"/>
    <cellStyle name="Comma 2 3 2 5 5" xfId="13459" xr:uid="{96C6647E-75FC-4335-8553-9FD758EEA6B7}"/>
    <cellStyle name="Comma 2 3 2 5 6" xfId="27149" xr:uid="{F3E1FE42-A61F-43CE-B464-D6EA9E705E29}"/>
    <cellStyle name="Comma 2 3 2 5 7" xfId="42033" xr:uid="{7EE4EE5F-D25E-48D8-9A9F-B46593BBAA3D}"/>
    <cellStyle name="Comma 2 3 2 6" xfId="6612" xr:uid="{13B4AA70-5F0F-4CB0-B60E-51F5C34FEAA8}"/>
    <cellStyle name="Comma 2 3 2 6 2" xfId="8326" xr:uid="{6B28EF20-CFE5-430C-B6B1-16E3D3D5E52C}"/>
    <cellStyle name="Comma 2 3 2 6 2 2" xfId="11748" xr:uid="{9ADE13DB-7D42-4D99-B881-BABD0D6A7172}"/>
    <cellStyle name="Comma 2 3 2 6 2 2 2" xfId="25438" xr:uid="{92CDF788-E8FE-48AD-A1CC-7A301ABD85C4}"/>
    <cellStyle name="Comma 2 3 2 6 2 2 2 2" xfId="39130" xr:uid="{22A6BE30-3EA9-47DF-9E68-753981BDFFFE}"/>
    <cellStyle name="Comma 2 3 2 6 2 2 2 3" xfId="54014" xr:uid="{74C91A90-0758-4AA8-823D-E7D64657DB0B}"/>
    <cellStyle name="Comma 2 3 2 6 2 2 3" xfId="18594" xr:uid="{317D26CF-B089-4B81-8AD1-497C4D2A2919}"/>
    <cellStyle name="Comma 2 3 2 6 2 2 4" xfId="32284" xr:uid="{5244BB05-AA30-47B2-B8B4-029569F991F7}"/>
    <cellStyle name="Comma 2 3 2 6 2 2 5" xfId="47168" xr:uid="{3D236484-F2EA-4AD6-8195-6127A7DABE85}"/>
    <cellStyle name="Comma 2 3 2 6 2 3" xfId="22016" xr:uid="{3AA0A4C0-FD16-4CAD-A24C-258B030656FD}"/>
    <cellStyle name="Comma 2 3 2 6 2 3 2" xfId="35708" xr:uid="{218D9593-4309-4B0F-BE87-3FA3EADDE69B}"/>
    <cellStyle name="Comma 2 3 2 6 2 3 3" xfId="50592" xr:uid="{FDA06AEB-52FD-4082-9C7C-F69F7A505419}"/>
    <cellStyle name="Comma 2 3 2 6 2 4" xfId="15172" xr:uid="{DC2820E7-5095-4047-BDCC-9B3171BEEB3D}"/>
    <cellStyle name="Comma 2 3 2 6 2 5" xfId="28862" xr:uid="{B633D21C-BE36-4F68-8C1E-252DC86F7104}"/>
    <cellStyle name="Comma 2 3 2 6 2 6" xfId="43746" xr:uid="{B2A1AB4D-3C15-4D79-99F1-AD9DD5DB6062}"/>
    <cellStyle name="Comma 2 3 2 6 3" xfId="10036" xr:uid="{8672FB1C-4674-40F9-80A8-610C589E81D1}"/>
    <cellStyle name="Comma 2 3 2 6 3 2" xfId="23726" xr:uid="{D7A44914-27DB-4340-956A-AC6B83F1EE0E}"/>
    <cellStyle name="Comma 2 3 2 6 3 2 2" xfId="37418" xr:uid="{415290A6-6E18-4686-89F1-DC7CFB8A0C97}"/>
    <cellStyle name="Comma 2 3 2 6 3 2 3" xfId="52302" xr:uid="{F054E494-3170-4E75-8896-73FD33BE8329}"/>
    <cellStyle name="Comma 2 3 2 6 3 3" xfId="16882" xr:uid="{E93B28FA-E4DB-4EA6-B43C-B3BDADD08C22}"/>
    <cellStyle name="Comma 2 3 2 6 3 4" xfId="30572" xr:uid="{6771E1AD-D50F-4B1E-A62E-39DF7631F76D}"/>
    <cellStyle name="Comma 2 3 2 6 3 5" xfId="45456" xr:uid="{41F5F651-3373-4104-86E6-31F1C631113E}"/>
    <cellStyle name="Comma 2 3 2 6 4" xfId="20304" xr:uid="{4EB67D78-BB19-44F0-857C-5F8C1A494A40}"/>
    <cellStyle name="Comma 2 3 2 6 4 2" xfId="33996" xr:uid="{027DE0E3-AA3D-4EE5-9A1A-09EF50839AB8}"/>
    <cellStyle name="Comma 2 3 2 6 4 3" xfId="48880" xr:uid="{481A7742-9B06-4082-9370-3331AEB9398A}"/>
    <cellStyle name="Comma 2 3 2 6 5" xfId="13460" xr:uid="{E058DBD6-0DE9-466B-B5A8-DBB6B33302A2}"/>
    <cellStyle name="Comma 2 3 2 6 6" xfId="27150" xr:uid="{9897A47F-8F2F-45A1-AD65-ACEFEBE82053}"/>
    <cellStyle name="Comma 2 3 2 6 7" xfId="42034" xr:uid="{A984633B-3EBD-4C16-94B5-621A71AB2C67}"/>
    <cellStyle name="Comma 2 3 2 7" xfId="8312" xr:uid="{12781A6A-CA8F-4933-A2D0-ECF018473DFE}"/>
    <cellStyle name="Comma 2 3 2 7 2" xfId="11734" xr:uid="{958D8489-A6FA-45DB-909F-90AC10CC9E6E}"/>
    <cellStyle name="Comma 2 3 2 7 2 2" xfId="25424" xr:uid="{6CFB6125-C12C-444D-815F-A257A8D4DA83}"/>
    <cellStyle name="Comma 2 3 2 7 2 2 2" xfId="39116" xr:uid="{BC7BC253-B312-416E-9701-36FF22EA9A70}"/>
    <cellStyle name="Comma 2 3 2 7 2 2 3" xfId="54000" xr:uid="{68769A35-A949-461F-BD9B-D4BB9FEFADF3}"/>
    <cellStyle name="Comma 2 3 2 7 2 3" xfId="18580" xr:uid="{2DB54849-677E-43B7-85A4-BC5299DD7149}"/>
    <cellStyle name="Comma 2 3 2 7 2 4" xfId="32270" xr:uid="{47F6A7E9-3D3A-4048-B81B-4796BE6CFF6D}"/>
    <cellStyle name="Comma 2 3 2 7 2 5" xfId="47154" xr:uid="{859621B8-EE68-4BC1-9388-515A9462235F}"/>
    <cellStyle name="Comma 2 3 2 7 3" xfId="22002" xr:uid="{8EB43E4A-A933-4C89-BFA2-2BC1795D6E0F}"/>
    <cellStyle name="Comma 2 3 2 7 3 2" xfId="35694" xr:uid="{231F650E-E310-44E1-819E-8D252E37A958}"/>
    <cellStyle name="Comma 2 3 2 7 3 3" xfId="50578" xr:uid="{DF6994EF-C6E0-4CAD-8672-16A96FD0CF9E}"/>
    <cellStyle name="Comma 2 3 2 7 4" xfId="15158" xr:uid="{D23DB956-0CF5-4B19-B500-CA3A6C47B4AB}"/>
    <cellStyle name="Comma 2 3 2 7 5" xfId="28848" xr:uid="{C4B5D864-BA7F-4325-8F10-2A96E2CAC842}"/>
    <cellStyle name="Comma 2 3 2 7 6" xfId="43732" xr:uid="{356CB6D5-14DB-43B7-AD96-B93F279F609C}"/>
    <cellStyle name="Comma 2 3 2 8" xfId="10022" xr:uid="{81D3F64F-98C3-4635-BF44-64C908CEB343}"/>
    <cellStyle name="Comma 2 3 2 8 2" xfId="23712" xr:uid="{FA3434F3-7804-43EE-89D7-CDE8E4653EC0}"/>
    <cellStyle name="Comma 2 3 2 8 2 2" xfId="37404" xr:uid="{5C8F1C00-D839-4836-A177-AD91FEE73761}"/>
    <cellStyle name="Comma 2 3 2 8 2 3" xfId="52288" xr:uid="{06459F9D-0035-4063-B787-5D91EFA7AA12}"/>
    <cellStyle name="Comma 2 3 2 8 3" xfId="16868" xr:uid="{B07E3824-5246-4334-987C-FE91E4D33804}"/>
    <cellStyle name="Comma 2 3 2 8 4" xfId="30558" xr:uid="{4B037445-A661-43B7-A997-AE14CA44D12B}"/>
    <cellStyle name="Comma 2 3 2 8 5" xfId="45442" xr:uid="{E33D0066-9C76-41A6-B4B1-32E15AD15869}"/>
    <cellStyle name="Comma 2 3 2 9" xfId="20290" xr:uid="{998686A2-7B6D-44D5-B2E0-757A959C520B}"/>
    <cellStyle name="Comma 2 3 2 9 2" xfId="33982" xr:uid="{4E7516C5-7119-45E8-8BD5-E418CB24EDA5}"/>
    <cellStyle name="Comma 2 3 2 9 3" xfId="48866" xr:uid="{199D4F77-B411-4F6B-AEDE-03959E3345BD}"/>
    <cellStyle name="Comma 2 3 3" xfId="6613" xr:uid="{DA8DAA3E-8CE1-4836-B431-F76FBBC90963}"/>
    <cellStyle name="Comma 2 3 3 10" xfId="42035" xr:uid="{72CFB61E-A2C5-432E-A875-62A144C220B5}"/>
    <cellStyle name="Comma 2 3 3 2" xfId="6614" xr:uid="{3F617950-30B4-4C05-8BAE-0445CCCE39FA}"/>
    <cellStyle name="Comma 2 3 3 2 2" xfId="6615" xr:uid="{9506D60A-5F6A-47F3-8172-D4E41D146614}"/>
    <cellStyle name="Comma 2 3 3 2 2 2" xfId="8329" xr:uid="{C45E305C-CB6F-46C4-AC07-0C9CEBF05B12}"/>
    <cellStyle name="Comma 2 3 3 2 2 2 2" xfId="11751" xr:uid="{94FC56FC-3E12-4D48-8545-889399B4E8DB}"/>
    <cellStyle name="Comma 2 3 3 2 2 2 2 2" xfId="25441" xr:uid="{A9DCC141-8A41-4BF9-A307-A0454F59E1DE}"/>
    <cellStyle name="Comma 2 3 3 2 2 2 2 2 2" xfId="39133" xr:uid="{A7272D41-15AE-4409-8A67-46B8517797FF}"/>
    <cellStyle name="Comma 2 3 3 2 2 2 2 2 3" xfId="54017" xr:uid="{46D44C2E-5F18-44FF-8904-E27B647E199F}"/>
    <cellStyle name="Comma 2 3 3 2 2 2 2 3" xfId="18597" xr:uid="{D731CF41-34F0-4EE0-A15B-E4C266C668C8}"/>
    <cellStyle name="Comma 2 3 3 2 2 2 2 4" xfId="32287" xr:uid="{42DCAB94-E1B4-4E11-8E39-B2D80FD6C644}"/>
    <cellStyle name="Comma 2 3 3 2 2 2 2 5" xfId="47171" xr:uid="{55532D10-EBD8-4E6B-96BC-CC8737E922FF}"/>
    <cellStyle name="Comma 2 3 3 2 2 2 3" xfId="22019" xr:uid="{D83B2BC3-6717-4FFC-9562-2CA13D78F591}"/>
    <cellStyle name="Comma 2 3 3 2 2 2 3 2" xfId="35711" xr:uid="{3C73A431-038B-4BB3-8FEF-B7327306DC59}"/>
    <cellStyle name="Comma 2 3 3 2 2 2 3 3" xfId="50595" xr:uid="{50BDB4F0-C9AC-486C-817B-F4489E6B7B7E}"/>
    <cellStyle name="Comma 2 3 3 2 2 2 4" xfId="15175" xr:uid="{F2F97FFC-7988-446D-8DDF-57C3E1529856}"/>
    <cellStyle name="Comma 2 3 3 2 2 2 5" xfId="28865" xr:uid="{C00EC6FB-DB35-44A6-BFA0-41A986D5113F}"/>
    <cellStyle name="Comma 2 3 3 2 2 2 6" xfId="43749" xr:uid="{D49837C0-720F-44AE-A2B1-0BA318AE799A}"/>
    <cellStyle name="Comma 2 3 3 2 2 3" xfId="10039" xr:uid="{F544B27D-EC8D-4603-8654-7835FD11E796}"/>
    <cellStyle name="Comma 2 3 3 2 2 3 2" xfId="23729" xr:uid="{C62FBFF3-5538-46C6-AB84-43119AB09CE1}"/>
    <cellStyle name="Comma 2 3 3 2 2 3 2 2" xfId="37421" xr:uid="{36C33B6D-C83B-4068-994D-CA12B9CF366D}"/>
    <cellStyle name="Comma 2 3 3 2 2 3 2 3" xfId="52305" xr:uid="{F103032B-9032-4BF0-B1CB-194DB6153C79}"/>
    <cellStyle name="Comma 2 3 3 2 2 3 3" xfId="16885" xr:uid="{8F37B4A1-149F-4485-B0B1-1722CA9D5FB3}"/>
    <cellStyle name="Comma 2 3 3 2 2 3 4" xfId="30575" xr:uid="{A4AE5B52-3B86-4950-ACDF-0E9C75181B42}"/>
    <cellStyle name="Comma 2 3 3 2 2 3 5" xfId="45459" xr:uid="{5CB00229-E976-42F7-8A95-EB9033B7A3D5}"/>
    <cellStyle name="Comma 2 3 3 2 2 4" xfId="20307" xr:uid="{F0DFC394-AEF8-411E-AE5E-FED0E277A427}"/>
    <cellStyle name="Comma 2 3 3 2 2 4 2" xfId="33999" xr:uid="{E4954AD3-73A7-4A4A-955F-7D7AB2C72427}"/>
    <cellStyle name="Comma 2 3 3 2 2 4 3" xfId="48883" xr:uid="{50882B70-29D4-4EC0-99B2-1EBCAAD5E21F}"/>
    <cellStyle name="Comma 2 3 3 2 2 5" xfId="13463" xr:uid="{DE78C39C-6C5A-46F1-86F8-B6207FC56BF6}"/>
    <cellStyle name="Comma 2 3 3 2 2 6" xfId="27153" xr:uid="{BE82788D-FE43-495C-A921-403212F5390E}"/>
    <cellStyle name="Comma 2 3 3 2 2 7" xfId="42037" xr:uid="{4DAD5F57-0243-4FAA-8B20-54DE171850FB}"/>
    <cellStyle name="Comma 2 3 3 2 3" xfId="8328" xr:uid="{5AA80D03-CE41-4AAA-9AEB-377FB90AA1EB}"/>
    <cellStyle name="Comma 2 3 3 2 3 2" xfId="11750" xr:uid="{59919C41-83B9-48D2-925D-AEA5CA667950}"/>
    <cellStyle name="Comma 2 3 3 2 3 2 2" xfId="25440" xr:uid="{B5770274-965F-4F51-BEF2-CB4BD58A2C8C}"/>
    <cellStyle name="Comma 2 3 3 2 3 2 2 2" xfId="39132" xr:uid="{D7A0A13F-5A94-4F2C-8F0E-B9F2F3AD5D77}"/>
    <cellStyle name="Comma 2 3 3 2 3 2 2 3" xfId="54016" xr:uid="{292D4286-D583-4E5C-93E6-197D08FCD328}"/>
    <cellStyle name="Comma 2 3 3 2 3 2 3" xfId="18596" xr:uid="{A5C23CCF-C07C-44EF-8D5D-EB12DF28754C}"/>
    <cellStyle name="Comma 2 3 3 2 3 2 4" xfId="32286" xr:uid="{C93D6EF3-5943-4FEF-91B9-877B128380D8}"/>
    <cellStyle name="Comma 2 3 3 2 3 2 5" xfId="47170" xr:uid="{6A035349-36F6-42A6-8C11-50AE491E49CD}"/>
    <cellStyle name="Comma 2 3 3 2 3 3" xfId="22018" xr:uid="{F54B843B-A902-49B0-954B-A35F18D56AA6}"/>
    <cellStyle name="Comma 2 3 3 2 3 3 2" xfId="35710" xr:uid="{F8FE5F48-035E-4EC4-AF9A-B2B327D96AB4}"/>
    <cellStyle name="Comma 2 3 3 2 3 3 3" xfId="50594" xr:uid="{8662E660-D714-4016-901C-9BA117A1C96E}"/>
    <cellStyle name="Comma 2 3 3 2 3 4" xfId="15174" xr:uid="{79C5264C-0534-4BEB-BD03-3957927F66D9}"/>
    <cellStyle name="Comma 2 3 3 2 3 5" xfId="28864" xr:uid="{A8C4504B-B78E-4378-97E3-82ADA1BBED4B}"/>
    <cellStyle name="Comma 2 3 3 2 3 6" xfId="43748" xr:uid="{319793B5-8525-41AD-B214-3F865F202A9A}"/>
    <cellStyle name="Comma 2 3 3 2 4" xfId="10038" xr:uid="{A5A5D518-791A-476A-8849-04F2A2351E5D}"/>
    <cellStyle name="Comma 2 3 3 2 4 2" xfId="23728" xr:uid="{4DFED247-C838-40E3-8097-9236590B01ED}"/>
    <cellStyle name="Comma 2 3 3 2 4 2 2" xfId="37420" xr:uid="{B1B7CC7F-B108-415D-B034-A0AE2AFB429B}"/>
    <cellStyle name="Comma 2 3 3 2 4 2 3" xfId="52304" xr:uid="{994BE0ED-F667-49B5-ADB9-0739FC7EC950}"/>
    <cellStyle name="Comma 2 3 3 2 4 3" xfId="16884" xr:uid="{FDB6BB57-CBAB-4F9F-AD38-274B9499F273}"/>
    <cellStyle name="Comma 2 3 3 2 4 4" xfId="30574" xr:uid="{D59ABA86-C969-4D9E-8058-A1F9D23D3483}"/>
    <cellStyle name="Comma 2 3 3 2 4 5" xfId="45458" xr:uid="{0E095875-B98A-4A16-B065-197CE476DD8A}"/>
    <cellStyle name="Comma 2 3 3 2 5" xfId="20306" xr:uid="{60520EF4-B7B8-4695-802F-AF8FBE741D46}"/>
    <cellStyle name="Comma 2 3 3 2 5 2" xfId="33998" xr:uid="{1033550C-A4A4-4AB0-89D6-4DDB8F82A863}"/>
    <cellStyle name="Comma 2 3 3 2 5 3" xfId="48882" xr:uid="{6F191383-2465-44EB-A4B1-16C7B4B84F3D}"/>
    <cellStyle name="Comma 2 3 3 2 6" xfId="13462" xr:uid="{C4054904-63CB-476A-A08C-42D738165335}"/>
    <cellStyle name="Comma 2 3 3 2 7" xfId="27152" xr:uid="{D31DC8AC-939B-48C8-B20C-E438CB0AC00B}"/>
    <cellStyle name="Comma 2 3 3 2 8" xfId="42036" xr:uid="{04419E26-56F4-4892-81EF-BB49605A1C17}"/>
    <cellStyle name="Comma 2 3 3 3" xfId="6616" xr:uid="{0F391B18-B91E-4B8B-A48E-92AD143D828F}"/>
    <cellStyle name="Comma 2 3 3 3 2" xfId="8330" xr:uid="{A65DA86E-7EB8-44D2-8CA4-F4F82F45C9DB}"/>
    <cellStyle name="Comma 2 3 3 3 2 2" xfId="11752" xr:uid="{A5CE4815-03EC-4643-9530-DAE71C39035C}"/>
    <cellStyle name="Comma 2 3 3 3 2 2 2" xfId="25442" xr:uid="{71008925-3EC2-4E41-86F7-FD160840DD13}"/>
    <cellStyle name="Comma 2 3 3 3 2 2 2 2" xfId="39134" xr:uid="{D33C4C3D-017B-4995-BCD2-FDD322268F82}"/>
    <cellStyle name="Comma 2 3 3 3 2 2 2 3" xfId="54018" xr:uid="{29DFBB34-0D3D-43B8-84D6-3B1BC76123B7}"/>
    <cellStyle name="Comma 2 3 3 3 2 2 3" xfId="18598" xr:uid="{DE69769B-2078-411D-A312-DA65857BA8E7}"/>
    <cellStyle name="Comma 2 3 3 3 2 2 4" xfId="32288" xr:uid="{895B673A-6379-4E59-87CC-3B541F1F702A}"/>
    <cellStyle name="Comma 2 3 3 3 2 2 5" xfId="47172" xr:uid="{E705E9FA-4575-4B1C-8153-E658AEB2DD47}"/>
    <cellStyle name="Comma 2 3 3 3 2 3" xfId="22020" xr:uid="{85E4DB04-9643-4BB2-9003-7313CBF9618A}"/>
    <cellStyle name="Comma 2 3 3 3 2 3 2" xfId="35712" xr:uid="{04E184D4-7DE7-437D-99CE-FAE40B86E715}"/>
    <cellStyle name="Comma 2 3 3 3 2 3 3" xfId="50596" xr:uid="{01DAD8C9-80DD-431A-81AF-2E4CDA386FA7}"/>
    <cellStyle name="Comma 2 3 3 3 2 4" xfId="15176" xr:uid="{9AFE8A7B-F24F-4021-8223-A537BCE5CA8A}"/>
    <cellStyle name="Comma 2 3 3 3 2 5" xfId="28866" xr:uid="{A650D39E-8F8E-4D4E-A5CC-1E4E187C7AE7}"/>
    <cellStyle name="Comma 2 3 3 3 2 6" xfId="43750" xr:uid="{B7492FA7-4B32-4991-B3E7-0C45CC804424}"/>
    <cellStyle name="Comma 2 3 3 3 3" xfId="10040" xr:uid="{90DD9447-7BFE-4BC7-A01B-9F346A2101B0}"/>
    <cellStyle name="Comma 2 3 3 3 3 2" xfId="23730" xr:uid="{B01A38C6-92E1-4CB5-A946-4881CA9BA29F}"/>
    <cellStyle name="Comma 2 3 3 3 3 2 2" xfId="37422" xr:uid="{A76D8D6E-FD8D-4304-9290-B247B855C00C}"/>
    <cellStyle name="Comma 2 3 3 3 3 2 3" xfId="52306" xr:uid="{6DA9E583-CCD7-4E68-B4DC-4448917B05BE}"/>
    <cellStyle name="Comma 2 3 3 3 3 3" xfId="16886" xr:uid="{28EBD134-7C16-44C1-9247-07E004D3B7A7}"/>
    <cellStyle name="Comma 2 3 3 3 3 4" xfId="30576" xr:uid="{0DF6D19D-D289-4460-84F4-F303CB160385}"/>
    <cellStyle name="Comma 2 3 3 3 3 5" xfId="45460" xr:uid="{83AF5D7C-A657-4B3A-966C-95F12189ADA8}"/>
    <cellStyle name="Comma 2 3 3 3 4" xfId="20308" xr:uid="{2846371A-5196-423A-A16D-27E52BE459A5}"/>
    <cellStyle name="Comma 2 3 3 3 4 2" xfId="34000" xr:uid="{EC97B8D1-8D02-4DD9-88D6-6B234000ECA0}"/>
    <cellStyle name="Comma 2 3 3 3 4 3" xfId="48884" xr:uid="{449FD49A-2419-406A-A173-02DE1B5BB6FE}"/>
    <cellStyle name="Comma 2 3 3 3 5" xfId="13464" xr:uid="{9F6CF2A3-8A9D-418C-8833-D8A111F2F076}"/>
    <cellStyle name="Comma 2 3 3 3 6" xfId="27154" xr:uid="{750B299A-BE27-4250-9063-361E14CF4C84}"/>
    <cellStyle name="Comma 2 3 3 3 7" xfId="42038" xr:uid="{B7E3ED96-2CEC-49A6-9183-DCEC98855C1A}"/>
    <cellStyle name="Comma 2 3 3 4" xfId="6617" xr:uid="{48C6EF1A-9014-4CAE-8E00-2B5860071C8B}"/>
    <cellStyle name="Comma 2 3 3 4 2" xfId="8331" xr:uid="{66F20304-3251-438E-9750-A3B1DC05F356}"/>
    <cellStyle name="Comma 2 3 3 4 2 2" xfId="11753" xr:uid="{AA4257A2-4954-409B-BAB8-1E8BF83DBDBA}"/>
    <cellStyle name="Comma 2 3 3 4 2 2 2" xfId="25443" xr:uid="{E7E29CD1-F36B-467E-8F4F-2A7458614E5C}"/>
    <cellStyle name="Comma 2 3 3 4 2 2 2 2" xfId="39135" xr:uid="{62AD6525-244D-4306-A8D0-4F21F53399D2}"/>
    <cellStyle name="Comma 2 3 3 4 2 2 2 3" xfId="54019" xr:uid="{FE592004-C0FD-48C0-A1D5-E65CA6AA4D2B}"/>
    <cellStyle name="Comma 2 3 3 4 2 2 3" xfId="18599" xr:uid="{9CBDB740-40D7-48D5-A00F-9A402F88AE3F}"/>
    <cellStyle name="Comma 2 3 3 4 2 2 4" xfId="32289" xr:uid="{20C09609-50B7-44BB-8050-0EFAB4DC6ACB}"/>
    <cellStyle name="Comma 2 3 3 4 2 2 5" xfId="47173" xr:uid="{56745118-F509-43F9-ABCB-7E424E84D245}"/>
    <cellStyle name="Comma 2 3 3 4 2 3" xfId="22021" xr:uid="{E78C85E4-BCAC-437F-99B8-97FE9B88A845}"/>
    <cellStyle name="Comma 2 3 3 4 2 3 2" xfId="35713" xr:uid="{FC53D7D3-6A09-4CCE-AF3A-D70E5E05F3BB}"/>
    <cellStyle name="Comma 2 3 3 4 2 3 3" xfId="50597" xr:uid="{C3FAD15A-9C1C-49E8-B2BB-E9355BFF32EA}"/>
    <cellStyle name="Comma 2 3 3 4 2 4" xfId="15177" xr:uid="{E4EECF3D-03E6-406A-824F-E7BFA58A16B9}"/>
    <cellStyle name="Comma 2 3 3 4 2 5" xfId="28867" xr:uid="{6AECF098-B889-4797-9394-09E4DC7C1D8D}"/>
    <cellStyle name="Comma 2 3 3 4 2 6" xfId="43751" xr:uid="{83A2D0EE-02A3-4727-83DE-B090B33C8E70}"/>
    <cellStyle name="Comma 2 3 3 4 3" xfId="10041" xr:uid="{3A650C1F-987D-4028-BE73-79F0CBD25518}"/>
    <cellStyle name="Comma 2 3 3 4 3 2" xfId="23731" xr:uid="{2EA61B20-42F7-48C3-82CA-2C5B98CA161C}"/>
    <cellStyle name="Comma 2 3 3 4 3 2 2" xfId="37423" xr:uid="{A1C97737-9A8A-4613-AD76-4D7718D3E248}"/>
    <cellStyle name="Comma 2 3 3 4 3 2 3" xfId="52307" xr:uid="{3554E77F-4720-4723-83E7-476A1C2DDFCB}"/>
    <cellStyle name="Comma 2 3 3 4 3 3" xfId="16887" xr:uid="{49E868CC-5F67-4D18-858F-3CCF19BDE5BB}"/>
    <cellStyle name="Comma 2 3 3 4 3 4" xfId="30577" xr:uid="{23604CC6-5E20-43CE-91A2-28E0CE560718}"/>
    <cellStyle name="Comma 2 3 3 4 3 5" xfId="45461" xr:uid="{54974022-6294-44B8-9C94-93A864096F22}"/>
    <cellStyle name="Comma 2 3 3 4 4" xfId="20309" xr:uid="{305AEE96-4372-4268-B1BE-D0357BEB211D}"/>
    <cellStyle name="Comma 2 3 3 4 4 2" xfId="34001" xr:uid="{7C5247F4-1B7D-462F-8B26-FDBC537E1F47}"/>
    <cellStyle name="Comma 2 3 3 4 4 3" xfId="48885" xr:uid="{80F785AC-D57A-4B9F-AC54-07C0153D5036}"/>
    <cellStyle name="Comma 2 3 3 4 5" xfId="13465" xr:uid="{220A5254-DE48-47E3-96E1-DC7DAF94E820}"/>
    <cellStyle name="Comma 2 3 3 4 6" xfId="27155" xr:uid="{96E404A3-FF6C-418D-A103-D293567ECA53}"/>
    <cellStyle name="Comma 2 3 3 4 7" xfId="42039" xr:uid="{F0241C45-26D5-40A2-A3C9-E9F8606F63EF}"/>
    <cellStyle name="Comma 2 3 3 5" xfId="8327" xr:uid="{D7920126-C88B-4B81-BFAF-3B94B4869E85}"/>
    <cellStyle name="Comma 2 3 3 5 2" xfId="11749" xr:uid="{41F7DEE4-9F81-4CB4-BEA2-2A9933F5BC8E}"/>
    <cellStyle name="Comma 2 3 3 5 2 2" xfId="25439" xr:uid="{1B831D27-8A0A-4D37-BB20-5AEB247619A9}"/>
    <cellStyle name="Comma 2 3 3 5 2 2 2" xfId="39131" xr:uid="{B3EA0AF9-4336-4D07-B1E0-BA619A39013B}"/>
    <cellStyle name="Comma 2 3 3 5 2 2 3" xfId="54015" xr:uid="{779B09DC-C08F-4BE1-8371-6A9584D1F304}"/>
    <cellStyle name="Comma 2 3 3 5 2 3" xfId="18595" xr:uid="{FC03D213-CD8D-4006-ACF0-49824AA6E3E7}"/>
    <cellStyle name="Comma 2 3 3 5 2 4" xfId="32285" xr:uid="{03E43786-B5DC-4B21-8387-E9694EE18191}"/>
    <cellStyle name="Comma 2 3 3 5 2 5" xfId="47169" xr:uid="{FDB9AD36-4F3B-4B7A-B2AB-D174B1CCC175}"/>
    <cellStyle name="Comma 2 3 3 5 3" xfId="22017" xr:uid="{2A1ACC81-6994-4B1B-982C-B79A1D238B84}"/>
    <cellStyle name="Comma 2 3 3 5 3 2" xfId="35709" xr:uid="{4A1A3D05-FD7A-42F7-80C8-98131D4513F1}"/>
    <cellStyle name="Comma 2 3 3 5 3 3" xfId="50593" xr:uid="{76F0D49B-26C7-4E24-8515-07C57F6B8AB3}"/>
    <cellStyle name="Comma 2 3 3 5 4" xfId="15173" xr:uid="{87415F77-C0CE-436D-9B90-70873874E6CB}"/>
    <cellStyle name="Comma 2 3 3 5 5" xfId="28863" xr:uid="{06898C44-826D-4695-8D11-192B4DEB0D47}"/>
    <cellStyle name="Comma 2 3 3 5 6" xfId="43747" xr:uid="{FD74CDED-A591-4018-A983-1A9DCF2810FD}"/>
    <cellStyle name="Comma 2 3 3 6" xfId="10037" xr:uid="{7B30EEDE-537A-4351-B0EE-D83A94E60807}"/>
    <cellStyle name="Comma 2 3 3 6 2" xfId="23727" xr:uid="{2326C08E-C75B-424B-9CB6-533C13D770EE}"/>
    <cellStyle name="Comma 2 3 3 6 2 2" xfId="37419" xr:uid="{80B967B2-6991-4AC2-918F-77C4AA311BB6}"/>
    <cellStyle name="Comma 2 3 3 6 2 3" xfId="52303" xr:uid="{4805FD81-6376-4EB4-9BFB-D62411C67FEC}"/>
    <cellStyle name="Comma 2 3 3 6 3" xfId="16883" xr:uid="{D351E59F-1C22-454B-BDF0-90871B965FDE}"/>
    <cellStyle name="Comma 2 3 3 6 4" xfId="30573" xr:uid="{CC861A1A-69E8-4A56-BC34-6564AFE97341}"/>
    <cellStyle name="Comma 2 3 3 6 5" xfId="45457" xr:uid="{84BD244B-3C41-41C6-A581-CCA68C7EF168}"/>
    <cellStyle name="Comma 2 3 3 7" xfId="20305" xr:uid="{4D1EBD07-9721-4121-B388-332996DF596B}"/>
    <cellStyle name="Comma 2 3 3 7 2" xfId="33997" xr:uid="{72882883-C9A2-4997-A1D8-AD60125533EE}"/>
    <cellStyle name="Comma 2 3 3 7 3" xfId="48881" xr:uid="{B3DE8864-98B4-4F0A-B75E-44952316E67E}"/>
    <cellStyle name="Comma 2 3 3 8" xfId="13461" xr:uid="{B2E7F1EC-5E9C-4961-8380-0CF4F78798F5}"/>
    <cellStyle name="Comma 2 3 3 9" xfId="27151" xr:uid="{B7FDE813-73BE-4CC6-BCDD-85D505F424CF}"/>
    <cellStyle name="Comma 2 3 4" xfId="6618" xr:uid="{C55162EC-FD58-4236-9376-791887958ADE}"/>
    <cellStyle name="Comma 2 3 4 10" xfId="42040" xr:uid="{7C031D79-E96F-4B48-A171-64134E5020A0}"/>
    <cellStyle name="Comma 2 3 4 2" xfId="6619" xr:uid="{6CDD1E57-060A-4A8E-850B-C675C29E6893}"/>
    <cellStyle name="Comma 2 3 4 2 2" xfId="6620" xr:uid="{5C9E722C-C116-4290-A0D9-C909C14F20E2}"/>
    <cellStyle name="Comma 2 3 4 2 2 2" xfId="8334" xr:uid="{C9BC92D6-D67B-4583-AA1D-90F5F0061057}"/>
    <cellStyle name="Comma 2 3 4 2 2 2 2" xfId="11756" xr:uid="{3B053F5B-9E3A-4E54-9240-B7EC6BF3377F}"/>
    <cellStyle name="Comma 2 3 4 2 2 2 2 2" xfId="25446" xr:uid="{A3856CB0-C0AE-401B-B407-6B4E1571E3D1}"/>
    <cellStyle name="Comma 2 3 4 2 2 2 2 2 2" xfId="39138" xr:uid="{37368FAB-E7C9-4B1D-8131-33160662F49A}"/>
    <cellStyle name="Comma 2 3 4 2 2 2 2 2 3" xfId="54022" xr:uid="{8E48EDA7-ACDE-45E3-BCE6-ABED81B7BDED}"/>
    <cellStyle name="Comma 2 3 4 2 2 2 2 3" xfId="18602" xr:uid="{C0CBB166-F3E7-4B6E-8ADC-FDA41CD0CF1F}"/>
    <cellStyle name="Comma 2 3 4 2 2 2 2 4" xfId="32292" xr:uid="{E4DDDD05-C7D9-4E6C-8581-09456647C7D9}"/>
    <cellStyle name="Comma 2 3 4 2 2 2 2 5" xfId="47176" xr:uid="{E8ECECE4-9969-4378-A842-B42DECB60AD9}"/>
    <cellStyle name="Comma 2 3 4 2 2 2 3" xfId="22024" xr:uid="{50AF1589-6C4C-47EC-8170-61C9B9AC6EFB}"/>
    <cellStyle name="Comma 2 3 4 2 2 2 3 2" xfId="35716" xr:uid="{9FD0CE2F-CF2E-4E4D-A500-716167388794}"/>
    <cellStyle name="Comma 2 3 4 2 2 2 3 3" xfId="50600" xr:uid="{9436B541-9664-4408-9102-B89979DC6DEF}"/>
    <cellStyle name="Comma 2 3 4 2 2 2 4" xfId="15180" xr:uid="{3ADB4BBB-0323-4E43-9FCD-EC24BA18386C}"/>
    <cellStyle name="Comma 2 3 4 2 2 2 5" xfId="28870" xr:uid="{9BE9BEAA-AF47-4628-8FD2-BFF1DF8A04B5}"/>
    <cellStyle name="Comma 2 3 4 2 2 2 6" xfId="43754" xr:uid="{13716F38-AF5C-40BB-9A4A-9F7CCD9952BA}"/>
    <cellStyle name="Comma 2 3 4 2 2 3" xfId="10044" xr:uid="{6BDE9BE9-0604-4BD7-9B31-A232BF41B2A2}"/>
    <cellStyle name="Comma 2 3 4 2 2 3 2" xfId="23734" xr:uid="{D84350E4-E9C9-41F4-AA2D-F1BF74F68231}"/>
    <cellStyle name="Comma 2 3 4 2 2 3 2 2" xfId="37426" xr:uid="{6CE89670-6164-4612-B590-F46470125458}"/>
    <cellStyle name="Comma 2 3 4 2 2 3 2 3" xfId="52310" xr:uid="{EB8FB294-D59D-4D9D-BF5F-D8FE12491ABD}"/>
    <cellStyle name="Comma 2 3 4 2 2 3 3" xfId="16890" xr:uid="{063D263D-C190-41C1-9A32-BD0C595A332E}"/>
    <cellStyle name="Comma 2 3 4 2 2 3 4" xfId="30580" xr:uid="{DF7E366E-6F85-4BB4-B602-DECD9F15F5DF}"/>
    <cellStyle name="Comma 2 3 4 2 2 3 5" xfId="45464" xr:uid="{559015FD-EBC8-4276-AD81-CBA29827D58F}"/>
    <cellStyle name="Comma 2 3 4 2 2 4" xfId="20312" xr:uid="{8622DFE2-6063-4008-A502-4D6148305C10}"/>
    <cellStyle name="Comma 2 3 4 2 2 4 2" xfId="34004" xr:uid="{B221054E-98C6-4F7B-A5A2-E98E36B2699E}"/>
    <cellStyle name="Comma 2 3 4 2 2 4 3" xfId="48888" xr:uid="{AC42F286-BCBA-41B9-B9BA-C22C956B0757}"/>
    <cellStyle name="Comma 2 3 4 2 2 5" xfId="13468" xr:uid="{F293336D-70DC-4479-A826-FC6D5B5DD552}"/>
    <cellStyle name="Comma 2 3 4 2 2 6" xfId="27158" xr:uid="{76033B44-7606-4468-A5E9-59F5AAC1C9D3}"/>
    <cellStyle name="Comma 2 3 4 2 2 7" xfId="42042" xr:uid="{926A01BD-C7BD-4416-ADCA-D8483BC0AC66}"/>
    <cellStyle name="Comma 2 3 4 2 3" xfId="8333" xr:uid="{65E91C04-B672-4582-ABB1-5384B7C6E1F5}"/>
    <cellStyle name="Comma 2 3 4 2 3 2" xfId="11755" xr:uid="{39B815C0-8094-47E3-A7C5-884740666653}"/>
    <cellStyle name="Comma 2 3 4 2 3 2 2" xfId="25445" xr:uid="{306632C9-2561-4A60-889C-603850CBA9BB}"/>
    <cellStyle name="Comma 2 3 4 2 3 2 2 2" xfId="39137" xr:uid="{1E63EC4F-4B68-4B5C-9D37-D2D4B3779220}"/>
    <cellStyle name="Comma 2 3 4 2 3 2 2 3" xfId="54021" xr:uid="{951B16C6-7345-4764-8B55-F3EB4083E230}"/>
    <cellStyle name="Comma 2 3 4 2 3 2 3" xfId="18601" xr:uid="{437C5A7A-2342-473F-8684-E792BCD15B76}"/>
    <cellStyle name="Comma 2 3 4 2 3 2 4" xfId="32291" xr:uid="{FCA5654C-AD9B-4273-8C8A-1A76C52292D3}"/>
    <cellStyle name="Comma 2 3 4 2 3 2 5" xfId="47175" xr:uid="{78F4A914-246E-4756-825F-0F12ECA58972}"/>
    <cellStyle name="Comma 2 3 4 2 3 3" xfId="22023" xr:uid="{BC38EECD-2924-410C-A1D4-77EC9423D19F}"/>
    <cellStyle name="Comma 2 3 4 2 3 3 2" xfId="35715" xr:uid="{24CBD9B0-40F1-47D8-9820-DAE79322297D}"/>
    <cellStyle name="Comma 2 3 4 2 3 3 3" xfId="50599" xr:uid="{EE32702C-3C83-4C74-BBB0-A9A9FF886F79}"/>
    <cellStyle name="Comma 2 3 4 2 3 4" xfId="15179" xr:uid="{1B79468C-ECCC-48F1-88A0-F51A63811D55}"/>
    <cellStyle name="Comma 2 3 4 2 3 5" xfId="28869" xr:uid="{1E256429-97CB-432D-BB4C-709FF8B7B403}"/>
    <cellStyle name="Comma 2 3 4 2 3 6" xfId="43753" xr:uid="{B976158D-0588-4200-BF08-D39688292AF1}"/>
    <cellStyle name="Comma 2 3 4 2 4" xfId="10043" xr:uid="{4FD584DE-663B-4A2E-B36D-940F255B87F3}"/>
    <cellStyle name="Comma 2 3 4 2 4 2" xfId="23733" xr:uid="{6FA4FB47-A80A-4AB3-ACB9-2A1629338764}"/>
    <cellStyle name="Comma 2 3 4 2 4 2 2" xfId="37425" xr:uid="{988A7194-2A77-4AE1-8CDC-FE24ED620C0A}"/>
    <cellStyle name="Comma 2 3 4 2 4 2 3" xfId="52309" xr:uid="{5C6D42CA-F2A1-4F1E-8510-007FB34A879F}"/>
    <cellStyle name="Comma 2 3 4 2 4 3" xfId="16889" xr:uid="{6D4389B9-0664-4819-B492-D06827E2E7D3}"/>
    <cellStyle name="Comma 2 3 4 2 4 4" xfId="30579" xr:uid="{C991F2AD-0275-4FBF-B73F-D55C8C756551}"/>
    <cellStyle name="Comma 2 3 4 2 4 5" xfId="45463" xr:uid="{C15E0082-1557-4720-BCDC-E377C4639E38}"/>
    <cellStyle name="Comma 2 3 4 2 5" xfId="20311" xr:uid="{5EAF97B9-468E-470C-A244-88E8A5E9FBEE}"/>
    <cellStyle name="Comma 2 3 4 2 5 2" xfId="34003" xr:uid="{71AE7B02-830B-448C-866E-871A9F6766A4}"/>
    <cellStyle name="Comma 2 3 4 2 5 3" xfId="48887" xr:uid="{D6BBF016-33F5-4BE9-A02B-7994C9EEEE01}"/>
    <cellStyle name="Comma 2 3 4 2 6" xfId="13467" xr:uid="{2D9BB16C-35E1-4CE6-8768-02BF5F345355}"/>
    <cellStyle name="Comma 2 3 4 2 7" xfId="27157" xr:uid="{27A7BFE4-6547-4FC2-B9C6-3ABBA2A018D5}"/>
    <cellStyle name="Comma 2 3 4 2 8" xfId="42041" xr:uid="{4C324362-7FAB-41EA-A15E-BC56A17F2510}"/>
    <cellStyle name="Comma 2 3 4 3" xfId="6621" xr:uid="{94E53AC6-ADCF-439A-A361-E8C09760DE5B}"/>
    <cellStyle name="Comma 2 3 4 3 2" xfId="8335" xr:uid="{9B0D506B-81CE-4809-9D06-C01B644628B2}"/>
    <cellStyle name="Comma 2 3 4 3 2 2" xfId="11757" xr:uid="{9E282545-1E84-4E98-8545-041553AA6806}"/>
    <cellStyle name="Comma 2 3 4 3 2 2 2" xfId="25447" xr:uid="{2C9738E6-C611-4EF2-8E2B-3EFAFAC9899D}"/>
    <cellStyle name="Comma 2 3 4 3 2 2 2 2" xfId="39139" xr:uid="{D6031D17-7375-4476-9AA8-55730B8E76E6}"/>
    <cellStyle name="Comma 2 3 4 3 2 2 2 3" xfId="54023" xr:uid="{9730DD14-4531-45A5-B023-666BC83DE2AC}"/>
    <cellStyle name="Comma 2 3 4 3 2 2 3" xfId="18603" xr:uid="{EE53B0FE-D050-4BF2-9D4F-DD9BEA90B895}"/>
    <cellStyle name="Comma 2 3 4 3 2 2 4" xfId="32293" xr:uid="{909EE5FC-342C-4094-90E0-8DA2F32562DA}"/>
    <cellStyle name="Comma 2 3 4 3 2 2 5" xfId="47177" xr:uid="{83BA6983-0A72-4C9F-964B-2480D28BEB75}"/>
    <cellStyle name="Comma 2 3 4 3 2 3" xfId="22025" xr:uid="{DF2734EB-D999-4C1E-8A99-2FF16075F41F}"/>
    <cellStyle name="Comma 2 3 4 3 2 3 2" xfId="35717" xr:uid="{051CDF26-4C7A-4EB9-9338-D7DB536597D9}"/>
    <cellStyle name="Comma 2 3 4 3 2 3 3" xfId="50601" xr:uid="{12BCBA9C-36BF-4949-BCF3-46805D718036}"/>
    <cellStyle name="Comma 2 3 4 3 2 4" xfId="15181" xr:uid="{3218DFA7-8E4A-41BA-A0CA-75CC5B737242}"/>
    <cellStyle name="Comma 2 3 4 3 2 5" xfId="28871" xr:uid="{9E2E163C-DBC9-4B78-93E3-43A99619DA29}"/>
    <cellStyle name="Comma 2 3 4 3 2 6" xfId="43755" xr:uid="{5B43BA6C-941B-419C-B8A1-E223C7F25B94}"/>
    <cellStyle name="Comma 2 3 4 3 3" xfId="10045" xr:uid="{99A4CB43-DD43-46FA-88E4-434383FD3A99}"/>
    <cellStyle name="Comma 2 3 4 3 3 2" xfId="23735" xr:uid="{E0FC0424-E2F2-4333-AD5A-58FBDD317773}"/>
    <cellStyle name="Comma 2 3 4 3 3 2 2" xfId="37427" xr:uid="{9EC2500D-326F-4941-A0F5-6E11311C4E3A}"/>
    <cellStyle name="Comma 2 3 4 3 3 2 3" xfId="52311" xr:uid="{1FC79407-6A45-4DF1-8A1E-A1EBB9027DDF}"/>
    <cellStyle name="Comma 2 3 4 3 3 3" xfId="16891" xr:uid="{1C6AB4C6-A5BB-4087-8DFD-F7E22E56A002}"/>
    <cellStyle name="Comma 2 3 4 3 3 4" xfId="30581" xr:uid="{F26C02DB-7CCA-4974-948B-501E432A0538}"/>
    <cellStyle name="Comma 2 3 4 3 3 5" xfId="45465" xr:uid="{A7C3998F-58B8-400A-A432-D60416168D20}"/>
    <cellStyle name="Comma 2 3 4 3 4" xfId="20313" xr:uid="{3F1BE813-9FF9-4757-AFB0-CBA82E969214}"/>
    <cellStyle name="Comma 2 3 4 3 4 2" xfId="34005" xr:uid="{E83D064E-BEFE-4EEF-A0B0-3F0561F26F6A}"/>
    <cellStyle name="Comma 2 3 4 3 4 3" xfId="48889" xr:uid="{B1A44629-E8FF-4883-8B50-C2FB9010029A}"/>
    <cellStyle name="Comma 2 3 4 3 5" xfId="13469" xr:uid="{B6F8056B-8CC1-462A-A6B3-15E28CBA8330}"/>
    <cellStyle name="Comma 2 3 4 3 6" xfId="27159" xr:uid="{E2AF87B2-682B-4A81-91DC-32110FF47852}"/>
    <cellStyle name="Comma 2 3 4 3 7" xfId="42043" xr:uid="{E37D3B5A-6EEB-4386-AF2C-BCC3BA10AC07}"/>
    <cellStyle name="Comma 2 3 4 4" xfId="6622" xr:uid="{4056CF8A-598C-4722-B3E1-46D3C9CE1FEF}"/>
    <cellStyle name="Comma 2 3 4 4 2" xfId="8336" xr:uid="{C3C4A70A-4C1C-4050-AD99-70CD9FA97FF8}"/>
    <cellStyle name="Comma 2 3 4 4 2 2" xfId="11758" xr:uid="{72E24046-5590-403D-A877-C21685AAB946}"/>
    <cellStyle name="Comma 2 3 4 4 2 2 2" xfId="25448" xr:uid="{48A44152-68B3-4C70-9158-945C43D8D832}"/>
    <cellStyle name="Comma 2 3 4 4 2 2 2 2" xfId="39140" xr:uid="{6D6FAE20-6B85-452F-939D-98C0E277D9C2}"/>
    <cellStyle name="Comma 2 3 4 4 2 2 2 3" xfId="54024" xr:uid="{7656AA58-A11D-4A7A-AEE4-6CC0FDC5C182}"/>
    <cellStyle name="Comma 2 3 4 4 2 2 3" xfId="18604" xr:uid="{E879B977-B583-41B9-ABE8-EAF69333A62D}"/>
    <cellStyle name="Comma 2 3 4 4 2 2 4" xfId="32294" xr:uid="{70394D59-3150-4E04-AB00-E016101CF1E1}"/>
    <cellStyle name="Comma 2 3 4 4 2 2 5" xfId="47178" xr:uid="{B1CFEAFC-364F-4B29-8331-D24AD687346B}"/>
    <cellStyle name="Comma 2 3 4 4 2 3" xfId="22026" xr:uid="{7E8FA71E-323C-4A2E-96B3-447DDF7806CC}"/>
    <cellStyle name="Comma 2 3 4 4 2 3 2" xfId="35718" xr:uid="{17A87437-BD86-43CE-8424-8DC7D793D677}"/>
    <cellStyle name="Comma 2 3 4 4 2 3 3" xfId="50602" xr:uid="{12ED9ADC-2652-4759-9CE1-566243F4AB15}"/>
    <cellStyle name="Comma 2 3 4 4 2 4" xfId="15182" xr:uid="{28B0BC74-1D1C-4A75-B6DE-8039F6F82EB5}"/>
    <cellStyle name="Comma 2 3 4 4 2 5" xfId="28872" xr:uid="{BC51F16D-A20C-4F25-8D7B-B04FE51DCEDC}"/>
    <cellStyle name="Comma 2 3 4 4 2 6" xfId="43756" xr:uid="{639BC807-03A9-4359-80D6-A0F58DE30D7A}"/>
    <cellStyle name="Comma 2 3 4 4 3" xfId="10046" xr:uid="{BE37C340-CCC5-4F3E-AF0C-38109B98417A}"/>
    <cellStyle name="Comma 2 3 4 4 3 2" xfId="23736" xr:uid="{A7839E75-8C91-43E2-9DEA-184206781375}"/>
    <cellStyle name="Comma 2 3 4 4 3 2 2" xfId="37428" xr:uid="{53B05469-1A3C-4982-8043-EB104A87707C}"/>
    <cellStyle name="Comma 2 3 4 4 3 2 3" xfId="52312" xr:uid="{7031C7D9-5937-497A-82BE-80A3AC990CC7}"/>
    <cellStyle name="Comma 2 3 4 4 3 3" xfId="16892" xr:uid="{A203823D-F6EC-4DEC-A591-CB26AA2F7350}"/>
    <cellStyle name="Comma 2 3 4 4 3 4" xfId="30582" xr:uid="{3AA0579E-4FEB-44C3-9893-1C4EEF2B9FBC}"/>
    <cellStyle name="Comma 2 3 4 4 3 5" xfId="45466" xr:uid="{ED811A24-7D59-4656-BC74-7FCA598E29FA}"/>
    <cellStyle name="Comma 2 3 4 4 4" xfId="20314" xr:uid="{1CB45EF1-34CA-4918-B0F6-62A58E2EC8D8}"/>
    <cellStyle name="Comma 2 3 4 4 4 2" xfId="34006" xr:uid="{D281E342-DB62-4586-B32D-A0A50C28C44B}"/>
    <cellStyle name="Comma 2 3 4 4 4 3" xfId="48890" xr:uid="{4357DB3B-F8A0-44EC-9F14-BE3C9D5C4AA1}"/>
    <cellStyle name="Comma 2 3 4 4 5" xfId="13470" xr:uid="{F4C43889-6938-4564-8C35-964E928DD610}"/>
    <cellStyle name="Comma 2 3 4 4 6" xfId="27160" xr:uid="{7D7CC9F9-E93C-4EF5-B6C1-B792DFF10725}"/>
    <cellStyle name="Comma 2 3 4 4 7" xfId="42044" xr:uid="{62C61DEA-822F-4EC9-963F-3E218121D279}"/>
    <cellStyle name="Comma 2 3 4 5" xfId="8332" xr:uid="{B42EF690-D4B9-491A-9521-3FFABADCBE75}"/>
    <cellStyle name="Comma 2 3 4 5 2" xfId="11754" xr:uid="{836D7D5F-073B-41C8-88CE-ADDCA4DFCDC2}"/>
    <cellStyle name="Comma 2 3 4 5 2 2" xfId="25444" xr:uid="{F248D0A9-11C5-4925-B171-0AD995FD325C}"/>
    <cellStyle name="Comma 2 3 4 5 2 2 2" xfId="39136" xr:uid="{C67D6BF2-BC9D-4E40-90E9-11C8DD77DD46}"/>
    <cellStyle name="Comma 2 3 4 5 2 2 3" xfId="54020" xr:uid="{EFCBCF0D-7AAE-434B-9C70-B9CB62E715A7}"/>
    <cellStyle name="Comma 2 3 4 5 2 3" xfId="18600" xr:uid="{DFECCEA9-5EB9-4B91-AC58-0A7968CA1023}"/>
    <cellStyle name="Comma 2 3 4 5 2 4" xfId="32290" xr:uid="{BA46C820-C5E1-4E5F-9D9F-50DF6385C151}"/>
    <cellStyle name="Comma 2 3 4 5 2 5" xfId="47174" xr:uid="{3196A725-0039-45FD-9C7D-2E9FEE7EB541}"/>
    <cellStyle name="Comma 2 3 4 5 3" xfId="22022" xr:uid="{0C837A50-75DC-4F5F-95E2-194796FC721C}"/>
    <cellStyle name="Comma 2 3 4 5 3 2" xfId="35714" xr:uid="{39FA189C-FB36-482A-9157-1A6E3AB488EC}"/>
    <cellStyle name="Comma 2 3 4 5 3 3" xfId="50598" xr:uid="{D89ECA6C-F665-4A77-929F-83E308732D63}"/>
    <cellStyle name="Comma 2 3 4 5 4" xfId="15178" xr:uid="{B0BBE851-85E5-456C-8C03-6EEBFC46A5A1}"/>
    <cellStyle name="Comma 2 3 4 5 5" xfId="28868" xr:uid="{515A85CC-0632-456A-8178-D6BCD6887864}"/>
    <cellStyle name="Comma 2 3 4 5 6" xfId="43752" xr:uid="{1EB584BB-2133-4473-9A82-B89D4607E086}"/>
    <cellStyle name="Comma 2 3 4 6" xfId="10042" xr:uid="{F3F26BB6-FCC7-4ECE-AF6E-35DCCDED93BE}"/>
    <cellStyle name="Comma 2 3 4 6 2" xfId="23732" xr:uid="{BA541DD9-3837-4ACC-B35D-4B905175770E}"/>
    <cellStyle name="Comma 2 3 4 6 2 2" xfId="37424" xr:uid="{5E4BAA2F-03DD-46E8-8F54-E911CAFEB3DF}"/>
    <cellStyle name="Comma 2 3 4 6 2 3" xfId="52308" xr:uid="{56C38829-C561-4BD9-A29D-109D67FB463B}"/>
    <cellStyle name="Comma 2 3 4 6 3" xfId="16888" xr:uid="{99C6C7EA-1327-42DD-AD1F-D514F1D4515E}"/>
    <cellStyle name="Comma 2 3 4 6 4" xfId="30578" xr:uid="{DCF1B6C6-A3F6-4047-A6A5-73ECC9E70C97}"/>
    <cellStyle name="Comma 2 3 4 6 5" xfId="45462" xr:uid="{DB939768-4622-41D1-9B68-7102BE8FBDCB}"/>
    <cellStyle name="Comma 2 3 4 7" xfId="20310" xr:uid="{BF8E9E9E-1F49-4FDA-AD1E-C4B1DFC69FDC}"/>
    <cellStyle name="Comma 2 3 4 7 2" xfId="34002" xr:uid="{ABB0FA6B-12D8-4215-AD33-8CC038B2C05D}"/>
    <cellStyle name="Comma 2 3 4 7 3" xfId="48886" xr:uid="{5FB781A5-EBF7-4D4D-9E77-023851B786DE}"/>
    <cellStyle name="Comma 2 3 4 8" xfId="13466" xr:uid="{5541C0BC-7424-4AA2-9649-ADD55F966970}"/>
    <cellStyle name="Comma 2 3 4 9" xfId="27156" xr:uid="{CA1D5D26-3D85-4C53-84CD-2611A88D5EC8}"/>
    <cellStyle name="Comma 2 3 5" xfId="6623" xr:uid="{6ACF62E4-DB78-4857-8330-584B416E8233}"/>
    <cellStyle name="Comma 2 3 5 2" xfId="6624" xr:uid="{6099A71E-4DBD-413F-87A2-8BE460E54828}"/>
    <cellStyle name="Comma 2 3 5 2 2" xfId="8338" xr:uid="{B3DC90DC-213E-456F-9133-4492646BEC9C}"/>
    <cellStyle name="Comma 2 3 5 2 2 2" xfId="11760" xr:uid="{71BBECF0-1E93-4B29-B493-C63BC4F3B97E}"/>
    <cellStyle name="Comma 2 3 5 2 2 2 2" xfId="25450" xr:uid="{22875EE9-982F-438E-A04F-8441F4DA8E51}"/>
    <cellStyle name="Comma 2 3 5 2 2 2 2 2" xfId="39142" xr:uid="{1FBA19D6-415E-42CD-AB4A-61B761EA811A}"/>
    <cellStyle name="Comma 2 3 5 2 2 2 2 3" xfId="54026" xr:uid="{F7991DC9-A133-484A-9DA4-4568E8083AE7}"/>
    <cellStyle name="Comma 2 3 5 2 2 2 3" xfId="18606" xr:uid="{CB5678B6-92EE-4271-BB4A-C0D00E05093B}"/>
    <cellStyle name="Comma 2 3 5 2 2 2 4" xfId="32296" xr:uid="{51683719-15C1-4560-8338-7D6A3A9E4305}"/>
    <cellStyle name="Comma 2 3 5 2 2 2 5" xfId="47180" xr:uid="{16C30A3D-AF3C-48DF-A460-4B1478A818B4}"/>
    <cellStyle name="Comma 2 3 5 2 2 3" xfId="22028" xr:uid="{FE78FF6F-B50D-456F-9101-E88A7A24E418}"/>
    <cellStyle name="Comma 2 3 5 2 2 3 2" xfId="35720" xr:uid="{9939402B-0B3F-4BA5-A503-68351E54D4BE}"/>
    <cellStyle name="Comma 2 3 5 2 2 3 3" xfId="50604" xr:uid="{F5CC1F1B-3E55-43DB-A22C-95F5E912DD69}"/>
    <cellStyle name="Comma 2 3 5 2 2 4" xfId="15184" xr:uid="{3DA9C11D-0157-4671-A3ED-D7EA10E0185A}"/>
    <cellStyle name="Comma 2 3 5 2 2 5" xfId="28874" xr:uid="{E5B03246-F2D1-4CC7-88C9-EE42BF24646E}"/>
    <cellStyle name="Comma 2 3 5 2 2 6" xfId="43758" xr:uid="{72AC1359-C219-436D-8AE0-49319255DC4C}"/>
    <cellStyle name="Comma 2 3 5 2 3" xfId="10048" xr:uid="{2E823AB9-390A-4324-9FC1-4CA886C72868}"/>
    <cellStyle name="Comma 2 3 5 2 3 2" xfId="23738" xr:uid="{D1EA0B7F-D8A8-4B68-9B68-5F70C458ACC8}"/>
    <cellStyle name="Comma 2 3 5 2 3 2 2" xfId="37430" xr:uid="{8A977413-E6D3-48A7-B476-B08B3903D768}"/>
    <cellStyle name="Comma 2 3 5 2 3 2 3" xfId="52314" xr:uid="{BA1430B4-7834-4B2C-90D9-60CDCBDE5A3B}"/>
    <cellStyle name="Comma 2 3 5 2 3 3" xfId="16894" xr:uid="{1BFBDFA2-EEF4-4034-B6CF-F8F3BB3B6A44}"/>
    <cellStyle name="Comma 2 3 5 2 3 4" xfId="30584" xr:uid="{321EC047-3E86-4083-BCF8-79EA535AF35B}"/>
    <cellStyle name="Comma 2 3 5 2 3 5" xfId="45468" xr:uid="{89B78F35-1FF1-4A2B-9FF9-8F2A279C5E60}"/>
    <cellStyle name="Comma 2 3 5 2 4" xfId="20316" xr:uid="{70B817FA-5727-4E89-9DDE-EF8192860D21}"/>
    <cellStyle name="Comma 2 3 5 2 4 2" xfId="34008" xr:uid="{D467792D-2432-413C-812C-E8C47CC217E3}"/>
    <cellStyle name="Comma 2 3 5 2 4 3" xfId="48892" xr:uid="{C02F9877-4321-4AEA-9232-A3C54FE41519}"/>
    <cellStyle name="Comma 2 3 5 2 5" xfId="13472" xr:uid="{F31D1AFE-8838-476A-BCCF-E6873F37F314}"/>
    <cellStyle name="Comma 2 3 5 2 6" xfId="27162" xr:uid="{B413AFFE-DBFE-4BEE-8B94-24E910FBA976}"/>
    <cellStyle name="Comma 2 3 5 2 7" xfId="42046" xr:uid="{ECBBB681-1382-4E63-AFDB-88E8555240DA}"/>
    <cellStyle name="Comma 2 3 5 3" xfId="8337" xr:uid="{E75C5EC9-A33F-494B-94C8-E0959F6DCCD6}"/>
    <cellStyle name="Comma 2 3 5 3 2" xfId="11759" xr:uid="{AD7FDE86-83FD-493A-923D-DFE66D1E1999}"/>
    <cellStyle name="Comma 2 3 5 3 2 2" xfId="25449" xr:uid="{5149E49C-2BAF-406B-A393-94810B55E923}"/>
    <cellStyle name="Comma 2 3 5 3 2 2 2" xfId="39141" xr:uid="{5A0407C9-D096-4F9D-B778-2850EBAD5D2B}"/>
    <cellStyle name="Comma 2 3 5 3 2 2 3" xfId="54025" xr:uid="{FE612D76-992C-48F3-8C9B-78A29DCEB364}"/>
    <cellStyle name="Comma 2 3 5 3 2 3" xfId="18605" xr:uid="{95F68DB1-C158-44B7-8B17-7C186A2CFC16}"/>
    <cellStyle name="Comma 2 3 5 3 2 4" xfId="32295" xr:uid="{3D9547FD-5CAB-4867-9250-05C25F22F2A6}"/>
    <cellStyle name="Comma 2 3 5 3 2 5" xfId="47179" xr:uid="{3F0708D4-ADD9-4011-BE6F-1D42A1C4EBFE}"/>
    <cellStyle name="Comma 2 3 5 3 3" xfId="22027" xr:uid="{03998A26-A933-44F2-9A05-A7580D2F529F}"/>
    <cellStyle name="Comma 2 3 5 3 3 2" xfId="35719" xr:uid="{9D395157-AFDE-41A0-B5EE-D96ABD7DB488}"/>
    <cellStyle name="Comma 2 3 5 3 3 3" xfId="50603" xr:uid="{1B8EBEAA-5AD8-43DE-93B9-1CD25DD3ADBA}"/>
    <cellStyle name="Comma 2 3 5 3 4" xfId="15183" xr:uid="{0977DA0D-082C-420D-8504-CDA141E6652A}"/>
    <cellStyle name="Comma 2 3 5 3 5" xfId="28873" xr:uid="{B40B101A-21EB-439A-8924-7B3938E9113F}"/>
    <cellStyle name="Comma 2 3 5 3 6" xfId="43757" xr:uid="{B794A951-3DFD-4457-ACEF-DCCE4F12F6B6}"/>
    <cellStyle name="Comma 2 3 5 4" xfId="10047" xr:uid="{676B6C4E-AE8A-4F4D-A0B9-50FD6C3FBB8B}"/>
    <cellStyle name="Comma 2 3 5 4 2" xfId="23737" xr:uid="{2FEEBF91-8AFA-439D-93CB-BAAD5AE055F6}"/>
    <cellStyle name="Comma 2 3 5 4 2 2" xfId="37429" xr:uid="{A02CD92B-CBDA-4588-980F-31A6C8F254D6}"/>
    <cellStyle name="Comma 2 3 5 4 2 3" xfId="52313" xr:uid="{290A2643-BA1C-4585-972A-69B6EFAF0478}"/>
    <cellStyle name="Comma 2 3 5 4 3" xfId="16893" xr:uid="{AA3B2F0D-C0A2-4424-B14C-3694AEBB375E}"/>
    <cellStyle name="Comma 2 3 5 4 4" xfId="30583" xr:uid="{55216425-90E9-4870-AE24-EF6FAF64F772}"/>
    <cellStyle name="Comma 2 3 5 4 5" xfId="45467" xr:uid="{BD18A04A-BB16-4D18-B744-51842FEF48C5}"/>
    <cellStyle name="Comma 2 3 5 5" xfId="20315" xr:uid="{50E9829A-DAB2-45F5-87A8-8D2D7AFB6750}"/>
    <cellStyle name="Comma 2 3 5 5 2" xfId="34007" xr:uid="{F764ED47-A901-433E-BC13-4DBDC750B5E9}"/>
    <cellStyle name="Comma 2 3 5 5 3" xfId="48891" xr:uid="{572FEF46-5574-403D-83CA-0D0859029108}"/>
    <cellStyle name="Comma 2 3 5 6" xfId="13471" xr:uid="{32B09222-C2E1-4450-AAF7-DDC61822CD82}"/>
    <cellStyle name="Comma 2 3 5 7" xfId="27161" xr:uid="{B6AA4AA8-D328-4BCB-82A0-5A753F53D7F8}"/>
    <cellStyle name="Comma 2 3 5 8" xfId="42045" xr:uid="{773F8E3D-E22B-46AA-A5A4-8EE5A02E931E}"/>
    <cellStyle name="Comma 2 3 6" xfId="6625" xr:uid="{85DEBE91-E277-4C59-861D-C4BD23373006}"/>
    <cellStyle name="Comma 2 3 6 2" xfId="8339" xr:uid="{7EB41250-DB50-40DC-B30A-5FD8F713406B}"/>
    <cellStyle name="Comma 2 3 6 2 2" xfId="11761" xr:uid="{83897FB5-6930-4F50-B645-845C462A89FD}"/>
    <cellStyle name="Comma 2 3 6 2 2 2" xfId="25451" xr:uid="{DA40EFF2-69CB-4671-AA21-1725BBBA27B7}"/>
    <cellStyle name="Comma 2 3 6 2 2 2 2" xfId="39143" xr:uid="{83063C45-C067-4D3E-94B9-050FA581905C}"/>
    <cellStyle name="Comma 2 3 6 2 2 2 3" xfId="54027" xr:uid="{532A522F-ACE5-4D95-8DAA-43CCC670A69E}"/>
    <cellStyle name="Comma 2 3 6 2 2 3" xfId="18607" xr:uid="{101219D7-B219-474E-8745-BEE24F7FB361}"/>
    <cellStyle name="Comma 2 3 6 2 2 4" xfId="32297" xr:uid="{A33C3788-A338-4575-B8BC-2FB64F156736}"/>
    <cellStyle name="Comma 2 3 6 2 2 5" xfId="47181" xr:uid="{53FFDC7E-FC30-4D92-AEB6-2075BBA01F3A}"/>
    <cellStyle name="Comma 2 3 6 2 3" xfId="22029" xr:uid="{BC4FDA56-95B3-4ADC-84FF-7C3BFC100540}"/>
    <cellStyle name="Comma 2 3 6 2 3 2" xfId="35721" xr:uid="{45F0BD29-2231-4C8C-AB45-AF060A167FD9}"/>
    <cellStyle name="Comma 2 3 6 2 3 3" xfId="50605" xr:uid="{453B4D7C-0E94-43F1-8EB4-D97CC229A9F1}"/>
    <cellStyle name="Comma 2 3 6 2 4" xfId="15185" xr:uid="{87147A82-F568-42BB-AF15-823EE537BAC0}"/>
    <cellStyle name="Comma 2 3 6 2 5" xfId="28875" xr:uid="{09FF692B-6182-42E4-958A-62EEA6DEC170}"/>
    <cellStyle name="Comma 2 3 6 2 6" xfId="43759" xr:uid="{44C0D0B2-E488-41BC-8DF1-F67B8160C552}"/>
    <cellStyle name="Comma 2 3 6 3" xfId="10049" xr:uid="{8F73C99A-30C0-4F38-BF0C-1D350EE62C44}"/>
    <cellStyle name="Comma 2 3 6 3 2" xfId="23739" xr:uid="{149C051B-41ED-4A63-8A88-C07FF8D7B7F9}"/>
    <cellStyle name="Comma 2 3 6 3 2 2" xfId="37431" xr:uid="{8D336AD1-9F0A-4DE6-A64A-52E3B9B246C2}"/>
    <cellStyle name="Comma 2 3 6 3 2 3" xfId="52315" xr:uid="{A2D3522B-5E4B-49E9-92D7-9A65BF08CE72}"/>
    <cellStyle name="Comma 2 3 6 3 3" xfId="16895" xr:uid="{37CAB126-AC49-441E-9AB1-FF39B9C6B260}"/>
    <cellStyle name="Comma 2 3 6 3 4" xfId="30585" xr:uid="{9991B2DD-AC4C-4943-9F1C-02A1C101BA7E}"/>
    <cellStyle name="Comma 2 3 6 3 5" xfId="45469" xr:uid="{BD6E1ADF-931A-40EE-BEA0-05DFF99267EC}"/>
    <cellStyle name="Comma 2 3 6 4" xfId="20317" xr:uid="{6DB0E8C2-4291-4BD7-887C-5245523611FC}"/>
    <cellStyle name="Comma 2 3 6 4 2" xfId="34009" xr:uid="{45886198-09B5-42AB-B3E3-9DA60DBE0A2A}"/>
    <cellStyle name="Comma 2 3 6 4 3" xfId="48893" xr:uid="{C9D68ED6-0C73-45D5-A0E7-5CC3B7F45967}"/>
    <cellStyle name="Comma 2 3 6 5" xfId="13473" xr:uid="{428E0B6F-FF88-4EC0-BFEC-DC6D758ADB7E}"/>
    <cellStyle name="Comma 2 3 6 6" xfId="27163" xr:uid="{FF29F407-D78E-4FBE-A14C-4180C453FC87}"/>
    <cellStyle name="Comma 2 3 6 7" xfId="42047" xr:uid="{C7D7EAEC-B4C0-4932-B40A-C2314E799B1E}"/>
    <cellStyle name="Comma 2 3 7" xfId="6626" xr:uid="{617CE792-3067-4C29-B400-394D6997AA68}"/>
    <cellStyle name="Comma 2 3 7 2" xfId="8340" xr:uid="{9B06FF03-F4D8-454C-87F5-CFC062EA9E81}"/>
    <cellStyle name="Comma 2 3 7 2 2" xfId="11762" xr:uid="{BB53B00E-10D7-484D-8F2F-DFFF57FC5940}"/>
    <cellStyle name="Comma 2 3 7 2 2 2" xfId="25452" xr:uid="{3BD38B19-F40A-483A-BB28-192B10F795B1}"/>
    <cellStyle name="Comma 2 3 7 2 2 2 2" xfId="39144" xr:uid="{5EA6ECD9-627A-43B0-9F8B-65D1A561E247}"/>
    <cellStyle name="Comma 2 3 7 2 2 2 3" xfId="54028" xr:uid="{0E04DDD3-FED8-4113-94A5-15B8BF8AD574}"/>
    <cellStyle name="Comma 2 3 7 2 2 3" xfId="18608" xr:uid="{3C593C86-7F2D-4729-B8DE-CB3378458C97}"/>
    <cellStyle name="Comma 2 3 7 2 2 4" xfId="32298" xr:uid="{00183412-9C9A-498A-BA58-2E04746FDC51}"/>
    <cellStyle name="Comma 2 3 7 2 2 5" xfId="47182" xr:uid="{F36DD5C0-49E5-4EE9-A55B-C600D8B87BA3}"/>
    <cellStyle name="Comma 2 3 7 2 3" xfId="22030" xr:uid="{A709BDDB-9D71-4FFD-B489-2A7637C2F600}"/>
    <cellStyle name="Comma 2 3 7 2 3 2" xfId="35722" xr:uid="{3942E585-9416-4E18-8C17-120D4CA5D28F}"/>
    <cellStyle name="Comma 2 3 7 2 3 3" xfId="50606" xr:uid="{BB55E9C1-FA97-4094-B59B-7AADCE5AB6C5}"/>
    <cellStyle name="Comma 2 3 7 2 4" xfId="15186" xr:uid="{36F860E7-AC86-4C72-8E58-6FC7907B6140}"/>
    <cellStyle name="Comma 2 3 7 2 5" xfId="28876" xr:uid="{5970702D-0691-4BBB-9355-5426EF687705}"/>
    <cellStyle name="Comma 2 3 7 2 6" xfId="43760" xr:uid="{8A664A09-C7E2-4EE0-BF47-AAB4B876ABDD}"/>
    <cellStyle name="Comma 2 3 7 3" xfId="10050" xr:uid="{3E441C16-3394-4824-A3EA-D06C6839FAD4}"/>
    <cellStyle name="Comma 2 3 7 3 2" xfId="23740" xr:uid="{A4CCE32D-E29D-4579-BD69-10DA7A355E67}"/>
    <cellStyle name="Comma 2 3 7 3 2 2" xfId="37432" xr:uid="{BA0A2407-C926-41C1-854A-FC59504929D8}"/>
    <cellStyle name="Comma 2 3 7 3 2 3" xfId="52316" xr:uid="{FAD3D9E3-9083-4A96-8751-42D0102B99D6}"/>
    <cellStyle name="Comma 2 3 7 3 3" xfId="16896" xr:uid="{A978E130-6922-411B-B4F2-2269C4E8F9BE}"/>
    <cellStyle name="Comma 2 3 7 3 4" xfId="30586" xr:uid="{8B55A9C3-FAB4-434B-9FA6-58F4E7B3D037}"/>
    <cellStyle name="Comma 2 3 7 3 5" xfId="45470" xr:uid="{46623814-F8A0-4D2C-9BA3-27CD82192FC8}"/>
    <cellStyle name="Comma 2 3 7 4" xfId="20318" xr:uid="{327F37C8-24C8-4067-B443-5081C0A4ABE0}"/>
    <cellStyle name="Comma 2 3 7 4 2" xfId="34010" xr:uid="{B6E57A11-1214-4DA9-AB8C-E0AB94FD864E}"/>
    <cellStyle name="Comma 2 3 7 4 3" xfId="48894" xr:uid="{8EFAA8E5-9E26-416B-B463-C856C0C1C5C6}"/>
    <cellStyle name="Comma 2 3 7 5" xfId="13474" xr:uid="{B9CEBA91-218E-436B-A0FF-4D4E788D3CD0}"/>
    <cellStyle name="Comma 2 3 7 6" xfId="27164" xr:uid="{B026A182-FBDA-4E92-B540-526F0E6CDF43}"/>
    <cellStyle name="Comma 2 3 7 7" xfId="42048" xr:uid="{9B3819DA-16C3-480C-9A7A-FBEFC0F8F129}"/>
    <cellStyle name="Comma 2 3 8" xfId="8311" xr:uid="{CBD4965D-C27D-465A-8009-6D7286D55E66}"/>
    <cellStyle name="Comma 2 3 8 2" xfId="11733" xr:uid="{30F50E9B-5AB5-4C38-87DB-4C41833B4C1E}"/>
    <cellStyle name="Comma 2 3 8 2 2" xfId="25423" xr:uid="{D085D12C-1601-4AA2-BAEE-DE50BC602C79}"/>
    <cellStyle name="Comma 2 3 8 2 2 2" xfId="39115" xr:uid="{15D8CB99-5A85-4BBC-8C17-80D9BA7168DF}"/>
    <cellStyle name="Comma 2 3 8 2 2 3" xfId="53999" xr:uid="{D360477B-5BA7-49F5-AC28-79FD98845515}"/>
    <cellStyle name="Comma 2 3 8 2 3" xfId="18579" xr:uid="{5C5D44E6-FFF2-419F-AE38-FD277A5BA7ED}"/>
    <cellStyle name="Comma 2 3 8 2 4" xfId="32269" xr:uid="{D984958E-CAFB-4D0E-8B24-FD942E330515}"/>
    <cellStyle name="Comma 2 3 8 2 5" xfId="47153" xr:uid="{4FB406D2-7DE8-4B05-9E3A-EED57A4F8E5E}"/>
    <cellStyle name="Comma 2 3 8 3" xfId="22001" xr:uid="{E20A0C90-C0F7-4DC2-BF01-54824D678C4B}"/>
    <cellStyle name="Comma 2 3 8 3 2" xfId="35693" xr:uid="{EDACF37C-2230-45AA-8041-A29A64DCFCC6}"/>
    <cellStyle name="Comma 2 3 8 3 3" xfId="50577" xr:uid="{5F900741-9DB3-4DFB-9177-195A17633130}"/>
    <cellStyle name="Comma 2 3 8 4" xfId="15157" xr:uid="{566E8960-A4E7-450C-A178-9FE03B30EBFD}"/>
    <cellStyle name="Comma 2 3 8 5" xfId="28847" xr:uid="{364A13A0-481B-4CB9-8071-0F986E074549}"/>
    <cellStyle name="Comma 2 3 8 6" xfId="43731" xr:uid="{4F56AF25-92B5-4603-B9E1-0B7A466471BD}"/>
    <cellStyle name="Comma 2 3 9" xfId="10021" xr:uid="{A6F3E948-077A-469F-BF2E-E930F5EFA0C7}"/>
    <cellStyle name="Comma 2 3 9 2" xfId="23711" xr:uid="{3DA00B21-AB75-419C-8F14-4A28423CED07}"/>
    <cellStyle name="Comma 2 3 9 2 2" xfId="37403" xr:uid="{741E8B17-94FC-4487-AA37-FC4695B76A65}"/>
    <cellStyle name="Comma 2 3 9 2 3" xfId="52287" xr:uid="{912BB1CE-4DF6-4C3D-99F3-8E5C507403A9}"/>
    <cellStyle name="Comma 2 3 9 3" xfId="16867" xr:uid="{5E306DE8-FCDE-4111-B79B-A1F9FAA896D7}"/>
    <cellStyle name="Comma 2 3 9 4" xfId="30557" xr:uid="{800AE997-1CED-412A-91F0-BE8C30DC13B1}"/>
    <cellStyle name="Comma 2 3 9 5" xfId="45441" xr:uid="{A1382882-5724-4642-A267-C543F9951895}"/>
    <cellStyle name="Comma 2 4" xfId="6627" xr:uid="{D973BB9E-A5B4-4C0E-92DE-BEFA093BE22E}"/>
    <cellStyle name="Comma 2 4 10" xfId="13475" xr:uid="{8C95B410-DCF9-45B7-AC3B-88EB638868AA}"/>
    <cellStyle name="Comma 2 4 11" xfId="27165" xr:uid="{B7C89599-2EF6-4F1B-A7EC-40C51198CB8A}"/>
    <cellStyle name="Comma 2 4 12" xfId="42049" xr:uid="{1996FD14-ED31-446D-8750-DE942389364F}"/>
    <cellStyle name="Comma 2 4 2" xfId="6628" xr:uid="{4C764B59-28CB-494E-BA1B-3F0DFDA9A3F5}"/>
    <cellStyle name="Comma 2 4 2 10" xfId="42050" xr:uid="{B78175F1-B49B-44F1-B8D8-8425585903BB}"/>
    <cellStyle name="Comma 2 4 2 2" xfId="6629" xr:uid="{67F9DD84-1AC4-4AA0-9DDE-D4E4D224B9B0}"/>
    <cellStyle name="Comma 2 4 2 2 2" xfId="6630" xr:uid="{ED2957A0-8437-4A05-930F-D7118B8509CE}"/>
    <cellStyle name="Comma 2 4 2 2 2 2" xfId="8344" xr:uid="{352ED6AF-6D01-4D3F-9ECC-58AABA16E5D6}"/>
    <cellStyle name="Comma 2 4 2 2 2 2 2" xfId="11766" xr:uid="{24A73B91-AACB-4080-81C4-0FA7C6871C9C}"/>
    <cellStyle name="Comma 2 4 2 2 2 2 2 2" xfId="25456" xr:uid="{D73210CD-8CA8-4D6D-9362-D36422030702}"/>
    <cellStyle name="Comma 2 4 2 2 2 2 2 2 2" xfId="39148" xr:uid="{ECFA25B3-8D9E-4AC2-91A6-331260C574B6}"/>
    <cellStyle name="Comma 2 4 2 2 2 2 2 2 3" xfId="54032" xr:uid="{E448A2E3-235F-4704-8441-C9FA05EE521A}"/>
    <cellStyle name="Comma 2 4 2 2 2 2 2 3" xfId="18612" xr:uid="{748BA844-2F86-438C-9C3E-5BD75149AFD1}"/>
    <cellStyle name="Comma 2 4 2 2 2 2 2 4" xfId="32302" xr:uid="{E186CBBE-9E60-4894-A072-C51DD07E057E}"/>
    <cellStyle name="Comma 2 4 2 2 2 2 2 5" xfId="47186" xr:uid="{698F9C8B-C248-4897-8015-BDC1ED3FC9D4}"/>
    <cellStyle name="Comma 2 4 2 2 2 2 3" xfId="22034" xr:uid="{7D66A3DD-14C5-4FEC-802F-BA859338E7F1}"/>
    <cellStyle name="Comma 2 4 2 2 2 2 3 2" xfId="35726" xr:uid="{36763F67-8FA1-4721-A98E-13A93884BAA1}"/>
    <cellStyle name="Comma 2 4 2 2 2 2 3 3" xfId="50610" xr:uid="{0559245A-5EAC-48B0-8F18-B3580F1E48F1}"/>
    <cellStyle name="Comma 2 4 2 2 2 2 4" xfId="15190" xr:uid="{BFF904A4-D45E-4AA0-A5FF-CA573AB99075}"/>
    <cellStyle name="Comma 2 4 2 2 2 2 5" xfId="28880" xr:uid="{1736EB1D-65AE-4C82-91B1-EE18DBFAB3A3}"/>
    <cellStyle name="Comma 2 4 2 2 2 2 6" xfId="43764" xr:uid="{33FA4D7D-7E05-495D-983E-D130F5A8557A}"/>
    <cellStyle name="Comma 2 4 2 2 2 3" xfId="10054" xr:uid="{3C6E08BD-62DD-4436-8B56-DD4772CF7B4A}"/>
    <cellStyle name="Comma 2 4 2 2 2 3 2" xfId="23744" xr:uid="{A7DCBFC6-BC51-4A64-BBB3-7C5A9DCA971C}"/>
    <cellStyle name="Comma 2 4 2 2 2 3 2 2" xfId="37436" xr:uid="{10384A58-1660-4AC7-B606-8E501DD42A70}"/>
    <cellStyle name="Comma 2 4 2 2 2 3 2 3" xfId="52320" xr:uid="{98E1FFAE-1BC4-495D-A722-314175CFC6E0}"/>
    <cellStyle name="Comma 2 4 2 2 2 3 3" xfId="16900" xr:uid="{48E4213E-8ABB-4BE0-837A-42B4EA6EC953}"/>
    <cellStyle name="Comma 2 4 2 2 2 3 4" xfId="30590" xr:uid="{E8E728A1-0C2F-4780-8743-5AD9F6B31AD1}"/>
    <cellStyle name="Comma 2 4 2 2 2 3 5" xfId="45474" xr:uid="{55F2B9B5-245D-4320-8C25-D8697A3B8DB4}"/>
    <cellStyle name="Comma 2 4 2 2 2 4" xfId="20322" xr:uid="{9202EF56-B7E4-4DD7-87CF-0FE69E8E41FB}"/>
    <cellStyle name="Comma 2 4 2 2 2 4 2" xfId="34014" xr:uid="{7A3E78A5-5FEC-4B9D-9DC6-B8362272D602}"/>
    <cellStyle name="Comma 2 4 2 2 2 4 3" xfId="48898" xr:uid="{95823511-D1A6-4BAB-A314-822A4D058363}"/>
    <cellStyle name="Comma 2 4 2 2 2 5" xfId="13478" xr:uid="{E3955D52-41C5-429A-B5D1-5C56FA08E2D3}"/>
    <cellStyle name="Comma 2 4 2 2 2 6" xfId="27168" xr:uid="{77202A2C-FAC7-4886-9ABC-F6C2CDF995F5}"/>
    <cellStyle name="Comma 2 4 2 2 2 7" xfId="42052" xr:uid="{46171872-6BEC-40D7-AB47-8D96559E8E45}"/>
    <cellStyle name="Comma 2 4 2 2 3" xfId="8343" xr:uid="{9B2B8738-7CCD-4C8C-B286-3133C86A3ED7}"/>
    <cellStyle name="Comma 2 4 2 2 3 2" xfId="11765" xr:uid="{05EE609E-0118-4F59-9A23-079ED64DA9E4}"/>
    <cellStyle name="Comma 2 4 2 2 3 2 2" xfId="25455" xr:uid="{8A1BEFA9-E797-48D9-AA59-7540560F9496}"/>
    <cellStyle name="Comma 2 4 2 2 3 2 2 2" xfId="39147" xr:uid="{945B3D5F-5D3D-4F4E-97A7-3264B53786BA}"/>
    <cellStyle name="Comma 2 4 2 2 3 2 2 3" xfId="54031" xr:uid="{17BB7F9B-049C-42C3-8803-8F1FC89ACC48}"/>
    <cellStyle name="Comma 2 4 2 2 3 2 3" xfId="18611" xr:uid="{FA442B23-4105-4E01-9B9E-3A52F24DA640}"/>
    <cellStyle name="Comma 2 4 2 2 3 2 4" xfId="32301" xr:uid="{CF4F9FBF-8340-4069-816A-4F6D5924142D}"/>
    <cellStyle name="Comma 2 4 2 2 3 2 5" xfId="47185" xr:uid="{8D1EDC2D-8508-4587-88C3-10AEA140F930}"/>
    <cellStyle name="Comma 2 4 2 2 3 3" xfId="22033" xr:uid="{A2019060-3AC0-49FF-BFD5-7250E7E32B69}"/>
    <cellStyle name="Comma 2 4 2 2 3 3 2" xfId="35725" xr:uid="{FAE70DBE-6803-4543-BA6A-8EC2970C6FAD}"/>
    <cellStyle name="Comma 2 4 2 2 3 3 3" xfId="50609" xr:uid="{0CDFFA0F-9B76-4142-AADB-36A17E7FD4BB}"/>
    <cellStyle name="Comma 2 4 2 2 3 4" xfId="15189" xr:uid="{E5D3C29C-0E57-415B-870A-0DD3AC0A762E}"/>
    <cellStyle name="Comma 2 4 2 2 3 5" xfId="28879" xr:uid="{EB4D65E3-8E1F-4DE3-9069-DC86D9F250F7}"/>
    <cellStyle name="Comma 2 4 2 2 3 6" xfId="43763" xr:uid="{487D3698-9B85-4FED-B335-C4ED729C3E6E}"/>
    <cellStyle name="Comma 2 4 2 2 4" xfId="10053" xr:uid="{0ED4CE3B-C744-4CD3-9EBB-19E5BE20CCBA}"/>
    <cellStyle name="Comma 2 4 2 2 4 2" xfId="23743" xr:uid="{D55E5351-9632-4658-9C9D-ED77F8E85580}"/>
    <cellStyle name="Comma 2 4 2 2 4 2 2" xfId="37435" xr:uid="{36422EF0-1D9A-4CCC-B5A6-450E2B77B9E7}"/>
    <cellStyle name="Comma 2 4 2 2 4 2 3" xfId="52319" xr:uid="{E99C1614-17E9-4F05-8D9B-F6F40EFF9822}"/>
    <cellStyle name="Comma 2 4 2 2 4 3" xfId="16899" xr:uid="{ED755AD2-FDC8-4533-A3E3-F43F19FC0E7C}"/>
    <cellStyle name="Comma 2 4 2 2 4 4" xfId="30589" xr:uid="{CACFB545-B6FA-4751-BFC6-A9D00315BB2A}"/>
    <cellStyle name="Comma 2 4 2 2 4 5" xfId="45473" xr:uid="{B63B5843-9875-4B2F-82A9-6B608D2E39A6}"/>
    <cellStyle name="Comma 2 4 2 2 5" xfId="20321" xr:uid="{43140888-3FA4-4408-A6A1-F636FC63C41E}"/>
    <cellStyle name="Comma 2 4 2 2 5 2" xfId="34013" xr:uid="{16DD2C53-6532-438A-AFE3-E4D2510C34D0}"/>
    <cellStyle name="Comma 2 4 2 2 5 3" xfId="48897" xr:uid="{A68996AB-C73B-4B5D-AEFB-86F46B48BAE0}"/>
    <cellStyle name="Comma 2 4 2 2 6" xfId="13477" xr:uid="{0C93A969-C1F4-4423-8896-BC4A7136E1F4}"/>
    <cellStyle name="Comma 2 4 2 2 7" xfId="27167" xr:uid="{91C8EF54-B2ED-40DC-BC8B-AB1A1AB7D9D4}"/>
    <cellStyle name="Comma 2 4 2 2 8" xfId="42051" xr:uid="{DA1EC47F-D674-47BB-B0CC-4EEFA9FD9C77}"/>
    <cellStyle name="Comma 2 4 2 3" xfId="6631" xr:uid="{71980D94-2E25-49E0-AB93-84D2188E0BF5}"/>
    <cellStyle name="Comma 2 4 2 3 2" xfId="8345" xr:uid="{63CBB75C-35F2-4280-8D4F-44F3DA4D65A9}"/>
    <cellStyle name="Comma 2 4 2 3 2 2" xfId="11767" xr:uid="{12362CDC-2401-4ABD-A12D-11C128742482}"/>
    <cellStyle name="Comma 2 4 2 3 2 2 2" xfId="25457" xr:uid="{FB71FD0B-F1EA-4FBE-98AA-56A47766D694}"/>
    <cellStyle name="Comma 2 4 2 3 2 2 2 2" xfId="39149" xr:uid="{57B378FA-EFA3-43C4-BF68-4F7D39D3231D}"/>
    <cellStyle name="Comma 2 4 2 3 2 2 2 3" xfId="54033" xr:uid="{03A37DD1-B018-43E1-B476-47F962D41A1C}"/>
    <cellStyle name="Comma 2 4 2 3 2 2 3" xfId="18613" xr:uid="{980C5970-7F5F-4612-B700-7FFE9B9AD2DE}"/>
    <cellStyle name="Comma 2 4 2 3 2 2 4" xfId="32303" xr:uid="{F3B9C146-8C60-4184-A9EE-F89F5535628A}"/>
    <cellStyle name="Comma 2 4 2 3 2 2 5" xfId="47187" xr:uid="{4785ECEC-F430-4858-B23F-45165D14A465}"/>
    <cellStyle name="Comma 2 4 2 3 2 3" xfId="22035" xr:uid="{BFE23CF3-8A55-4B2B-B393-000574690729}"/>
    <cellStyle name="Comma 2 4 2 3 2 3 2" xfId="35727" xr:uid="{2EB55F7C-230B-43BE-8A27-AFA5EE804363}"/>
    <cellStyle name="Comma 2 4 2 3 2 3 3" xfId="50611" xr:uid="{F56E491C-FD22-40F7-B97A-F6ECE9F90E0C}"/>
    <cellStyle name="Comma 2 4 2 3 2 4" xfId="15191" xr:uid="{8E00E73E-17E8-47F8-B596-3FEAC68227D3}"/>
    <cellStyle name="Comma 2 4 2 3 2 5" xfId="28881" xr:uid="{B4F59C4B-616A-454B-952E-50D48903B8A0}"/>
    <cellStyle name="Comma 2 4 2 3 2 6" xfId="43765" xr:uid="{065E8598-DCBE-4AB5-8426-F891B433F254}"/>
    <cellStyle name="Comma 2 4 2 3 3" xfId="10055" xr:uid="{EA81C0F8-9D1E-425A-9B27-C3DC4257235E}"/>
    <cellStyle name="Comma 2 4 2 3 3 2" xfId="23745" xr:uid="{839768A6-6B75-4CFE-A2BB-1AD7F3270F7A}"/>
    <cellStyle name="Comma 2 4 2 3 3 2 2" xfId="37437" xr:uid="{E2EFD689-2137-4303-81BB-325706F71B7A}"/>
    <cellStyle name="Comma 2 4 2 3 3 2 3" xfId="52321" xr:uid="{EA415C79-2D81-4E11-AB3E-EDDD30DD65B9}"/>
    <cellStyle name="Comma 2 4 2 3 3 3" xfId="16901" xr:uid="{BA852093-3B13-4D65-8722-9CFED68D8F5C}"/>
    <cellStyle name="Comma 2 4 2 3 3 4" xfId="30591" xr:uid="{5DEFA18A-BE10-4203-9009-BE25526BC4F5}"/>
    <cellStyle name="Comma 2 4 2 3 3 5" xfId="45475" xr:uid="{2447F1F4-A1B7-4AAD-AC48-24E861081799}"/>
    <cellStyle name="Comma 2 4 2 3 4" xfId="20323" xr:uid="{C3660B77-DF52-4730-9A66-EB092E09C984}"/>
    <cellStyle name="Comma 2 4 2 3 4 2" xfId="34015" xr:uid="{9F3F3319-0FF2-4BEF-9CED-A8244085DA96}"/>
    <cellStyle name="Comma 2 4 2 3 4 3" xfId="48899" xr:uid="{7762B236-707E-4146-AF06-F12318235C1C}"/>
    <cellStyle name="Comma 2 4 2 3 5" xfId="13479" xr:uid="{8A97F085-CAD9-4AA6-9ED6-E8A4E385A021}"/>
    <cellStyle name="Comma 2 4 2 3 6" xfId="27169" xr:uid="{F903CB55-64ED-44A3-B669-075A4FC7E6DE}"/>
    <cellStyle name="Comma 2 4 2 3 7" xfId="42053" xr:uid="{8D687350-EA40-4EE2-8BD0-1C4798BCD28D}"/>
    <cellStyle name="Comma 2 4 2 4" xfId="6632" xr:uid="{D957B8BA-A236-4784-B8A4-029C1B746F43}"/>
    <cellStyle name="Comma 2 4 2 4 2" xfId="8346" xr:uid="{113C6D1F-5863-4C4F-9430-969D63904F29}"/>
    <cellStyle name="Comma 2 4 2 4 2 2" xfId="11768" xr:uid="{0472622D-635E-4CBB-B0C1-2274A8D8C6F6}"/>
    <cellStyle name="Comma 2 4 2 4 2 2 2" xfId="25458" xr:uid="{78FA7131-55D9-4D54-BC1D-B60E8DE6FE47}"/>
    <cellStyle name="Comma 2 4 2 4 2 2 2 2" xfId="39150" xr:uid="{224173E4-D176-46FE-9499-E75F3EB2CBFD}"/>
    <cellStyle name="Comma 2 4 2 4 2 2 2 3" xfId="54034" xr:uid="{0CF32A8B-9B47-4833-93DF-A45D7608E24D}"/>
    <cellStyle name="Comma 2 4 2 4 2 2 3" xfId="18614" xr:uid="{A435559D-05AF-4BCE-A211-5071289EB265}"/>
    <cellStyle name="Comma 2 4 2 4 2 2 4" xfId="32304" xr:uid="{E3F16195-A369-402F-AECA-F52EB41EDEA3}"/>
    <cellStyle name="Comma 2 4 2 4 2 2 5" xfId="47188" xr:uid="{CD2F6AE5-9780-4414-8D97-4FD6C61048A2}"/>
    <cellStyle name="Comma 2 4 2 4 2 3" xfId="22036" xr:uid="{C69A0932-EFB4-456A-B72D-4ACCAC677502}"/>
    <cellStyle name="Comma 2 4 2 4 2 3 2" xfId="35728" xr:uid="{7D5F66B4-A8DD-4BB5-98D6-79D8CE784F0C}"/>
    <cellStyle name="Comma 2 4 2 4 2 3 3" xfId="50612" xr:uid="{A8BC3F02-B2B4-433A-8A18-0B990285F09A}"/>
    <cellStyle name="Comma 2 4 2 4 2 4" xfId="15192" xr:uid="{8FA2856F-878D-40B7-8326-9FB90186B05B}"/>
    <cellStyle name="Comma 2 4 2 4 2 5" xfId="28882" xr:uid="{21040C2F-49CC-482C-8898-EE6CBA6FF16B}"/>
    <cellStyle name="Comma 2 4 2 4 2 6" xfId="43766" xr:uid="{13010114-65CD-465C-8F24-A84F346D3516}"/>
    <cellStyle name="Comma 2 4 2 4 3" xfId="10056" xr:uid="{217BCE75-6EF7-4C2E-8D52-6902F9EB4512}"/>
    <cellStyle name="Comma 2 4 2 4 3 2" xfId="23746" xr:uid="{FFE9DD84-F7CC-4401-9DFE-5BD5C44733A3}"/>
    <cellStyle name="Comma 2 4 2 4 3 2 2" xfId="37438" xr:uid="{2C039A9D-0F18-463F-9722-22AA7BBD296E}"/>
    <cellStyle name="Comma 2 4 2 4 3 2 3" xfId="52322" xr:uid="{C4ECFBD5-B364-467E-864B-8FA40156C21C}"/>
    <cellStyle name="Comma 2 4 2 4 3 3" xfId="16902" xr:uid="{77BB6728-51F5-48DC-8FFF-379830C55AE2}"/>
    <cellStyle name="Comma 2 4 2 4 3 4" xfId="30592" xr:uid="{96328CA7-7D44-4394-BE6B-3BF6EA20AA60}"/>
    <cellStyle name="Comma 2 4 2 4 3 5" xfId="45476" xr:uid="{CEDB1033-9CB9-4B94-971B-D791E5AE3CDD}"/>
    <cellStyle name="Comma 2 4 2 4 4" xfId="20324" xr:uid="{F9D0ABA0-084C-4E5B-89F1-F1445F06F538}"/>
    <cellStyle name="Comma 2 4 2 4 4 2" xfId="34016" xr:uid="{9436C868-A94F-4C6B-B960-E72E9CB821F5}"/>
    <cellStyle name="Comma 2 4 2 4 4 3" xfId="48900" xr:uid="{E16D8D5B-45FA-4B7A-835A-CC6DDF20FCA7}"/>
    <cellStyle name="Comma 2 4 2 4 5" xfId="13480" xr:uid="{58EDD96C-E495-4317-A2A0-8BF0D92DD491}"/>
    <cellStyle name="Comma 2 4 2 4 6" xfId="27170" xr:uid="{756FACC4-E82D-4A4B-9C28-11756B529EAA}"/>
    <cellStyle name="Comma 2 4 2 4 7" xfId="42054" xr:uid="{DE6BC322-331A-4FE3-BA4A-F4BAEFA140D7}"/>
    <cellStyle name="Comma 2 4 2 5" xfId="8342" xr:uid="{EE2FEECF-2283-4A4C-A3FB-046BB3EDCC4C}"/>
    <cellStyle name="Comma 2 4 2 5 2" xfId="11764" xr:uid="{CE1E64DE-DDA2-40C4-AF56-B0E70C32EF71}"/>
    <cellStyle name="Comma 2 4 2 5 2 2" xfId="25454" xr:uid="{8000BEA8-9296-4589-9332-1639876E014F}"/>
    <cellStyle name="Comma 2 4 2 5 2 2 2" xfId="39146" xr:uid="{05036F43-58BD-4CC9-BE4D-B483D22743BC}"/>
    <cellStyle name="Comma 2 4 2 5 2 2 3" xfId="54030" xr:uid="{7ED3FD11-7DBB-487E-99A8-7735CDF73AEE}"/>
    <cellStyle name="Comma 2 4 2 5 2 3" xfId="18610" xr:uid="{8775B1A2-0890-4B77-A0FB-50E948D013D5}"/>
    <cellStyle name="Comma 2 4 2 5 2 4" xfId="32300" xr:uid="{48EA396C-1B0C-4E74-9CBE-BF775555B298}"/>
    <cellStyle name="Comma 2 4 2 5 2 5" xfId="47184" xr:uid="{CC9596D6-31E1-498A-9A84-C98A0EE6CE5F}"/>
    <cellStyle name="Comma 2 4 2 5 3" xfId="22032" xr:uid="{E587CDD1-B010-458A-9908-2FE0B95F5554}"/>
    <cellStyle name="Comma 2 4 2 5 3 2" xfId="35724" xr:uid="{D0125043-525C-4E23-B0CA-629E841AD722}"/>
    <cellStyle name="Comma 2 4 2 5 3 3" xfId="50608" xr:uid="{C794465B-EE6B-434D-9AA7-145106FF62DA}"/>
    <cellStyle name="Comma 2 4 2 5 4" xfId="15188" xr:uid="{196BB06C-77C2-40FD-9657-9A245DB30A0E}"/>
    <cellStyle name="Comma 2 4 2 5 5" xfId="28878" xr:uid="{00020233-2B65-4429-80DC-4674FABDA954}"/>
    <cellStyle name="Comma 2 4 2 5 6" xfId="43762" xr:uid="{536858F2-BBF3-40BC-9E9E-B80584E76BDA}"/>
    <cellStyle name="Comma 2 4 2 6" xfId="10052" xr:uid="{3DFF06C3-333E-4808-9910-844DC755F513}"/>
    <cellStyle name="Comma 2 4 2 6 2" xfId="23742" xr:uid="{93E4DB95-018F-4D09-B6F3-0FF5F9B6F29A}"/>
    <cellStyle name="Comma 2 4 2 6 2 2" xfId="37434" xr:uid="{3AC035EA-3FC0-45FA-A128-039E2FC127C7}"/>
    <cellStyle name="Comma 2 4 2 6 2 3" xfId="52318" xr:uid="{A8CDCC56-91C5-421E-8B52-0705F869D4A0}"/>
    <cellStyle name="Comma 2 4 2 6 3" xfId="16898" xr:uid="{9DDA35EA-BA39-40DB-9D2D-9108669E13F0}"/>
    <cellStyle name="Comma 2 4 2 6 4" xfId="30588" xr:uid="{FB5D3792-4B84-4D9A-9E17-FF2F6047005B}"/>
    <cellStyle name="Comma 2 4 2 6 5" xfId="45472" xr:uid="{267DCB3F-3000-4299-95F5-70306EBBE8CD}"/>
    <cellStyle name="Comma 2 4 2 7" xfId="20320" xr:uid="{E1183DCD-E7A9-4E10-B972-F8A25D62BC92}"/>
    <cellStyle name="Comma 2 4 2 7 2" xfId="34012" xr:uid="{32265D55-496F-4355-AE16-110CC517C4E3}"/>
    <cellStyle name="Comma 2 4 2 7 3" xfId="48896" xr:uid="{C770E36C-23DB-46C7-BAC7-48E1F4743109}"/>
    <cellStyle name="Comma 2 4 2 8" xfId="13476" xr:uid="{8C7D3F36-F0AA-45F4-BFED-1DCAA05B2910}"/>
    <cellStyle name="Comma 2 4 2 9" xfId="27166" xr:uid="{EC0DB2CF-F051-4879-A7B1-58BF14BAF226}"/>
    <cellStyle name="Comma 2 4 3" xfId="6633" xr:uid="{01E98837-A73D-4D7A-8C86-7D55AF4F3E51}"/>
    <cellStyle name="Comma 2 4 3 10" xfId="42055" xr:uid="{F25FCABA-C35E-4F3F-99E6-453F6B7B806F}"/>
    <cellStyle name="Comma 2 4 3 2" xfId="6634" xr:uid="{7838229B-0666-4D63-865E-E192BA66BCCA}"/>
    <cellStyle name="Comma 2 4 3 2 2" xfId="6635" xr:uid="{8F8557F2-9C7F-4E56-A0E9-6467F283F1F5}"/>
    <cellStyle name="Comma 2 4 3 2 2 2" xfId="8349" xr:uid="{25F086CC-F5B2-4FAC-8803-60D6012B122C}"/>
    <cellStyle name="Comma 2 4 3 2 2 2 2" xfId="11771" xr:uid="{FE76674E-F3DF-4FF6-B7DE-C40495254C52}"/>
    <cellStyle name="Comma 2 4 3 2 2 2 2 2" xfId="25461" xr:uid="{009A9A4B-3ECD-4519-BF35-A583AFE46DAF}"/>
    <cellStyle name="Comma 2 4 3 2 2 2 2 2 2" xfId="39153" xr:uid="{77D266CA-E3CA-4FF0-BBB2-53D1DC0F62E1}"/>
    <cellStyle name="Comma 2 4 3 2 2 2 2 2 3" xfId="54037" xr:uid="{8751E15E-188A-4D17-9945-55529E52F1E5}"/>
    <cellStyle name="Comma 2 4 3 2 2 2 2 3" xfId="18617" xr:uid="{5E5F704F-9B85-47AF-93EA-549493791DBE}"/>
    <cellStyle name="Comma 2 4 3 2 2 2 2 4" xfId="32307" xr:uid="{62F4E35D-7771-429B-B638-A018BF5C617B}"/>
    <cellStyle name="Comma 2 4 3 2 2 2 2 5" xfId="47191" xr:uid="{D822D82B-3A5B-485C-8266-84D66E3187F8}"/>
    <cellStyle name="Comma 2 4 3 2 2 2 3" xfId="22039" xr:uid="{5BCFC6F8-5E4F-49E6-AC21-8BE27D31A0C8}"/>
    <cellStyle name="Comma 2 4 3 2 2 2 3 2" xfId="35731" xr:uid="{536061E0-3685-47CE-9818-BBFDBDEDBBD1}"/>
    <cellStyle name="Comma 2 4 3 2 2 2 3 3" xfId="50615" xr:uid="{0ABF220A-66DA-44D4-B22B-8CD43B5404FC}"/>
    <cellStyle name="Comma 2 4 3 2 2 2 4" xfId="15195" xr:uid="{93D2D053-3392-4DDC-9A18-E83DF847C862}"/>
    <cellStyle name="Comma 2 4 3 2 2 2 5" xfId="28885" xr:uid="{70B0BAB8-2BBF-4580-9E24-ABE6521B8C2B}"/>
    <cellStyle name="Comma 2 4 3 2 2 2 6" xfId="43769" xr:uid="{EF1EE3D1-B13A-4FFB-AA4B-1871CB6F70F8}"/>
    <cellStyle name="Comma 2 4 3 2 2 3" xfId="10059" xr:uid="{4511DB8F-8EB7-44E8-8A54-6D05739469A6}"/>
    <cellStyle name="Comma 2 4 3 2 2 3 2" xfId="23749" xr:uid="{B863222A-A389-4912-9A7F-ADDEDB3ACEBF}"/>
    <cellStyle name="Comma 2 4 3 2 2 3 2 2" xfId="37441" xr:uid="{FF4EBBA4-8475-4878-88D9-F5E83EB0CBBD}"/>
    <cellStyle name="Comma 2 4 3 2 2 3 2 3" xfId="52325" xr:uid="{6014D4F1-5437-46A8-84FF-E7145D009680}"/>
    <cellStyle name="Comma 2 4 3 2 2 3 3" xfId="16905" xr:uid="{F452F7E0-1519-414A-83E3-A0891109CC4F}"/>
    <cellStyle name="Comma 2 4 3 2 2 3 4" xfId="30595" xr:uid="{2D5C182E-DC2D-40D4-A7CE-6AE374E4BB3A}"/>
    <cellStyle name="Comma 2 4 3 2 2 3 5" xfId="45479" xr:uid="{2B3B1825-5FB6-4B91-9E89-86994684FD03}"/>
    <cellStyle name="Comma 2 4 3 2 2 4" xfId="20327" xr:uid="{21D057EA-70B0-4F25-B02E-D0EAB513E48D}"/>
    <cellStyle name="Comma 2 4 3 2 2 4 2" xfId="34019" xr:uid="{EC7E92C6-7A74-4DA8-96E2-8F9C9434565B}"/>
    <cellStyle name="Comma 2 4 3 2 2 4 3" xfId="48903" xr:uid="{B84B9D30-1EC9-4378-B7AD-2054C6EE9DBF}"/>
    <cellStyle name="Comma 2 4 3 2 2 5" xfId="13483" xr:uid="{6E0C3631-F086-4447-BF85-E4A68C9C6704}"/>
    <cellStyle name="Comma 2 4 3 2 2 6" xfId="27173" xr:uid="{7CCC0885-E05B-42A5-A9DD-328D7ACAF99B}"/>
    <cellStyle name="Comma 2 4 3 2 2 7" xfId="42057" xr:uid="{8CE773F9-25B7-4A5C-9E8B-30785BAF3382}"/>
    <cellStyle name="Comma 2 4 3 2 3" xfId="8348" xr:uid="{1FF9C3C9-ACDE-425B-8E75-3167A2DB25D1}"/>
    <cellStyle name="Comma 2 4 3 2 3 2" xfId="11770" xr:uid="{ACEFF64D-C5D6-497C-94F7-4DE7B1DFEF7A}"/>
    <cellStyle name="Comma 2 4 3 2 3 2 2" xfId="25460" xr:uid="{81BFE4BD-17C6-4791-A6D5-F27B867801B1}"/>
    <cellStyle name="Comma 2 4 3 2 3 2 2 2" xfId="39152" xr:uid="{6901AB0E-4C2E-442B-8640-2B01BDC95F22}"/>
    <cellStyle name="Comma 2 4 3 2 3 2 2 3" xfId="54036" xr:uid="{B109FEA4-38E3-4311-8A9C-6909A695BD0B}"/>
    <cellStyle name="Comma 2 4 3 2 3 2 3" xfId="18616" xr:uid="{7955689A-8100-4946-9088-83572A765E0C}"/>
    <cellStyle name="Comma 2 4 3 2 3 2 4" xfId="32306" xr:uid="{485830D6-70E5-4615-BBF1-B34C2853B714}"/>
    <cellStyle name="Comma 2 4 3 2 3 2 5" xfId="47190" xr:uid="{C346DE6E-515C-4FA2-B202-456E6A7DF5E9}"/>
    <cellStyle name="Comma 2 4 3 2 3 3" xfId="22038" xr:uid="{00EFC2F6-7CE4-40BF-BB7A-D383E628491A}"/>
    <cellStyle name="Comma 2 4 3 2 3 3 2" xfId="35730" xr:uid="{5041E5EE-D589-41EA-AB03-62BF8BE7AACA}"/>
    <cellStyle name="Comma 2 4 3 2 3 3 3" xfId="50614" xr:uid="{8D429AD8-8BF9-4117-A02B-E98D75748825}"/>
    <cellStyle name="Comma 2 4 3 2 3 4" xfId="15194" xr:uid="{49F27C3D-F8E6-4FB8-B73C-9F1A358DE769}"/>
    <cellStyle name="Comma 2 4 3 2 3 5" xfId="28884" xr:uid="{7CBB9E4C-CDCE-4643-9C8D-8172E8EFF540}"/>
    <cellStyle name="Comma 2 4 3 2 3 6" xfId="43768" xr:uid="{C0961D16-308F-4E5C-96E9-95752ED51958}"/>
    <cellStyle name="Comma 2 4 3 2 4" xfId="10058" xr:uid="{A4F42637-00B7-4DA4-A057-4454617C16D0}"/>
    <cellStyle name="Comma 2 4 3 2 4 2" xfId="23748" xr:uid="{A163F542-DFC2-48C2-957B-42E6B194C7C7}"/>
    <cellStyle name="Comma 2 4 3 2 4 2 2" xfId="37440" xr:uid="{C3CF36BB-C5DA-4978-869A-812E6E891EF8}"/>
    <cellStyle name="Comma 2 4 3 2 4 2 3" xfId="52324" xr:uid="{2D31A7FC-2094-48BF-9369-B6AD1D6638DC}"/>
    <cellStyle name="Comma 2 4 3 2 4 3" xfId="16904" xr:uid="{E6F3E3E0-E64F-423D-A97E-079E70755E90}"/>
    <cellStyle name="Comma 2 4 3 2 4 4" xfId="30594" xr:uid="{B48A5285-56C1-440F-920D-1B4DDC16D8B4}"/>
    <cellStyle name="Comma 2 4 3 2 4 5" xfId="45478" xr:uid="{A5DE4A92-FB52-448A-B3A9-AC0BB804193D}"/>
    <cellStyle name="Comma 2 4 3 2 5" xfId="20326" xr:uid="{F5AFC322-624C-4C60-A639-5F9723B2772B}"/>
    <cellStyle name="Comma 2 4 3 2 5 2" xfId="34018" xr:uid="{30366663-0C1C-41DA-A561-E38C9718B909}"/>
    <cellStyle name="Comma 2 4 3 2 5 3" xfId="48902" xr:uid="{C4B4C3F4-4FAB-4D89-8653-4BC8A220B952}"/>
    <cellStyle name="Comma 2 4 3 2 6" xfId="13482" xr:uid="{C38F74CD-0D21-4312-A20B-6A0867323E3B}"/>
    <cellStyle name="Comma 2 4 3 2 7" xfId="27172" xr:uid="{FC2105B4-090B-4276-BF6A-D72A3C81F9B9}"/>
    <cellStyle name="Comma 2 4 3 2 8" xfId="42056" xr:uid="{52F2193B-E3F3-4517-9EBF-43995FF45C1E}"/>
    <cellStyle name="Comma 2 4 3 3" xfId="6636" xr:uid="{5E8B9DCE-BC20-4694-A0E3-9BDD6725C5BD}"/>
    <cellStyle name="Comma 2 4 3 3 2" xfId="8350" xr:uid="{188AA900-E151-4095-9E90-2D6BC29A4A38}"/>
    <cellStyle name="Comma 2 4 3 3 2 2" xfId="11772" xr:uid="{D814840F-2198-43B3-8FE7-9CB050645D8A}"/>
    <cellStyle name="Comma 2 4 3 3 2 2 2" xfId="25462" xr:uid="{103CA930-5416-4A1E-9742-65489E456056}"/>
    <cellStyle name="Comma 2 4 3 3 2 2 2 2" xfId="39154" xr:uid="{6A501A29-D3C7-4FAE-8D72-5D71B4007068}"/>
    <cellStyle name="Comma 2 4 3 3 2 2 2 3" xfId="54038" xr:uid="{18FD218B-0CF4-45F0-8C79-F18375DF30D2}"/>
    <cellStyle name="Comma 2 4 3 3 2 2 3" xfId="18618" xr:uid="{CDE10F2B-4B86-4A60-8CDD-ECCEC9F698F2}"/>
    <cellStyle name="Comma 2 4 3 3 2 2 4" xfId="32308" xr:uid="{8C781154-C3DC-444D-86B7-4A7310CAF535}"/>
    <cellStyle name="Comma 2 4 3 3 2 2 5" xfId="47192" xr:uid="{B5301E01-E769-44D1-B2B9-95F85857CB27}"/>
    <cellStyle name="Comma 2 4 3 3 2 3" xfId="22040" xr:uid="{26CD57DF-E6F2-47E1-8871-25609E6B5749}"/>
    <cellStyle name="Comma 2 4 3 3 2 3 2" xfId="35732" xr:uid="{35EFE437-7663-43D3-B491-9A7B0F26D6F9}"/>
    <cellStyle name="Comma 2 4 3 3 2 3 3" xfId="50616" xr:uid="{F6101C52-3093-47A9-906D-0192F013D5AD}"/>
    <cellStyle name="Comma 2 4 3 3 2 4" xfId="15196" xr:uid="{20CB41F5-11A1-428B-BC88-DDE0D7F4A57E}"/>
    <cellStyle name="Comma 2 4 3 3 2 5" xfId="28886" xr:uid="{B33BEFFE-5B8C-4879-977E-5998F14B94A7}"/>
    <cellStyle name="Comma 2 4 3 3 2 6" xfId="43770" xr:uid="{B07937EC-55CE-41EF-A4F1-2A51589DC122}"/>
    <cellStyle name="Comma 2 4 3 3 3" xfId="10060" xr:uid="{3AC230C4-4842-4BC9-8762-57937FC39533}"/>
    <cellStyle name="Comma 2 4 3 3 3 2" xfId="23750" xr:uid="{AA2185DB-02CD-45BF-8BA0-EF650D49411D}"/>
    <cellStyle name="Comma 2 4 3 3 3 2 2" xfId="37442" xr:uid="{5F3E8086-5A23-4E49-8453-74CED44D2B86}"/>
    <cellStyle name="Comma 2 4 3 3 3 2 3" xfId="52326" xr:uid="{CA212ED6-CA6E-438F-9DCA-4C8DA3E2FA74}"/>
    <cellStyle name="Comma 2 4 3 3 3 3" xfId="16906" xr:uid="{D6E8971D-1CCF-4F15-97A3-365CC5C86E2D}"/>
    <cellStyle name="Comma 2 4 3 3 3 4" xfId="30596" xr:uid="{E0126E06-0B5C-4BF1-96F3-8872967A726A}"/>
    <cellStyle name="Comma 2 4 3 3 3 5" xfId="45480" xr:uid="{8E82BD75-CE8A-4BCB-A683-A8466DBF9E4C}"/>
    <cellStyle name="Comma 2 4 3 3 4" xfId="20328" xr:uid="{2F3C3568-50B1-43A3-BCE5-72F9DF03C4FC}"/>
    <cellStyle name="Comma 2 4 3 3 4 2" xfId="34020" xr:uid="{3647BAE5-9252-4A87-86D0-6915A7A2F2DA}"/>
    <cellStyle name="Comma 2 4 3 3 4 3" xfId="48904" xr:uid="{E6E5F775-DCF9-467F-A4E3-193A9AF12EB1}"/>
    <cellStyle name="Comma 2 4 3 3 5" xfId="13484" xr:uid="{7972FCB6-295A-4641-8493-0F1C4F215270}"/>
    <cellStyle name="Comma 2 4 3 3 6" xfId="27174" xr:uid="{F867C396-B77F-4CAD-8B99-F5A902B5156C}"/>
    <cellStyle name="Comma 2 4 3 3 7" xfId="42058" xr:uid="{543C306F-8B6A-4C01-882C-D1A925CA1B09}"/>
    <cellStyle name="Comma 2 4 3 4" xfId="6637" xr:uid="{C3D6C2D8-F4FA-4A6C-9F0B-747409746C67}"/>
    <cellStyle name="Comma 2 4 3 4 2" xfId="8351" xr:uid="{F839E095-495D-4E4A-B418-49DAB64225EB}"/>
    <cellStyle name="Comma 2 4 3 4 2 2" xfId="11773" xr:uid="{81D2D61C-B138-47DB-A800-F98B23E86BF9}"/>
    <cellStyle name="Comma 2 4 3 4 2 2 2" xfId="25463" xr:uid="{E471F76F-8B49-42C4-839B-DCC70F5F7832}"/>
    <cellStyle name="Comma 2 4 3 4 2 2 2 2" xfId="39155" xr:uid="{441AF4E3-8FBF-47B4-AC86-48630BBA2A03}"/>
    <cellStyle name="Comma 2 4 3 4 2 2 2 3" xfId="54039" xr:uid="{CA7134A7-53B2-4E02-BAA8-C6E2CE92B81C}"/>
    <cellStyle name="Comma 2 4 3 4 2 2 3" xfId="18619" xr:uid="{7758F61D-0981-4ABF-A518-2E037F4A4FB6}"/>
    <cellStyle name="Comma 2 4 3 4 2 2 4" xfId="32309" xr:uid="{4E269593-3BEA-47CB-A3B4-89018456662B}"/>
    <cellStyle name="Comma 2 4 3 4 2 2 5" xfId="47193" xr:uid="{0DF09D87-126C-4B90-90A5-CB1BC93FE5D7}"/>
    <cellStyle name="Comma 2 4 3 4 2 3" xfId="22041" xr:uid="{327D75BA-6585-40CB-9E44-0DB69BD5C50C}"/>
    <cellStyle name="Comma 2 4 3 4 2 3 2" xfId="35733" xr:uid="{3E64071C-20AE-4701-B533-9EFFD76589F4}"/>
    <cellStyle name="Comma 2 4 3 4 2 3 3" xfId="50617" xr:uid="{FBDEB912-54F8-49C8-B454-1531DAE27D03}"/>
    <cellStyle name="Comma 2 4 3 4 2 4" xfId="15197" xr:uid="{A63C5FF3-B4BF-4E93-A960-0A52DBBDDF5E}"/>
    <cellStyle name="Comma 2 4 3 4 2 5" xfId="28887" xr:uid="{685424F2-1628-4A37-9474-1BBA77F031AF}"/>
    <cellStyle name="Comma 2 4 3 4 2 6" xfId="43771" xr:uid="{474F3C2B-DB83-41C2-9C94-94D554CA2A28}"/>
    <cellStyle name="Comma 2 4 3 4 3" xfId="10061" xr:uid="{E3B4FB26-44EF-4FED-A646-40946531E515}"/>
    <cellStyle name="Comma 2 4 3 4 3 2" xfId="23751" xr:uid="{A6F3BAE7-D976-4825-8925-787D6035E03A}"/>
    <cellStyle name="Comma 2 4 3 4 3 2 2" xfId="37443" xr:uid="{697436F0-848F-4975-9BD7-8A972F9AAC30}"/>
    <cellStyle name="Comma 2 4 3 4 3 2 3" xfId="52327" xr:uid="{7260CF0A-F908-43C1-B0BD-7B9A938F82EE}"/>
    <cellStyle name="Comma 2 4 3 4 3 3" xfId="16907" xr:uid="{70C76601-EE18-44FC-B22E-776F633343EA}"/>
    <cellStyle name="Comma 2 4 3 4 3 4" xfId="30597" xr:uid="{D0DEA380-428C-464E-BF61-FB3F78C5A5DC}"/>
    <cellStyle name="Comma 2 4 3 4 3 5" xfId="45481" xr:uid="{B0C4866F-8311-4FDB-AC5D-5D86D1A547B2}"/>
    <cellStyle name="Comma 2 4 3 4 4" xfId="20329" xr:uid="{5BF6BB27-9C72-40DF-AA83-FC33A57A1868}"/>
    <cellStyle name="Comma 2 4 3 4 4 2" xfId="34021" xr:uid="{1D4D920B-DBDB-414D-989C-2DAB2397A3F7}"/>
    <cellStyle name="Comma 2 4 3 4 4 3" xfId="48905" xr:uid="{68D06C0D-3480-49F1-AB37-07015A876805}"/>
    <cellStyle name="Comma 2 4 3 4 5" xfId="13485" xr:uid="{8B1FCB44-F149-44A1-9038-6BA6146EC09B}"/>
    <cellStyle name="Comma 2 4 3 4 6" xfId="27175" xr:uid="{71CC9078-48D6-417B-A7DD-986189B91EF0}"/>
    <cellStyle name="Comma 2 4 3 4 7" xfId="42059" xr:uid="{F9E8659D-6418-4C4A-9E6A-99C11F433E3B}"/>
    <cellStyle name="Comma 2 4 3 5" xfId="8347" xr:uid="{F0D0A610-5A7B-49BF-9A99-BBC6B7CFE7F9}"/>
    <cellStyle name="Comma 2 4 3 5 2" xfId="11769" xr:uid="{4AFA3442-9095-4EE0-94FE-D2D9790056E9}"/>
    <cellStyle name="Comma 2 4 3 5 2 2" xfId="25459" xr:uid="{626E435A-908B-4B97-93D9-D466262BD93C}"/>
    <cellStyle name="Comma 2 4 3 5 2 2 2" xfId="39151" xr:uid="{3293FF45-0BFE-41C3-83F7-1F486122F104}"/>
    <cellStyle name="Comma 2 4 3 5 2 2 3" xfId="54035" xr:uid="{549475BF-52B2-455D-92D6-BE6D7E7FBA33}"/>
    <cellStyle name="Comma 2 4 3 5 2 3" xfId="18615" xr:uid="{08976E60-C30D-4265-A7E9-4817ACA52698}"/>
    <cellStyle name="Comma 2 4 3 5 2 4" xfId="32305" xr:uid="{A506542B-154C-42EF-9FBF-DDA09E849A9B}"/>
    <cellStyle name="Comma 2 4 3 5 2 5" xfId="47189" xr:uid="{FB30E561-4F0C-4AE0-9483-52E09B1B746E}"/>
    <cellStyle name="Comma 2 4 3 5 3" xfId="22037" xr:uid="{0F9BCB51-D33A-40A8-AC25-BD254EC13279}"/>
    <cellStyle name="Comma 2 4 3 5 3 2" xfId="35729" xr:uid="{14F959F5-195D-48E8-9DFC-BAC85A14B9C4}"/>
    <cellStyle name="Comma 2 4 3 5 3 3" xfId="50613" xr:uid="{337D09AB-8C01-4ECF-A306-6914D0001D4D}"/>
    <cellStyle name="Comma 2 4 3 5 4" xfId="15193" xr:uid="{C4A33581-2D56-465F-9316-4661C64127B4}"/>
    <cellStyle name="Comma 2 4 3 5 5" xfId="28883" xr:uid="{18035CD7-011A-4E80-AAE7-2EDF30C6E9D5}"/>
    <cellStyle name="Comma 2 4 3 5 6" xfId="43767" xr:uid="{C2933E3D-17AF-4D5D-991D-E699C00FCD18}"/>
    <cellStyle name="Comma 2 4 3 6" xfId="10057" xr:uid="{469735FB-1D1E-45FF-9E0F-691BBC2F9BEC}"/>
    <cellStyle name="Comma 2 4 3 6 2" xfId="23747" xr:uid="{57076071-349E-448A-9374-0F803B3257A1}"/>
    <cellStyle name="Comma 2 4 3 6 2 2" xfId="37439" xr:uid="{CBF873D2-6CA8-48E9-ACEF-116043BF0F7C}"/>
    <cellStyle name="Comma 2 4 3 6 2 3" xfId="52323" xr:uid="{844D136A-18D2-4EA0-B619-1C6D99D9F497}"/>
    <cellStyle name="Comma 2 4 3 6 3" xfId="16903" xr:uid="{60F4E2DB-B31B-43AD-8858-D0DE648B91FB}"/>
    <cellStyle name="Comma 2 4 3 6 4" xfId="30593" xr:uid="{A97D2B98-3C8E-4131-B046-F37F4D223C56}"/>
    <cellStyle name="Comma 2 4 3 6 5" xfId="45477" xr:uid="{1A3A7843-9840-465C-847B-EF9358F32335}"/>
    <cellStyle name="Comma 2 4 3 7" xfId="20325" xr:uid="{581D3861-1DA0-4FF4-B38D-D5DE63A64FA4}"/>
    <cellStyle name="Comma 2 4 3 7 2" xfId="34017" xr:uid="{A4DF65A9-612F-4810-B9F4-59F37D4D7BF6}"/>
    <cellStyle name="Comma 2 4 3 7 3" xfId="48901" xr:uid="{7301626D-7CDA-487B-9FE2-AB85C080B469}"/>
    <cellStyle name="Comma 2 4 3 8" xfId="13481" xr:uid="{1D28C4A4-D149-4D10-B83A-AF51C22165D8}"/>
    <cellStyle name="Comma 2 4 3 9" xfId="27171" xr:uid="{AD3FA58F-3F5D-46CC-8919-91FBB2875CEE}"/>
    <cellStyle name="Comma 2 4 4" xfId="6638" xr:uid="{8F31F1FC-F5CD-4B49-9528-D5AAC4A2DA34}"/>
    <cellStyle name="Comma 2 4 4 2" xfId="6639" xr:uid="{F3ACB1E1-DD1F-4C0E-854E-0C316E7078DF}"/>
    <cellStyle name="Comma 2 4 4 2 2" xfId="8353" xr:uid="{F105D349-913A-4D5A-A1C5-28F79C953C8C}"/>
    <cellStyle name="Comma 2 4 4 2 2 2" xfId="11775" xr:uid="{0A32C647-C5C4-4801-ABA0-69E83C84E933}"/>
    <cellStyle name="Comma 2 4 4 2 2 2 2" xfId="25465" xr:uid="{13D6697D-CEBF-46C9-A1B6-7738B16C9898}"/>
    <cellStyle name="Comma 2 4 4 2 2 2 2 2" xfId="39157" xr:uid="{F1361751-8EAE-4A3B-8587-842DA8FE6EEB}"/>
    <cellStyle name="Comma 2 4 4 2 2 2 2 3" xfId="54041" xr:uid="{8BB97047-B494-4FE7-9C11-3BCC234CD833}"/>
    <cellStyle name="Comma 2 4 4 2 2 2 3" xfId="18621" xr:uid="{67D78322-5144-46F9-A217-004E820850B0}"/>
    <cellStyle name="Comma 2 4 4 2 2 2 4" xfId="32311" xr:uid="{DE67DB9A-F862-45F5-B0FE-39E0E9D79C44}"/>
    <cellStyle name="Comma 2 4 4 2 2 2 5" xfId="47195" xr:uid="{877585A3-FE80-4AE9-93DF-81D6D8111F38}"/>
    <cellStyle name="Comma 2 4 4 2 2 3" xfId="22043" xr:uid="{3CE437A4-3FD2-4A5A-ABE6-03B4D6FD5794}"/>
    <cellStyle name="Comma 2 4 4 2 2 3 2" xfId="35735" xr:uid="{C2D9A8B6-88C2-47BC-BB63-F4961349357C}"/>
    <cellStyle name="Comma 2 4 4 2 2 3 3" xfId="50619" xr:uid="{1CCBBE12-105A-4C95-8EA5-773442C57E63}"/>
    <cellStyle name="Comma 2 4 4 2 2 4" xfId="15199" xr:uid="{4C2ED3EA-5065-4C62-86E0-DFF4F6B62962}"/>
    <cellStyle name="Comma 2 4 4 2 2 5" xfId="28889" xr:uid="{E555CAC5-5B22-40CF-ADBC-DC34AD2C2C68}"/>
    <cellStyle name="Comma 2 4 4 2 2 6" xfId="43773" xr:uid="{F3647EA3-13CD-45E4-B8D4-A5630ABD8DA5}"/>
    <cellStyle name="Comma 2 4 4 2 3" xfId="10063" xr:uid="{98E4D4E5-5A18-45A8-9B01-BE28CBFFD977}"/>
    <cellStyle name="Comma 2 4 4 2 3 2" xfId="23753" xr:uid="{5736564D-ED9C-49FF-AA0B-D3EA3420A48F}"/>
    <cellStyle name="Comma 2 4 4 2 3 2 2" xfId="37445" xr:uid="{5217211B-30D6-4EA1-8A9A-5D59A9CE9BB0}"/>
    <cellStyle name="Comma 2 4 4 2 3 2 3" xfId="52329" xr:uid="{7B69D477-30D7-4B48-9374-400D3293D787}"/>
    <cellStyle name="Comma 2 4 4 2 3 3" xfId="16909" xr:uid="{D22A6056-B89D-4613-BAD6-C5796A5C62CB}"/>
    <cellStyle name="Comma 2 4 4 2 3 4" xfId="30599" xr:uid="{3892EFFA-1353-470E-B705-9C52D97B6271}"/>
    <cellStyle name="Comma 2 4 4 2 3 5" xfId="45483" xr:uid="{315CFFBD-CB06-4D0D-BC11-9877B2FB0B41}"/>
    <cellStyle name="Comma 2 4 4 2 4" xfId="20331" xr:uid="{B9ADFD2A-5312-4EBF-91F8-7CF3DAF7C34C}"/>
    <cellStyle name="Comma 2 4 4 2 4 2" xfId="34023" xr:uid="{A248C6AD-09F3-41B6-8326-E3160DE26745}"/>
    <cellStyle name="Comma 2 4 4 2 4 3" xfId="48907" xr:uid="{A7451147-9F19-4FAE-BCBE-DA6D29C27AFB}"/>
    <cellStyle name="Comma 2 4 4 2 5" xfId="13487" xr:uid="{5B82281F-77C6-458C-A833-40EB8F7A34F1}"/>
    <cellStyle name="Comma 2 4 4 2 6" xfId="27177" xr:uid="{98C05ACE-3FCD-4BDD-91CA-42AD8E9E3C27}"/>
    <cellStyle name="Comma 2 4 4 2 7" xfId="42061" xr:uid="{56FA4A8A-9800-4635-975C-49BE36806513}"/>
    <cellStyle name="Comma 2 4 4 3" xfId="8352" xr:uid="{2AC6D663-2567-46EB-82FF-049AEA741988}"/>
    <cellStyle name="Comma 2 4 4 3 2" xfId="11774" xr:uid="{26D76E16-002B-40D7-9941-E4E4C8903278}"/>
    <cellStyle name="Comma 2 4 4 3 2 2" xfId="25464" xr:uid="{88C88720-D5EC-4501-BADA-9F695B7DCB5C}"/>
    <cellStyle name="Comma 2 4 4 3 2 2 2" xfId="39156" xr:uid="{3B582F63-B13E-4201-BF47-A07237776DEA}"/>
    <cellStyle name="Comma 2 4 4 3 2 2 3" xfId="54040" xr:uid="{B5578857-5299-49DD-A521-32258520A486}"/>
    <cellStyle name="Comma 2 4 4 3 2 3" xfId="18620" xr:uid="{B34A52C6-8FF4-466D-A66E-F864BB1253F4}"/>
    <cellStyle name="Comma 2 4 4 3 2 4" xfId="32310" xr:uid="{1CBA8ADB-BE64-43FE-8082-05E783C25E91}"/>
    <cellStyle name="Comma 2 4 4 3 2 5" xfId="47194" xr:uid="{3A8AA2BE-EBC1-41AC-A9A5-58E56DCE9FDD}"/>
    <cellStyle name="Comma 2 4 4 3 3" xfId="22042" xr:uid="{3294E8C5-8F96-4CC3-8311-C8D61969C84D}"/>
    <cellStyle name="Comma 2 4 4 3 3 2" xfId="35734" xr:uid="{6C5E903F-1678-4BF7-A523-C6E2CDAC6217}"/>
    <cellStyle name="Comma 2 4 4 3 3 3" xfId="50618" xr:uid="{49810A22-702F-42EE-A8F8-D0E698A32B7E}"/>
    <cellStyle name="Comma 2 4 4 3 4" xfId="15198" xr:uid="{2980C145-0B1E-4DC4-91CC-95036B63E9A8}"/>
    <cellStyle name="Comma 2 4 4 3 5" xfId="28888" xr:uid="{17FDE442-77E0-43CF-B2C4-52D998A40D08}"/>
    <cellStyle name="Comma 2 4 4 3 6" xfId="43772" xr:uid="{C0922D98-A3C6-4272-AB24-EBBE66ECA665}"/>
    <cellStyle name="Comma 2 4 4 4" xfId="10062" xr:uid="{85B40F32-AFEF-4019-BB99-5D75A67172D9}"/>
    <cellStyle name="Comma 2 4 4 4 2" xfId="23752" xr:uid="{18AA1975-0CC9-4267-86F8-9BA731A3FFF7}"/>
    <cellStyle name="Comma 2 4 4 4 2 2" xfId="37444" xr:uid="{0F2375EF-A3CD-4A55-95DD-593162D0BA93}"/>
    <cellStyle name="Comma 2 4 4 4 2 3" xfId="52328" xr:uid="{4D2FD812-A625-4168-8AF0-A156ADF1466C}"/>
    <cellStyle name="Comma 2 4 4 4 3" xfId="16908" xr:uid="{F2347D06-E048-47AF-8912-5F607C75ECAE}"/>
    <cellStyle name="Comma 2 4 4 4 4" xfId="30598" xr:uid="{E22828F1-61B5-4C28-BF17-6F7F994E68C8}"/>
    <cellStyle name="Comma 2 4 4 4 5" xfId="45482" xr:uid="{A8C19A71-09F1-425B-8FE0-6D2C5F81BB5E}"/>
    <cellStyle name="Comma 2 4 4 5" xfId="20330" xr:uid="{641D3F2E-0473-43C3-9F21-D26D1172BDDD}"/>
    <cellStyle name="Comma 2 4 4 5 2" xfId="34022" xr:uid="{A3ADC7B5-AAD8-45C9-B1D5-AF9AD6097372}"/>
    <cellStyle name="Comma 2 4 4 5 3" xfId="48906" xr:uid="{BE96061B-12C1-4FB5-A436-F252316782D0}"/>
    <cellStyle name="Comma 2 4 4 6" xfId="13486" xr:uid="{41C51068-1D0F-4C56-A56D-1FC2C618E795}"/>
    <cellStyle name="Comma 2 4 4 7" xfId="27176" xr:uid="{C5F62723-B206-4685-820F-12A1398849BF}"/>
    <cellStyle name="Comma 2 4 4 8" xfId="42060" xr:uid="{25A371B2-C667-4CDC-B2B9-D4CA1C35B121}"/>
    <cellStyle name="Comma 2 4 5" xfId="6640" xr:uid="{80D09883-5A5D-47AB-9D25-728048E097C9}"/>
    <cellStyle name="Comma 2 4 5 2" xfId="8354" xr:uid="{232941D4-0BE7-46BB-876F-7C01DFE59F6D}"/>
    <cellStyle name="Comma 2 4 5 2 2" xfId="11776" xr:uid="{8E75B3B1-C6CD-4447-9CEF-5A7847971322}"/>
    <cellStyle name="Comma 2 4 5 2 2 2" xfId="25466" xr:uid="{331E38B7-2FB0-4B67-A96F-0B1E56AD155D}"/>
    <cellStyle name="Comma 2 4 5 2 2 2 2" xfId="39158" xr:uid="{6573FEA9-BA16-4502-A791-EBBB6E64C4CA}"/>
    <cellStyle name="Comma 2 4 5 2 2 2 3" xfId="54042" xr:uid="{B25F59E1-D086-490A-9EFD-20594A958BA0}"/>
    <cellStyle name="Comma 2 4 5 2 2 3" xfId="18622" xr:uid="{7FC2F6F9-E18F-4FD9-8994-A36890077508}"/>
    <cellStyle name="Comma 2 4 5 2 2 4" xfId="32312" xr:uid="{C920BD9B-B45D-4329-AE6D-C3F3A636C00A}"/>
    <cellStyle name="Comma 2 4 5 2 2 5" xfId="47196" xr:uid="{E611A265-EC30-47D1-983D-2EB2A0CF99D5}"/>
    <cellStyle name="Comma 2 4 5 2 3" xfId="22044" xr:uid="{82737239-CB28-4B30-B45A-9DD0EC814412}"/>
    <cellStyle name="Comma 2 4 5 2 3 2" xfId="35736" xr:uid="{102355C7-301D-4989-9CD9-1D2DAB205A19}"/>
    <cellStyle name="Comma 2 4 5 2 3 3" xfId="50620" xr:uid="{10D62E34-4AB7-4FC6-AEBA-3427F59A7A9F}"/>
    <cellStyle name="Comma 2 4 5 2 4" xfId="15200" xr:uid="{DB7B366A-D637-48EB-9178-6E9E51733E8D}"/>
    <cellStyle name="Comma 2 4 5 2 5" xfId="28890" xr:uid="{D26C8F4F-AD9E-4448-8178-B260E923578E}"/>
    <cellStyle name="Comma 2 4 5 2 6" xfId="43774" xr:uid="{B494779C-0DA8-40B7-B5A1-02C9DA33EF10}"/>
    <cellStyle name="Comma 2 4 5 3" xfId="10064" xr:uid="{E7A579C6-E896-48D3-86B9-CB63D3B3B48D}"/>
    <cellStyle name="Comma 2 4 5 3 2" xfId="23754" xr:uid="{96231860-5BDE-4B24-BDBC-1BAFA6553C0F}"/>
    <cellStyle name="Comma 2 4 5 3 2 2" xfId="37446" xr:uid="{1FBE1303-98F1-41E6-8DBA-93B6F717FBC9}"/>
    <cellStyle name="Comma 2 4 5 3 2 3" xfId="52330" xr:uid="{53239CFE-6AC4-4129-BEB2-5EF8A61282BD}"/>
    <cellStyle name="Comma 2 4 5 3 3" xfId="16910" xr:uid="{BE232ADC-A922-4107-8B10-35BF80D02FC0}"/>
    <cellStyle name="Comma 2 4 5 3 4" xfId="30600" xr:uid="{16037868-C18A-4140-B4E3-0B81E88D139A}"/>
    <cellStyle name="Comma 2 4 5 3 5" xfId="45484" xr:uid="{48D2894E-B10C-496E-B2F2-69ECE6149BF5}"/>
    <cellStyle name="Comma 2 4 5 4" xfId="20332" xr:uid="{E4C11D94-AE10-4D47-A258-420659AC2A59}"/>
    <cellStyle name="Comma 2 4 5 4 2" xfId="34024" xr:uid="{2F7184FF-DC90-4B45-9606-2CC1619E3A93}"/>
    <cellStyle name="Comma 2 4 5 4 3" xfId="48908" xr:uid="{F02BDB98-A305-46B7-95F4-AA67CAC8D2B0}"/>
    <cellStyle name="Comma 2 4 5 5" xfId="13488" xr:uid="{DBB4DFA1-95EC-4A7D-8FD8-049318A0ED41}"/>
    <cellStyle name="Comma 2 4 5 6" xfId="27178" xr:uid="{B689813A-EBB8-4BBB-BF67-122351CC13AF}"/>
    <cellStyle name="Comma 2 4 5 7" xfId="42062" xr:uid="{B2920988-CD6E-415F-937F-B8D97099C7C2}"/>
    <cellStyle name="Comma 2 4 6" xfId="6641" xr:uid="{4F3F4860-EDC1-465E-B0AC-5F50964CE477}"/>
    <cellStyle name="Comma 2 4 6 2" xfId="8355" xr:uid="{483DA488-8070-4A2A-A0A9-58313AAD3B9C}"/>
    <cellStyle name="Comma 2 4 6 2 2" xfId="11777" xr:uid="{277AB3EC-D628-4C3E-B54A-1D0962226CB8}"/>
    <cellStyle name="Comma 2 4 6 2 2 2" xfId="25467" xr:uid="{DCF8D28E-3C63-4EE3-8AFF-66BA39D5CB5C}"/>
    <cellStyle name="Comma 2 4 6 2 2 2 2" xfId="39159" xr:uid="{41730B62-DCC8-46FD-B4A2-98290AA9BBDC}"/>
    <cellStyle name="Comma 2 4 6 2 2 2 3" xfId="54043" xr:uid="{D71A0C7E-434E-4C5C-9CA0-67C387F14CA3}"/>
    <cellStyle name="Comma 2 4 6 2 2 3" xfId="18623" xr:uid="{61B5825F-FD29-4E43-BDDF-FF0B3896DF1C}"/>
    <cellStyle name="Comma 2 4 6 2 2 4" xfId="32313" xr:uid="{342790B6-514D-44E9-B41E-71F76B88C2DE}"/>
    <cellStyle name="Comma 2 4 6 2 2 5" xfId="47197" xr:uid="{8B6CD2F3-C48C-4205-A9FB-12787D761B3D}"/>
    <cellStyle name="Comma 2 4 6 2 3" xfId="22045" xr:uid="{8BD80D95-408D-4230-BFBD-99CBE4C91B89}"/>
    <cellStyle name="Comma 2 4 6 2 3 2" xfId="35737" xr:uid="{BE1324E5-F08E-4650-908F-E624818B3DC5}"/>
    <cellStyle name="Comma 2 4 6 2 3 3" xfId="50621" xr:uid="{4B93502F-B3D5-4051-A126-AA63DF8FCD97}"/>
    <cellStyle name="Comma 2 4 6 2 4" xfId="15201" xr:uid="{73DA43A0-6825-40CD-B1F7-3A84A4D8C2A1}"/>
    <cellStyle name="Comma 2 4 6 2 5" xfId="28891" xr:uid="{4B7961FA-2E9C-464F-B227-2EB34B67365F}"/>
    <cellStyle name="Comma 2 4 6 2 6" xfId="43775" xr:uid="{99DCAB27-D25F-44D9-BA1B-6DB65814B46A}"/>
    <cellStyle name="Comma 2 4 6 3" xfId="10065" xr:uid="{ED8C3D88-4D97-49C8-A71C-B690611A5C2D}"/>
    <cellStyle name="Comma 2 4 6 3 2" xfId="23755" xr:uid="{7F83C289-0D7D-41D4-9C2F-B01B079BCBA7}"/>
    <cellStyle name="Comma 2 4 6 3 2 2" xfId="37447" xr:uid="{AD7E814C-CECA-47B5-BA16-0DCD73F5F841}"/>
    <cellStyle name="Comma 2 4 6 3 2 3" xfId="52331" xr:uid="{6E131806-9D83-4871-8579-8A6E9ACE8F82}"/>
    <cellStyle name="Comma 2 4 6 3 3" xfId="16911" xr:uid="{014378E0-D7A2-4AC5-8823-F1942EC88296}"/>
    <cellStyle name="Comma 2 4 6 3 4" xfId="30601" xr:uid="{50BF7FE9-D9BE-4DC0-9DCE-751DFC3F8FA4}"/>
    <cellStyle name="Comma 2 4 6 3 5" xfId="45485" xr:uid="{696F0533-6601-411B-9BA4-8184D163B48C}"/>
    <cellStyle name="Comma 2 4 6 4" xfId="20333" xr:uid="{5BF3CF2B-DB4A-4485-9D4B-AC3D4369B54D}"/>
    <cellStyle name="Comma 2 4 6 4 2" xfId="34025" xr:uid="{C4561C14-BAEE-445F-8276-AF4C1990EC42}"/>
    <cellStyle name="Comma 2 4 6 4 3" xfId="48909" xr:uid="{FE52AFA4-B33D-4C14-A39C-D0BC2474A2A6}"/>
    <cellStyle name="Comma 2 4 6 5" xfId="13489" xr:uid="{17ACC4FC-22AC-4A45-9084-4C74D4151483}"/>
    <cellStyle name="Comma 2 4 6 6" xfId="27179" xr:uid="{F71F5A3C-A4CC-4DCA-A806-AE37840EC01C}"/>
    <cellStyle name="Comma 2 4 6 7" xfId="42063" xr:uid="{1B57B447-9D37-4667-BFD6-A3658A18053C}"/>
    <cellStyle name="Comma 2 4 7" xfId="8341" xr:uid="{B08C135D-313D-453E-98AF-9A79097F0944}"/>
    <cellStyle name="Comma 2 4 7 2" xfId="11763" xr:uid="{8696C49E-1D55-475E-9D09-10F4E7F9DDBF}"/>
    <cellStyle name="Comma 2 4 7 2 2" xfId="25453" xr:uid="{E1F6128E-27D7-4F12-9811-D8BF41A73F98}"/>
    <cellStyle name="Comma 2 4 7 2 2 2" xfId="39145" xr:uid="{F2083E7A-9B8C-4A0A-8ACE-D3CD3D69E602}"/>
    <cellStyle name="Comma 2 4 7 2 2 3" xfId="54029" xr:uid="{E13A903E-DEBF-49F5-99C5-FE0ABF755875}"/>
    <cellStyle name="Comma 2 4 7 2 3" xfId="18609" xr:uid="{C9ACB47E-A167-4F98-9320-E03E90B9B72E}"/>
    <cellStyle name="Comma 2 4 7 2 4" xfId="32299" xr:uid="{AC6C4DFD-8EA4-4FFB-B416-AD80CDA8A5B7}"/>
    <cellStyle name="Comma 2 4 7 2 5" xfId="47183" xr:uid="{9AD61E80-5B13-4EA3-847C-CF17D65A52A3}"/>
    <cellStyle name="Comma 2 4 7 3" xfId="22031" xr:uid="{7E391DE9-47A8-4ACB-842F-F8ADED5FBC27}"/>
    <cellStyle name="Comma 2 4 7 3 2" xfId="35723" xr:uid="{DB85BA64-5A20-481E-AED9-A57A7A3CCF5C}"/>
    <cellStyle name="Comma 2 4 7 3 3" xfId="50607" xr:uid="{BE0FAFF8-BDD2-41D0-9A26-E5442CBC3756}"/>
    <cellStyle name="Comma 2 4 7 4" xfId="15187" xr:uid="{DA87865B-BC2A-4707-85B6-14EB6A1218C2}"/>
    <cellStyle name="Comma 2 4 7 5" xfId="28877" xr:uid="{119C431D-A74C-4BDB-BA13-850DDEADDC45}"/>
    <cellStyle name="Comma 2 4 7 6" xfId="43761" xr:uid="{F1297C04-06D7-4021-A0CA-4569E7BBD58C}"/>
    <cellStyle name="Comma 2 4 8" xfId="10051" xr:uid="{D82C0EEB-C0C9-469E-B72A-DB8D47FBE629}"/>
    <cellStyle name="Comma 2 4 8 2" xfId="23741" xr:uid="{352401CB-5752-4407-9635-C53BEA92E262}"/>
    <cellStyle name="Comma 2 4 8 2 2" xfId="37433" xr:uid="{0C8EDD74-A093-4CF6-949B-EC83CE43EAF4}"/>
    <cellStyle name="Comma 2 4 8 2 3" xfId="52317" xr:uid="{079DC858-8645-4F1C-94F8-365178301EB4}"/>
    <cellStyle name="Comma 2 4 8 3" xfId="16897" xr:uid="{5EF4CBD1-64A7-46AE-B1C5-4CA1D10AD6A0}"/>
    <cellStyle name="Comma 2 4 8 4" xfId="30587" xr:uid="{5D79F6C1-5598-4797-A4B6-898428707C76}"/>
    <cellStyle name="Comma 2 4 8 5" xfId="45471" xr:uid="{0F92830A-78FD-4468-AFE3-BF5E22EF21BA}"/>
    <cellStyle name="Comma 2 4 9" xfId="20319" xr:uid="{D4AEFD17-4CA8-4F3A-A772-489F37B4E027}"/>
    <cellStyle name="Comma 2 4 9 2" xfId="34011" xr:uid="{0E99FA67-2566-4139-974F-9CA3E9EF7459}"/>
    <cellStyle name="Comma 2 4 9 3" xfId="48895" xr:uid="{E46493F4-F343-4897-BF62-C6F8245552AE}"/>
    <cellStyle name="Comma 2 5" xfId="6642" xr:uid="{CF188016-343E-4E18-8A64-3B4275BAB39A}"/>
    <cellStyle name="Comma 2 5 10" xfId="13490" xr:uid="{E3502667-0EDC-436E-B8BD-C8AD9624EA12}"/>
    <cellStyle name="Comma 2 5 11" xfId="27180" xr:uid="{D87019CA-655A-43D3-886C-A13387D861F1}"/>
    <cellStyle name="Comma 2 5 12" xfId="42064" xr:uid="{BBF69075-C438-4700-8EFD-4E5882C1F2C2}"/>
    <cellStyle name="Comma 2 5 2" xfId="6643" xr:uid="{4CDE3FE3-3001-41E5-9293-19A18DDC89D2}"/>
    <cellStyle name="Comma 2 5 2 10" xfId="42065" xr:uid="{CFB0A93E-41CC-4C2F-90B5-89C6AC35DBE6}"/>
    <cellStyle name="Comma 2 5 2 2" xfId="6644" xr:uid="{29F7EF75-8C58-4D1A-9471-95B0F8F035A6}"/>
    <cellStyle name="Comma 2 5 2 2 2" xfId="6645" xr:uid="{BD1DE1B9-CFF2-425F-AFC7-E67A955D4750}"/>
    <cellStyle name="Comma 2 5 2 2 2 2" xfId="8359" xr:uid="{A98AA25E-452E-4B23-B504-04EDCCDA6199}"/>
    <cellStyle name="Comma 2 5 2 2 2 2 2" xfId="11781" xr:uid="{6370C0D4-618A-48C1-ADC0-68A65FD4BB45}"/>
    <cellStyle name="Comma 2 5 2 2 2 2 2 2" xfId="25471" xr:uid="{1E7E5AFA-5F66-4C79-B1A7-8D457929A75F}"/>
    <cellStyle name="Comma 2 5 2 2 2 2 2 2 2" xfId="39163" xr:uid="{A3A28C76-05E6-49F6-AD56-E156943E91AF}"/>
    <cellStyle name="Comma 2 5 2 2 2 2 2 2 3" xfId="54047" xr:uid="{F800941E-EEBD-4ACF-A962-050FF49BC051}"/>
    <cellStyle name="Comma 2 5 2 2 2 2 2 3" xfId="18627" xr:uid="{0D38BECE-98A3-475C-B296-D2BD1FC06EB4}"/>
    <cellStyle name="Comma 2 5 2 2 2 2 2 4" xfId="32317" xr:uid="{7C0DB360-3A19-4657-A181-35AE20DF4A19}"/>
    <cellStyle name="Comma 2 5 2 2 2 2 2 5" xfId="47201" xr:uid="{A790449E-7EE2-44B3-8E4C-B5D5CAC0D84B}"/>
    <cellStyle name="Comma 2 5 2 2 2 2 3" xfId="22049" xr:uid="{A191B427-7D24-4536-A544-EBD8CB7775AF}"/>
    <cellStyle name="Comma 2 5 2 2 2 2 3 2" xfId="35741" xr:uid="{081BB8AB-2A5C-4ED5-B45F-A7373E3DEF73}"/>
    <cellStyle name="Comma 2 5 2 2 2 2 3 3" xfId="50625" xr:uid="{A18CDADD-9F16-4B8F-BF96-52A4E346ED99}"/>
    <cellStyle name="Comma 2 5 2 2 2 2 4" xfId="15205" xr:uid="{B5FB2939-C375-4AB0-91D6-EE05038CDF66}"/>
    <cellStyle name="Comma 2 5 2 2 2 2 5" xfId="28895" xr:uid="{51CAA1AA-758C-40C4-B3AE-5CCCF5F886FB}"/>
    <cellStyle name="Comma 2 5 2 2 2 2 6" xfId="43779" xr:uid="{9E899F24-A98B-4C3A-9AE8-76511C6DDCAD}"/>
    <cellStyle name="Comma 2 5 2 2 2 3" xfId="10069" xr:uid="{998F8E7B-AEF3-4FA2-82EE-77847FC1A881}"/>
    <cellStyle name="Comma 2 5 2 2 2 3 2" xfId="23759" xr:uid="{7B7214BB-2DBC-4964-B7DA-8FBD0D771F6E}"/>
    <cellStyle name="Comma 2 5 2 2 2 3 2 2" xfId="37451" xr:uid="{567CBC2E-DA9F-472D-820D-98F39E7929FB}"/>
    <cellStyle name="Comma 2 5 2 2 2 3 2 3" xfId="52335" xr:uid="{0F783EA4-128F-4FEF-B57F-8C9A086F2D9E}"/>
    <cellStyle name="Comma 2 5 2 2 2 3 3" xfId="16915" xr:uid="{1FD5CED8-58E3-4705-ACD0-36B38A59695E}"/>
    <cellStyle name="Comma 2 5 2 2 2 3 4" xfId="30605" xr:uid="{4B904DF5-11C1-4B61-9E1C-B736C428F319}"/>
    <cellStyle name="Comma 2 5 2 2 2 3 5" xfId="45489" xr:uid="{44408585-59CE-4AD3-A2B9-67D6A7D65EE5}"/>
    <cellStyle name="Comma 2 5 2 2 2 4" xfId="20337" xr:uid="{770184AF-89BB-437C-A1D2-B9A8B4D765CE}"/>
    <cellStyle name="Comma 2 5 2 2 2 4 2" xfId="34029" xr:uid="{C63B6F93-5F42-4777-BF5E-666CAE931753}"/>
    <cellStyle name="Comma 2 5 2 2 2 4 3" xfId="48913" xr:uid="{6A8D87EB-9F7D-4DD8-B727-12DD2932E2F2}"/>
    <cellStyle name="Comma 2 5 2 2 2 5" xfId="13493" xr:uid="{4747ED02-339B-44AC-A179-2A59B6935FF6}"/>
    <cellStyle name="Comma 2 5 2 2 2 6" xfId="27183" xr:uid="{4734F4B7-52E4-4FDE-86A6-39060BA19BEF}"/>
    <cellStyle name="Comma 2 5 2 2 2 7" xfId="42067" xr:uid="{E2FBEE1F-E8EA-487A-AF88-26ED997AFD9B}"/>
    <cellStyle name="Comma 2 5 2 2 3" xfId="8358" xr:uid="{CD6D76F6-398F-4F2E-832E-BB78961F664F}"/>
    <cellStyle name="Comma 2 5 2 2 3 2" xfId="11780" xr:uid="{8FD8DDA4-A389-4799-8070-8C63FB362E2F}"/>
    <cellStyle name="Comma 2 5 2 2 3 2 2" xfId="25470" xr:uid="{E15079D3-9EB7-41DE-9B79-289293584B41}"/>
    <cellStyle name="Comma 2 5 2 2 3 2 2 2" xfId="39162" xr:uid="{F907111D-775F-4571-A02B-402B6AFFF2F3}"/>
    <cellStyle name="Comma 2 5 2 2 3 2 2 3" xfId="54046" xr:uid="{4BB61F68-5E49-4F7D-849B-064B81948EA1}"/>
    <cellStyle name="Comma 2 5 2 2 3 2 3" xfId="18626" xr:uid="{F68AA33B-9B8A-40D2-B2C4-AF4E9053A652}"/>
    <cellStyle name="Comma 2 5 2 2 3 2 4" xfId="32316" xr:uid="{FA420B3D-B2F3-4C3E-80BF-0A28406A1CB4}"/>
    <cellStyle name="Comma 2 5 2 2 3 2 5" xfId="47200" xr:uid="{73180D20-BCBB-45A5-BB3C-1EA1B424A6DC}"/>
    <cellStyle name="Comma 2 5 2 2 3 3" xfId="22048" xr:uid="{00523DB4-44A3-4029-899E-36354E41A5CD}"/>
    <cellStyle name="Comma 2 5 2 2 3 3 2" xfId="35740" xr:uid="{876D5D20-2789-4244-A73A-D4216B24E03B}"/>
    <cellStyle name="Comma 2 5 2 2 3 3 3" xfId="50624" xr:uid="{17B69B85-5092-4757-B071-4DA246D5C7E2}"/>
    <cellStyle name="Comma 2 5 2 2 3 4" xfId="15204" xr:uid="{BECA632E-8DAB-4652-A71D-7193BDD50104}"/>
    <cellStyle name="Comma 2 5 2 2 3 5" xfId="28894" xr:uid="{02560EE3-2492-4307-9674-1E97D9D17619}"/>
    <cellStyle name="Comma 2 5 2 2 3 6" xfId="43778" xr:uid="{24DEE6D5-7618-45A2-8100-86A53A0E383B}"/>
    <cellStyle name="Comma 2 5 2 2 4" xfId="10068" xr:uid="{2A39DA74-6E73-4BE4-B7BB-097C67A4F0B0}"/>
    <cellStyle name="Comma 2 5 2 2 4 2" xfId="23758" xr:uid="{86CF7552-7834-408B-B5EE-B44C6E485236}"/>
    <cellStyle name="Comma 2 5 2 2 4 2 2" xfId="37450" xr:uid="{B7650DDC-1BC3-4839-ADDE-209F4A17AF47}"/>
    <cellStyle name="Comma 2 5 2 2 4 2 3" xfId="52334" xr:uid="{E2E35D68-FA33-4BF7-8789-CB3D22F4DCB7}"/>
    <cellStyle name="Comma 2 5 2 2 4 3" xfId="16914" xr:uid="{4F8A4A67-AD0F-436C-8C26-606E66C57CF1}"/>
    <cellStyle name="Comma 2 5 2 2 4 4" xfId="30604" xr:uid="{FBBB24AD-A849-4450-9E29-1735B31DA6E0}"/>
    <cellStyle name="Comma 2 5 2 2 4 5" xfId="45488" xr:uid="{895695E4-491E-4EE7-9927-6D5DEBA0EBC2}"/>
    <cellStyle name="Comma 2 5 2 2 5" xfId="20336" xr:uid="{555A9D68-87B3-433D-846D-1E00228A8481}"/>
    <cellStyle name="Comma 2 5 2 2 5 2" xfId="34028" xr:uid="{AAA7874A-E6E8-4F50-8DE5-B208ADBA5D5E}"/>
    <cellStyle name="Comma 2 5 2 2 5 3" xfId="48912" xr:uid="{A4D570C2-D37E-461C-823A-FEE541A3643C}"/>
    <cellStyle name="Comma 2 5 2 2 6" xfId="13492" xr:uid="{E9D2DFBF-1AC8-4004-9952-CB6A5BDA830D}"/>
    <cellStyle name="Comma 2 5 2 2 7" xfId="27182" xr:uid="{1338E657-BFA5-4F1F-8C5B-4DA17D09F2FC}"/>
    <cellStyle name="Comma 2 5 2 2 8" xfId="42066" xr:uid="{B9E8BA47-129C-4459-843D-DEC4123D6D67}"/>
    <cellStyle name="Comma 2 5 2 3" xfId="6646" xr:uid="{8C154923-8822-4B81-BC77-358D7D687B63}"/>
    <cellStyle name="Comma 2 5 2 3 2" xfId="8360" xr:uid="{B84282EB-7C53-4043-A56F-395B8D248861}"/>
    <cellStyle name="Comma 2 5 2 3 2 2" xfId="11782" xr:uid="{B0186A3C-870E-47B5-BC79-7FA2FB8B3C39}"/>
    <cellStyle name="Comma 2 5 2 3 2 2 2" xfId="25472" xr:uid="{960F0023-7386-4458-939E-A95A170B85E1}"/>
    <cellStyle name="Comma 2 5 2 3 2 2 2 2" xfId="39164" xr:uid="{6373CD35-68A1-4245-9257-7E5A2348B3F4}"/>
    <cellStyle name="Comma 2 5 2 3 2 2 2 3" xfId="54048" xr:uid="{08CEF672-9486-4509-8F83-17805E3676A6}"/>
    <cellStyle name="Comma 2 5 2 3 2 2 3" xfId="18628" xr:uid="{3776F73F-9F8F-4C66-BCAF-0071C9E079BE}"/>
    <cellStyle name="Comma 2 5 2 3 2 2 4" xfId="32318" xr:uid="{C8C26CEC-7B80-4FD9-9E18-253E77B3BD5C}"/>
    <cellStyle name="Comma 2 5 2 3 2 2 5" xfId="47202" xr:uid="{9D40146A-E371-459E-8134-53C1557CF39B}"/>
    <cellStyle name="Comma 2 5 2 3 2 3" xfId="22050" xr:uid="{28ECFA89-A94C-4C8F-997C-B0C243F941AC}"/>
    <cellStyle name="Comma 2 5 2 3 2 3 2" xfId="35742" xr:uid="{C30F954A-DB3D-4041-8A55-9B4F1B478ED2}"/>
    <cellStyle name="Comma 2 5 2 3 2 3 3" xfId="50626" xr:uid="{5E059A57-1740-4EC2-AD6D-8CCB53387BB6}"/>
    <cellStyle name="Comma 2 5 2 3 2 4" xfId="15206" xr:uid="{46DDDD5E-64D7-4D02-BA8E-3F922ACF265A}"/>
    <cellStyle name="Comma 2 5 2 3 2 5" xfId="28896" xr:uid="{103A4D74-83BA-4720-A9A5-B8E3E04E8698}"/>
    <cellStyle name="Comma 2 5 2 3 2 6" xfId="43780" xr:uid="{596857CC-0C3B-46EA-B700-C4BB7BFC577F}"/>
    <cellStyle name="Comma 2 5 2 3 3" xfId="10070" xr:uid="{4BD10AAA-0909-4D23-8353-C8F5EBAAF1E9}"/>
    <cellStyle name="Comma 2 5 2 3 3 2" xfId="23760" xr:uid="{8B9F6153-D663-43EE-B35D-5CB2D8C9BAD0}"/>
    <cellStyle name="Comma 2 5 2 3 3 2 2" xfId="37452" xr:uid="{2587FE61-DE91-470D-ACBA-9103E0B546F2}"/>
    <cellStyle name="Comma 2 5 2 3 3 2 3" xfId="52336" xr:uid="{0A83CC14-7CD5-4BFE-AE23-111AF749EFAA}"/>
    <cellStyle name="Comma 2 5 2 3 3 3" xfId="16916" xr:uid="{2D2E253C-8BCC-462F-818C-2F6DA7A87D9F}"/>
    <cellStyle name="Comma 2 5 2 3 3 4" xfId="30606" xr:uid="{7B011E9D-E47D-49B8-A153-BA97538ACADE}"/>
    <cellStyle name="Comma 2 5 2 3 3 5" xfId="45490" xr:uid="{9FC2492E-593E-4A00-8FFE-D4C4270D900A}"/>
    <cellStyle name="Comma 2 5 2 3 4" xfId="20338" xr:uid="{BD0C690E-6E34-4051-8E38-C775B80F3965}"/>
    <cellStyle name="Comma 2 5 2 3 4 2" xfId="34030" xr:uid="{86124CD1-46B9-4121-A2AC-36AB8A062C56}"/>
    <cellStyle name="Comma 2 5 2 3 4 3" xfId="48914" xr:uid="{82457C77-9500-4EE2-8830-FB1E9C67C164}"/>
    <cellStyle name="Comma 2 5 2 3 5" xfId="13494" xr:uid="{E04AA96D-F333-4B85-9A9C-655B486B3747}"/>
    <cellStyle name="Comma 2 5 2 3 6" xfId="27184" xr:uid="{EA8DC5C3-0312-47C6-9021-EE07A1862319}"/>
    <cellStyle name="Comma 2 5 2 3 7" xfId="42068" xr:uid="{FD3DE6E4-B767-4579-811A-84FABAEF83B0}"/>
    <cellStyle name="Comma 2 5 2 4" xfId="6647" xr:uid="{B2BD1044-F2C0-4C41-BE3C-EE06597E6CB1}"/>
    <cellStyle name="Comma 2 5 2 4 2" xfId="8361" xr:uid="{080B2B1D-7E6F-4367-9291-847BD5A201DD}"/>
    <cellStyle name="Comma 2 5 2 4 2 2" xfId="11783" xr:uid="{0C166F2C-BDD6-4453-8CBA-A67B86FBBA89}"/>
    <cellStyle name="Comma 2 5 2 4 2 2 2" xfId="25473" xr:uid="{722BAD10-B349-479C-909B-D242D3FC8437}"/>
    <cellStyle name="Comma 2 5 2 4 2 2 2 2" xfId="39165" xr:uid="{EA0893E9-0562-4BB4-9102-06A19D576540}"/>
    <cellStyle name="Comma 2 5 2 4 2 2 2 3" xfId="54049" xr:uid="{DD3A2C40-DC94-4E6B-B616-22636CD50802}"/>
    <cellStyle name="Comma 2 5 2 4 2 2 3" xfId="18629" xr:uid="{162AA44C-5F0B-46C1-A9DA-333396F37F96}"/>
    <cellStyle name="Comma 2 5 2 4 2 2 4" xfId="32319" xr:uid="{6125A635-8357-4C31-AE33-E16C4FF1DD37}"/>
    <cellStyle name="Comma 2 5 2 4 2 2 5" xfId="47203" xr:uid="{BEADCD29-4A20-4DAC-83BB-BB148AA87CAB}"/>
    <cellStyle name="Comma 2 5 2 4 2 3" xfId="22051" xr:uid="{D53334DE-195A-4CF9-855A-15F0B44FB17B}"/>
    <cellStyle name="Comma 2 5 2 4 2 3 2" xfId="35743" xr:uid="{8EDA94A9-DA65-400F-9376-C29A0CC56D22}"/>
    <cellStyle name="Comma 2 5 2 4 2 3 3" xfId="50627" xr:uid="{3F29232E-E689-4B6A-B9C3-D9C149A008A1}"/>
    <cellStyle name="Comma 2 5 2 4 2 4" xfId="15207" xr:uid="{159029EB-5DFA-452D-AAE6-5AE8C1F2EB1A}"/>
    <cellStyle name="Comma 2 5 2 4 2 5" xfId="28897" xr:uid="{13379F21-33B6-4477-A81E-4A98D09BBC1E}"/>
    <cellStyle name="Comma 2 5 2 4 2 6" xfId="43781" xr:uid="{162EF8F2-ECF6-455E-B6F6-62912E5A7077}"/>
    <cellStyle name="Comma 2 5 2 4 3" xfId="10071" xr:uid="{74D26BF3-DACE-43D6-B729-A8BFCB8EC26D}"/>
    <cellStyle name="Comma 2 5 2 4 3 2" xfId="23761" xr:uid="{72BC5212-7F84-4F87-B3A9-ABCCFDABEE27}"/>
    <cellStyle name="Comma 2 5 2 4 3 2 2" xfId="37453" xr:uid="{8E3EFF61-5DC2-4391-B8D1-F0C7B0E78EA2}"/>
    <cellStyle name="Comma 2 5 2 4 3 2 3" xfId="52337" xr:uid="{F9A8443B-BA61-4760-994D-026EBDF81A97}"/>
    <cellStyle name="Comma 2 5 2 4 3 3" xfId="16917" xr:uid="{08D8C48C-FD2C-4D17-BFCB-405CD35D4F97}"/>
    <cellStyle name="Comma 2 5 2 4 3 4" xfId="30607" xr:uid="{2F876938-71DD-4D07-A49F-3A867BF82DAD}"/>
    <cellStyle name="Comma 2 5 2 4 3 5" xfId="45491" xr:uid="{D583ADC6-ABBE-4324-BFF1-266ED0BEF50B}"/>
    <cellStyle name="Comma 2 5 2 4 4" xfId="20339" xr:uid="{931B5312-77E2-4792-82E2-72A8F9E5B193}"/>
    <cellStyle name="Comma 2 5 2 4 4 2" xfId="34031" xr:uid="{9EA143D3-DD9C-4059-A742-13036422412D}"/>
    <cellStyle name="Comma 2 5 2 4 4 3" xfId="48915" xr:uid="{C01DC640-10BA-460A-9356-E1523225492D}"/>
    <cellStyle name="Comma 2 5 2 4 5" xfId="13495" xr:uid="{F66D2313-4CC1-4380-97CA-412E404557D6}"/>
    <cellStyle name="Comma 2 5 2 4 6" xfId="27185" xr:uid="{969CECEA-C97A-42E8-985A-5F9090BDEE92}"/>
    <cellStyle name="Comma 2 5 2 4 7" xfId="42069" xr:uid="{A436888F-BEFA-4898-A814-04AEFD992D08}"/>
    <cellStyle name="Comma 2 5 2 5" xfId="8357" xr:uid="{2D231F8A-D355-4123-8CA6-7BFE7BF72074}"/>
    <cellStyle name="Comma 2 5 2 5 2" xfId="11779" xr:uid="{83D07AB7-90F7-4FE8-9AA6-305226A36CC9}"/>
    <cellStyle name="Comma 2 5 2 5 2 2" xfId="25469" xr:uid="{79EFD09E-D8C8-4BD2-A4DE-88AF9867F357}"/>
    <cellStyle name="Comma 2 5 2 5 2 2 2" xfId="39161" xr:uid="{4B3D8936-219B-49B3-B853-E72DDAD7563B}"/>
    <cellStyle name="Comma 2 5 2 5 2 2 3" xfId="54045" xr:uid="{F250A73F-EEC0-44F8-BD87-0E21CC1778D9}"/>
    <cellStyle name="Comma 2 5 2 5 2 3" xfId="18625" xr:uid="{7E539807-8E10-47D5-B95E-FA12249A22D8}"/>
    <cellStyle name="Comma 2 5 2 5 2 4" xfId="32315" xr:uid="{A4DF9FCA-E6A9-4773-B9EB-B3E818158647}"/>
    <cellStyle name="Comma 2 5 2 5 2 5" xfId="47199" xr:uid="{9CF5DB6F-40DD-4292-9647-4E518D4F1E9D}"/>
    <cellStyle name="Comma 2 5 2 5 3" xfId="22047" xr:uid="{C5E155A5-31A5-42D0-BBD6-244FFADED97F}"/>
    <cellStyle name="Comma 2 5 2 5 3 2" xfId="35739" xr:uid="{9ECCAEB2-A1BF-4BB5-94AA-3DC3EDC3F09F}"/>
    <cellStyle name="Comma 2 5 2 5 3 3" xfId="50623" xr:uid="{A5CC48B8-55F6-4959-B5E9-4FAF3DD93FBE}"/>
    <cellStyle name="Comma 2 5 2 5 4" xfId="15203" xr:uid="{57366EB9-6D48-4353-9712-1F8492F50371}"/>
    <cellStyle name="Comma 2 5 2 5 5" xfId="28893" xr:uid="{87F60B2B-0515-40D5-AA58-E448150C8FBC}"/>
    <cellStyle name="Comma 2 5 2 5 6" xfId="43777" xr:uid="{78A1C941-D8D0-4C98-B16A-A4EFAC37D218}"/>
    <cellStyle name="Comma 2 5 2 6" xfId="10067" xr:uid="{D07EE7CB-5E4D-47C1-8C75-070BD685E8A6}"/>
    <cellStyle name="Comma 2 5 2 6 2" xfId="23757" xr:uid="{0017D909-CAAD-4124-B5E0-51C6F63C0FE7}"/>
    <cellStyle name="Comma 2 5 2 6 2 2" xfId="37449" xr:uid="{05F8654C-4935-4C93-B6BA-D09DBAB19CD7}"/>
    <cellStyle name="Comma 2 5 2 6 2 3" xfId="52333" xr:uid="{C7DC6368-D16B-4A34-8A58-6EA6DA46F673}"/>
    <cellStyle name="Comma 2 5 2 6 3" xfId="16913" xr:uid="{809E1F22-A91C-45F5-88A4-D9A3106D758A}"/>
    <cellStyle name="Comma 2 5 2 6 4" xfId="30603" xr:uid="{4B84BC9A-4024-4FCB-9E98-ED65ADE44899}"/>
    <cellStyle name="Comma 2 5 2 6 5" xfId="45487" xr:uid="{65380CE4-C5AA-423F-8045-B71F00FFE315}"/>
    <cellStyle name="Comma 2 5 2 7" xfId="20335" xr:uid="{36159B0E-AB62-4899-B0D2-42C40F88FE1E}"/>
    <cellStyle name="Comma 2 5 2 7 2" xfId="34027" xr:uid="{B2BAC68B-F83F-492A-8E89-DF3D473F3F7E}"/>
    <cellStyle name="Comma 2 5 2 7 3" xfId="48911" xr:uid="{A6A38DED-F49F-4D17-A335-2DAC27916EDA}"/>
    <cellStyle name="Comma 2 5 2 8" xfId="13491" xr:uid="{9D33941B-3D83-4841-ABDD-FB907FEC5786}"/>
    <cellStyle name="Comma 2 5 2 9" xfId="27181" xr:uid="{6E84A46C-5B70-410B-9A51-514DD62BC7AD}"/>
    <cellStyle name="Comma 2 5 3" xfId="6648" xr:uid="{4CCD11BA-98B1-47EA-B8C5-FD63E809C6D9}"/>
    <cellStyle name="Comma 2 5 3 10" xfId="42070" xr:uid="{3D9230DE-7C89-416E-9719-408AB7679478}"/>
    <cellStyle name="Comma 2 5 3 2" xfId="6649" xr:uid="{42DAB8E0-0BBC-49FD-825D-7EA117A9B6A7}"/>
    <cellStyle name="Comma 2 5 3 2 2" xfId="6650" xr:uid="{AC641443-F330-4A1F-B354-3A92702EE50D}"/>
    <cellStyle name="Comma 2 5 3 2 2 2" xfId="8364" xr:uid="{B90592C5-C610-46A4-847E-007B0D54EA87}"/>
    <cellStyle name="Comma 2 5 3 2 2 2 2" xfId="11786" xr:uid="{F5D68D53-500C-4F68-AFAE-BE1407EDDB34}"/>
    <cellStyle name="Comma 2 5 3 2 2 2 2 2" xfId="25476" xr:uid="{ABEB7B91-E128-4309-A786-2CB5BB88B001}"/>
    <cellStyle name="Comma 2 5 3 2 2 2 2 2 2" xfId="39168" xr:uid="{C7A55341-F578-4AF1-8174-9CA08622A042}"/>
    <cellStyle name="Comma 2 5 3 2 2 2 2 2 3" xfId="54052" xr:uid="{A142F8CC-6BDC-42BF-85A7-095F57143DE3}"/>
    <cellStyle name="Comma 2 5 3 2 2 2 2 3" xfId="18632" xr:uid="{AE6D4845-C809-46C2-AFB3-FDBD23B5E7F3}"/>
    <cellStyle name="Comma 2 5 3 2 2 2 2 4" xfId="32322" xr:uid="{0E9F9CB9-8CDE-4CA7-911B-2CA3661AFFEB}"/>
    <cellStyle name="Comma 2 5 3 2 2 2 2 5" xfId="47206" xr:uid="{83E41BF9-7700-4CC1-A5EF-A78EDAA20021}"/>
    <cellStyle name="Comma 2 5 3 2 2 2 3" xfId="22054" xr:uid="{55A1B1B4-A7B5-4F71-A1FF-00A1F3D4F182}"/>
    <cellStyle name="Comma 2 5 3 2 2 2 3 2" xfId="35746" xr:uid="{D4B31E99-8359-4FA3-AE35-91B9526F7914}"/>
    <cellStyle name="Comma 2 5 3 2 2 2 3 3" xfId="50630" xr:uid="{FB5E55B1-5762-4436-8B5A-621161732FB1}"/>
    <cellStyle name="Comma 2 5 3 2 2 2 4" xfId="15210" xr:uid="{5670F680-C916-4ACC-BDD6-8E28E07092A8}"/>
    <cellStyle name="Comma 2 5 3 2 2 2 5" xfId="28900" xr:uid="{EC763422-2F96-4BD0-A5DC-73CB174A0150}"/>
    <cellStyle name="Comma 2 5 3 2 2 2 6" xfId="43784" xr:uid="{030FFAEF-775F-4878-9F3F-9DA30CCF0329}"/>
    <cellStyle name="Comma 2 5 3 2 2 3" xfId="10074" xr:uid="{5C3E612A-4961-48AE-950E-56D3BE4DA68B}"/>
    <cellStyle name="Comma 2 5 3 2 2 3 2" xfId="23764" xr:uid="{2EE0F22C-EF8E-4A7B-977E-ACBD0CD4FFFD}"/>
    <cellStyle name="Comma 2 5 3 2 2 3 2 2" xfId="37456" xr:uid="{75B9AB3D-8E63-404F-B8CB-D8A735587493}"/>
    <cellStyle name="Comma 2 5 3 2 2 3 2 3" xfId="52340" xr:uid="{DC69357B-8F40-476B-B1DE-A1B37B68BDE1}"/>
    <cellStyle name="Comma 2 5 3 2 2 3 3" xfId="16920" xr:uid="{F7F3CCE3-5261-4941-9CE5-9A072C526AB7}"/>
    <cellStyle name="Comma 2 5 3 2 2 3 4" xfId="30610" xr:uid="{2608DCC6-B854-411A-86A8-0C50F2B46C32}"/>
    <cellStyle name="Comma 2 5 3 2 2 3 5" xfId="45494" xr:uid="{C7F3AAB4-48A8-46DE-B1EA-2C9DE0A2D465}"/>
    <cellStyle name="Comma 2 5 3 2 2 4" xfId="20342" xr:uid="{83597D45-C779-4FE0-8888-525AF0DEA2D2}"/>
    <cellStyle name="Comma 2 5 3 2 2 4 2" xfId="34034" xr:uid="{1359E4FA-FCFA-49D4-A559-238F306139C4}"/>
    <cellStyle name="Comma 2 5 3 2 2 4 3" xfId="48918" xr:uid="{1433C33B-B4C5-4990-9A98-003EFEE66F03}"/>
    <cellStyle name="Comma 2 5 3 2 2 5" xfId="13498" xr:uid="{CF116C29-C977-4455-822C-55E4A47F009B}"/>
    <cellStyle name="Comma 2 5 3 2 2 6" xfId="27188" xr:uid="{9710A8FE-93AA-4B71-B14D-7EA3E88CEF07}"/>
    <cellStyle name="Comma 2 5 3 2 2 7" xfId="42072" xr:uid="{967619EA-9343-4390-82D9-1F820841B5A9}"/>
    <cellStyle name="Comma 2 5 3 2 3" xfId="8363" xr:uid="{09FBE963-11CD-427A-99B9-C151EE5B2752}"/>
    <cellStyle name="Comma 2 5 3 2 3 2" xfId="11785" xr:uid="{DB12AFDD-0458-41C5-A97B-E4C2D8DD8BB0}"/>
    <cellStyle name="Comma 2 5 3 2 3 2 2" xfId="25475" xr:uid="{A78C7725-3355-4118-BC72-CD19D378D73A}"/>
    <cellStyle name="Comma 2 5 3 2 3 2 2 2" xfId="39167" xr:uid="{32EF584A-C121-40E3-819F-E7DAEE5B5E91}"/>
    <cellStyle name="Comma 2 5 3 2 3 2 2 3" xfId="54051" xr:uid="{E77D92EA-EA6D-4664-86EC-76AEA3DEC20E}"/>
    <cellStyle name="Comma 2 5 3 2 3 2 3" xfId="18631" xr:uid="{99825E2E-9802-43BA-8AC0-2C2389B4357A}"/>
    <cellStyle name="Comma 2 5 3 2 3 2 4" xfId="32321" xr:uid="{7A207FD7-C8C3-45E6-838F-65FB5F660824}"/>
    <cellStyle name="Comma 2 5 3 2 3 2 5" xfId="47205" xr:uid="{FCB1F028-1646-4919-ABA1-F583FA5B6F50}"/>
    <cellStyle name="Comma 2 5 3 2 3 3" xfId="22053" xr:uid="{DECE20DF-A039-408D-9D18-32F6BC83E1A2}"/>
    <cellStyle name="Comma 2 5 3 2 3 3 2" xfId="35745" xr:uid="{CDA21F25-1B7C-429E-B196-9C282AFA63B4}"/>
    <cellStyle name="Comma 2 5 3 2 3 3 3" xfId="50629" xr:uid="{D74FE467-7A38-46A1-9509-2386A997CE2E}"/>
    <cellStyle name="Comma 2 5 3 2 3 4" xfId="15209" xr:uid="{BB19A4E0-26F9-47E7-BD31-4A25E04C1240}"/>
    <cellStyle name="Comma 2 5 3 2 3 5" xfId="28899" xr:uid="{F433EAAF-9B57-430F-8F0E-1FBE9A09AB81}"/>
    <cellStyle name="Comma 2 5 3 2 3 6" xfId="43783" xr:uid="{3C7C40E6-8D65-419C-8FFE-DBEA63F05787}"/>
    <cellStyle name="Comma 2 5 3 2 4" xfId="10073" xr:uid="{CC4D7643-39F6-496B-94E5-63372DB2DCD7}"/>
    <cellStyle name="Comma 2 5 3 2 4 2" xfId="23763" xr:uid="{46177B85-7753-40C8-9AD6-EA4A18F84D2D}"/>
    <cellStyle name="Comma 2 5 3 2 4 2 2" xfId="37455" xr:uid="{BC3F9D4C-DF89-4D33-84D8-4E02FC6A3BED}"/>
    <cellStyle name="Comma 2 5 3 2 4 2 3" xfId="52339" xr:uid="{FB3095A1-A6C2-46C6-9F0B-401D768FAC33}"/>
    <cellStyle name="Comma 2 5 3 2 4 3" xfId="16919" xr:uid="{DCE55F7C-D349-439A-A744-615ECAB9C7AC}"/>
    <cellStyle name="Comma 2 5 3 2 4 4" xfId="30609" xr:uid="{FFD0F100-5538-45F5-8578-F93847ABDF28}"/>
    <cellStyle name="Comma 2 5 3 2 4 5" xfId="45493" xr:uid="{79A76DC5-6F66-4F45-B76D-BB406A2B69CA}"/>
    <cellStyle name="Comma 2 5 3 2 5" xfId="20341" xr:uid="{0E3F863C-DB62-499F-89AE-2E91DF37EB02}"/>
    <cellStyle name="Comma 2 5 3 2 5 2" xfId="34033" xr:uid="{CB7CACE0-4956-4F4B-A1C4-1082797940E4}"/>
    <cellStyle name="Comma 2 5 3 2 5 3" xfId="48917" xr:uid="{FCABD7ED-DA97-49E9-8CA5-13F56BFCAB70}"/>
    <cellStyle name="Comma 2 5 3 2 6" xfId="13497" xr:uid="{9973DFF0-DD98-46FC-9FCC-DC5764E79298}"/>
    <cellStyle name="Comma 2 5 3 2 7" xfId="27187" xr:uid="{EDAD5258-A799-418E-9BE7-621ED96008AC}"/>
    <cellStyle name="Comma 2 5 3 2 8" xfId="42071" xr:uid="{C1DA4231-F3E8-4134-9812-08BCC038CE49}"/>
    <cellStyle name="Comma 2 5 3 3" xfId="6651" xr:uid="{7CE2592A-6D56-46DF-8507-141CD2CAA1DB}"/>
    <cellStyle name="Comma 2 5 3 3 2" xfId="8365" xr:uid="{A4FB91AC-8AB5-40CD-A2D7-D1A84CD7FAC9}"/>
    <cellStyle name="Comma 2 5 3 3 2 2" xfId="11787" xr:uid="{CEA4D538-CBA8-486F-9D31-BB503A0C45D1}"/>
    <cellStyle name="Comma 2 5 3 3 2 2 2" xfId="25477" xr:uid="{3DA4B78A-57B9-45B8-9EEC-9C44E2A0B2A4}"/>
    <cellStyle name="Comma 2 5 3 3 2 2 2 2" xfId="39169" xr:uid="{3AA3CAA6-A13D-44D9-AE83-E9F724FCED9D}"/>
    <cellStyle name="Comma 2 5 3 3 2 2 2 3" xfId="54053" xr:uid="{B3B68317-8865-4224-AC69-1C361BC53B26}"/>
    <cellStyle name="Comma 2 5 3 3 2 2 3" xfId="18633" xr:uid="{7EAAF45A-487E-4680-8F5D-824D452BECF8}"/>
    <cellStyle name="Comma 2 5 3 3 2 2 4" xfId="32323" xr:uid="{1745C223-709F-435C-BFE8-B66D4962C3CB}"/>
    <cellStyle name="Comma 2 5 3 3 2 2 5" xfId="47207" xr:uid="{23603FD1-2F59-4E51-9966-3FB4074B873E}"/>
    <cellStyle name="Comma 2 5 3 3 2 3" xfId="22055" xr:uid="{0B97FE3F-ADC7-4C73-97F3-6DDA37052069}"/>
    <cellStyle name="Comma 2 5 3 3 2 3 2" xfId="35747" xr:uid="{64F7E1A6-E13E-42CE-9CA4-081B26198837}"/>
    <cellStyle name="Comma 2 5 3 3 2 3 3" xfId="50631" xr:uid="{5E901822-C466-41EE-8758-4F8919EEC3E6}"/>
    <cellStyle name="Comma 2 5 3 3 2 4" xfId="15211" xr:uid="{58EA5991-67F9-4F89-8742-539B1F424862}"/>
    <cellStyle name="Comma 2 5 3 3 2 5" xfId="28901" xr:uid="{4F6194CE-B1D2-4ABC-9428-CEBE58256CE9}"/>
    <cellStyle name="Comma 2 5 3 3 2 6" xfId="43785" xr:uid="{14B70649-88EA-42DA-B23E-2B9C60B64180}"/>
    <cellStyle name="Comma 2 5 3 3 3" xfId="10075" xr:uid="{24CC9420-0D22-408C-B045-EB7C64D16894}"/>
    <cellStyle name="Comma 2 5 3 3 3 2" xfId="23765" xr:uid="{A1077D9C-37BF-44C9-9BE6-83D62A67307F}"/>
    <cellStyle name="Comma 2 5 3 3 3 2 2" xfId="37457" xr:uid="{5E5F3013-1274-4EF1-8FAA-4690CDD5FDDC}"/>
    <cellStyle name="Comma 2 5 3 3 3 2 3" xfId="52341" xr:uid="{256121F0-B05A-43E6-B1BB-6D614B0E2AA8}"/>
    <cellStyle name="Comma 2 5 3 3 3 3" xfId="16921" xr:uid="{98D546A8-384F-4592-8333-15A82B398876}"/>
    <cellStyle name="Comma 2 5 3 3 3 4" xfId="30611" xr:uid="{144468AE-6326-43E1-8F4C-FDF56370677E}"/>
    <cellStyle name="Comma 2 5 3 3 3 5" xfId="45495" xr:uid="{EFD319A5-E813-48CA-A782-9EF233449C8B}"/>
    <cellStyle name="Comma 2 5 3 3 4" xfId="20343" xr:uid="{A592735B-7EF0-4720-9A20-DEB333CFFB51}"/>
    <cellStyle name="Comma 2 5 3 3 4 2" xfId="34035" xr:uid="{309BC98D-B38B-48B9-A45C-03F4E5BECF78}"/>
    <cellStyle name="Comma 2 5 3 3 4 3" xfId="48919" xr:uid="{D7A4398B-71CF-496B-9580-8162F5884EBF}"/>
    <cellStyle name="Comma 2 5 3 3 5" xfId="13499" xr:uid="{D3C82184-EA4F-486E-BD27-85DE148FADF2}"/>
    <cellStyle name="Comma 2 5 3 3 6" xfId="27189" xr:uid="{5845D6C7-31BD-463E-816C-457DF5C421AA}"/>
    <cellStyle name="Comma 2 5 3 3 7" xfId="42073" xr:uid="{9B2B7EB5-8C40-4EF0-9AE2-1B5F56BE0EFE}"/>
    <cellStyle name="Comma 2 5 3 4" xfId="6652" xr:uid="{3221D86D-1130-4756-9BBC-D8AD2D1F3F0C}"/>
    <cellStyle name="Comma 2 5 3 4 2" xfId="8366" xr:uid="{0AD1DB76-59A4-4B89-95CE-3C5226F1B5C5}"/>
    <cellStyle name="Comma 2 5 3 4 2 2" xfId="11788" xr:uid="{F898133A-217B-4DF6-B05D-12602E2275FB}"/>
    <cellStyle name="Comma 2 5 3 4 2 2 2" xfId="25478" xr:uid="{1BB395EE-4DF6-4AA5-8CB5-5CB7766BDE55}"/>
    <cellStyle name="Comma 2 5 3 4 2 2 2 2" xfId="39170" xr:uid="{4AF79DC9-4583-46E6-B9A1-2311E05EE33F}"/>
    <cellStyle name="Comma 2 5 3 4 2 2 2 3" xfId="54054" xr:uid="{A8FE445E-5A5A-49CC-A982-5DB4E8920A81}"/>
    <cellStyle name="Comma 2 5 3 4 2 2 3" xfId="18634" xr:uid="{D7390CC5-FA6B-425E-9999-2F4804EF6264}"/>
    <cellStyle name="Comma 2 5 3 4 2 2 4" xfId="32324" xr:uid="{1E72646A-8702-44A5-8FBC-2DE103BE843F}"/>
    <cellStyle name="Comma 2 5 3 4 2 2 5" xfId="47208" xr:uid="{32105DF8-B178-4DE1-84C1-7A4223AE1385}"/>
    <cellStyle name="Comma 2 5 3 4 2 3" xfId="22056" xr:uid="{818EDC82-EA9F-4C5D-8114-BE37A6EF3DCD}"/>
    <cellStyle name="Comma 2 5 3 4 2 3 2" xfId="35748" xr:uid="{693C0E74-311C-4825-8632-51439F6BDBC4}"/>
    <cellStyle name="Comma 2 5 3 4 2 3 3" xfId="50632" xr:uid="{5C6F8E75-9D41-481F-9E1E-485B52E4D641}"/>
    <cellStyle name="Comma 2 5 3 4 2 4" xfId="15212" xr:uid="{52C6E595-DFF7-4AC2-B1F9-4D1763EF7F70}"/>
    <cellStyle name="Comma 2 5 3 4 2 5" xfId="28902" xr:uid="{1D2772F1-AE8A-40E7-AF88-1467B149807D}"/>
    <cellStyle name="Comma 2 5 3 4 2 6" xfId="43786" xr:uid="{6CAE6704-41DD-4C3D-8BCD-85D117D72A92}"/>
    <cellStyle name="Comma 2 5 3 4 3" xfId="10076" xr:uid="{AB943E06-029E-46D8-89C9-F0B5BEDF414C}"/>
    <cellStyle name="Comma 2 5 3 4 3 2" xfId="23766" xr:uid="{F468A10C-9C1E-43D4-9A93-A24917981895}"/>
    <cellStyle name="Comma 2 5 3 4 3 2 2" xfId="37458" xr:uid="{7BC86FCE-0CF6-452E-822D-2A5680E401AC}"/>
    <cellStyle name="Comma 2 5 3 4 3 2 3" xfId="52342" xr:uid="{30126291-E2A5-4450-AD23-3C000CA86D31}"/>
    <cellStyle name="Comma 2 5 3 4 3 3" xfId="16922" xr:uid="{5151B120-AE62-4B78-8A02-5ECFA006E231}"/>
    <cellStyle name="Comma 2 5 3 4 3 4" xfId="30612" xr:uid="{32DE716B-DB03-45BD-9CCB-13FA1A0EA9AE}"/>
    <cellStyle name="Comma 2 5 3 4 3 5" xfId="45496" xr:uid="{DC5489A2-282B-4545-8B02-CB4C8DB4091B}"/>
    <cellStyle name="Comma 2 5 3 4 4" xfId="20344" xr:uid="{E9889237-7EA5-4B25-B283-FADB3C06F860}"/>
    <cellStyle name="Comma 2 5 3 4 4 2" xfId="34036" xr:uid="{48CA0898-FB93-4371-BB69-DC000B3A7F5A}"/>
    <cellStyle name="Comma 2 5 3 4 4 3" xfId="48920" xr:uid="{6DAC27F3-70BD-4D9E-8DAB-7C54ED23B205}"/>
    <cellStyle name="Comma 2 5 3 4 5" xfId="13500" xr:uid="{A081D379-CDD0-475F-A1B1-10766A3F2682}"/>
    <cellStyle name="Comma 2 5 3 4 6" xfId="27190" xr:uid="{2D6FE338-21CB-42BA-A5D4-FDEED70D6E0A}"/>
    <cellStyle name="Comma 2 5 3 4 7" xfId="42074" xr:uid="{6C78AEA0-3F10-4A32-BAC2-16A513A2D400}"/>
    <cellStyle name="Comma 2 5 3 5" xfId="8362" xr:uid="{0C3F092A-73F5-4776-B467-33332BD96EF3}"/>
    <cellStyle name="Comma 2 5 3 5 2" xfId="11784" xr:uid="{0570C466-EA0C-4E3D-B808-A70D7FB1F768}"/>
    <cellStyle name="Comma 2 5 3 5 2 2" xfId="25474" xr:uid="{FC0B2963-8D09-4FCC-88A3-BE2157E8DD9E}"/>
    <cellStyle name="Comma 2 5 3 5 2 2 2" xfId="39166" xr:uid="{082D29C8-72A7-4197-8087-34786FD41229}"/>
    <cellStyle name="Comma 2 5 3 5 2 2 3" xfId="54050" xr:uid="{E76D62A7-6C34-4D63-ABC9-A346F4ED7A7B}"/>
    <cellStyle name="Comma 2 5 3 5 2 3" xfId="18630" xr:uid="{81D79CF3-C4E0-4E1A-A70D-26F117D1FB14}"/>
    <cellStyle name="Comma 2 5 3 5 2 4" xfId="32320" xr:uid="{4E0619EA-7958-42A3-B547-A0D6F47EFD78}"/>
    <cellStyle name="Comma 2 5 3 5 2 5" xfId="47204" xr:uid="{ACD716EF-441D-48A3-B5D4-218DADBE10F1}"/>
    <cellStyle name="Comma 2 5 3 5 3" xfId="22052" xr:uid="{E1C106E2-76B0-4DDD-B06F-D9FDD3F0C77C}"/>
    <cellStyle name="Comma 2 5 3 5 3 2" xfId="35744" xr:uid="{DF456405-2F5E-4E43-BE12-06941E907C5E}"/>
    <cellStyle name="Comma 2 5 3 5 3 3" xfId="50628" xr:uid="{38848FE8-2126-4956-99A3-EE0D92CE6090}"/>
    <cellStyle name="Comma 2 5 3 5 4" xfId="15208" xr:uid="{341304B5-F28F-4131-AF60-832890ED47D0}"/>
    <cellStyle name="Comma 2 5 3 5 5" xfId="28898" xr:uid="{A006FF0E-9A95-4C7F-9BA7-36B7CC9372B4}"/>
    <cellStyle name="Comma 2 5 3 5 6" xfId="43782" xr:uid="{42CD70DF-3996-4333-A5A1-6A4FCB0A8879}"/>
    <cellStyle name="Comma 2 5 3 6" xfId="10072" xr:uid="{BBC4491F-E1FF-4ED4-828D-94F85C7CA00E}"/>
    <cellStyle name="Comma 2 5 3 6 2" xfId="23762" xr:uid="{F14DBD9D-5D03-47D7-9488-6A67EE86FE6D}"/>
    <cellStyle name="Comma 2 5 3 6 2 2" xfId="37454" xr:uid="{FFBA2C75-7A5D-4E51-9A6D-C95EBE587135}"/>
    <cellStyle name="Comma 2 5 3 6 2 3" xfId="52338" xr:uid="{75F1E488-FE26-4E6D-A8A8-4E9EB85FBE5F}"/>
    <cellStyle name="Comma 2 5 3 6 3" xfId="16918" xr:uid="{50EA859F-4875-472C-95A6-5FC05571BF98}"/>
    <cellStyle name="Comma 2 5 3 6 4" xfId="30608" xr:uid="{E30B35B8-7F45-475A-897F-09B357A214FE}"/>
    <cellStyle name="Comma 2 5 3 6 5" xfId="45492" xr:uid="{AF95746A-A833-49BC-9489-95DDC597649E}"/>
    <cellStyle name="Comma 2 5 3 7" xfId="20340" xr:uid="{46632E32-D979-4AEB-909D-036C37C0132E}"/>
    <cellStyle name="Comma 2 5 3 7 2" xfId="34032" xr:uid="{AA6C135B-F816-4200-A436-B265F54E1890}"/>
    <cellStyle name="Comma 2 5 3 7 3" xfId="48916" xr:uid="{9EDEA809-7FBF-4CBF-9A4F-B8A37BF3631E}"/>
    <cellStyle name="Comma 2 5 3 8" xfId="13496" xr:uid="{30B3BCD1-24C6-4297-ABA2-088EE4AB1987}"/>
    <cellStyle name="Comma 2 5 3 9" xfId="27186" xr:uid="{84A2A32E-5A5F-4191-8815-76BF8273C69D}"/>
    <cellStyle name="Comma 2 5 4" xfId="6653" xr:uid="{25BA2473-E5C9-43AF-A5FF-D532B1B4F48F}"/>
    <cellStyle name="Comma 2 5 4 2" xfId="6654" xr:uid="{B20998F8-D4AE-44ED-8FEA-BD06370CBC14}"/>
    <cellStyle name="Comma 2 5 4 2 2" xfId="8368" xr:uid="{DD4BD918-98A2-4AF9-BCED-2A0CB2523B20}"/>
    <cellStyle name="Comma 2 5 4 2 2 2" xfId="11790" xr:uid="{3B3B292E-0816-4C18-BB70-9505A107335B}"/>
    <cellStyle name="Comma 2 5 4 2 2 2 2" xfId="25480" xr:uid="{E732D866-8980-4F64-B344-CFD609C80E2E}"/>
    <cellStyle name="Comma 2 5 4 2 2 2 2 2" xfId="39172" xr:uid="{96F88ED6-D866-49B6-B6CA-EAA5E48A9F92}"/>
    <cellStyle name="Comma 2 5 4 2 2 2 2 3" xfId="54056" xr:uid="{003F28D4-AA2A-43C0-9BA3-6411A68A222F}"/>
    <cellStyle name="Comma 2 5 4 2 2 2 3" xfId="18636" xr:uid="{0EA682D3-C6BE-4784-8064-947E2B9C948E}"/>
    <cellStyle name="Comma 2 5 4 2 2 2 4" xfId="32326" xr:uid="{C23CC5A0-CD26-4B6D-B8F1-3A0286920A01}"/>
    <cellStyle name="Comma 2 5 4 2 2 2 5" xfId="47210" xr:uid="{6972D88B-CF48-45A6-8199-C31B15BD7894}"/>
    <cellStyle name="Comma 2 5 4 2 2 3" xfId="22058" xr:uid="{4805D8CA-FF00-4388-BE0C-30A7D9F07813}"/>
    <cellStyle name="Comma 2 5 4 2 2 3 2" xfId="35750" xr:uid="{7422DA35-DEB1-4C85-B434-09B0E36BDE2B}"/>
    <cellStyle name="Comma 2 5 4 2 2 3 3" xfId="50634" xr:uid="{CC6935FA-FC6C-4149-9653-28F8C3F69F57}"/>
    <cellStyle name="Comma 2 5 4 2 2 4" xfId="15214" xr:uid="{215BE7EE-EDE7-42ED-B949-3C7A6CA8FA09}"/>
    <cellStyle name="Comma 2 5 4 2 2 5" xfId="28904" xr:uid="{BAF6F788-375E-4F6C-94EF-0D0866D9E30A}"/>
    <cellStyle name="Comma 2 5 4 2 2 6" xfId="43788" xr:uid="{6A404363-B16E-4B33-AC56-68C37DDCDDC3}"/>
    <cellStyle name="Comma 2 5 4 2 3" xfId="10078" xr:uid="{D98B9583-8C53-4869-84EF-BCDC64FDDA26}"/>
    <cellStyle name="Comma 2 5 4 2 3 2" xfId="23768" xr:uid="{B47FDF39-1A04-4DDC-8F89-8802FB9E52C1}"/>
    <cellStyle name="Comma 2 5 4 2 3 2 2" xfId="37460" xr:uid="{55AB4D8C-85A6-414C-BC49-236DA4DD2AC5}"/>
    <cellStyle name="Comma 2 5 4 2 3 2 3" xfId="52344" xr:uid="{78913989-E207-4D13-B58D-C0EF69C30E68}"/>
    <cellStyle name="Comma 2 5 4 2 3 3" xfId="16924" xr:uid="{92B20902-E2AA-4BBC-B8D9-0563953399F3}"/>
    <cellStyle name="Comma 2 5 4 2 3 4" xfId="30614" xr:uid="{78CC1DD5-4D08-4D1D-ADFA-910A4519B231}"/>
    <cellStyle name="Comma 2 5 4 2 3 5" xfId="45498" xr:uid="{AE9DA475-6C50-43F4-BE60-C772D6C434FD}"/>
    <cellStyle name="Comma 2 5 4 2 4" xfId="20346" xr:uid="{64FB816C-7779-4F8E-BA99-3F4D33B16EAB}"/>
    <cellStyle name="Comma 2 5 4 2 4 2" xfId="34038" xr:uid="{EA6898F8-F633-443B-A4BD-A667F3C3AF49}"/>
    <cellStyle name="Comma 2 5 4 2 4 3" xfId="48922" xr:uid="{858EDB5A-4105-4FE3-B1CA-A36E3269218E}"/>
    <cellStyle name="Comma 2 5 4 2 5" xfId="13502" xr:uid="{7DB3A1EC-8D94-48D6-B8EB-F7316BAA87A9}"/>
    <cellStyle name="Comma 2 5 4 2 6" xfId="27192" xr:uid="{E4AEE42D-D66E-46C4-9B0A-511E714A0B54}"/>
    <cellStyle name="Comma 2 5 4 2 7" xfId="42076" xr:uid="{52AD3ADF-D30A-4974-A9AF-68B5AD409EE9}"/>
    <cellStyle name="Comma 2 5 4 3" xfId="8367" xr:uid="{F3DD2A95-9415-4591-B10B-149735648062}"/>
    <cellStyle name="Comma 2 5 4 3 2" xfId="11789" xr:uid="{8BDF9217-F681-41A5-982B-EC52805AB844}"/>
    <cellStyle name="Comma 2 5 4 3 2 2" xfId="25479" xr:uid="{C7A49270-7802-43A9-B0B9-775E633C1611}"/>
    <cellStyle name="Comma 2 5 4 3 2 2 2" xfId="39171" xr:uid="{95EB0AA8-0CE4-4928-AD76-D4F5AA3FDB9A}"/>
    <cellStyle name="Comma 2 5 4 3 2 2 3" xfId="54055" xr:uid="{AF2113F0-AD31-4111-AA8C-4488AA17397E}"/>
    <cellStyle name="Comma 2 5 4 3 2 3" xfId="18635" xr:uid="{06583B15-0F04-4F28-A9A9-F559B0BFCF76}"/>
    <cellStyle name="Comma 2 5 4 3 2 4" xfId="32325" xr:uid="{66CBE70D-2311-4F86-8BF9-6D8A7F2B3854}"/>
    <cellStyle name="Comma 2 5 4 3 2 5" xfId="47209" xr:uid="{EAAAFAEE-0EC1-4EEF-8F26-2DBDDAA30CCA}"/>
    <cellStyle name="Comma 2 5 4 3 3" xfId="22057" xr:uid="{915AE313-CF8B-4B6A-A808-9D1F6C81BEBC}"/>
    <cellStyle name="Comma 2 5 4 3 3 2" xfId="35749" xr:uid="{9E687C33-E24C-436D-9DF1-35F342288C34}"/>
    <cellStyle name="Comma 2 5 4 3 3 3" xfId="50633" xr:uid="{C07E8B42-4F79-4F30-92C7-651B4FFEC8C1}"/>
    <cellStyle name="Comma 2 5 4 3 4" xfId="15213" xr:uid="{1FAA9718-DDEA-4442-B081-591FAF57D0F8}"/>
    <cellStyle name="Comma 2 5 4 3 5" xfId="28903" xr:uid="{904D4CB2-51B6-4B4D-BBAB-FBBA01852DEB}"/>
    <cellStyle name="Comma 2 5 4 3 6" xfId="43787" xr:uid="{7931F5DC-6B63-4E71-ADEF-928C46808357}"/>
    <cellStyle name="Comma 2 5 4 4" xfId="10077" xr:uid="{08277DA0-9553-41A6-9694-8E5E0B189A8E}"/>
    <cellStyle name="Comma 2 5 4 4 2" xfId="23767" xr:uid="{399740AA-E06A-4EE7-8BD1-6DCDC6B5D36B}"/>
    <cellStyle name="Comma 2 5 4 4 2 2" xfId="37459" xr:uid="{A9F47728-0219-45CF-A437-3378C2072F57}"/>
    <cellStyle name="Comma 2 5 4 4 2 3" xfId="52343" xr:uid="{4C1D9E84-3DF2-4258-8EE5-BC32987D4EA4}"/>
    <cellStyle name="Comma 2 5 4 4 3" xfId="16923" xr:uid="{80C2EEFE-9AB0-4324-8345-267B624F7312}"/>
    <cellStyle name="Comma 2 5 4 4 4" xfId="30613" xr:uid="{F86F1A8B-52AB-4219-92AC-C85054094F7A}"/>
    <cellStyle name="Comma 2 5 4 4 5" xfId="45497" xr:uid="{C261B22F-4922-4132-BDD4-90693877FD30}"/>
    <cellStyle name="Comma 2 5 4 5" xfId="20345" xr:uid="{56BF493B-FE47-43DC-8AA1-E70DC9F2DFFC}"/>
    <cellStyle name="Comma 2 5 4 5 2" xfId="34037" xr:uid="{F3250A32-72D4-4B1F-AC6C-51E2883D13A4}"/>
    <cellStyle name="Comma 2 5 4 5 3" xfId="48921" xr:uid="{B0D52C65-3D83-4DEA-B41B-992F3EA3B632}"/>
    <cellStyle name="Comma 2 5 4 6" xfId="13501" xr:uid="{2180BE62-4673-40AE-B666-78E4873CB6BB}"/>
    <cellStyle name="Comma 2 5 4 7" xfId="27191" xr:uid="{E322144F-86FE-4E88-9572-DE8B5B784169}"/>
    <cellStyle name="Comma 2 5 4 8" xfId="42075" xr:uid="{B93304DF-946A-4712-A8F2-EA8D25849D8F}"/>
    <cellStyle name="Comma 2 5 5" xfId="6655" xr:uid="{1487D983-058A-4BAE-A8DC-3E3873BE7DD3}"/>
    <cellStyle name="Comma 2 5 5 2" xfId="8369" xr:uid="{0C6A475D-A579-450B-AE92-125A8E5BA979}"/>
    <cellStyle name="Comma 2 5 5 2 2" xfId="11791" xr:uid="{583CBAF6-89C7-4D58-AFBF-BB6E02EAC179}"/>
    <cellStyle name="Comma 2 5 5 2 2 2" xfId="25481" xr:uid="{B26D6B0F-F556-494B-9A60-B485F2272721}"/>
    <cellStyle name="Comma 2 5 5 2 2 2 2" xfId="39173" xr:uid="{746D4065-613E-4FEF-96AA-E1A145DFA6A3}"/>
    <cellStyle name="Comma 2 5 5 2 2 2 3" xfId="54057" xr:uid="{CFA31002-4E88-4A7A-B12F-0A805688B625}"/>
    <cellStyle name="Comma 2 5 5 2 2 3" xfId="18637" xr:uid="{D5FA2AA5-D35D-4E3D-9F6D-8C46E4A851F6}"/>
    <cellStyle name="Comma 2 5 5 2 2 4" xfId="32327" xr:uid="{D68613F8-E94E-44D3-9D4B-BA1C1295B138}"/>
    <cellStyle name="Comma 2 5 5 2 2 5" xfId="47211" xr:uid="{90F7042A-54EC-4126-A77A-CA128C701621}"/>
    <cellStyle name="Comma 2 5 5 2 3" xfId="22059" xr:uid="{DBE62DC1-7657-4038-A30A-D9A7B3255DEF}"/>
    <cellStyle name="Comma 2 5 5 2 3 2" xfId="35751" xr:uid="{6B3CD75F-1D43-4AE7-96CD-71E16B79A69F}"/>
    <cellStyle name="Comma 2 5 5 2 3 3" xfId="50635" xr:uid="{99656C03-F87E-41A0-9522-0778784FD525}"/>
    <cellStyle name="Comma 2 5 5 2 4" xfId="15215" xr:uid="{CBAB40AA-49B8-4B50-8A1E-17A71015FF07}"/>
    <cellStyle name="Comma 2 5 5 2 5" xfId="28905" xr:uid="{7A371C74-7297-4F1D-9D85-A80B7D5A3A67}"/>
    <cellStyle name="Comma 2 5 5 2 6" xfId="43789" xr:uid="{4B444819-3275-401B-92B4-8620A3A54608}"/>
    <cellStyle name="Comma 2 5 5 3" xfId="10079" xr:uid="{5CA20DB1-6289-4113-98F1-D502E79DE60E}"/>
    <cellStyle name="Comma 2 5 5 3 2" xfId="23769" xr:uid="{27C4847A-01D6-4341-831A-694DCB6C12B1}"/>
    <cellStyle name="Comma 2 5 5 3 2 2" xfId="37461" xr:uid="{58D579C4-0023-4562-8631-F8A2296EDDD8}"/>
    <cellStyle name="Comma 2 5 5 3 2 3" xfId="52345" xr:uid="{81D58D91-E416-496A-A4AC-FA0A5D21D623}"/>
    <cellStyle name="Comma 2 5 5 3 3" xfId="16925" xr:uid="{6566D4BA-A094-4B25-B910-DB2BB0222198}"/>
    <cellStyle name="Comma 2 5 5 3 4" xfId="30615" xr:uid="{C8E329B0-908A-4574-A0CF-325BBBF9DA1C}"/>
    <cellStyle name="Comma 2 5 5 3 5" xfId="45499" xr:uid="{08834697-0A70-4031-87F4-C7C163797B55}"/>
    <cellStyle name="Comma 2 5 5 4" xfId="20347" xr:uid="{7673F84C-842C-4C05-BC45-9DE0CD629C46}"/>
    <cellStyle name="Comma 2 5 5 4 2" xfId="34039" xr:uid="{FC691417-4541-4088-BFD2-69CCB4E6ACBD}"/>
    <cellStyle name="Comma 2 5 5 4 3" xfId="48923" xr:uid="{4B033936-4791-4F31-ABDE-78C90F0F90C5}"/>
    <cellStyle name="Comma 2 5 5 5" xfId="13503" xr:uid="{2A41A01B-893E-4C4E-840C-2E577C458FFC}"/>
    <cellStyle name="Comma 2 5 5 6" xfId="27193" xr:uid="{59B26C23-D189-4179-9F93-074839467BFB}"/>
    <cellStyle name="Comma 2 5 5 7" xfId="42077" xr:uid="{E6E0FFBD-8630-4FED-8F71-2306E52A88AA}"/>
    <cellStyle name="Comma 2 5 6" xfId="6656" xr:uid="{6EF5BF7E-6F95-42B8-8E91-F982DB15A371}"/>
    <cellStyle name="Comma 2 5 6 2" xfId="8370" xr:uid="{266E2F09-87ED-4194-B20F-94309BADC67E}"/>
    <cellStyle name="Comma 2 5 6 2 2" xfId="11792" xr:uid="{E0751769-0BF3-4DBF-925F-0ACB7F787E06}"/>
    <cellStyle name="Comma 2 5 6 2 2 2" xfId="25482" xr:uid="{83C7F058-FAE5-4AD0-8747-B1D0C09C7850}"/>
    <cellStyle name="Comma 2 5 6 2 2 2 2" xfId="39174" xr:uid="{D46F340F-3128-4725-B583-91FEB7A36556}"/>
    <cellStyle name="Comma 2 5 6 2 2 2 3" xfId="54058" xr:uid="{52DD9D46-47E9-4398-A321-E193ECCDE007}"/>
    <cellStyle name="Comma 2 5 6 2 2 3" xfId="18638" xr:uid="{F8E414C4-9526-4268-B5A9-6A701EAC77C9}"/>
    <cellStyle name="Comma 2 5 6 2 2 4" xfId="32328" xr:uid="{28F70304-E642-4811-BC2D-2D05DC444F0C}"/>
    <cellStyle name="Comma 2 5 6 2 2 5" xfId="47212" xr:uid="{82AF5724-6BBA-4A3F-AA6A-6CB275FC1132}"/>
    <cellStyle name="Comma 2 5 6 2 3" xfId="22060" xr:uid="{FC0F8785-3882-4B8E-AB3B-82F0EDFAF140}"/>
    <cellStyle name="Comma 2 5 6 2 3 2" xfId="35752" xr:uid="{238512B4-A623-40A8-9BD7-79E0B70E0623}"/>
    <cellStyle name="Comma 2 5 6 2 3 3" xfId="50636" xr:uid="{3E7C5FF0-D309-4F4B-9C22-5DD1A680E353}"/>
    <cellStyle name="Comma 2 5 6 2 4" xfId="15216" xr:uid="{DC084C4D-E332-41D6-8E6E-2EB015915AB2}"/>
    <cellStyle name="Comma 2 5 6 2 5" xfId="28906" xr:uid="{0CFB8860-F43C-42F1-8C87-5C021A22CBC8}"/>
    <cellStyle name="Comma 2 5 6 2 6" xfId="43790" xr:uid="{3CCE176A-A042-4014-98AC-055004969FA4}"/>
    <cellStyle name="Comma 2 5 6 3" xfId="10080" xr:uid="{425F8095-7B49-42A0-BD2A-AA27D4B4A317}"/>
    <cellStyle name="Comma 2 5 6 3 2" xfId="23770" xr:uid="{B007E6C8-F79D-4D2B-95E0-FC7C52633735}"/>
    <cellStyle name="Comma 2 5 6 3 2 2" xfId="37462" xr:uid="{AA949612-C656-4967-A5AA-D8B86B5D2131}"/>
    <cellStyle name="Comma 2 5 6 3 2 3" xfId="52346" xr:uid="{E3F8CFBB-E03E-409F-BFD8-78E6FF1F298C}"/>
    <cellStyle name="Comma 2 5 6 3 3" xfId="16926" xr:uid="{0D6E38E4-45DD-45C0-9043-723702ACACD5}"/>
    <cellStyle name="Comma 2 5 6 3 4" xfId="30616" xr:uid="{081F6C18-04F7-4B94-8E33-6FF116191DF9}"/>
    <cellStyle name="Comma 2 5 6 3 5" xfId="45500" xr:uid="{DC0ECB58-ED36-4B50-8B08-5A4D7D16580E}"/>
    <cellStyle name="Comma 2 5 6 4" xfId="20348" xr:uid="{2398223E-ABCD-4B8A-B0EB-0EF782A76DC6}"/>
    <cellStyle name="Comma 2 5 6 4 2" xfId="34040" xr:uid="{B5E13321-026F-4AC2-8532-F7A32DFF38DE}"/>
    <cellStyle name="Comma 2 5 6 4 3" xfId="48924" xr:uid="{725BFBC3-F22F-4CAE-82CE-9EE93E243BF1}"/>
    <cellStyle name="Comma 2 5 6 5" xfId="13504" xr:uid="{C59DD47F-9C00-44BE-94D0-F8C66B3384B7}"/>
    <cellStyle name="Comma 2 5 6 6" xfId="27194" xr:uid="{F4135537-8006-4D1D-AD9D-9C3F2BA4A4E3}"/>
    <cellStyle name="Comma 2 5 6 7" xfId="42078" xr:uid="{C97761AB-EDBB-4131-92C1-CF284332F927}"/>
    <cellStyle name="Comma 2 5 7" xfId="8356" xr:uid="{1AEC992B-19D7-484E-B04E-0212D19DF9A7}"/>
    <cellStyle name="Comma 2 5 7 2" xfId="11778" xr:uid="{B6F1DC77-D86A-42AA-B7DC-F53AD87365EA}"/>
    <cellStyle name="Comma 2 5 7 2 2" xfId="25468" xr:uid="{BFE022C2-D99D-46B5-BB68-5DEE8D18AD92}"/>
    <cellStyle name="Comma 2 5 7 2 2 2" xfId="39160" xr:uid="{7DE94EA2-92F5-4200-AC03-8FD8D20AF1C6}"/>
    <cellStyle name="Comma 2 5 7 2 2 3" xfId="54044" xr:uid="{E0302C58-C076-415D-B3BA-7047493E6C25}"/>
    <cellStyle name="Comma 2 5 7 2 3" xfId="18624" xr:uid="{548AE765-2AD6-4B06-A8FB-49DB99260F2E}"/>
    <cellStyle name="Comma 2 5 7 2 4" xfId="32314" xr:uid="{D30F336B-6AA1-4CE0-AC14-8402C76CDE27}"/>
    <cellStyle name="Comma 2 5 7 2 5" xfId="47198" xr:uid="{738C6F30-2A1F-45FA-A6D7-4FC7A01243AB}"/>
    <cellStyle name="Comma 2 5 7 3" xfId="22046" xr:uid="{CCCDA600-DB73-4343-B20D-A5C9CA3FBB0F}"/>
    <cellStyle name="Comma 2 5 7 3 2" xfId="35738" xr:uid="{A169410C-F059-49FB-A7D9-B17DB72C75A7}"/>
    <cellStyle name="Comma 2 5 7 3 3" xfId="50622" xr:uid="{30B009CC-9DE7-460F-82F8-D87FFEC0E058}"/>
    <cellStyle name="Comma 2 5 7 4" xfId="15202" xr:uid="{8588F96D-F452-438F-9F26-A1025BCB8B98}"/>
    <cellStyle name="Comma 2 5 7 5" xfId="28892" xr:uid="{886DE032-AA49-41F3-A026-7C9C6D3DC7F4}"/>
    <cellStyle name="Comma 2 5 7 6" xfId="43776" xr:uid="{A11F6157-D274-4821-8514-15572C1D6F0A}"/>
    <cellStyle name="Comma 2 5 8" xfId="10066" xr:uid="{4A3D2522-5337-42BB-BBD2-83EC67D45E06}"/>
    <cellStyle name="Comma 2 5 8 2" xfId="23756" xr:uid="{ECDD5789-76AC-49B3-9A77-8BD3B30CE437}"/>
    <cellStyle name="Comma 2 5 8 2 2" xfId="37448" xr:uid="{2285E327-1DEC-4DF0-818B-187E434D6660}"/>
    <cellStyle name="Comma 2 5 8 2 3" xfId="52332" xr:uid="{FCFD73EE-3ACA-4741-BB01-0700622F9CE4}"/>
    <cellStyle name="Comma 2 5 8 3" xfId="16912" xr:uid="{95A5A6F7-CF9C-4A12-BA24-5AC8152A3E4D}"/>
    <cellStyle name="Comma 2 5 8 4" xfId="30602" xr:uid="{7738ACAF-F306-44FF-B39B-56EFF129F461}"/>
    <cellStyle name="Comma 2 5 8 5" xfId="45486" xr:uid="{256F0130-C47E-4678-B6B1-FE794DA883D8}"/>
    <cellStyle name="Comma 2 5 9" xfId="20334" xr:uid="{CFEC3DF4-D2DD-441B-B005-8750F60893B7}"/>
    <cellStyle name="Comma 2 5 9 2" xfId="34026" xr:uid="{ECD58CD2-3766-4E0E-A816-B7698AAECEC8}"/>
    <cellStyle name="Comma 2 5 9 3" xfId="48910" xr:uid="{1D2DEA70-B4DE-4A5B-A42D-DACF884420DC}"/>
    <cellStyle name="Comma 2 6" xfId="6657" xr:uid="{57998890-0F71-4316-A7A6-5489E30B8652}"/>
    <cellStyle name="Comma 2 6 10" xfId="42079" xr:uid="{B291DBA4-D247-4389-B4CD-8631443C7687}"/>
    <cellStyle name="Comma 2 6 2" xfId="6658" xr:uid="{67AA402F-B69D-4C12-8168-C85333AEB9E0}"/>
    <cellStyle name="Comma 2 6 2 2" xfId="6659" xr:uid="{50731516-65CC-458C-BE97-9D779F9BF1EF}"/>
    <cellStyle name="Comma 2 6 2 2 2" xfId="8373" xr:uid="{FF8E7E70-716C-4155-8D98-A47D2E1BEA12}"/>
    <cellStyle name="Comma 2 6 2 2 2 2" xfId="11795" xr:uid="{3C786882-F969-47C6-8DCE-EAD60EB6C706}"/>
    <cellStyle name="Comma 2 6 2 2 2 2 2" xfId="25485" xr:uid="{1F328743-8609-4342-89B6-4D03AA60CAE5}"/>
    <cellStyle name="Comma 2 6 2 2 2 2 2 2" xfId="39177" xr:uid="{EFD9DEA4-D872-4639-8C08-6109638BE0EE}"/>
    <cellStyle name="Comma 2 6 2 2 2 2 2 3" xfId="54061" xr:uid="{B7822409-BDAE-45AD-8805-C12C1D8DCE0A}"/>
    <cellStyle name="Comma 2 6 2 2 2 2 3" xfId="18641" xr:uid="{78D270D6-92A2-493B-BE7A-5D06213E01D4}"/>
    <cellStyle name="Comma 2 6 2 2 2 2 4" xfId="32331" xr:uid="{FF816A24-0F22-4683-8AE9-8B576914349F}"/>
    <cellStyle name="Comma 2 6 2 2 2 2 5" xfId="47215" xr:uid="{A571BE6A-10DE-428A-ADFD-BEF0683A5671}"/>
    <cellStyle name="Comma 2 6 2 2 2 3" xfId="22063" xr:uid="{B601E8A1-3F49-45D9-85AB-2A1A2E849D3D}"/>
    <cellStyle name="Comma 2 6 2 2 2 3 2" xfId="35755" xr:uid="{97350CBE-A5C3-42E4-805D-A9CD93A901AB}"/>
    <cellStyle name="Comma 2 6 2 2 2 3 3" xfId="50639" xr:uid="{516EDE14-188B-4928-8B3E-0D41651D7AF3}"/>
    <cellStyle name="Comma 2 6 2 2 2 4" xfId="15219" xr:uid="{26206EA4-1223-4AAC-BED8-A47D93B01406}"/>
    <cellStyle name="Comma 2 6 2 2 2 5" xfId="28909" xr:uid="{B28F8CE2-3477-4620-B389-A0CBA943A88A}"/>
    <cellStyle name="Comma 2 6 2 2 2 6" xfId="43793" xr:uid="{1AF523B2-CE4B-444C-95BD-D1C20E84E971}"/>
    <cellStyle name="Comma 2 6 2 2 3" xfId="10083" xr:uid="{9E653AAE-22AD-401F-A02A-B37872EC9ED7}"/>
    <cellStyle name="Comma 2 6 2 2 3 2" xfId="23773" xr:uid="{A9D8B949-656B-486E-8DA4-CD124A18C0F9}"/>
    <cellStyle name="Comma 2 6 2 2 3 2 2" xfId="37465" xr:uid="{F8A00E7A-2269-4E61-A12C-628872366D62}"/>
    <cellStyle name="Comma 2 6 2 2 3 2 3" xfId="52349" xr:uid="{6B08BEA0-75B3-4781-A0EB-538B5E5BFBBF}"/>
    <cellStyle name="Comma 2 6 2 2 3 3" xfId="16929" xr:uid="{CC14735E-FA91-47DE-B982-A8AE5D67FE1A}"/>
    <cellStyle name="Comma 2 6 2 2 3 4" xfId="30619" xr:uid="{07779EA2-1857-44CF-89E8-A943A34127BB}"/>
    <cellStyle name="Comma 2 6 2 2 3 5" xfId="45503" xr:uid="{65A04846-61C3-4F7F-BF27-D1C2AD9863F5}"/>
    <cellStyle name="Comma 2 6 2 2 4" xfId="20351" xr:uid="{AD5DABE4-958C-4E62-BDED-C4FCF792BB19}"/>
    <cellStyle name="Comma 2 6 2 2 4 2" xfId="34043" xr:uid="{EE8A3C2B-D587-425E-8BCF-610699325AA6}"/>
    <cellStyle name="Comma 2 6 2 2 4 3" xfId="48927" xr:uid="{23CEB275-6397-4E09-9D85-1782F4DD6A87}"/>
    <cellStyle name="Comma 2 6 2 2 5" xfId="13507" xr:uid="{AE0091AA-5703-4DD1-928A-53F11E4E7001}"/>
    <cellStyle name="Comma 2 6 2 2 6" xfId="27197" xr:uid="{14737FB9-37C6-47C0-A75B-A8E92887FF3D}"/>
    <cellStyle name="Comma 2 6 2 2 7" xfId="42081" xr:uid="{B331723B-3ADB-4019-A6B4-3F012D690453}"/>
    <cellStyle name="Comma 2 6 2 3" xfId="8372" xr:uid="{B1017AD7-4628-4014-8C65-32780230D1D2}"/>
    <cellStyle name="Comma 2 6 2 3 2" xfId="11794" xr:uid="{F29AE753-0FBA-4B1F-B2EF-E806F841FB04}"/>
    <cellStyle name="Comma 2 6 2 3 2 2" xfId="25484" xr:uid="{0C771CC2-477C-45A3-8E86-1C4EE813CD5D}"/>
    <cellStyle name="Comma 2 6 2 3 2 2 2" xfId="39176" xr:uid="{2768769D-D7FE-4EC1-BAD1-FA7FE7D82CDF}"/>
    <cellStyle name="Comma 2 6 2 3 2 2 3" xfId="54060" xr:uid="{3B91A51F-9151-4920-BDD9-4C444BCDF76A}"/>
    <cellStyle name="Comma 2 6 2 3 2 3" xfId="18640" xr:uid="{8D1F531D-B006-4710-ABDF-CF2DBA7811CB}"/>
    <cellStyle name="Comma 2 6 2 3 2 4" xfId="32330" xr:uid="{C3D9DA4B-D945-466F-A82F-1F4BD8B6CD0D}"/>
    <cellStyle name="Comma 2 6 2 3 2 5" xfId="47214" xr:uid="{0FC65D8A-999C-4E49-AB1B-E42B97F26F22}"/>
    <cellStyle name="Comma 2 6 2 3 3" xfId="22062" xr:uid="{8CD2F792-C05A-4F08-9E40-7681CF0D6041}"/>
    <cellStyle name="Comma 2 6 2 3 3 2" xfId="35754" xr:uid="{64E4A289-5D81-4065-BCF1-097546BD7FED}"/>
    <cellStyle name="Comma 2 6 2 3 3 3" xfId="50638" xr:uid="{9EE54A14-84A1-4B2C-AE7A-45AADE98B020}"/>
    <cellStyle name="Comma 2 6 2 3 4" xfId="15218" xr:uid="{7A4C80DE-4E6D-4FEC-85ED-CD5B5256276E}"/>
    <cellStyle name="Comma 2 6 2 3 5" xfId="28908" xr:uid="{DCB7C3F9-DCD9-4FED-8B6B-1AD27C22679A}"/>
    <cellStyle name="Comma 2 6 2 3 6" xfId="43792" xr:uid="{5055A48A-5658-4641-B98D-F4BF827BA9BE}"/>
    <cellStyle name="Comma 2 6 2 4" xfId="10082" xr:uid="{81AD4567-26BC-4CE3-A364-2C66ECBBC98D}"/>
    <cellStyle name="Comma 2 6 2 4 2" xfId="23772" xr:uid="{9F4CC609-A03E-4019-AD97-3B288A15B370}"/>
    <cellStyle name="Comma 2 6 2 4 2 2" xfId="37464" xr:uid="{6EE454B1-3019-4DCD-A8FF-53A7909ABD54}"/>
    <cellStyle name="Comma 2 6 2 4 2 3" xfId="52348" xr:uid="{DC79F25B-96FA-45B0-A895-99BE5E90D15D}"/>
    <cellStyle name="Comma 2 6 2 4 3" xfId="16928" xr:uid="{B76BC34B-14F1-447E-936E-ABB0537B4174}"/>
    <cellStyle name="Comma 2 6 2 4 4" xfId="30618" xr:uid="{BEFDD911-375A-498C-BF12-57F9CFCFF528}"/>
    <cellStyle name="Comma 2 6 2 4 5" xfId="45502" xr:uid="{81147CFD-DE9E-46AB-8443-E99FF05F3D2C}"/>
    <cellStyle name="Comma 2 6 2 5" xfId="20350" xr:uid="{E81E6C62-DAC0-4212-BCC3-ACB9F2273FB0}"/>
    <cellStyle name="Comma 2 6 2 5 2" xfId="34042" xr:uid="{1A4813DF-477B-49D8-84DC-339804FE7C15}"/>
    <cellStyle name="Comma 2 6 2 5 3" xfId="48926" xr:uid="{9CD7EB17-49AC-48D4-AA3B-1D17F8F93F94}"/>
    <cellStyle name="Comma 2 6 2 6" xfId="13506" xr:uid="{131AECFB-BD05-4CBF-91DE-F6D75B54F1D1}"/>
    <cellStyle name="Comma 2 6 2 7" xfId="27196" xr:uid="{515E938E-240A-4540-9DB1-4D309CEB2CFA}"/>
    <cellStyle name="Comma 2 6 2 8" xfId="42080" xr:uid="{49A8FD79-F38B-4634-ADC2-2BAEF5957C25}"/>
    <cellStyle name="Comma 2 6 3" xfId="6660" xr:uid="{EB76F688-A1DC-4863-9A49-6C9A3DADD008}"/>
    <cellStyle name="Comma 2 6 3 2" xfId="8374" xr:uid="{08D3297E-D195-46E0-BB1C-9AD210F11495}"/>
    <cellStyle name="Comma 2 6 3 2 2" xfId="11796" xr:uid="{50FC2C96-63DB-46CF-89F5-E92766D4EC7B}"/>
    <cellStyle name="Comma 2 6 3 2 2 2" xfId="25486" xr:uid="{1BC2BEFE-5202-4876-BBF7-D86F739B6262}"/>
    <cellStyle name="Comma 2 6 3 2 2 2 2" xfId="39178" xr:uid="{1CA69768-E336-4A83-9678-F5D46EEDA1B6}"/>
    <cellStyle name="Comma 2 6 3 2 2 2 3" xfId="54062" xr:uid="{333252C2-4A5B-4C7B-8B7B-8EC3796E4D5F}"/>
    <cellStyle name="Comma 2 6 3 2 2 3" xfId="18642" xr:uid="{0BE5679C-3FC2-421C-BD7A-487125F1DF5E}"/>
    <cellStyle name="Comma 2 6 3 2 2 4" xfId="32332" xr:uid="{BB2A8F3D-7CF8-4EB0-B256-C9C8FF001258}"/>
    <cellStyle name="Comma 2 6 3 2 2 5" xfId="47216" xr:uid="{BBDD29DB-5ADD-42F5-80D7-5A263888578E}"/>
    <cellStyle name="Comma 2 6 3 2 3" xfId="22064" xr:uid="{F19CAA5A-BA3B-493E-BCC5-5CE4F859B632}"/>
    <cellStyle name="Comma 2 6 3 2 3 2" xfId="35756" xr:uid="{D7F1602C-3FE2-4506-89EF-BDD8E0E0362E}"/>
    <cellStyle name="Comma 2 6 3 2 3 3" xfId="50640" xr:uid="{2A1DF821-0E04-4903-AC3D-CDD0BFB6ABB7}"/>
    <cellStyle name="Comma 2 6 3 2 4" xfId="15220" xr:uid="{CE8EC38C-D714-4D99-BC3F-C6974F354689}"/>
    <cellStyle name="Comma 2 6 3 2 5" xfId="28910" xr:uid="{5CB0F737-AE3C-47AA-97AE-D59AE8E46D1E}"/>
    <cellStyle name="Comma 2 6 3 2 6" xfId="43794" xr:uid="{564A7908-BF72-4CCB-93DF-0AC0D85413D9}"/>
    <cellStyle name="Comma 2 6 3 3" xfId="10084" xr:uid="{BDF5CC10-10B8-4D35-B85D-6415AF2A6AC3}"/>
    <cellStyle name="Comma 2 6 3 3 2" xfId="23774" xr:uid="{A7B720B8-F1DA-4EFF-884E-A8BFA4753A81}"/>
    <cellStyle name="Comma 2 6 3 3 2 2" xfId="37466" xr:uid="{EB642BA9-11AB-4ED8-9BF6-AFD4F3653C3C}"/>
    <cellStyle name="Comma 2 6 3 3 2 3" xfId="52350" xr:uid="{3EDE91B8-0DBA-40A9-84AF-8FBD212432B4}"/>
    <cellStyle name="Comma 2 6 3 3 3" xfId="16930" xr:uid="{DF187B2D-8135-44FF-BBB3-03F753FB72B9}"/>
    <cellStyle name="Comma 2 6 3 3 4" xfId="30620" xr:uid="{05757855-E3B8-4C7F-83B9-D2668EAAE361}"/>
    <cellStyle name="Comma 2 6 3 3 5" xfId="45504" xr:uid="{D23A1C05-7B28-4B25-9DEB-C5994F70BBBB}"/>
    <cellStyle name="Comma 2 6 3 4" xfId="20352" xr:uid="{A5A42F66-280A-46E8-A251-5B309672A6A1}"/>
    <cellStyle name="Comma 2 6 3 4 2" xfId="34044" xr:uid="{0FB5360C-60B1-4F60-9CE3-F9CA984AAC98}"/>
    <cellStyle name="Comma 2 6 3 4 3" xfId="48928" xr:uid="{58C098D6-9E6F-4977-BB26-D91B28C76ADD}"/>
    <cellStyle name="Comma 2 6 3 5" xfId="13508" xr:uid="{96D8FABD-B7D0-4947-9F9A-B39BB60EC7A0}"/>
    <cellStyle name="Comma 2 6 3 6" xfId="27198" xr:uid="{ADCD0849-16A5-4AA8-A470-432C00029452}"/>
    <cellStyle name="Comma 2 6 3 7" xfId="42082" xr:uid="{627C51E1-E777-4E93-9C5D-9CF400DD888F}"/>
    <cellStyle name="Comma 2 6 4" xfId="6661" xr:uid="{99ECC6F1-276F-429E-8B79-089A1AFD6732}"/>
    <cellStyle name="Comma 2 6 4 2" xfId="8375" xr:uid="{E894ED30-85B3-4931-ABA0-E337F751DC59}"/>
    <cellStyle name="Comma 2 6 4 2 2" xfId="11797" xr:uid="{AA2FF6C1-6843-4179-A98C-DDC1A08C4D50}"/>
    <cellStyle name="Comma 2 6 4 2 2 2" xfId="25487" xr:uid="{DCAAAE78-BFB3-4B03-9E76-C5FD5001B553}"/>
    <cellStyle name="Comma 2 6 4 2 2 2 2" xfId="39179" xr:uid="{FBF41CAE-33F8-4F44-844C-710F969F9165}"/>
    <cellStyle name="Comma 2 6 4 2 2 2 3" xfId="54063" xr:uid="{BF1AEAD8-D025-418E-83E4-A8DAD23BC765}"/>
    <cellStyle name="Comma 2 6 4 2 2 3" xfId="18643" xr:uid="{53C65149-0994-47A8-922E-BAC2F76FE7AF}"/>
    <cellStyle name="Comma 2 6 4 2 2 4" xfId="32333" xr:uid="{5B4A66BE-2DCD-4AFB-9EC6-A803EBC4A243}"/>
    <cellStyle name="Comma 2 6 4 2 2 5" xfId="47217" xr:uid="{00B7EF4B-B120-451D-86AA-DB75924A1439}"/>
    <cellStyle name="Comma 2 6 4 2 3" xfId="22065" xr:uid="{D014D0F1-6497-4B82-B4B5-148461985D0A}"/>
    <cellStyle name="Comma 2 6 4 2 3 2" xfId="35757" xr:uid="{FB39E197-0A5F-4A97-8E71-0FB7BCBEFFCE}"/>
    <cellStyle name="Comma 2 6 4 2 3 3" xfId="50641" xr:uid="{C334EB7C-300F-49CE-A745-BE14FFBCDD82}"/>
    <cellStyle name="Comma 2 6 4 2 4" xfId="15221" xr:uid="{EA8E9C8C-0444-49A5-8CD5-9B9998A2A514}"/>
    <cellStyle name="Comma 2 6 4 2 5" xfId="28911" xr:uid="{8E6D8378-01CF-4879-ACCC-AD0B7D1B3900}"/>
    <cellStyle name="Comma 2 6 4 2 6" xfId="43795" xr:uid="{4B47CC0B-B35B-4A30-8E72-F37A85C7794E}"/>
    <cellStyle name="Comma 2 6 4 3" xfId="10085" xr:uid="{3819D3A9-95E3-42C0-BBED-F059C9CB26D5}"/>
    <cellStyle name="Comma 2 6 4 3 2" xfId="23775" xr:uid="{ED62E7E7-D196-49C2-A55F-7631FFECBFA5}"/>
    <cellStyle name="Comma 2 6 4 3 2 2" xfId="37467" xr:uid="{9F40FFF8-CFA6-4CBF-89B1-AAB2DA9F415D}"/>
    <cellStyle name="Comma 2 6 4 3 2 3" xfId="52351" xr:uid="{5EB0A317-804D-4E27-BC5D-91201A710076}"/>
    <cellStyle name="Comma 2 6 4 3 3" xfId="16931" xr:uid="{8E1F32DC-45A6-4C9A-A3CB-297B25CE83D3}"/>
    <cellStyle name="Comma 2 6 4 3 4" xfId="30621" xr:uid="{48872E82-11A3-4153-BFE3-CF285305AE15}"/>
    <cellStyle name="Comma 2 6 4 3 5" xfId="45505" xr:uid="{730036A6-3194-47A1-B58C-BF1CCBD6290B}"/>
    <cellStyle name="Comma 2 6 4 4" xfId="20353" xr:uid="{03D15980-F20C-4F8E-A76A-E35DBCE74103}"/>
    <cellStyle name="Comma 2 6 4 4 2" xfId="34045" xr:uid="{3653D5CA-D77B-4FBB-964F-A76BB9CE2975}"/>
    <cellStyle name="Comma 2 6 4 4 3" xfId="48929" xr:uid="{3B47C579-C5E1-4201-A75F-506B50D7C1F5}"/>
    <cellStyle name="Comma 2 6 4 5" xfId="13509" xr:uid="{F49AD2CF-6C1F-4C99-9699-C42A8FD89FEC}"/>
    <cellStyle name="Comma 2 6 4 6" xfId="27199" xr:uid="{71E87DCF-D346-4D45-8762-1004124CA907}"/>
    <cellStyle name="Comma 2 6 4 7" xfId="42083" xr:uid="{47C8F930-0E98-402A-8C67-8FC91940D95C}"/>
    <cellStyle name="Comma 2 6 5" xfId="8371" xr:uid="{FED69DA0-1B46-4A8B-8F9C-A758909FAD2D}"/>
    <cellStyle name="Comma 2 6 5 2" xfId="11793" xr:uid="{C62F0F71-F9BD-4876-8236-7E15490743BD}"/>
    <cellStyle name="Comma 2 6 5 2 2" xfId="25483" xr:uid="{6D173CD6-07C5-4E1E-A4DB-514E014A8994}"/>
    <cellStyle name="Comma 2 6 5 2 2 2" xfId="39175" xr:uid="{31C1B298-6D7E-4EB9-8F09-A320165C2BCB}"/>
    <cellStyle name="Comma 2 6 5 2 2 3" xfId="54059" xr:uid="{78AA64B1-D766-4772-9A9F-33172343B52E}"/>
    <cellStyle name="Comma 2 6 5 2 3" xfId="18639" xr:uid="{85043AA6-18A7-413B-9CC6-E5158056748D}"/>
    <cellStyle name="Comma 2 6 5 2 4" xfId="32329" xr:uid="{1A590983-AEBB-497E-8A6B-BDE1837EBF82}"/>
    <cellStyle name="Comma 2 6 5 2 5" xfId="47213" xr:uid="{FFDFFD06-FCA1-456D-B604-47CBA7C7E450}"/>
    <cellStyle name="Comma 2 6 5 3" xfId="22061" xr:uid="{27C6FD9F-5BB8-48B0-A0FD-2D3DD35C2BA3}"/>
    <cellStyle name="Comma 2 6 5 3 2" xfId="35753" xr:uid="{72B833C2-288B-418E-A302-AA782ABA7A02}"/>
    <cellStyle name="Comma 2 6 5 3 3" xfId="50637" xr:uid="{D3616FB7-6F54-49AA-AEB8-E1D8CA4292C2}"/>
    <cellStyle name="Comma 2 6 5 4" xfId="15217" xr:uid="{1D95B763-16AC-4A30-9718-E39F36112D97}"/>
    <cellStyle name="Comma 2 6 5 5" xfId="28907" xr:uid="{C3372DE6-AB7C-4C30-AF69-D21C30E1E5E4}"/>
    <cellStyle name="Comma 2 6 5 6" xfId="43791" xr:uid="{62F5CFDA-4BCF-470F-B454-6F532C3CADF7}"/>
    <cellStyle name="Comma 2 6 6" xfId="10081" xr:uid="{4CF2DB4B-7182-4EB5-AF0C-17EF7E0819AB}"/>
    <cellStyle name="Comma 2 6 6 2" xfId="23771" xr:uid="{B48EC4F9-A436-43E7-88AD-8A82F143A597}"/>
    <cellStyle name="Comma 2 6 6 2 2" xfId="37463" xr:uid="{D5FC8EC6-9B00-4CBB-81E3-12A2B993F65C}"/>
    <cellStyle name="Comma 2 6 6 2 3" xfId="52347" xr:uid="{5F97553F-F6D0-44A0-804E-3D2A14BF5D79}"/>
    <cellStyle name="Comma 2 6 6 3" xfId="16927" xr:uid="{93F0EBF9-C46A-44C4-A27E-C671680D1447}"/>
    <cellStyle name="Comma 2 6 6 4" xfId="30617" xr:uid="{FB8C0BD9-C675-4615-A09F-F5997326139D}"/>
    <cellStyle name="Comma 2 6 6 5" xfId="45501" xr:uid="{60973AE9-1101-44E4-9684-78D02CBCE4C3}"/>
    <cellStyle name="Comma 2 6 7" xfId="20349" xr:uid="{1D6DE64D-A766-43BC-B7A8-D32DA8648B4D}"/>
    <cellStyle name="Comma 2 6 7 2" xfId="34041" xr:uid="{3A03D3F2-D730-4F46-84AB-A11266734077}"/>
    <cellStyle name="Comma 2 6 7 3" xfId="48925" xr:uid="{4A8C663F-6E81-4C59-991D-0BC487CB54BE}"/>
    <cellStyle name="Comma 2 6 8" xfId="13505" xr:uid="{9F1A3156-EA63-4E6F-943D-EED9819BBF78}"/>
    <cellStyle name="Comma 2 6 9" xfId="27195" xr:uid="{283E7A6A-5348-4B0F-854B-21CF04B7FD4C}"/>
    <cellStyle name="Comma 2 7" xfId="6662" xr:uid="{622CAB4F-4F94-4749-B997-83E156ED3B70}"/>
    <cellStyle name="Comma 2 7 10" xfId="42084" xr:uid="{72D14A10-BE0D-4AF1-BAF2-AF7C6B396C39}"/>
    <cellStyle name="Comma 2 7 2" xfId="6663" xr:uid="{A64B1A51-2F3D-4037-95C4-CE7A9B873D62}"/>
    <cellStyle name="Comma 2 7 2 2" xfId="6664" xr:uid="{511CC8E7-4234-4D18-BAF2-A6C2CC7D53CF}"/>
    <cellStyle name="Comma 2 7 2 2 2" xfId="8378" xr:uid="{02D812B5-6572-470E-B666-FB4B21F1E1B9}"/>
    <cellStyle name="Comma 2 7 2 2 2 2" xfId="11800" xr:uid="{4BB642AA-0AB0-4448-917D-AD4DDDF7E771}"/>
    <cellStyle name="Comma 2 7 2 2 2 2 2" xfId="25490" xr:uid="{5442EB3E-8A7A-4B53-8C54-89404DDAD45F}"/>
    <cellStyle name="Comma 2 7 2 2 2 2 2 2" xfId="39182" xr:uid="{67CE3283-5C54-4AB2-A79B-CA9B6B2CCC5F}"/>
    <cellStyle name="Comma 2 7 2 2 2 2 2 3" xfId="54066" xr:uid="{15C073E2-8D4B-4DD7-8967-E6F655A08A08}"/>
    <cellStyle name="Comma 2 7 2 2 2 2 3" xfId="18646" xr:uid="{6DFEC366-A71F-4D8B-B9EE-16C9423DB4E6}"/>
    <cellStyle name="Comma 2 7 2 2 2 2 4" xfId="32336" xr:uid="{32D4ABC1-EC52-490D-A4D7-DB02B438207E}"/>
    <cellStyle name="Comma 2 7 2 2 2 2 5" xfId="47220" xr:uid="{4FE8BC47-EC03-4EA6-AFB9-83CEAC40371F}"/>
    <cellStyle name="Comma 2 7 2 2 2 3" xfId="22068" xr:uid="{CEE3F63F-10DD-4F28-87E5-AEBAAAF351F9}"/>
    <cellStyle name="Comma 2 7 2 2 2 3 2" xfId="35760" xr:uid="{2E477434-851C-4A1D-932A-AED39F471381}"/>
    <cellStyle name="Comma 2 7 2 2 2 3 3" xfId="50644" xr:uid="{E84D91ED-0B48-4088-A569-613431D4151E}"/>
    <cellStyle name="Comma 2 7 2 2 2 4" xfId="15224" xr:uid="{4B22AB8C-CC07-482A-A8C7-2A4902770DE8}"/>
    <cellStyle name="Comma 2 7 2 2 2 5" xfId="28914" xr:uid="{8109C7BD-5352-45B2-8F67-C84A097B8F32}"/>
    <cellStyle name="Comma 2 7 2 2 2 6" xfId="43798" xr:uid="{822796CC-0750-4CD0-BFCB-3089F182FA83}"/>
    <cellStyle name="Comma 2 7 2 2 3" xfId="10088" xr:uid="{E4FB9EAA-B2BB-4607-9AE2-5A06950C513D}"/>
    <cellStyle name="Comma 2 7 2 2 3 2" xfId="23778" xr:uid="{F7323D0B-82F8-40D6-99CD-6424DB17CF05}"/>
    <cellStyle name="Comma 2 7 2 2 3 2 2" xfId="37470" xr:uid="{5769CB4B-85CB-4D02-9469-FF60F6FACEDC}"/>
    <cellStyle name="Comma 2 7 2 2 3 2 3" xfId="52354" xr:uid="{43F71FE1-35CE-4934-B559-F9B44E4ECE5B}"/>
    <cellStyle name="Comma 2 7 2 2 3 3" xfId="16934" xr:uid="{22F20F50-1BA6-45F7-A755-A17711758BF7}"/>
    <cellStyle name="Comma 2 7 2 2 3 4" xfId="30624" xr:uid="{2E4E7590-D697-4E59-8C85-E5D53D040D05}"/>
    <cellStyle name="Comma 2 7 2 2 3 5" xfId="45508" xr:uid="{F74D7586-993B-4271-84F4-5D6C671CC696}"/>
    <cellStyle name="Comma 2 7 2 2 4" xfId="20356" xr:uid="{C7F55082-8785-44EF-94E4-7EEF24EBDA72}"/>
    <cellStyle name="Comma 2 7 2 2 4 2" xfId="34048" xr:uid="{158C13B7-082F-4AF1-ACD9-BA1FBC4B86B9}"/>
    <cellStyle name="Comma 2 7 2 2 4 3" xfId="48932" xr:uid="{DE3899DC-6262-446E-A71F-B8EF1871354A}"/>
    <cellStyle name="Comma 2 7 2 2 5" xfId="13512" xr:uid="{7CFE5D3A-B48B-4A73-8BCD-9BDE0D622184}"/>
    <cellStyle name="Comma 2 7 2 2 6" xfId="27202" xr:uid="{66738B6F-DA2B-4E40-8964-27A73470B84A}"/>
    <cellStyle name="Comma 2 7 2 2 7" xfId="42086" xr:uid="{E6D127D0-142D-4FEB-8410-D396C2123B1A}"/>
    <cellStyle name="Comma 2 7 2 3" xfId="8377" xr:uid="{F4F8A8DD-CBF2-4E13-AC5A-92D83945FE2F}"/>
    <cellStyle name="Comma 2 7 2 3 2" xfId="11799" xr:uid="{22944C74-ED2F-470A-98E5-D2754377DB9E}"/>
    <cellStyle name="Comma 2 7 2 3 2 2" xfId="25489" xr:uid="{083FFF04-CADE-4E6B-812F-E14617BCF29D}"/>
    <cellStyle name="Comma 2 7 2 3 2 2 2" xfId="39181" xr:uid="{749B393B-CE44-4F0C-92ED-313DE6F4D6AA}"/>
    <cellStyle name="Comma 2 7 2 3 2 2 3" xfId="54065" xr:uid="{05135773-47FB-496D-AFAD-A981E62929FF}"/>
    <cellStyle name="Comma 2 7 2 3 2 3" xfId="18645" xr:uid="{83724049-819C-48E6-A098-F49826BD4B0E}"/>
    <cellStyle name="Comma 2 7 2 3 2 4" xfId="32335" xr:uid="{CF890D5B-E92D-4FC3-BEDE-F4BCC9798F75}"/>
    <cellStyle name="Comma 2 7 2 3 2 5" xfId="47219" xr:uid="{2B2CDA8E-2769-4934-AD02-F12DDA8759DA}"/>
    <cellStyle name="Comma 2 7 2 3 3" xfId="22067" xr:uid="{74017C3D-E647-4BCF-A934-BC7447405234}"/>
    <cellStyle name="Comma 2 7 2 3 3 2" xfId="35759" xr:uid="{1FA7B3FA-96AA-4E96-AEEB-9C29DFED8869}"/>
    <cellStyle name="Comma 2 7 2 3 3 3" xfId="50643" xr:uid="{24681639-BFA3-4AD2-B233-B5C6A619D24A}"/>
    <cellStyle name="Comma 2 7 2 3 4" xfId="15223" xr:uid="{103A1DD6-9E4F-47CA-8FBF-07D280ADFB45}"/>
    <cellStyle name="Comma 2 7 2 3 5" xfId="28913" xr:uid="{65ED9632-7A03-46D0-B750-AC066F5AABDD}"/>
    <cellStyle name="Comma 2 7 2 3 6" xfId="43797" xr:uid="{64ECF1C3-BF68-4A49-9957-A5EC2094BC54}"/>
    <cellStyle name="Comma 2 7 2 4" xfId="10087" xr:uid="{31CCEF1A-AE04-4067-B034-3C561ABF54A2}"/>
    <cellStyle name="Comma 2 7 2 4 2" xfId="23777" xr:uid="{664CFB29-1F6A-4375-BBE9-8CCC20600D5E}"/>
    <cellStyle name="Comma 2 7 2 4 2 2" xfId="37469" xr:uid="{F17EE383-001F-4DDE-895D-F9BA6E97B55E}"/>
    <cellStyle name="Comma 2 7 2 4 2 3" xfId="52353" xr:uid="{451A563E-74D4-4899-B4E0-3EE2BB2EC0C1}"/>
    <cellStyle name="Comma 2 7 2 4 3" xfId="16933" xr:uid="{CE4EB083-42B9-4D8D-9A19-06981D26A875}"/>
    <cellStyle name="Comma 2 7 2 4 4" xfId="30623" xr:uid="{B540E839-0B71-4873-BBDF-5BCA444DAF9F}"/>
    <cellStyle name="Comma 2 7 2 4 5" xfId="45507" xr:uid="{3A89209D-970E-4BEB-9E89-737EACEB009E}"/>
    <cellStyle name="Comma 2 7 2 5" xfId="20355" xr:uid="{FB0D7DE4-093C-47D3-B07D-E7C785023415}"/>
    <cellStyle name="Comma 2 7 2 5 2" xfId="34047" xr:uid="{D3BAB912-E682-4DBD-AA00-0B904B279FCF}"/>
    <cellStyle name="Comma 2 7 2 5 3" xfId="48931" xr:uid="{A7156FA2-4AC9-4DA0-A87D-60B97A907D8B}"/>
    <cellStyle name="Comma 2 7 2 6" xfId="13511" xr:uid="{4D683541-EE54-4926-94F2-8FA271486E14}"/>
    <cellStyle name="Comma 2 7 2 7" xfId="27201" xr:uid="{5916E758-AADB-4D8F-B64B-07B940B94A9D}"/>
    <cellStyle name="Comma 2 7 2 8" xfId="42085" xr:uid="{D641DCD6-6BB5-4E86-AF38-3F415F27DEB2}"/>
    <cellStyle name="Comma 2 7 3" xfId="6665" xr:uid="{CDA3939D-7D4E-4C86-AA54-83EAF15C06D9}"/>
    <cellStyle name="Comma 2 7 3 2" xfId="8379" xr:uid="{4DE162D0-4B13-45A4-BFAA-6FB73E517417}"/>
    <cellStyle name="Comma 2 7 3 2 2" xfId="11801" xr:uid="{B5EF755C-E4A1-40F7-965E-00A9578CB965}"/>
    <cellStyle name="Comma 2 7 3 2 2 2" xfId="25491" xr:uid="{5638487C-CA21-4257-A2BC-8F3705D4FDB4}"/>
    <cellStyle name="Comma 2 7 3 2 2 2 2" xfId="39183" xr:uid="{E663E7C8-F58F-490C-B46D-84E51404768A}"/>
    <cellStyle name="Comma 2 7 3 2 2 2 3" xfId="54067" xr:uid="{CD52CCAA-DC00-481C-ADCA-1FCD6F908939}"/>
    <cellStyle name="Comma 2 7 3 2 2 3" xfId="18647" xr:uid="{215631B9-760A-413F-8A7F-150AC539442D}"/>
    <cellStyle name="Comma 2 7 3 2 2 4" xfId="32337" xr:uid="{7C12126A-AC78-4A11-BC7D-082F3DF5502F}"/>
    <cellStyle name="Comma 2 7 3 2 2 5" xfId="47221" xr:uid="{CC017118-94E7-4F10-9836-A75CD8D1B1D6}"/>
    <cellStyle name="Comma 2 7 3 2 3" xfId="22069" xr:uid="{050E3201-1BD6-46B8-8542-A0B650F6A364}"/>
    <cellStyle name="Comma 2 7 3 2 3 2" xfId="35761" xr:uid="{4ECD4453-6550-45B2-9C5A-6FA7920881FE}"/>
    <cellStyle name="Comma 2 7 3 2 3 3" xfId="50645" xr:uid="{05A71789-8872-4075-9D19-08C1059C3C9B}"/>
    <cellStyle name="Comma 2 7 3 2 4" xfId="15225" xr:uid="{D99DAD12-72D4-411B-8A24-3B4BC187E9D0}"/>
    <cellStyle name="Comma 2 7 3 2 5" xfId="28915" xr:uid="{17A92F32-1182-4D49-B9CA-65BBFEFA1926}"/>
    <cellStyle name="Comma 2 7 3 2 6" xfId="43799" xr:uid="{FE2B0AB5-66A7-4A99-874D-2602F6C770EC}"/>
    <cellStyle name="Comma 2 7 3 3" xfId="10089" xr:uid="{A984ED9B-CDBA-4F19-A631-C7539D33F9A0}"/>
    <cellStyle name="Comma 2 7 3 3 2" xfId="23779" xr:uid="{BCD99368-5763-444E-AD80-0393271FC293}"/>
    <cellStyle name="Comma 2 7 3 3 2 2" xfId="37471" xr:uid="{A4677F0D-5120-44B8-98BD-C58AEADD73F2}"/>
    <cellStyle name="Comma 2 7 3 3 2 3" xfId="52355" xr:uid="{BEFA026D-73D6-49CD-81A3-932B9ECE0D45}"/>
    <cellStyle name="Comma 2 7 3 3 3" xfId="16935" xr:uid="{788F5AFE-E751-4D22-81DD-B7136BF31029}"/>
    <cellStyle name="Comma 2 7 3 3 4" xfId="30625" xr:uid="{033B24C9-BA1A-4F38-AF72-8DEC567E8AEE}"/>
    <cellStyle name="Comma 2 7 3 3 5" xfId="45509" xr:uid="{739AC05C-6DF9-46DE-83DF-7AD3C2A50126}"/>
    <cellStyle name="Comma 2 7 3 4" xfId="20357" xr:uid="{510E9646-0BAC-418F-A2D5-70C391488344}"/>
    <cellStyle name="Comma 2 7 3 4 2" xfId="34049" xr:uid="{DA128E67-E4D4-4885-BA8E-223A0A09B5DA}"/>
    <cellStyle name="Comma 2 7 3 4 3" xfId="48933" xr:uid="{0596D3FE-1F3C-4B2A-A47A-5CBE0DE5FE62}"/>
    <cellStyle name="Comma 2 7 3 5" xfId="13513" xr:uid="{84D5FCA7-FF81-4404-9760-3DCA61E6F119}"/>
    <cellStyle name="Comma 2 7 3 6" xfId="27203" xr:uid="{32616B2A-B06F-4C2B-9715-844F28E75F7F}"/>
    <cellStyle name="Comma 2 7 3 7" xfId="42087" xr:uid="{BFAD5F8D-1553-4375-94CE-7C91CBFA535D}"/>
    <cellStyle name="Comma 2 7 4" xfId="6666" xr:uid="{3C9C62B9-BE77-4F98-9069-511E5C77B034}"/>
    <cellStyle name="Comma 2 7 4 2" xfId="8380" xr:uid="{3AFAAD2A-29C6-4DB3-900C-C80F6036AA77}"/>
    <cellStyle name="Comma 2 7 4 2 2" xfId="11802" xr:uid="{F3839F2D-F5D7-4CF2-9284-BDD4EE927B39}"/>
    <cellStyle name="Comma 2 7 4 2 2 2" xfId="25492" xr:uid="{D6322CFE-743B-4857-A7D8-6BEEB0B87128}"/>
    <cellStyle name="Comma 2 7 4 2 2 2 2" xfId="39184" xr:uid="{F4EBA3CB-2260-4E67-8F5B-4694F29BFC71}"/>
    <cellStyle name="Comma 2 7 4 2 2 2 3" xfId="54068" xr:uid="{1CD7505F-EAD5-449B-ADCC-F02163264CC5}"/>
    <cellStyle name="Comma 2 7 4 2 2 3" xfId="18648" xr:uid="{207CB18A-A362-427C-B4A4-6678EEA29C72}"/>
    <cellStyle name="Comma 2 7 4 2 2 4" xfId="32338" xr:uid="{DB00D941-1565-4C9A-BEF3-568FF650895E}"/>
    <cellStyle name="Comma 2 7 4 2 2 5" xfId="47222" xr:uid="{A7A44820-BD7B-474B-9082-9391CD7CA8CC}"/>
    <cellStyle name="Comma 2 7 4 2 3" xfId="22070" xr:uid="{4970EFF7-E2F2-44CE-9CDF-1CBBA2E57268}"/>
    <cellStyle name="Comma 2 7 4 2 3 2" xfId="35762" xr:uid="{D4CF0A98-AC2E-4D9B-A75E-F27162695C93}"/>
    <cellStyle name="Comma 2 7 4 2 3 3" xfId="50646" xr:uid="{68A06DE3-199E-4528-97C3-65E053C592D8}"/>
    <cellStyle name="Comma 2 7 4 2 4" xfId="15226" xr:uid="{AF98D7B3-10B3-40B2-B82F-0C99DAE2527D}"/>
    <cellStyle name="Comma 2 7 4 2 5" xfId="28916" xr:uid="{CE0E3030-1C82-48BD-A224-E58BAA9CFFA4}"/>
    <cellStyle name="Comma 2 7 4 2 6" xfId="43800" xr:uid="{3ED41AE1-69F5-4710-B1E0-E0B1E3E60981}"/>
    <cellStyle name="Comma 2 7 4 3" xfId="10090" xr:uid="{1783AEF2-8186-439C-8EB9-25ACA1AA6963}"/>
    <cellStyle name="Comma 2 7 4 3 2" xfId="23780" xr:uid="{52FCBFE8-585C-4E12-A467-4C2E72968DD8}"/>
    <cellStyle name="Comma 2 7 4 3 2 2" xfId="37472" xr:uid="{870BBA0B-B970-4F5E-BE13-E08E9B6E5293}"/>
    <cellStyle name="Comma 2 7 4 3 2 3" xfId="52356" xr:uid="{54CA62C1-80E3-47CD-9B71-666A861DEE44}"/>
    <cellStyle name="Comma 2 7 4 3 3" xfId="16936" xr:uid="{CFC7C9B7-7D4F-4F6C-A0DE-F08B08935002}"/>
    <cellStyle name="Comma 2 7 4 3 4" xfId="30626" xr:uid="{8602035E-41CA-4AD7-B273-7ABAE4EE21B4}"/>
    <cellStyle name="Comma 2 7 4 3 5" xfId="45510" xr:uid="{9F76394C-35F8-444C-ADA2-C78EB710F11A}"/>
    <cellStyle name="Comma 2 7 4 4" xfId="20358" xr:uid="{84E2C051-5507-476B-A1C2-1E8A424E537D}"/>
    <cellStyle name="Comma 2 7 4 4 2" xfId="34050" xr:uid="{C42829F6-41B8-48EE-AE66-090C06B9F538}"/>
    <cellStyle name="Comma 2 7 4 4 3" xfId="48934" xr:uid="{4EDCBF21-F94E-45AA-B6B1-3DF343C619DF}"/>
    <cellStyle name="Comma 2 7 4 5" xfId="13514" xr:uid="{877F8147-E09F-448C-AF35-2E21F9044E75}"/>
    <cellStyle name="Comma 2 7 4 6" xfId="27204" xr:uid="{5CB694F9-80B0-4B92-8434-EC7097610C41}"/>
    <cellStyle name="Comma 2 7 4 7" xfId="42088" xr:uid="{8ECD7AB7-F62C-40E8-9D5D-3DA77F22CF9F}"/>
    <cellStyle name="Comma 2 7 5" xfId="8376" xr:uid="{94F92065-4DF7-468B-95FD-27C68DF1A6A8}"/>
    <cellStyle name="Comma 2 7 5 2" xfId="11798" xr:uid="{259F6322-9B99-4BEF-AD95-20B81A85DE8D}"/>
    <cellStyle name="Comma 2 7 5 2 2" xfId="25488" xr:uid="{10BB727E-D624-47B4-9BFE-8538A290B330}"/>
    <cellStyle name="Comma 2 7 5 2 2 2" xfId="39180" xr:uid="{91CCBB9F-0C49-4688-8514-0C1AEF930CDE}"/>
    <cellStyle name="Comma 2 7 5 2 2 3" xfId="54064" xr:uid="{2A7DCE1B-B3A9-40EC-A258-B6D740BB671C}"/>
    <cellStyle name="Comma 2 7 5 2 3" xfId="18644" xr:uid="{366D733B-A4EA-47BC-83AF-67F9D26733FF}"/>
    <cellStyle name="Comma 2 7 5 2 4" xfId="32334" xr:uid="{A4E1DAE6-CB03-423A-8EC1-6036377B0DF8}"/>
    <cellStyle name="Comma 2 7 5 2 5" xfId="47218" xr:uid="{614D880F-8FCC-49CF-8314-EE97BCE3B8F1}"/>
    <cellStyle name="Comma 2 7 5 3" xfId="22066" xr:uid="{BB480709-AE42-47F4-9D42-8D42083141AF}"/>
    <cellStyle name="Comma 2 7 5 3 2" xfId="35758" xr:uid="{086CB2AF-702D-4541-B014-08E85C9722F5}"/>
    <cellStyle name="Comma 2 7 5 3 3" xfId="50642" xr:uid="{D3AC73E6-2E86-4171-B9A6-DBF3EFFEC55D}"/>
    <cellStyle name="Comma 2 7 5 4" xfId="15222" xr:uid="{57FF7D13-AF6D-4BF3-952E-6BF5EA83ABF6}"/>
    <cellStyle name="Comma 2 7 5 5" xfId="28912" xr:uid="{AED40735-7359-4375-9B69-0ED77E98C771}"/>
    <cellStyle name="Comma 2 7 5 6" xfId="43796" xr:uid="{F46F12F3-D604-4CED-8D61-07DEF5C7D9AD}"/>
    <cellStyle name="Comma 2 7 6" xfId="10086" xr:uid="{A2DC15B7-4ED9-418A-BB7F-389E3E0EF5C1}"/>
    <cellStyle name="Comma 2 7 6 2" xfId="23776" xr:uid="{C5C10992-F2D0-417A-87BC-BFBCA8F21E0E}"/>
    <cellStyle name="Comma 2 7 6 2 2" xfId="37468" xr:uid="{D92C31B7-463F-484F-96AC-BA391A4A3B0E}"/>
    <cellStyle name="Comma 2 7 6 2 3" xfId="52352" xr:uid="{285749F6-F96D-4EA2-9F9A-3A6A847863C6}"/>
    <cellStyle name="Comma 2 7 6 3" xfId="16932" xr:uid="{F559B2F0-51EE-4DC1-ABAD-9E7BC56CBDE2}"/>
    <cellStyle name="Comma 2 7 6 4" xfId="30622" xr:uid="{AE65520C-4055-4CCC-8ECD-8781E08CB2CF}"/>
    <cellStyle name="Comma 2 7 6 5" xfId="45506" xr:uid="{D2BAF583-9AEB-4021-948B-BC81D4694350}"/>
    <cellStyle name="Comma 2 7 7" xfId="20354" xr:uid="{7B7C3DF0-D8D5-4A88-8F34-10CABACB30F9}"/>
    <cellStyle name="Comma 2 7 7 2" xfId="34046" xr:uid="{B3B8814D-A4ED-48AD-B6E3-05562383C3B1}"/>
    <cellStyle name="Comma 2 7 7 3" xfId="48930" xr:uid="{7C945529-69D9-4C2B-AADA-6551ED6F7BAB}"/>
    <cellStyle name="Comma 2 7 8" xfId="13510" xr:uid="{595A2EFC-45B9-4004-A9F7-479D1DB691D8}"/>
    <cellStyle name="Comma 2 7 9" xfId="27200" xr:uid="{F7818D6B-C6CD-46B3-8EFE-9A24EFCCF463}"/>
    <cellStyle name="Comma 2 8" xfId="6667" xr:uid="{E1BA10B2-7E0C-4538-89A5-8DA066F6FA5B}"/>
    <cellStyle name="Comma 2 8 2" xfId="6668" xr:uid="{CE2116C3-D1E2-4479-9BD2-47AAD0519CA3}"/>
    <cellStyle name="Comma 2 8 2 2" xfId="8382" xr:uid="{39B41B81-1CE7-4F06-A82A-45E7F9FC592A}"/>
    <cellStyle name="Comma 2 8 2 2 2" xfId="11804" xr:uid="{C2C919DB-6892-4AF0-9D4F-7333C9A58488}"/>
    <cellStyle name="Comma 2 8 2 2 2 2" xfId="25494" xr:uid="{F70C2A54-CDA6-450A-BB40-1027DDF870BB}"/>
    <cellStyle name="Comma 2 8 2 2 2 2 2" xfId="39186" xr:uid="{23FD1768-14BC-4C53-BC55-84CFD35CEB3E}"/>
    <cellStyle name="Comma 2 8 2 2 2 2 3" xfId="54070" xr:uid="{786E765D-2A65-4230-9DAB-F0BBE3F5C30B}"/>
    <cellStyle name="Comma 2 8 2 2 2 3" xfId="18650" xr:uid="{09A37B70-D43C-4933-B1EC-22523A5D1F88}"/>
    <cellStyle name="Comma 2 8 2 2 2 4" xfId="32340" xr:uid="{A86EA4A4-9DE2-415E-8243-C26AD618A613}"/>
    <cellStyle name="Comma 2 8 2 2 2 5" xfId="47224" xr:uid="{33F63B1A-4C78-4029-AB2C-9A092BEA5BB2}"/>
    <cellStyle name="Comma 2 8 2 2 3" xfId="22072" xr:uid="{985EE8A7-122F-4B2E-9EEA-259C76AEFF98}"/>
    <cellStyle name="Comma 2 8 2 2 3 2" xfId="35764" xr:uid="{261F25F2-F1AA-4E42-98B3-1E54CA1C1C0D}"/>
    <cellStyle name="Comma 2 8 2 2 3 3" xfId="50648" xr:uid="{9286E6D0-6335-4664-A90E-B3CF7514F2FE}"/>
    <cellStyle name="Comma 2 8 2 2 4" xfId="15228" xr:uid="{29547A73-7A7A-4787-8E12-BD1A8115B86C}"/>
    <cellStyle name="Comma 2 8 2 2 5" xfId="28918" xr:uid="{82CC3ACF-ED42-43B4-8437-D35F79D1BB43}"/>
    <cellStyle name="Comma 2 8 2 2 6" xfId="43802" xr:uid="{09FFB522-640D-4D24-89FC-C060F3AE77B4}"/>
    <cellStyle name="Comma 2 8 2 3" xfId="10092" xr:uid="{7F7F5A12-6F1A-4E98-963D-32F92312D3E1}"/>
    <cellStyle name="Comma 2 8 2 3 2" xfId="23782" xr:uid="{EB59CF01-C921-4002-95EF-298CF3B4FF23}"/>
    <cellStyle name="Comma 2 8 2 3 2 2" xfId="37474" xr:uid="{6E06B12A-F516-4AE1-ABDF-9A45A634BE05}"/>
    <cellStyle name="Comma 2 8 2 3 2 3" xfId="52358" xr:uid="{9794627B-981F-42D3-BF3E-D1FBEB9F38D7}"/>
    <cellStyle name="Comma 2 8 2 3 3" xfId="16938" xr:uid="{8C29913D-18DE-4DA7-89EC-C7A3BD2E36F7}"/>
    <cellStyle name="Comma 2 8 2 3 4" xfId="30628" xr:uid="{CBC3165D-4380-4838-9CD2-2AF42A0399A3}"/>
    <cellStyle name="Comma 2 8 2 3 5" xfId="45512" xr:uid="{ED87A06C-42D2-4F02-964D-9DFC463A8B20}"/>
    <cellStyle name="Comma 2 8 2 4" xfId="20360" xr:uid="{105317AB-D990-4519-8FDF-C0D1B7BB84DE}"/>
    <cellStyle name="Comma 2 8 2 4 2" xfId="34052" xr:uid="{DCD9D900-D16D-4260-BA8C-D1FA1C756DBE}"/>
    <cellStyle name="Comma 2 8 2 4 3" xfId="48936" xr:uid="{029907DE-1D31-45AD-85E5-28FF09CE5FCF}"/>
    <cellStyle name="Comma 2 8 2 5" xfId="13516" xr:uid="{B0F0EF9D-9CC8-44B9-BFBB-B546190D8BDF}"/>
    <cellStyle name="Comma 2 8 2 6" xfId="27206" xr:uid="{1FD9C15D-CE40-40CE-B057-CF5E35AD4F01}"/>
    <cellStyle name="Comma 2 8 2 7" xfId="42090" xr:uid="{338784B0-F2EA-4982-A188-CF1C46148F26}"/>
    <cellStyle name="Comma 2 8 3" xfId="8381" xr:uid="{1F0C0FD2-066B-4AA3-9757-DB5447FE52C8}"/>
    <cellStyle name="Comma 2 8 3 2" xfId="11803" xr:uid="{A510B088-1AA2-4D90-8F7C-0CB08E68135D}"/>
    <cellStyle name="Comma 2 8 3 2 2" xfId="25493" xr:uid="{920858E1-2A48-440D-8DD9-6AA4D42B6D96}"/>
    <cellStyle name="Comma 2 8 3 2 2 2" xfId="39185" xr:uid="{5F8984C6-40DB-4A7B-A92C-CB07DB8FBF15}"/>
    <cellStyle name="Comma 2 8 3 2 2 3" xfId="54069" xr:uid="{E623A58A-C921-4967-8E5C-CE1F51B9BB17}"/>
    <cellStyle name="Comma 2 8 3 2 3" xfId="18649" xr:uid="{874345CA-B018-4002-B999-1FC9FE2CEF36}"/>
    <cellStyle name="Comma 2 8 3 2 4" xfId="32339" xr:uid="{6A0B9C5C-8053-4DC3-B780-7534A90B4921}"/>
    <cellStyle name="Comma 2 8 3 2 5" xfId="47223" xr:uid="{020307EC-83E9-445F-878E-3C618CB3738C}"/>
    <cellStyle name="Comma 2 8 3 3" xfId="22071" xr:uid="{238701FE-BDBF-43D6-BCC9-A17324E7CAED}"/>
    <cellStyle name="Comma 2 8 3 3 2" xfId="35763" xr:uid="{0AEEE004-51AC-4667-A115-B0F5F6169B15}"/>
    <cellStyle name="Comma 2 8 3 3 3" xfId="50647" xr:uid="{CAFC8822-924D-4F7B-BC14-78DEA695DB59}"/>
    <cellStyle name="Comma 2 8 3 4" xfId="15227" xr:uid="{A85F43CF-5CD2-434D-8A9F-02A13D895143}"/>
    <cellStyle name="Comma 2 8 3 5" xfId="28917" xr:uid="{61A0317E-C30B-4876-A1A6-2683C6B80300}"/>
    <cellStyle name="Comma 2 8 3 6" xfId="43801" xr:uid="{8E63D9C4-BA21-42B5-8C8F-4BC4219D00CB}"/>
    <cellStyle name="Comma 2 8 4" xfId="10091" xr:uid="{03A6C3C6-909E-43C8-BC18-871E52CB8C81}"/>
    <cellStyle name="Comma 2 8 4 2" xfId="23781" xr:uid="{BDF07EFF-BD2E-4F00-B4D7-7C02928B040C}"/>
    <cellStyle name="Comma 2 8 4 2 2" xfId="37473" xr:uid="{280365FC-143D-4D02-B6C9-4904D25A681F}"/>
    <cellStyle name="Comma 2 8 4 2 3" xfId="52357" xr:uid="{630493BF-4714-48CF-AEBE-41B21DF8FD6C}"/>
    <cellStyle name="Comma 2 8 4 3" xfId="16937" xr:uid="{387A54DD-B232-465A-AA72-3BE96E5FC496}"/>
    <cellStyle name="Comma 2 8 4 4" xfId="30627" xr:uid="{792E5416-8DA3-48A6-AE2A-C09FF4D850F8}"/>
    <cellStyle name="Comma 2 8 4 5" xfId="45511" xr:uid="{E737996A-5801-4877-A624-B5FEC2B3C107}"/>
    <cellStyle name="Comma 2 8 5" xfId="20359" xr:uid="{BEA0FD2D-4F26-4B9D-B650-19CEE4DF7CB0}"/>
    <cellStyle name="Comma 2 8 5 2" xfId="34051" xr:uid="{70D78EB6-1E19-412B-8D8D-E3AC133D3B4A}"/>
    <cellStyle name="Comma 2 8 5 3" xfId="48935" xr:uid="{ABCC0239-FF2D-4C02-8498-E9E27185C497}"/>
    <cellStyle name="Comma 2 8 6" xfId="13515" xr:uid="{BCA2239E-200D-491A-828C-0ACD45858E5E}"/>
    <cellStyle name="Comma 2 8 7" xfId="27205" xr:uid="{4C2C9A85-569C-4EE8-BFB5-81D744C7C381}"/>
    <cellStyle name="Comma 2 8 8" xfId="42089" xr:uid="{A2AFEC13-7C6A-42D1-AC9C-74A0DD640DED}"/>
    <cellStyle name="Comma 2 9" xfId="6669" xr:uid="{EC4F868A-F062-4D9F-A037-88670961EF4E}"/>
    <cellStyle name="Comma 2 9 2" xfId="8383" xr:uid="{AD694B69-3182-4FD6-884E-2E86136AB006}"/>
    <cellStyle name="Comma 2 9 2 2" xfId="11805" xr:uid="{A9B03DCD-14B7-4114-8843-76F8BB8F5ED7}"/>
    <cellStyle name="Comma 2 9 2 2 2" xfId="25495" xr:uid="{D1760E94-65A7-455E-B1E9-949CE4A3C93C}"/>
    <cellStyle name="Comma 2 9 2 2 2 2" xfId="39187" xr:uid="{0A43C035-C323-4810-8944-81338EB59DB6}"/>
    <cellStyle name="Comma 2 9 2 2 2 3" xfId="54071" xr:uid="{3C0A41E4-C1A4-4E20-A89F-BDA6D4817D46}"/>
    <cellStyle name="Comma 2 9 2 2 3" xfId="18651" xr:uid="{482060E5-79BB-4E59-AE5D-1896671810EB}"/>
    <cellStyle name="Comma 2 9 2 2 4" xfId="32341" xr:uid="{3AF12F03-88F0-4A4F-9ECB-B477313D6E6A}"/>
    <cellStyle name="Comma 2 9 2 2 5" xfId="47225" xr:uid="{E119768F-AF1F-4CD8-BA11-E8CA2E1B7E18}"/>
    <cellStyle name="Comma 2 9 2 3" xfId="22073" xr:uid="{4FD79186-BBD0-40F7-9C88-DD84AA2225E3}"/>
    <cellStyle name="Comma 2 9 2 3 2" xfId="35765" xr:uid="{1FFCDCFB-0132-47B2-815E-4A5C6D46DB43}"/>
    <cellStyle name="Comma 2 9 2 3 3" xfId="50649" xr:uid="{372A78A9-B3B8-411A-A9E4-A76D4051A781}"/>
    <cellStyle name="Comma 2 9 2 4" xfId="15229" xr:uid="{138D191A-07AF-4974-BF73-C21955608C23}"/>
    <cellStyle name="Comma 2 9 2 5" xfId="28919" xr:uid="{590C82C4-2737-4815-B403-A0797EAEAFCD}"/>
    <cellStyle name="Comma 2 9 2 6" xfId="43803" xr:uid="{C6E9FEF1-ABC4-4F51-A11F-4A1110696CD7}"/>
    <cellStyle name="Comma 2 9 3" xfId="10093" xr:uid="{E0C50076-4FED-4F5B-8DCB-1FD54A5CE3DE}"/>
    <cellStyle name="Comma 2 9 3 2" xfId="23783" xr:uid="{C215A3A3-F59E-4D8A-AC0D-32C12E7717CA}"/>
    <cellStyle name="Comma 2 9 3 2 2" xfId="37475" xr:uid="{90F03BCB-718B-4BED-AC83-4EDFD60E031A}"/>
    <cellStyle name="Comma 2 9 3 2 3" xfId="52359" xr:uid="{63182CF2-97D3-4562-ABCD-E32FC759AD7C}"/>
    <cellStyle name="Comma 2 9 3 3" xfId="16939" xr:uid="{A6628F00-7466-4F06-A016-595126FD3802}"/>
    <cellStyle name="Comma 2 9 3 4" xfId="30629" xr:uid="{ECD27DC0-EEA1-4651-97E1-3844DD584FC7}"/>
    <cellStyle name="Comma 2 9 3 5" xfId="45513" xr:uid="{B9457C2F-05EB-4F0C-B7EA-3F86034A2ADA}"/>
    <cellStyle name="Comma 2 9 4" xfId="20361" xr:uid="{90126149-A29C-44E2-8816-AAF80BFD0428}"/>
    <cellStyle name="Comma 2 9 4 2" xfId="34053" xr:uid="{DBC5ACCB-4078-4E48-9C4E-041A0A29FCD9}"/>
    <cellStyle name="Comma 2 9 4 3" xfId="48937" xr:uid="{D2E74837-8C3A-48F1-8F32-3B84E4E7D49A}"/>
    <cellStyle name="Comma 2 9 5" xfId="13517" xr:uid="{BB6833A0-62E0-4DB7-BA3A-C0406D49CA6B}"/>
    <cellStyle name="Comma 2 9 6" xfId="27207" xr:uid="{F784897B-8ED8-4DA0-A095-AF2DD1393FE2}"/>
    <cellStyle name="Comma 2 9 7" xfId="42091" xr:uid="{4F1EC4BF-B85F-42BF-9A0C-9B99BF50C530}"/>
    <cellStyle name="Comma 3" xfId="4320" xr:uid="{0053BAE7-605A-492C-8FD7-3C76EDEA4A69}"/>
    <cellStyle name="Comma 3 2" xfId="4434" xr:uid="{89EEBC40-31EE-4C1F-AB24-36F89BBAC7F4}"/>
    <cellStyle name="Comma 3 2 2" xfId="4758" xr:uid="{A8FE3E0B-31A6-4986-B87E-F6B1164E9403}"/>
    <cellStyle name="Comma 3 2 2 2" xfId="5329" xr:uid="{6DFF3533-0714-442D-9CF0-C7BDB093E735}"/>
    <cellStyle name="Comma 3 2 2 2 2" xfId="41935" xr:uid="{D80A9237-D2F5-4638-AD2B-DBC1B2558541}"/>
    <cellStyle name="Comma 3 2 2 2 3" xfId="6518" xr:uid="{F2320145-E0AA-47DB-88A8-AD05BA048041}"/>
    <cellStyle name="Comma 3 2 2 2 4" xfId="5926" xr:uid="{730BD616-9B12-42A5-A83B-2A74B87DC457}"/>
    <cellStyle name="Comma 3 2 3" xfId="5327" xr:uid="{1000B232-8CF3-4A79-99C8-3354BE3D6858}"/>
    <cellStyle name="Comma 3 2 4" xfId="41342" xr:uid="{1D5D396C-8CA1-4E74-BE06-589EB027BB73}"/>
    <cellStyle name="Comma 3 2 5" xfId="5959" xr:uid="{9B913B99-EFB2-434D-9741-346910B69F7E}"/>
    <cellStyle name="Comma 3 2 6" xfId="5367" xr:uid="{29F88D32-9285-44AE-9299-631C29633F73}"/>
    <cellStyle name="Comma 3 3" xfId="41321" xr:uid="{E1B50492-4B47-4266-A085-EC39343EC1E1}"/>
    <cellStyle name="Comma 3 4" xfId="5945" xr:uid="{BEF3E593-3EC7-4B54-88D6-8ACFA7FE261E}"/>
    <cellStyle name="Comma 3 5" xfId="5353" xr:uid="{52F6C804-6316-4331-8E81-691FA87F200E}"/>
    <cellStyle name="Currency 10" xfId="10" xr:uid="{1E0DA81C-F905-4D56-B1EC-58366A3CF496}"/>
    <cellStyle name="Currency 10 2" xfId="11" xr:uid="{3EF68492-A624-4995-8F3A-E595825F585B}"/>
    <cellStyle name="Currency 10 2 2" xfId="205" xr:uid="{8EC74D72-0E5F-4ED9-A966-A70B8B1362C9}"/>
    <cellStyle name="Currency 10 2 2 2" xfId="4618" xr:uid="{44825A60-82CB-42AC-BD8F-5CBF15FF2839}"/>
    <cellStyle name="Currency 10 2 3" xfId="4513" xr:uid="{3E927F9F-5E1F-41E6-9880-19E3957A9AFB}"/>
    <cellStyle name="Currency 10 3" xfId="12" xr:uid="{07ABEE96-61B1-49CB-A525-998665880009}"/>
    <cellStyle name="Currency 10 3 2" xfId="206" xr:uid="{7B4C0626-CE14-40AE-AA81-EEF192952FFD}"/>
    <cellStyle name="Currency 10 3 2 2" xfId="4619" xr:uid="{B4B960FE-477A-4601-BEED-960762827BD8}"/>
    <cellStyle name="Currency 10 3 3" xfId="4514" xr:uid="{4D616C41-ADC1-4714-8692-1A672DF73142}"/>
    <cellStyle name="Currency 10 4" xfId="207" xr:uid="{7FF83299-EC2B-4BCE-AF43-E32A0F4E990A}"/>
    <cellStyle name="Currency 10 4 2" xfId="4620" xr:uid="{86169E3E-01D2-4B83-ABB3-AF248EEC07C4}"/>
    <cellStyle name="Currency 10 5" xfId="4439" xr:uid="{4986E707-A7CE-40A6-8F9D-076AC22E09B2}"/>
    <cellStyle name="Currency 10 6" xfId="4512" xr:uid="{42768999-D997-4F93-B199-34BA363B8727}"/>
    <cellStyle name="Currency 11" xfId="13" xr:uid="{9139777E-6B15-4B9A-9DA5-C75A0C1AE12B}"/>
    <cellStyle name="Currency 11 2" xfId="14" xr:uid="{440A05F3-C24D-43D6-B55C-6B548D7F46B2}"/>
    <cellStyle name="Currency 11 2 2" xfId="208" xr:uid="{E39DE045-3C48-44B6-BA02-9E454F7A5C5D}"/>
    <cellStyle name="Currency 11 2 2 2" xfId="4621" xr:uid="{C0B0FC5B-57E6-41BC-9FD8-D919654D8C3E}"/>
    <cellStyle name="Currency 11 2 3" xfId="4516" xr:uid="{41E70A72-B7DA-4469-A9EB-9B906491AAC1}"/>
    <cellStyle name="Currency 11 3" xfId="15" xr:uid="{93531938-ACAC-4AE5-9A2B-257189EF918D}"/>
    <cellStyle name="Currency 11 3 2" xfId="209" xr:uid="{4BF51AD2-61E4-45C9-9E47-DF3D484CB0BB}"/>
    <cellStyle name="Currency 11 3 2 2" xfId="4622" xr:uid="{6A1A4EB0-930F-43D4-AC51-C64376061BBC}"/>
    <cellStyle name="Currency 11 3 3" xfId="4517" xr:uid="{C3FFE655-4F75-4F70-A661-23AFBBBCB34A}"/>
    <cellStyle name="Currency 11 4" xfId="210" xr:uid="{1F7F3E87-E838-4005-9668-271013883C8A}"/>
    <cellStyle name="Currency 11 4 2" xfId="4623" xr:uid="{EC58D36E-7EA3-4DD5-ABE4-7974D764F57E}"/>
    <cellStyle name="Currency 11 5" xfId="4321" xr:uid="{771DB321-A7B7-403A-A93F-A8EE29DFEB8F}"/>
    <cellStyle name="Currency 11 5 2" xfId="4440" xr:uid="{77861D71-B0D2-4D04-A306-31D884616A45}"/>
    <cellStyle name="Currency 11 5 3" xfId="4722" xr:uid="{DE5F3D1F-A5E1-402B-8FEC-704D175B0A90}"/>
    <cellStyle name="Currency 11 5 3 2" xfId="5317" xr:uid="{FD03EE02-2F51-4247-BEB8-0D6E74CCD467}"/>
    <cellStyle name="Currency 11 5 3 2 2" xfId="41931" xr:uid="{D30D808E-0E69-4D20-8856-5304E576DA96}"/>
    <cellStyle name="Currency 11 5 3 2 3" xfId="6514" xr:uid="{8833A2FD-95D0-4AFE-94A7-414BC1B529AD}"/>
    <cellStyle name="Currency 11 5 3 2 4" xfId="5922" xr:uid="{A156CE6C-59E5-4CD4-A34D-3875EF8F53C6}"/>
    <cellStyle name="Currency 11 5 3 3" xfId="4759" xr:uid="{B2FD1CB5-4F56-49E0-98F1-B20C8EC693B4}"/>
    <cellStyle name="Currency 11 5 3 4" xfId="41379" xr:uid="{F7EF08EB-FE7C-4352-86CB-DE093C2E185B}"/>
    <cellStyle name="Currency 11 5 3 5" xfId="5970" xr:uid="{9CFEBF27-F7F8-4566-A8ED-1476F6DA5B92}"/>
    <cellStyle name="Currency 11 5 3 6" xfId="5378" xr:uid="{41A46AB2-B00D-4293-9821-D29D6B31D064}"/>
    <cellStyle name="Currency 11 5 4" xfId="4699" xr:uid="{82E41EB6-0BA5-4E3C-A30F-6587991C1422}"/>
    <cellStyle name="Currency 11 5 5" xfId="41322" xr:uid="{C326B2F3-BA6D-44F4-AD09-AE1B121CEB53}"/>
    <cellStyle name="Currency 11 5 6" xfId="5946" xr:uid="{F36718B7-326B-4856-B95A-06681EB14546}"/>
    <cellStyle name="Currency 11 5 7" xfId="5354" xr:uid="{6F9E0F0D-6B24-4648-BC3B-B3D6E4D3C00B}"/>
    <cellStyle name="Currency 11 6" xfId="4515" xr:uid="{49C27333-7D67-46BA-9831-2AF0B468FD39}"/>
    <cellStyle name="Currency 12" xfId="16" xr:uid="{EF4AEDAF-049B-4155-ABFF-F4923B281921}"/>
    <cellStyle name="Currency 12 2" xfId="17" xr:uid="{CF49402A-B110-4C91-91F1-5E17BBB472D7}"/>
    <cellStyle name="Currency 12 2 2" xfId="211" xr:uid="{819C275F-13AB-4BCE-8BAC-9CDC379A1C0D}"/>
    <cellStyle name="Currency 12 2 2 2" xfId="4624" xr:uid="{6934F00B-4889-4D3F-A7E6-B51EA84D24B0}"/>
    <cellStyle name="Currency 12 2 3" xfId="4519" xr:uid="{CE9591E3-E5C3-485B-A82B-19C09C9E7498}"/>
    <cellStyle name="Currency 12 3" xfId="212" xr:uid="{F7EB37A5-06C0-4178-AF8C-CD7A19AF075D}"/>
    <cellStyle name="Currency 12 3 2" xfId="4625" xr:uid="{145480C4-00EB-4D26-9BAA-D56688D43050}"/>
    <cellStyle name="Currency 12 4" xfId="4518" xr:uid="{18762A75-BA2E-45E8-A1D2-24AA4576B155}"/>
    <cellStyle name="Currency 13" xfId="18" xr:uid="{4F8BFA66-B3B7-4EEF-A0B7-EA5B4ABB8108}"/>
    <cellStyle name="Currency 13 10" xfId="6671" xr:uid="{896415FB-59A4-4826-96C5-001BA9F98D12}"/>
    <cellStyle name="Currency 13 10 2" xfId="8385" xr:uid="{C39336B1-FD4B-44AB-9534-E55479C3C0D3}"/>
    <cellStyle name="Currency 13 10 2 2" xfId="11807" xr:uid="{A7935D11-8F1C-46CF-BC8C-C4CBCC335C8A}"/>
    <cellStyle name="Currency 13 10 2 2 2" xfId="25497" xr:uid="{60383FB8-5AD0-4F4F-A392-B6799C749CD0}"/>
    <cellStyle name="Currency 13 10 2 2 2 2" xfId="39189" xr:uid="{E5792A73-0FBC-46DE-8EE7-FFACA95ECACC}"/>
    <cellStyle name="Currency 13 10 2 2 2 3" xfId="54073" xr:uid="{F76E0510-43B1-48F4-BD33-1E6546C44EE7}"/>
    <cellStyle name="Currency 13 10 2 2 3" xfId="18653" xr:uid="{FF245FBC-1DFB-41CD-9497-B6ED4B2B9C40}"/>
    <cellStyle name="Currency 13 10 2 2 4" xfId="32343" xr:uid="{E0D9E09D-F8EA-431D-8E1B-3F4F65F0BA30}"/>
    <cellStyle name="Currency 13 10 2 2 5" xfId="47227" xr:uid="{95889477-94B0-4362-AEED-DF4BE4E79AB3}"/>
    <cellStyle name="Currency 13 10 2 3" xfId="22075" xr:uid="{0FAE0833-479C-46E0-B4FB-AAF9325FFF50}"/>
    <cellStyle name="Currency 13 10 2 3 2" xfId="35767" xr:uid="{41FC9FE8-6B59-44BC-88FE-EDBC27BAE37A}"/>
    <cellStyle name="Currency 13 10 2 3 3" xfId="50651" xr:uid="{A2F45BE0-E810-4CED-B0FE-AC93906B31B3}"/>
    <cellStyle name="Currency 13 10 2 4" xfId="15231" xr:uid="{D1ECF530-9600-4D45-BFC6-2753DF34763F}"/>
    <cellStyle name="Currency 13 10 2 5" xfId="28921" xr:uid="{5E12D404-3BA8-4509-9CA2-CFBE0F37E986}"/>
    <cellStyle name="Currency 13 10 2 6" xfId="43805" xr:uid="{2FD1EA41-F0D8-4ED4-B40F-B67EE63E163D}"/>
    <cellStyle name="Currency 13 10 3" xfId="10095" xr:uid="{7A35B874-481F-47B9-83CB-4C8CADAC0D5D}"/>
    <cellStyle name="Currency 13 10 3 2" xfId="23785" xr:uid="{E94987FD-9966-4AD5-8BE9-455DEE6825DF}"/>
    <cellStyle name="Currency 13 10 3 2 2" xfId="37477" xr:uid="{F0C6F19D-60A7-4A3F-A754-C8D6FD6F1C9B}"/>
    <cellStyle name="Currency 13 10 3 2 3" xfId="52361" xr:uid="{690DB3D1-B11F-4B8A-9A62-DD955B5C2FC9}"/>
    <cellStyle name="Currency 13 10 3 3" xfId="16941" xr:uid="{8FCC5AFE-BC21-42DB-BD40-174640DA5AA6}"/>
    <cellStyle name="Currency 13 10 3 4" xfId="30631" xr:uid="{0D8A552A-29FE-44A5-9FC3-EB351E223889}"/>
    <cellStyle name="Currency 13 10 3 5" xfId="45515" xr:uid="{2BBE583B-5B4B-44C9-8EF7-B0732A09FFF0}"/>
    <cellStyle name="Currency 13 10 4" xfId="20363" xr:uid="{8E5B74F5-B7A4-4EBD-947C-BC8F32707447}"/>
    <cellStyle name="Currency 13 10 4 2" xfId="34055" xr:uid="{6192A250-B1D1-4570-BA61-77184B3F6C9B}"/>
    <cellStyle name="Currency 13 10 4 3" xfId="48939" xr:uid="{701E0C31-FAC7-41D5-B9C4-6E77CD60A692}"/>
    <cellStyle name="Currency 13 10 5" xfId="13519" xr:uid="{1F969CF2-1EE6-4B10-A499-AF0960CDBE4C}"/>
    <cellStyle name="Currency 13 10 6" xfId="27209" xr:uid="{F38C61B9-2267-4BCF-9695-27ABF8173F98}"/>
    <cellStyle name="Currency 13 10 7" xfId="42093" xr:uid="{85A6F398-9C85-4446-8953-AC60DB7B351E}"/>
    <cellStyle name="Currency 13 11" xfId="8384" xr:uid="{FEA3E171-1256-4A41-8012-AA7AAAC89C77}"/>
    <cellStyle name="Currency 13 11 2" xfId="11806" xr:uid="{1512F510-153F-4401-A945-D9CE09E61982}"/>
    <cellStyle name="Currency 13 11 2 2" xfId="25496" xr:uid="{B4E8C227-07AE-4A75-8921-EFE27CB35AE9}"/>
    <cellStyle name="Currency 13 11 2 2 2" xfId="39188" xr:uid="{7A774F54-E1B5-4CEC-9F6D-12AE9495342F}"/>
    <cellStyle name="Currency 13 11 2 2 3" xfId="54072" xr:uid="{E7E1FBCB-39CC-4F7D-90A8-82A7CFE8983C}"/>
    <cellStyle name="Currency 13 11 2 3" xfId="18652" xr:uid="{791E7DDB-C283-4947-8482-AD17FAD54F2D}"/>
    <cellStyle name="Currency 13 11 2 4" xfId="32342" xr:uid="{3123D292-281A-4C44-B3B2-60030FE71461}"/>
    <cellStyle name="Currency 13 11 2 5" xfId="47226" xr:uid="{C63B537B-C74B-4A6E-BCCF-859C25E3EE61}"/>
    <cellStyle name="Currency 13 11 3" xfId="22074" xr:uid="{B972E1A6-658B-40D6-9874-CC8B025818DC}"/>
    <cellStyle name="Currency 13 11 3 2" xfId="35766" xr:uid="{EE474182-C685-4C52-986D-C789F0E3C26B}"/>
    <cellStyle name="Currency 13 11 3 3" xfId="50650" xr:uid="{26C79404-1773-44E4-B16F-B443EDE189D7}"/>
    <cellStyle name="Currency 13 11 4" xfId="15230" xr:uid="{3DB747B6-A513-483F-878B-0045F7F700C3}"/>
    <cellStyle name="Currency 13 11 5" xfId="28920" xr:uid="{5014DD39-19C7-4332-86EE-069DCE49A859}"/>
    <cellStyle name="Currency 13 11 6" xfId="43804" xr:uid="{BCE20C74-8804-4EFA-A3C7-F51002825352}"/>
    <cellStyle name="Currency 13 12" xfId="10094" xr:uid="{B71C7ECD-6C3D-45E5-AFAF-D3E9A3951505}"/>
    <cellStyle name="Currency 13 12 2" xfId="23784" xr:uid="{7E84811A-B39E-4B32-AC4A-09918A5A6137}"/>
    <cellStyle name="Currency 13 12 2 2" xfId="37476" xr:uid="{7983D8B8-16A5-4BA0-AACB-C9320524E8DE}"/>
    <cellStyle name="Currency 13 12 2 3" xfId="52360" xr:uid="{0A56370C-05BB-4DF3-8D79-3A10754180DA}"/>
    <cellStyle name="Currency 13 12 3" xfId="16940" xr:uid="{A21F05A9-2AB3-47A1-BDF3-4A8DFE38A06E}"/>
    <cellStyle name="Currency 13 12 4" xfId="30630" xr:uid="{815E9A01-8F56-4639-B2A7-3737115FE7FD}"/>
    <cellStyle name="Currency 13 12 5" xfId="45514" xr:uid="{E74ECDCB-558E-4EFB-842E-EB0DEEDC3F05}"/>
    <cellStyle name="Currency 13 13" xfId="20362" xr:uid="{B0F72FBA-C994-4091-84FD-46781273B1F8}"/>
    <cellStyle name="Currency 13 13 2" xfId="34054" xr:uid="{AAF4410F-05EC-4488-BDA0-68D005A392E7}"/>
    <cellStyle name="Currency 13 13 3" xfId="48938" xr:uid="{1A88619E-FF4E-4D45-B673-C0831B4B96CD}"/>
    <cellStyle name="Currency 13 14" xfId="13518" xr:uid="{6194EF5B-1988-4E7F-933E-2951CF32395F}"/>
    <cellStyle name="Currency 13 14 2" xfId="40753" xr:uid="{2AB4FBD1-267F-40A8-9AB9-D785579E1D88}"/>
    <cellStyle name="Currency 13 15" xfId="27208" xr:uid="{58095861-A146-4ABC-9F57-56158C25CBBD}"/>
    <cellStyle name="Currency 13 16" xfId="42092" xr:uid="{E7BD9108-3A74-4B8D-96B0-61FF8209429B}"/>
    <cellStyle name="Currency 13 17" xfId="6670" xr:uid="{29945B6F-F92D-4A7F-856C-017FE57BF3B3}"/>
    <cellStyle name="Currency 13 18" xfId="5931" xr:uid="{C4C0E564-18B1-4F35-A373-1C11DB44E07F}"/>
    <cellStyle name="Currency 13 19" xfId="5339" xr:uid="{20D076C3-321E-48AA-AD2E-399ECDCEFBC7}"/>
    <cellStyle name="Currency 13 2" xfId="4323" xr:uid="{CBFE19A4-6486-4E6E-ABE7-D428D3E4ABDB}"/>
    <cellStyle name="Currency 13 2 10" xfId="8386" xr:uid="{A2C82FEF-3C7E-4E56-87C3-43A47938B7C8}"/>
    <cellStyle name="Currency 13 2 10 2" xfId="11808" xr:uid="{79CFF2CF-D944-40F5-84A4-3024B3CAB488}"/>
    <cellStyle name="Currency 13 2 10 2 2" xfId="25498" xr:uid="{DCE4A947-E8AC-4E6C-90AA-6970925B89B4}"/>
    <cellStyle name="Currency 13 2 10 2 2 2" xfId="39190" xr:uid="{10EEE695-E904-48CE-BC05-714E7F51E9EB}"/>
    <cellStyle name="Currency 13 2 10 2 2 3" xfId="54074" xr:uid="{C71EE91C-058A-4B80-A433-7307BE597B5B}"/>
    <cellStyle name="Currency 13 2 10 2 3" xfId="18654" xr:uid="{F71B32AA-0215-48B4-A586-88E6DC8E0264}"/>
    <cellStyle name="Currency 13 2 10 2 4" xfId="32344" xr:uid="{8C298AF8-FB96-45E5-B17A-9CC376B67CE3}"/>
    <cellStyle name="Currency 13 2 10 2 5" xfId="47228" xr:uid="{7840DE38-250E-4BAB-AD8E-15EA6D5349A8}"/>
    <cellStyle name="Currency 13 2 10 3" xfId="22076" xr:uid="{D9AB8217-BAF5-4717-8BBB-28BDC62DDD3D}"/>
    <cellStyle name="Currency 13 2 10 3 2" xfId="35768" xr:uid="{9703895A-B9E8-4080-A5A0-045A34C0FB76}"/>
    <cellStyle name="Currency 13 2 10 3 3" xfId="50652" xr:uid="{E886225E-652F-4921-8A1B-4593F0B5476F}"/>
    <cellStyle name="Currency 13 2 10 4" xfId="15232" xr:uid="{602C91AB-5146-41F0-B786-2D83F68AB598}"/>
    <cellStyle name="Currency 13 2 10 5" xfId="28922" xr:uid="{F3D6F432-C8F0-4FA8-ADF8-46658F30E3B1}"/>
    <cellStyle name="Currency 13 2 10 6" xfId="43806" xr:uid="{8B8446AE-CCE9-4D36-A748-FD0E910A56E8}"/>
    <cellStyle name="Currency 13 2 11" xfId="10096" xr:uid="{5723A5EA-7336-4C6A-AD9B-65640AADB5FB}"/>
    <cellStyle name="Currency 13 2 11 2" xfId="23786" xr:uid="{17DAFD55-A2E0-48BD-8392-99DE4044B612}"/>
    <cellStyle name="Currency 13 2 11 2 2" xfId="37478" xr:uid="{83B5DA70-984B-42B1-A6B6-36672A7A3616}"/>
    <cellStyle name="Currency 13 2 11 2 3" xfId="52362" xr:uid="{5D3D4377-B4A8-4435-A048-78D67B813718}"/>
    <cellStyle name="Currency 13 2 11 3" xfId="16942" xr:uid="{EB5267BB-E43D-4355-99E6-9B94AEB728CF}"/>
    <cellStyle name="Currency 13 2 11 4" xfId="30632" xr:uid="{67A16E45-22C7-4A75-A6EB-8F200CECB8AC}"/>
    <cellStyle name="Currency 13 2 11 5" xfId="45516" xr:uid="{00174DF8-0363-4B58-8483-3AB4D16304D6}"/>
    <cellStyle name="Currency 13 2 12" xfId="20364" xr:uid="{0045E23D-35EA-4B22-B444-C6F2F9C87CCE}"/>
    <cellStyle name="Currency 13 2 12 2" xfId="34056" xr:uid="{479FF50C-59E2-4D29-8492-D4F824841109}"/>
    <cellStyle name="Currency 13 2 12 3" xfId="48940" xr:uid="{0C21A23C-64A5-4523-B526-8BFFF06BD680}"/>
    <cellStyle name="Currency 13 2 13" xfId="13520" xr:uid="{BA8CA9F0-80C8-4100-9C10-CC7288C4B960}"/>
    <cellStyle name="Currency 13 2 13 2" xfId="41324" xr:uid="{F103E510-92F0-430F-A784-E71B18CF407C}"/>
    <cellStyle name="Currency 13 2 14" xfId="27210" xr:uid="{8F512F68-B5B4-43D1-9E4F-181B976B994C}"/>
    <cellStyle name="Currency 13 2 15" xfId="42094" xr:uid="{819BB4CD-0FAA-494E-B35A-7C878949500A}"/>
    <cellStyle name="Currency 13 2 16" xfId="6672" xr:uid="{EEC8E044-BB8B-47D3-91CD-5705DAC6B86F}"/>
    <cellStyle name="Currency 13 2 2" xfId="6673" xr:uid="{3F5E554B-625D-4AF3-AB47-A38262D54443}"/>
    <cellStyle name="Currency 13 2 2 10" xfId="20365" xr:uid="{E747D552-0001-48FB-8215-E2EA20964CD6}"/>
    <cellStyle name="Currency 13 2 2 10 2" xfId="34057" xr:uid="{E910DAC1-8646-4E73-BBD0-A8C478752356}"/>
    <cellStyle name="Currency 13 2 2 10 3" xfId="48941" xr:uid="{7E76F7C6-0CDB-43D0-83FC-0B658EB7736E}"/>
    <cellStyle name="Currency 13 2 2 11" xfId="13521" xr:uid="{84E124C2-213C-4D5D-9B4C-D8CDC2ABC0AC}"/>
    <cellStyle name="Currency 13 2 2 12" xfId="27211" xr:uid="{C4D4BC80-4602-41B6-8D39-20299BDE2112}"/>
    <cellStyle name="Currency 13 2 2 13" xfId="42095" xr:uid="{5FC91548-2C5F-424D-A6FC-FFE4841866B3}"/>
    <cellStyle name="Currency 13 2 2 2" xfId="6674" xr:uid="{A881D4CD-0BB8-4B7E-8D93-5C8A2372E1B2}"/>
    <cellStyle name="Currency 13 2 2 2 10" xfId="13522" xr:uid="{7B37B1F5-0803-4253-9DC1-397DEB93A943}"/>
    <cellStyle name="Currency 13 2 2 2 11" xfId="27212" xr:uid="{EAB2C367-7E04-4C32-847F-3DA1D9FA72CD}"/>
    <cellStyle name="Currency 13 2 2 2 12" xfId="42096" xr:uid="{AF44E212-D3DA-4A67-8DA4-C6E4870152D3}"/>
    <cellStyle name="Currency 13 2 2 2 2" xfId="6675" xr:uid="{11D8A305-6E35-469B-B1C1-A255101CCEEA}"/>
    <cellStyle name="Currency 13 2 2 2 2 10" xfId="42097" xr:uid="{149C0A93-DA16-4CDE-B1A2-77C0DE466B28}"/>
    <cellStyle name="Currency 13 2 2 2 2 2" xfId="6676" xr:uid="{5CB34407-677C-4D94-B4AA-D10920AC2698}"/>
    <cellStyle name="Currency 13 2 2 2 2 2 2" xfId="6677" xr:uid="{04EBAFDB-73CB-4357-8EAC-80459270E9A1}"/>
    <cellStyle name="Currency 13 2 2 2 2 2 2 2" xfId="8391" xr:uid="{6D8C5E77-D527-4003-A939-8FAC8B19ADA9}"/>
    <cellStyle name="Currency 13 2 2 2 2 2 2 2 2" xfId="11813" xr:uid="{FFDC6EEB-1E74-4061-9986-B3C105995FF1}"/>
    <cellStyle name="Currency 13 2 2 2 2 2 2 2 2 2" xfId="25503" xr:uid="{57C41569-8C3B-4618-A7C9-1B185F238383}"/>
    <cellStyle name="Currency 13 2 2 2 2 2 2 2 2 2 2" xfId="39195" xr:uid="{BBE05A15-AFFC-4152-A4FB-FADD35D910A3}"/>
    <cellStyle name="Currency 13 2 2 2 2 2 2 2 2 2 3" xfId="54079" xr:uid="{B6DA1DD8-6C4E-4196-A1A7-BDF145A1E1A4}"/>
    <cellStyle name="Currency 13 2 2 2 2 2 2 2 2 3" xfId="18659" xr:uid="{E24F70A9-D360-4BBB-BC5D-CA8DD3F78BCF}"/>
    <cellStyle name="Currency 13 2 2 2 2 2 2 2 2 4" xfId="32349" xr:uid="{326EBFDE-C98E-4507-8156-A1D7B0E7E502}"/>
    <cellStyle name="Currency 13 2 2 2 2 2 2 2 2 5" xfId="47233" xr:uid="{43B8090D-2A4D-4F3C-B03C-FFF4881F513A}"/>
    <cellStyle name="Currency 13 2 2 2 2 2 2 2 3" xfId="22081" xr:uid="{8BC0C0A8-3A53-40F1-B01A-F0D9A95DACB4}"/>
    <cellStyle name="Currency 13 2 2 2 2 2 2 2 3 2" xfId="35773" xr:uid="{6A7EEF15-1777-42EC-B088-6EF7599C9D51}"/>
    <cellStyle name="Currency 13 2 2 2 2 2 2 2 3 3" xfId="50657" xr:uid="{2F70CDCE-BCF3-4492-916B-83085F420DE8}"/>
    <cellStyle name="Currency 13 2 2 2 2 2 2 2 4" xfId="15237" xr:uid="{8E490429-43EE-4DB9-8886-BE95B57690B9}"/>
    <cellStyle name="Currency 13 2 2 2 2 2 2 2 5" xfId="28927" xr:uid="{AA36AC0B-82EC-4A09-A21B-1FD5FB71CCED}"/>
    <cellStyle name="Currency 13 2 2 2 2 2 2 2 6" xfId="43811" xr:uid="{DD0783E7-2B51-4A2F-8CF4-0FE9CFE5F7F2}"/>
    <cellStyle name="Currency 13 2 2 2 2 2 2 3" xfId="10101" xr:uid="{C80BA805-7740-4079-9F9F-1AE43DACCE2D}"/>
    <cellStyle name="Currency 13 2 2 2 2 2 2 3 2" xfId="23791" xr:uid="{FAE35E60-7618-4635-822A-E8915398901A}"/>
    <cellStyle name="Currency 13 2 2 2 2 2 2 3 2 2" xfId="37483" xr:uid="{A999022F-C1D6-480F-AB47-6CCFD598FE7A}"/>
    <cellStyle name="Currency 13 2 2 2 2 2 2 3 2 3" xfId="52367" xr:uid="{264F397A-3A2F-4B49-A2EE-1EA0F6405D09}"/>
    <cellStyle name="Currency 13 2 2 2 2 2 2 3 3" xfId="16947" xr:uid="{442ABEF0-12A2-4AE6-8637-FE8A0DBEDF22}"/>
    <cellStyle name="Currency 13 2 2 2 2 2 2 3 4" xfId="30637" xr:uid="{85CE3659-B8B1-4B7F-8520-09BFF6050235}"/>
    <cellStyle name="Currency 13 2 2 2 2 2 2 3 5" xfId="45521" xr:uid="{29DD4765-939B-4B93-A98E-6C24F65CC050}"/>
    <cellStyle name="Currency 13 2 2 2 2 2 2 4" xfId="20369" xr:uid="{A14BF441-8B4F-4D48-9707-1CC4E28E9902}"/>
    <cellStyle name="Currency 13 2 2 2 2 2 2 4 2" xfId="34061" xr:uid="{327F5E86-ADE4-4C8F-B4C9-12DBC0FF164D}"/>
    <cellStyle name="Currency 13 2 2 2 2 2 2 4 3" xfId="48945" xr:uid="{AE066563-A18D-4381-B54F-14DC5EAB602F}"/>
    <cellStyle name="Currency 13 2 2 2 2 2 2 5" xfId="13525" xr:uid="{8447E98A-0459-4779-B2FE-7C6A0AABB075}"/>
    <cellStyle name="Currency 13 2 2 2 2 2 2 6" xfId="27215" xr:uid="{10949D9C-6E3E-4B1E-8D0F-4483D3342C15}"/>
    <cellStyle name="Currency 13 2 2 2 2 2 2 7" xfId="42099" xr:uid="{BE89D4D7-16E3-4019-8E9F-0EF4155E23BB}"/>
    <cellStyle name="Currency 13 2 2 2 2 2 3" xfId="8390" xr:uid="{7632DD6E-E1A6-4298-959B-9E6E4FB2B05F}"/>
    <cellStyle name="Currency 13 2 2 2 2 2 3 2" xfId="11812" xr:uid="{9430BAAA-59D5-43B8-8B60-1DA4BE2218F4}"/>
    <cellStyle name="Currency 13 2 2 2 2 2 3 2 2" xfId="25502" xr:uid="{C56F91CE-0B27-4059-ADB7-88B1E1960064}"/>
    <cellStyle name="Currency 13 2 2 2 2 2 3 2 2 2" xfId="39194" xr:uid="{8C8B2446-DD53-4C5B-BC54-F4E152CAEBE7}"/>
    <cellStyle name="Currency 13 2 2 2 2 2 3 2 2 3" xfId="54078" xr:uid="{AFB9143C-8E78-41CB-9987-711985BE740E}"/>
    <cellStyle name="Currency 13 2 2 2 2 2 3 2 3" xfId="18658" xr:uid="{2262158A-8361-4AF7-9DB6-C66A5A740E31}"/>
    <cellStyle name="Currency 13 2 2 2 2 2 3 2 4" xfId="32348" xr:uid="{B90DE887-10F0-4649-8245-4B9E23CD78E7}"/>
    <cellStyle name="Currency 13 2 2 2 2 2 3 2 5" xfId="47232" xr:uid="{93C0D920-1CDB-41C8-AC2B-9AC4BE69A456}"/>
    <cellStyle name="Currency 13 2 2 2 2 2 3 3" xfId="22080" xr:uid="{2B7234F3-ADC0-47AB-95F0-092E75712D25}"/>
    <cellStyle name="Currency 13 2 2 2 2 2 3 3 2" xfId="35772" xr:uid="{EBE7F13C-C744-4265-B4DC-D07A62139A34}"/>
    <cellStyle name="Currency 13 2 2 2 2 2 3 3 3" xfId="50656" xr:uid="{07690459-66CB-472B-BDE1-DE33B64CBACB}"/>
    <cellStyle name="Currency 13 2 2 2 2 2 3 4" xfId="15236" xr:uid="{D0450606-375B-4F50-B519-B62B2A155CC1}"/>
    <cellStyle name="Currency 13 2 2 2 2 2 3 5" xfId="28926" xr:uid="{26E1B4BB-35A9-471B-84BC-B3D86ED299AD}"/>
    <cellStyle name="Currency 13 2 2 2 2 2 3 6" xfId="43810" xr:uid="{06525C7A-0F2F-41F7-89A6-727E48C0D75A}"/>
    <cellStyle name="Currency 13 2 2 2 2 2 4" xfId="10100" xr:uid="{4D2DA37F-98FD-41DE-8417-CB311ED41909}"/>
    <cellStyle name="Currency 13 2 2 2 2 2 4 2" xfId="23790" xr:uid="{A00B0C87-ABC0-4930-8F60-0E0B8A22062E}"/>
    <cellStyle name="Currency 13 2 2 2 2 2 4 2 2" xfId="37482" xr:uid="{E14E44C5-3AA9-496C-B417-E5E7D830DAA2}"/>
    <cellStyle name="Currency 13 2 2 2 2 2 4 2 3" xfId="52366" xr:uid="{C8960E34-666E-4F2C-B181-6FF008EE64DD}"/>
    <cellStyle name="Currency 13 2 2 2 2 2 4 3" xfId="16946" xr:uid="{8EFEE732-C458-44DF-93DE-CD8CEA47798A}"/>
    <cellStyle name="Currency 13 2 2 2 2 2 4 4" xfId="30636" xr:uid="{104A96A9-08B2-44B0-9378-F7D7CD879461}"/>
    <cellStyle name="Currency 13 2 2 2 2 2 4 5" xfId="45520" xr:uid="{6D445D75-B15B-42CA-8EB3-59A25B78CB07}"/>
    <cellStyle name="Currency 13 2 2 2 2 2 5" xfId="20368" xr:uid="{E0196849-FB20-401A-B4AB-A8E12BF82676}"/>
    <cellStyle name="Currency 13 2 2 2 2 2 5 2" xfId="34060" xr:uid="{82D221B2-6878-4E07-B2FD-83515837404B}"/>
    <cellStyle name="Currency 13 2 2 2 2 2 5 3" xfId="48944" xr:uid="{33BE5374-DE57-4628-AD68-45775C038A50}"/>
    <cellStyle name="Currency 13 2 2 2 2 2 6" xfId="13524" xr:uid="{81937FA0-1107-4E6D-B8A1-E7A74ABC02DA}"/>
    <cellStyle name="Currency 13 2 2 2 2 2 7" xfId="27214" xr:uid="{8AD02DFA-1613-4DF7-8B87-2A722B1B90BC}"/>
    <cellStyle name="Currency 13 2 2 2 2 2 8" xfId="42098" xr:uid="{077E1B52-C434-4F4E-BDED-4209D7267118}"/>
    <cellStyle name="Currency 13 2 2 2 2 3" xfId="6678" xr:uid="{2AB958AE-27DF-4C3D-8A28-C9464392DFDA}"/>
    <cellStyle name="Currency 13 2 2 2 2 3 2" xfId="8392" xr:uid="{D1A3301A-F29E-42D8-8B0B-248A72293FAA}"/>
    <cellStyle name="Currency 13 2 2 2 2 3 2 2" xfId="11814" xr:uid="{E0075976-9A2E-400E-B575-D4CCD7C3D25B}"/>
    <cellStyle name="Currency 13 2 2 2 2 3 2 2 2" xfId="25504" xr:uid="{5FDFB2A5-8571-4C16-94F2-178242217304}"/>
    <cellStyle name="Currency 13 2 2 2 2 3 2 2 2 2" xfId="39196" xr:uid="{DE658E93-A11E-4E9B-BF81-374376260E24}"/>
    <cellStyle name="Currency 13 2 2 2 2 3 2 2 2 3" xfId="54080" xr:uid="{3F337D54-86CD-4B97-9181-2D37C3B9CE66}"/>
    <cellStyle name="Currency 13 2 2 2 2 3 2 2 3" xfId="18660" xr:uid="{8DE161B0-EC4A-48BC-B10F-D72C89E95D96}"/>
    <cellStyle name="Currency 13 2 2 2 2 3 2 2 4" xfId="32350" xr:uid="{08851192-DF0E-4BF2-A0FA-CE2B29DE08A0}"/>
    <cellStyle name="Currency 13 2 2 2 2 3 2 2 5" xfId="47234" xr:uid="{62A18083-1E4A-421E-8443-9CCBEFB076B7}"/>
    <cellStyle name="Currency 13 2 2 2 2 3 2 3" xfId="22082" xr:uid="{DAB70DC3-1EA3-4BEB-A659-7B850B17AB19}"/>
    <cellStyle name="Currency 13 2 2 2 2 3 2 3 2" xfId="35774" xr:uid="{45EF6F03-E51B-447D-9685-1E97EEA98DFB}"/>
    <cellStyle name="Currency 13 2 2 2 2 3 2 3 3" xfId="50658" xr:uid="{7B636605-5CB1-46F0-A405-AD006DFEBE17}"/>
    <cellStyle name="Currency 13 2 2 2 2 3 2 4" xfId="15238" xr:uid="{D7982B65-FF13-4EBE-8792-D94DCD7B67F9}"/>
    <cellStyle name="Currency 13 2 2 2 2 3 2 5" xfId="28928" xr:uid="{C6050417-1860-42FB-AE56-3A7D6FB616FE}"/>
    <cellStyle name="Currency 13 2 2 2 2 3 2 6" xfId="43812" xr:uid="{71891E73-E838-4929-B440-627AE962E97D}"/>
    <cellStyle name="Currency 13 2 2 2 2 3 3" xfId="10102" xr:uid="{451FE9E2-EB80-433D-A0C7-044A6B2AE8CF}"/>
    <cellStyle name="Currency 13 2 2 2 2 3 3 2" xfId="23792" xr:uid="{4CDDEADF-9C57-4FB1-BEC8-8C596CEAE52E}"/>
    <cellStyle name="Currency 13 2 2 2 2 3 3 2 2" xfId="37484" xr:uid="{C44D45FD-8329-4C7A-A545-9700FF777B01}"/>
    <cellStyle name="Currency 13 2 2 2 2 3 3 2 3" xfId="52368" xr:uid="{128E56EA-24FD-42A2-8352-DA6837B3BDF7}"/>
    <cellStyle name="Currency 13 2 2 2 2 3 3 3" xfId="16948" xr:uid="{6997E469-CBC7-455C-89B5-0092ED68535B}"/>
    <cellStyle name="Currency 13 2 2 2 2 3 3 4" xfId="30638" xr:uid="{70E2B76C-230F-4C90-82B6-2B9AE6F1B55E}"/>
    <cellStyle name="Currency 13 2 2 2 2 3 3 5" xfId="45522" xr:uid="{7CBE5566-A5CE-4C3D-9602-3D229981B350}"/>
    <cellStyle name="Currency 13 2 2 2 2 3 4" xfId="20370" xr:uid="{4074F720-84BD-4264-9F10-616D0068D4BE}"/>
    <cellStyle name="Currency 13 2 2 2 2 3 4 2" xfId="34062" xr:uid="{3809E8E7-24E4-4EE9-B8D6-984E8323D8E9}"/>
    <cellStyle name="Currency 13 2 2 2 2 3 4 3" xfId="48946" xr:uid="{FA9A250E-4D8C-4829-BA94-8302F23B6D47}"/>
    <cellStyle name="Currency 13 2 2 2 2 3 5" xfId="13526" xr:uid="{57B16A60-ACAE-4AED-B957-5FB1980E0F0B}"/>
    <cellStyle name="Currency 13 2 2 2 2 3 6" xfId="27216" xr:uid="{04E3028F-A024-49F5-8E6B-0B5229123E95}"/>
    <cellStyle name="Currency 13 2 2 2 2 3 7" xfId="42100" xr:uid="{733698A5-AD2E-4646-8364-3A39A11E5637}"/>
    <cellStyle name="Currency 13 2 2 2 2 4" xfId="6679" xr:uid="{18F6D888-D768-48C7-BBE3-BE40034CE04B}"/>
    <cellStyle name="Currency 13 2 2 2 2 4 2" xfId="8393" xr:uid="{C5610E49-74F4-450E-AC2D-820DD7A87626}"/>
    <cellStyle name="Currency 13 2 2 2 2 4 2 2" xfId="11815" xr:uid="{8D9C5BE0-82A9-4E1E-8864-4EA63778A3D3}"/>
    <cellStyle name="Currency 13 2 2 2 2 4 2 2 2" xfId="25505" xr:uid="{297DEB36-B132-4F7C-AEBC-1B1C2C330B56}"/>
    <cellStyle name="Currency 13 2 2 2 2 4 2 2 2 2" xfId="39197" xr:uid="{A59FDA33-B6D2-4DFB-80B2-1A766016ADBF}"/>
    <cellStyle name="Currency 13 2 2 2 2 4 2 2 2 3" xfId="54081" xr:uid="{115BDA60-9AEF-4552-8017-FFDD3DFF48EE}"/>
    <cellStyle name="Currency 13 2 2 2 2 4 2 2 3" xfId="18661" xr:uid="{995ECEC1-A78F-4757-80D0-D04BF22489D2}"/>
    <cellStyle name="Currency 13 2 2 2 2 4 2 2 4" xfId="32351" xr:uid="{F960E827-7BF2-4EB7-B085-AD0CE72A9A27}"/>
    <cellStyle name="Currency 13 2 2 2 2 4 2 2 5" xfId="47235" xr:uid="{47D06D35-D26C-44B1-A20C-9DE4901868EA}"/>
    <cellStyle name="Currency 13 2 2 2 2 4 2 3" xfId="22083" xr:uid="{B17DB7A0-7C60-48D5-9905-DB26F71D705E}"/>
    <cellStyle name="Currency 13 2 2 2 2 4 2 3 2" xfId="35775" xr:uid="{D2FB6EF4-52E2-4BD1-B7DF-B82F89820BB7}"/>
    <cellStyle name="Currency 13 2 2 2 2 4 2 3 3" xfId="50659" xr:uid="{C95EEAD8-FB3C-4E0A-80EE-C483B18FC8D8}"/>
    <cellStyle name="Currency 13 2 2 2 2 4 2 4" xfId="15239" xr:uid="{7BD3D1E5-F629-4310-913A-3879CA299E71}"/>
    <cellStyle name="Currency 13 2 2 2 2 4 2 5" xfId="28929" xr:uid="{FB189A69-73B2-4CFC-AAC2-A2566F4C16CD}"/>
    <cellStyle name="Currency 13 2 2 2 2 4 2 6" xfId="43813" xr:uid="{5612E180-4F56-4FB2-A876-0D75237EE5BB}"/>
    <cellStyle name="Currency 13 2 2 2 2 4 3" xfId="10103" xr:uid="{D2D9CA2C-C1C1-4C4D-8F07-0318044A05B6}"/>
    <cellStyle name="Currency 13 2 2 2 2 4 3 2" xfId="23793" xr:uid="{DDCA33F9-32A8-4913-B22C-F87A0A96EA89}"/>
    <cellStyle name="Currency 13 2 2 2 2 4 3 2 2" xfId="37485" xr:uid="{30DFC48C-895A-4560-B12E-61C15A696225}"/>
    <cellStyle name="Currency 13 2 2 2 2 4 3 2 3" xfId="52369" xr:uid="{1FFA1631-1D7F-4E55-96CE-20E6B3802742}"/>
    <cellStyle name="Currency 13 2 2 2 2 4 3 3" xfId="16949" xr:uid="{0A15AF2D-D0BE-434B-89DB-39E50767A35E}"/>
    <cellStyle name="Currency 13 2 2 2 2 4 3 4" xfId="30639" xr:uid="{621B117D-5BC0-449F-9E1D-BFF2D09EC8B5}"/>
    <cellStyle name="Currency 13 2 2 2 2 4 3 5" xfId="45523" xr:uid="{9D006622-D869-4F6E-B99D-8685BCBD0D33}"/>
    <cellStyle name="Currency 13 2 2 2 2 4 4" xfId="20371" xr:uid="{2CC841E1-FCD0-4604-A181-33981E7D7B25}"/>
    <cellStyle name="Currency 13 2 2 2 2 4 4 2" xfId="34063" xr:uid="{2DE3A045-BBA8-4FD7-87FC-16A3F7A04139}"/>
    <cellStyle name="Currency 13 2 2 2 2 4 4 3" xfId="48947" xr:uid="{ECC596E5-5FDA-4AB7-ACD1-141C54531620}"/>
    <cellStyle name="Currency 13 2 2 2 2 4 5" xfId="13527" xr:uid="{57B1F1D0-4B3D-4A6A-84BE-434FEB3D8A46}"/>
    <cellStyle name="Currency 13 2 2 2 2 4 6" xfId="27217" xr:uid="{E0685F8D-2FFD-4176-8C93-DEB7DE5E3041}"/>
    <cellStyle name="Currency 13 2 2 2 2 4 7" xfId="42101" xr:uid="{D68796C6-2E2D-4B2C-A7B1-B4929CE011D8}"/>
    <cellStyle name="Currency 13 2 2 2 2 5" xfId="8389" xr:uid="{35E80A6C-3362-453C-ABB1-AF74869F2C91}"/>
    <cellStyle name="Currency 13 2 2 2 2 5 2" xfId="11811" xr:uid="{D666498E-E93D-4084-9370-37229FCED811}"/>
    <cellStyle name="Currency 13 2 2 2 2 5 2 2" xfId="25501" xr:uid="{470D00F3-CC4C-4DDD-B6C5-CF3E6B630FF2}"/>
    <cellStyle name="Currency 13 2 2 2 2 5 2 2 2" xfId="39193" xr:uid="{C7EB940F-841C-4748-89FA-BB972FAB9379}"/>
    <cellStyle name="Currency 13 2 2 2 2 5 2 2 3" xfId="54077" xr:uid="{5EC0B699-AAD0-4B60-95C0-001544AB7FF2}"/>
    <cellStyle name="Currency 13 2 2 2 2 5 2 3" xfId="18657" xr:uid="{BDF7B81F-A755-4173-A5CD-67F760AAA922}"/>
    <cellStyle name="Currency 13 2 2 2 2 5 2 4" xfId="32347" xr:uid="{EE4F7CDF-791D-47E0-93F4-92BE197A5B6F}"/>
    <cellStyle name="Currency 13 2 2 2 2 5 2 5" xfId="47231" xr:uid="{72D77D34-BEC1-4308-9C19-97587D6222CA}"/>
    <cellStyle name="Currency 13 2 2 2 2 5 3" xfId="22079" xr:uid="{A4930811-40F3-4DC9-BB61-07A95696AE4D}"/>
    <cellStyle name="Currency 13 2 2 2 2 5 3 2" xfId="35771" xr:uid="{C1592BA3-73E9-4BAB-97F6-66C97252C9A6}"/>
    <cellStyle name="Currency 13 2 2 2 2 5 3 3" xfId="50655" xr:uid="{51752B95-9018-4898-A0C6-D01B9806F20E}"/>
    <cellStyle name="Currency 13 2 2 2 2 5 4" xfId="15235" xr:uid="{3360C36F-A85A-4695-AEB4-02002FC99FED}"/>
    <cellStyle name="Currency 13 2 2 2 2 5 5" xfId="28925" xr:uid="{B3B20B92-D8BF-40D5-8EF2-7B9246DC44EC}"/>
    <cellStyle name="Currency 13 2 2 2 2 5 6" xfId="43809" xr:uid="{EB0E7BE7-13FA-42D9-BAC5-CFEAE10F0B54}"/>
    <cellStyle name="Currency 13 2 2 2 2 6" xfId="10099" xr:uid="{408049A1-58C2-468C-AB64-DE9A5E531B2C}"/>
    <cellStyle name="Currency 13 2 2 2 2 6 2" xfId="23789" xr:uid="{1C0FAEA3-F0C8-4461-8D21-12A2E0222308}"/>
    <cellStyle name="Currency 13 2 2 2 2 6 2 2" xfId="37481" xr:uid="{725C9ECC-D2FC-498C-9E27-E66FE99F7847}"/>
    <cellStyle name="Currency 13 2 2 2 2 6 2 3" xfId="52365" xr:uid="{FEF38AE0-EA21-4A98-A9F0-BCABED234EAD}"/>
    <cellStyle name="Currency 13 2 2 2 2 6 3" xfId="16945" xr:uid="{B6F7792C-AF84-49B1-8746-8303024F33D1}"/>
    <cellStyle name="Currency 13 2 2 2 2 6 4" xfId="30635" xr:uid="{0E1B3789-12B5-4F55-95F3-5BE8E821671A}"/>
    <cellStyle name="Currency 13 2 2 2 2 6 5" xfId="45519" xr:uid="{830E006B-E1DE-4112-809D-93FB183BFF13}"/>
    <cellStyle name="Currency 13 2 2 2 2 7" xfId="20367" xr:uid="{2E60B086-88DE-4DCA-8D1E-D6E9E873A8FF}"/>
    <cellStyle name="Currency 13 2 2 2 2 7 2" xfId="34059" xr:uid="{545D4F54-2CCE-4935-8E0C-E5F86A4619C8}"/>
    <cellStyle name="Currency 13 2 2 2 2 7 3" xfId="48943" xr:uid="{06E65221-1DD2-4F33-BCBA-89DED1DA7E77}"/>
    <cellStyle name="Currency 13 2 2 2 2 8" xfId="13523" xr:uid="{71F213BE-0DC2-4B53-B473-87430CD936F7}"/>
    <cellStyle name="Currency 13 2 2 2 2 9" xfId="27213" xr:uid="{706D27D1-9A3B-4E27-90BB-519E042BD261}"/>
    <cellStyle name="Currency 13 2 2 2 3" xfId="6680" xr:uid="{BBDCB893-0FB9-4FF3-85E0-6EF7190A5798}"/>
    <cellStyle name="Currency 13 2 2 2 3 10" xfId="42102" xr:uid="{42EC83A9-E123-4C8A-B0EC-7CD698B0D7A1}"/>
    <cellStyle name="Currency 13 2 2 2 3 2" xfId="6681" xr:uid="{8C754B23-7491-4739-9290-22E1B393DE2A}"/>
    <cellStyle name="Currency 13 2 2 2 3 2 2" xfId="6682" xr:uid="{9E063000-D654-43A6-8073-0F229B3ED742}"/>
    <cellStyle name="Currency 13 2 2 2 3 2 2 2" xfId="8396" xr:uid="{7E4B4307-8F2E-46F7-80C2-B4F89FC9F1AB}"/>
    <cellStyle name="Currency 13 2 2 2 3 2 2 2 2" xfId="11818" xr:uid="{B3C124B9-DB08-4D74-AD21-62C3E6EE3BDF}"/>
    <cellStyle name="Currency 13 2 2 2 3 2 2 2 2 2" xfId="25508" xr:uid="{BD466C5A-5B74-4847-A347-894552BA87EA}"/>
    <cellStyle name="Currency 13 2 2 2 3 2 2 2 2 2 2" xfId="39200" xr:uid="{3738B87C-49AD-4FDD-971B-64C4570CFDE4}"/>
    <cellStyle name="Currency 13 2 2 2 3 2 2 2 2 2 3" xfId="54084" xr:uid="{EA646C93-C5E2-44C2-8E00-5685674262C7}"/>
    <cellStyle name="Currency 13 2 2 2 3 2 2 2 2 3" xfId="18664" xr:uid="{DF769DE9-A2D3-4118-9DCE-7492BA314B5A}"/>
    <cellStyle name="Currency 13 2 2 2 3 2 2 2 2 4" xfId="32354" xr:uid="{3A1FEA1A-6A73-41CB-8AD0-0B81A615555D}"/>
    <cellStyle name="Currency 13 2 2 2 3 2 2 2 2 5" xfId="47238" xr:uid="{E7181088-80FD-4820-92B0-FFD38EC40497}"/>
    <cellStyle name="Currency 13 2 2 2 3 2 2 2 3" xfId="22086" xr:uid="{B2C54A73-13D7-4DAD-A4E4-6CC140FD3BD7}"/>
    <cellStyle name="Currency 13 2 2 2 3 2 2 2 3 2" xfId="35778" xr:uid="{96F651C3-AA71-4493-877A-167211A8BB60}"/>
    <cellStyle name="Currency 13 2 2 2 3 2 2 2 3 3" xfId="50662" xr:uid="{94BCE999-5A97-4C6C-AF52-DAA6D768D267}"/>
    <cellStyle name="Currency 13 2 2 2 3 2 2 2 4" xfId="15242" xr:uid="{9980AA18-19B3-4982-BAA9-292707814476}"/>
    <cellStyle name="Currency 13 2 2 2 3 2 2 2 5" xfId="28932" xr:uid="{B5E722B8-B453-4AC5-A591-DFB2D026AB46}"/>
    <cellStyle name="Currency 13 2 2 2 3 2 2 2 6" xfId="43816" xr:uid="{43E70D02-5B98-4444-9177-74F69E2A0C88}"/>
    <cellStyle name="Currency 13 2 2 2 3 2 2 3" xfId="10106" xr:uid="{64AB3F1C-D5DA-4921-94E0-AD7EF180F0FE}"/>
    <cellStyle name="Currency 13 2 2 2 3 2 2 3 2" xfId="23796" xr:uid="{EA203EEE-0173-4A32-A650-49F5CA87B996}"/>
    <cellStyle name="Currency 13 2 2 2 3 2 2 3 2 2" xfId="37488" xr:uid="{1AD2EEAD-C79C-4B48-867B-36A45D735461}"/>
    <cellStyle name="Currency 13 2 2 2 3 2 2 3 2 3" xfId="52372" xr:uid="{B9C95072-8EE6-4456-9378-27A8A6A832E6}"/>
    <cellStyle name="Currency 13 2 2 2 3 2 2 3 3" xfId="16952" xr:uid="{E2381599-E5BA-499C-9A29-DD915BDDF3B8}"/>
    <cellStyle name="Currency 13 2 2 2 3 2 2 3 4" xfId="30642" xr:uid="{EF708C97-7E38-437A-A962-7BB899E4F667}"/>
    <cellStyle name="Currency 13 2 2 2 3 2 2 3 5" xfId="45526" xr:uid="{5B5C79F9-8AED-401E-8386-0E969D9AED9F}"/>
    <cellStyle name="Currency 13 2 2 2 3 2 2 4" xfId="20374" xr:uid="{376F1C21-8FB9-4031-8E03-4C337B85BC31}"/>
    <cellStyle name="Currency 13 2 2 2 3 2 2 4 2" xfId="34066" xr:uid="{E22A5686-B1C6-4B38-8173-49EFE3271F39}"/>
    <cellStyle name="Currency 13 2 2 2 3 2 2 4 3" xfId="48950" xr:uid="{4ECBAC07-793F-4955-98FA-979B5DE863EC}"/>
    <cellStyle name="Currency 13 2 2 2 3 2 2 5" xfId="13530" xr:uid="{43BDB7E0-D644-42BA-A6DB-394146DE4078}"/>
    <cellStyle name="Currency 13 2 2 2 3 2 2 6" xfId="27220" xr:uid="{4F45565D-9B8A-4BBA-881D-EADE46F032AD}"/>
    <cellStyle name="Currency 13 2 2 2 3 2 2 7" xfId="42104" xr:uid="{37BF5A47-6251-4D02-BCB9-31D65B57CCBE}"/>
    <cellStyle name="Currency 13 2 2 2 3 2 3" xfId="8395" xr:uid="{73698BA2-3524-42B3-AD77-064D14A1D768}"/>
    <cellStyle name="Currency 13 2 2 2 3 2 3 2" xfId="11817" xr:uid="{21EA7835-EBCF-47E5-A333-D49534851B26}"/>
    <cellStyle name="Currency 13 2 2 2 3 2 3 2 2" xfId="25507" xr:uid="{5E583046-8C21-4FB5-879F-55FE9AECE447}"/>
    <cellStyle name="Currency 13 2 2 2 3 2 3 2 2 2" xfId="39199" xr:uid="{378A2384-4711-4BF1-BD8C-D1CF8C3F1D02}"/>
    <cellStyle name="Currency 13 2 2 2 3 2 3 2 2 3" xfId="54083" xr:uid="{C0CD15C8-7E5F-45B6-BF54-0E141F6BDADD}"/>
    <cellStyle name="Currency 13 2 2 2 3 2 3 2 3" xfId="18663" xr:uid="{7104DEBB-65E3-4ABE-9296-D15A57E8E3BF}"/>
    <cellStyle name="Currency 13 2 2 2 3 2 3 2 4" xfId="32353" xr:uid="{8BB157D5-E5DF-451F-9F50-FF31F1DFAD13}"/>
    <cellStyle name="Currency 13 2 2 2 3 2 3 2 5" xfId="47237" xr:uid="{ACDF0366-B38B-4EEC-8C63-54295CEA2748}"/>
    <cellStyle name="Currency 13 2 2 2 3 2 3 3" xfId="22085" xr:uid="{82D88F5C-EEAA-4C0A-A918-8ED67E9668FE}"/>
    <cellStyle name="Currency 13 2 2 2 3 2 3 3 2" xfId="35777" xr:uid="{6BE9005B-EFDB-4440-9E4B-FE0E1A83D8E2}"/>
    <cellStyle name="Currency 13 2 2 2 3 2 3 3 3" xfId="50661" xr:uid="{A18DF597-0830-497E-8AE8-7AA52FED190C}"/>
    <cellStyle name="Currency 13 2 2 2 3 2 3 4" xfId="15241" xr:uid="{BD9B480D-CB03-453A-9628-BB737DA3E87B}"/>
    <cellStyle name="Currency 13 2 2 2 3 2 3 5" xfId="28931" xr:uid="{3B4CE0B0-DDA0-4AEA-AC59-FA09E8236090}"/>
    <cellStyle name="Currency 13 2 2 2 3 2 3 6" xfId="43815" xr:uid="{FAF37C8D-F7EE-4D52-A94F-572126BA7FFC}"/>
    <cellStyle name="Currency 13 2 2 2 3 2 4" xfId="10105" xr:uid="{D214F52D-F00D-4C98-9783-F637417FCDFD}"/>
    <cellStyle name="Currency 13 2 2 2 3 2 4 2" xfId="23795" xr:uid="{E8C7930F-F55A-49F6-A7A7-C12B396288AE}"/>
    <cellStyle name="Currency 13 2 2 2 3 2 4 2 2" xfId="37487" xr:uid="{919C35C5-C676-4454-94B2-8EE055646ABE}"/>
    <cellStyle name="Currency 13 2 2 2 3 2 4 2 3" xfId="52371" xr:uid="{318B6A8C-63CF-4AC2-8DE0-FC5BC1131020}"/>
    <cellStyle name="Currency 13 2 2 2 3 2 4 3" xfId="16951" xr:uid="{05BA1ECB-41FB-4F35-9EF4-B4EC2AEB9746}"/>
    <cellStyle name="Currency 13 2 2 2 3 2 4 4" xfId="30641" xr:uid="{B245A590-7D6B-4326-8063-9DA6BE12A5C3}"/>
    <cellStyle name="Currency 13 2 2 2 3 2 4 5" xfId="45525" xr:uid="{086B7662-0B60-47FA-A867-3EAC404C39FC}"/>
    <cellStyle name="Currency 13 2 2 2 3 2 5" xfId="20373" xr:uid="{618D394E-9DF9-43F4-BE9C-A975F0BDA0EF}"/>
    <cellStyle name="Currency 13 2 2 2 3 2 5 2" xfId="34065" xr:uid="{38E767CF-9CC9-4B1A-9A22-CB424DFA5470}"/>
    <cellStyle name="Currency 13 2 2 2 3 2 5 3" xfId="48949" xr:uid="{D3B0ECC6-B5B9-4E05-B55E-6B1E818D2000}"/>
    <cellStyle name="Currency 13 2 2 2 3 2 6" xfId="13529" xr:uid="{31666B69-8D8F-4C55-AE30-564D9020254E}"/>
    <cellStyle name="Currency 13 2 2 2 3 2 7" xfId="27219" xr:uid="{278194D3-A9D8-4D14-BC65-765DC189C9C7}"/>
    <cellStyle name="Currency 13 2 2 2 3 2 8" xfId="42103" xr:uid="{51F09BE7-28FB-4C27-8666-94EB5580805C}"/>
    <cellStyle name="Currency 13 2 2 2 3 3" xfId="6683" xr:uid="{9B0314CE-C3AE-4E09-AA77-E4D8C260FA1F}"/>
    <cellStyle name="Currency 13 2 2 2 3 3 2" xfId="8397" xr:uid="{0D125AAA-5C7D-4D81-AE70-5EE6C5B6D286}"/>
    <cellStyle name="Currency 13 2 2 2 3 3 2 2" xfId="11819" xr:uid="{21DDF3AF-FA92-495F-9410-B26BB54F78D0}"/>
    <cellStyle name="Currency 13 2 2 2 3 3 2 2 2" xfId="25509" xr:uid="{6B8266FC-B2C9-4A3B-9603-9CB154CE6F79}"/>
    <cellStyle name="Currency 13 2 2 2 3 3 2 2 2 2" xfId="39201" xr:uid="{B4B831A3-8DEC-41CA-9401-EE25D9D85DCD}"/>
    <cellStyle name="Currency 13 2 2 2 3 3 2 2 2 3" xfId="54085" xr:uid="{FE0DEE88-2194-4D6F-8F5F-0D2FAE91B979}"/>
    <cellStyle name="Currency 13 2 2 2 3 3 2 2 3" xfId="18665" xr:uid="{B158F76A-FEB9-46C5-895C-14EE93654AFC}"/>
    <cellStyle name="Currency 13 2 2 2 3 3 2 2 4" xfId="32355" xr:uid="{887E8604-21F0-47FA-A8F6-0A693D623100}"/>
    <cellStyle name="Currency 13 2 2 2 3 3 2 2 5" xfId="47239" xr:uid="{00906B35-386B-47A9-BA67-B126954224BD}"/>
    <cellStyle name="Currency 13 2 2 2 3 3 2 3" xfId="22087" xr:uid="{EBEF5ABE-444F-4B6F-AB6E-FA55D1F03BFB}"/>
    <cellStyle name="Currency 13 2 2 2 3 3 2 3 2" xfId="35779" xr:uid="{ED3393EB-FF7F-413E-849B-345CC27C9133}"/>
    <cellStyle name="Currency 13 2 2 2 3 3 2 3 3" xfId="50663" xr:uid="{617A4034-CC2B-47A0-AB7D-52CB98A40050}"/>
    <cellStyle name="Currency 13 2 2 2 3 3 2 4" xfId="15243" xr:uid="{98508616-B804-4040-BD05-A91F7031EBB4}"/>
    <cellStyle name="Currency 13 2 2 2 3 3 2 5" xfId="28933" xr:uid="{3A5D2953-C82D-46E1-A5CE-CC50C4592C4A}"/>
    <cellStyle name="Currency 13 2 2 2 3 3 2 6" xfId="43817" xr:uid="{58E8EC9B-12EB-4559-B8D0-A174B3D376A1}"/>
    <cellStyle name="Currency 13 2 2 2 3 3 3" xfId="10107" xr:uid="{E780EDA2-66FE-43F6-9B70-B8CB13DBF541}"/>
    <cellStyle name="Currency 13 2 2 2 3 3 3 2" xfId="23797" xr:uid="{51569EDF-881C-46F5-B656-1DCB87A06B01}"/>
    <cellStyle name="Currency 13 2 2 2 3 3 3 2 2" xfId="37489" xr:uid="{C41DD37F-17B2-4056-AB18-1E1C3282C779}"/>
    <cellStyle name="Currency 13 2 2 2 3 3 3 2 3" xfId="52373" xr:uid="{3EEE716D-EC84-47B8-BB54-2572982D3CEE}"/>
    <cellStyle name="Currency 13 2 2 2 3 3 3 3" xfId="16953" xr:uid="{FE5AA6C3-B1FD-4E92-839C-FBF0A4C3F471}"/>
    <cellStyle name="Currency 13 2 2 2 3 3 3 4" xfId="30643" xr:uid="{FB114162-8C30-4396-96DC-5FF166239242}"/>
    <cellStyle name="Currency 13 2 2 2 3 3 3 5" xfId="45527" xr:uid="{CE7045E0-6977-4C9F-926D-8133229E98D6}"/>
    <cellStyle name="Currency 13 2 2 2 3 3 4" xfId="20375" xr:uid="{E845B9AF-F5B7-4630-8209-4EB9BFB17EDF}"/>
    <cellStyle name="Currency 13 2 2 2 3 3 4 2" xfId="34067" xr:uid="{AE4FD024-E61E-461A-967B-ADF49FAADFD6}"/>
    <cellStyle name="Currency 13 2 2 2 3 3 4 3" xfId="48951" xr:uid="{5F5ECE0B-857F-4E8C-B838-483430C1CEDB}"/>
    <cellStyle name="Currency 13 2 2 2 3 3 5" xfId="13531" xr:uid="{C0629FAB-416E-4646-8CB9-4C2EAE7122F2}"/>
    <cellStyle name="Currency 13 2 2 2 3 3 6" xfId="27221" xr:uid="{DA1239FC-26D6-41DB-8062-D8CD4011A37E}"/>
    <cellStyle name="Currency 13 2 2 2 3 3 7" xfId="42105" xr:uid="{DA241448-1E2F-4EF2-A9DB-FD74D935AF19}"/>
    <cellStyle name="Currency 13 2 2 2 3 4" xfId="6684" xr:uid="{9A4EDE3B-DC54-4A01-9144-04203378892E}"/>
    <cellStyle name="Currency 13 2 2 2 3 4 2" xfId="8398" xr:uid="{2805D0BE-D078-4703-ABA2-643ECE7DC969}"/>
    <cellStyle name="Currency 13 2 2 2 3 4 2 2" xfId="11820" xr:uid="{2D09B173-017D-4C48-A766-C3C452FD219B}"/>
    <cellStyle name="Currency 13 2 2 2 3 4 2 2 2" xfId="25510" xr:uid="{805CBAC3-F66B-461B-8A65-0C43B164314A}"/>
    <cellStyle name="Currency 13 2 2 2 3 4 2 2 2 2" xfId="39202" xr:uid="{DDA9D38C-C9BA-472B-B4A4-3876E110252B}"/>
    <cellStyle name="Currency 13 2 2 2 3 4 2 2 2 3" xfId="54086" xr:uid="{381282BA-9AEA-4ECD-B7EE-D1B29A625203}"/>
    <cellStyle name="Currency 13 2 2 2 3 4 2 2 3" xfId="18666" xr:uid="{5F7E7CA6-C66E-4B04-8BCF-82FE8B2DDEF7}"/>
    <cellStyle name="Currency 13 2 2 2 3 4 2 2 4" xfId="32356" xr:uid="{BD674069-4B9C-4472-8A23-74067F558A4D}"/>
    <cellStyle name="Currency 13 2 2 2 3 4 2 2 5" xfId="47240" xr:uid="{BB177AD4-41BC-4DE7-BD8B-0C2502C5D0C6}"/>
    <cellStyle name="Currency 13 2 2 2 3 4 2 3" xfId="22088" xr:uid="{802DA130-0FFE-41FA-AF48-402347A6E644}"/>
    <cellStyle name="Currency 13 2 2 2 3 4 2 3 2" xfId="35780" xr:uid="{C09CB306-10D6-4B63-AD8E-92305895B790}"/>
    <cellStyle name="Currency 13 2 2 2 3 4 2 3 3" xfId="50664" xr:uid="{B0203437-45D9-4CF3-8316-A8CE374859D2}"/>
    <cellStyle name="Currency 13 2 2 2 3 4 2 4" xfId="15244" xr:uid="{6DD7FA31-0A58-403A-9252-E75EBD4E2F35}"/>
    <cellStyle name="Currency 13 2 2 2 3 4 2 5" xfId="28934" xr:uid="{CFE4C85F-D15B-404D-9AC0-B994B4123662}"/>
    <cellStyle name="Currency 13 2 2 2 3 4 2 6" xfId="43818" xr:uid="{CD727078-6630-4B9E-8CB2-2563F2628486}"/>
    <cellStyle name="Currency 13 2 2 2 3 4 3" xfId="10108" xr:uid="{AF07700A-39AD-496B-9D2A-22D5E217A800}"/>
    <cellStyle name="Currency 13 2 2 2 3 4 3 2" xfId="23798" xr:uid="{BD209C62-56E7-4C84-97C5-CAF8E041C85A}"/>
    <cellStyle name="Currency 13 2 2 2 3 4 3 2 2" xfId="37490" xr:uid="{5AF66CB4-F11E-4A28-AAC0-BCC7C08AE6EC}"/>
    <cellStyle name="Currency 13 2 2 2 3 4 3 2 3" xfId="52374" xr:uid="{382DB81C-5C86-44D2-AFF1-2CB9D81F552A}"/>
    <cellStyle name="Currency 13 2 2 2 3 4 3 3" xfId="16954" xr:uid="{C62A35B5-98D5-428F-ACAD-F93E71A8DD19}"/>
    <cellStyle name="Currency 13 2 2 2 3 4 3 4" xfId="30644" xr:uid="{33C9D566-9902-4182-B8B1-15B1E150EBD2}"/>
    <cellStyle name="Currency 13 2 2 2 3 4 3 5" xfId="45528" xr:uid="{AF365A32-7EC7-461B-B6CF-7BB2AE3A7D1C}"/>
    <cellStyle name="Currency 13 2 2 2 3 4 4" xfId="20376" xr:uid="{BAF65B6F-F728-4A2A-9B38-66F074990A27}"/>
    <cellStyle name="Currency 13 2 2 2 3 4 4 2" xfId="34068" xr:uid="{B70EB8B9-893D-4720-81A3-F0AFB7E48A02}"/>
    <cellStyle name="Currency 13 2 2 2 3 4 4 3" xfId="48952" xr:uid="{9CE127D3-7378-4F31-9637-FCA728EF00C1}"/>
    <cellStyle name="Currency 13 2 2 2 3 4 5" xfId="13532" xr:uid="{863A49A9-A09C-43ED-BDB2-C5721DE9E8A9}"/>
    <cellStyle name="Currency 13 2 2 2 3 4 6" xfId="27222" xr:uid="{C501C192-6168-4222-B18F-BBE2C0A269A8}"/>
    <cellStyle name="Currency 13 2 2 2 3 4 7" xfId="42106" xr:uid="{5ECCDD89-811F-4C27-87D1-6A4F70B34F34}"/>
    <cellStyle name="Currency 13 2 2 2 3 5" xfId="8394" xr:uid="{25E4E7FD-1949-45BB-B3EB-9CBBCC8E5A87}"/>
    <cellStyle name="Currency 13 2 2 2 3 5 2" xfId="11816" xr:uid="{1393A013-AE94-407A-BCD7-B502BDCB38C9}"/>
    <cellStyle name="Currency 13 2 2 2 3 5 2 2" xfId="25506" xr:uid="{DC31070E-7C79-4D03-BE34-03B414030D7C}"/>
    <cellStyle name="Currency 13 2 2 2 3 5 2 2 2" xfId="39198" xr:uid="{DE18D158-6491-463F-96E0-FB53C3E662B8}"/>
    <cellStyle name="Currency 13 2 2 2 3 5 2 2 3" xfId="54082" xr:uid="{555ACA98-F620-4338-ACB1-81C119B70477}"/>
    <cellStyle name="Currency 13 2 2 2 3 5 2 3" xfId="18662" xr:uid="{28E34C47-E095-49A8-9BA5-5896E8FDE1A4}"/>
    <cellStyle name="Currency 13 2 2 2 3 5 2 4" xfId="32352" xr:uid="{30B58E89-5724-4C2C-94D2-C54C489C3080}"/>
    <cellStyle name="Currency 13 2 2 2 3 5 2 5" xfId="47236" xr:uid="{C4443F02-BBFB-4C83-98C0-D04BE51C1D0D}"/>
    <cellStyle name="Currency 13 2 2 2 3 5 3" xfId="22084" xr:uid="{391595B0-2ED4-487A-BD0C-77D972E94A44}"/>
    <cellStyle name="Currency 13 2 2 2 3 5 3 2" xfId="35776" xr:uid="{DD96D341-0FE6-450D-9072-511E8B4ABC88}"/>
    <cellStyle name="Currency 13 2 2 2 3 5 3 3" xfId="50660" xr:uid="{7B82472A-91E3-4104-878E-F07535381B06}"/>
    <cellStyle name="Currency 13 2 2 2 3 5 4" xfId="15240" xr:uid="{50454F66-FBDB-462A-BAE8-DBC9A59705BC}"/>
    <cellStyle name="Currency 13 2 2 2 3 5 5" xfId="28930" xr:uid="{35A4673A-706F-40DF-BE1C-40F013CC15E9}"/>
    <cellStyle name="Currency 13 2 2 2 3 5 6" xfId="43814" xr:uid="{56C765CC-4E6C-45C1-97BF-792218965205}"/>
    <cellStyle name="Currency 13 2 2 2 3 6" xfId="10104" xr:uid="{7D1E1001-4C94-4492-B339-6D73C8A1EEBB}"/>
    <cellStyle name="Currency 13 2 2 2 3 6 2" xfId="23794" xr:uid="{D8DDF248-9E01-4488-B2FF-A0F404DF86B1}"/>
    <cellStyle name="Currency 13 2 2 2 3 6 2 2" xfId="37486" xr:uid="{7EFFFD8B-CCC0-4E1D-8EBE-914340A5918E}"/>
    <cellStyle name="Currency 13 2 2 2 3 6 2 3" xfId="52370" xr:uid="{62AC266F-53E1-4FE1-8093-C7B7946082FB}"/>
    <cellStyle name="Currency 13 2 2 2 3 6 3" xfId="16950" xr:uid="{260996B2-32D7-4ED1-8130-BA2DE11252E5}"/>
    <cellStyle name="Currency 13 2 2 2 3 6 4" xfId="30640" xr:uid="{6AB984DD-F44B-47CA-86A0-4AD60ABFF14D}"/>
    <cellStyle name="Currency 13 2 2 2 3 6 5" xfId="45524" xr:uid="{5C976D12-B7A2-4421-8502-C4C510B6AEFF}"/>
    <cellStyle name="Currency 13 2 2 2 3 7" xfId="20372" xr:uid="{E685AB00-D692-4533-91F8-510BD73B8C5C}"/>
    <cellStyle name="Currency 13 2 2 2 3 7 2" xfId="34064" xr:uid="{1AD49D13-4603-4DCD-8939-111FA62D177C}"/>
    <cellStyle name="Currency 13 2 2 2 3 7 3" xfId="48948" xr:uid="{2E162E84-AACA-4B2B-A2B4-E844ED565CD1}"/>
    <cellStyle name="Currency 13 2 2 2 3 8" xfId="13528" xr:uid="{CF7E3BE2-9729-46A9-88D0-DF21C2B3CFAF}"/>
    <cellStyle name="Currency 13 2 2 2 3 9" xfId="27218" xr:uid="{C8F7231A-085C-4834-A2A2-656D7C5AEEC8}"/>
    <cellStyle name="Currency 13 2 2 2 4" xfId="6685" xr:uid="{53B77568-261F-4CDB-A15C-CEDE6B095225}"/>
    <cellStyle name="Currency 13 2 2 2 4 2" xfId="6686" xr:uid="{75217E86-5494-49A2-B3F4-C5FD11652D0C}"/>
    <cellStyle name="Currency 13 2 2 2 4 2 2" xfId="8400" xr:uid="{D149632B-6C96-4EF6-A920-CC19D9D92F0A}"/>
    <cellStyle name="Currency 13 2 2 2 4 2 2 2" xfId="11822" xr:uid="{7AD53F4A-B368-4CC8-A227-B1D97EEE5663}"/>
    <cellStyle name="Currency 13 2 2 2 4 2 2 2 2" xfId="25512" xr:uid="{AE83FCCB-2963-41BA-AA73-118D4D73DF3E}"/>
    <cellStyle name="Currency 13 2 2 2 4 2 2 2 2 2" xfId="39204" xr:uid="{39BF336F-A913-4C6E-A11C-2E2A4417AD85}"/>
    <cellStyle name="Currency 13 2 2 2 4 2 2 2 2 3" xfId="54088" xr:uid="{32733406-1B99-4718-AF95-D6D0E3E63264}"/>
    <cellStyle name="Currency 13 2 2 2 4 2 2 2 3" xfId="18668" xr:uid="{BF6A06FE-A444-4049-9D42-C0950CF40B44}"/>
    <cellStyle name="Currency 13 2 2 2 4 2 2 2 4" xfId="32358" xr:uid="{B5977397-8329-48C6-B6DA-9049DE0E7D77}"/>
    <cellStyle name="Currency 13 2 2 2 4 2 2 2 5" xfId="47242" xr:uid="{BF57987B-976D-464C-93B7-E6EB0B0390B3}"/>
    <cellStyle name="Currency 13 2 2 2 4 2 2 3" xfId="22090" xr:uid="{6646F9C6-09C5-4DAB-BFAD-462C457F1F74}"/>
    <cellStyle name="Currency 13 2 2 2 4 2 2 3 2" xfId="35782" xr:uid="{1680F448-ED34-478E-9DB9-19FFCB71307C}"/>
    <cellStyle name="Currency 13 2 2 2 4 2 2 3 3" xfId="50666" xr:uid="{14A5F96A-6EE6-4424-9285-39B098CB1514}"/>
    <cellStyle name="Currency 13 2 2 2 4 2 2 4" xfId="15246" xr:uid="{7B3E2B37-72EC-4C9E-8645-4CE5E1EA3E95}"/>
    <cellStyle name="Currency 13 2 2 2 4 2 2 5" xfId="28936" xr:uid="{6B7DADF1-0DF6-4EA6-BD33-6A27EF1FE645}"/>
    <cellStyle name="Currency 13 2 2 2 4 2 2 6" xfId="43820" xr:uid="{E57F7BF6-B571-47A9-93AE-F6EF3CF9DF84}"/>
    <cellStyle name="Currency 13 2 2 2 4 2 3" xfId="10110" xr:uid="{C5275177-88A8-49A0-9C76-B2396C840DD4}"/>
    <cellStyle name="Currency 13 2 2 2 4 2 3 2" xfId="23800" xr:uid="{A3C5FAA6-CC4B-4958-BE96-83712D590AB0}"/>
    <cellStyle name="Currency 13 2 2 2 4 2 3 2 2" xfId="37492" xr:uid="{20025DCC-643E-4D18-8405-DDB98559A7D9}"/>
    <cellStyle name="Currency 13 2 2 2 4 2 3 2 3" xfId="52376" xr:uid="{E3D775DC-6ECF-4D14-A7D9-73533704A9F0}"/>
    <cellStyle name="Currency 13 2 2 2 4 2 3 3" xfId="16956" xr:uid="{4F4E1B12-319C-4EBC-8CB8-137470B09B97}"/>
    <cellStyle name="Currency 13 2 2 2 4 2 3 4" xfId="30646" xr:uid="{E9DFB30C-9FCB-41C9-A646-A184C682B16F}"/>
    <cellStyle name="Currency 13 2 2 2 4 2 3 5" xfId="45530" xr:uid="{40EBE94F-7F25-4B90-866C-DB5A6E52A8D5}"/>
    <cellStyle name="Currency 13 2 2 2 4 2 4" xfId="20378" xr:uid="{2775A2C0-BC1A-4EC4-AFA9-F9EFC9B5E73E}"/>
    <cellStyle name="Currency 13 2 2 2 4 2 4 2" xfId="34070" xr:uid="{2ADCAA2D-94BF-40A7-BB47-79B2A6E82C1E}"/>
    <cellStyle name="Currency 13 2 2 2 4 2 4 3" xfId="48954" xr:uid="{A7162DB5-F7C8-453D-ACF1-3DB01C241BC0}"/>
    <cellStyle name="Currency 13 2 2 2 4 2 5" xfId="13534" xr:uid="{3292D9FE-CC1A-4549-BCD0-FFED7A54934F}"/>
    <cellStyle name="Currency 13 2 2 2 4 2 6" xfId="27224" xr:uid="{B198A697-464F-4C68-940A-C9FD597703B8}"/>
    <cellStyle name="Currency 13 2 2 2 4 2 7" xfId="42108" xr:uid="{7E0E31CD-7527-459D-9D5B-D2E54EF16D45}"/>
    <cellStyle name="Currency 13 2 2 2 4 3" xfId="8399" xr:uid="{59F8D44A-6178-4BF6-AC36-B65BEB308C26}"/>
    <cellStyle name="Currency 13 2 2 2 4 3 2" xfId="11821" xr:uid="{92DDD3D7-CC4E-4DD3-8265-329BF5C4B142}"/>
    <cellStyle name="Currency 13 2 2 2 4 3 2 2" xfId="25511" xr:uid="{FF6EFD4F-37EE-4CF2-AE02-5809A51F5E39}"/>
    <cellStyle name="Currency 13 2 2 2 4 3 2 2 2" xfId="39203" xr:uid="{631D6B6B-4F54-4CCB-A774-450090B13767}"/>
    <cellStyle name="Currency 13 2 2 2 4 3 2 2 3" xfId="54087" xr:uid="{4F51D2CF-2A19-4E64-ABC8-010A99837FEF}"/>
    <cellStyle name="Currency 13 2 2 2 4 3 2 3" xfId="18667" xr:uid="{3825FB69-AE51-4547-9E89-AB1A8526553D}"/>
    <cellStyle name="Currency 13 2 2 2 4 3 2 4" xfId="32357" xr:uid="{A80F65B0-2C6A-4C12-A63B-F7E2CA011F71}"/>
    <cellStyle name="Currency 13 2 2 2 4 3 2 5" xfId="47241" xr:uid="{979DBB47-594C-4E41-9CA3-D964FC6DC37F}"/>
    <cellStyle name="Currency 13 2 2 2 4 3 3" xfId="22089" xr:uid="{76C4617B-CE4E-4003-AF0E-54ED19F99DFC}"/>
    <cellStyle name="Currency 13 2 2 2 4 3 3 2" xfId="35781" xr:uid="{2FB98513-8F41-4924-BE90-015AB53E51A9}"/>
    <cellStyle name="Currency 13 2 2 2 4 3 3 3" xfId="50665" xr:uid="{577BC70A-2B4A-4953-B367-02E92B6AF580}"/>
    <cellStyle name="Currency 13 2 2 2 4 3 4" xfId="15245" xr:uid="{702AEE77-248E-4152-AB03-331C6B0BB605}"/>
    <cellStyle name="Currency 13 2 2 2 4 3 5" xfId="28935" xr:uid="{5C89C8FE-F764-4BA9-AE89-0E8C7BF019C6}"/>
    <cellStyle name="Currency 13 2 2 2 4 3 6" xfId="43819" xr:uid="{69253057-9936-45FC-B166-70B9452B5322}"/>
    <cellStyle name="Currency 13 2 2 2 4 4" xfId="10109" xr:uid="{681DF159-11FC-4E4C-B072-D7D83D38F054}"/>
    <cellStyle name="Currency 13 2 2 2 4 4 2" xfId="23799" xr:uid="{C5D89ED4-76AA-4587-874A-7C7230CAEDE8}"/>
    <cellStyle name="Currency 13 2 2 2 4 4 2 2" xfId="37491" xr:uid="{3DE938FA-A4EA-49B3-8256-4149C6B77745}"/>
    <cellStyle name="Currency 13 2 2 2 4 4 2 3" xfId="52375" xr:uid="{EBEBB574-127F-4C47-B446-A0822451336D}"/>
    <cellStyle name="Currency 13 2 2 2 4 4 3" xfId="16955" xr:uid="{D76AF68D-122C-4E2E-AB07-0D3617CDDCD2}"/>
    <cellStyle name="Currency 13 2 2 2 4 4 4" xfId="30645" xr:uid="{FFF780F4-63A8-4859-A9B4-70D2AF1DC50E}"/>
    <cellStyle name="Currency 13 2 2 2 4 4 5" xfId="45529" xr:uid="{8465A46F-70E2-4EE3-A9E4-B485B2A7D907}"/>
    <cellStyle name="Currency 13 2 2 2 4 5" xfId="20377" xr:uid="{26735D43-15F5-4EC3-B74F-FA41CF19BC99}"/>
    <cellStyle name="Currency 13 2 2 2 4 5 2" xfId="34069" xr:uid="{04133328-920D-49D9-B6CB-9416F647ED18}"/>
    <cellStyle name="Currency 13 2 2 2 4 5 3" xfId="48953" xr:uid="{ACA967BA-6675-4E65-B455-1D0F9F5255E0}"/>
    <cellStyle name="Currency 13 2 2 2 4 6" xfId="13533" xr:uid="{3FC78BD8-D4A7-464E-90AB-E9A55EE93786}"/>
    <cellStyle name="Currency 13 2 2 2 4 7" xfId="27223" xr:uid="{6A08BDCA-9AA7-4949-9F74-7E11A97B484F}"/>
    <cellStyle name="Currency 13 2 2 2 4 8" xfId="42107" xr:uid="{9C8A9DB9-05E8-440B-97F9-1C0BF5D6E59B}"/>
    <cellStyle name="Currency 13 2 2 2 5" xfId="6687" xr:uid="{E4D9842C-F7F7-4DCC-866B-DA4DD12FA0CC}"/>
    <cellStyle name="Currency 13 2 2 2 5 2" xfId="8401" xr:uid="{311B1EA4-799C-442A-B7DF-B0FAE9223A9A}"/>
    <cellStyle name="Currency 13 2 2 2 5 2 2" xfId="11823" xr:uid="{6B8ECDD1-6203-4011-BB87-95CCA5D0BBFB}"/>
    <cellStyle name="Currency 13 2 2 2 5 2 2 2" xfId="25513" xr:uid="{6F95ADB0-734A-4580-B392-6F5691F7C3D0}"/>
    <cellStyle name="Currency 13 2 2 2 5 2 2 2 2" xfId="39205" xr:uid="{6FCFCDA6-A069-4534-97D0-FE3BB233DBF1}"/>
    <cellStyle name="Currency 13 2 2 2 5 2 2 2 3" xfId="54089" xr:uid="{C59931C0-5442-4836-87B2-F787FB2FE340}"/>
    <cellStyle name="Currency 13 2 2 2 5 2 2 3" xfId="18669" xr:uid="{3FA947B7-662A-4A9E-82C4-5C0397025F93}"/>
    <cellStyle name="Currency 13 2 2 2 5 2 2 4" xfId="32359" xr:uid="{416F6CEC-77F0-49E0-8D82-416CF5121B57}"/>
    <cellStyle name="Currency 13 2 2 2 5 2 2 5" xfId="47243" xr:uid="{B1B9956E-F7BC-443E-BD24-EAE13ACFB32A}"/>
    <cellStyle name="Currency 13 2 2 2 5 2 3" xfId="22091" xr:uid="{1762F95E-C522-4F0A-9FAA-491ADB40D2CB}"/>
    <cellStyle name="Currency 13 2 2 2 5 2 3 2" xfId="35783" xr:uid="{8D00F640-781B-442B-852F-BF99BDBFBF13}"/>
    <cellStyle name="Currency 13 2 2 2 5 2 3 3" xfId="50667" xr:uid="{6B624CAE-1004-4E68-8417-41186D77F6FE}"/>
    <cellStyle name="Currency 13 2 2 2 5 2 4" xfId="15247" xr:uid="{BED754A3-316C-48F4-B27E-EA747A0EE99A}"/>
    <cellStyle name="Currency 13 2 2 2 5 2 5" xfId="28937" xr:uid="{1A8C9139-B3AD-46AC-9DEA-014151DE02D8}"/>
    <cellStyle name="Currency 13 2 2 2 5 2 6" xfId="43821" xr:uid="{C301AF60-C134-4305-B6BC-A1CF78812A8C}"/>
    <cellStyle name="Currency 13 2 2 2 5 3" xfId="10111" xr:uid="{A1E54F8B-5170-4301-B402-330F82CC1393}"/>
    <cellStyle name="Currency 13 2 2 2 5 3 2" xfId="23801" xr:uid="{130D4D98-9C3A-4AF0-8AE7-7B4455358F92}"/>
    <cellStyle name="Currency 13 2 2 2 5 3 2 2" xfId="37493" xr:uid="{60249AAC-1C7C-467B-A435-A24CAB404F1B}"/>
    <cellStyle name="Currency 13 2 2 2 5 3 2 3" xfId="52377" xr:uid="{CF596D8D-FE06-4FD8-B194-C8D5CAC2986D}"/>
    <cellStyle name="Currency 13 2 2 2 5 3 3" xfId="16957" xr:uid="{8B559389-A0EB-4E7F-AD2D-5EAECCE14EB7}"/>
    <cellStyle name="Currency 13 2 2 2 5 3 4" xfId="30647" xr:uid="{84F3EA80-344C-45F5-95B7-5C0E8CAC48C9}"/>
    <cellStyle name="Currency 13 2 2 2 5 3 5" xfId="45531" xr:uid="{A442A4F6-80CD-41E3-88F7-C42664D2E72C}"/>
    <cellStyle name="Currency 13 2 2 2 5 4" xfId="20379" xr:uid="{F483DB74-87E6-4108-82F2-91E2E8F284B4}"/>
    <cellStyle name="Currency 13 2 2 2 5 4 2" xfId="34071" xr:uid="{3CEC9DD4-CB75-48A7-B09E-944A32E4A6D1}"/>
    <cellStyle name="Currency 13 2 2 2 5 4 3" xfId="48955" xr:uid="{DAB136BC-E0BB-41D9-B6C0-0A48F6B448F8}"/>
    <cellStyle name="Currency 13 2 2 2 5 5" xfId="13535" xr:uid="{B2C8B0DD-F8A0-4C2C-A95D-780913F1DED5}"/>
    <cellStyle name="Currency 13 2 2 2 5 6" xfId="27225" xr:uid="{15F34FAC-E247-4EA5-A133-2EB5882E4ED5}"/>
    <cellStyle name="Currency 13 2 2 2 5 7" xfId="42109" xr:uid="{71F8A373-6D45-47F5-826E-7236B5B8D27C}"/>
    <cellStyle name="Currency 13 2 2 2 6" xfId="6688" xr:uid="{2BB7D518-A36B-4E33-B606-500E50793CC0}"/>
    <cellStyle name="Currency 13 2 2 2 6 2" xfId="8402" xr:uid="{D621B0F7-2342-437E-A67B-B997D700B48B}"/>
    <cellStyle name="Currency 13 2 2 2 6 2 2" xfId="11824" xr:uid="{2C2F3684-96FA-46DE-94FB-243821558EFD}"/>
    <cellStyle name="Currency 13 2 2 2 6 2 2 2" xfId="25514" xr:uid="{9259FE4D-C7F6-4998-8DE4-8D9C4E00BFBD}"/>
    <cellStyle name="Currency 13 2 2 2 6 2 2 2 2" xfId="39206" xr:uid="{ECBE0C10-7523-4C5B-8293-6A6597E6820F}"/>
    <cellStyle name="Currency 13 2 2 2 6 2 2 2 3" xfId="54090" xr:uid="{3B65B145-2286-47E7-AE3E-625B38B091DA}"/>
    <cellStyle name="Currency 13 2 2 2 6 2 2 3" xfId="18670" xr:uid="{D106D90F-9F5B-4CEC-984E-B9C804B5ECAA}"/>
    <cellStyle name="Currency 13 2 2 2 6 2 2 4" xfId="32360" xr:uid="{9CBAE089-9830-4F49-BFD6-DE6E569117F8}"/>
    <cellStyle name="Currency 13 2 2 2 6 2 2 5" xfId="47244" xr:uid="{54688BA2-47A9-4E7E-BC13-B8B7510A9D70}"/>
    <cellStyle name="Currency 13 2 2 2 6 2 3" xfId="22092" xr:uid="{C0ABCD97-854F-435C-BFDF-D7231DE13FE7}"/>
    <cellStyle name="Currency 13 2 2 2 6 2 3 2" xfId="35784" xr:uid="{68815C0C-60AB-4216-AB0C-CB7963059945}"/>
    <cellStyle name="Currency 13 2 2 2 6 2 3 3" xfId="50668" xr:uid="{3EB8437D-9AE2-4357-8C5F-B55BD59300D5}"/>
    <cellStyle name="Currency 13 2 2 2 6 2 4" xfId="15248" xr:uid="{C199B100-21CA-428A-A96A-8A062965762E}"/>
    <cellStyle name="Currency 13 2 2 2 6 2 5" xfId="28938" xr:uid="{C73E5742-C51B-48C4-9306-1F6E92A4E078}"/>
    <cellStyle name="Currency 13 2 2 2 6 2 6" xfId="43822" xr:uid="{6DB436DC-656E-4D58-8E6A-F9008D5AAEC2}"/>
    <cellStyle name="Currency 13 2 2 2 6 3" xfId="10112" xr:uid="{F25A2740-4F3D-4965-8238-4656C1919CF5}"/>
    <cellStyle name="Currency 13 2 2 2 6 3 2" xfId="23802" xr:uid="{B91B33C5-DDBA-4E18-9EE6-BF5A59F316E1}"/>
    <cellStyle name="Currency 13 2 2 2 6 3 2 2" xfId="37494" xr:uid="{B323F100-A139-4629-95EA-E2F5C9111464}"/>
    <cellStyle name="Currency 13 2 2 2 6 3 2 3" xfId="52378" xr:uid="{634FEF9D-6EDB-4FB1-93E6-CFD2D1CCBB6E}"/>
    <cellStyle name="Currency 13 2 2 2 6 3 3" xfId="16958" xr:uid="{6FF17CBF-7C44-4105-A242-E2E2E886090B}"/>
    <cellStyle name="Currency 13 2 2 2 6 3 4" xfId="30648" xr:uid="{5B461C9E-C2E9-4E90-ADBB-ABC6FB1D6234}"/>
    <cellStyle name="Currency 13 2 2 2 6 3 5" xfId="45532" xr:uid="{F5B540A4-6F2F-44B6-B48B-C8DDF6BE061C}"/>
    <cellStyle name="Currency 13 2 2 2 6 4" xfId="20380" xr:uid="{5E4077B6-9126-424B-B903-5DBDBA5CCB9D}"/>
    <cellStyle name="Currency 13 2 2 2 6 4 2" xfId="34072" xr:uid="{394604C7-1366-4879-B0A9-2A1F78A3FBFC}"/>
    <cellStyle name="Currency 13 2 2 2 6 4 3" xfId="48956" xr:uid="{5C3F51BA-7C93-4D8C-93EF-54F0559A1306}"/>
    <cellStyle name="Currency 13 2 2 2 6 5" xfId="13536" xr:uid="{D3026E20-B1A4-4847-A1F3-BC86E1EADD6A}"/>
    <cellStyle name="Currency 13 2 2 2 6 6" xfId="27226" xr:uid="{D0097629-C8BF-4ED9-B1DA-9A9A907DC899}"/>
    <cellStyle name="Currency 13 2 2 2 6 7" xfId="42110" xr:uid="{01DD10B1-E534-46D7-9DFE-CCBE3E7EBDF9}"/>
    <cellStyle name="Currency 13 2 2 2 7" xfId="8388" xr:uid="{90E98682-99B0-4F30-AC89-0A5931EB6163}"/>
    <cellStyle name="Currency 13 2 2 2 7 2" xfId="11810" xr:uid="{15AE16AE-2662-4D24-9A5F-28EC96A9F273}"/>
    <cellStyle name="Currency 13 2 2 2 7 2 2" xfId="25500" xr:uid="{2803D589-2541-4FA1-9E36-ED7030B7B179}"/>
    <cellStyle name="Currency 13 2 2 2 7 2 2 2" xfId="39192" xr:uid="{956C223A-EDCD-4A5A-922E-C5CCE4D6F297}"/>
    <cellStyle name="Currency 13 2 2 2 7 2 2 3" xfId="54076" xr:uid="{0B347986-C056-454A-A184-D03711929849}"/>
    <cellStyle name="Currency 13 2 2 2 7 2 3" xfId="18656" xr:uid="{7A1331FD-C351-45A5-BBAD-B1FA5C6EF50A}"/>
    <cellStyle name="Currency 13 2 2 2 7 2 4" xfId="32346" xr:uid="{29328C67-30FB-4735-96B8-8F9E876A1184}"/>
    <cellStyle name="Currency 13 2 2 2 7 2 5" xfId="47230" xr:uid="{B7F0E3F8-E74E-42F6-B35B-9022134BA523}"/>
    <cellStyle name="Currency 13 2 2 2 7 3" xfId="22078" xr:uid="{3BE27192-10DF-44DA-B454-165C83F96F94}"/>
    <cellStyle name="Currency 13 2 2 2 7 3 2" xfId="35770" xr:uid="{8EAC9230-2B9E-4B49-A577-A6D8E9B80E4C}"/>
    <cellStyle name="Currency 13 2 2 2 7 3 3" xfId="50654" xr:uid="{424B990E-8DF5-4446-8A9D-35A7DFDC3540}"/>
    <cellStyle name="Currency 13 2 2 2 7 4" xfId="15234" xr:uid="{528BC23C-2555-4C14-B5CE-817C58BFF607}"/>
    <cellStyle name="Currency 13 2 2 2 7 5" xfId="28924" xr:uid="{A5AD229C-005E-40FB-98C5-4D8A8433F63E}"/>
    <cellStyle name="Currency 13 2 2 2 7 6" xfId="43808" xr:uid="{D84F44A7-57C6-48CA-B1DB-318F60F17D7F}"/>
    <cellStyle name="Currency 13 2 2 2 8" xfId="10098" xr:uid="{86F8E007-D4C8-4CA3-B1DC-B78AC40EE9C6}"/>
    <cellStyle name="Currency 13 2 2 2 8 2" xfId="23788" xr:uid="{D7930E34-FDF7-445C-8C46-0B2D03716C89}"/>
    <cellStyle name="Currency 13 2 2 2 8 2 2" xfId="37480" xr:uid="{56AE4B3B-DCBA-46C8-9FDE-4311772F6827}"/>
    <cellStyle name="Currency 13 2 2 2 8 2 3" xfId="52364" xr:uid="{1E207F7D-3C25-42EE-BC55-B34B05BA1EA8}"/>
    <cellStyle name="Currency 13 2 2 2 8 3" xfId="16944" xr:uid="{396DB7C3-006F-46C8-8F7F-2E3F20E4E345}"/>
    <cellStyle name="Currency 13 2 2 2 8 4" xfId="30634" xr:uid="{E1F9972E-CFBA-4AA5-A01E-4CDADA00E05C}"/>
    <cellStyle name="Currency 13 2 2 2 8 5" xfId="45518" xr:uid="{D3BB95BD-B8C1-46FB-BFF0-DEB06A1DE8B3}"/>
    <cellStyle name="Currency 13 2 2 2 9" xfId="20366" xr:uid="{0754C635-5BC7-48B2-8111-41E7653B3E2B}"/>
    <cellStyle name="Currency 13 2 2 2 9 2" xfId="34058" xr:uid="{6BDA8299-0315-43AB-92C4-19738C787165}"/>
    <cellStyle name="Currency 13 2 2 2 9 3" xfId="48942" xr:uid="{F75CA693-26B9-457C-A436-886D7CF07491}"/>
    <cellStyle name="Currency 13 2 2 3" xfId="6689" xr:uid="{A0DC6466-A092-4400-894B-683B3D9D33D6}"/>
    <cellStyle name="Currency 13 2 2 3 10" xfId="42111" xr:uid="{6E9007A8-8E6D-41D6-866A-96E7AE8A122B}"/>
    <cellStyle name="Currency 13 2 2 3 2" xfId="6690" xr:uid="{6EB244CD-FF51-4A2D-B1BC-8A67D8F41B00}"/>
    <cellStyle name="Currency 13 2 2 3 2 2" xfId="6691" xr:uid="{6D65C864-873A-452E-B2BB-FE3F46949B06}"/>
    <cellStyle name="Currency 13 2 2 3 2 2 2" xfId="8405" xr:uid="{238DFF8F-FEAD-4170-808D-E51155C1E07D}"/>
    <cellStyle name="Currency 13 2 2 3 2 2 2 2" xfId="11827" xr:uid="{957CE9FB-3A03-4022-8A05-FBCC48282DEC}"/>
    <cellStyle name="Currency 13 2 2 3 2 2 2 2 2" xfId="25517" xr:uid="{B0885C99-6D61-4823-B581-15A563B89A8F}"/>
    <cellStyle name="Currency 13 2 2 3 2 2 2 2 2 2" xfId="39209" xr:uid="{FC383BA2-E839-424F-A2C4-0BA8D35503BE}"/>
    <cellStyle name="Currency 13 2 2 3 2 2 2 2 2 3" xfId="54093" xr:uid="{C36F1C2B-17EF-433F-BFAE-D6D666CB5DE0}"/>
    <cellStyle name="Currency 13 2 2 3 2 2 2 2 3" xfId="18673" xr:uid="{CCE0E85A-25DA-46C9-9424-A265F013A0EE}"/>
    <cellStyle name="Currency 13 2 2 3 2 2 2 2 4" xfId="32363" xr:uid="{88F7E7E4-9A18-4EFA-BA14-26F10D6F076A}"/>
    <cellStyle name="Currency 13 2 2 3 2 2 2 2 5" xfId="47247" xr:uid="{EE76E69B-AE76-4E67-828B-FFC4BBE3E57D}"/>
    <cellStyle name="Currency 13 2 2 3 2 2 2 3" xfId="22095" xr:uid="{0E939C57-87DE-4C31-B5AA-F538FA2404C1}"/>
    <cellStyle name="Currency 13 2 2 3 2 2 2 3 2" xfId="35787" xr:uid="{54344D1A-BBCF-4AB3-9374-1B83764CFE64}"/>
    <cellStyle name="Currency 13 2 2 3 2 2 2 3 3" xfId="50671" xr:uid="{17F5CADB-0DB5-4A38-82FD-3E78071439E0}"/>
    <cellStyle name="Currency 13 2 2 3 2 2 2 4" xfId="15251" xr:uid="{292D1B86-7D78-4563-97FC-CB671D2A84B7}"/>
    <cellStyle name="Currency 13 2 2 3 2 2 2 5" xfId="28941" xr:uid="{FAD5F8F7-4A1B-4639-825E-B9EB435D8706}"/>
    <cellStyle name="Currency 13 2 2 3 2 2 2 6" xfId="43825" xr:uid="{ABAA3ADF-CF18-4C56-B373-32B0CA0A5159}"/>
    <cellStyle name="Currency 13 2 2 3 2 2 3" xfId="10115" xr:uid="{0AC95269-B207-4563-86D0-E42F238C5744}"/>
    <cellStyle name="Currency 13 2 2 3 2 2 3 2" xfId="23805" xr:uid="{1D468632-0001-4285-833E-2F5626EFF437}"/>
    <cellStyle name="Currency 13 2 2 3 2 2 3 2 2" xfId="37497" xr:uid="{FC09162C-1421-4076-A07E-303B4CD6BE57}"/>
    <cellStyle name="Currency 13 2 2 3 2 2 3 2 3" xfId="52381" xr:uid="{FE71B5F6-FFD5-44DB-9830-5746F8BCDD46}"/>
    <cellStyle name="Currency 13 2 2 3 2 2 3 3" xfId="16961" xr:uid="{DA3EF675-CCEB-4616-8465-313979FDDD5C}"/>
    <cellStyle name="Currency 13 2 2 3 2 2 3 4" xfId="30651" xr:uid="{75E0654E-5422-4FD9-AAE5-59281F22492E}"/>
    <cellStyle name="Currency 13 2 2 3 2 2 3 5" xfId="45535" xr:uid="{A128BCED-3106-4044-ACD9-E84B9EF6C5EA}"/>
    <cellStyle name="Currency 13 2 2 3 2 2 4" xfId="20383" xr:uid="{203705A3-5F18-45B5-B0D4-7953B96DC400}"/>
    <cellStyle name="Currency 13 2 2 3 2 2 4 2" xfId="34075" xr:uid="{62429B98-10B6-477C-818F-ADBCA6EFB72B}"/>
    <cellStyle name="Currency 13 2 2 3 2 2 4 3" xfId="48959" xr:uid="{A94EA769-AD0C-4DB1-9068-B353DAE0C5F8}"/>
    <cellStyle name="Currency 13 2 2 3 2 2 5" xfId="13539" xr:uid="{8236441F-6C29-4F7B-BEB3-9DB255654500}"/>
    <cellStyle name="Currency 13 2 2 3 2 2 6" xfId="27229" xr:uid="{EC76999A-2A67-4FE0-93F3-ADEA8853285C}"/>
    <cellStyle name="Currency 13 2 2 3 2 2 7" xfId="42113" xr:uid="{C0D5A7E7-3148-4B9C-94A1-A5C1DC519131}"/>
    <cellStyle name="Currency 13 2 2 3 2 3" xfId="8404" xr:uid="{995AD00D-38CD-4057-B963-E1788B84752A}"/>
    <cellStyle name="Currency 13 2 2 3 2 3 2" xfId="11826" xr:uid="{E9CB1008-DDD4-4A92-ACCB-1901403DC903}"/>
    <cellStyle name="Currency 13 2 2 3 2 3 2 2" xfId="25516" xr:uid="{EB8FE434-A6BD-4F1F-92FB-5FEBCAB5192C}"/>
    <cellStyle name="Currency 13 2 2 3 2 3 2 2 2" xfId="39208" xr:uid="{5EEC2F1D-F73D-4E1F-B9CE-65EAD1A8F27F}"/>
    <cellStyle name="Currency 13 2 2 3 2 3 2 2 3" xfId="54092" xr:uid="{91A58FEE-449E-4B9C-9E26-30A0EE4A0FB1}"/>
    <cellStyle name="Currency 13 2 2 3 2 3 2 3" xfId="18672" xr:uid="{146A57FD-C09F-42E1-95E2-C291C08F528A}"/>
    <cellStyle name="Currency 13 2 2 3 2 3 2 4" xfId="32362" xr:uid="{79DE4532-DCFA-47F2-8583-744D16BFDF34}"/>
    <cellStyle name="Currency 13 2 2 3 2 3 2 5" xfId="47246" xr:uid="{B688E3B0-CE81-49F4-B478-00B84BFC9062}"/>
    <cellStyle name="Currency 13 2 2 3 2 3 3" xfId="22094" xr:uid="{D77D1F95-E86E-446E-A549-1A82E9DCF911}"/>
    <cellStyle name="Currency 13 2 2 3 2 3 3 2" xfId="35786" xr:uid="{5197153A-4941-404C-B401-11F4D4AEE1B5}"/>
    <cellStyle name="Currency 13 2 2 3 2 3 3 3" xfId="50670" xr:uid="{92D50BB8-ABF6-4FDD-882F-04F5050FA078}"/>
    <cellStyle name="Currency 13 2 2 3 2 3 4" xfId="15250" xr:uid="{930FB1C1-5746-48D6-B7F7-843048699E69}"/>
    <cellStyle name="Currency 13 2 2 3 2 3 5" xfId="28940" xr:uid="{ECD9FB9B-B0D1-43F7-A86E-8B88DE1B01CE}"/>
    <cellStyle name="Currency 13 2 2 3 2 3 6" xfId="43824" xr:uid="{B58F882E-3289-482C-BF2E-B5D696B1A9B4}"/>
    <cellStyle name="Currency 13 2 2 3 2 4" xfId="10114" xr:uid="{EEA3607B-70BC-46F5-8E66-9E59FE9DAC2B}"/>
    <cellStyle name="Currency 13 2 2 3 2 4 2" xfId="23804" xr:uid="{070FFE35-4D43-47B2-AE49-4C8A96C9AE5B}"/>
    <cellStyle name="Currency 13 2 2 3 2 4 2 2" xfId="37496" xr:uid="{48BC5CFA-A586-467B-9C06-538B48A1408C}"/>
    <cellStyle name="Currency 13 2 2 3 2 4 2 3" xfId="52380" xr:uid="{96B19A8F-5B7B-4531-814F-63A2D11FF0E9}"/>
    <cellStyle name="Currency 13 2 2 3 2 4 3" xfId="16960" xr:uid="{B5B7E521-7734-4D55-90F2-F2DB2607FEE0}"/>
    <cellStyle name="Currency 13 2 2 3 2 4 4" xfId="30650" xr:uid="{7C2E75B8-0F71-4C55-A662-6BC9475A710C}"/>
    <cellStyle name="Currency 13 2 2 3 2 4 5" xfId="45534" xr:uid="{4F87F128-E2D0-4D8E-8C21-D91D11B384B8}"/>
    <cellStyle name="Currency 13 2 2 3 2 5" xfId="20382" xr:uid="{D144F199-FF5B-42B4-87CC-9A3F5BEE3722}"/>
    <cellStyle name="Currency 13 2 2 3 2 5 2" xfId="34074" xr:uid="{314AD002-8828-42A4-BB35-63AF4DD6563A}"/>
    <cellStyle name="Currency 13 2 2 3 2 5 3" xfId="48958" xr:uid="{B2BF1A46-CC69-48AD-9108-AF4B7D15A77B}"/>
    <cellStyle name="Currency 13 2 2 3 2 6" xfId="13538" xr:uid="{E8501716-B908-4AC8-8DAD-B48029F1CA00}"/>
    <cellStyle name="Currency 13 2 2 3 2 7" xfId="27228" xr:uid="{142A56B8-EF61-4C94-B7BA-E4C60B6F84C5}"/>
    <cellStyle name="Currency 13 2 2 3 2 8" xfId="42112" xr:uid="{E5FA0D7C-0CFC-4FA5-BD6C-DEDF42E553E3}"/>
    <cellStyle name="Currency 13 2 2 3 3" xfId="6692" xr:uid="{B08AF86B-8782-4479-8EDA-B522858B35CD}"/>
    <cellStyle name="Currency 13 2 2 3 3 2" xfId="8406" xr:uid="{0F63A288-346A-4731-9D56-9668D8BA13DD}"/>
    <cellStyle name="Currency 13 2 2 3 3 2 2" xfId="11828" xr:uid="{C7E23AFE-A12E-4C80-8A39-A984437405FF}"/>
    <cellStyle name="Currency 13 2 2 3 3 2 2 2" xfId="25518" xr:uid="{E255F003-7939-427D-96A8-FF692800D97D}"/>
    <cellStyle name="Currency 13 2 2 3 3 2 2 2 2" xfId="39210" xr:uid="{3D140A3B-D331-4389-8567-404AB4D1C60A}"/>
    <cellStyle name="Currency 13 2 2 3 3 2 2 2 3" xfId="54094" xr:uid="{EBB85631-116A-43C6-9433-7AA661DAA02A}"/>
    <cellStyle name="Currency 13 2 2 3 3 2 2 3" xfId="18674" xr:uid="{840AC4A1-631F-4B1A-BC72-6ED6EDC8B79E}"/>
    <cellStyle name="Currency 13 2 2 3 3 2 2 4" xfId="32364" xr:uid="{4D5F2FBC-B8D4-4A9D-9267-EAF9EBC7B7D1}"/>
    <cellStyle name="Currency 13 2 2 3 3 2 2 5" xfId="47248" xr:uid="{EB229893-91D7-4312-898C-A12DF82C5D03}"/>
    <cellStyle name="Currency 13 2 2 3 3 2 3" xfId="22096" xr:uid="{A379F236-EF95-4019-9819-9CCCEF5D06E7}"/>
    <cellStyle name="Currency 13 2 2 3 3 2 3 2" xfId="35788" xr:uid="{6CDEA134-BCB0-4B47-AD9C-9CA39A448903}"/>
    <cellStyle name="Currency 13 2 2 3 3 2 3 3" xfId="50672" xr:uid="{EB58A952-36E1-491D-916C-4A62D828114D}"/>
    <cellStyle name="Currency 13 2 2 3 3 2 4" xfId="15252" xr:uid="{6443027C-03BE-4717-9B14-0F227F57284E}"/>
    <cellStyle name="Currency 13 2 2 3 3 2 5" xfId="28942" xr:uid="{08C1BAA7-4EF4-4C7B-8D10-05AA4E06307C}"/>
    <cellStyle name="Currency 13 2 2 3 3 2 6" xfId="43826" xr:uid="{92A4A336-51F6-44D6-AEB0-620793F148CE}"/>
    <cellStyle name="Currency 13 2 2 3 3 3" xfId="10116" xr:uid="{55FC3470-948A-4EA6-906D-97BC9411EC41}"/>
    <cellStyle name="Currency 13 2 2 3 3 3 2" xfId="23806" xr:uid="{9665C841-5875-46AE-96D2-7361ADBEB192}"/>
    <cellStyle name="Currency 13 2 2 3 3 3 2 2" xfId="37498" xr:uid="{F336432B-549B-4828-869A-B1BFE9FF62C6}"/>
    <cellStyle name="Currency 13 2 2 3 3 3 2 3" xfId="52382" xr:uid="{388F2212-DDD6-46AF-AC58-0A423FAC67D5}"/>
    <cellStyle name="Currency 13 2 2 3 3 3 3" xfId="16962" xr:uid="{8885C1B7-126A-49C6-961B-C02F52D74E13}"/>
    <cellStyle name="Currency 13 2 2 3 3 3 4" xfId="30652" xr:uid="{AB366661-8D1D-4AE2-B001-25E5E6D4B348}"/>
    <cellStyle name="Currency 13 2 2 3 3 3 5" xfId="45536" xr:uid="{0F180137-A933-4D2D-AF79-B8A142982C0A}"/>
    <cellStyle name="Currency 13 2 2 3 3 4" xfId="20384" xr:uid="{65C4AC17-43BD-479C-ABD1-96C178EA378B}"/>
    <cellStyle name="Currency 13 2 2 3 3 4 2" xfId="34076" xr:uid="{470F0512-3C54-48DD-8B1A-7B9255F0B853}"/>
    <cellStyle name="Currency 13 2 2 3 3 4 3" xfId="48960" xr:uid="{D5944CB1-CAF8-408A-8A42-8E29486B6B18}"/>
    <cellStyle name="Currency 13 2 2 3 3 5" xfId="13540" xr:uid="{E385812D-6FB4-4C49-B6F9-906B204EB321}"/>
    <cellStyle name="Currency 13 2 2 3 3 6" xfId="27230" xr:uid="{1E0D006C-A3A9-4709-A864-88E10ABEBD0B}"/>
    <cellStyle name="Currency 13 2 2 3 3 7" xfId="42114" xr:uid="{C1EF4225-97EE-4468-A7B9-8F4ADE20792C}"/>
    <cellStyle name="Currency 13 2 2 3 4" xfId="6693" xr:uid="{8BBC1C17-A3CC-4DA6-AB89-F9D0152BAEE3}"/>
    <cellStyle name="Currency 13 2 2 3 4 2" xfId="8407" xr:uid="{B2280738-E4DD-458C-88B1-001A95A795E7}"/>
    <cellStyle name="Currency 13 2 2 3 4 2 2" xfId="11829" xr:uid="{373684C9-2063-47F6-A438-02EE8BD0EE18}"/>
    <cellStyle name="Currency 13 2 2 3 4 2 2 2" xfId="25519" xr:uid="{9A52BBF3-773F-431D-B3CC-E9239830F4D7}"/>
    <cellStyle name="Currency 13 2 2 3 4 2 2 2 2" xfId="39211" xr:uid="{4738796F-7825-4DBA-A011-05A49EF1B2FC}"/>
    <cellStyle name="Currency 13 2 2 3 4 2 2 2 3" xfId="54095" xr:uid="{266CB945-83A5-43E0-B75F-7312421BEDA6}"/>
    <cellStyle name="Currency 13 2 2 3 4 2 2 3" xfId="18675" xr:uid="{1052F4F1-BFD2-4CE8-A54F-5F3DCB6AD443}"/>
    <cellStyle name="Currency 13 2 2 3 4 2 2 4" xfId="32365" xr:uid="{27C70934-92AA-424C-AA8F-92F34CF7E7C3}"/>
    <cellStyle name="Currency 13 2 2 3 4 2 2 5" xfId="47249" xr:uid="{5DCEAFF4-1D9D-4CBB-A672-E735FDCFE214}"/>
    <cellStyle name="Currency 13 2 2 3 4 2 3" xfId="22097" xr:uid="{2842D9F5-7326-4414-8E0D-9E4DCCE97A14}"/>
    <cellStyle name="Currency 13 2 2 3 4 2 3 2" xfId="35789" xr:uid="{08049DD7-C380-48A7-8EE9-A0DBC9C6CB21}"/>
    <cellStyle name="Currency 13 2 2 3 4 2 3 3" xfId="50673" xr:uid="{9D102C5A-173F-40BB-8CB9-57856B8920C8}"/>
    <cellStyle name="Currency 13 2 2 3 4 2 4" xfId="15253" xr:uid="{EA3CC912-C582-4AE1-974B-7CBFCC069068}"/>
    <cellStyle name="Currency 13 2 2 3 4 2 5" xfId="28943" xr:uid="{757211BA-F064-4E3D-A0C3-958F00AF2814}"/>
    <cellStyle name="Currency 13 2 2 3 4 2 6" xfId="43827" xr:uid="{7ACA2996-A038-4B6A-9D88-F9BDE04AD32A}"/>
    <cellStyle name="Currency 13 2 2 3 4 3" xfId="10117" xr:uid="{9826A0A7-609A-480F-9F09-AB3D26826093}"/>
    <cellStyle name="Currency 13 2 2 3 4 3 2" xfId="23807" xr:uid="{51CA7D0E-3A19-46D0-84B7-16B5F6A7D7AC}"/>
    <cellStyle name="Currency 13 2 2 3 4 3 2 2" xfId="37499" xr:uid="{7B22AD0C-85B8-426B-B48F-77D7C35541D1}"/>
    <cellStyle name="Currency 13 2 2 3 4 3 2 3" xfId="52383" xr:uid="{C33657DA-0B0B-467A-B086-A8B3F489A15D}"/>
    <cellStyle name="Currency 13 2 2 3 4 3 3" xfId="16963" xr:uid="{0C3CD4DD-E873-485E-9A84-6BE8AA63869E}"/>
    <cellStyle name="Currency 13 2 2 3 4 3 4" xfId="30653" xr:uid="{6041F509-09F0-4600-8073-83FCC3B7FA28}"/>
    <cellStyle name="Currency 13 2 2 3 4 3 5" xfId="45537" xr:uid="{DD74E780-3E6D-4EF8-9693-41D632E96D3D}"/>
    <cellStyle name="Currency 13 2 2 3 4 4" xfId="20385" xr:uid="{2E324BF2-8807-40A4-8DC2-F9BB0355AD7B}"/>
    <cellStyle name="Currency 13 2 2 3 4 4 2" xfId="34077" xr:uid="{9236284F-00F3-4FA6-976E-4C04A4602B15}"/>
    <cellStyle name="Currency 13 2 2 3 4 4 3" xfId="48961" xr:uid="{B08F271B-7B6B-45F6-994E-F4F9C916246D}"/>
    <cellStyle name="Currency 13 2 2 3 4 5" xfId="13541" xr:uid="{706125EA-9396-432B-B0BA-43D5C47480A7}"/>
    <cellStyle name="Currency 13 2 2 3 4 6" xfId="27231" xr:uid="{71323014-EB2C-4FA2-AEEF-CBA5C0354F53}"/>
    <cellStyle name="Currency 13 2 2 3 4 7" xfId="42115" xr:uid="{B02D0339-F982-4367-A163-84F1C130EFD5}"/>
    <cellStyle name="Currency 13 2 2 3 5" xfId="8403" xr:uid="{E56D71D6-9389-4D8D-9EE6-F54B15206284}"/>
    <cellStyle name="Currency 13 2 2 3 5 2" xfId="11825" xr:uid="{95D6476B-1C7B-4823-895A-AEA34CAF8D16}"/>
    <cellStyle name="Currency 13 2 2 3 5 2 2" xfId="25515" xr:uid="{24EC2F65-C007-492A-B57D-52F9BC15CD4C}"/>
    <cellStyle name="Currency 13 2 2 3 5 2 2 2" xfId="39207" xr:uid="{A8A8C04E-D756-4890-B88A-87B82C3236D1}"/>
    <cellStyle name="Currency 13 2 2 3 5 2 2 3" xfId="54091" xr:uid="{68E0F350-37CC-4153-BD2F-916618695A43}"/>
    <cellStyle name="Currency 13 2 2 3 5 2 3" xfId="18671" xr:uid="{504848DC-1979-4D3F-AB5A-C51C2B1F8244}"/>
    <cellStyle name="Currency 13 2 2 3 5 2 4" xfId="32361" xr:uid="{9BF1DB5C-A64C-4799-ABFA-6B2811717E60}"/>
    <cellStyle name="Currency 13 2 2 3 5 2 5" xfId="47245" xr:uid="{875CC5D3-DDAF-41A2-BAD8-7B6E1C247A4E}"/>
    <cellStyle name="Currency 13 2 2 3 5 3" xfId="22093" xr:uid="{C3CB10EA-6CB0-4514-9A12-0241F02AF870}"/>
    <cellStyle name="Currency 13 2 2 3 5 3 2" xfId="35785" xr:uid="{BFEF163A-A810-4974-BEC1-35DC30A717A8}"/>
    <cellStyle name="Currency 13 2 2 3 5 3 3" xfId="50669" xr:uid="{0BB901DE-17FA-4CB0-888C-B58F214322BB}"/>
    <cellStyle name="Currency 13 2 2 3 5 4" xfId="15249" xr:uid="{A1DB7559-AFAA-4C07-BEEE-C28702584B69}"/>
    <cellStyle name="Currency 13 2 2 3 5 5" xfId="28939" xr:uid="{20AB7E71-1226-4D4E-A8E5-85D6607524A2}"/>
    <cellStyle name="Currency 13 2 2 3 5 6" xfId="43823" xr:uid="{0C23A3D6-6B51-43A8-AA34-FBA5DA0360A5}"/>
    <cellStyle name="Currency 13 2 2 3 6" xfId="10113" xr:uid="{7B2C3244-D3D6-441B-AC93-55F7F0023F76}"/>
    <cellStyle name="Currency 13 2 2 3 6 2" xfId="23803" xr:uid="{EF4BD917-007E-4C59-8DDA-8EF999E6C2B9}"/>
    <cellStyle name="Currency 13 2 2 3 6 2 2" xfId="37495" xr:uid="{F31E0230-CBA6-4D32-802B-B944DCCB89DB}"/>
    <cellStyle name="Currency 13 2 2 3 6 2 3" xfId="52379" xr:uid="{082F04EE-5DE0-476E-9019-B49B409466D8}"/>
    <cellStyle name="Currency 13 2 2 3 6 3" xfId="16959" xr:uid="{6C5B114C-AF70-47DA-9491-D866C1D10DA7}"/>
    <cellStyle name="Currency 13 2 2 3 6 4" xfId="30649" xr:uid="{F18F3EBE-DE07-4BE2-B907-BED814F355ED}"/>
    <cellStyle name="Currency 13 2 2 3 6 5" xfId="45533" xr:uid="{D62D61F1-5FDD-4F8C-A342-32E60AD320F2}"/>
    <cellStyle name="Currency 13 2 2 3 7" xfId="20381" xr:uid="{405A266C-C1C1-40F4-AF1B-2D9DFC3FC318}"/>
    <cellStyle name="Currency 13 2 2 3 7 2" xfId="34073" xr:uid="{418A2601-B379-432E-B686-0DD4259BA717}"/>
    <cellStyle name="Currency 13 2 2 3 7 3" xfId="48957" xr:uid="{38B83150-B5DD-479A-89B5-B9AF400AB597}"/>
    <cellStyle name="Currency 13 2 2 3 8" xfId="13537" xr:uid="{F0B00ADE-2270-4A3E-A2AF-859DB8515A79}"/>
    <cellStyle name="Currency 13 2 2 3 9" xfId="27227" xr:uid="{319E7F30-1E23-470F-98E5-114EDF6DE84B}"/>
    <cellStyle name="Currency 13 2 2 4" xfId="6694" xr:uid="{551E3CD1-A720-4EB4-A07D-516AE54B6BEC}"/>
    <cellStyle name="Currency 13 2 2 4 10" xfId="42116" xr:uid="{788523CB-CA8D-4E55-8A03-34E640EBC4B3}"/>
    <cellStyle name="Currency 13 2 2 4 2" xfId="6695" xr:uid="{73CB21F5-3CD5-4A18-A2E8-C1B79C099C9C}"/>
    <cellStyle name="Currency 13 2 2 4 2 2" xfId="6696" xr:uid="{11FD9F9C-B224-4F78-BAD5-A0E6D95DD276}"/>
    <cellStyle name="Currency 13 2 2 4 2 2 2" xfId="8410" xr:uid="{B06BFE62-1AB2-4B73-AF17-D6E44D86ED2B}"/>
    <cellStyle name="Currency 13 2 2 4 2 2 2 2" xfId="11832" xr:uid="{B88D8995-F7C9-4A90-BA18-D88CA19CEE44}"/>
    <cellStyle name="Currency 13 2 2 4 2 2 2 2 2" xfId="25522" xr:uid="{0668477A-EE2F-4025-9EBB-EA105151CD51}"/>
    <cellStyle name="Currency 13 2 2 4 2 2 2 2 2 2" xfId="39214" xr:uid="{0F41EFEF-3F9B-46D5-990A-2CB5C2A7EFC7}"/>
    <cellStyle name="Currency 13 2 2 4 2 2 2 2 2 3" xfId="54098" xr:uid="{AB91E8BC-9F4F-4380-B1EF-5469366B2910}"/>
    <cellStyle name="Currency 13 2 2 4 2 2 2 2 3" xfId="18678" xr:uid="{4707DE5A-0149-452C-82C9-442D72A9BBD7}"/>
    <cellStyle name="Currency 13 2 2 4 2 2 2 2 4" xfId="32368" xr:uid="{FCAC0C94-41D1-43D8-85E1-934F060002F1}"/>
    <cellStyle name="Currency 13 2 2 4 2 2 2 2 5" xfId="47252" xr:uid="{98910DD2-0CD7-4012-B313-7BE5E0DE4BB2}"/>
    <cellStyle name="Currency 13 2 2 4 2 2 2 3" xfId="22100" xr:uid="{757291B5-2480-4180-A624-31D52981DD55}"/>
    <cellStyle name="Currency 13 2 2 4 2 2 2 3 2" xfId="35792" xr:uid="{C79E0141-262B-4037-B607-B4D8EDDCE345}"/>
    <cellStyle name="Currency 13 2 2 4 2 2 2 3 3" xfId="50676" xr:uid="{3C760980-FE58-4B07-8268-D17CC315E122}"/>
    <cellStyle name="Currency 13 2 2 4 2 2 2 4" xfId="15256" xr:uid="{EEC059CD-85A9-4F72-A8A7-4250FC7010C7}"/>
    <cellStyle name="Currency 13 2 2 4 2 2 2 5" xfId="28946" xr:uid="{09C058B7-2A6D-4E3F-8494-248A41787F0D}"/>
    <cellStyle name="Currency 13 2 2 4 2 2 2 6" xfId="43830" xr:uid="{A59BFAC7-11F1-4FA0-A620-4BC4176EF200}"/>
    <cellStyle name="Currency 13 2 2 4 2 2 3" xfId="10120" xr:uid="{00DC180D-1DAC-471E-B6D3-D3785AD067D0}"/>
    <cellStyle name="Currency 13 2 2 4 2 2 3 2" xfId="23810" xr:uid="{DB46E3A3-B49A-4993-9375-AAFFADF402F2}"/>
    <cellStyle name="Currency 13 2 2 4 2 2 3 2 2" xfId="37502" xr:uid="{565A2E48-E952-405E-B887-62A873F852B6}"/>
    <cellStyle name="Currency 13 2 2 4 2 2 3 2 3" xfId="52386" xr:uid="{66C681A3-C4DC-4DDA-8CC1-2D62DF931B6F}"/>
    <cellStyle name="Currency 13 2 2 4 2 2 3 3" xfId="16966" xr:uid="{FF72B7F3-DC08-4875-A1EF-3CDD8AA8DC49}"/>
    <cellStyle name="Currency 13 2 2 4 2 2 3 4" xfId="30656" xr:uid="{A808EA40-052B-4CFA-9F4E-AF284202BC87}"/>
    <cellStyle name="Currency 13 2 2 4 2 2 3 5" xfId="45540" xr:uid="{23070EA8-2866-4B17-AFA9-2A3567FA3DF7}"/>
    <cellStyle name="Currency 13 2 2 4 2 2 4" xfId="20388" xr:uid="{B94D97C2-1DD5-460C-9422-90AEFF1E3A73}"/>
    <cellStyle name="Currency 13 2 2 4 2 2 4 2" xfId="34080" xr:uid="{9BB5737E-C4AA-4C5F-A52B-508A0EE42DDA}"/>
    <cellStyle name="Currency 13 2 2 4 2 2 4 3" xfId="48964" xr:uid="{D52FA2E5-C839-41C3-9912-648C6DC4D215}"/>
    <cellStyle name="Currency 13 2 2 4 2 2 5" xfId="13544" xr:uid="{1DBE97BA-D55A-46BE-A5F8-6434446D1258}"/>
    <cellStyle name="Currency 13 2 2 4 2 2 6" xfId="27234" xr:uid="{725F72E7-5A23-4BE0-AAFF-099CC38F1588}"/>
    <cellStyle name="Currency 13 2 2 4 2 2 7" xfId="42118" xr:uid="{C899E1A9-CC7B-4B06-B3C4-1ECD16091778}"/>
    <cellStyle name="Currency 13 2 2 4 2 3" xfId="8409" xr:uid="{49332BAC-F095-4DFE-BF44-3EA65BAFC97C}"/>
    <cellStyle name="Currency 13 2 2 4 2 3 2" xfId="11831" xr:uid="{99CE2E07-4A74-4F9E-B15F-6D676F60599A}"/>
    <cellStyle name="Currency 13 2 2 4 2 3 2 2" xfId="25521" xr:uid="{DB693662-712F-4942-AE71-7A2D620F2F70}"/>
    <cellStyle name="Currency 13 2 2 4 2 3 2 2 2" xfId="39213" xr:uid="{C6749146-9FA4-4E0C-B7B3-6B3CCD486CBF}"/>
    <cellStyle name="Currency 13 2 2 4 2 3 2 2 3" xfId="54097" xr:uid="{1CB7B06D-7CE5-4DE9-8C52-9081A66A1C54}"/>
    <cellStyle name="Currency 13 2 2 4 2 3 2 3" xfId="18677" xr:uid="{90A770F0-A40C-4EC4-854C-4FC203CD4DDA}"/>
    <cellStyle name="Currency 13 2 2 4 2 3 2 4" xfId="32367" xr:uid="{29808C56-F752-474A-BDC9-7DEA6E1F6B3B}"/>
    <cellStyle name="Currency 13 2 2 4 2 3 2 5" xfId="47251" xr:uid="{293FEF82-2E3B-4D6F-B871-48050DF726A5}"/>
    <cellStyle name="Currency 13 2 2 4 2 3 3" xfId="22099" xr:uid="{5CCB7454-2B07-43C5-B960-A6CE8B7A7984}"/>
    <cellStyle name="Currency 13 2 2 4 2 3 3 2" xfId="35791" xr:uid="{09680AD9-928A-4011-A5EC-D6721ABBE1E7}"/>
    <cellStyle name="Currency 13 2 2 4 2 3 3 3" xfId="50675" xr:uid="{4DCDFFDA-DE16-4117-BEFB-C9F9647DBDEB}"/>
    <cellStyle name="Currency 13 2 2 4 2 3 4" xfId="15255" xr:uid="{2D9B248D-5042-4818-9E52-C405FA9538AA}"/>
    <cellStyle name="Currency 13 2 2 4 2 3 5" xfId="28945" xr:uid="{E0F66798-AAF1-4ED8-B1CA-648B1F93CC0D}"/>
    <cellStyle name="Currency 13 2 2 4 2 3 6" xfId="43829" xr:uid="{60E04C72-EB54-4F0B-B026-71329F10D343}"/>
    <cellStyle name="Currency 13 2 2 4 2 4" xfId="10119" xr:uid="{1864C23D-33C3-476F-B72E-60C22826222D}"/>
    <cellStyle name="Currency 13 2 2 4 2 4 2" xfId="23809" xr:uid="{E8E7BCA6-2091-4C10-9119-286DBD7EE280}"/>
    <cellStyle name="Currency 13 2 2 4 2 4 2 2" xfId="37501" xr:uid="{9C58D506-681B-4E09-9813-B27C427DD4EC}"/>
    <cellStyle name="Currency 13 2 2 4 2 4 2 3" xfId="52385" xr:uid="{ACF3F725-8767-4F89-B1AA-00971FAAF5D5}"/>
    <cellStyle name="Currency 13 2 2 4 2 4 3" xfId="16965" xr:uid="{055F6288-6D0C-4BF0-BEC9-BDDDB00E1CA8}"/>
    <cellStyle name="Currency 13 2 2 4 2 4 4" xfId="30655" xr:uid="{0463D1BC-4CF5-4BC1-AA8A-FC3BB968FB35}"/>
    <cellStyle name="Currency 13 2 2 4 2 4 5" xfId="45539" xr:uid="{EC1249B3-B1FF-45BC-86C4-3B4939590DD8}"/>
    <cellStyle name="Currency 13 2 2 4 2 5" xfId="20387" xr:uid="{E5ADFA3C-58B9-4356-9FEA-6AEC2D29153C}"/>
    <cellStyle name="Currency 13 2 2 4 2 5 2" xfId="34079" xr:uid="{F4F8E3C4-AF81-49B3-BF0E-ADF76829323F}"/>
    <cellStyle name="Currency 13 2 2 4 2 5 3" xfId="48963" xr:uid="{14310C9B-45A6-40CA-A386-74CD2DA710F3}"/>
    <cellStyle name="Currency 13 2 2 4 2 6" xfId="13543" xr:uid="{1D3301E4-D835-46CE-BEA9-8904AC70A168}"/>
    <cellStyle name="Currency 13 2 2 4 2 7" xfId="27233" xr:uid="{A5DD3D93-8483-4DA4-B095-004DDA0768F9}"/>
    <cellStyle name="Currency 13 2 2 4 2 8" xfId="42117" xr:uid="{05600603-AAAF-41D1-9788-4EB121552C31}"/>
    <cellStyle name="Currency 13 2 2 4 3" xfId="6697" xr:uid="{3A3A11E9-9DDA-4D5D-85AF-033E89AB6E23}"/>
    <cellStyle name="Currency 13 2 2 4 3 2" xfId="8411" xr:uid="{666325A1-02A8-4464-AF5E-5EA80D5957F7}"/>
    <cellStyle name="Currency 13 2 2 4 3 2 2" xfId="11833" xr:uid="{EEE436E6-614D-4BDF-BB41-DA3E599DB554}"/>
    <cellStyle name="Currency 13 2 2 4 3 2 2 2" xfId="25523" xr:uid="{ACAD809F-E8A1-44E3-BC69-69740DE8143D}"/>
    <cellStyle name="Currency 13 2 2 4 3 2 2 2 2" xfId="39215" xr:uid="{9454B49B-9F3B-45AB-8902-6FB510134673}"/>
    <cellStyle name="Currency 13 2 2 4 3 2 2 2 3" xfId="54099" xr:uid="{68AFD971-AE49-4DF3-8116-2DBC63DAF879}"/>
    <cellStyle name="Currency 13 2 2 4 3 2 2 3" xfId="18679" xr:uid="{A156CB45-ED0E-4097-BBA5-6BEEBB1DF4CF}"/>
    <cellStyle name="Currency 13 2 2 4 3 2 2 4" xfId="32369" xr:uid="{500A6F4E-D43B-4337-82AF-8725ED6EED86}"/>
    <cellStyle name="Currency 13 2 2 4 3 2 2 5" xfId="47253" xr:uid="{62D30A6F-F9BB-4966-8C5F-5200D3F8DCBF}"/>
    <cellStyle name="Currency 13 2 2 4 3 2 3" xfId="22101" xr:uid="{675083CE-0959-4C39-ACD9-E3A121D4B407}"/>
    <cellStyle name="Currency 13 2 2 4 3 2 3 2" xfId="35793" xr:uid="{DB4D141C-01C9-4EB4-B091-C712CD83B004}"/>
    <cellStyle name="Currency 13 2 2 4 3 2 3 3" xfId="50677" xr:uid="{F81321A4-9D0C-40FC-92AB-ACC25C54CEB4}"/>
    <cellStyle name="Currency 13 2 2 4 3 2 4" xfId="15257" xr:uid="{63BA7299-936C-4971-8DB8-BBFEEB838C1D}"/>
    <cellStyle name="Currency 13 2 2 4 3 2 5" xfId="28947" xr:uid="{3F117A5A-8634-4F3F-9797-271558D6AF7E}"/>
    <cellStyle name="Currency 13 2 2 4 3 2 6" xfId="43831" xr:uid="{577AC329-1F17-47E6-9B49-74C2572B88CE}"/>
    <cellStyle name="Currency 13 2 2 4 3 3" xfId="10121" xr:uid="{E9C88914-14BD-42FD-877D-7E0051311AFB}"/>
    <cellStyle name="Currency 13 2 2 4 3 3 2" xfId="23811" xr:uid="{595B9350-5FDA-408A-9268-0EB4CF18BBA4}"/>
    <cellStyle name="Currency 13 2 2 4 3 3 2 2" xfId="37503" xr:uid="{7F3F22A3-C4A6-47E3-B036-F6A4A7055CF8}"/>
    <cellStyle name="Currency 13 2 2 4 3 3 2 3" xfId="52387" xr:uid="{19F01546-62CB-4E99-A988-5622961F43A8}"/>
    <cellStyle name="Currency 13 2 2 4 3 3 3" xfId="16967" xr:uid="{185B013C-78C4-46DC-B6D4-D38CC8170B96}"/>
    <cellStyle name="Currency 13 2 2 4 3 3 4" xfId="30657" xr:uid="{A78D0F21-EA5C-4671-B7E5-3D45640C81F2}"/>
    <cellStyle name="Currency 13 2 2 4 3 3 5" xfId="45541" xr:uid="{5BC79FB7-1B81-4676-B6E5-A83A3097AE84}"/>
    <cellStyle name="Currency 13 2 2 4 3 4" xfId="20389" xr:uid="{C7025A99-1760-43D4-B3EB-8F42D442CA51}"/>
    <cellStyle name="Currency 13 2 2 4 3 4 2" xfId="34081" xr:uid="{89C10E67-4A81-420D-B724-F696348BD61A}"/>
    <cellStyle name="Currency 13 2 2 4 3 4 3" xfId="48965" xr:uid="{AA78F6C7-DD55-4770-8C74-74C12B4C0A01}"/>
    <cellStyle name="Currency 13 2 2 4 3 5" xfId="13545" xr:uid="{8B058595-967C-4F9F-8A35-18D64DE32BBD}"/>
    <cellStyle name="Currency 13 2 2 4 3 6" xfId="27235" xr:uid="{0DDEB903-4296-4C47-919F-FB5D98BC6A01}"/>
    <cellStyle name="Currency 13 2 2 4 3 7" xfId="42119" xr:uid="{348ECA5E-8058-4645-93A9-8C320BDBE014}"/>
    <cellStyle name="Currency 13 2 2 4 4" xfId="6698" xr:uid="{8B0FB4C8-66FF-46EC-90F2-5C232174C981}"/>
    <cellStyle name="Currency 13 2 2 4 4 2" xfId="8412" xr:uid="{DD2AAE80-63CD-4629-96F3-C2982131717C}"/>
    <cellStyle name="Currency 13 2 2 4 4 2 2" xfId="11834" xr:uid="{DEAA1E7D-6D6C-4403-9798-113733EE3789}"/>
    <cellStyle name="Currency 13 2 2 4 4 2 2 2" xfId="25524" xr:uid="{7B284ADB-2E38-4E3E-AD96-A4FB9B4C43C6}"/>
    <cellStyle name="Currency 13 2 2 4 4 2 2 2 2" xfId="39216" xr:uid="{603241F1-FA36-4CD2-A43C-4943ECC9380D}"/>
    <cellStyle name="Currency 13 2 2 4 4 2 2 2 3" xfId="54100" xr:uid="{699F60CD-F14C-4179-AE16-C4015D4EA25B}"/>
    <cellStyle name="Currency 13 2 2 4 4 2 2 3" xfId="18680" xr:uid="{2819708C-0F3B-4963-BCE8-4BC4E46118B6}"/>
    <cellStyle name="Currency 13 2 2 4 4 2 2 4" xfId="32370" xr:uid="{3734F2BA-70C2-4692-9A47-7C3AEC3E79ED}"/>
    <cellStyle name="Currency 13 2 2 4 4 2 2 5" xfId="47254" xr:uid="{0A742ADD-042F-4B28-AEE3-5994A5E6D42B}"/>
    <cellStyle name="Currency 13 2 2 4 4 2 3" xfId="22102" xr:uid="{7EECD606-9511-4CF1-A886-0F41A9DA1BD2}"/>
    <cellStyle name="Currency 13 2 2 4 4 2 3 2" xfId="35794" xr:uid="{064566AE-9000-449A-BF7F-8D62908D2B41}"/>
    <cellStyle name="Currency 13 2 2 4 4 2 3 3" xfId="50678" xr:uid="{17D4811A-EAF9-466D-91EF-85B0DF784F68}"/>
    <cellStyle name="Currency 13 2 2 4 4 2 4" xfId="15258" xr:uid="{7015D23F-9304-4FD3-A431-82B925EEF2BB}"/>
    <cellStyle name="Currency 13 2 2 4 4 2 5" xfId="28948" xr:uid="{3788E1EE-0754-41F1-8990-500A15A1A399}"/>
    <cellStyle name="Currency 13 2 2 4 4 2 6" xfId="43832" xr:uid="{EF544B73-B6BC-4E51-BECC-A010EA7C08BD}"/>
    <cellStyle name="Currency 13 2 2 4 4 3" xfId="10122" xr:uid="{7CBC7AB7-E5F8-410D-AE4C-B6F4EC0F65EE}"/>
    <cellStyle name="Currency 13 2 2 4 4 3 2" xfId="23812" xr:uid="{CBEB1A45-476C-4750-8CAA-A7811321692A}"/>
    <cellStyle name="Currency 13 2 2 4 4 3 2 2" xfId="37504" xr:uid="{821AC833-5D5F-4213-B2B6-BF964F249F4D}"/>
    <cellStyle name="Currency 13 2 2 4 4 3 2 3" xfId="52388" xr:uid="{23FEAC39-0536-4407-A0D2-51C7B6919B6B}"/>
    <cellStyle name="Currency 13 2 2 4 4 3 3" xfId="16968" xr:uid="{6B638E8A-3070-42E7-A48E-B82C1E991F16}"/>
    <cellStyle name="Currency 13 2 2 4 4 3 4" xfId="30658" xr:uid="{B2FD3187-ADA8-4B07-81DA-7BC076D6C03A}"/>
    <cellStyle name="Currency 13 2 2 4 4 3 5" xfId="45542" xr:uid="{3155EB51-2E44-49BA-B78D-4D49797FEFD7}"/>
    <cellStyle name="Currency 13 2 2 4 4 4" xfId="20390" xr:uid="{A6508FA8-183E-4574-B96D-289487D20BC4}"/>
    <cellStyle name="Currency 13 2 2 4 4 4 2" xfId="34082" xr:uid="{0294F1F4-AF05-42B0-A39B-6E3D3C2E604A}"/>
    <cellStyle name="Currency 13 2 2 4 4 4 3" xfId="48966" xr:uid="{282531ED-C2A5-432E-9F50-70706C6B0877}"/>
    <cellStyle name="Currency 13 2 2 4 4 5" xfId="13546" xr:uid="{C8F47E51-AA90-4278-8B03-FAA2B5BC2CE2}"/>
    <cellStyle name="Currency 13 2 2 4 4 6" xfId="27236" xr:uid="{0AAA07FE-A827-45FA-B98F-4F3BB0B5BB52}"/>
    <cellStyle name="Currency 13 2 2 4 4 7" xfId="42120" xr:uid="{A4B71B0E-438A-49CB-A49B-BF5FA0E67504}"/>
    <cellStyle name="Currency 13 2 2 4 5" xfId="8408" xr:uid="{E1698EDB-1410-48EB-816A-3EDFD2E399C6}"/>
    <cellStyle name="Currency 13 2 2 4 5 2" xfId="11830" xr:uid="{9301D650-CE10-4FBD-AB1A-5A64D8C736DB}"/>
    <cellStyle name="Currency 13 2 2 4 5 2 2" xfId="25520" xr:uid="{596D2F9C-5B46-4D86-8735-A7998B3380D9}"/>
    <cellStyle name="Currency 13 2 2 4 5 2 2 2" xfId="39212" xr:uid="{DC4C2CFE-52B9-4135-A489-8282B179B73D}"/>
    <cellStyle name="Currency 13 2 2 4 5 2 2 3" xfId="54096" xr:uid="{1FB3FD87-14AC-471B-954E-8D1DF0DB9C8C}"/>
    <cellStyle name="Currency 13 2 2 4 5 2 3" xfId="18676" xr:uid="{A88E7DBC-6F18-4CD4-A7DE-44B71D2D61BF}"/>
    <cellStyle name="Currency 13 2 2 4 5 2 4" xfId="32366" xr:uid="{9BD1A8A0-768A-4FCC-9934-96168857C5E7}"/>
    <cellStyle name="Currency 13 2 2 4 5 2 5" xfId="47250" xr:uid="{A26FF043-09BD-4293-AC68-A3EE04C04599}"/>
    <cellStyle name="Currency 13 2 2 4 5 3" xfId="22098" xr:uid="{D90C5ACB-6C21-4375-814D-BDAB6E4823E5}"/>
    <cellStyle name="Currency 13 2 2 4 5 3 2" xfId="35790" xr:uid="{DFCB44A2-FA45-4AC2-A002-50A675312ACE}"/>
    <cellStyle name="Currency 13 2 2 4 5 3 3" xfId="50674" xr:uid="{32249216-978A-41F5-89E2-0B63CB551CF6}"/>
    <cellStyle name="Currency 13 2 2 4 5 4" xfId="15254" xr:uid="{8941CE58-A048-48C9-A9AA-30AB4B8DB104}"/>
    <cellStyle name="Currency 13 2 2 4 5 5" xfId="28944" xr:uid="{40AA738B-42B3-449B-AC23-D4C7EB49953E}"/>
    <cellStyle name="Currency 13 2 2 4 5 6" xfId="43828" xr:uid="{1A9EC074-CD20-4B81-98B1-7DEFF8A09466}"/>
    <cellStyle name="Currency 13 2 2 4 6" xfId="10118" xr:uid="{E89E3F49-6746-4A7D-AB23-2558693E0E95}"/>
    <cellStyle name="Currency 13 2 2 4 6 2" xfId="23808" xr:uid="{26C57C2E-2D59-464C-965C-E7E09A9651A0}"/>
    <cellStyle name="Currency 13 2 2 4 6 2 2" xfId="37500" xr:uid="{001F947D-5F56-466F-BF6D-6251EBDEDE57}"/>
    <cellStyle name="Currency 13 2 2 4 6 2 3" xfId="52384" xr:uid="{8961CB51-036C-413A-860C-3ED4A79FF996}"/>
    <cellStyle name="Currency 13 2 2 4 6 3" xfId="16964" xr:uid="{285BD209-C3F0-43BE-96B7-5667D5556089}"/>
    <cellStyle name="Currency 13 2 2 4 6 4" xfId="30654" xr:uid="{4DC3F1E0-D16A-4BB4-8B6D-1A623D122E84}"/>
    <cellStyle name="Currency 13 2 2 4 6 5" xfId="45538" xr:uid="{BFD41A17-7150-4649-9B5A-E8C5F0CE16A4}"/>
    <cellStyle name="Currency 13 2 2 4 7" xfId="20386" xr:uid="{7E0FBF3C-9EE4-4A5F-921D-BD25651F55F4}"/>
    <cellStyle name="Currency 13 2 2 4 7 2" xfId="34078" xr:uid="{3DA60F38-0185-4AA7-A66B-924CF465C9BB}"/>
    <cellStyle name="Currency 13 2 2 4 7 3" xfId="48962" xr:uid="{C7CF1094-355E-445F-AA8E-8B70FE8D8B99}"/>
    <cellStyle name="Currency 13 2 2 4 8" xfId="13542" xr:uid="{FE598758-8A36-4127-80F9-EAADCDB1C346}"/>
    <cellStyle name="Currency 13 2 2 4 9" xfId="27232" xr:uid="{0D8F03BC-3921-4D3C-A0C8-27F219D47073}"/>
    <cellStyle name="Currency 13 2 2 5" xfId="6699" xr:uid="{BAA0A2C3-B13C-4269-83D4-44F3C2F37D90}"/>
    <cellStyle name="Currency 13 2 2 5 2" xfId="6700" xr:uid="{445C232A-0FA4-45D0-A97D-BEA19234AE9D}"/>
    <cellStyle name="Currency 13 2 2 5 2 2" xfId="8414" xr:uid="{E44BC249-FB49-49F6-879A-B658D6199A24}"/>
    <cellStyle name="Currency 13 2 2 5 2 2 2" xfId="11836" xr:uid="{8E5D2C48-E569-4B45-8472-04D88013B7E6}"/>
    <cellStyle name="Currency 13 2 2 5 2 2 2 2" xfId="25526" xr:uid="{3EF25FE0-AA99-4403-BE09-A2161D2EED86}"/>
    <cellStyle name="Currency 13 2 2 5 2 2 2 2 2" xfId="39218" xr:uid="{6173D4A1-4963-4252-974C-E931860E6458}"/>
    <cellStyle name="Currency 13 2 2 5 2 2 2 2 3" xfId="54102" xr:uid="{818C7BB2-1021-465F-A194-BB9369F39132}"/>
    <cellStyle name="Currency 13 2 2 5 2 2 2 3" xfId="18682" xr:uid="{A74B36D4-4570-4FF7-B28B-9E64EE228532}"/>
    <cellStyle name="Currency 13 2 2 5 2 2 2 4" xfId="32372" xr:uid="{BB96CE71-CCF9-4367-9290-D3807F04C7CE}"/>
    <cellStyle name="Currency 13 2 2 5 2 2 2 5" xfId="47256" xr:uid="{584AEB4C-9451-4D25-9ACA-38B822EBD81A}"/>
    <cellStyle name="Currency 13 2 2 5 2 2 3" xfId="22104" xr:uid="{BF4A1753-C1EE-46EF-B1B5-A017202C18DA}"/>
    <cellStyle name="Currency 13 2 2 5 2 2 3 2" xfId="35796" xr:uid="{5D3B2A9A-72E2-48B9-A932-4FB412A3BA61}"/>
    <cellStyle name="Currency 13 2 2 5 2 2 3 3" xfId="50680" xr:uid="{4F926387-5321-4DB2-9EA5-D5379F794F5D}"/>
    <cellStyle name="Currency 13 2 2 5 2 2 4" xfId="15260" xr:uid="{D84163F0-CFDC-4576-9C05-9B7588129F6A}"/>
    <cellStyle name="Currency 13 2 2 5 2 2 5" xfId="28950" xr:uid="{C1E4F0B4-6242-4843-8392-A9176AB6CFB6}"/>
    <cellStyle name="Currency 13 2 2 5 2 2 6" xfId="43834" xr:uid="{5541484B-A1DE-4A1F-93DA-93A004DEA0CC}"/>
    <cellStyle name="Currency 13 2 2 5 2 3" xfId="10124" xr:uid="{A8E6C1E7-A839-49EE-BB9D-DA114121C752}"/>
    <cellStyle name="Currency 13 2 2 5 2 3 2" xfId="23814" xr:uid="{A89BAF69-D791-46E1-800A-D3270F8D6749}"/>
    <cellStyle name="Currency 13 2 2 5 2 3 2 2" xfId="37506" xr:uid="{5A118BE2-9522-406E-BD3C-BEA5D6478E12}"/>
    <cellStyle name="Currency 13 2 2 5 2 3 2 3" xfId="52390" xr:uid="{CF6AD70B-9F10-479F-B563-08DB58D73B7E}"/>
    <cellStyle name="Currency 13 2 2 5 2 3 3" xfId="16970" xr:uid="{8F7EEA0E-1EF5-4BC0-846E-ED28579850BA}"/>
    <cellStyle name="Currency 13 2 2 5 2 3 4" xfId="30660" xr:uid="{69B5AF40-5C07-4904-9B97-3F0DFBF2ADC3}"/>
    <cellStyle name="Currency 13 2 2 5 2 3 5" xfId="45544" xr:uid="{D54774F1-0BE6-4BF0-8334-E3A464EDA5A7}"/>
    <cellStyle name="Currency 13 2 2 5 2 4" xfId="20392" xr:uid="{274A8C6B-2088-4FA2-B6AC-3CCC9EBCDA20}"/>
    <cellStyle name="Currency 13 2 2 5 2 4 2" xfId="34084" xr:uid="{F7D5F351-AB70-4678-85E6-DC8241731247}"/>
    <cellStyle name="Currency 13 2 2 5 2 4 3" xfId="48968" xr:uid="{028274E2-6720-4708-954A-30D20613CCDE}"/>
    <cellStyle name="Currency 13 2 2 5 2 5" xfId="13548" xr:uid="{BE97427D-12B3-4129-A8F4-EB5833B05B47}"/>
    <cellStyle name="Currency 13 2 2 5 2 6" xfId="27238" xr:uid="{F034FD8E-5D16-4A53-9AB3-B2DCE9A90906}"/>
    <cellStyle name="Currency 13 2 2 5 2 7" xfId="42122" xr:uid="{53212884-4038-412D-A775-11C770782C51}"/>
    <cellStyle name="Currency 13 2 2 5 3" xfId="8413" xr:uid="{7CC2A089-0BC0-4E3E-9C8E-7F6D635522EA}"/>
    <cellStyle name="Currency 13 2 2 5 3 2" xfId="11835" xr:uid="{1D00EEB8-AFFB-4CC8-84CF-8267B1C1FB79}"/>
    <cellStyle name="Currency 13 2 2 5 3 2 2" xfId="25525" xr:uid="{1444CA0D-D1AB-4614-BA2F-20FFA0FA6539}"/>
    <cellStyle name="Currency 13 2 2 5 3 2 2 2" xfId="39217" xr:uid="{478515C6-50F0-4D96-977B-48EB45D8EF70}"/>
    <cellStyle name="Currency 13 2 2 5 3 2 2 3" xfId="54101" xr:uid="{E479DCFB-F9DC-4CE2-987E-842CDE35B8C7}"/>
    <cellStyle name="Currency 13 2 2 5 3 2 3" xfId="18681" xr:uid="{4B89A2D4-69B0-49DE-AC95-BF52942501DC}"/>
    <cellStyle name="Currency 13 2 2 5 3 2 4" xfId="32371" xr:uid="{BEB02508-7DDC-4353-9EB1-B9FC6E6402CC}"/>
    <cellStyle name="Currency 13 2 2 5 3 2 5" xfId="47255" xr:uid="{10F5813E-B6B6-4FC2-BA9D-94654896E66A}"/>
    <cellStyle name="Currency 13 2 2 5 3 3" xfId="22103" xr:uid="{EAEF5956-3656-43B1-8016-8BAB489FD13C}"/>
    <cellStyle name="Currency 13 2 2 5 3 3 2" xfId="35795" xr:uid="{9899BAAB-78FC-4D66-AF53-A0199C7806A6}"/>
    <cellStyle name="Currency 13 2 2 5 3 3 3" xfId="50679" xr:uid="{B6CCAFCB-2933-4B83-9BD9-804DCE9725D5}"/>
    <cellStyle name="Currency 13 2 2 5 3 4" xfId="15259" xr:uid="{293647E8-22D2-4975-A389-C1C2AA517998}"/>
    <cellStyle name="Currency 13 2 2 5 3 5" xfId="28949" xr:uid="{53AD2D5C-38DE-41E3-8540-A34B1F3A12BD}"/>
    <cellStyle name="Currency 13 2 2 5 3 6" xfId="43833" xr:uid="{167ABABE-2BC1-4276-96D9-EC51BB982828}"/>
    <cellStyle name="Currency 13 2 2 5 4" xfId="10123" xr:uid="{CD81D104-5F15-49C3-9E1F-BE268E2B0F19}"/>
    <cellStyle name="Currency 13 2 2 5 4 2" xfId="23813" xr:uid="{D31CC63B-3CD6-4A57-A724-AB3C92DEF820}"/>
    <cellStyle name="Currency 13 2 2 5 4 2 2" xfId="37505" xr:uid="{C380D72C-1E90-49B3-805D-13BFC4C7E5BD}"/>
    <cellStyle name="Currency 13 2 2 5 4 2 3" xfId="52389" xr:uid="{AE921E07-1CE6-4507-81D4-E50EA9E37A96}"/>
    <cellStyle name="Currency 13 2 2 5 4 3" xfId="16969" xr:uid="{D7091DF4-9242-40FA-B9F5-C96ABD8B9BCC}"/>
    <cellStyle name="Currency 13 2 2 5 4 4" xfId="30659" xr:uid="{974AF583-D0E3-4BB4-8461-65B2372EF245}"/>
    <cellStyle name="Currency 13 2 2 5 4 5" xfId="45543" xr:uid="{AE6650DB-5D71-405D-A1E7-B4B1E23EC903}"/>
    <cellStyle name="Currency 13 2 2 5 5" xfId="20391" xr:uid="{EBAFA33F-3000-442A-8317-98FBD96AA803}"/>
    <cellStyle name="Currency 13 2 2 5 5 2" xfId="34083" xr:uid="{6C94B2A8-24A7-42F0-B687-29EF6789A9A3}"/>
    <cellStyle name="Currency 13 2 2 5 5 3" xfId="48967" xr:uid="{B5ECE209-2630-4D83-A242-7A85E9BB5CD4}"/>
    <cellStyle name="Currency 13 2 2 5 6" xfId="13547" xr:uid="{8E8CAC3F-5315-4BF4-8574-C503B12D557F}"/>
    <cellStyle name="Currency 13 2 2 5 7" xfId="27237" xr:uid="{27D857ED-B897-4592-8641-166C4FAFFC2C}"/>
    <cellStyle name="Currency 13 2 2 5 8" xfId="42121" xr:uid="{298AAE72-1B12-4634-96AA-740397EC25C3}"/>
    <cellStyle name="Currency 13 2 2 6" xfId="6701" xr:uid="{4931654B-BFE4-451F-993C-EECF029DAAC0}"/>
    <cellStyle name="Currency 13 2 2 6 2" xfId="8415" xr:uid="{0BFA6313-2842-43AE-9A7B-F9703DBFCE42}"/>
    <cellStyle name="Currency 13 2 2 6 2 2" xfId="11837" xr:uid="{D218A93A-AA2D-4CFF-AA6D-CB9E07B171DD}"/>
    <cellStyle name="Currency 13 2 2 6 2 2 2" xfId="25527" xr:uid="{65481ABF-D038-4743-93C5-B04AED097783}"/>
    <cellStyle name="Currency 13 2 2 6 2 2 2 2" xfId="39219" xr:uid="{453AF4C7-EA0D-4961-ADDC-85237B0946DE}"/>
    <cellStyle name="Currency 13 2 2 6 2 2 2 3" xfId="54103" xr:uid="{38115653-D01F-4646-A4CA-45168311D54A}"/>
    <cellStyle name="Currency 13 2 2 6 2 2 3" xfId="18683" xr:uid="{DD945D88-32C5-480D-9FC9-622007915AE1}"/>
    <cellStyle name="Currency 13 2 2 6 2 2 4" xfId="32373" xr:uid="{0BBE3FD5-7643-4970-96BC-65AF47BD391A}"/>
    <cellStyle name="Currency 13 2 2 6 2 2 5" xfId="47257" xr:uid="{D37D58CE-2DF1-4B57-AAAA-CC0419D840DF}"/>
    <cellStyle name="Currency 13 2 2 6 2 3" xfId="22105" xr:uid="{707F91EC-E5A1-41FF-9A3B-101870408834}"/>
    <cellStyle name="Currency 13 2 2 6 2 3 2" xfId="35797" xr:uid="{37F9C90A-C6FF-4F21-B6D5-C22B70943B1E}"/>
    <cellStyle name="Currency 13 2 2 6 2 3 3" xfId="50681" xr:uid="{454C1AA9-CD9B-47B2-8043-9898C9F59C32}"/>
    <cellStyle name="Currency 13 2 2 6 2 4" xfId="15261" xr:uid="{B340368E-DEC1-4BD0-AA30-8548E021EC91}"/>
    <cellStyle name="Currency 13 2 2 6 2 5" xfId="28951" xr:uid="{5D7FFC39-AE75-4DDF-971B-2E91EC6C7C21}"/>
    <cellStyle name="Currency 13 2 2 6 2 6" xfId="43835" xr:uid="{D7A35600-CB71-4B23-9C6B-4A448DC43924}"/>
    <cellStyle name="Currency 13 2 2 6 3" xfId="10125" xr:uid="{76F78E8C-0CB5-452B-8E9E-F480D5268682}"/>
    <cellStyle name="Currency 13 2 2 6 3 2" xfId="23815" xr:uid="{9AC70F14-6801-43DD-AC70-11FD27196880}"/>
    <cellStyle name="Currency 13 2 2 6 3 2 2" xfId="37507" xr:uid="{BFE64127-EDB6-4ED0-865A-9E7EADDD24E4}"/>
    <cellStyle name="Currency 13 2 2 6 3 2 3" xfId="52391" xr:uid="{09ECFCC9-1CD1-4A7A-9AFB-30F110533EDA}"/>
    <cellStyle name="Currency 13 2 2 6 3 3" xfId="16971" xr:uid="{5F2AFB55-7597-4D6D-83A3-FA9E16054FFC}"/>
    <cellStyle name="Currency 13 2 2 6 3 4" xfId="30661" xr:uid="{387B8175-6ED3-4ADD-B19F-37A0988455B3}"/>
    <cellStyle name="Currency 13 2 2 6 3 5" xfId="45545" xr:uid="{6280E457-2FD5-4C27-9636-F2F2BBA1F99F}"/>
    <cellStyle name="Currency 13 2 2 6 4" xfId="20393" xr:uid="{65C831A4-7099-4CC8-841A-3EABA264038B}"/>
    <cellStyle name="Currency 13 2 2 6 4 2" xfId="34085" xr:uid="{E79B3CC8-813E-4803-B441-053691CFBCDC}"/>
    <cellStyle name="Currency 13 2 2 6 4 3" xfId="48969" xr:uid="{0AE8352E-8DDB-4E2E-8348-F5EE3065769B}"/>
    <cellStyle name="Currency 13 2 2 6 5" xfId="13549" xr:uid="{6CE4767A-67A0-4CAB-BF10-88BAE9DAA78D}"/>
    <cellStyle name="Currency 13 2 2 6 6" xfId="27239" xr:uid="{97B3EBFA-FF40-414E-B55C-C6EB6E70E61D}"/>
    <cellStyle name="Currency 13 2 2 6 7" xfId="42123" xr:uid="{FC6969BF-0B2E-40B5-B44B-C181E6C1F4B0}"/>
    <cellStyle name="Currency 13 2 2 7" xfId="6702" xr:uid="{312BCDB0-20A9-462E-90A5-349DBDBE93B5}"/>
    <cellStyle name="Currency 13 2 2 7 2" xfId="8416" xr:uid="{B37E09AB-931B-4924-B109-CB62226A1072}"/>
    <cellStyle name="Currency 13 2 2 7 2 2" xfId="11838" xr:uid="{ADF8B54C-88DA-45A6-BAD2-D77489562976}"/>
    <cellStyle name="Currency 13 2 2 7 2 2 2" xfId="25528" xr:uid="{F86DA59B-BC68-420D-8F87-94FEADD6304D}"/>
    <cellStyle name="Currency 13 2 2 7 2 2 2 2" xfId="39220" xr:uid="{A871EEAA-B24D-407F-BD72-53DF1CF41061}"/>
    <cellStyle name="Currency 13 2 2 7 2 2 2 3" xfId="54104" xr:uid="{2284BC87-8950-4288-9CC0-0D75F18874D2}"/>
    <cellStyle name="Currency 13 2 2 7 2 2 3" xfId="18684" xr:uid="{59BB298A-5F1A-457E-8681-069F60F59F1C}"/>
    <cellStyle name="Currency 13 2 2 7 2 2 4" xfId="32374" xr:uid="{467FCFD1-8E70-4065-BFA1-49B7D9E7C2E7}"/>
    <cellStyle name="Currency 13 2 2 7 2 2 5" xfId="47258" xr:uid="{05B14512-DB86-44DC-B1C7-D8D284920EE3}"/>
    <cellStyle name="Currency 13 2 2 7 2 3" xfId="22106" xr:uid="{F85E2950-D3B8-44C1-A2C6-043235D551FE}"/>
    <cellStyle name="Currency 13 2 2 7 2 3 2" xfId="35798" xr:uid="{7CE985CD-F301-4C93-B304-7CE4C7655FCB}"/>
    <cellStyle name="Currency 13 2 2 7 2 3 3" xfId="50682" xr:uid="{EDC45820-551A-46C0-9E4C-75495B997F34}"/>
    <cellStyle name="Currency 13 2 2 7 2 4" xfId="15262" xr:uid="{EBC33AC0-8AAD-48E3-9152-B6280E7D4391}"/>
    <cellStyle name="Currency 13 2 2 7 2 5" xfId="28952" xr:uid="{E1EC51AD-0F32-4FB3-8E3B-25DAD79AF90C}"/>
    <cellStyle name="Currency 13 2 2 7 2 6" xfId="43836" xr:uid="{86A7054F-C787-4515-9856-DA9C87D5FC10}"/>
    <cellStyle name="Currency 13 2 2 7 3" xfId="10126" xr:uid="{3D96B62B-9E0F-4A56-BD0D-A39BAFAB21B5}"/>
    <cellStyle name="Currency 13 2 2 7 3 2" xfId="23816" xr:uid="{11FDE5B2-7D12-4147-B438-361577486AAE}"/>
    <cellStyle name="Currency 13 2 2 7 3 2 2" xfId="37508" xr:uid="{7BF49E7F-1036-4623-86D4-0D7384F86930}"/>
    <cellStyle name="Currency 13 2 2 7 3 2 3" xfId="52392" xr:uid="{02109B48-2E12-48B4-8F2E-CE4C1120F33A}"/>
    <cellStyle name="Currency 13 2 2 7 3 3" xfId="16972" xr:uid="{596FAE38-7791-4582-9249-9E79EACEA14D}"/>
    <cellStyle name="Currency 13 2 2 7 3 4" xfId="30662" xr:uid="{D98AD8F1-1A83-49AB-A0EE-8E5EED8F4CE9}"/>
    <cellStyle name="Currency 13 2 2 7 3 5" xfId="45546" xr:uid="{7C8ED698-51B6-4A8E-9923-57D0DF72309D}"/>
    <cellStyle name="Currency 13 2 2 7 4" xfId="20394" xr:uid="{0CD436EA-7641-42D2-866D-712C0CED4B92}"/>
    <cellStyle name="Currency 13 2 2 7 4 2" xfId="34086" xr:uid="{1B146E1D-B9D6-4610-B97A-435A7120E1FA}"/>
    <cellStyle name="Currency 13 2 2 7 4 3" xfId="48970" xr:uid="{440D47DD-AA44-4E07-AAB7-A132AB6ADE48}"/>
    <cellStyle name="Currency 13 2 2 7 5" xfId="13550" xr:uid="{8F883CC1-0ADB-4D06-BDB7-314719F80DA8}"/>
    <cellStyle name="Currency 13 2 2 7 6" xfId="27240" xr:uid="{5D30C73E-B173-4A26-9564-4B0A46D93664}"/>
    <cellStyle name="Currency 13 2 2 7 7" xfId="42124" xr:uid="{33C42944-AA4A-41DA-9563-F2132EE5F722}"/>
    <cellStyle name="Currency 13 2 2 8" xfId="8387" xr:uid="{9F236BE9-2388-41FF-9776-9029C6360737}"/>
    <cellStyle name="Currency 13 2 2 8 2" xfId="11809" xr:uid="{6A0C5654-8178-4044-91D2-0880B3454096}"/>
    <cellStyle name="Currency 13 2 2 8 2 2" xfId="25499" xr:uid="{2CE1BC9B-8DE1-420D-9CC0-2410E868AABA}"/>
    <cellStyle name="Currency 13 2 2 8 2 2 2" xfId="39191" xr:uid="{C6BDD220-0384-4F5F-A6C9-BA3DF2BCD1F8}"/>
    <cellStyle name="Currency 13 2 2 8 2 2 3" xfId="54075" xr:uid="{D34E73CE-0B70-49B6-8CFE-97F994B2B580}"/>
    <cellStyle name="Currency 13 2 2 8 2 3" xfId="18655" xr:uid="{88FA8BD6-7559-4927-BD70-65A4CDB37046}"/>
    <cellStyle name="Currency 13 2 2 8 2 4" xfId="32345" xr:uid="{25C8F681-CD97-40FF-BF25-9AFAFEF2440C}"/>
    <cellStyle name="Currency 13 2 2 8 2 5" xfId="47229" xr:uid="{B4611437-84AC-4ECC-A97A-582C573D3A04}"/>
    <cellStyle name="Currency 13 2 2 8 3" xfId="22077" xr:uid="{BA93A709-9295-4CE4-B6F3-CC6A30D05A7F}"/>
    <cellStyle name="Currency 13 2 2 8 3 2" xfId="35769" xr:uid="{9BEDD031-CB55-4DF8-A815-1F36B0CA8049}"/>
    <cellStyle name="Currency 13 2 2 8 3 3" xfId="50653" xr:uid="{23334C22-D01E-481A-8153-9F04C9315AAE}"/>
    <cellStyle name="Currency 13 2 2 8 4" xfId="15233" xr:uid="{8C2D95D2-A15A-4631-9F3E-2335F51BBEA3}"/>
    <cellStyle name="Currency 13 2 2 8 5" xfId="28923" xr:uid="{82C40C5F-A032-4827-B17D-CDDA201493F1}"/>
    <cellStyle name="Currency 13 2 2 8 6" xfId="43807" xr:uid="{F542E83A-5515-49BA-BD48-E4DAD6C1184D}"/>
    <cellStyle name="Currency 13 2 2 9" xfId="10097" xr:uid="{9A5B437C-6BE1-4063-A856-4172F772FF8A}"/>
    <cellStyle name="Currency 13 2 2 9 2" xfId="23787" xr:uid="{276E2C18-4FE5-4C12-9497-2D3927B84F1E}"/>
    <cellStyle name="Currency 13 2 2 9 2 2" xfId="37479" xr:uid="{2C77C47D-F94E-4B0D-8F63-D4A85C24477A}"/>
    <cellStyle name="Currency 13 2 2 9 2 3" xfId="52363" xr:uid="{D88AA316-C200-46AE-A396-1800B0346F8F}"/>
    <cellStyle name="Currency 13 2 2 9 3" xfId="16943" xr:uid="{ED26E858-879C-4CA8-9429-C69C9D62DD89}"/>
    <cellStyle name="Currency 13 2 2 9 4" xfId="30633" xr:uid="{3659FD42-F461-4E53-AB88-BE7940B891A3}"/>
    <cellStyle name="Currency 13 2 2 9 5" xfId="45517" xr:uid="{44CEE3BC-1BD5-4719-A255-2C61BA466CD0}"/>
    <cellStyle name="Currency 13 2 3" xfId="6703" xr:uid="{9FC9CAC9-162C-4376-A9BC-C90E54DE9AE9}"/>
    <cellStyle name="Currency 13 2 3 10" xfId="13551" xr:uid="{ABB88C77-30F1-4D10-A81B-5C3A9EA2F3CD}"/>
    <cellStyle name="Currency 13 2 3 11" xfId="27241" xr:uid="{66E3EC5D-CB31-4D7A-B19E-1094953D6668}"/>
    <cellStyle name="Currency 13 2 3 12" xfId="42125" xr:uid="{A11DFC8B-2CAB-4B72-B3AC-EDA7E70E5C93}"/>
    <cellStyle name="Currency 13 2 3 2" xfId="6704" xr:uid="{BE7C4818-C3A1-4A61-86D0-12450DA955AA}"/>
    <cellStyle name="Currency 13 2 3 2 10" xfId="42126" xr:uid="{E2679AC6-1AFA-4C01-9062-1B8CEAFCC8FF}"/>
    <cellStyle name="Currency 13 2 3 2 2" xfId="6705" xr:uid="{967393FE-23A9-4B15-87BE-AAA9734BBFA8}"/>
    <cellStyle name="Currency 13 2 3 2 2 2" xfId="6706" xr:uid="{606AF957-3F73-441B-8481-5847C7850088}"/>
    <cellStyle name="Currency 13 2 3 2 2 2 2" xfId="8420" xr:uid="{DAA4D404-EDBC-48DF-903B-8C4A34618A05}"/>
    <cellStyle name="Currency 13 2 3 2 2 2 2 2" xfId="11842" xr:uid="{D085DE25-9336-4039-BD1D-DDB85D734E25}"/>
    <cellStyle name="Currency 13 2 3 2 2 2 2 2 2" xfId="25532" xr:uid="{9F66B31F-594C-4150-8C0C-6B4F671078C2}"/>
    <cellStyle name="Currency 13 2 3 2 2 2 2 2 2 2" xfId="39224" xr:uid="{7188995E-D0A9-4FEA-8581-F3776F4B27E5}"/>
    <cellStyle name="Currency 13 2 3 2 2 2 2 2 2 3" xfId="54108" xr:uid="{A9FE064D-845E-412A-8633-C1000A9E1F07}"/>
    <cellStyle name="Currency 13 2 3 2 2 2 2 2 3" xfId="18688" xr:uid="{E48107EC-0883-44DB-9D97-70927908EC9C}"/>
    <cellStyle name="Currency 13 2 3 2 2 2 2 2 4" xfId="32378" xr:uid="{429E89CB-8714-4136-B985-6C48EA0BCE66}"/>
    <cellStyle name="Currency 13 2 3 2 2 2 2 2 5" xfId="47262" xr:uid="{2E6D6F5F-D535-49E6-A40A-12F192630119}"/>
    <cellStyle name="Currency 13 2 3 2 2 2 2 3" xfId="22110" xr:uid="{F263A8AA-9F36-4625-9FC0-77FEB7F66851}"/>
    <cellStyle name="Currency 13 2 3 2 2 2 2 3 2" xfId="35802" xr:uid="{6A06FE50-F820-4C4C-8DCE-E57CE501D36E}"/>
    <cellStyle name="Currency 13 2 3 2 2 2 2 3 3" xfId="50686" xr:uid="{5E2E6B74-653F-488C-AACA-35B80524976D}"/>
    <cellStyle name="Currency 13 2 3 2 2 2 2 4" xfId="15266" xr:uid="{372DD212-C0A6-4781-8D9A-1E6D3C1C3338}"/>
    <cellStyle name="Currency 13 2 3 2 2 2 2 5" xfId="28956" xr:uid="{AAEA0483-1A43-42E4-AC07-E29F932BADDC}"/>
    <cellStyle name="Currency 13 2 3 2 2 2 2 6" xfId="43840" xr:uid="{0CCE66BB-4D30-48AD-89DF-D916503E02D4}"/>
    <cellStyle name="Currency 13 2 3 2 2 2 3" xfId="10130" xr:uid="{A6D7BF64-A5FD-42DE-A503-C761F5593356}"/>
    <cellStyle name="Currency 13 2 3 2 2 2 3 2" xfId="23820" xr:uid="{96DFE3F5-A232-430D-B770-4D78025F7900}"/>
    <cellStyle name="Currency 13 2 3 2 2 2 3 2 2" xfId="37512" xr:uid="{380B83E2-DF1E-47D6-B97A-2708D60F9D39}"/>
    <cellStyle name="Currency 13 2 3 2 2 2 3 2 3" xfId="52396" xr:uid="{2AFEC7BF-A9BE-4FD1-B09C-3A7798D87C6B}"/>
    <cellStyle name="Currency 13 2 3 2 2 2 3 3" xfId="16976" xr:uid="{1893BB74-AD6D-4892-81B8-A9221A82B701}"/>
    <cellStyle name="Currency 13 2 3 2 2 2 3 4" xfId="30666" xr:uid="{6EFC1B79-285D-4CDE-8EA7-F3C0E8A18F27}"/>
    <cellStyle name="Currency 13 2 3 2 2 2 3 5" xfId="45550" xr:uid="{85A27E0F-6E9C-4665-B986-0894BCE52FF7}"/>
    <cellStyle name="Currency 13 2 3 2 2 2 4" xfId="20398" xr:uid="{302365C6-63EE-4606-B498-F536F21B178E}"/>
    <cellStyle name="Currency 13 2 3 2 2 2 4 2" xfId="34090" xr:uid="{C88BA492-FDE3-4A12-98D1-F0AF6A985678}"/>
    <cellStyle name="Currency 13 2 3 2 2 2 4 3" xfId="48974" xr:uid="{CB205311-7178-40F0-99C2-06D174DA112E}"/>
    <cellStyle name="Currency 13 2 3 2 2 2 5" xfId="13554" xr:uid="{3CB3D5F0-5516-482F-9BCF-53BA350CBBE6}"/>
    <cellStyle name="Currency 13 2 3 2 2 2 6" xfId="27244" xr:uid="{0D85852D-23C4-4574-9320-FAEFD5E4E1FD}"/>
    <cellStyle name="Currency 13 2 3 2 2 2 7" xfId="42128" xr:uid="{A2A15459-C3D7-40C3-A09B-46FF44499B28}"/>
    <cellStyle name="Currency 13 2 3 2 2 3" xfId="8419" xr:uid="{2BFFDDF2-B5DA-4082-B18E-B5AD4235EF9A}"/>
    <cellStyle name="Currency 13 2 3 2 2 3 2" xfId="11841" xr:uid="{3ADA396E-1DC0-41B9-B9C7-8118DB7E5CED}"/>
    <cellStyle name="Currency 13 2 3 2 2 3 2 2" xfId="25531" xr:uid="{B4A51AD3-0402-44CC-AFBC-622F9E54D319}"/>
    <cellStyle name="Currency 13 2 3 2 2 3 2 2 2" xfId="39223" xr:uid="{B76EFF0C-A7A5-430D-9AB6-792CFD9F7672}"/>
    <cellStyle name="Currency 13 2 3 2 2 3 2 2 3" xfId="54107" xr:uid="{27369D9E-6C3D-4C2D-85A5-8A40D3F78994}"/>
    <cellStyle name="Currency 13 2 3 2 2 3 2 3" xfId="18687" xr:uid="{D9CFF0C4-0D8F-4ECB-8C0B-A2C9995FED81}"/>
    <cellStyle name="Currency 13 2 3 2 2 3 2 4" xfId="32377" xr:uid="{5779E470-55ED-421E-BCA5-4873EBA18BF2}"/>
    <cellStyle name="Currency 13 2 3 2 2 3 2 5" xfId="47261" xr:uid="{27CAC603-A129-4567-8F96-4F962BC5BC91}"/>
    <cellStyle name="Currency 13 2 3 2 2 3 3" xfId="22109" xr:uid="{CDFEC729-0F97-4B6F-8AAB-F32331D607E1}"/>
    <cellStyle name="Currency 13 2 3 2 2 3 3 2" xfId="35801" xr:uid="{C14F6556-8CD4-4CAA-9259-F63DC7698A81}"/>
    <cellStyle name="Currency 13 2 3 2 2 3 3 3" xfId="50685" xr:uid="{36B539AF-AD18-4EAD-8245-97CA43B57D7D}"/>
    <cellStyle name="Currency 13 2 3 2 2 3 4" xfId="15265" xr:uid="{2C55C8AD-F9C8-4185-A52D-E4B1D333DB46}"/>
    <cellStyle name="Currency 13 2 3 2 2 3 5" xfId="28955" xr:uid="{AFD9C0AF-C09A-45DA-97C7-95E335849DB9}"/>
    <cellStyle name="Currency 13 2 3 2 2 3 6" xfId="43839" xr:uid="{E549DCE5-63BA-403C-9E84-B3D6D53DD218}"/>
    <cellStyle name="Currency 13 2 3 2 2 4" xfId="10129" xr:uid="{BF99CBBA-1947-4D82-8F05-CDA72EB404AE}"/>
    <cellStyle name="Currency 13 2 3 2 2 4 2" xfId="23819" xr:uid="{9E8E95B4-B366-41CF-A531-41E2EC114A9B}"/>
    <cellStyle name="Currency 13 2 3 2 2 4 2 2" xfId="37511" xr:uid="{6234E44A-B1BF-4B28-B8DC-2099DF0405EE}"/>
    <cellStyle name="Currency 13 2 3 2 2 4 2 3" xfId="52395" xr:uid="{A3D9CB14-8CE3-47B4-BEF3-79369AC890FD}"/>
    <cellStyle name="Currency 13 2 3 2 2 4 3" xfId="16975" xr:uid="{70BEB48E-D830-4AA4-9907-CA671AD6194B}"/>
    <cellStyle name="Currency 13 2 3 2 2 4 4" xfId="30665" xr:uid="{20DE6231-653F-4DEA-AAF9-271DD2241E59}"/>
    <cellStyle name="Currency 13 2 3 2 2 4 5" xfId="45549" xr:uid="{09B8138B-03C4-4DEF-A3D9-DB4A7CC4859E}"/>
    <cellStyle name="Currency 13 2 3 2 2 5" xfId="20397" xr:uid="{7566D6A5-0E23-46FA-8564-7F8F7A761E7B}"/>
    <cellStyle name="Currency 13 2 3 2 2 5 2" xfId="34089" xr:uid="{D7966E32-7003-4D1A-9902-28D0C22B48F2}"/>
    <cellStyle name="Currency 13 2 3 2 2 5 3" xfId="48973" xr:uid="{11A5A635-3641-45F8-ACEC-9E0B228A73F1}"/>
    <cellStyle name="Currency 13 2 3 2 2 6" xfId="13553" xr:uid="{E7C7A104-26B7-4DEB-B6E0-9B2C469A1494}"/>
    <cellStyle name="Currency 13 2 3 2 2 7" xfId="27243" xr:uid="{FF06013E-4C7F-49C9-A9CE-E4D1AEA0C325}"/>
    <cellStyle name="Currency 13 2 3 2 2 8" xfId="42127" xr:uid="{168BE257-2C86-46C0-8D6A-923D4879E56D}"/>
    <cellStyle name="Currency 13 2 3 2 3" xfId="6707" xr:uid="{E55533DC-93DF-49BB-BA1A-41E5B20D6BA3}"/>
    <cellStyle name="Currency 13 2 3 2 3 2" xfId="8421" xr:uid="{2720CF06-98B1-4326-A1D1-8A6EBD30BAD1}"/>
    <cellStyle name="Currency 13 2 3 2 3 2 2" xfId="11843" xr:uid="{8DFC9AEA-35A9-4B6A-B792-D1D73BE09FD6}"/>
    <cellStyle name="Currency 13 2 3 2 3 2 2 2" xfId="25533" xr:uid="{BB5ACF55-AE72-44EB-833A-0D1A8E151D2A}"/>
    <cellStyle name="Currency 13 2 3 2 3 2 2 2 2" xfId="39225" xr:uid="{773CA0AB-93B9-498E-8B94-BAD37ED17885}"/>
    <cellStyle name="Currency 13 2 3 2 3 2 2 2 3" xfId="54109" xr:uid="{C7889719-F4EC-4CB1-A92E-B7515F6C0B67}"/>
    <cellStyle name="Currency 13 2 3 2 3 2 2 3" xfId="18689" xr:uid="{0DE682D1-4EE0-4805-95E0-6226642ED779}"/>
    <cellStyle name="Currency 13 2 3 2 3 2 2 4" xfId="32379" xr:uid="{85FCC0E4-2A4C-4F59-BEEA-943E1A009166}"/>
    <cellStyle name="Currency 13 2 3 2 3 2 2 5" xfId="47263" xr:uid="{FCBF7526-6B56-404D-8381-0D2D7FDDFE5A}"/>
    <cellStyle name="Currency 13 2 3 2 3 2 3" xfId="22111" xr:uid="{9FFAE91B-EAD5-47D1-BE80-88518374BED2}"/>
    <cellStyle name="Currency 13 2 3 2 3 2 3 2" xfId="35803" xr:uid="{D3F21DDB-7456-4F96-BDD1-3BBA39345DB1}"/>
    <cellStyle name="Currency 13 2 3 2 3 2 3 3" xfId="50687" xr:uid="{D3E999F6-384E-41FA-9CBC-600202F61374}"/>
    <cellStyle name="Currency 13 2 3 2 3 2 4" xfId="15267" xr:uid="{CC3A939E-2691-4155-AC00-6E0E60BF3DB7}"/>
    <cellStyle name="Currency 13 2 3 2 3 2 5" xfId="28957" xr:uid="{0077479C-832A-4333-ACC4-790337899083}"/>
    <cellStyle name="Currency 13 2 3 2 3 2 6" xfId="43841" xr:uid="{48902419-E8EB-42A9-81BB-42D62FBA74A6}"/>
    <cellStyle name="Currency 13 2 3 2 3 3" xfId="10131" xr:uid="{7B0CC746-4D4F-466F-AECF-4172E7196FB4}"/>
    <cellStyle name="Currency 13 2 3 2 3 3 2" xfId="23821" xr:uid="{14C97266-0B92-4ED7-AA16-55E97E7052CD}"/>
    <cellStyle name="Currency 13 2 3 2 3 3 2 2" xfId="37513" xr:uid="{6CBBE27F-C536-4873-B096-6C66DF414E64}"/>
    <cellStyle name="Currency 13 2 3 2 3 3 2 3" xfId="52397" xr:uid="{45DC727A-E111-433F-AF96-A09AF7E5EE15}"/>
    <cellStyle name="Currency 13 2 3 2 3 3 3" xfId="16977" xr:uid="{8537BA2C-5D77-424C-A6CC-C15C2B05E413}"/>
    <cellStyle name="Currency 13 2 3 2 3 3 4" xfId="30667" xr:uid="{CC519442-CCF2-422D-B809-1B4D85810BF4}"/>
    <cellStyle name="Currency 13 2 3 2 3 3 5" xfId="45551" xr:uid="{05A9DFDE-292B-478A-8B70-C199392948AD}"/>
    <cellStyle name="Currency 13 2 3 2 3 4" xfId="20399" xr:uid="{635E6187-9469-45E4-AA94-D0FDA2A81D8D}"/>
    <cellStyle name="Currency 13 2 3 2 3 4 2" xfId="34091" xr:uid="{6FEEB5D0-653F-49CF-A50F-48CD060614B2}"/>
    <cellStyle name="Currency 13 2 3 2 3 4 3" xfId="48975" xr:uid="{F01DAEEC-BD12-4204-B278-341086CD100D}"/>
    <cellStyle name="Currency 13 2 3 2 3 5" xfId="13555" xr:uid="{D1C5C0A9-3428-427A-BB15-5AB8CD7B6F48}"/>
    <cellStyle name="Currency 13 2 3 2 3 6" xfId="27245" xr:uid="{A0AECB2B-824C-40BC-9544-A41617C6A2A9}"/>
    <cellStyle name="Currency 13 2 3 2 3 7" xfId="42129" xr:uid="{29CA3AA2-0A87-4F68-AADA-4F70D5AAF25B}"/>
    <cellStyle name="Currency 13 2 3 2 4" xfId="6708" xr:uid="{91058C15-8CAD-4623-BD85-1325BFF327F6}"/>
    <cellStyle name="Currency 13 2 3 2 4 2" xfId="8422" xr:uid="{314F5AB6-2320-4C32-8059-24703491020D}"/>
    <cellStyle name="Currency 13 2 3 2 4 2 2" xfId="11844" xr:uid="{CC9E2C40-F76B-40B0-B609-CAE4ECD08086}"/>
    <cellStyle name="Currency 13 2 3 2 4 2 2 2" xfId="25534" xr:uid="{9793797A-D9B9-4230-9A06-8F4F8348B93D}"/>
    <cellStyle name="Currency 13 2 3 2 4 2 2 2 2" xfId="39226" xr:uid="{C9EACD34-45AA-407C-8673-039567D26B13}"/>
    <cellStyle name="Currency 13 2 3 2 4 2 2 2 3" xfId="54110" xr:uid="{EFA1A68B-57D1-4C41-A0FD-FFBC2DA5ECCE}"/>
    <cellStyle name="Currency 13 2 3 2 4 2 2 3" xfId="18690" xr:uid="{3F245CBE-5A10-4772-9BC5-1F3916FF9D65}"/>
    <cellStyle name="Currency 13 2 3 2 4 2 2 4" xfId="32380" xr:uid="{4B7CE251-79DF-43C4-BECA-A0F4EE5E8B81}"/>
    <cellStyle name="Currency 13 2 3 2 4 2 2 5" xfId="47264" xr:uid="{BC0D869F-BB6F-4FCA-A875-6006FCC5071E}"/>
    <cellStyle name="Currency 13 2 3 2 4 2 3" xfId="22112" xr:uid="{30AFF4B9-FAFC-426C-97BF-6EECDDB46BB7}"/>
    <cellStyle name="Currency 13 2 3 2 4 2 3 2" xfId="35804" xr:uid="{7BD13B53-C22D-4751-B73B-A7A79C36A387}"/>
    <cellStyle name="Currency 13 2 3 2 4 2 3 3" xfId="50688" xr:uid="{83D733B9-A6D6-4552-A70F-7A46EE8D9042}"/>
    <cellStyle name="Currency 13 2 3 2 4 2 4" xfId="15268" xr:uid="{5E8E6152-C3B1-4293-827D-7377844582BA}"/>
    <cellStyle name="Currency 13 2 3 2 4 2 5" xfId="28958" xr:uid="{0C0EB185-C386-4725-BC5E-992179139500}"/>
    <cellStyle name="Currency 13 2 3 2 4 2 6" xfId="43842" xr:uid="{5972A9FF-46AD-41D7-9341-4774E09C4A4C}"/>
    <cellStyle name="Currency 13 2 3 2 4 3" xfId="10132" xr:uid="{81A02DCC-9449-4E6D-A365-42C464B3F93D}"/>
    <cellStyle name="Currency 13 2 3 2 4 3 2" xfId="23822" xr:uid="{A513412A-0CE8-4885-8A3B-DB3B4DBE21AF}"/>
    <cellStyle name="Currency 13 2 3 2 4 3 2 2" xfId="37514" xr:uid="{011298D1-CFB8-4A3A-A72E-38904CAC1AEA}"/>
    <cellStyle name="Currency 13 2 3 2 4 3 2 3" xfId="52398" xr:uid="{3788D007-0D2E-4614-B4F9-23C5E77E5431}"/>
    <cellStyle name="Currency 13 2 3 2 4 3 3" xfId="16978" xr:uid="{F91F3DE5-55C2-4F60-BDAD-63E849C0BAED}"/>
    <cellStyle name="Currency 13 2 3 2 4 3 4" xfId="30668" xr:uid="{BC5DB5A0-6E9F-4508-91C8-942C8487652A}"/>
    <cellStyle name="Currency 13 2 3 2 4 3 5" xfId="45552" xr:uid="{17D1E2EC-F28F-4A3A-863A-2E8E1BC0BB10}"/>
    <cellStyle name="Currency 13 2 3 2 4 4" xfId="20400" xr:uid="{8B2159A8-7B7A-4C7E-9B62-982293974A66}"/>
    <cellStyle name="Currency 13 2 3 2 4 4 2" xfId="34092" xr:uid="{A364E0C5-4774-40EA-8F2C-B78DE23EAF2E}"/>
    <cellStyle name="Currency 13 2 3 2 4 4 3" xfId="48976" xr:uid="{7E9D2EA8-388B-4C6D-A254-104DE2672758}"/>
    <cellStyle name="Currency 13 2 3 2 4 5" xfId="13556" xr:uid="{EB84BD61-223E-4DD5-86E8-C5F5495E5B5A}"/>
    <cellStyle name="Currency 13 2 3 2 4 6" xfId="27246" xr:uid="{DE769574-CB56-4E52-BE1E-FE8FDC10BCF5}"/>
    <cellStyle name="Currency 13 2 3 2 4 7" xfId="42130" xr:uid="{F0DB7F7C-F9AD-45F3-B762-F5302F1CD7F2}"/>
    <cellStyle name="Currency 13 2 3 2 5" xfId="8418" xr:uid="{26260D13-106B-43E2-98B8-8A81E96B2A4C}"/>
    <cellStyle name="Currency 13 2 3 2 5 2" xfId="11840" xr:uid="{AE4D18D1-CB2F-444C-A0BA-5031F7A7584C}"/>
    <cellStyle name="Currency 13 2 3 2 5 2 2" xfId="25530" xr:uid="{CD8CDCD4-5B5F-41C3-98B1-467069B7D5C9}"/>
    <cellStyle name="Currency 13 2 3 2 5 2 2 2" xfId="39222" xr:uid="{84778CCF-4736-4104-9568-EF006A73638B}"/>
    <cellStyle name="Currency 13 2 3 2 5 2 2 3" xfId="54106" xr:uid="{E8A7A557-8835-4719-8597-2B90E61BB5A3}"/>
    <cellStyle name="Currency 13 2 3 2 5 2 3" xfId="18686" xr:uid="{59E76DF8-4533-479D-B716-4F1E997470FF}"/>
    <cellStyle name="Currency 13 2 3 2 5 2 4" xfId="32376" xr:uid="{CB39EE89-D64B-4D91-8143-68942835E6AF}"/>
    <cellStyle name="Currency 13 2 3 2 5 2 5" xfId="47260" xr:uid="{D1608237-DEAA-4FFC-AE2C-F90D86671897}"/>
    <cellStyle name="Currency 13 2 3 2 5 3" xfId="22108" xr:uid="{22C94686-BCFF-4F2B-867B-2419A8EDD1D2}"/>
    <cellStyle name="Currency 13 2 3 2 5 3 2" xfId="35800" xr:uid="{CEA81BED-3A2F-44A4-AF75-9D45BF71ECA1}"/>
    <cellStyle name="Currency 13 2 3 2 5 3 3" xfId="50684" xr:uid="{8336C102-3D9D-4ADB-9343-196E64B54200}"/>
    <cellStyle name="Currency 13 2 3 2 5 4" xfId="15264" xr:uid="{466DD4D6-5A72-4982-ACF8-8D660E985E38}"/>
    <cellStyle name="Currency 13 2 3 2 5 5" xfId="28954" xr:uid="{5EA73653-8498-4ABA-895C-F6133FF934E9}"/>
    <cellStyle name="Currency 13 2 3 2 5 6" xfId="43838" xr:uid="{DB714743-D3B4-4983-8CFB-8192EF103138}"/>
    <cellStyle name="Currency 13 2 3 2 6" xfId="10128" xr:uid="{77B561AF-E679-44C9-988D-2EEA341F7788}"/>
    <cellStyle name="Currency 13 2 3 2 6 2" xfId="23818" xr:uid="{016C1930-85F6-4F7D-A76E-0117DE035D43}"/>
    <cellStyle name="Currency 13 2 3 2 6 2 2" xfId="37510" xr:uid="{C2153E54-DF6F-4018-93A6-3721732B78D6}"/>
    <cellStyle name="Currency 13 2 3 2 6 2 3" xfId="52394" xr:uid="{FDA60065-7CD3-482B-A1F6-42F52D9B362B}"/>
    <cellStyle name="Currency 13 2 3 2 6 3" xfId="16974" xr:uid="{D82E8A3A-219B-4B77-A8F6-574F1E17B1F6}"/>
    <cellStyle name="Currency 13 2 3 2 6 4" xfId="30664" xr:uid="{1C7853F9-FEF1-4587-83F3-DAE444F78BEB}"/>
    <cellStyle name="Currency 13 2 3 2 6 5" xfId="45548" xr:uid="{4299DA22-D6B4-4822-9E12-6D6EA78E3985}"/>
    <cellStyle name="Currency 13 2 3 2 7" xfId="20396" xr:uid="{CCD9F23B-B992-4F0D-AA42-2995877E1483}"/>
    <cellStyle name="Currency 13 2 3 2 7 2" xfId="34088" xr:uid="{77243689-1A77-4A9F-A413-FEEFEAB6997B}"/>
    <cellStyle name="Currency 13 2 3 2 7 3" xfId="48972" xr:uid="{573AC814-E9CB-4211-8E38-B498F8E1BBA0}"/>
    <cellStyle name="Currency 13 2 3 2 8" xfId="13552" xr:uid="{64C67C12-5F27-42CE-BDFB-0BFE1DE1F336}"/>
    <cellStyle name="Currency 13 2 3 2 9" xfId="27242" xr:uid="{ADB4918C-69E8-4EBE-B75D-98674C0594C1}"/>
    <cellStyle name="Currency 13 2 3 3" xfId="6709" xr:uid="{EA22ED21-BDBB-46BA-B885-9B544F885C0D}"/>
    <cellStyle name="Currency 13 2 3 3 10" xfId="42131" xr:uid="{BE992C73-7D6F-4695-A981-6C289D787A21}"/>
    <cellStyle name="Currency 13 2 3 3 2" xfId="6710" xr:uid="{3886BBE5-D231-4CFB-A802-78AD40E69887}"/>
    <cellStyle name="Currency 13 2 3 3 2 2" xfId="6711" xr:uid="{78544E40-6D32-413B-9A56-D90F0C31068D}"/>
    <cellStyle name="Currency 13 2 3 3 2 2 2" xfId="8425" xr:uid="{16FBC5C5-A511-4EDE-A095-841B8E563EEA}"/>
    <cellStyle name="Currency 13 2 3 3 2 2 2 2" xfId="11847" xr:uid="{525ABF87-968F-4063-9B75-ECAEA50335F7}"/>
    <cellStyle name="Currency 13 2 3 3 2 2 2 2 2" xfId="25537" xr:uid="{9FA76A1B-797E-49CE-AF44-4EDB5F8779C1}"/>
    <cellStyle name="Currency 13 2 3 3 2 2 2 2 2 2" xfId="39229" xr:uid="{4476A9CE-7D6A-494D-9AC2-71E1D76A69B8}"/>
    <cellStyle name="Currency 13 2 3 3 2 2 2 2 2 3" xfId="54113" xr:uid="{0AD842F2-800F-4165-A728-797E7EFF0473}"/>
    <cellStyle name="Currency 13 2 3 3 2 2 2 2 3" xfId="18693" xr:uid="{05DB11B1-AF33-435E-876A-BC9F8AAD2041}"/>
    <cellStyle name="Currency 13 2 3 3 2 2 2 2 4" xfId="32383" xr:uid="{1201353B-9101-48EC-8E76-F23B5AA5C3EA}"/>
    <cellStyle name="Currency 13 2 3 3 2 2 2 2 5" xfId="47267" xr:uid="{400FF6C9-8390-48AF-A49D-F1E756023040}"/>
    <cellStyle name="Currency 13 2 3 3 2 2 2 3" xfId="22115" xr:uid="{47C6A2F2-226E-465D-A1D6-98D991DA0559}"/>
    <cellStyle name="Currency 13 2 3 3 2 2 2 3 2" xfId="35807" xr:uid="{F37D0B87-29A1-4B65-A8D6-670D5A8420F2}"/>
    <cellStyle name="Currency 13 2 3 3 2 2 2 3 3" xfId="50691" xr:uid="{CCD9A77F-BFD5-40D1-89AD-BF29D9761504}"/>
    <cellStyle name="Currency 13 2 3 3 2 2 2 4" xfId="15271" xr:uid="{A3207E56-5BFF-4752-9FF5-09E75036804A}"/>
    <cellStyle name="Currency 13 2 3 3 2 2 2 5" xfId="28961" xr:uid="{83ED89C6-244D-4AE4-8658-464AE0D2E9BD}"/>
    <cellStyle name="Currency 13 2 3 3 2 2 2 6" xfId="43845" xr:uid="{E21C9CB0-83FE-4194-B155-96E006DADFA3}"/>
    <cellStyle name="Currency 13 2 3 3 2 2 3" xfId="10135" xr:uid="{77A51B65-6668-41F7-A94B-8D1CF68BF359}"/>
    <cellStyle name="Currency 13 2 3 3 2 2 3 2" xfId="23825" xr:uid="{C2F1D680-2872-4AE7-844D-14D75D481EE3}"/>
    <cellStyle name="Currency 13 2 3 3 2 2 3 2 2" xfId="37517" xr:uid="{67908E8A-A5D6-4660-A532-29D141A8100F}"/>
    <cellStyle name="Currency 13 2 3 3 2 2 3 2 3" xfId="52401" xr:uid="{9DEF3178-5882-4A2A-99DE-1876D1E8D386}"/>
    <cellStyle name="Currency 13 2 3 3 2 2 3 3" xfId="16981" xr:uid="{712EB72B-0313-4389-B468-434A3FCD8DF3}"/>
    <cellStyle name="Currency 13 2 3 3 2 2 3 4" xfId="30671" xr:uid="{4015B561-4497-4144-8235-71DEB2124A78}"/>
    <cellStyle name="Currency 13 2 3 3 2 2 3 5" xfId="45555" xr:uid="{7FDCF550-5A16-47DF-9225-72AF73E2393D}"/>
    <cellStyle name="Currency 13 2 3 3 2 2 4" xfId="20403" xr:uid="{750EEE7F-CD15-426B-89F3-581BF63EB8FA}"/>
    <cellStyle name="Currency 13 2 3 3 2 2 4 2" xfId="34095" xr:uid="{B13A0945-61DB-4C45-A687-3BED0FF2A987}"/>
    <cellStyle name="Currency 13 2 3 3 2 2 4 3" xfId="48979" xr:uid="{713A4577-2315-4DFF-BD8A-4B52751A56C3}"/>
    <cellStyle name="Currency 13 2 3 3 2 2 5" xfId="13559" xr:uid="{99F06D57-AC63-4B69-A1D3-E39FBCBDE40D}"/>
    <cellStyle name="Currency 13 2 3 3 2 2 6" xfId="27249" xr:uid="{EAA3E495-11E0-498C-AB71-44ACA40E364E}"/>
    <cellStyle name="Currency 13 2 3 3 2 2 7" xfId="42133" xr:uid="{1A4D521C-BEB5-4DBF-93AE-EE9CEBB646E3}"/>
    <cellStyle name="Currency 13 2 3 3 2 3" xfId="8424" xr:uid="{AC7E54FF-2E6B-468B-9E00-79BF86651A6B}"/>
    <cellStyle name="Currency 13 2 3 3 2 3 2" xfId="11846" xr:uid="{74030386-CEE8-46C0-9DEC-AF24B6D00BF7}"/>
    <cellStyle name="Currency 13 2 3 3 2 3 2 2" xfId="25536" xr:uid="{52AA8A8E-6160-451C-867C-E7C879745812}"/>
    <cellStyle name="Currency 13 2 3 3 2 3 2 2 2" xfId="39228" xr:uid="{AEA50A18-5020-4BCE-B20C-B2E26835E605}"/>
    <cellStyle name="Currency 13 2 3 3 2 3 2 2 3" xfId="54112" xr:uid="{AD66FD80-9A89-4B33-B806-76863443BF96}"/>
    <cellStyle name="Currency 13 2 3 3 2 3 2 3" xfId="18692" xr:uid="{BFB378A4-B315-4079-A02C-7C49B7CA63F9}"/>
    <cellStyle name="Currency 13 2 3 3 2 3 2 4" xfId="32382" xr:uid="{455AA3C4-8DF6-479D-B589-520DF0FC62FB}"/>
    <cellStyle name="Currency 13 2 3 3 2 3 2 5" xfId="47266" xr:uid="{0EDB61E2-ADF5-4BBE-BAD5-DF085644D241}"/>
    <cellStyle name="Currency 13 2 3 3 2 3 3" xfId="22114" xr:uid="{7EB0B171-A9BE-40A9-BAE0-B792F2AC1F4B}"/>
    <cellStyle name="Currency 13 2 3 3 2 3 3 2" xfId="35806" xr:uid="{4B13C1ED-2D5F-498E-AA35-4B8876447FA5}"/>
    <cellStyle name="Currency 13 2 3 3 2 3 3 3" xfId="50690" xr:uid="{1B6FC2DD-002B-4BC9-9BC1-F98DA7585656}"/>
    <cellStyle name="Currency 13 2 3 3 2 3 4" xfId="15270" xr:uid="{1DB5C7B2-B007-4988-92B9-ECCE3A421F16}"/>
    <cellStyle name="Currency 13 2 3 3 2 3 5" xfId="28960" xr:uid="{AAA174C5-1A19-4BE4-A14B-8AA9BB70FEF2}"/>
    <cellStyle name="Currency 13 2 3 3 2 3 6" xfId="43844" xr:uid="{8DAFE7D4-7210-48AF-8A7D-5A22FB7A01A1}"/>
    <cellStyle name="Currency 13 2 3 3 2 4" xfId="10134" xr:uid="{F5F1DADA-A41C-44A0-B50E-F256716B7480}"/>
    <cellStyle name="Currency 13 2 3 3 2 4 2" xfId="23824" xr:uid="{573F4319-4FCC-46C1-B434-A9D868D06159}"/>
    <cellStyle name="Currency 13 2 3 3 2 4 2 2" xfId="37516" xr:uid="{E408F810-5425-469F-AF78-4948066252B8}"/>
    <cellStyle name="Currency 13 2 3 3 2 4 2 3" xfId="52400" xr:uid="{DAB70C81-F9E6-48B6-AFE9-505F602F93F6}"/>
    <cellStyle name="Currency 13 2 3 3 2 4 3" xfId="16980" xr:uid="{83EB2B4D-DC20-4FE4-90AF-5FCA7C5D191B}"/>
    <cellStyle name="Currency 13 2 3 3 2 4 4" xfId="30670" xr:uid="{F8B0B7C7-15EF-4004-98E0-A369A51F5C69}"/>
    <cellStyle name="Currency 13 2 3 3 2 4 5" xfId="45554" xr:uid="{87AC6473-59AD-43D2-9B2F-14E56100E57A}"/>
    <cellStyle name="Currency 13 2 3 3 2 5" xfId="20402" xr:uid="{28608079-6130-458D-90F0-119255F72F2E}"/>
    <cellStyle name="Currency 13 2 3 3 2 5 2" xfId="34094" xr:uid="{FDE3B88D-23A9-4C14-AB7B-8102F2770219}"/>
    <cellStyle name="Currency 13 2 3 3 2 5 3" xfId="48978" xr:uid="{4947CB84-9A8F-4C74-A9F1-1245B1C6330E}"/>
    <cellStyle name="Currency 13 2 3 3 2 6" xfId="13558" xr:uid="{A42C4278-B6E7-4EC6-B76B-56D6961EF73F}"/>
    <cellStyle name="Currency 13 2 3 3 2 7" xfId="27248" xr:uid="{D128622D-A0B8-4513-B87D-54C669C1CCDB}"/>
    <cellStyle name="Currency 13 2 3 3 2 8" xfId="42132" xr:uid="{55150AFB-BD4D-4E1B-9F6E-06D90C42FD57}"/>
    <cellStyle name="Currency 13 2 3 3 3" xfId="6712" xr:uid="{04D73C0E-FED6-47D7-8D61-3A68424474C3}"/>
    <cellStyle name="Currency 13 2 3 3 3 2" xfId="8426" xr:uid="{9368B5B4-05F3-4C64-845C-D97DA4A6B07C}"/>
    <cellStyle name="Currency 13 2 3 3 3 2 2" xfId="11848" xr:uid="{8AA2C5C4-33FC-4775-B4D8-CDC3FB0CEA78}"/>
    <cellStyle name="Currency 13 2 3 3 3 2 2 2" xfId="25538" xr:uid="{0F7BE744-2D5A-48DA-AA76-FF6D9C6C553A}"/>
    <cellStyle name="Currency 13 2 3 3 3 2 2 2 2" xfId="39230" xr:uid="{301DCB30-2E8E-4A84-A1E8-50878C23724B}"/>
    <cellStyle name="Currency 13 2 3 3 3 2 2 2 3" xfId="54114" xr:uid="{127389F6-9356-4400-BCDD-F33A3BA15E9B}"/>
    <cellStyle name="Currency 13 2 3 3 3 2 2 3" xfId="18694" xr:uid="{C0434111-C6B5-4028-811A-975BBB7B8E48}"/>
    <cellStyle name="Currency 13 2 3 3 3 2 2 4" xfId="32384" xr:uid="{90959E99-5050-4702-89C1-52A263EBE753}"/>
    <cellStyle name="Currency 13 2 3 3 3 2 2 5" xfId="47268" xr:uid="{FC699C2D-9B4D-4422-B453-C128C5ACA0F5}"/>
    <cellStyle name="Currency 13 2 3 3 3 2 3" xfId="22116" xr:uid="{762664F5-4476-47B6-B6BF-3A4EE0ED2C34}"/>
    <cellStyle name="Currency 13 2 3 3 3 2 3 2" xfId="35808" xr:uid="{FBE6B008-14F5-46B7-BEEE-CEC79AE3E5F9}"/>
    <cellStyle name="Currency 13 2 3 3 3 2 3 3" xfId="50692" xr:uid="{38C6FCC3-2348-480C-9EC9-9E36A0AA8B40}"/>
    <cellStyle name="Currency 13 2 3 3 3 2 4" xfId="15272" xr:uid="{9E239253-4875-41B6-8B06-A4D3DE911190}"/>
    <cellStyle name="Currency 13 2 3 3 3 2 5" xfId="28962" xr:uid="{90A54CC9-2529-43BE-A13D-E556EBAEBDB9}"/>
    <cellStyle name="Currency 13 2 3 3 3 2 6" xfId="43846" xr:uid="{EB1B781E-7414-4B52-A824-54C4FEA4810F}"/>
    <cellStyle name="Currency 13 2 3 3 3 3" xfId="10136" xr:uid="{97E95954-5C0E-490C-976A-FF43B22904B9}"/>
    <cellStyle name="Currency 13 2 3 3 3 3 2" xfId="23826" xr:uid="{D4127AE0-2A70-4864-87A9-0E0E6879DCB0}"/>
    <cellStyle name="Currency 13 2 3 3 3 3 2 2" xfId="37518" xr:uid="{EEAC5250-5283-44A8-B9C7-3C2504C2E803}"/>
    <cellStyle name="Currency 13 2 3 3 3 3 2 3" xfId="52402" xr:uid="{512983B4-4BBA-41AE-9EB4-DC6C94850722}"/>
    <cellStyle name="Currency 13 2 3 3 3 3 3" xfId="16982" xr:uid="{4CD47BC7-1923-49B0-B2DB-8BAC22741942}"/>
    <cellStyle name="Currency 13 2 3 3 3 3 4" xfId="30672" xr:uid="{F3B88218-A744-4711-AF97-BE9A12AA3AA2}"/>
    <cellStyle name="Currency 13 2 3 3 3 3 5" xfId="45556" xr:uid="{C34583F1-DDEE-4E34-B44E-1CE27E5DE2BE}"/>
    <cellStyle name="Currency 13 2 3 3 3 4" xfId="20404" xr:uid="{B88C7A22-F81D-49F8-A951-9D8B057F2996}"/>
    <cellStyle name="Currency 13 2 3 3 3 4 2" xfId="34096" xr:uid="{619C2DA7-5F5C-43EB-8FBE-8972E615322F}"/>
    <cellStyle name="Currency 13 2 3 3 3 4 3" xfId="48980" xr:uid="{E21EC20A-A4BA-4966-96A3-5E672A812681}"/>
    <cellStyle name="Currency 13 2 3 3 3 5" xfId="13560" xr:uid="{81470F4A-7F54-4167-A2A8-E4FC4BF3AFED}"/>
    <cellStyle name="Currency 13 2 3 3 3 6" xfId="27250" xr:uid="{40CD726C-DDC8-4BB6-965A-9DC3890AC6EA}"/>
    <cellStyle name="Currency 13 2 3 3 3 7" xfId="42134" xr:uid="{FE27D669-1173-4EFC-82B4-4699F4C052FA}"/>
    <cellStyle name="Currency 13 2 3 3 4" xfId="6713" xr:uid="{9AB47B0C-06ED-483C-9632-F79A48E59E32}"/>
    <cellStyle name="Currency 13 2 3 3 4 2" xfId="8427" xr:uid="{AA6D8BB7-32F2-4FEB-8CFF-320A82B61E85}"/>
    <cellStyle name="Currency 13 2 3 3 4 2 2" xfId="11849" xr:uid="{03726998-E19F-4CDC-910C-619DADF7018E}"/>
    <cellStyle name="Currency 13 2 3 3 4 2 2 2" xfId="25539" xr:uid="{B05B6355-74C2-4F87-AC0A-8467F23EBEA2}"/>
    <cellStyle name="Currency 13 2 3 3 4 2 2 2 2" xfId="39231" xr:uid="{6A10271D-762B-43E3-BA21-A958BF0D2BB1}"/>
    <cellStyle name="Currency 13 2 3 3 4 2 2 2 3" xfId="54115" xr:uid="{43788326-8EF2-4C66-B7E3-D5DB172F2D8E}"/>
    <cellStyle name="Currency 13 2 3 3 4 2 2 3" xfId="18695" xr:uid="{7A55C643-1D96-41FD-917E-6F7552006E3E}"/>
    <cellStyle name="Currency 13 2 3 3 4 2 2 4" xfId="32385" xr:uid="{9DC20535-EFAB-4D56-9276-AEFB0DC94F5C}"/>
    <cellStyle name="Currency 13 2 3 3 4 2 2 5" xfId="47269" xr:uid="{94B00CB8-2AD8-4C19-A7B9-230873FCAE2B}"/>
    <cellStyle name="Currency 13 2 3 3 4 2 3" xfId="22117" xr:uid="{D2C07D7B-AAB5-45FB-9FB4-15D920173C50}"/>
    <cellStyle name="Currency 13 2 3 3 4 2 3 2" xfId="35809" xr:uid="{574690A5-EC48-4324-8026-C9F8B0FA222A}"/>
    <cellStyle name="Currency 13 2 3 3 4 2 3 3" xfId="50693" xr:uid="{EBC0BC7A-1650-4CE0-BFC1-A38B3BA2E4B3}"/>
    <cellStyle name="Currency 13 2 3 3 4 2 4" xfId="15273" xr:uid="{EA8A74E4-33DA-496A-9B48-DBBDFF9207C5}"/>
    <cellStyle name="Currency 13 2 3 3 4 2 5" xfId="28963" xr:uid="{D75E34E7-1B6E-4DE5-983E-37E7E22B1CD4}"/>
    <cellStyle name="Currency 13 2 3 3 4 2 6" xfId="43847" xr:uid="{38EFA612-8C1D-4F98-AA2D-6545EC1309B4}"/>
    <cellStyle name="Currency 13 2 3 3 4 3" xfId="10137" xr:uid="{A939529C-EEBF-4228-B9D1-46621B5B6D4D}"/>
    <cellStyle name="Currency 13 2 3 3 4 3 2" xfId="23827" xr:uid="{76ED2B0D-E1ED-4010-866C-0FA012C45A09}"/>
    <cellStyle name="Currency 13 2 3 3 4 3 2 2" xfId="37519" xr:uid="{DE6630F6-CB25-4D27-82A2-6E06F146B691}"/>
    <cellStyle name="Currency 13 2 3 3 4 3 2 3" xfId="52403" xr:uid="{665A9CCC-F2D2-42A8-9073-123A468A41AE}"/>
    <cellStyle name="Currency 13 2 3 3 4 3 3" xfId="16983" xr:uid="{1B7FB0B9-49DF-4455-A4B4-650BED68020C}"/>
    <cellStyle name="Currency 13 2 3 3 4 3 4" xfId="30673" xr:uid="{9A70BC42-93F4-46DB-B17F-55221B3801A1}"/>
    <cellStyle name="Currency 13 2 3 3 4 3 5" xfId="45557" xr:uid="{61499211-CA0F-45BE-B5D7-1A2A1CE2CFDB}"/>
    <cellStyle name="Currency 13 2 3 3 4 4" xfId="20405" xr:uid="{44F60251-2E80-4C1C-901A-F9F1FCAC5865}"/>
    <cellStyle name="Currency 13 2 3 3 4 4 2" xfId="34097" xr:uid="{948EE46B-C759-4958-94C4-586EB3A81239}"/>
    <cellStyle name="Currency 13 2 3 3 4 4 3" xfId="48981" xr:uid="{B635873F-ADF1-44F4-BEA1-F13F5AD74357}"/>
    <cellStyle name="Currency 13 2 3 3 4 5" xfId="13561" xr:uid="{30BE464E-2031-4829-8C1E-B2EA079FEDF9}"/>
    <cellStyle name="Currency 13 2 3 3 4 6" xfId="27251" xr:uid="{BD66A0CC-1857-4987-87EC-E5249D7F0CDF}"/>
    <cellStyle name="Currency 13 2 3 3 4 7" xfId="42135" xr:uid="{955BAC74-ED9C-4C12-9FA3-C60135D85FD6}"/>
    <cellStyle name="Currency 13 2 3 3 5" xfId="8423" xr:uid="{CEB9D1A9-332D-4461-860C-01F2AA7DEF10}"/>
    <cellStyle name="Currency 13 2 3 3 5 2" xfId="11845" xr:uid="{9308B32A-D8FA-447B-9D0F-0DE7A52096A8}"/>
    <cellStyle name="Currency 13 2 3 3 5 2 2" xfId="25535" xr:uid="{03362632-9FB2-453B-B97D-2880D14F6A2B}"/>
    <cellStyle name="Currency 13 2 3 3 5 2 2 2" xfId="39227" xr:uid="{FC228A57-BA21-4C86-8BF8-C38CBB5E4E3F}"/>
    <cellStyle name="Currency 13 2 3 3 5 2 2 3" xfId="54111" xr:uid="{22027575-AF78-4209-902F-04C73F4276B9}"/>
    <cellStyle name="Currency 13 2 3 3 5 2 3" xfId="18691" xr:uid="{5281F6C3-5C97-4DA4-833C-5311BC71B6E0}"/>
    <cellStyle name="Currency 13 2 3 3 5 2 4" xfId="32381" xr:uid="{D5E309D6-54D0-4F6D-B72D-028AD631516D}"/>
    <cellStyle name="Currency 13 2 3 3 5 2 5" xfId="47265" xr:uid="{72CF914B-1F62-4BDE-9008-0028EF0D59CC}"/>
    <cellStyle name="Currency 13 2 3 3 5 3" xfId="22113" xr:uid="{B35EBE34-1D09-494C-AA94-BC53B59CE5F8}"/>
    <cellStyle name="Currency 13 2 3 3 5 3 2" xfId="35805" xr:uid="{7AF35A62-9470-4DBE-9530-89718FA08885}"/>
    <cellStyle name="Currency 13 2 3 3 5 3 3" xfId="50689" xr:uid="{1CFE1C7F-8CC0-4F69-916F-6F28CAD4A304}"/>
    <cellStyle name="Currency 13 2 3 3 5 4" xfId="15269" xr:uid="{C999F1D0-0148-480A-AEA4-2DABCF3F193F}"/>
    <cellStyle name="Currency 13 2 3 3 5 5" xfId="28959" xr:uid="{4BF05185-40B4-42A4-93F0-B89E422CE273}"/>
    <cellStyle name="Currency 13 2 3 3 5 6" xfId="43843" xr:uid="{8A98BF57-1E58-4C9A-A12F-8267AAF0DCF4}"/>
    <cellStyle name="Currency 13 2 3 3 6" xfId="10133" xr:uid="{318F0770-4882-478F-BAE2-75247E707579}"/>
    <cellStyle name="Currency 13 2 3 3 6 2" xfId="23823" xr:uid="{9F4FB637-367E-44CA-B0FD-CE2F0654A56E}"/>
    <cellStyle name="Currency 13 2 3 3 6 2 2" xfId="37515" xr:uid="{5DFF79D4-396A-4B96-ABE9-4A0AA1477C72}"/>
    <cellStyle name="Currency 13 2 3 3 6 2 3" xfId="52399" xr:uid="{5E5DF332-904B-47BC-AE89-29278211962D}"/>
    <cellStyle name="Currency 13 2 3 3 6 3" xfId="16979" xr:uid="{3EFBC943-F860-4159-8575-8403CCAC39F3}"/>
    <cellStyle name="Currency 13 2 3 3 6 4" xfId="30669" xr:uid="{92EC90A8-365A-43B5-A58D-EA37CA349738}"/>
    <cellStyle name="Currency 13 2 3 3 6 5" xfId="45553" xr:uid="{7E582EF3-DCCA-4CBE-B3E7-B568BC2F3283}"/>
    <cellStyle name="Currency 13 2 3 3 7" xfId="20401" xr:uid="{00A084BA-2FCA-4750-B790-D3702877020F}"/>
    <cellStyle name="Currency 13 2 3 3 7 2" xfId="34093" xr:uid="{57057F52-C3ED-4169-84D6-1C5B7AA12E8C}"/>
    <cellStyle name="Currency 13 2 3 3 7 3" xfId="48977" xr:uid="{B341B538-81B3-4589-AA8A-F357F686F5B2}"/>
    <cellStyle name="Currency 13 2 3 3 8" xfId="13557" xr:uid="{62F94A45-2C45-42D5-9895-5E0763CC497A}"/>
    <cellStyle name="Currency 13 2 3 3 9" xfId="27247" xr:uid="{534C61D9-1966-4161-85CE-50E83D00FF35}"/>
    <cellStyle name="Currency 13 2 3 4" xfId="6714" xr:uid="{BEE228F8-4A90-4D0D-B1A9-C70F71912BAD}"/>
    <cellStyle name="Currency 13 2 3 4 2" xfId="6715" xr:uid="{04CE818D-A061-40D0-9690-1211D6007E8E}"/>
    <cellStyle name="Currency 13 2 3 4 2 2" xfId="8429" xr:uid="{19BFA035-2293-42FC-8535-E1944709AD8E}"/>
    <cellStyle name="Currency 13 2 3 4 2 2 2" xfId="11851" xr:uid="{784E6A45-E6A0-4337-A993-8A05A1853DCF}"/>
    <cellStyle name="Currency 13 2 3 4 2 2 2 2" xfId="25541" xr:uid="{13280403-9EA1-4467-A93F-1F477FDC361A}"/>
    <cellStyle name="Currency 13 2 3 4 2 2 2 2 2" xfId="39233" xr:uid="{6AD50321-AF32-4F09-947A-67D56B3742AB}"/>
    <cellStyle name="Currency 13 2 3 4 2 2 2 2 3" xfId="54117" xr:uid="{20B2B081-CA5F-455D-A826-E86498E5DA95}"/>
    <cellStyle name="Currency 13 2 3 4 2 2 2 3" xfId="18697" xr:uid="{241FC180-6F6C-46C5-80F3-3CEDE7A1D0BE}"/>
    <cellStyle name="Currency 13 2 3 4 2 2 2 4" xfId="32387" xr:uid="{DB5C85E8-3410-480A-AC8C-2478595C4635}"/>
    <cellStyle name="Currency 13 2 3 4 2 2 2 5" xfId="47271" xr:uid="{352BFB49-0E3C-4841-B286-9C5DD9ECA0EA}"/>
    <cellStyle name="Currency 13 2 3 4 2 2 3" xfId="22119" xr:uid="{8C546CD3-27FE-492E-8763-653FC092C102}"/>
    <cellStyle name="Currency 13 2 3 4 2 2 3 2" xfId="35811" xr:uid="{D36F4490-B5C6-4B6F-9F0F-184A93287C6D}"/>
    <cellStyle name="Currency 13 2 3 4 2 2 3 3" xfId="50695" xr:uid="{F1A8F9B7-BBC2-4335-B072-622B0CD7E4CA}"/>
    <cellStyle name="Currency 13 2 3 4 2 2 4" xfId="15275" xr:uid="{88EECE1D-CC38-4688-8B45-1DD3C79A830E}"/>
    <cellStyle name="Currency 13 2 3 4 2 2 5" xfId="28965" xr:uid="{537B3235-4C54-42D1-A9D1-F84617105525}"/>
    <cellStyle name="Currency 13 2 3 4 2 2 6" xfId="43849" xr:uid="{89AD0456-8ABC-401C-B885-C74531733B7F}"/>
    <cellStyle name="Currency 13 2 3 4 2 3" xfId="10139" xr:uid="{79D043D3-EA6B-401B-A0D4-7913D5035F3D}"/>
    <cellStyle name="Currency 13 2 3 4 2 3 2" xfId="23829" xr:uid="{C45CE61A-8D77-4EB7-A1AD-8B2C45157834}"/>
    <cellStyle name="Currency 13 2 3 4 2 3 2 2" xfId="37521" xr:uid="{F415657A-DB53-4A8B-80EF-D58DAED18009}"/>
    <cellStyle name="Currency 13 2 3 4 2 3 2 3" xfId="52405" xr:uid="{2CEBC42C-EE21-48EA-98BC-FFAC595F11D0}"/>
    <cellStyle name="Currency 13 2 3 4 2 3 3" xfId="16985" xr:uid="{E8432B86-3A35-488E-9009-5CB33B6693A1}"/>
    <cellStyle name="Currency 13 2 3 4 2 3 4" xfId="30675" xr:uid="{7E5D51D4-25EC-4E08-8EB1-788A6F58F96C}"/>
    <cellStyle name="Currency 13 2 3 4 2 3 5" xfId="45559" xr:uid="{D090F374-F913-4C77-B74D-6438FF047792}"/>
    <cellStyle name="Currency 13 2 3 4 2 4" xfId="20407" xr:uid="{677D40BB-7BB7-44F3-9DD8-3456CA204A64}"/>
    <cellStyle name="Currency 13 2 3 4 2 4 2" xfId="34099" xr:uid="{FB301C6D-808B-4DC1-A67F-F3584600F33C}"/>
    <cellStyle name="Currency 13 2 3 4 2 4 3" xfId="48983" xr:uid="{34CEA063-7F3D-457D-B81D-43E88D216099}"/>
    <cellStyle name="Currency 13 2 3 4 2 5" xfId="13563" xr:uid="{F4966923-FD38-4E8E-881A-0B8926BF5803}"/>
    <cellStyle name="Currency 13 2 3 4 2 6" xfId="27253" xr:uid="{50D00B6F-71E4-4C3B-8754-ACFB522DF9B0}"/>
    <cellStyle name="Currency 13 2 3 4 2 7" xfId="42137" xr:uid="{4CE1C4DE-2F93-4004-BDD7-C53AB364E162}"/>
    <cellStyle name="Currency 13 2 3 4 3" xfId="8428" xr:uid="{0A8DA9F2-5BC7-4E90-8F7B-D57AE94CF5A0}"/>
    <cellStyle name="Currency 13 2 3 4 3 2" xfId="11850" xr:uid="{476DCDDE-E0BF-4380-9168-6A9CDDF3708E}"/>
    <cellStyle name="Currency 13 2 3 4 3 2 2" xfId="25540" xr:uid="{E550EFEE-5BC3-44E3-BFD1-60AEFEAE997D}"/>
    <cellStyle name="Currency 13 2 3 4 3 2 2 2" xfId="39232" xr:uid="{6D2A5730-F4CA-426A-A560-885901CFE698}"/>
    <cellStyle name="Currency 13 2 3 4 3 2 2 3" xfId="54116" xr:uid="{4A2AC56A-98E8-4E18-A03C-3E5E0AC0D6DE}"/>
    <cellStyle name="Currency 13 2 3 4 3 2 3" xfId="18696" xr:uid="{64E10137-7007-46A3-9AE0-21CAFEF9D2B8}"/>
    <cellStyle name="Currency 13 2 3 4 3 2 4" xfId="32386" xr:uid="{E59822BC-7D38-4FBA-B791-74E156F6B8CA}"/>
    <cellStyle name="Currency 13 2 3 4 3 2 5" xfId="47270" xr:uid="{CA4E0F30-75F6-4F0B-A3B2-596433BBD509}"/>
    <cellStyle name="Currency 13 2 3 4 3 3" xfId="22118" xr:uid="{52E497B5-D1B7-4C96-8FB1-2164BE449ADF}"/>
    <cellStyle name="Currency 13 2 3 4 3 3 2" xfId="35810" xr:uid="{5CA9EDDD-695D-43D6-A2D1-CEAF9BA3814D}"/>
    <cellStyle name="Currency 13 2 3 4 3 3 3" xfId="50694" xr:uid="{DF3665F9-5868-4DA8-B878-3F1EF22C2F93}"/>
    <cellStyle name="Currency 13 2 3 4 3 4" xfId="15274" xr:uid="{0BC8F90A-54FA-418C-861A-E68D34CDA777}"/>
    <cellStyle name="Currency 13 2 3 4 3 5" xfId="28964" xr:uid="{6323846D-3D93-41F6-AEF8-2021F88FD706}"/>
    <cellStyle name="Currency 13 2 3 4 3 6" xfId="43848" xr:uid="{46DC01C7-D15C-47BD-B153-CBFF959C8C47}"/>
    <cellStyle name="Currency 13 2 3 4 4" xfId="10138" xr:uid="{28EAE64C-2A2F-46E7-BD5A-FAB512957A62}"/>
    <cellStyle name="Currency 13 2 3 4 4 2" xfId="23828" xr:uid="{EB5B0711-DFD9-4E54-B237-017503928560}"/>
    <cellStyle name="Currency 13 2 3 4 4 2 2" xfId="37520" xr:uid="{07F6FC0D-22D6-4D1F-9D0C-8706423C478C}"/>
    <cellStyle name="Currency 13 2 3 4 4 2 3" xfId="52404" xr:uid="{1AA1A0F3-E4AD-40B1-8701-2E0D5F660E1B}"/>
    <cellStyle name="Currency 13 2 3 4 4 3" xfId="16984" xr:uid="{D79B4D4B-111F-4EAB-8A64-286777A62D01}"/>
    <cellStyle name="Currency 13 2 3 4 4 4" xfId="30674" xr:uid="{9E179206-C9C5-4454-98AD-6221FEBA3EB0}"/>
    <cellStyle name="Currency 13 2 3 4 4 5" xfId="45558" xr:uid="{EEEB5C0F-D357-48E6-91C8-4D200C38606B}"/>
    <cellStyle name="Currency 13 2 3 4 5" xfId="20406" xr:uid="{FB838758-6594-447F-BE18-72B1EBE732AE}"/>
    <cellStyle name="Currency 13 2 3 4 5 2" xfId="34098" xr:uid="{42111630-2CF3-44C0-ACAF-3E4FDD90C27D}"/>
    <cellStyle name="Currency 13 2 3 4 5 3" xfId="48982" xr:uid="{B36CC6DC-FAC3-46AA-93EB-D1FB14123CC2}"/>
    <cellStyle name="Currency 13 2 3 4 6" xfId="13562" xr:uid="{56F3A322-67A7-4F9C-99C5-11378B101B5F}"/>
    <cellStyle name="Currency 13 2 3 4 7" xfId="27252" xr:uid="{5CDAD61A-A0D5-43B7-900B-398C1C72B469}"/>
    <cellStyle name="Currency 13 2 3 4 8" xfId="42136" xr:uid="{BE50985C-74AA-4CE6-9A39-4509EB9A9415}"/>
    <cellStyle name="Currency 13 2 3 5" xfId="6716" xr:uid="{62868993-D573-48E0-A3A6-9BFA7A761A00}"/>
    <cellStyle name="Currency 13 2 3 5 2" xfId="8430" xr:uid="{212456C0-5695-4585-A2AD-02D4298E19F5}"/>
    <cellStyle name="Currency 13 2 3 5 2 2" xfId="11852" xr:uid="{194A2552-6F16-4B64-85F6-66368A20CC3F}"/>
    <cellStyle name="Currency 13 2 3 5 2 2 2" xfId="25542" xr:uid="{5036A30D-94EE-4B45-88CC-BC531A538B69}"/>
    <cellStyle name="Currency 13 2 3 5 2 2 2 2" xfId="39234" xr:uid="{50A02E90-E3C2-443C-8753-856B937E919D}"/>
    <cellStyle name="Currency 13 2 3 5 2 2 2 3" xfId="54118" xr:uid="{F5B8070E-E1F8-4A7A-86ED-8667E5F43E1E}"/>
    <cellStyle name="Currency 13 2 3 5 2 2 3" xfId="18698" xr:uid="{A0EC8195-5739-4268-B107-DFB3B63EFA86}"/>
    <cellStyle name="Currency 13 2 3 5 2 2 4" xfId="32388" xr:uid="{86E7930E-A03A-4B8F-94BC-7EA699466DFC}"/>
    <cellStyle name="Currency 13 2 3 5 2 2 5" xfId="47272" xr:uid="{21F56AD2-3DFD-4C69-B5E4-3D14A5E43026}"/>
    <cellStyle name="Currency 13 2 3 5 2 3" xfId="22120" xr:uid="{ECA76DEA-418C-4AFB-8A89-2A0A19A70073}"/>
    <cellStyle name="Currency 13 2 3 5 2 3 2" xfId="35812" xr:uid="{3C539288-7C01-42F9-8EF4-7F1691A83CE4}"/>
    <cellStyle name="Currency 13 2 3 5 2 3 3" xfId="50696" xr:uid="{4D7E7E2A-F1A1-43FE-B35B-A500E40F0C23}"/>
    <cellStyle name="Currency 13 2 3 5 2 4" xfId="15276" xr:uid="{D2080118-48CE-4C0A-93F4-C42AD8432CA1}"/>
    <cellStyle name="Currency 13 2 3 5 2 5" xfId="28966" xr:uid="{F2F1B99C-B275-469F-ACC8-96D92953C9C7}"/>
    <cellStyle name="Currency 13 2 3 5 2 6" xfId="43850" xr:uid="{53779A56-CE3C-4819-9EE3-02D367B9A45A}"/>
    <cellStyle name="Currency 13 2 3 5 3" xfId="10140" xr:uid="{7CDF0698-AF58-4999-A07E-529E317AAC83}"/>
    <cellStyle name="Currency 13 2 3 5 3 2" xfId="23830" xr:uid="{29E2765A-05D6-470D-9CDD-28D9E1C1109D}"/>
    <cellStyle name="Currency 13 2 3 5 3 2 2" xfId="37522" xr:uid="{1E1E34FF-C6C7-4A51-92A0-FBBA677B74FF}"/>
    <cellStyle name="Currency 13 2 3 5 3 2 3" xfId="52406" xr:uid="{1A19FBF6-E7FC-4EEE-82D5-6288B959C64E}"/>
    <cellStyle name="Currency 13 2 3 5 3 3" xfId="16986" xr:uid="{084ED47A-6B4D-49DE-A23A-3BBD517C9A00}"/>
    <cellStyle name="Currency 13 2 3 5 3 4" xfId="30676" xr:uid="{BB1457D4-7D13-45BE-A54E-BB505070F5B1}"/>
    <cellStyle name="Currency 13 2 3 5 3 5" xfId="45560" xr:uid="{628D8009-22D6-4E43-831C-7602B4F339FE}"/>
    <cellStyle name="Currency 13 2 3 5 4" xfId="20408" xr:uid="{5E4AB222-560E-46E1-B4D0-472F4C71923C}"/>
    <cellStyle name="Currency 13 2 3 5 4 2" xfId="34100" xr:uid="{ABE1D814-0241-4CE2-A82C-F7E37BB16577}"/>
    <cellStyle name="Currency 13 2 3 5 4 3" xfId="48984" xr:uid="{846371C7-944A-4D2A-BECC-71F0F1E7E42D}"/>
    <cellStyle name="Currency 13 2 3 5 5" xfId="13564" xr:uid="{751D461C-134A-47DF-BE6D-5FEA78908131}"/>
    <cellStyle name="Currency 13 2 3 5 6" xfId="27254" xr:uid="{C1B77E91-8C64-4327-B508-E1034638F26F}"/>
    <cellStyle name="Currency 13 2 3 5 7" xfId="42138" xr:uid="{2F91266E-F40B-4BA7-90B5-0F3AAED1EB85}"/>
    <cellStyle name="Currency 13 2 3 6" xfId="6717" xr:uid="{033A60CA-DF40-41B8-B669-C3FD51BC7428}"/>
    <cellStyle name="Currency 13 2 3 6 2" xfId="8431" xr:uid="{A1AAF343-9A52-4EFE-8DCD-50BE52D1A2D7}"/>
    <cellStyle name="Currency 13 2 3 6 2 2" xfId="11853" xr:uid="{124AD9DF-7A54-448D-A295-F4E6AC8F4175}"/>
    <cellStyle name="Currency 13 2 3 6 2 2 2" xfId="25543" xr:uid="{B3054CEC-381D-42FC-A18B-F1A873F8B91F}"/>
    <cellStyle name="Currency 13 2 3 6 2 2 2 2" xfId="39235" xr:uid="{0D8B3168-707E-47C3-9C9D-59922BCE4B67}"/>
    <cellStyle name="Currency 13 2 3 6 2 2 2 3" xfId="54119" xr:uid="{D85CFD18-C821-4DD8-9DC6-BB662152E9A0}"/>
    <cellStyle name="Currency 13 2 3 6 2 2 3" xfId="18699" xr:uid="{D0A704D2-617E-42BA-9ACA-F1F7C59298E2}"/>
    <cellStyle name="Currency 13 2 3 6 2 2 4" xfId="32389" xr:uid="{5D85E7C2-F59A-46D7-8614-C2007455C3B4}"/>
    <cellStyle name="Currency 13 2 3 6 2 2 5" xfId="47273" xr:uid="{E7E5930F-2952-43EE-AB43-5F9CB04C6C61}"/>
    <cellStyle name="Currency 13 2 3 6 2 3" xfId="22121" xr:uid="{C006666B-D322-4CCF-848F-A0E0BC1AB813}"/>
    <cellStyle name="Currency 13 2 3 6 2 3 2" xfId="35813" xr:uid="{5CF4E8DB-741B-4D0F-BAB9-7333D748E920}"/>
    <cellStyle name="Currency 13 2 3 6 2 3 3" xfId="50697" xr:uid="{DBC101D8-1EA5-4BB2-B7AF-888955F79EC6}"/>
    <cellStyle name="Currency 13 2 3 6 2 4" xfId="15277" xr:uid="{F1CEB68B-9A73-405A-82B0-F20F0A547086}"/>
    <cellStyle name="Currency 13 2 3 6 2 5" xfId="28967" xr:uid="{D811D06F-F720-4494-BDEB-5FB89EE800CD}"/>
    <cellStyle name="Currency 13 2 3 6 2 6" xfId="43851" xr:uid="{2244D55B-6CB0-4957-AB16-DF5A2F5E6B1A}"/>
    <cellStyle name="Currency 13 2 3 6 3" xfId="10141" xr:uid="{723C91E6-A320-4793-B7EF-274FB064ECAD}"/>
    <cellStyle name="Currency 13 2 3 6 3 2" xfId="23831" xr:uid="{D8F23752-4F12-4C62-9CC7-63243E8CEA3E}"/>
    <cellStyle name="Currency 13 2 3 6 3 2 2" xfId="37523" xr:uid="{A14E4E23-E55D-4FA9-8FCB-555E4E17A738}"/>
    <cellStyle name="Currency 13 2 3 6 3 2 3" xfId="52407" xr:uid="{B153F060-2168-4523-B758-23B031FBFA17}"/>
    <cellStyle name="Currency 13 2 3 6 3 3" xfId="16987" xr:uid="{5E5B8FBD-CE03-4EFC-B615-09AFE8B66395}"/>
    <cellStyle name="Currency 13 2 3 6 3 4" xfId="30677" xr:uid="{E6CB50DD-B507-4725-A1C9-2C3D354ED881}"/>
    <cellStyle name="Currency 13 2 3 6 3 5" xfId="45561" xr:uid="{F8DF1BAD-35CD-44EF-AD12-A7FC8DA9EAB4}"/>
    <cellStyle name="Currency 13 2 3 6 4" xfId="20409" xr:uid="{0DF88732-9BF7-49D3-A3DC-6A3826268FE1}"/>
    <cellStyle name="Currency 13 2 3 6 4 2" xfId="34101" xr:uid="{B15313A4-3076-4036-9D35-100B7A32D50E}"/>
    <cellStyle name="Currency 13 2 3 6 4 3" xfId="48985" xr:uid="{E701F79B-F46C-4B45-BCCB-EE0FAEEC4A6F}"/>
    <cellStyle name="Currency 13 2 3 6 5" xfId="13565" xr:uid="{E057E93B-BD58-4940-BDF9-54BA6DABA80A}"/>
    <cellStyle name="Currency 13 2 3 6 6" xfId="27255" xr:uid="{6444C685-B8AC-4F1D-A33A-183EB87B255E}"/>
    <cellStyle name="Currency 13 2 3 6 7" xfId="42139" xr:uid="{24CF50DE-CB09-4C96-A06B-FA4700DE14CD}"/>
    <cellStyle name="Currency 13 2 3 7" xfId="8417" xr:uid="{37469120-B45F-4F1B-AF8C-B6C9B3AF9D19}"/>
    <cellStyle name="Currency 13 2 3 7 2" xfId="11839" xr:uid="{6AA76417-A238-445D-9B96-6E51D759671B}"/>
    <cellStyle name="Currency 13 2 3 7 2 2" xfId="25529" xr:uid="{E90571DA-D0F2-4568-B57F-798CA9A17865}"/>
    <cellStyle name="Currency 13 2 3 7 2 2 2" xfId="39221" xr:uid="{D39C10AF-0665-4C21-A628-B119B275E9E7}"/>
    <cellStyle name="Currency 13 2 3 7 2 2 3" xfId="54105" xr:uid="{7896D577-0189-4D97-85E4-2CC5F41A0386}"/>
    <cellStyle name="Currency 13 2 3 7 2 3" xfId="18685" xr:uid="{18112E9E-6F3E-4AB3-9C12-587FE240ADD4}"/>
    <cellStyle name="Currency 13 2 3 7 2 4" xfId="32375" xr:uid="{92D93A7D-0468-4CEE-8A92-31C11CB5B05E}"/>
    <cellStyle name="Currency 13 2 3 7 2 5" xfId="47259" xr:uid="{1C460C0B-0E6F-4CEA-99F1-FCE0B4C570B8}"/>
    <cellStyle name="Currency 13 2 3 7 3" xfId="22107" xr:uid="{C511BE83-7955-49D9-A33F-D4BED6E25BFA}"/>
    <cellStyle name="Currency 13 2 3 7 3 2" xfId="35799" xr:uid="{DDD5135E-C0C6-4D36-B75E-C674BD092A93}"/>
    <cellStyle name="Currency 13 2 3 7 3 3" xfId="50683" xr:uid="{A2FE7A47-75F3-45EC-9DEB-2BBD6E28C13B}"/>
    <cellStyle name="Currency 13 2 3 7 4" xfId="15263" xr:uid="{633BBC99-6A4D-4514-B6BE-949A1802DACE}"/>
    <cellStyle name="Currency 13 2 3 7 5" xfId="28953" xr:uid="{A127BE7D-B1EA-479A-85AE-D5E9C708DBFF}"/>
    <cellStyle name="Currency 13 2 3 7 6" xfId="43837" xr:uid="{D6234E06-42B8-4765-AD1C-CF4DCD538C16}"/>
    <cellStyle name="Currency 13 2 3 8" xfId="10127" xr:uid="{A3C767AA-2FFC-4640-869B-5482C923BBFC}"/>
    <cellStyle name="Currency 13 2 3 8 2" xfId="23817" xr:uid="{926E2EA4-1FF8-4A2A-B67B-443812DC1CFD}"/>
    <cellStyle name="Currency 13 2 3 8 2 2" xfId="37509" xr:uid="{1E32A20A-8977-4A52-BEB2-55C3BFDC7082}"/>
    <cellStyle name="Currency 13 2 3 8 2 3" xfId="52393" xr:uid="{DD5EF9FF-F617-4508-8383-914F357C38DE}"/>
    <cellStyle name="Currency 13 2 3 8 3" xfId="16973" xr:uid="{D2E20E0A-0105-4C98-8D2A-AEB4963F0D1A}"/>
    <cellStyle name="Currency 13 2 3 8 4" xfId="30663" xr:uid="{D25674D3-59ED-479A-A021-C1471D475F2A}"/>
    <cellStyle name="Currency 13 2 3 8 5" xfId="45547" xr:uid="{5D9FF903-F05D-4F52-A7DD-8DF33E799034}"/>
    <cellStyle name="Currency 13 2 3 9" xfId="20395" xr:uid="{8C76E249-2D3E-437F-AF55-F28AD4352A3B}"/>
    <cellStyle name="Currency 13 2 3 9 2" xfId="34087" xr:uid="{3A3C042A-4E26-46A9-9BA8-79EA22AF9541}"/>
    <cellStyle name="Currency 13 2 3 9 3" xfId="48971" xr:uid="{17DDFFB3-9DC0-45D8-A1E3-137B6CFA765D}"/>
    <cellStyle name="Currency 13 2 4" xfId="6718" xr:uid="{27338FF2-6978-47BE-930B-EA0912254F19}"/>
    <cellStyle name="Currency 13 2 4 10" xfId="13566" xr:uid="{AF46F556-AD8F-47C2-B1C1-FA2C879C3D18}"/>
    <cellStyle name="Currency 13 2 4 11" xfId="27256" xr:uid="{6C9FD8D8-EBCE-4A31-A7F6-848EA132C145}"/>
    <cellStyle name="Currency 13 2 4 12" xfId="42140" xr:uid="{2833B122-7DCC-4D7D-BC51-524F182DE0D5}"/>
    <cellStyle name="Currency 13 2 4 2" xfId="6719" xr:uid="{AE795347-86FF-4A26-A945-FBDEBAA53479}"/>
    <cellStyle name="Currency 13 2 4 2 10" xfId="42141" xr:uid="{54EBEBBB-04E7-4DF5-9AAC-DF8D154217D0}"/>
    <cellStyle name="Currency 13 2 4 2 2" xfId="6720" xr:uid="{65CB5C36-CC10-49B3-BE15-92678768150F}"/>
    <cellStyle name="Currency 13 2 4 2 2 2" xfId="6721" xr:uid="{1287CBC3-54D6-486A-89D5-ABC8DE08204E}"/>
    <cellStyle name="Currency 13 2 4 2 2 2 2" xfId="8435" xr:uid="{C9EA9BDF-AA07-40A6-87BB-C147FCB617C2}"/>
    <cellStyle name="Currency 13 2 4 2 2 2 2 2" xfId="11857" xr:uid="{9E7D0A20-E1A6-47BA-AAA8-00C65E8FA7BF}"/>
    <cellStyle name="Currency 13 2 4 2 2 2 2 2 2" xfId="25547" xr:uid="{0873B82F-6A99-444C-BED9-8080EE30720D}"/>
    <cellStyle name="Currency 13 2 4 2 2 2 2 2 2 2" xfId="39239" xr:uid="{00CFAB18-93DB-4DE4-8E26-849623D00B84}"/>
    <cellStyle name="Currency 13 2 4 2 2 2 2 2 2 3" xfId="54123" xr:uid="{6BB16864-914C-4FCF-B8AF-4D3E68CA568A}"/>
    <cellStyle name="Currency 13 2 4 2 2 2 2 2 3" xfId="18703" xr:uid="{A34CA9EC-EB53-4916-A469-C749CD89EECF}"/>
    <cellStyle name="Currency 13 2 4 2 2 2 2 2 4" xfId="32393" xr:uid="{03FC1ECC-3348-4F95-9537-1843F1FC811D}"/>
    <cellStyle name="Currency 13 2 4 2 2 2 2 2 5" xfId="47277" xr:uid="{9135D535-26A4-4330-A63C-85668C4F9BA9}"/>
    <cellStyle name="Currency 13 2 4 2 2 2 2 3" xfId="22125" xr:uid="{D3A6D233-B683-4642-9AFC-0E4D764CD46C}"/>
    <cellStyle name="Currency 13 2 4 2 2 2 2 3 2" xfId="35817" xr:uid="{E1BD4555-99FF-4C83-9D85-7EEA8EF85AC5}"/>
    <cellStyle name="Currency 13 2 4 2 2 2 2 3 3" xfId="50701" xr:uid="{B7DC3AAE-D319-4C90-A345-BBBF26E1DE13}"/>
    <cellStyle name="Currency 13 2 4 2 2 2 2 4" xfId="15281" xr:uid="{30BB6694-EB27-406B-B1C7-CCD6F88DA621}"/>
    <cellStyle name="Currency 13 2 4 2 2 2 2 5" xfId="28971" xr:uid="{13824651-4589-4959-AA7C-DBFF567F06F4}"/>
    <cellStyle name="Currency 13 2 4 2 2 2 2 6" xfId="43855" xr:uid="{605B98FF-BEF1-4339-86F3-EC5A877F7026}"/>
    <cellStyle name="Currency 13 2 4 2 2 2 3" xfId="10145" xr:uid="{F34F1726-7C94-469D-8736-188527A0890A}"/>
    <cellStyle name="Currency 13 2 4 2 2 2 3 2" xfId="23835" xr:uid="{527022A0-AD7B-4B41-B6A1-1F0D5CDF2783}"/>
    <cellStyle name="Currency 13 2 4 2 2 2 3 2 2" xfId="37527" xr:uid="{B7DB059C-399C-4303-AE27-868A81A68604}"/>
    <cellStyle name="Currency 13 2 4 2 2 2 3 2 3" xfId="52411" xr:uid="{185C592A-098D-46CD-9DBB-4AA482B43172}"/>
    <cellStyle name="Currency 13 2 4 2 2 2 3 3" xfId="16991" xr:uid="{EA611C47-69F8-4F31-B4B8-A3A854A06E1E}"/>
    <cellStyle name="Currency 13 2 4 2 2 2 3 4" xfId="30681" xr:uid="{FAAA9B62-9E18-4BC8-B43B-76B8A31438B5}"/>
    <cellStyle name="Currency 13 2 4 2 2 2 3 5" xfId="45565" xr:uid="{6AE9EECF-96CA-4175-8D3B-806151C34B5B}"/>
    <cellStyle name="Currency 13 2 4 2 2 2 4" xfId="20413" xr:uid="{90C78CD8-2DCE-499A-B713-008A40C3EA50}"/>
    <cellStyle name="Currency 13 2 4 2 2 2 4 2" xfId="34105" xr:uid="{34A1CD56-AEBC-4565-9C85-C34224E98798}"/>
    <cellStyle name="Currency 13 2 4 2 2 2 4 3" xfId="48989" xr:uid="{A7EAC162-A35A-485F-A0D2-5D15E48B3411}"/>
    <cellStyle name="Currency 13 2 4 2 2 2 5" xfId="13569" xr:uid="{52F5114B-BC71-4F0E-950D-9222F9669453}"/>
    <cellStyle name="Currency 13 2 4 2 2 2 6" xfId="27259" xr:uid="{F4C0664B-1A19-47DA-B473-24893027097E}"/>
    <cellStyle name="Currency 13 2 4 2 2 2 7" xfId="42143" xr:uid="{33837DAC-CA35-4DEE-A4E4-ACCB14471BED}"/>
    <cellStyle name="Currency 13 2 4 2 2 3" xfId="8434" xr:uid="{0C180AA2-1C2E-4348-8B98-4BB966343D5F}"/>
    <cellStyle name="Currency 13 2 4 2 2 3 2" xfId="11856" xr:uid="{88861752-7CEB-476A-8A8F-5FB3538A1098}"/>
    <cellStyle name="Currency 13 2 4 2 2 3 2 2" xfId="25546" xr:uid="{A820AB52-1C63-469F-9AC2-920A58AFF522}"/>
    <cellStyle name="Currency 13 2 4 2 2 3 2 2 2" xfId="39238" xr:uid="{0481AB70-7504-4FA7-B872-0DA66AD5550A}"/>
    <cellStyle name="Currency 13 2 4 2 2 3 2 2 3" xfId="54122" xr:uid="{401AD801-0810-4A3D-A2E8-352D424A8271}"/>
    <cellStyle name="Currency 13 2 4 2 2 3 2 3" xfId="18702" xr:uid="{E303B9CF-928A-45A2-B38B-C55C2BBB9B41}"/>
    <cellStyle name="Currency 13 2 4 2 2 3 2 4" xfId="32392" xr:uid="{D34BA627-B995-4D32-9877-0C0BE2176530}"/>
    <cellStyle name="Currency 13 2 4 2 2 3 2 5" xfId="47276" xr:uid="{303E357F-D230-47B5-BED4-CE636EC9B4A0}"/>
    <cellStyle name="Currency 13 2 4 2 2 3 3" xfId="22124" xr:uid="{CD96E7DE-8D57-4684-B54C-6849AD18504E}"/>
    <cellStyle name="Currency 13 2 4 2 2 3 3 2" xfId="35816" xr:uid="{A7165116-72FC-4465-B5AE-4FA565447978}"/>
    <cellStyle name="Currency 13 2 4 2 2 3 3 3" xfId="50700" xr:uid="{1CC83A75-5B77-4E41-9DCD-B15A14CB0C03}"/>
    <cellStyle name="Currency 13 2 4 2 2 3 4" xfId="15280" xr:uid="{DA8E992D-841E-4A9E-A141-218BDE993225}"/>
    <cellStyle name="Currency 13 2 4 2 2 3 5" xfId="28970" xr:uid="{D39C0D72-4939-42A4-B25F-801AFF8AFFB8}"/>
    <cellStyle name="Currency 13 2 4 2 2 3 6" xfId="43854" xr:uid="{30F7044A-B258-409D-8E8F-7013BBDB5753}"/>
    <cellStyle name="Currency 13 2 4 2 2 4" xfId="10144" xr:uid="{E78AE640-9937-4378-BDDF-8C3AF3BED392}"/>
    <cellStyle name="Currency 13 2 4 2 2 4 2" xfId="23834" xr:uid="{4FAB8128-A6D4-43C6-8D08-D0624F28AD46}"/>
    <cellStyle name="Currency 13 2 4 2 2 4 2 2" xfId="37526" xr:uid="{D2FFEDB8-AF73-4C96-A867-70DDABE2A13A}"/>
    <cellStyle name="Currency 13 2 4 2 2 4 2 3" xfId="52410" xr:uid="{ABCBB6B5-A5C2-464C-92E4-C5402D14540B}"/>
    <cellStyle name="Currency 13 2 4 2 2 4 3" xfId="16990" xr:uid="{2F01D122-E37B-4EC5-B8C3-AB618E9B27AD}"/>
    <cellStyle name="Currency 13 2 4 2 2 4 4" xfId="30680" xr:uid="{DF5D829B-4EC1-4CA9-A62C-C893EEB4956B}"/>
    <cellStyle name="Currency 13 2 4 2 2 4 5" xfId="45564" xr:uid="{2D6AB1BF-6965-4B1D-9948-F78F7B46A11C}"/>
    <cellStyle name="Currency 13 2 4 2 2 5" xfId="20412" xr:uid="{52CB5C42-217A-4237-A403-CF816ABBC82E}"/>
    <cellStyle name="Currency 13 2 4 2 2 5 2" xfId="34104" xr:uid="{C45B4D0B-4588-4E96-8750-D2FA5DA8BA16}"/>
    <cellStyle name="Currency 13 2 4 2 2 5 3" xfId="48988" xr:uid="{A19A364D-D03E-4A6F-835D-811EEFCFAF08}"/>
    <cellStyle name="Currency 13 2 4 2 2 6" xfId="13568" xr:uid="{F525F143-94D2-49D1-8EA7-E0BFA30F2A05}"/>
    <cellStyle name="Currency 13 2 4 2 2 7" xfId="27258" xr:uid="{65060819-7A9E-477C-A292-40ED497EC71B}"/>
    <cellStyle name="Currency 13 2 4 2 2 8" xfId="42142" xr:uid="{8FA7EBC8-AFEE-498B-921D-D1B7D0A61C48}"/>
    <cellStyle name="Currency 13 2 4 2 3" xfId="6722" xr:uid="{333EF630-13C5-41CB-A6F9-CE26FFA54211}"/>
    <cellStyle name="Currency 13 2 4 2 3 2" xfId="8436" xr:uid="{69479DE2-D6B0-4668-A980-B0BF133B7105}"/>
    <cellStyle name="Currency 13 2 4 2 3 2 2" xfId="11858" xr:uid="{AC2EAA96-6F4A-4151-A571-2A74360154F1}"/>
    <cellStyle name="Currency 13 2 4 2 3 2 2 2" xfId="25548" xr:uid="{296268B3-FAD8-41A3-B00E-3E6F3D183753}"/>
    <cellStyle name="Currency 13 2 4 2 3 2 2 2 2" xfId="39240" xr:uid="{EF6D1678-943B-44A5-81F8-2DCE4ACE3E6D}"/>
    <cellStyle name="Currency 13 2 4 2 3 2 2 2 3" xfId="54124" xr:uid="{DBA77E62-64A0-4431-934F-23F51716924A}"/>
    <cellStyle name="Currency 13 2 4 2 3 2 2 3" xfId="18704" xr:uid="{D044D395-ABD1-4289-9DD1-C1CDEF8367D4}"/>
    <cellStyle name="Currency 13 2 4 2 3 2 2 4" xfId="32394" xr:uid="{3EA85B6E-2AF0-460F-B17F-240354DC87E0}"/>
    <cellStyle name="Currency 13 2 4 2 3 2 2 5" xfId="47278" xr:uid="{0B3B19EA-FA69-4CB3-ACD8-32341634D6E6}"/>
    <cellStyle name="Currency 13 2 4 2 3 2 3" xfId="22126" xr:uid="{9B7C543D-DE32-4F1F-A1E4-670C36644A6B}"/>
    <cellStyle name="Currency 13 2 4 2 3 2 3 2" xfId="35818" xr:uid="{FD89AC8B-8228-4190-891C-CA4CD8B9CD8C}"/>
    <cellStyle name="Currency 13 2 4 2 3 2 3 3" xfId="50702" xr:uid="{D47A3EF5-4253-48DC-9BEE-012E0727CBE1}"/>
    <cellStyle name="Currency 13 2 4 2 3 2 4" xfId="15282" xr:uid="{3B96951A-106F-4413-B4F4-FD6EF312E893}"/>
    <cellStyle name="Currency 13 2 4 2 3 2 5" xfId="28972" xr:uid="{079EA934-E943-4735-831E-D0FDE703BBB5}"/>
    <cellStyle name="Currency 13 2 4 2 3 2 6" xfId="43856" xr:uid="{4B951F17-8513-45E2-89FE-7F7993586450}"/>
    <cellStyle name="Currency 13 2 4 2 3 3" xfId="10146" xr:uid="{0B07F104-C0BE-4552-BA60-571EEFA2F047}"/>
    <cellStyle name="Currency 13 2 4 2 3 3 2" xfId="23836" xr:uid="{B16605B5-4FEA-4A9E-B090-F03F4B66713E}"/>
    <cellStyle name="Currency 13 2 4 2 3 3 2 2" xfId="37528" xr:uid="{53151B72-12D7-4131-AC37-EECDBF075AEB}"/>
    <cellStyle name="Currency 13 2 4 2 3 3 2 3" xfId="52412" xr:uid="{9A6FE605-A2FC-4ABC-A2C6-578B9335D13B}"/>
    <cellStyle name="Currency 13 2 4 2 3 3 3" xfId="16992" xr:uid="{32FDA09A-7EAF-4DCD-9A8C-B2B59CCB77F0}"/>
    <cellStyle name="Currency 13 2 4 2 3 3 4" xfId="30682" xr:uid="{9C6E9AC2-8E30-42AE-A5AF-3951D31B7F87}"/>
    <cellStyle name="Currency 13 2 4 2 3 3 5" xfId="45566" xr:uid="{3109CF2C-7A8B-49E4-BEF2-1E09559B7F22}"/>
    <cellStyle name="Currency 13 2 4 2 3 4" xfId="20414" xr:uid="{C8561D36-F5B4-4316-8966-B8E791474833}"/>
    <cellStyle name="Currency 13 2 4 2 3 4 2" xfId="34106" xr:uid="{DF1ACECF-9ACE-4B51-A4D4-90D2C5CEC234}"/>
    <cellStyle name="Currency 13 2 4 2 3 4 3" xfId="48990" xr:uid="{C5FCECF0-EFB9-4A14-AE38-A2835798B3D0}"/>
    <cellStyle name="Currency 13 2 4 2 3 5" xfId="13570" xr:uid="{96CEB328-908D-4FAF-862F-59489B7CA430}"/>
    <cellStyle name="Currency 13 2 4 2 3 6" xfId="27260" xr:uid="{CC92AB75-CF45-41AA-AA28-7F8945421097}"/>
    <cellStyle name="Currency 13 2 4 2 3 7" xfId="42144" xr:uid="{BDD641EA-51AC-4665-988B-C9BD3BC6E699}"/>
    <cellStyle name="Currency 13 2 4 2 4" xfId="6723" xr:uid="{D6DE005E-B645-42B0-9A32-A9711149D1B8}"/>
    <cellStyle name="Currency 13 2 4 2 4 2" xfId="8437" xr:uid="{D451C9DE-6A43-4E19-853B-047A0B8D0663}"/>
    <cellStyle name="Currency 13 2 4 2 4 2 2" xfId="11859" xr:uid="{BC6FD8DB-2450-4CAB-81E3-BCFFB1293F07}"/>
    <cellStyle name="Currency 13 2 4 2 4 2 2 2" xfId="25549" xr:uid="{163437A1-B167-43D8-AEDC-0C0DE3A091B6}"/>
    <cellStyle name="Currency 13 2 4 2 4 2 2 2 2" xfId="39241" xr:uid="{28E3FE53-2C97-4AAE-A986-7741E3FF3509}"/>
    <cellStyle name="Currency 13 2 4 2 4 2 2 2 3" xfId="54125" xr:uid="{1CB07316-7E04-48C5-A893-B120756EFCDA}"/>
    <cellStyle name="Currency 13 2 4 2 4 2 2 3" xfId="18705" xr:uid="{F58E3483-9F58-48AC-B386-19338DA784C4}"/>
    <cellStyle name="Currency 13 2 4 2 4 2 2 4" xfId="32395" xr:uid="{2F462DB7-13BB-4C71-B12D-E015F7F0FEE6}"/>
    <cellStyle name="Currency 13 2 4 2 4 2 2 5" xfId="47279" xr:uid="{8701C860-4D07-433F-B9C5-8103A86ED57D}"/>
    <cellStyle name="Currency 13 2 4 2 4 2 3" xfId="22127" xr:uid="{0C62A541-EA1D-4159-A943-69967017FADB}"/>
    <cellStyle name="Currency 13 2 4 2 4 2 3 2" xfId="35819" xr:uid="{297AD424-9CD0-47DE-B5A5-A08904E97C68}"/>
    <cellStyle name="Currency 13 2 4 2 4 2 3 3" xfId="50703" xr:uid="{6D38510A-86C8-46D3-B00B-BDC6F7C4A4EA}"/>
    <cellStyle name="Currency 13 2 4 2 4 2 4" xfId="15283" xr:uid="{3C08F57B-02AF-4AB7-A361-97084F44C13B}"/>
    <cellStyle name="Currency 13 2 4 2 4 2 5" xfId="28973" xr:uid="{95F7F6AE-9EB5-42D4-9071-3E3F0AFADB2F}"/>
    <cellStyle name="Currency 13 2 4 2 4 2 6" xfId="43857" xr:uid="{9C7D5B25-6C10-4C2D-BC00-9E591DDCA5CB}"/>
    <cellStyle name="Currency 13 2 4 2 4 3" xfId="10147" xr:uid="{809A6D32-C195-4558-B823-F87D43090388}"/>
    <cellStyle name="Currency 13 2 4 2 4 3 2" xfId="23837" xr:uid="{B0643099-3007-44F9-85CF-92E7FDBD0F16}"/>
    <cellStyle name="Currency 13 2 4 2 4 3 2 2" xfId="37529" xr:uid="{46DBCBA1-5AAB-463B-B1BC-C8A83D8F679C}"/>
    <cellStyle name="Currency 13 2 4 2 4 3 2 3" xfId="52413" xr:uid="{A4277778-CF17-459F-9974-6C758FE64879}"/>
    <cellStyle name="Currency 13 2 4 2 4 3 3" xfId="16993" xr:uid="{BC773701-3CD8-4928-BB2B-20C2C71D418C}"/>
    <cellStyle name="Currency 13 2 4 2 4 3 4" xfId="30683" xr:uid="{C2541C7B-F621-4A14-961E-614B2BEDBC62}"/>
    <cellStyle name="Currency 13 2 4 2 4 3 5" xfId="45567" xr:uid="{709E9AA6-FA5E-4B00-AA4A-FCCC02612B79}"/>
    <cellStyle name="Currency 13 2 4 2 4 4" xfId="20415" xr:uid="{179DDA15-E137-4A18-B071-C0753F241C54}"/>
    <cellStyle name="Currency 13 2 4 2 4 4 2" xfId="34107" xr:uid="{3D9CD35E-0820-4823-91AC-30D7CA768F9A}"/>
    <cellStyle name="Currency 13 2 4 2 4 4 3" xfId="48991" xr:uid="{0B191EC2-A780-4491-9D1C-930820512F11}"/>
    <cellStyle name="Currency 13 2 4 2 4 5" xfId="13571" xr:uid="{61A86294-9F90-4F3E-962E-52883B693443}"/>
    <cellStyle name="Currency 13 2 4 2 4 6" xfId="27261" xr:uid="{A34F9D3B-245D-41A9-AA7B-C75E959417BF}"/>
    <cellStyle name="Currency 13 2 4 2 4 7" xfId="42145" xr:uid="{43ADF35D-CF8D-47A7-904E-9925DD758878}"/>
    <cellStyle name="Currency 13 2 4 2 5" xfId="8433" xr:uid="{E17084E2-75F0-4622-8C6A-37EFE68350E6}"/>
    <cellStyle name="Currency 13 2 4 2 5 2" xfId="11855" xr:uid="{07C12A64-F243-4605-BE7D-CBC0E5A5E493}"/>
    <cellStyle name="Currency 13 2 4 2 5 2 2" xfId="25545" xr:uid="{F2120B84-4B77-47C8-A9FD-E726C2C4C3D7}"/>
    <cellStyle name="Currency 13 2 4 2 5 2 2 2" xfId="39237" xr:uid="{14A41D1E-E179-4AA8-8302-6435D2A55651}"/>
    <cellStyle name="Currency 13 2 4 2 5 2 2 3" xfId="54121" xr:uid="{972860F3-79E0-462A-8806-A882B6E9DA41}"/>
    <cellStyle name="Currency 13 2 4 2 5 2 3" xfId="18701" xr:uid="{C136BBF4-64C7-4C13-B334-AD780DA00E3E}"/>
    <cellStyle name="Currency 13 2 4 2 5 2 4" xfId="32391" xr:uid="{B0B9771D-2088-47CD-9B3B-1F902BA3769F}"/>
    <cellStyle name="Currency 13 2 4 2 5 2 5" xfId="47275" xr:uid="{B5BB6D97-3D90-4553-A9BC-0533514624CB}"/>
    <cellStyle name="Currency 13 2 4 2 5 3" xfId="22123" xr:uid="{AB73A101-F64D-49E7-A94D-B4F3ECD6D44B}"/>
    <cellStyle name="Currency 13 2 4 2 5 3 2" xfId="35815" xr:uid="{6C5A73DC-055A-4658-BA42-A1B75590B1D8}"/>
    <cellStyle name="Currency 13 2 4 2 5 3 3" xfId="50699" xr:uid="{E10BC76F-FECA-49B1-9A43-03B26D33F5C2}"/>
    <cellStyle name="Currency 13 2 4 2 5 4" xfId="15279" xr:uid="{655A165B-5FE9-4C05-BFE4-FDA4F9C2FB82}"/>
    <cellStyle name="Currency 13 2 4 2 5 5" xfId="28969" xr:uid="{A69B1BFF-A803-4017-958E-D2C3B3C4B4D7}"/>
    <cellStyle name="Currency 13 2 4 2 5 6" xfId="43853" xr:uid="{0244AF01-2CB3-4B0B-ACF0-04EA58AE1096}"/>
    <cellStyle name="Currency 13 2 4 2 6" xfId="10143" xr:uid="{CB224396-91A8-4A3D-86F3-700AE4B84348}"/>
    <cellStyle name="Currency 13 2 4 2 6 2" xfId="23833" xr:uid="{A06A0461-BA73-4660-9AA4-388F4F320B08}"/>
    <cellStyle name="Currency 13 2 4 2 6 2 2" xfId="37525" xr:uid="{469B8FA1-D066-479E-AE32-A12FE81E9BB3}"/>
    <cellStyle name="Currency 13 2 4 2 6 2 3" xfId="52409" xr:uid="{A28FE211-F09A-426E-85A5-15F4202AA79F}"/>
    <cellStyle name="Currency 13 2 4 2 6 3" xfId="16989" xr:uid="{F5D342EC-1AC9-4587-A31C-A65F92045051}"/>
    <cellStyle name="Currency 13 2 4 2 6 4" xfId="30679" xr:uid="{76B02197-C2D6-4BA6-A331-09F75F100DA3}"/>
    <cellStyle name="Currency 13 2 4 2 6 5" xfId="45563" xr:uid="{75E4764C-1837-4C8A-90E9-DA41EF3DDA5E}"/>
    <cellStyle name="Currency 13 2 4 2 7" xfId="20411" xr:uid="{E0780681-8201-44B6-835C-E2EF201F54A1}"/>
    <cellStyle name="Currency 13 2 4 2 7 2" xfId="34103" xr:uid="{B8B69880-0773-4DF5-9E72-53D07DC377A5}"/>
    <cellStyle name="Currency 13 2 4 2 7 3" xfId="48987" xr:uid="{5C9FA73C-9A63-4E40-8476-29CDF52ACCD0}"/>
    <cellStyle name="Currency 13 2 4 2 8" xfId="13567" xr:uid="{E04D7580-8540-499D-8543-20E226BD9592}"/>
    <cellStyle name="Currency 13 2 4 2 9" xfId="27257" xr:uid="{656D3456-E543-470B-BA83-95AC7BDB5E9D}"/>
    <cellStyle name="Currency 13 2 4 3" xfId="6724" xr:uid="{BD67B258-57E2-484E-8B2F-381ED7BB9CC8}"/>
    <cellStyle name="Currency 13 2 4 3 10" xfId="42146" xr:uid="{D9F2AE44-B3D3-4D7B-BC19-BC19A78590A0}"/>
    <cellStyle name="Currency 13 2 4 3 2" xfId="6725" xr:uid="{DCD61FE2-FD60-41F2-82BC-A0FC9AEE1004}"/>
    <cellStyle name="Currency 13 2 4 3 2 2" xfId="6726" xr:uid="{21EF3247-D4A0-4C9C-A7D1-BD3307CA61E4}"/>
    <cellStyle name="Currency 13 2 4 3 2 2 2" xfId="8440" xr:uid="{3FF3BB0C-07A1-459B-8D2E-943EA4FC2517}"/>
    <cellStyle name="Currency 13 2 4 3 2 2 2 2" xfId="11862" xr:uid="{E04997F8-C034-4941-B27F-484C0C7F50A4}"/>
    <cellStyle name="Currency 13 2 4 3 2 2 2 2 2" xfId="25552" xr:uid="{831015D8-A0DD-417D-B55C-CE7D36C87434}"/>
    <cellStyle name="Currency 13 2 4 3 2 2 2 2 2 2" xfId="39244" xr:uid="{DAA6EFAE-FA93-46D2-835B-C70A08644598}"/>
    <cellStyle name="Currency 13 2 4 3 2 2 2 2 2 3" xfId="54128" xr:uid="{7560D8CC-ADD6-42CD-8700-9826A59E32DB}"/>
    <cellStyle name="Currency 13 2 4 3 2 2 2 2 3" xfId="18708" xr:uid="{1D767D46-8BFB-4450-B4A9-D9CA65F8790A}"/>
    <cellStyle name="Currency 13 2 4 3 2 2 2 2 4" xfId="32398" xr:uid="{3E324926-DA80-4A12-B153-1AAC64E1BEC1}"/>
    <cellStyle name="Currency 13 2 4 3 2 2 2 2 5" xfId="47282" xr:uid="{D9BDE5B8-CC1E-44F7-A979-3BCD8BA71438}"/>
    <cellStyle name="Currency 13 2 4 3 2 2 2 3" xfId="22130" xr:uid="{8D7780DC-E032-47AE-8876-37D5AE0DCAAB}"/>
    <cellStyle name="Currency 13 2 4 3 2 2 2 3 2" xfId="35822" xr:uid="{BCC57CEB-98B2-4DB0-8113-56DC153D7206}"/>
    <cellStyle name="Currency 13 2 4 3 2 2 2 3 3" xfId="50706" xr:uid="{D8903C02-0C70-4600-96EF-A46E834447CD}"/>
    <cellStyle name="Currency 13 2 4 3 2 2 2 4" xfId="15286" xr:uid="{B7CD388D-D8EE-463C-B07B-31304E48A138}"/>
    <cellStyle name="Currency 13 2 4 3 2 2 2 5" xfId="28976" xr:uid="{5BF89985-5553-4E01-96BE-B69E76A2A065}"/>
    <cellStyle name="Currency 13 2 4 3 2 2 2 6" xfId="43860" xr:uid="{8E4B7870-40B0-48DF-BB80-7A55ACC36F56}"/>
    <cellStyle name="Currency 13 2 4 3 2 2 3" xfId="10150" xr:uid="{2E295D54-B2D4-473F-B5F4-1290940D7BF5}"/>
    <cellStyle name="Currency 13 2 4 3 2 2 3 2" xfId="23840" xr:uid="{A24A6EAA-F731-40F0-97F7-E2ECF224C89F}"/>
    <cellStyle name="Currency 13 2 4 3 2 2 3 2 2" xfId="37532" xr:uid="{BB1332B9-5E84-4CFB-B665-1F560F35EABE}"/>
    <cellStyle name="Currency 13 2 4 3 2 2 3 2 3" xfId="52416" xr:uid="{A35A2328-18DA-4B0D-B8EC-2067A136A7D9}"/>
    <cellStyle name="Currency 13 2 4 3 2 2 3 3" xfId="16996" xr:uid="{C3177E4B-3A0A-4592-B5AE-23ECE696484C}"/>
    <cellStyle name="Currency 13 2 4 3 2 2 3 4" xfId="30686" xr:uid="{B40CFE98-18AB-497C-8CC4-BDB96BEA0E42}"/>
    <cellStyle name="Currency 13 2 4 3 2 2 3 5" xfId="45570" xr:uid="{3EFFADA4-1C14-4F62-A730-8152C1C99B59}"/>
    <cellStyle name="Currency 13 2 4 3 2 2 4" xfId="20418" xr:uid="{9FD4C453-1421-468E-90DB-280443EA3C89}"/>
    <cellStyle name="Currency 13 2 4 3 2 2 4 2" xfId="34110" xr:uid="{73642F88-9D08-48CD-B188-4FE741FD4216}"/>
    <cellStyle name="Currency 13 2 4 3 2 2 4 3" xfId="48994" xr:uid="{57C72D70-BE38-484E-930A-8C1A76C7793B}"/>
    <cellStyle name="Currency 13 2 4 3 2 2 5" xfId="13574" xr:uid="{8B7B9B47-1A8B-40C1-92F4-D76C480629B3}"/>
    <cellStyle name="Currency 13 2 4 3 2 2 6" xfId="27264" xr:uid="{77CC2682-DBBB-4421-A6C5-1A767CD3210A}"/>
    <cellStyle name="Currency 13 2 4 3 2 2 7" xfId="42148" xr:uid="{1E0066F5-1F56-4F8B-9C7C-7135ADC47657}"/>
    <cellStyle name="Currency 13 2 4 3 2 3" xfId="8439" xr:uid="{E7AE0370-4712-4962-9EF8-1AC22622159A}"/>
    <cellStyle name="Currency 13 2 4 3 2 3 2" xfId="11861" xr:uid="{1CF73735-FABF-44A8-85F0-146336723BF5}"/>
    <cellStyle name="Currency 13 2 4 3 2 3 2 2" xfId="25551" xr:uid="{43FE6B02-F04A-4B48-B68C-C7139783C002}"/>
    <cellStyle name="Currency 13 2 4 3 2 3 2 2 2" xfId="39243" xr:uid="{DE2BFBFF-86DA-4531-8E51-596726326B6B}"/>
    <cellStyle name="Currency 13 2 4 3 2 3 2 2 3" xfId="54127" xr:uid="{06BDD68E-6305-4961-A769-F97EE207E8D3}"/>
    <cellStyle name="Currency 13 2 4 3 2 3 2 3" xfId="18707" xr:uid="{B44333F1-F475-462B-8010-E1F8D4874F2A}"/>
    <cellStyle name="Currency 13 2 4 3 2 3 2 4" xfId="32397" xr:uid="{5FF82CC7-31DE-47AF-B1FD-408409FD6AAB}"/>
    <cellStyle name="Currency 13 2 4 3 2 3 2 5" xfId="47281" xr:uid="{DF70DCD3-56F5-4F45-B86C-694C226FE76F}"/>
    <cellStyle name="Currency 13 2 4 3 2 3 3" xfId="22129" xr:uid="{489272A3-DF74-4C29-9759-C45DCBA3816A}"/>
    <cellStyle name="Currency 13 2 4 3 2 3 3 2" xfId="35821" xr:uid="{32B3B9FF-A104-45DC-8384-081ECE545E0B}"/>
    <cellStyle name="Currency 13 2 4 3 2 3 3 3" xfId="50705" xr:uid="{9C554BE5-AF04-4AAF-9299-9E78D6E787EC}"/>
    <cellStyle name="Currency 13 2 4 3 2 3 4" xfId="15285" xr:uid="{8C325AEE-12B7-487C-B87C-BFDAB51E5724}"/>
    <cellStyle name="Currency 13 2 4 3 2 3 5" xfId="28975" xr:uid="{448240BE-F8DD-4D17-BBAF-6C7C72BB52D1}"/>
    <cellStyle name="Currency 13 2 4 3 2 3 6" xfId="43859" xr:uid="{AB603886-F695-42FE-8B1A-8336900C7845}"/>
    <cellStyle name="Currency 13 2 4 3 2 4" xfId="10149" xr:uid="{9C60A5A0-9495-4193-B33F-49C6A90F63C0}"/>
    <cellStyle name="Currency 13 2 4 3 2 4 2" xfId="23839" xr:uid="{E71B4A61-9D3A-471D-90A6-AA4F03532ACD}"/>
    <cellStyle name="Currency 13 2 4 3 2 4 2 2" xfId="37531" xr:uid="{0A4ECB2D-1452-49B8-9BE2-B146D0F36684}"/>
    <cellStyle name="Currency 13 2 4 3 2 4 2 3" xfId="52415" xr:uid="{6AA111EA-1743-43CF-9C6D-B918739A7352}"/>
    <cellStyle name="Currency 13 2 4 3 2 4 3" xfId="16995" xr:uid="{73B1B208-F7C5-46A5-9756-43BFD83CDBF3}"/>
    <cellStyle name="Currency 13 2 4 3 2 4 4" xfId="30685" xr:uid="{A8C640D7-F6B4-4BD5-9F31-FC4483D22DD9}"/>
    <cellStyle name="Currency 13 2 4 3 2 4 5" xfId="45569" xr:uid="{AC2C8E08-A710-4CA4-B7AF-DECD764F5442}"/>
    <cellStyle name="Currency 13 2 4 3 2 5" xfId="20417" xr:uid="{9635855A-D75D-4D4D-AF9F-ECCCE225E7C9}"/>
    <cellStyle name="Currency 13 2 4 3 2 5 2" xfId="34109" xr:uid="{87F94835-1471-4285-A2B0-583B803E848E}"/>
    <cellStyle name="Currency 13 2 4 3 2 5 3" xfId="48993" xr:uid="{1705D1C6-6265-4875-8F26-988437D2D0A6}"/>
    <cellStyle name="Currency 13 2 4 3 2 6" xfId="13573" xr:uid="{997A6AA0-3F73-4DAF-A25B-D33761409943}"/>
    <cellStyle name="Currency 13 2 4 3 2 7" xfId="27263" xr:uid="{8100F03F-C075-419E-BDD5-33A0C7C57E38}"/>
    <cellStyle name="Currency 13 2 4 3 2 8" xfId="42147" xr:uid="{8690A65D-BED6-4F01-8325-5DB2D814934D}"/>
    <cellStyle name="Currency 13 2 4 3 3" xfId="6727" xr:uid="{DC59BC9D-E1B1-4F8E-B2CB-9F2222C7CE44}"/>
    <cellStyle name="Currency 13 2 4 3 3 2" xfId="8441" xr:uid="{7DFAC35F-12F0-4032-8A0A-364E4098500A}"/>
    <cellStyle name="Currency 13 2 4 3 3 2 2" xfId="11863" xr:uid="{4829D000-1DAB-4E45-AD6C-D1A2B71C6ECD}"/>
    <cellStyle name="Currency 13 2 4 3 3 2 2 2" xfId="25553" xr:uid="{489EE40C-EC05-49A7-9C8E-F46526850A22}"/>
    <cellStyle name="Currency 13 2 4 3 3 2 2 2 2" xfId="39245" xr:uid="{05D33DC0-3777-49C8-A4CD-6732F99198FC}"/>
    <cellStyle name="Currency 13 2 4 3 3 2 2 2 3" xfId="54129" xr:uid="{3D7BC86F-4320-4128-A7A3-DE623FD2AEE6}"/>
    <cellStyle name="Currency 13 2 4 3 3 2 2 3" xfId="18709" xr:uid="{D62693B0-FD7D-4D2C-99AD-001237EF6C0A}"/>
    <cellStyle name="Currency 13 2 4 3 3 2 2 4" xfId="32399" xr:uid="{2E317A94-D54D-4F6A-8359-913ABD965DC7}"/>
    <cellStyle name="Currency 13 2 4 3 3 2 2 5" xfId="47283" xr:uid="{54D96DAB-14C3-4077-9001-CEFF821947A1}"/>
    <cellStyle name="Currency 13 2 4 3 3 2 3" xfId="22131" xr:uid="{1CADE9D7-924D-4F8C-9093-9B925411356D}"/>
    <cellStyle name="Currency 13 2 4 3 3 2 3 2" xfId="35823" xr:uid="{DD8D7BD5-3277-4F12-B64E-EE7037070B97}"/>
    <cellStyle name="Currency 13 2 4 3 3 2 3 3" xfId="50707" xr:uid="{03FBB693-41F8-4E4C-A5A0-F5F2FFD588F8}"/>
    <cellStyle name="Currency 13 2 4 3 3 2 4" xfId="15287" xr:uid="{6F3E2591-5FC9-4DD3-8D5C-6B165B009D5D}"/>
    <cellStyle name="Currency 13 2 4 3 3 2 5" xfId="28977" xr:uid="{7CAED4FF-9991-4179-896E-F27AF75CEE1A}"/>
    <cellStyle name="Currency 13 2 4 3 3 2 6" xfId="43861" xr:uid="{C8983204-7DAC-4900-A150-A0A5297DAEB5}"/>
    <cellStyle name="Currency 13 2 4 3 3 3" xfId="10151" xr:uid="{099634FF-41E3-4F98-B13A-7036D09BB814}"/>
    <cellStyle name="Currency 13 2 4 3 3 3 2" xfId="23841" xr:uid="{FCFB1A01-9FF4-4684-BD93-099D8C5FEE0A}"/>
    <cellStyle name="Currency 13 2 4 3 3 3 2 2" xfId="37533" xr:uid="{3B807AD6-DACF-4B55-BB98-BF23B38B9100}"/>
    <cellStyle name="Currency 13 2 4 3 3 3 2 3" xfId="52417" xr:uid="{5D6F22D7-8D05-43C8-8528-086CD5C0F637}"/>
    <cellStyle name="Currency 13 2 4 3 3 3 3" xfId="16997" xr:uid="{4EE2E565-7F63-429E-ABCC-1EBE05FB6CD7}"/>
    <cellStyle name="Currency 13 2 4 3 3 3 4" xfId="30687" xr:uid="{652E2782-09E3-4DCA-AB2F-47E97433DF99}"/>
    <cellStyle name="Currency 13 2 4 3 3 3 5" xfId="45571" xr:uid="{B37989AD-2D45-45B8-A48F-4AD997028D4F}"/>
    <cellStyle name="Currency 13 2 4 3 3 4" xfId="20419" xr:uid="{9D727EB1-AE95-42E3-B89D-78773AAF694A}"/>
    <cellStyle name="Currency 13 2 4 3 3 4 2" xfId="34111" xr:uid="{E1320910-3B49-4BC3-95AF-B107BE241388}"/>
    <cellStyle name="Currency 13 2 4 3 3 4 3" xfId="48995" xr:uid="{C7A65883-E605-4A3B-AC18-B3ED2C372CA1}"/>
    <cellStyle name="Currency 13 2 4 3 3 5" xfId="13575" xr:uid="{D9637A0D-9898-4EE2-9A59-144B4620AF5C}"/>
    <cellStyle name="Currency 13 2 4 3 3 6" xfId="27265" xr:uid="{EC30D6BD-180B-4CEE-A7D0-5F4D59571137}"/>
    <cellStyle name="Currency 13 2 4 3 3 7" xfId="42149" xr:uid="{5CC2E508-A08A-4D87-892C-3B668B511C04}"/>
    <cellStyle name="Currency 13 2 4 3 4" xfId="6728" xr:uid="{52E84FE5-53B5-48F5-A887-374751492174}"/>
    <cellStyle name="Currency 13 2 4 3 4 2" xfId="8442" xr:uid="{9E460527-9935-47C2-B8D5-1FAF7AAB4588}"/>
    <cellStyle name="Currency 13 2 4 3 4 2 2" xfId="11864" xr:uid="{702BAED4-3421-4189-AB6B-5971660B387D}"/>
    <cellStyle name="Currency 13 2 4 3 4 2 2 2" xfId="25554" xr:uid="{930B12EA-AE36-44EE-B278-86860DDE0486}"/>
    <cellStyle name="Currency 13 2 4 3 4 2 2 2 2" xfId="39246" xr:uid="{ACF17032-1FE2-45AF-A79F-BABB7FDFDDFF}"/>
    <cellStyle name="Currency 13 2 4 3 4 2 2 2 3" xfId="54130" xr:uid="{90B81191-8BF3-4243-B357-605231A3F8E4}"/>
    <cellStyle name="Currency 13 2 4 3 4 2 2 3" xfId="18710" xr:uid="{0E6E2901-D6B6-4DAA-82D5-2FBB745AB96A}"/>
    <cellStyle name="Currency 13 2 4 3 4 2 2 4" xfId="32400" xr:uid="{F4184167-A7B5-4F25-BDF2-68FEB30608A4}"/>
    <cellStyle name="Currency 13 2 4 3 4 2 2 5" xfId="47284" xr:uid="{E4AF3ACE-54AB-4CDA-B48E-E5D47E5D3E31}"/>
    <cellStyle name="Currency 13 2 4 3 4 2 3" xfId="22132" xr:uid="{D26B0A60-4F51-407A-BC4C-41577997ED9E}"/>
    <cellStyle name="Currency 13 2 4 3 4 2 3 2" xfId="35824" xr:uid="{085C680D-1873-44E2-B786-498635C36B61}"/>
    <cellStyle name="Currency 13 2 4 3 4 2 3 3" xfId="50708" xr:uid="{C0085EB8-1ED9-4FFE-A00E-1E7EE1E5E81F}"/>
    <cellStyle name="Currency 13 2 4 3 4 2 4" xfId="15288" xr:uid="{888B79D4-3086-4059-8752-15DC981834E7}"/>
    <cellStyle name="Currency 13 2 4 3 4 2 5" xfId="28978" xr:uid="{40F54B52-EFEA-4A7A-9E90-76CD1F1BA3D7}"/>
    <cellStyle name="Currency 13 2 4 3 4 2 6" xfId="43862" xr:uid="{2D027E09-ED1D-4084-B2B5-6C35B32B20AA}"/>
    <cellStyle name="Currency 13 2 4 3 4 3" xfId="10152" xr:uid="{08CDDC25-28BA-45F1-A66A-66E0B2E4D72A}"/>
    <cellStyle name="Currency 13 2 4 3 4 3 2" xfId="23842" xr:uid="{90F90D67-AD63-4285-AED6-D6FA38A4E1DE}"/>
    <cellStyle name="Currency 13 2 4 3 4 3 2 2" xfId="37534" xr:uid="{8D1D2C36-2EC5-4F83-87BD-DC33CED8204C}"/>
    <cellStyle name="Currency 13 2 4 3 4 3 2 3" xfId="52418" xr:uid="{8C9120F9-E657-49CB-AE48-8D0503F32A04}"/>
    <cellStyle name="Currency 13 2 4 3 4 3 3" xfId="16998" xr:uid="{0BCFC1F7-E2CF-434C-ADDA-BA3D1496441A}"/>
    <cellStyle name="Currency 13 2 4 3 4 3 4" xfId="30688" xr:uid="{FFB5A1C1-5681-4DF2-9952-696214A59CC9}"/>
    <cellStyle name="Currency 13 2 4 3 4 3 5" xfId="45572" xr:uid="{A7D94E15-382C-4D6B-AD25-C8A6FB2B3E93}"/>
    <cellStyle name="Currency 13 2 4 3 4 4" xfId="20420" xr:uid="{6036DBD3-BCBB-4B75-9040-44F80DBD78EC}"/>
    <cellStyle name="Currency 13 2 4 3 4 4 2" xfId="34112" xr:uid="{BD417DFE-3553-4127-9D2C-3F79066FA1E8}"/>
    <cellStyle name="Currency 13 2 4 3 4 4 3" xfId="48996" xr:uid="{ECF026F2-B828-4151-8639-DB520578266B}"/>
    <cellStyle name="Currency 13 2 4 3 4 5" xfId="13576" xr:uid="{F82B1532-0E2B-4B4F-B9CA-210921EF71F3}"/>
    <cellStyle name="Currency 13 2 4 3 4 6" xfId="27266" xr:uid="{F8BF6733-9606-4B1C-8EDD-A13AB0063C22}"/>
    <cellStyle name="Currency 13 2 4 3 4 7" xfId="42150" xr:uid="{594232D0-3B1F-4328-9CE9-2EBF8C3977E6}"/>
    <cellStyle name="Currency 13 2 4 3 5" xfId="8438" xr:uid="{FE501960-B11E-43C6-BA14-C56C01E81DC4}"/>
    <cellStyle name="Currency 13 2 4 3 5 2" xfId="11860" xr:uid="{9C703B23-7A03-44DB-8F1A-1150E3CF3F2F}"/>
    <cellStyle name="Currency 13 2 4 3 5 2 2" xfId="25550" xr:uid="{A85F077F-424E-4740-BEE2-A454E2C2B73F}"/>
    <cellStyle name="Currency 13 2 4 3 5 2 2 2" xfId="39242" xr:uid="{3B3BB5FE-EDE1-41F5-9989-86A6EA5C7066}"/>
    <cellStyle name="Currency 13 2 4 3 5 2 2 3" xfId="54126" xr:uid="{4ADF9E7B-52D8-45FB-B650-171F9E64F1EF}"/>
    <cellStyle name="Currency 13 2 4 3 5 2 3" xfId="18706" xr:uid="{420B715F-A223-4F9F-9C18-E0B33F868316}"/>
    <cellStyle name="Currency 13 2 4 3 5 2 4" xfId="32396" xr:uid="{56F532AE-B47C-4752-BFFD-3A7628188388}"/>
    <cellStyle name="Currency 13 2 4 3 5 2 5" xfId="47280" xr:uid="{9C45B0BC-24D6-4BD9-89B9-5FFAF4101626}"/>
    <cellStyle name="Currency 13 2 4 3 5 3" xfId="22128" xr:uid="{DBB17FCF-9479-4F71-8985-60A13D6B0BF5}"/>
    <cellStyle name="Currency 13 2 4 3 5 3 2" xfId="35820" xr:uid="{D17F7FAD-241D-4F52-8681-7B8FBB4194D3}"/>
    <cellStyle name="Currency 13 2 4 3 5 3 3" xfId="50704" xr:uid="{B64CFEC5-2692-483E-8A0B-B7631D78EFFD}"/>
    <cellStyle name="Currency 13 2 4 3 5 4" xfId="15284" xr:uid="{8BF48EBE-48C1-447E-BD42-8E806221A04B}"/>
    <cellStyle name="Currency 13 2 4 3 5 5" xfId="28974" xr:uid="{A878EEA6-90F9-4D48-9D66-79A7C362E4A2}"/>
    <cellStyle name="Currency 13 2 4 3 5 6" xfId="43858" xr:uid="{33A05EC8-3C82-40C5-9D05-61D69875CE05}"/>
    <cellStyle name="Currency 13 2 4 3 6" xfId="10148" xr:uid="{3EB344B5-2F16-4E18-8600-0B5A39F4A58B}"/>
    <cellStyle name="Currency 13 2 4 3 6 2" xfId="23838" xr:uid="{C289E317-4C45-4AF4-98AF-FC39087AB3FA}"/>
    <cellStyle name="Currency 13 2 4 3 6 2 2" xfId="37530" xr:uid="{53FF8F06-4F73-4056-B773-75790763EA08}"/>
    <cellStyle name="Currency 13 2 4 3 6 2 3" xfId="52414" xr:uid="{09FD863E-B044-486B-857D-A30F1A593C05}"/>
    <cellStyle name="Currency 13 2 4 3 6 3" xfId="16994" xr:uid="{82034151-4045-48E0-A5F1-D0E8A5BAE2AC}"/>
    <cellStyle name="Currency 13 2 4 3 6 4" xfId="30684" xr:uid="{BE47FF6C-1EBF-4207-BD0A-02CE7353D4B1}"/>
    <cellStyle name="Currency 13 2 4 3 6 5" xfId="45568" xr:uid="{D54EECEF-493F-4861-BC25-CA703B98BAD2}"/>
    <cellStyle name="Currency 13 2 4 3 7" xfId="20416" xr:uid="{56E14B64-6B5E-4AAC-A963-1B575D556A3D}"/>
    <cellStyle name="Currency 13 2 4 3 7 2" xfId="34108" xr:uid="{E61E669F-9776-453A-9F65-BFECB7ECE1B5}"/>
    <cellStyle name="Currency 13 2 4 3 7 3" xfId="48992" xr:uid="{EF4E5036-B96E-4DFA-AF37-54E2EF26F9EB}"/>
    <cellStyle name="Currency 13 2 4 3 8" xfId="13572" xr:uid="{7D0B3FF6-6FCA-4523-A1F5-66C7E7F279CF}"/>
    <cellStyle name="Currency 13 2 4 3 9" xfId="27262" xr:uid="{32ED4F46-3793-4DBE-AD44-4B49726C0D2B}"/>
    <cellStyle name="Currency 13 2 4 4" xfId="6729" xr:uid="{9B1C0959-DDFF-40AA-B7FB-C47015E82F8E}"/>
    <cellStyle name="Currency 13 2 4 4 2" xfId="6730" xr:uid="{E0CFFE37-3AB1-43EA-ACE2-E69600C1D15B}"/>
    <cellStyle name="Currency 13 2 4 4 2 2" xfId="8444" xr:uid="{59F794AA-9330-4DE1-BBE3-259968E4D950}"/>
    <cellStyle name="Currency 13 2 4 4 2 2 2" xfId="11866" xr:uid="{3461A6D0-1803-46BE-AD6D-94E34AC3E3CC}"/>
    <cellStyle name="Currency 13 2 4 4 2 2 2 2" xfId="25556" xr:uid="{D2DEF660-929D-4CDA-A579-111AC5935946}"/>
    <cellStyle name="Currency 13 2 4 4 2 2 2 2 2" xfId="39248" xr:uid="{3AF75E2B-8954-415B-8CF7-12052B253B3F}"/>
    <cellStyle name="Currency 13 2 4 4 2 2 2 2 3" xfId="54132" xr:uid="{A6C70712-2771-4C61-B637-11F7DFEDCFCD}"/>
    <cellStyle name="Currency 13 2 4 4 2 2 2 3" xfId="18712" xr:uid="{A23B378C-03F5-4335-A1A4-C1AAD9868874}"/>
    <cellStyle name="Currency 13 2 4 4 2 2 2 4" xfId="32402" xr:uid="{E9EB063C-C1F2-4F8E-80A6-316EF7159CE8}"/>
    <cellStyle name="Currency 13 2 4 4 2 2 2 5" xfId="47286" xr:uid="{FD66EB05-FE1D-4EA4-94F5-C0A7869BE98E}"/>
    <cellStyle name="Currency 13 2 4 4 2 2 3" xfId="22134" xr:uid="{4EB4F9F5-2B7A-4236-9E82-15F7837E86F3}"/>
    <cellStyle name="Currency 13 2 4 4 2 2 3 2" xfId="35826" xr:uid="{390CDC9B-76AE-4456-A12A-FEE30BC3C5DB}"/>
    <cellStyle name="Currency 13 2 4 4 2 2 3 3" xfId="50710" xr:uid="{56DD0304-7861-4448-AC64-14360E20EFB0}"/>
    <cellStyle name="Currency 13 2 4 4 2 2 4" xfId="15290" xr:uid="{28914A58-4EC8-4B4D-A38C-862F62E84E40}"/>
    <cellStyle name="Currency 13 2 4 4 2 2 5" xfId="28980" xr:uid="{AE816F72-86CB-41A3-8C87-EAAAE87E61A2}"/>
    <cellStyle name="Currency 13 2 4 4 2 2 6" xfId="43864" xr:uid="{D59FDD5A-84A3-43A2-B879-A2C76984173E}"/>
    <cellStyle name="Currency 13 2 4 4 2 3" xfId="10154" xr:uid="{E53D5736-51E5-46FC-B8B8-7B9478B4CB5B}"/>
    <cellStyle name="Currency 13 2 4 4 2 3 2" xfId="23844" xr:uid="{305CBFA5-55A4-4D4D-8CE4-6B529856659B}"/>
    <cellStyle name="Currency 13 2 4 4 2 3 2 2" xfId="37536" xr:uid="{5A19EF8A-6D30-460C-BA50-18736542ACE1}"/>
    <cellStyle name="Currency 13 2 4 4 2 3 2 3" xfId="52420" xr:uid="{A1F4E100-C815-4BB1-ABF3-2F8FAE851AC8}"/>
    <cellStyle name="Currency 13 2 4 4 2 3 3" xfId="17000" xr:uid="{9A8E3065-952A-421D-9D85-4AE7AA21E580}"/>
    <cellStyle name="Currency 13 2 4 4 2 3 4" xfId="30690" xr:uid="{70080176-2F60-4859-8623-C0C12F77BFE3}"/>
    <cellStyle name="Currency 13 2 4 4 2 3 5" xfId="45574" xr:uid="{BC461FDD-BA4B-466A-BE00-5867D48DB1C5}"/>
    <cellStyle name="Currency 13 2 4 4 2 4" xfId="20422" xr:uid="{3DFA25A7-862B-4185-93DD-15EACE698F57}"/>
    <cellStyle name="Currency 13 2 4 4 2 4 2" xfId="34114" xr:uid="{F192C1A1-1088-4130-9ED7-34C9A1959576}"/>
    <cellStyle name="Currency 13 2 4 4 2 4 3" xfId="48998" xr:uid="{313EB7FE-9930-4D47-9FDF-129F75F8CF40}"/>
    <cellStyle name="Currency 13 2 4 4 2 5" xfId="13578" xr:uid="{30B37967-160D-4B5B-8A6E-160D867189D3}"/>
    <cellStyle name="Currency 13 2 4 4 2 6" xfId="27268" xr:uid="{1DEF8A02-3724-4C3E-ADBB-2E37282F3DC5}"/>
    <cellStyle name="Currency 13 2 4 4 2 7" xfId="42152" xr:uid="{2B975C36-87C7-4519-A25D-2DCEB9D7900E}"/>
    <cellStyle name="Currency 13 2 4 4 3" xfId="8443" xr:uid="{540F52EA-61A1-41A6-9610-74CCDDE6F6DE}"/>
    <cellStyle name="Currency 13 2 4 4 3 2" xfId="11865" xr:uid="{0A1CE148-080D-4D03-8675-A884B3683323}"/>
    <cellStyle name="Currency 13 2 4 4 3 2 2" xfId="25555" xr:uid="{EBD1A19D-855A-4A3D-9BEE-C993BD516132}"/>
    <cellStyle name="Currency 13 2 4 4 3 2 2 2" xfId="39247" xr:uid="{94AAD89B-B1F0-43BA-B400-8ACBFE189B33}"/>
    <cellStyle name="Currency 13 2 4 4 3 2 2 3" xfId="54131" xr:uid="{517912DA-1AA0-484F-B7DF-C5152EB349BC}"/>
    <cellStyle name="Currency 13 2 4 4 3 2 3" xfId="18711" xr:uid="{95CE3907-D94E-4863-BED3-89B62605F245}"/>
    <cellStyle name="Currency 13 2 4 4 3 2 4" xfId="32401" xr:uid="{3091E596-3700-4298-B568-353C208FDCA8}"/>
    <cellStyle name="Currency 13 2 4 4 3 2 5" xfId="47285" xr:uid="{6E6A2F99-9132-4EF2-9E8C-350E208A4855}"/>
    <cellStyle name="Currency 13 2 4 4 3 3" xfId="22133" xr:uid="{B1488AD5-D3B9-4EDD-AF2B-C76C654463CA}"/>
    <cellStyle name="Currency 13 2 4 4 3 3 2" xfId="35825" xr:uid="{694AFC0E-276D-4186-AD01-89BF2B5A7A19}"/>
    <cellStyle name="Currency 13 2 4 4 3 3 3" xfId="50709" xr:uid="{F06B644F-295F-4BAC-980B-67AC53346434}"/>
    <cellStyle name="Currency 13 2 4 4 3 4" xfId="15289" xr:uid="{D40D5AFB-B4DE-4CF2-B8D0-9B309D38BD07}"/>
    <cellStyle name="Currency 13 2 4 4 3 5" xfId="28979" xr:uid="{5D1DBA15-94F7-4445-A951-535A0EB08C83}"/>
    <cellStyle name="Currency 13 2 4 4 3 6" xfId="43863" xr:uid="{2135FAC0-823A-494C-9C2B-0E2AEB6D55FF}"/>
    <cellStyle name="Currency 13 2 4 4 4" xfId="10153" xr:uid="{22586B28-6664-48BB-9BB3-A9E43EE98CB4}"/>
    <cellStyle name="Currency 13 2 4 4 4 2" xfId="23843" xr:uid="{342AC42A-BD6C-471C-A7C7-9F8E2B2A60A1}"/>
    <cellStyle name="Currency 13 2 4 4 4 2 2" xfId="37535" xr:uid="{C1B91756-B6FE-45E8-BCD3-A94FE5E6DF0B}"/>
    <cellStyle name="Currency 13 2 4 4 4 2 3" xfId="52419" xr:uid="{B3E1A5B3-DDDB-4396-8672-B111A661B2CE}"/>
    <cellStyle name="Currency 13 2 4 4 4 3" xfId="16999" xr:uid="{A8E442EC-D1D0-4449-AADD-FE1A80EA0499}"/>
    <cellStyle name="Currency 13 2 4 4 4 4" xfId="30689" xr:uid="{C44AD047-EFB6-4A6F-893D-C601868A7CAC}"/>
    <cellStyle name="Currency 13 2 4 4 4 5" xfId="45573" xr:uid="{898A6A89-F672-458E-A576-40BF7D936F92}"/>
    <cellStyle name="Currency 13 2 4 4 5" xfId="20421" xr:uid="{947C56EF-E53F-4484-BF3D-419423312223}"/>
    <cellStyle name="Currency 13 2 4 4 5 2" xfId="34113" xr:uid="{E41EC5BC-E62C-4364-8477-C9C1C9CBC15E}"/>
    <cellStyle name="Currency 13 2 4 4 5 3" xfId="48997" xr:uid="{F30BEA57-1CC7-4F1F-A040-50D0B3C97E0A}"/>
    <cellStyle name="Currency 13 2 4 4 6" xfId="13577" xr:uid="{ED5B7A9B-A81F-4C32-90B8-7B432FD0638B}"/>
    <cellStyle name="Currency 13 2 4 4 7" xfId="27267" xr:uid="{E937B6E5-94DD-4D95-AD31-6D398BB387E0}"/>
    <cellStyle name="Currency 13 2 4 4 8" xfId="42151" xr:uid="{12F37979-7E9A-4DA8-B29B-6C9565D36E21}"/>
    <cellStyle name="Currency 13 2 4 5" xfId="6731" xr:uid="{C0A8768E-3274-402A-AC0D-DD3B4C0C9CC7}"/>
    <cellStyle name="Currency 13 2 4 5 2" xfId="8445" xr:uid="{15F1F44A-AD16-4984-AB26-AF9D40C3FA55}"/>
    <cellStyle name="Currency 13 2 4 5 2 2" xfId="11867" xr:uid="{17BD7255-F53B-4AFA-BB2F-2A3E5C407F7F}"/>
    <cellStyle name="Currency 13 2 4 5 2 2 2" xfId="25557" xr:uid="{AC015E00-3552-499A-A3D3-67C304E70502}"/>
    <cellStyle name="Currency 13 2 4 5 2 2 2 2" xfId="39249" xr:uid="{B94E7D71-970F-4329-A43F-3ED34D16D308}"/>
    <cellStyle name="Currency 13 2 4 5 2 2 2 3" xfId="54133" xr:uid="{F2F33EB5-0488-43E3-8B10-D65099535100}"/>
    <cellStyle name="Currency 13 2 4 5 2 2 3" xfId="18713" xr:uid="{2CB7E494-D3D1-4DCF-9FAC-BAE8AC919815}"/>
    <cellStyle name="Currency 13 2 4 5 2 2 4" xfId="32403" xr:uid="{3A5873A8-16D8-4148-96A0-B79CA99F4E60}"/>
    <cellStyle name="Currency 13 2 4 5 2 2 5" xfId="47287" xr:uid="{A898E719-D8C7-401A-A903-7A708624A94F}"/>
    <cellStyle name="Currency 13 2 4 5 2 3" xfId="22135" xr:uid="{D9E15A7D-D5A7-4C5B-9391-968F3C119932}"/>
    <cellStyle name="Currency 13 2 4 5 2 3 2" xfId="35827" xr:uid="{217D7EE3-2E75-417B-A0E1-05218B2F1D50}"/>
    <cellStyle name="Currency 13 2 4 5 2 3 3" xfId="50711" xr:uid="{BFE09641-2AE7-4507-B97F-E41482B69EC3}"/>
    <cellStyle name="Currency 13 2 4 5 2 4" xfId="15291" xr:uid="{3C8013FB-76C5-448F-A8EF-7AA1A8494A4A}"/>
    <cellStyle name="Currency 13 2 4 5 2 5" xfId="28981" xr:uid="{010C0ACD-B13D-4E1A-9903-AC521747083D}"/>
    <cellStyle name="Currency 13 2 4 5 2 6" xfId="43865" xr:uid="{336A0E96-5D93-4C88-99A1-CB679A3C485A}"/>
    <cellStyle name="Currency 13 2 4 5 3" xfId="10155" xr:uid="{68F8BE66-29AE-43D3-AD36-73BB8E0F7D45}"/>
    <cellStyle name="Currency 13 2 4 5 3 2" xfId="23845" xr:uid="{F24745F0-F6DA-489D-9F57-E7D8C83D0DFF}"/>
    <cellStyle name="Currency 13 2 4 5 3 2 2" xfId="37537" xr:uid="{E8E9297A-EE44-4A18-93E0-6204EBA6FA65}"/>
    <cellStyle name="Currency 13 2 4 5 3 2 3" xfId="52421" xr:uid="{FF2B8ADA-D55A-454C-900A-6CA0EADA179D}"/>
    <cellStyle name="Currency 13 2 4 5 3 3" xfId="17001" xr:uid="{4036326A-76B1-4BE6-9DE7-6EFA594B08B6}"/>
    <cellStyle name="Currency 13 2 4 5 3 4" xfId="30691" xr:uid="{A276DA07-B7D9-41F5-8545-51E825F5D18D}"/>
    <cellStyle name="Currency 13 2 4 5 3 5" xfId="45575" xr:uid="{5FA572F2-0DB9-470E-9C95-49A6AEBE5CB3}"/>
    <cellStyle name="Currency 13 2 4 5 4" xfId="20423" xr:uid="{862BC965-D37C-44C4-9839-E2F1D2A3AF46}"/>
    <cellStyle name="Currency 13 2 4 5 4 2" xfId="34115" xr:uid="{98D169D2-0376-48B1-BD16-BBFA9A1DECCE}"/>
    <cellStyle name="Currency 13 2 4 5 4 3" xfId="48999" xr:uid="{D6115FA2-4AAD-4448-9CC9-EE4573A627CA}"/>
    <cellStyle name="Currency 13 2 4 5 5" xfId="13579" xr:uid="{24B88BCE-B000-4588-A9C7-170E365A0E5E}"/>
    <cellStyle name="Currency 13 2 4 5 6" xfId="27269" xr:uid="{47029CEC-704F-4731-AB91-21CF0E9EB1A6}"/>
    <cellStyle name="Currency 13 2 4 5 7" xfId="42153" xr:uid="{AB632805-575C-4ABF-8E78-18BC16047321}"/>
    <cellStyle name="Currency 13 2 4 6" xfId="6732" xr:uid="{41583821-9867-4CAC-B707-108C55D93DF3}"/>
    <cellStyle name="Currency 13 2 4 6 2" xfId="8446" xr:uid="{AB293497-33A8-48E7-877F-D7AF51368AEC}"/>
    <cellStyle name="Currency 13 2 4 6 2 2" xfId="11868" xr:uid="{43A6F053-4104-46B6-9C34-17C00F3ED48A}"/>
    <cellStyle name="Currency 13 2 4 6 2 2 2" xfId="25558" xr:uid="{C81BE34D-D107-452F-8833-A828222B3A73}"/>
    <cellStyle name="Currency 13 2 4 6 2 2 2 2" xfId="39250" xr:uid="{C8E77580-4AEC-420A-8431-92350B166C9E}"/>
    <cellStyle name="Currency 13 2 4 6 2 2 2 3" xfId="54134" xr:uid="{57E5C820-1E33-4734-85CC-95BB2D620590}"/>
    <cellStyle name="Currency 13 2 4 6 2 2 3" xfId="18714" xr:uid="{A18E2857-F0F4-4357-96FC-2263D718DE5E}"/>
    <cellStyle name="Currency 13 2 4 6 2 2 4" xfId="32404" xr:uid="{A4E8952A-A920-4844-BC2A-942C200136E9}"/>
    <cellStyle name="Currency 13 2 4 6 2 2 5" xfId="47288" xr:uid="{66C77692-8EC2-4D94-A0A4-0FB4667855D6}"/>
    <cellStyle name="Currency 13 2 4 6 2 3" xfId="22136" xr:uid="{0F583026-1599-48BA-826B-06F72269CA42}"/>
    <cellStyle name="Currency 13 2 4 6 2 3 2" xfId="35828" xr:uid="{3BAC25DB-C1E7-4128-8C71-A3749303808A}"/>
    <cellStyle name="Currency 13 2 4 6 2 3 3" xfId="50712" xr:uid="{C0EB8E46-F7AD-4D82-8C6A-B85B53D38C91}"/>
    <cellStyle name="Currency 13 2 4 6 2 4" xfId="15292" xr:uid="{A2FF72AA-9AA2-4017-8B73-EA89C0B6ADD0}"/>
    <cellStyle name="Currency 13 2 4 6 2 5" xfId="28982" xr:uid="{3C69C04C-B38D-4432-B29C-F69F626DFD7E}"/>
    <cellStyle name="Currency 13 2 4 6 2 6" xfId="43866" xr:uid="{A6BEEA6A-DB2A-4E97-BBAF-9C3D35848CD5}"/>
    <cellStyle name="Currency 13 2 4 6 3" xfId="10156" xr:uid="{D8D05C5A-D951-4541-8EF2-0F63527887E7}"/>
    <cellStyle name="Currency 13 2 4 6 3 2" xfId="23846" xr:uid="{552F9892-EEFE-4D3A-9E78-F70B281B5D5A}"/>
    <cellStyle name="Currency 13 2 4 6 3 2 2" xfId="37538" xr:uid="{6E3AF593-4771-4647-811D-5DACA78FA610}"/>
    <cellStyle name="Currency 13 2 4 6 3 2 3" xfId="52422" xr:uid="{AD22592F-11BE-484A-806F-36C865EAF9B9}"/>
    <cellStyle name="Currency 13 2 4 6 3 3" xfId="17002" xr:uid="{8C5B4D91-9912-48A2-AB7A-760BC9E0FA58}"/>
    <cellStyle name="Currency 13 2 4 6 3 4" xfId="30692" xr:uid="{BD1A5A71-0F58-4CE7-80E5-C0315F4FEBDD}"/>
    <cellStyle name="Currency 13 2 4 6 3 5" xfId="45576" xr:uid="{8D59BA09-2C12-4D0A-A0F2-DFF8A60D8F51}"/>
    <cellStyle name="Currency 13 2 4 6 4" xfId="20424" xr:uid="{7161B5B9-92E0-4364-BDE6-8FD117C35B17}"/>
    <cellStyle name="Currency 13 2 4 6 4 2" xfId="34116" xr:uid="{3E449D68-2647-4891-A2BF-3FFF11CD2FA4}"/>
    <cellStyle name="Currency 13 2 4 6 4 3" xfId="49000" xr:uid="{AAEEEF4F-3730-4288-AC39-98C3A4D94C10}"/>
    <cellStyle name="Currency 13 2 4 6 5" xfId="13580" xr:uid="{7B6B74D4-DC8A-4EB4-9DA6-20DF7893DC91}"/>
    <cellStyle name="Currency 13 2 4 6 6" xfId="27270" xr:uid="{C24ED375-E53B-46AE-B0C1-BFA2F4099D63}"/>
    <cellStyle name="Currency 13 2 4 6 7" xfId="42154" xr:uid="{C3206D09-53D9-45F2-91EE-37B9346018BB}"/>
    <cellStyle name="Currency 13 2 4 7" xfId="8432" xr:uid="{14492E97-69B7-45CB-A280-3DB510B9C5B7}"/>
    <cellStyle name="Currency 13 2 4 7 2" xfId="11854" xr:uid="{AC1F1612-0F28-4A67-BC84-6F9E955B2A30}"/>
    <cellStyle name="Currency 13 2 4 7 2 2" xfId="25544" xr:uid="{F0CE2F38-83F2-417E-88B5-E84C06816018}"/>
    <cellStyle name="Currency 13 2 4 7 2 2 2" xfId="39236" xr:uid="{2D23F5D9-A5A3-491B-A918-853D11631AAB}"/>
    <cellStyle name="Currency 13 2 4 7 2 2 3" xfId="54120" xr:uid="{76C98ADB-64C4-4798-9FC9-F20AC6930BFC}"/>
    <cellStyle name="Currency 13 2 4 7 2 3" xfId="18700" xr:uid="{736A5DC5-8B99-4B18-BD5B-D7BD66DB9FDD}"/>
    <cellStyle name="Currency 13 2 4 7 2 4" xfId="32390" xr:uid="{D51CEB14-4084-4364-962A-82CCB3A5A04B}"/>
    <cellStyle name="Currency 13 2 4 7 2 5" xfId="47274" xr:uid="{16EB0A00-D087-4DA4-8CDA-6A4D3BD0FC74}"/>
    <cellStyle name="Currency 13 2 4 7 3" xfId="22122" xr:uid="{320ACABC-2304-4284-8E59-1E87A1547712}"/>
    <cellStyle name="Currency 13 2 4 7 3 2" xfId="35814" xr:uid="{AC50C95D-9BA3-4CA0-AFAC-78ADAE4984C2}"/>
    <cellStyle name="Currency 13 2 4 7 3 3" xfId="50698" xr:uid="{903718AE-E9DF-482B-8F78-7187CAD1832D}"/>
    <cellStyle name="Currency 13 2 4 7 4" xfId="15278" xr:uid="{142DCE6B-0EB5-4374-A59A-B4FA526C7BB0}"/>
    <cellStyle name="Currency 13 2 4 7 5" xfId="28968" xr:uid="{922B8ED4-98BF-44E9-A2E6-8ACB6720EC3D}"/>
    <cellStyle name="Currency 13 2 4 7 6" xfId="43852" xr:uid="{EF46F02A-B72E-4C4B-A06A-C2625A2B52D0}"/>
    <cellStyle name="Currency 13 2 4 8" xfId="10142" xr:uid="{F9C01091-E902-4CE8-ADD9-C90D7F6A9C40}"/>
    <cellStyle name="Currency 13 2 4 8 2" xfId="23832" xr:uid="{529DE2AA-102A-4C1A-BEF9-54900ECAAA46}"/>
    <cellStyle name="Currency 13 2 4 8 2 2" xfId="37524" xr:uid="{3FFB06F9-3320-4E56-AB79-6A91A142FC6F}"/>
    <cellStyle name="Currency 13 2 4 8 2 3" xfId="52408" xr:uid="{31062535-B0DB-4800-8DAA-9E7282D3A3DA}"/>
    <cellStyle name="Currency 13 2 4 8 3" xfId="16988" xr:uid="{95BD6ADC-35ED-42BC-96BD-D246C10CDE66}"/>
    <cellStyle name="Currency 13 2 4 8 4" xfId="30678" xr:uid="{EF6CF052-76A8-4CE2-94EA-B9BC1347C0FE}"/>
    <cellStyle name="Currency 13 2 4 8 5" xfId="45562" xr:uid="{4788824E-8ECC-40E7-AF2A-0F953C130682}"/>
    <cellStyle name="Currency 13 2 4 9" xfId="20410" xr:uid="{A2D9FD96-5145-4990-948A-96D9C5DA35D4}"/>
    <cellStyle name="Currency 13 2 4 9 2" xfId="34102" xr:uid="{500F8974-0059-4951-8353-4DCF5EEF01EA}"/>
    <cellStyle name="Currency 13 2 4 9 3" xfId="48986" xr:uid="{37341336-4DE0-4408-AAB0-D657341F8B24}"/>
    <cellStyle name="Currency 13 2 5" xfId="6733" xr:uid="{399AE630-A850-4E4A-83D4-7214D64065AC}"/>
    <cellStyle name="Currency 13 2 5 10" xfId="42155" xr:uid="{8EA77FE3-26E8-4992-B21E-6967B043AB8E}"/>
    <cellStyle name="Currency 13 2 5 2" xfId="6734" xr:uid="{C351EC52-7EF3-4D80-8538-4B47FC846CFD}"/>
    <cellStyle name="Currency 13 2 5 2 2" xfId="6735" xr:uid="{94F8715C-2921-480C-B171-133357D94FAD}"/>
    <cellStyle name="Currency 13 2 5 2 2 2" xfId="8449" xr:uid="{E223AAE5-C97F-4A3E-A6EC-754E3D6BECDA}"/>
    <cellStyle name="Currency 13 2 5 2 2 2 2" xfId="11871" xr:uid="{29EC85A4-D2DA-463F-B850-E60C988C3735}"/>
    <cellStyle name="Currency 13 2 5 2 2 2 2 2" xfId="25561" xr:uid="{733FF73A-1F42-4832-999C-33388FF06BEA}"/>
    <cellStyle name="Currency 13 2 5 2 2 2 2 2 2" xfId="39253" xr:uid="{AF439CB7-4E78-4745-A1F5-AEC1B4683F59}"/>
    <cellStyle name="Currency 13 2 5 2 2 2 2 2 3" xfId="54137" xr:uid="{DBF7AC26-2FCA-4121-A02C-8ADD9A6B72F0}"/>
    <cellStyle name="Currency 13 2 5 2 2 2 2 3" xfId="18717" xr:uid="{28C41383-EE0C-44BA-8048-B7320AE4A009}"/>
    <cellStyle name="Currency 13 2 5 2 2 2 2 4" xfId="32407" xr:uid="{B2B7DEA3-556D-4399-92A5-62611989B002}"/>
    <cellStyle name="Currency 13 2 5 2 2 2 2 5" xfId="47291" xr:uid="{2255AF39-ED7F-4610-9D6E-80EF1E7B75F1}"/>
    <cellStyle name="Currency 13 2 5 2 2 2 3" xfId="22139" xr:uid="{A485D896-99EE-4731-B688-3747B3B3D43F}"/>
    <cellStyle name="Currency 13 2 5 2 2 2 3 2" xfId="35831" xr:uid="{E3407993-9460-4839-88C7-3F262E513FED}"/>
    <cellStyle name="Currency 13 2 5 2 2 2 3 3" xfId="50715" xr:uid="{24340028-C7AE-4A8F-8856-7F5979727FFD}"/>
    <cellStyle name="Currency 13 2 5 2 2 2 4" xfId="15295" xr:uid="{604DEC3F-5C99-46DD-8B6E-B7A2BEF77470}"/>
    <cellStyle name="Currency 13 2 5 2 2 2 5" xfId="28985" xr:uid="{DFAAEF8F-B312-47AC-9A94-CEACD69BBA77}"/>
    <cellStyle name="Currency 13 2 5 2 2 2 6" xfId="43869" xr:uid="{92C4AE0A-3887-4F2A-8AA6-F0E87947EFCA}"/>
    <cellStyle name="Currency 13 2 5 2 2 3" xfId="10159" xr:uid="{469B0A81-AD4C-43BB-8727-E8C16B0E4637}"/>
    <cellStyle name="Currency 13 2 5 2 2 3 2" xfId="23849" xr:uid="{9A2542A9-7768-43A2-AF79-1EB88FB8938C}"/>
    <cellStyle name="Currency 13 2 5 2 2 3 2 2" xfId="37541" xr:uid="{024E12B5-B0A4-4DC7-9399-8E22CDAEDD12}"/>
    <cellStyle name="Currency 13 2 5 2 2 3 2 3" xfId="52425" xr:uid="{AB9BD206-9447-4E09-8467-4F228F6F4DDE}"/>
    <cellStyle name="Currency 13 2 5 2 2 3 3" xfId="17005" xr:uid="{18CFA486-697B-45D8-8D6B-45767DD2ECDA}"/>
    <cellStyle name="Currency 13 2 5 2 2 3 4" xfId="30695" xr:uid="{29F62D33-08C5-4976-8F56-6AA42272BCAF}"/>
    <cellStyle name="Currency 13 2 5 2 2 3 5" xfId="45579" xr:uid="{217B6E06-A1CB-4508-B8D8-60356CE5D742}"/>
    <cellStyle name="Currency 13 2 5 2 2 4" xfId="20427" xr:uid="{95316689-756D-4DF2-B78E-0A3F8B7E959B}"/>
    <cellStyle name="Currency 13 2 5 2 2 4 2" xfId="34119" xr:uid="{54991FB6-7AFC-4608-9789-1C28D16CD42F}"/>
    <cellStyle name="Currency 13 2 5 2 2 4 3" xfId="49003" xr:uid="{B43420ED-BD4D-42FC-BF77-A5E658A59E35}"/>
    <cellStyle name="Currency 13 2 5 2 2 5" xfId="13583" xr:uid="{EB91380C-1256-43B7-AD08-02513897BF41}"/>
    <cellStyle name="Currency 13 2 5 2 2 6" xfId="27273" xr:uid="{1455EE05-C962-4B17-B5E2-3297306FDE15}"/>
    <cellStyle name="Currency 13 2 5 2 2 7" xfId="42157" xr:uid="{DF9E9109-30B7-44C1-BEC6-3E60B2A8D6B6}"/>
    <cellStyle name="Currency 13 2 5 2 3" xfId="8448" xr:uid="{7377FDDF-8BF0-48E2-8417-CA36F8C80096}"/>
    <cellStyle name="Currency 13 2 5 2 3 2" xfId="11870" xr:uid="{885CF3AC-0FEA-4520-B7E2-7E90D23A7426}"/>
    <cellStyle name="Currency 13 2 5 2 3 2 2" xfId="25560" xr:uid="{C0D433A4-3276-4CE1-AC04-78BDFED2DD88}"/>
    <cellStyle name="Currency 13 2 5 2 3 2 2 2" xfId="39252" xr:uid="{F57F0886-ED32-4151-93B6-3F7F069ED0CD}"/>
    <cellStyle name="Currency 13 2 5 2 3 2 2 3" xfId="54136" xr:uid="{7E27DB6F-9A45-4C5A-983A-184D09749FFB}"/>
    <cellStyle name="Currency 13 2 5 2 3 2 3" xfId="18716" xr:uid="{A9EDB037-5127-4082-92F4-09B6CBAB3627}"/>
    <cellStyle name="Currency 13 2 5 2 3 2 4" xfId="32406" xr:uid="{E9FE8371-64FF-4E68-8F3A-56E65E9ADFF6}"/>
    <cellStyle name="Currency 13 2 5 2 3 2 5" xfId="47290" xr:uid="{AD5FD419-8D3F-4CB6-ADDF-76CC0C6340B3}"/>
    <cellStyle name="Currency 13 2 5 2 3 3" xfId="22138" xr:uid="{D36B1973-8DC5-4BE4-909E-4682BF82ED53}"/>
    <cellStyle name="Currency 13 2 5 2 3 3 2" xfId="35830" xr:uid="{7A8BE2DA-7CD9-4845-9454-4D2241BD148B}"/>
    <cellStyle name="Currency 13 2 5 2 3 3 3" xfId="50714" xr:uid="{393EEFC3-8198-4D39-BEA4-02AA8F4780EC}"/>
    <cellStyle name="Currency 13 2 5 2 3 4" xfId="15294" xr:uid="{B277FC12-3DEC-4A22-9FC3-096B399528A3}"/>
    <cellStyle name="Currency 13 2 5 2 3 5" xfId="28984" xr:uid="{73F822FF-C348-4C40-A028-807170988271}"/>
    <cellStyle name="Currency 13 2 5 2 3 6" xfId="43868" xr:uid="{151C0AF8-57A7-4213-A78B-559A31FAE44F}"/>
    <cellStyle name="Currency 13 2 5 2 4" xfId="10158" xr:uid="{10144333-B8F0-40FD-A120-7D1463986024}"/>
    <cellStyle name="Currency 13 2 5 2 4 2" xfId="23848" xr:uid="{9307C256-3E05-4C1B-8867-0F414F5D25CC}"/>
    <cellStyle name="Currency 13 2 5 2 4 2 2" xfId="37540" xr:uid="{B6912673-083D-4A1F-8DC9-F71A960EDE39}"/>
    <cellStyle name="Currency 13 2 5 2 4 2 3" xfId="52424" xr:uid="{0A15A5C5-2EB7-4E1E-8D9C-D00F451A590F}"/>
    <cellStyle name="Currency 13 2 5 2 4 3" xfId="17004" xr:uid="{D773CB7D-4BC0-4AF5-AE3E-D214DF4F4EE3}"/>
    <cellStyle name="Currency 13 2 5 2 4 4" xfId="30694" xr:uid="{98CD0E41-2560-42CE-A0E1-C68AE81E42AB}"/>
    <cellStyle name="Currency 13 2 5 2 4 5" xfId="45578" xr:uid="{C2727615-6C1A-4B6E-95C8-10A4DCDC8F84}"/>
    <cellStyle name="Currency 13 2 5 2 5" xfId="20426" xr:uid="{FA0A4F9B-D57C-4F4E-8146-3784B216FCA3}"/>
    <cellStyle name="Currency 13 2 5 2 5 2" xfId="34118" xr:uid="{30508991-2B63-485F-BA21-6B6026C10677}"/>
    <cellStyle name="Currency 13 2 5 2 5 3" xfId="49002" xr:uid="{D863AC23-3686-498B-82E8-1E5D1E95254F}"/>
    <cellStyle name="Currency 13 2 5 2 6" xfId="13582" xr:uid="{AAF0F13F-4A86-4BB5-BF72-42979304EB9E}"/>
    <cellStyle name="Currency 13 2 5 2 7" xfId="27272" xr:uid="{D579406D-D331-4BFA-8EE3-A24287921696}"/>
    <cellStyle name="Currency 13 2 5 2 8" xfId="42156" xr:uid="{3D562580-59E3-46D9-827F-6BF58214A85E}"/>
    <cellStyle name="Currency 13 2 5 3" xfId="6736" xr:uid="{771D7D50-2AAA-4D91-83BA-F2FD7B70967A}"/>
    <cellStyle name="Currency 13 2 5 3 2" xfId="8450" xr:uid="{A4E0CFA6-381A-4D52-874E-F92FC4A6D382}"/>
    <cellStyle name="Currency 13 2 5 3 2 2" xfId="11872" xr:uid="{8065E1D7-11EA-4D9D-A257-C810389BC09F}"/>
    <cellStyle name="Currency 13 2 5 3 2 2 2" xfId="25562" xr:uid="{AF7EFF96-98EB-463E-AFEB-1C4FCDCF151B}"/>
    <cellStyle name="Currency 13 2 5 3 2 2 2 2" xfId="39254" xr:uid="{E5CF48E4-450A-44F9-8006-405C43B817D7}"/>
    <cellStyle name="Currency 13 2 5 3 2 2 2 3" xfId="54138" xr:uid="{43122877-6496-4A0B-B842-126C59A67115}"/>
    <cellStyle name="Currency 13 2 5 3 2 2 3" xfId="18718" xr:uid="{F0EC6D2D-7784-416D-ACF9-E9C634AC9F01}"/>
    <cellStyle name="Currency 13 2 5 3 2 2 4" xfId="32408" xr:uid="{78C525E2-270C-4704-B600-B921D35A8D51}"/>
    <cellStyle name="Currency 13 2 5 3 2 2 5" xfId="47292" xr:uid="{B9911DE7-68C0-4227-AEC8-EC7975766F81}"/>
    <cellStyle name="Currency 13 2 5 3 2 3" xfId="22140" xr:uid="{9034E351-BF25-4F0B-B69C-952AFC9240D2}"/>
    <cellStyle name="Currency 13 2 5 3 2 3 2" xfId="35832" xr:uid="{3CFAECE9-49D5-47C7-AC38-D27F436E1FBC}"/>
    <cellStyle name="Currency 13 2 5 3 2 3 3" xfId="50716" xr:uid="{2A4D23DF-7BAB-4A3E-A65C-46B514AA7F4D}"/>
    <cellStyle name="Currency 13 2 5 3 2 4" xfId="15296" xr:uid="{F6722F8A-3F64-4A34-9BC0-EE8797263A3D}"/>
    <cellStyle name="Currency 13 2 5 3 2 5" xfId="28986" xr:uid="{B89FA930-2C8A-4B8D-B4BF-C5A1F532F184}"/>
    <cellStyle name="Currency 13 2 5 3 2 6" xfId="43870" xr:uid="{43F06465-8EE1-407A-B07A-16E616D125F2}"/>
    <cellStyle name="Currency 13 2 5 3 3" xfId="10160" xr:uid="{64E03EEE-C42E-4A65-AD9C-F3C4EB20D489}"/>
    <cellStyle name="Currency 13 2 5 3 3 2" xfId="23850" xr:uid="{7A9871F7-4827-4729-9C34-F81A8D4C3937}"/>
    <cellStyle name="Currency 13 2 5 3 3 2 2" xfId="37542" xr:uid="{23286423-D143-4080-B43F-6738A8F8B6CD}"/>
    <cellStyle name="Currency 13 2 5 3 3 2 3" xfId="52426" xr:uid="{15DFCF78-EA9F-4896-9D23-331C5408627C}"/>
    <cellStyle name="Currency 13 2 5 3 3 3" xfId="17006" xr:uid="{754E2328-D1AB-4A14-913F-69029A587186}"/>
    <cellStyle name="Currency 13 2 5 3 3 4" xfId="30696" xr:uid="{D93BB0EF-9863-4565-B1F8-E7D43FB91237}"/>
    <cellStyle name="Currency 13 2 5 3 3 5" xfId="45580" xr:uid="{09E96E9E-8474-4A57-9E9E-35A918165CF6}"/>
    <cellStyle name="Currency 13 2 5 3 4" xfId="20428" xr:uid="{ABA7679B-7E1B-4F86-A9C5-D07E19A0B3DA}"/>
    <cellStyle name="Currency 13 2 5 3 4 2" xfId="34120" xr:uid="{1D1DD6D1-2AF4-49EF-B56B-622BB3914FCA}"/>
    <cellStyle name="Currency 13 2 5 3 4 3" xfId="49004" xr:uid="{B1E018B1-52BC-4233-BB60-910659615B27}"/>
    <cellStyle name="Currency 13 2 5 3 5" xfId="13584" xr:uid="{A3211614-1EFD-4C3A-80C6-3D9F66D84F37}"/>
    <cellStyle name="Currency 13 2 5 3 6" xfId="27274" xr:uid="{B68FF0B8-8665-4FB3-9404-DF92297F6F5B}"/>
    <cellStyle name="Currency 13 2 5 3 7" xfId="42158" xr:uid="{761D6D53-EB34-4862-9ED7-3BB5269258C5}"/>
    <cellStyle name="Currency 13 2 5 4" xfId="6737" xr:uid="{A49413BC-0A21-4874-800A-243C3D7CDC1B}"/>
    <cellStyle name="Currency 13 2 5 4 2" xfId="8451" xr:uid="{E5065E97-6E8A-4C4B-B1FC-BAF2BFFFC802}"/>
    <cellStyle name="Currency 13 2 5 4 2 2" xfId="11873" xr:uid="{BB32BC0E-7167-4E9C-8455-6B11C85E9474}"/>
    <cellStyle name="Currency 13 2 5 4 2 2 2" xfId="25563" xr:uid="{4DB82F1E-583C-4D93-9B51-C02DD864A5E1}"/>
    <cellStyle name="Currency 13 2 5 4 2 2 2 2" xfId="39255" xr:uid="{AF1ADBF1-19B5-4F33-AE39-C9816CAD364B}"/>
    <cellStyle name="Currency 13 2 5 4 2 2 2 3" xfId="54139" xr:uid="{D53993CD-A473-4B3F-8373-F9DC9C3BA274}"/>
    <cellStyle name="Currency 13 2 5 4 2 2 3" xfId="18719" xr:uid="{C2D25FE7-E35E-4472-AB95-C4E19D3725F4}"/>
    <cellStyle name="Currency 13 2 5 4 2 2 4" xfId="32409" xr:uid="{B28C7AF5-78BF-4585-8A1F-1ABDCF06BBD2}"/>
    <cellStyle name="Currency 13 2 5 4 2 2 5" xfId="47293" xr:uid="{72F58A29-4A9B-4A56-8D96-DA90283917A8}"/>
    <cellStyle name="Currency 13 2 5 4 2 3" xfId="22141" xr:uid="{614506C3-38CC-44DD-AA56-9C5A709345A8}"/>
    <cellStyle name="Currency 13 2 5 4 2 3 2" xfId="35833" xr:uid="{83ED3441-01C7-4096-9F82-E40CA10E113E}"/>
    <cellStyle name="Currency 13 2 5 4 2 3 3" xfId="50717" xr:uid="{47CAEA4D-6A00-42F6-9717-032BC5A07F24}"/>
    <cellStyle name="Currency 13 2 5 4 2 4" xfId="15297" xr:uid="{300D0C6F-00C7-45FC-805C-FA14FC26C798}"/>
    <cellStyle name="Currency 13 2 5 4 2 5" xfId="28987" xr:uid="{09B96C14-0A2F-4024-BD30-4C3AAE6988AF}"/>
    <cellStyle name="Currency 13 2 5 4 2 6" xfId="43871" xr:uid="{DCD0E466-0AC0-4EBB-B10B-7FCFCC1C4798}"/>
    <cellStyle name="Currency 13 2 5 4 3" xfId="10161" xr:uid="{16925A38-CDE7-49A8-B37C-1B1B600091F9}"/>
    <cellStyle name="Currency 13 2 5 4 3 2" xfId="23851" xr:uid="{AED0963C-6F91-4648-ADFA-94A32B03466B}"/>
    <cellStyle name="Currency 13 2 5 4 3 2 2" xfId="37543" xr:uid="{F75149DD-4795-41A0-9DDC-0AC3323CE884}"/>
    <cellStyle name="Currency 13 2 5 4 3 2 3" xfId="52427" xr:uid="{8FA7C08C-03F2-4063-A378-E317A98D419C}"/>
    <cellStyle name="Currency 13 2 5 4 3 3" xfId="17007" xr:uid="{B8C04B55-8738-4C37-8C76-4BF0381BC02D}"/>
    <cellStyle name="Currency 13 2 5 4 3 4" xfId="30697" xr:uid="{00324CEA-32EE-4A67-9C5D-F481FF4A1B5D}"/>
    <cellStyle name="Currency 13 2 5 4 3 5" xfId="45581" xr:uid="{6B45DC1C-FC88-481B-9412-AC073CC415E6}"/>
    <cellStyle name="Currency 13 2 5 4 4" xfId="20429" xr:uid="{BFC11F4D-8FF9-4DBA-A118-AD0DA11FC525}"/>
    <cellStyle name="Currency 13 2 5 4 4 2" xfId="34121" xr:uid="{3C04EF04-34E9-4DDE-B231-1D334B477A17}"/>
    <cellStyle name="Currency 13 2 5 4 4 3" xfId="49005" xr:uid="{F4CE4417-9821-4CD8-80BF-42418F03FE3A}"/>
    <cellStyle name="Currency 13 2 5 4 5" xfId="13585" xr:uid="{F4BAAC9C-33F5-4C41-A956-B4A9A2C79BA9}"/>
    <cellStyle name="Currency 13 2 5 4 6" xfId="27275" xr:uid="{B920F14E-3E9C-46BA-BDA9-2E462D3E6E8F}"/>
    <cellStyle name="Currency 13 2 5 4 7" xfId="42159" xr:uid="{309E8852-67E9-42B6-8AB8-177CB29746BA}"/>
    <cellStyle name="Currency 13 2 5 5" xfId="8447" xr:uid="{EC75D627-2DD5-40FD-BD2E-024C2A74C794}"/>
    <cellStyle name="Currency 13 2 5 5 2" xfId="11869" xr:uid="{3CF8ABD2-5F95-4A0E-9133-2B327D680B69}"/>
    <cellStyle name="Currency 13 2 5 5 2 2" xfId="25559" xr:uid="{33D76C42-0A61-43BF-935D-7D94A7F53C29}"/>
    <cellStyle name="Currency 13 2 5 5 2 2 2" xfId="39251" xr:uid="{533007AD-2801-4EF9-A085-BF7BB735EA14}"/>
    <cellStyle name="Currency 13 2 5 5 2 2 3" xfId="54135" xr:uid="{BACC4888-0F76-4EF2-AFB8-7972A92E914A}"/>
    <cellStyle name="Currency 13 2 5 5 2 3" xfId="18715" xr:uid="{8598A53D-362F-4348-B6CA-0D70A110D462}"/>
    <cellStyle name="Currency 13 2 5 5 2 4" xfId="32405" xr:uid="{B7FF1DB4-DACE-444F-B732-AA3576718D53}"/>
    <cellStyle name="Currency 13 2 5 5 2 5" xfId="47289" xr:uid="{D87980DE-8BDB-4E33-BE7C-7CE5A87772FA}"/>
    <cellStyle name="Currency 13 2 5 5 3" xfId="22137" xr:uid="{9668E302-DE05-448A-9F11-52270DDD3CD5}"/>
    <cellStyle name="Currency 13 2 5 5 3 2" xfId="35829" xr:uid="{D090FA43-688B-4F72-909C-971934E35758}"/>
    <cellStyle name="Currency 13 2 5 5 3 3" xfId="50713" xr:uid="{1E1CE041-2F95-490E-AC3B-652BAD7B69F0}"/>
    <cellStyle name="Currency 13 2 5 5 4" xfId="15293" xr:uid="{5372A64A-3012-483D-AF92-81DCFDD4D3CC}"/>
    <cellStyle name="Currency 13 2 5 5 5" xfId="28983" xr:uid="{24808726-4C7B-448E-9F83-03DA71D82ECA}"/>
    <cellStyle name="Currency 13 2 5 5 6" xfId="43867" xr:uid="{CFA8975E-9432-43EF-9E9E-7E4E9CB29371}"/>
    <cellStyle name="Currency 13 2 5 6" xfId="10157" xr:uid="{C7F41758-5F7B-4E85-A86B-BEAB0C2EA063}"/>
    <cellStyle name="Currency 13 2 5 6 2" xfId="23847" xr:uid="{DD22882A-329F-477D-A1BC-46C657D4550D}"/>
    <cellStyle name="Currency 13 2 5 6 2 2" xfId="37539" xr:uid="{F9142BF4-6581-4602-8A00-50F68FD78E1B}"/>
    <cellStyle name="Currency 13 2 5 6 2 3" xfId="52423" xr:uid="{37D66D25-403D-4BB6-8928-8CF100669F0E}"/>
    <cellStyle name="Currency 13 2 5 6 3" xfId="17003" xr:uid="{1C4BC52B-DB0A-4ACE-85A2-0959F230BB21}"/>
    <cellStyle name="Currency 13 2 5 6 4" xfId="30693" xr:uid="{0B138832-EACE-461A-BBEE-B217ACB023CF}"/>
    <cellStyle name="Currency 13 2 5 6 5" xfId="45577" xr:uid="{833282C0-BB43-4F49-A7F4-F3449B0F06BA}"/>
    <cellStyle name="Currency 13 2 5 7" xfId="20425" xr:uid="{0CBF4900-BCB2-47CF-829A-700F3B019A5C}"/>
    <cellStyle name="Currency 13 2 5 7 2" xfId="34117" xr:uid="{7AB4AA4A-29D1-4570-B798-5C7FCA0F6417}"/>
    <cellStyle name="Currency 13 2 5 7 3" xfId="49001" xr:uid="{965191E8-F07D-469E-86E1-DFD09F962EF0}"/>
    <cellStyle name="Currency 13 2 5 8" xfId="13581" xr:uid="{F5BCF666-F24E-4110-A74A-5308AE193F4F}"/>
    <cellStyle name="Currency 13 2 5 9" xfId="27271" xr:uid="{F49614D3-D3A3-4775-A068-3C62FFFF34B8}"/>
    <cellStyle name="Currency 13 2 6" xfId="6738" xr:uid="{44BD0743-1585-4AEC-B50D-43A1E14DE01C}"/>
    <cellStyle name="Currency 13 2 6 10" xfId="42160" xr:uid="{9123B14C-C62F-4D97-B0DB-BB46CC913588}"/>
    <cellStyle name="Currency 13 2 6 2" xfId="6739" xr:uid="{A5CE99A3-222A-4653-97D2-BF812054F57D}"/>
    <cellStyle name="Currency 13 2 6 2 2" xfId="6740" xr:uid="{7B3E4853-EF0B-44EF-96AE-7F526C63EF48}"/>
    <cellStyle name="Currency 13 2 6 2 2 2" xfId="8454" xr:uid="{4F19A0AB-B94D-4091-BF37-A24BECCFD330}"/>
    <cellStyle name="Currency 13 2 6 2 2 2 2" xfId="11876" xr:uid="{C325980A-AE36-4A24-BEDE-0972E6A332D2}"/>
    <cellStyle name="Currency 13 2 6 2 2 2 2 2" xfId="25566" xr:uid="{C79C2A90-40D8-470D-B6A2-FA0B22412BD7}"/>
    <cellStyle name="Currency 13 2 6 2 2 2 2 2 2" xfId="39258" xr:uid="{354E5606-FEC0-4E7B-BE9E-E0191E732462}"/>
    <cellStyle name="Currency 13 2 6 2 2 2 2 2 3" xfId="54142" xr:uid="{575A6808-45C1-4420-A78E-D8328E4BAEC5}"/>
    <cellStyle name="Currency 13 2 6 2 2 2 2 3" xfId="18722" xr:uid="{04D4C396-4B9C-4D74-9C4B-25E65515F876}"/>
    <cellStyle name="Currency 13 2 6 2 2 2 2 4" xfId="32412" xr:uid="{EEE445EF-6795-419A-9E23-125523C2C56D}"/>
    <cellStyle name="Currency 13 2 6 2 2 2 2 5" xfId="47296" xr:uid="{ECB73A16-F683-4728-B13B-9BAA21AF0C91}"/>
    <cellStyle name="Currency 13 2 6 2 2 2 3" xfId="22144" xr:uid="{5603977E-503E-430E-87D8-9C3B88592282}"/>
    <cellStyle name="Currency 13 2 6 2 2 2 3 2" xfId="35836" xr:uid="{C41DAF34-84BA-40B8-9E1D-0ECAC8D1EDA5}"/>
    <cellStyle name="Currency 13 2 6 2 2 2 3 3" xfId="50720" xr:uid="{125F1397-4E68-4A6F-B019-C54E69A40776}"/>
    <cellStyle name="Currency 13 2 6 2 2 2 4" xfId="15300" xr:uid="{70093B2D-AA5F-4E39-B82D-10A435C8C165}"/>
    <cellStyle name="Currency 13 2 6 2 2 2 5" xfId="28990" xr:uid="{8A8FE1FB-025D-443B-A125-089949987146}"/>
    <cellStyle name="Currency 13 2 6 2 2 2 6" xfId="43874" xr:uid="{DF32166B-D167-4455-B4B4-9E284F26C00D}"/>
    <cellStyle name="Currency 13 2 6 2 2 3" xfId="10164" xr:uid="{CE1C3542-2730-44FA-8E83-2FE2A933F12E}"/>
    <cellStyle name="Currency 13 2 6 2 2 3 2" xfId="23854" xr:uid="{137D3C2C-388C-4315-B9D0-6B6914FC34BC}"/>
    <cellStyle name="Currency 13 2 6 2 2 3 2 2" xfId="37546" xr:uid="{40C7D4D5-73EF-498E-B185-F10D67451347}"/>
    <cellStyle name="Currency 13 2 6 2 2 3 2 3" xfId="52430" xr:uid="{6DFEBB2A-6424-41D3-8F5A-BC33B8C4F486}"/>
    <cellStyle name="Currency 13 2 6 2 2 3 3" xfId="17010" xr:uid="{CE26C723-D34A-4B69-B67C-B1FB283193CA}"/>
    <cellStyle name="Currency 13 2 6 2 2 3 4" xfId="30700" xr:uid="{8A61BBE0-8913-4690-AC51-5DE6B84243A0}"/>
    <cellStyle name="Currency 13 2 6 2 2 3 5" xfId="45584" xr:uid="{9D0B2949-38CC-44A3-884C-10FD2E47B793}"/>
    <cellStyle name="Currency 13 2 6 2 2 4" xfId="20432" xr:uid="{2788BCB3-2367-479D-9E26-F067636D0DD4}"/>
    <cellStyle name="Currency 13 2 6 2 2 4 2" xfId="34124" xr:uid="{3873D560-7DD2-42E8-9332-30587EEC3806}"/>
    <cellStyle name="Currency 13 2 6 2 2 4 3" xfId="49008" xr:uid="{BA536C8F-10D3-4DCC-B97C-540E1D37619F}"/>
    <cellStyle name="Currency 13 2 6 2 2 5" xfId="13588" xr:uid="{F5704F77-9FD9-43E6-BE17-59D32627F91D}"/>
    <cellStyle name="Currency 13 2 6 2 2 6" xfId="27278" xr:uid="{A9B67F88-F322-4964-B674-F30A649CF143}"/>
    <cellStyle name="Currency 13 2 6 2 2 7" xfId="42162" xr:uid="{22E5F834-AC8F-40AD-AC3B-1A4DADD92E68}"/>
    <cellStyle name="Currency 13 2 6 2 3" xfId="8453" xr:uid="{7E16FD73-6F55-40A6-ACD8-1729F6A79104}"/>
    <cellStyle name="Currency 13 2 6 2 3 2" xfId="11875" xr:uid="{D0343922-1642-46CA-89CD-3FE02E2E40C5}"/>
    <cellStyle name="Currency 13 2 6 2 3 2 2" xfId="25565" xr:uid="{A893104B-111E-4B46-B0D1-6375C3B252D9}"/>
    <cellStyle name="Currency 13 2 6 2 3 2 2 2" xfId="39257" xr:uid="{7794B822-0591-43B4-A0C9-BEEF2E1E91B1}"/>
    <cellStyle name="Currency 13 2 6 2 3 2 2 3" xfId="54141" xr:uid="{9255F490-E170-4206-BAE4-B437C2D4EF04}"/>
    <cellStyle name="Currency 13 2 6 2 3 2 3" xfId="18721" xr:uid="{1A504DD2-238C-4E23-961B-0E2F365C9666}"/>
    <cellStyle name="Currency 13 2 6 2 3 2 4" xfId="32411" xr:uid="{4230D6A3-AD2B-44D1-8613-ABC5DA6949A5}"/>
    <cellStyle name="Currency 13 2 6 2 3 2 5" xfId="47295" xr:uid="{D2B96057-9195-490F-A664-8B8A81791145}"/>
    <cellStyle name="Currency 13 2 6 2 3 3" xfId="22143" xr:uid="{DD7E4946-1419-4056-BE9B-60FD0C89ADAC}"/>
    <cellStyle name="Currency 13 2 6 2 3 3 2" xfId="35835" xr:uid="{13EA9A22-8DE1-4D6E-A348-83A14D022BF7}"/>
    <cellStyle name="Currency 13 2 6 2 3 3 3" xfId="50719" xr:uid="{C565E5B7-C2E6-4124-B7E1-55C76121B4E8}"/>
    <cellStyle name="Currency 13 2 6 2 3 4" xfId="15299" xr:uid="{B47F5172-B1D4-4567-9D9F-14F2B199E939}"/>
    <cellStyle name="Currency 13 2 6 2 3 5" xfId="28989" xr:uid="{BB91FE77-24E2-439E-AD8B-19E5867E4883}"/>
    <cellStyle name="Currency 13 2 6 2 3 6" xfId="43873" xr:uid="{E2D06922-ED9E-463F-A419-BE81482994DB}"/>
    <cellStyle name="Currency 13 2 6 2 4" xfId="10163" xr:uid="{23773A57-FEFA-47DE-99AE-2C77F5316325}"/>
    <cellStyle name="Currency 13 2 6 2 4 2" xfId="23853" xr:uid="{21378D87-47FF-428D-904C-DACFB21D01CF}"/>
    <cellStyle name="Currency 13 2 6 2 4 2 2" xfId="37545" xr:uid="{90073ED7-9053-45DB-BAAD-43DB6403660E}"/>
    <cellStyle name="Currency 13 2 6 2 4 2 3" xfId="52429" xr:uid="{CB02C3A8-A1A9-4492-9CAE-6D423C8D912B}"/>
    <cellStyle name="Currency 13 2 6 2 4 3" xfId="17009" xr:uid="{308AD118-7FEB-4DCA-BDDD-D00E8EF07562}"/>
    <cellStyle name="Currency 13 2 6 2 4 4" xfId="30699" xr:uid="{67A3CC50-CCBE-4221-A267-05A7D92BA8DC}"/>
    <cellStyle name="Currency 13 2 6 2 4 5" xfId="45583" xr:uid="{2F1EA7BF-2B73-431F-8B89-85171C442EC3}"/>
    <cellStyle name="Currency 13 2 6 2 5" xfId="20431" xr:uid="{E4638A7C-3AB0-43C7-A998-583B3A6111BB}"/>
    <cellStyle name="Currency 13 2 6 2 5 2" xfId="34123" xr:uid="{3F0139CD-EA1E-4DC3-80AB-B5B3B2091DF6}"/>
    <cellStyle name="Currency 13 2 6 2 5 3" xfId="49007" xr:uid="{4F1D5D39-76BC-4E41-8FF1-69A171F49D47}"/>
    <cellStyle name="Currency 13 2 6 2 6" xfId="13587" xr:uid="{83192568-956F-4A28-88EC-86C3248C01FA}"/>
    <cellStyle name="Currency 13 2 6 2 7" xfId="27277" xr:uid="{F195A84E-6C4E-4586-A866-76E2F08FDC9B}"/>
    <cellStyle name="Currency 13 2 6 2 8" xfId="42161" xr:uid="{23EBA492-5E03-4B95-9071-EA0E6E1B5723}"/>
    <cellStyle name="Currency 13 2 6 3" xfId="6741" xr:uid="{A655823E-55CC-4D7F-9A5F-8B90CEBE23A4}"/>
    <cellStyle name="Currency 13 2 6 3 2" xfId="8455" xr:uid="{C2C5A2F2-0904-458E-ABDB-6EF989ED8F32}"/>
    <cellStyle name="Currency 13 2 6 3 2 2" xfId="11877" xr:uid="{7625605B-4DCA-49C3-B0AE-0AB3F51D103B}"/>
    <cellStyle name="Currency 13 2 6 3 2 2 2" xfId="25567" xr:uid="{0E73FBF2-244E-45B7-B9F1-B83AC8EA0DC6}"/>
    <cellStyle name="Currency 13 2 6 3 2 2 2 2" xfId="39259" xr:uid="{A33F237B-5305-485C-82E1-98B9EFE54BA8}"/>
    <cellStyle name="Currency 13 2 6 3 2 2 2 3" xfId="54143" xr:uid="{D180D2BE-48DD-46D7-AEFC-0F5F44558210}"/>
    <cellStyle name="Currency 13 2 6 3 2 2 3" xfId="18723" xr:uid="{C40AA04C-9053-493B-8904-42A93BA2CB61}"/>
    <cellStyle name="Currency 13 2 6 3 2 2 4" xfId="32413" xr:uid="{7DC63832-5BD5-4DD1-A922-EC316D56F41A}"/>
    <cellStyle name="Currency 13 2 6 3 2 2 5" xfId="47297" xr:uid="{71FA1884-231C-4DC8-BF44-D75C2515F25A}"/>
    <cellStyle name="Currency 13 2 6 3 2 3" xfId="22145" xr:uid="{EB770CA3-F198-4828-BC73-5F2E0524F400}"/>
    <cellStyle name="Currency 13 2 6 3 2 3 2" xfId="35837" xr:uid="{6A11F707-6106-411B-A666-25844072A9F5}"/>
    <cellStyle name="Currency 13 2 6 3 2 3 3" xfId="50721" xr:uid="{5B4A4975-D0B2-4C8D-890E-54CD0346FA81}"/>
    <cellStyle name="Currency 13 2 6 3 2 4" xfId="15301" xr:uid="{F6C768A7-DCC1-49E2-B46B-D8C06F214064}"/>
    <cellStyle name="Currency 13 2 6 3 2 5" xfId="28991" xr:uid="{46CF6009-4650-45F2-BEF2-C85804B94637}"/>
    <cellStyle name="Currency 13 2 6 3 2 6" xfId="43875" xr:uid="{2B080BD1-DC30-4C56-8368-1A5973C281B4}"/>
    <cellStyle name="Currency 13 2 6 3 3" xfId="10165" xr:uid="{878D8156-06BE-4D9B-A673-634F0F09CAB1}"/>
    <cellStyle name="Currency 13 2 6 3 3 2" xfId="23855" xr:uid="{284C1D0A-8A14-4AE2-9686-FA91F9EC8651}"/>
    <cellStyle name="Currency 13 2 6 3 3 2 2" xfId="37547" xr:uid="{6A9A869E-0E0D-405E-99F8-EC3954C0944D}"/>
    <cellStyle name="Currency 13 2 6 3 3 2 3" xfId="52431" xr:uid="{320CA49C-B8B1-4BE4-B8F3-63ECA6E4FA18}"/>
    <cellStyle name="Currency 13 2 6 3 3 3" xfId="17011" xr:uid="{3A65845B-68FD-4112-8458-8F906ED1D6E6}"/>
    <cellStyle name="Currency 13 2 6 3 3 4" xfId="30701" xr:uid="{1C1CBD3B-BB8A-4F25-A52A-F8AB96082E40}"/>
    <cellStyle name="Currency 13 2 6 3 3 5" xfId="45585" xr:uid="{C1322AF6-D213-41E2-8D4C-3CB38C9BD48A}"/>
    <cellStyle name="Currency 13 2 6 3 4" xfId="20433" xr:uid="{0A55D831-C45C-4199-BA14-453149AD32E2}"/>
    <cellStyle name="Currency 13 2 6 3 4 2" xfId="34125" xr:uid="{4B6FA9A0-4F5F-4BB9-BCCC-77B04EBC74D9}"/>
    <cellStyle name="Currency 13 2 6 3 4 3" xfId="49009" xr:uid="{55C075BA-D5C5-4873-BCB0-D2F9902B6FED}"/>
    <cellStyle name="Currency 13 2 6 3 5" xfId="13589" xr:uid="{CD3CA00C-0C0D-45E6-92BC-E1102B067B96}"/>
    <cellStyle name="Currency 13 2 6 3 6" xfId="27279" xr:uid="{1CDFD969-E53F-4EE7-8BB8-4D688DD12BE4}"/>
    <cellStyle name="Currency 13 2 6 3 7" xfId="42163" xr:uid="{698F8F43-0845-4947-9262-A3B3186E24E5}"/>
    <cellStyle name="Currency 13 2 6 4" xfId="6742" xr:uid="{16B966E5-6D59-40AA-A17A-0FA35D31149D}"/>
    <cellStyle name="Currency 13 2 6 4 2" xfId="8456" xr:uid="{54EE01FD-21FA-4323-8AE8-341E57D52676}"/>
    <cellStyle name="Currency 13 2 6 4 2 2" xfId="11878" xr:uid="{323E6B26-7813-45F8-AFCE-6405DA9729E9}"/>
    <cellStyle name="Currency 13 2 6 4 2 2 2" xfId="25568" xr:uid="{831AC424-7529-4507-8A61-E9C651FEA42C}"/>
    <cellStyle name="Currency 13 2 6 4 2 2 2 2" xfId="39260" xr:uid="{D4CF38EC-6114-4107-821A-DE3604C908DD}"/>
    <cellStyle name="Currency 13 2 6 4 2 2 2 3" xfId="54144" xr:uid="{E16AB396-2B56-4AEE-943F-41D62E5F021E}"/>
    <cellStyle name="Currency 13 2 6 4 2 2 3" xfId="18724" xr:uid="{6E69C38E-4402-4689-BE7A-4FDD9189D67E}"/>
    <cellStyle name="Currency 13 2 6 4 2 2 4" xfId="32414" xr:uid="{62A6169D-DEDE-4203-A742-146FD87E687B}"/>
    <cellStyle name="Currency 13 2 6 4 2 2 5" xfId="47298" xr:uid="{10DD4A58-CC99-4E1E-B2F8-0F733B659408}"/>
    <cellStyle name="Currency 13 2 6 4 2 3" xfId="22146" xr:uid="{8E6B5AD8-9C10-421F-98F2-B458D38A966D}"/>
    <cellStyle name="Currency 13 2 6 4 2 3 2" xfId="35838" xr:uid="{9D1EB0AF-E368-4CD3-8F06-4BD34ED8A77C}"/>
    <cellStyle name="Currency 13 2 6 4 2 3 3" xfId="50722" xr:uid="{36B1EC10-376F-43E5-9324-132FCE796569}"/>
    <cellStyle name="Currency 13 2 6 4 2 4" xfId="15302" xr:uid="{854FE7E9-404C-4046-8159-5CA66A43DCE4}"/>
    <cellStyle name="Currency 13 2 6 4 2 5" xfId="28992" xr:uid="{84C6F98E-AAF8-4024-86A5-7391F5D79E57}"/>
    <cellStyle name="Currency 13 2 6 4 2 6" xfId="43876" xr:uid="{BEAA3F88-3BC7-47EB-8488-E381E22BE652}"/>
    <cellStyle name="Currency 13 2 6 4 3" xfId="10166" xr:uid="{8583BE45-E9B6-4A95-A35F-B3F26B73ED0D}"/>
    <cellStyle name="Currency 13 2 6 4 3 2" xfId="23856" xr:uid="{E52F7854-DB92-4ED5-8EC8-94B2FDC8D270}"/>
    <cellStyle name="Currency 13 2 6 4 3 2 2" xfId="37548" xr:uid="{63FD4D00-A7E9-4FDE-B188-6A8A56391AFD}"/>
    <cellStyle name="Currency 13 2 6 4 3 2 3" xfId="52432" xr:uid="{1E69EE62-0672-4B9F-ABCB-9D95153A4E88}"/>
    <cellStyle name="Currency 13 2 6 4 3 3" xfId="17012" xr:uid="{FBC1C441-5AA0-4643-A59F-2155DB2D82E1}"/>
    <cellStyle name="Currency 13 2 6 4 3 4" xfId="30702" xr:uid="{FB4B642D-BB2D-4D4E-8D6D-8A85480ABECC}"/>
    <cellStyle name="Currency 13 2 6 4 3 5" xfId="45586" xr:uid="{02038D3F-EEE6-4B66-A5AD-877599AF85A9}"/>
    <cellStyle name="Currency 13 2 6 4 4" xfId="20434" xr:uid="{F76E5A25-044F-466B-A614-D3044CB840FB}"/>
    <cellStyle name="Currency 13 2 6 4 4 2" xfId="34126" xr:uid="{3397403A-A5AD-4775-8AB6-1285ABEA1486}"/>
    <cellStyle name="Currency 13 2 6 4 4 3" xfId="49010" xr:uid="{EDF85CC7-1F1A-4B2F-BFBD-A2CE7807AC61}"/>
    <cellStyle name="Currency 13 2 6 4 5" xfId="13590" xr:uid="{99DBA5CE-A5AB-4CF5-965D-42F335B0778B}"/>
    <cellStyle name="Currency 13 2 6 4 6" xfId="27280" xr:uid="{66309DA3-F695-4CB8-BA01-290BAFE46D79}"/>
    <cellStyle name="Currency 13 2 6 4 7" xfId="42164" xr:uid="{3C6BD0A1-482F-4CC3-A2C0-4869271BD73B}"/>
    <cellStyle name="Currency 13 2 6 5" xfId="8452" xr:uid="{809DA626-772A-4D95-A6CD-44B2A65B2D92}"/>
    <cellStyle name="Currency 13 2 6 5 2" xfId="11874" xr:uid="{3719091B-CD1B-49A0-BC5E-3CC177260C9F}"/>
    <cellStyle name="Currency 13 2 6 5 2 2" xfId="25564" xr:uid="{E2888754-87A5-49A5-9D4D-8343B7BB7140}"/>
    <cellStyle name="Currency 13 2 6 5 2 2 2" xfId="39256" xr:uid="{D24073B1-EA57-4CEC-B2AF-EFE7B1BF6219}"/>
    <cellStyle name="Currency 13 2 6 5 2 2 3" xfId="54140" xr:uid="{DD61B2AC-16B7-4703-9DC5-0B269E0EB486}"/>
    <cellStyle name="Currency 13 2 6 5 2 3" xfId="18720" xr:uid="{2EB6F810-8F99-4479-B000-B8F28C6A1ABB}"/>
    <cellStyle name="Currency 13 2 6 5 2 4" xfId="32410" xr:uid="{7ED25825-AFC9-4FC9-9BCA-966FD1C8FCBF}"/>
    <cellStyle name="Currency 13 2 6 5 2 5" xfId="47294" xr:uid="{A602C0F5-E913-4639-8DBF-7A5CFC908C38}"/>
    <cellStyle name="Currency 13 2 6 5 3" xfId="22142" xr:uid="{3196825E-DA26-4712-81F7-7AD987A70622}"/>
    <cellStyle name="Currency 13 2 6 5 3 2" xfId="35834" xr:uid="{29032B68-DAD4-46B4-B270-680852219482}"/>
    <cellStyle name="Currency 13 2 6 5 3 3" xfId="50718" xr:uid="{72BFEE6D-BE78-4982-B520-DC5662A88AD7}"/>
    <cellStyle name="Currency 13 2 6 5 4" xfId="15298" xr:uid="{563F6A78-CE79-4A17-AF3C-20DECE6C796A}"/>
    <cellStyle name="Currency 13 2 6 5 5" xfId="28988" xr:uid="{EB8A5705-59C3-4122-A70F-0274847DB5B4}"/>
    <cellStyle name="Currency 13 2 6 5 6" xfId="43872" xr:uid="{B110A3CD-0F1C-43A4-AD35-F931B93FEB5A}"/>
    <cellStyle name="Currency 13 2 6 6" xfId="10162" xr:uid="{72F65A95-DC34-4839-96E7-CAD74C276791}"/>
    <cellStyle name="Currency 13 2 6 6 2" xfId="23852" xr:uid="{2C5DB338-F13E-487E-8D51-541AFBAB7151}"/>
    <cellStyle name="Currency 13 2 6 6 2 2" xfId="37544" xr:uid="{32693FD0-6D2D-4746-AEEB-933167411459}"/>
    <cellStyle name="Currency 13 2 6 6 2 3" xfId="52428" xr:uid="{A18F3760-1AEA-4111-8D2C-28D71DDD19BB}"/>
    <cellStyle name="Currency 13 2 6 6 3" xfId="17008" xr:uid="{44E00222-E75E-4C55-9AA9-C0011DE7D876}"/>
    <cellStyle name="Currency 13 2 6 6 4" xfId="30698" xr:uid="{04BF4621-18FB-4796-877E-355F4B56DE31}"/>
    <cellStyle name="Currency 13 2 6 6 5" xfId="45582" xr:uid="{DFC9B93A-0BBE-463E-A906-BBCDBCFF86D5}"/>
    <cellStyle name="Currency 13 2 6 7" xfId="20430" xr:uid="{F3F02D2F-B4C8-4EA0-9B2C-8440CF8032E0}"/>
    <cellStyle name="Currency 13 2 6 7 2" xfId="34122" xr:uid="{D0C644B8-E370-459F-BDA3-D90EFB8B3690}"/>
    <cellStyle name="Currency 13 2 6 7 3" xfId="49006" xr:uid="{C3E34652-1A03-401C-BCD1-5A270D2F1069}"/>
    <cellStyle name="Currency 13 2 6 8" xfId="13586" xr:uid="{CC89BDA4-091D-4C39-B24D-ACD9D85601DA}"/>
    <cellStyle name="Currency 13 2 6 9" xfId="27276" xr:uid="{EC57BB58-D0B1-460F-BB5D-43FB156AA9AB}"/>
    <cellStyle name="Currency 13 2 7" xfId="6743" xr:uid="{A58B8FE4-DCED-4521-9554-5FB6A4FC9B32}"/>
    <cellStyle name="Currency 13 2 7 2" xfId="6744" xr:uid="{CD50C5E6-8DE2-47EF-B899-23E28019F73F}"/>
    <cellStyle name="Currency 13 2 7 2 2" xfId="8458" xr:uid="{6AFD4186-9279-4E42-A2E9-59985403CDA6}"/>
    <cellStyle name="Currency 13 2 7 2 2 2" xfId="11880" xr:uid="{CD52EC2A-2E3F-4654-AF07-CA50D1197C26}"/>
    <cellStyle name="Currency 13 2 7 2 2 2 2" xfId="25570" xr:uid="{5783FCB7-25AB-4DDF-A3BE-A759ADF66D12}"/>
    <cellStyle name="Currency 13 2 7 2 2 2 2 2" xfId="39262" xr:uid="{1CB03D1D-0EC4-4B4A-AFFE-F9EFE706206C}"/>
    <cellStyle name="Currency 13 2 7 2 2 2 2 3" xfId="54146" xr:uid="{B8E030DE-C4B2-4C5A-ABD8-A0B03586A63E}"/>
    <cellStyle name="Currency 13 2 7 2 2 2 3" xfId="18726" xr:uid="{6B1114D6-C067-496D-99DC-1610DDAB06F0}"/>
    <cellStyle name="Currency 13 2 7 2 2 2 4" xfId="32416" xr:uid="{EA257A08-8878-4339-9DBE-751C5085AA2D}"/>
    <cellStyle name="Currency 13 2 7 2 2 2 5" xfId="47300" xr:uid="{F8BCC84D-566C-4395-ABDD-733B8FADD2D3}"/>
    <cellStyle name="Currency 13 2 7 2 2 3" xfId="22148" xr:uid="{1178FD77-53E4-447E-87EA-228E859763B3}"/>
    <cellStyle name="Currency 13 2 7 2 2 3 2" xfId="35840" xr:uid="{FD36A5C1-CE55-4651-A5DB-D62EA7BA7ED0}"/>
    <cellStyle name="Currency 13 2 7 2 2 3 3" xfId="50724" xr:uid="{9E3DB2E2-0C48-4530-A337-6AD5A2F38E7D}"/>
    <cellStyle name="Currency 13 2 7 2 2 4" xfId="15304" xr:uid="{2FACA484-C353-4103-8331-234D8713FA5D}"/>
    <cellStyle name="Currency 13 2 7 2 2 5" xfId="28994" xr:uid="{2156BB95-03D5-4361-854B-8F0D30218C6B}"/>
    <cellStyle name="Currency 13 2 7 2 2 6" xfId="43878" xr:uid="{9E5C585C-4371-482E-9979-D3A61DE75559}"/>
    <cellStyle name="Currency 13 2 7 2 3" xfId="10168" xr:uid="{54E3E715-9024-40E7-88CD-E00650F93E55}"/>
    <cellStyle name="Currency 13 2 7 2 3 2" xfId="23858" xr:uid="{F7E6D97D-3EE4-4C46-86C5-4BA8B28D2CDD}"/>
    <cellStyle name="Currency 13 2 7 2 3 2 2" xfId="37550" xr:uid="{3FD44C99-356D-4A83-956E-E5912DE57903}"/>
    <cellStyle name="Currency 13 2 7 2 3 2 3" xfId="52434" xr:uid="{F106075A-FD77-4A68-A7D9-29CDB5AECB18}"/>
    <cellStyle name="Currency 13 2 7 2 3 3" xfId="17014" xr:uid="{BCBB7AB5-1C4E-4B52-8710-E4CC66FAABAA}"/>
    <cellStyle name="Currency 13 2 7 2 3 4" xfId="30704" xr:uid="{1254AC84-4F8D-404C-A531-33255513570B}"/>
    <cellStyle name="Currency 13 2 7 2 3 5" xfId="45588" xr:uid="{05638D88-1CBF-4ACD-80E6-1AF3D0777984}"/>
    <cellStyle name="Currency 13 2 7 2 4" xfId="20436" xr:uid="{D3883BF7-93D2-4ABA-9233-58EA7CC7D51D}"/>
    <cellStyle name="Currency 13 2 7 2 4 2" xfId="34128" xr:uid="{DB2E4A72-3DA5-43E2-BA0D-B3E58649784F}"/>
    <cellStyle name="Currency 13 2 7 2 4 3" xfId="49012" xr:uid="{D4460B59-3F8F-45E7-83C3-F807E1897991}"/>
    <cellStyle name="Currency 13 2 7 2 5" xfId="13592" xr:uid="{AA0DC80B-B94F-46C1-BD36-CB3749E95BFA}"/>
    <cellStyle name="Currency 13 2 7 2 6" xfId="27282" xr:uid="{E6FFBFC7-EDDD-4C9A-9F1F-487A858EA07E}"/>
    <cellStyle name="Currency 13 2 7 2 7" xfId="42166" xr:uid="{A30655F0-A917-41CB-A4CD-9AB86F98561C}"/>
    <cellStyle name="Currency 13 2 7 3" xfId="8457" xr:uid="{6DF2EFDA-9170-4117-B7EE-0A1D3BC22E1A}"/>
    <cellStyle name="Currency 13 2 7 3 2" xfId="11879" xr:uid="{AF6532E7-E206-4470-9053-2CDE597B6F97}"/>
    <cellStyle name="Currency 13 2 7 3 2 2" xfId="25569" xr:uid="{640712CC-D494-4ED6-83EF-3E30A12B9D8D}"/>
    <cellStyle name="Currency 13 2 7 3 2 2 2" xfId="39261" xr:uid="{0D6BA586-4AA4-4925-85CB-170E6C508CBF}"/>
    <cellStyle name="Currency 13 2 7 3 2 2 3" xfId="54145" xr:uid="{1E59D11E-0323-4EEF-858D-3E18FAE17790}"/>
    <cellStyle name="Currency 13 2 7 3 2 3" xfId="18725" xr:uid="{E573EDD1-C44D-4D81-8E63-FC4ACFE27080}"/>
    <cellStyle name="Currency 13 2 7 3 2 4" xfId="32415" xr:uid="{8242A85F-C91F-4076-8A87-51C31838E2F0}"/>
    <cellStyle name="Currency 13 2 7 3 2 5" xfId="47299" xr:uid="{D5CBBECF-7D83-420F-8C61-1811D0512207}"/>
    <cellStyle name="Currency 13 2 7 3 3" xfId="22147" xr:uid="{7570C6A1-01DA-4A83-BE6F-C56E21913F52}"/>
    <cellStyle name="Currency 13 2 7 3 3 2" xfId="35839" xr:uid="{BFC4F890-ED11-4663-968E-DCB3B2C833D3}"/>
    <cellStyle name="Currency 13 2 7 3 3 3" xfId="50723" xr:uid="{E5E5319C-3D09-4F38-B08F-F8F5249807B3}"/>
    <cellStyle name="Currency 13 2 7 3 4" xfId="15303" xr:uid="{4F96D79F-CBD6-4BD1-80A1-EB92FEEFE74F}"/>
    <cellStyle name="Currency 13 2 7 3 5" xfId="28993" xr:uid="{30916CF7-F1C0-4876-90E8-534D9EF5711B}"/>
    <cellStyle name="Currency 13 2 7 3 6" xfId="43877" xr:uid="{4F3D4976-1EC1-49BA-BFCC-D90551FD5E87}"/>
    <cellStyle name="Currency 13 2 7 4" xfId="10167" xr:uid="{A07A8720-865F-49EF-8248-85A723C1200F}"/>
    <cellStyle name="Currency 13 2 7 4 2" xfId="23857" xr:uid="{34407DA7-CEF5-4A5D-90D6-DF3EC6B48AB9}"/>
    <cellStyle name="Currency 13 2 7 4 2 2" xfId="37549" xr:uid="{A9D7A32F-C0A0-4F7F-918A-F4C9BB55A011}"/>
    <cellStyle name="Currency 13 2 7 4 2 3" xfId="52433" xr:uid="{3EE16397-145F-42E8-83FD-E0807580BE0B}"/>
    <cellStyle name="Currency 13 2 7 4 3" xfId="17013" xr:uid="{88FEFD1B-6C33-4B94-97C0-5F5AA61F2BF4}"/>
    <cellStyle name="Currency 13 2 7 4 4" xfId="30703" xr:uid="{673096EE-F226-444E-BFEF-2C2E6E2145A0}"/>
    <cellStyle name="Currency 13 2 7 4 5" xfId="45587" xr:uid="{C9FFFE17-FF0C-45BF-951D-0CDDEBC283ED}"/>
    <cellStyle name="Currency 13 2 7 5" xfId="20435" xr:uid="{185FAFD9-0DD7-4A5D-ABB0-299B761F21CB}"/>
    <cellStyle name="Currency 13 2 7 5 2" xfId="34127" xr:uid="{2A6E09B1-5A12-4D7E-AF80-E8FECCE5D325}"/>
    <cellStyle name="Currency 13 2 7 5 3" xfId="49011" xr:uid="{3FE6861B-BC4C-43D6-83AF-83ED78DB2581}"/>
    <cellStyle name="Currency 13 2 7 6" xfId="13591" xr:uid="{FCA7C488-4D8C-45E6-BC1E-D4048177338E}"/>
    <cellStyle name="Currency 13 2 7 7" xfId="27281" xr:uid="{ED4770D5-7E6B-4F8D-9E76-746C090AFF11}"/>
    <cellStyle name="Currency 13 2 7 8" xfId="42165" xr:uid="{6DAAECE7-D420-42A2-A6EA-081B208277D0}"/>
    <cellStyle name="Currency 13 2 8" xfId="6745" xr:uid="{A247BAD5-B70A-4FDE-BE9D-9B28553CBD02}"/>
    <cellStyle name="Currency 13 2 8 2" xfId="8459" xr:uid="{A1006574-1A52-4160-8F96-E3A7ED26B9D7}"/>
    <cellStyle name="Currency 13 2 8 2 2" xfId="11881" xr:uid="{785A8C49-4682-478B-B891-86FAC8DCF8F3}"/>
    <cellStyle name="Currency 13 2 8 2 2 2" xfId="25571" xr:uid="{4B02ADC6-C839-465F-A85F-A68DF1C73DE1}"/>
    <cellStyle name="Currency 13 2 8 2 2 2 2" xfId="39263" xr:uid="{3436F027-7CC2-4A8E-B3A3-B3629CE2D294}"/>
    <cellStyle name="Currency 13 2 8 2 2 2 3" xfId="54147" xr:uid="{1586A3EC-95B8-4685-8576-9F3CF4268890}"/>
    <cellStyle name="Currency 13 2 8 2 2 3" xfId="18727" xr:uid="{87CB194C-0F30-4C65-BBE7-A3318F6037FD}"/>
    <cellStyle name="Currency 13 2 8 2 2 4" xfId="32417" xr:uid="{52082230-81EC-4515-BB75-949F42C2A3BD}"/>
    <cellStyle name="Currency 13 2 8 2 2 5" xfId="47301" xr:uid="{B715A5F0-ABA8-4767-BE58-98A1EC8D1A02}"/>
    <cellStyle name="Currency 13 2 8 2 3" xfId="22149" xr:uid="{D83CD4C0-86F5-451C-8031-6540E034AF67}"/>
    <cellStyle name="Currency 13 2 8 2 3 2" xfId="35841" xr:uid="{26D753C7-E01D-4151-B5B6-AA7D3BBE7779}"/>
    <cellStyle name="Currency 13 2 8 2 3 3" xfId="50725" xr:uid="{835C0DE5-F7C8-40C7-822A-A5D0621ED9C1}"/>
    <cellStyle name="Currency 13 2 8 2 4" xfId="15305" xr:uid="{38A340AC-52DC-4D45-A7A3-6CFF8456A623}"/>
    <cellStyle name="Currency 13 2 8 2 5" xfId="28995" xr:uid="{78492487-1E78-417B-9448-EB8DC0CB4101}"/>
    <cellStyle name="Currency 13 2 8 2 6" xfId="43879" xr:uid="{51BACABF-28AE-4CC5-B7E5-E0CDA4E830F8}"/>
    <cellStyle name="Currency 13 2 8 3" xfId="10169" xr:uid="{AADF5221-9B7E-41E7-9129-19979506F123}"/>
    <cellStyle name="Currency 13 2 8 3 2" xfId="23859" xr:uid="{41DD40F7-771A-4909-B4EE-20C6604EFA51}"/>
    <cellStyle name="Currency 13 2 8 3 2 2" xfId="37551" xr:uid="{B3EDC627-45F5-4E9A-BFDF-EFB34AFE6E0B}"/>
    <cellStyle name="Currency 13 2 8 3 2 3" xfId="52435" xr:uid="{B4EAEA55-35CE-4BBD-A0EE-047965BA8113}"/>
    <cellStyle name="Currency 13 2 8 3 3" xfId="17015" xr:uid="{D2AF3D87-0B25-4228-BBD1-9AFF4A75F210}"/>
    <cellStyle name="Currency 13 2 8 3 4" xfId="30705" xr:uid="{A7F537EA-1C56-41F0-96AA-1E2C494338BF}"/>
    <cellStyle name="Currency 13 2 8 3 5" xfId="45589" xr:uid="{37EA601F-8B4E-4E16-A3AB-2D6C019C6048}"/>
    <cellStyle name="Currency 13 2 8 4" xfId="20437" xr:uid="{5F1F5011-6D20-443A-ACD8-D37353C0DD47}"/>
    <cellStyle name="Currency 13 2 8 4 2" xfId="34129" xr:uid="{BC501225-61DD-4384-A027-22E4AFEA8B7F}"/>
    <cellStyle name="Currency 13 2 8 4 3" xfId="49013" xr:uid="{032BC250-2B9E-4B0C-B3F5-A7A305CD7D7B}"/>
    <cellStyle name="Currency 13 2 8 5" xfId="13593" xr:uid="{55A9DD7E-B952-4EDE-BED0-3B262F566389}"/>
    <cellStyle name="Currency 13 2 8 6" xfId="27283" xr:uid="{4F428C96-C727-499A-AFBA-182AA2AB6F55}"/>
    <cellStyle name="Currency 13 2 8 7" xfId="42167" xr:uid="{0825FEEA-0D89-42DF-9A83-7A22411E87BB}"/>
    <cellStyle name="Currency 13 2 9" xfId="6746" xr:uid="{07BA76CE-B697-4A71-A5BB-FC2911E8C797}"/>
    <cellStyle name="Currency 13 2 9 2" xfId="8460" xr:uid="{127EC30B-35A0-4DCA-A994-E7A1121C0400}"/>
    <cellStyle name="Currency 13 2 9 2 2" xfId="11882" xr:uid="{BAF45A66-3B61-4AE0-97B7-DD9C9445DF3F}"/>
    <cellStyle name="Currency 13 2 9 2 2 2" xfId="25572" xr:uid="{011661E5-463F-4544-A95A-EE05C93D3B79}"/>
    <cellStyle name="Currency 13 2 9 2 2 2 2" xfId="39264" xr:uid="{84D37666-D683-40B2-A904-69C9F1C9116B}"/>
    <cellStyle name="Currency 13 2 9 2 2 2 3" xfId="54148" xr:uid="{B8D1DB54-BB4D-44C8-9D38-F534357F560A}"/>
    <cellStyle name="Currency 13 2 9 2 2 3" xfId="18728" xr:uid="{7229EAEC-7069-4368-B629-335D456976A7}"/>
    <cellStyle name="Currency 13 2 9 2 2 4" xfId="32418" xr:uid="{80E21870-C26F-4687-BDD1-38905BC6AAED}"/>
    <cellStyle name="Currency 13 2 9 2 2 5" xfId="47302" xr:uid="{72802072-E535-4715-A868-1BCE9EF4ACEE}"/>
    <cellStyle name="Currency 13 2 9 2 3" xfId="22150" xr:uid="{50E32AB5-4754-4900-9493-9440B918AE6F}"/>
    <cellStyle name="Currency 13 2 9 2 3 2" xfId="35842" xr:uid="{2039C43F-DDED-45F4-B56C-0C1F76F2E39E}"/>
    <cellStyle name="Currency 13 2 9 2 3 3" xfId="50726" xr:uid="{57D26C45-A815-4655-AD37-7FA235249D56}"/>
    <cellStyle name="Currency 13 2 9 2 4" xfId="15306" xr:uid="{F333E585-A693-4317-AC28-34D536447CCE}"/>
    <cellStyle name="Currency 13 2 9 2 5" xfId="28996" xr:uid="{0EAB859B-259A-4AF9-A0BD-2C18F2992BF3}"/>
    <cellStyle name="Currency 13 2 9 2 6" xfId="43880" xr:uid="{CBD86150-A7F1-45E2-A09A-83E4A6B84B3F}"/>
    <cellStyle name="Currency 13 2 9 3" xfId="10170" xr:uid="{A3F17CD1-505A-42D9-B1C6-FA7D23CCFC15}"/>
    <cellStyle name="Currency 13 2 9 3 2" xfId="23860" xr:uid="{A1D5782B-4724-4600-8D73-707A397BD60E}"/>
    <cellStyle name="Currency 13 2 9 3 2 2" xfId="37552" xr:uid="{A649BFFF-38FA-4096-B340-5461252DC469}"/>
    <cellStyle name="Currency 13 2 9 3 2 3" xfId="52436" xr:uid="{7AC4DC78-A545-464D-B49F-4540EE5E13D1}"/>
    <cellStyle name="Currency 13 2 9 3 3" xfId="17016" xr:uid="{E1B9D5E2-3C94-4CD5-9616-AF7332748E13}"/>
    <cellStyle name="Currency 13 2 9 3 4" xfId="30706" xr:uid="{92FDEEC8-5D67-4764-9D1F-E9CD55AF0C73}"/>
    <cellStyle name="Currency 13 2 9 3 5" xfId="45590" xr:uid="{869D2152-FA04-4604-AC21-F54F32B7A479}"/>
    <cellStyle name="Currency 13 2 9 4" xfId="20438" xr:uid="{920060DF-10EA-4E63-8356-F65EBAF6C11C}"/>
    <cellStyle name="Currency 13 2 9 4 2" xfId="34130" xr:uid="{B5014C09-95BE-414A-BE03-B13D377CF514}"/>
    <cellStyle name="Currency 13 2 9 4 3" xfId="49014" xr:uid="{957CA34B-AE99-41C4-9414-7B7CB21A5974}"/>
    <cellStyle name="Currency 13 2 9 5" xfId="13594" xr:uid="{9EAD70CE-DB7B-4718-A4EE-0F9033F49CCC}"/>
    <cellStyle name="Currency 13 2 9 6" xfId="27284" xr:uid="{F26C886E-BA55-4DB8-B978-D8C3DF4DD563}"/>
    <cellStyle name="Currency 13 2 9 7" xfId="42168" xr:uid="{0CDD31AF-1115-4379-B8D5-26489EA28389}"/>
    <cellStyle name="Currency 13 3" xfId="4324" xr:uid="{0C6727D6-E65B-4018-83C7-404AA0998E1A}"/>
    <cellStyle name="Currency 13 3 10" xfId="20439" xr:uid="{2393A62A-3E8E-4C18-BAB1-077952FE8221}"/>
    <cellStyle name="Currency 13 3 10 2" xfId="34131" xr:uid="{0ED1F4AC-6494-4880-B27F-44309C09F2A2}"/>
    <cellStyle name="Currency 13 3 10 3" xfId="49015" xr:uid="{180022F4-3E4B-41E6-91DA-7FCB1358359E}"/>
    <cellStyle name="Currency 13 3 11" xfId="13595" xr:uid="{D69E540E-2C03-47AF-9C9B-57165F1EAF6F}"/>
    <cellStyle name="Currency 13 3 11 2" xfId="41325" xr:uid="{8D9A5F5A-6199-47C6-97DC-7C57F8E713E4}"/>
    <cellStyle name="Currency 13 3 12" xfId="27285" xr:uid="{03AEBB1F-A7CB-4AE6-8503-B2B73F5D8454}"/>
    <cellStyle name="Currency 13 3 13" xfId="42169" xr:uid="{B2CBEFA3-7418-41EC-9B31-AC85F6F8FEED}"/>
    <cellStyle name="Currency 13 3 14" xfId="6747" xr:uid="{700A2185-A3E1-4667-A6A0-AFA000B52C50}"/>
    <cellStyle name="Currency 13 3 15" xfId="5947" xr:uid="{945359C2-BD59-48D9-8D72-6382D884D65E}"/>
    <cellStyle name="Currency 13 3 16" xfId="5355" xr:uid="{17DC636B-D401-4150-8E32-1991FBDAE853}"/>
    <cellStyle name="Currency 13 3 2" xfId="4761" xr:uid="{3CDB5642-4DC9-4E23-9249-AD78606BEA85}"/>
    <cellStyle name="Currency 13 3 2 10" xfId="13596" xr:uid="{CC36A7F6-A3D6-4C24-BD45-463D76264066}"/>
    <cellStyle name="Currency 13 3 2 10 2" xfId="41390" xr:uid="{DBC454ED-0A2A-4E3F-8271-7FC184497863}"/>
    <cellStyle name="Currency 13 3 2 11" xfId="27286" xr:uid="{5A77B9B8-0E24-40E9-998B-4902B4B31710}"/>
    <cellStyle name="Currency 13 3 2 12" xfId="42170" xr:uid="{FADC9DA6-0D31-42EC-AC77-2B46A76DD6F4}"/>
    <cellStyle name="Currency 13 3 2 13" xfId="6748" xr:uid="{04EF58A1-AFE1-4B9B-AB5D-7A4AB742220F}"/>
    <cellStyle name="Currency 13 3 2 2" xfId="6749" xr:uid="{C360B7D1-065A-4131-9850-B454E8A5BC35}"/>
    <cellStyle name="Currency 13 3 2 2 10" xfId="42171" xr:uid="{B2A6F51E-189F-4AD0-8109-F7CF46AF5BF5}"/>
    <cellStyle name="Currency 13 3 2 2 2" xfId="6750" xr:uid="{34EB348D-3C41-4B13-975F-E14C9D2FDB55}"/>
    <cellStyle name="Currency 13 3 2 2 2 2" xfId="6751" xr:uid="{F559FC99-1276-4BFB-8A22-8311454E2055}"/>
    <cellStyle name="Currency 13 3 2 2 2 2 2" xfId="8465" xr:uid="{7B54900A-C73D-4AF3-90FD-36F84207331C}"/>
    <cellStyle name="Currency 13 3 2 2 2 2 2 2" xfId="11887" xr:uid="{40B904E0-DDE2-42CC-9DE0-0F02C656DF81}"/>
    <cellStyle name="Currency 13 3 2 2 2 2 2 2 2" xfId="25577" xr:uid="{25391947-D763-4BBD-BA5E-556FEEC04041}"/>
    <cellStyle name="Currency 13 3 2 2 2 2 2 2 2 2" xfId="39269" xr:uid="{97E9BF47-290D-4987-86E7-35D170750447}"/>
    <cellStyle name="Currency 13 3 2 2 2 2 2 2 2 3" xfId="54153" xr:uid="{89A45837-61E9-4248-AA96-29BA401AC559}"/>
    <cellStyle name="Currency 13 3 2 2 2 2 2 2 3" xfId="18733" xr:uid="{06050CE6-D636-475A-ADF1-FFC09F39EB1B}"/>
    <cellStyle name="Currency 13 3 2 2 2 2 2 2 4" xfId="32423" xr:uid="{F462231E-874A-4FE5-9CC1-C0B0E2C8FC21}"/>
    <cellStyle name="Currency 13 3 2 2 2 2 2 2 5" xfId="47307" xr:uid="{D59C1E40-F125-4F1B-B2A2-8BD9498AE4C4}"/>
    <cellStyle name="Currency 13 3 2 2 2 2 2 3" xfId="22155" xr:uid="{E5D9EB69-973F-4399-A894-C54E9396044A}"/>
    <cellStyle name="Currency 13 3 2 2 2 2 2 3 2" xfId="35847" xr:uid="{230C5A16-2CAE-4912-8BC8-2421175867BD}"/>
    <cellStyle name="Currency 13 3 2 2 2 2 2 3 3" xfId="50731" xr:uid="{9ED8B862-24BB-41B8-9903-9C58AB130494}"/>
    <cellStyle name="Currency 13 3 2 2 2 2 2 4" xfId="15311" xr:uid="{50618FBE-70DC-47E5-9DA7-DA403DF9BD07}"/>
    <cellStyle name="Currency 13 3 2 2 2 2 2 5" xfId="29001" xr:uid="{42DC2301-6C9A-4BB5-9554-11B731EAD860}"/>
    <cellStyle name="Currency 13 3 2 2 2 2 2 6" xfId="43885" xr:uid="{4C1D7E6C-DADF-468E-8880-2DC5B7356C83}"/>
    <cellStyle name="Currency 13 3 2 2 2 2 3" xfId="10175" xr:uid="{118274EE-6513-46EC-BCE4-ECAF0413CD21}"/>
    <cellStyle name="Currency 13 3 2 2 2 2 3 2" xfId="23865" xr:uid="{DEE24786-F0F4-4E6A-9019-67308234E01D}"/>
    <cellStyle name="Currency 13 3 2 2 2 2 3 2 2" xfId="37557" xr:uid="{BF273313-28E6-4010-B8E6-25E5B8A4FACB}"/>
    <cellStyle name="Currency 13 3 2 2 2 2 3 2 3" xfId="52441" xr:uid="{B677A90A-6332-45E4-8A07-2BDA718A9B13}"/>
    <cellStyle name="Currency 13 3 2 2 2 2 3 3" xfId="17021" xr:uid="{B5D3141D-040A-45EC-81D9-F85C3C4947CD}"/>
    <cellStyle name="Currency 13 3 2 2 2 2 3 4" xfId="30711" xr:uid="{130ACB95-2F7C-4827-91BF-4DCCBED509CA}"/>
    <cellStyle name="Currency 13 3 2 2 2 2 3 5" xfId="45595" xr:uid="{800A9433-F4C0-48DA-AE67-C182D51236DB}"/>
    <cellStyle name="Currency 13 3 2 2 2 2 4" xfId="20443" xr:uid="{DFFE2471-BDDC-45AB-90B3-45F37072B030}"/>
    <cellStyle name="Currency 13 3 2 2 2 2 4 2" xfId="34135" xr:uid="{76CA7ADF-E0F0-4D9F-8185-A3484A0DB057}"/>
    <cellStyle name="Currency 13 3 2 2 2 2 4 3" xfId="49019" xr:uid="{BBF90F10-287A-4D73-8252-60C69D5B00D4}"/>
    <cellStyle name="Currency 13 3 2 2 2 2 5" xfId="13599" xr:uid="{3DE0F88F-9931-4400-829B-671FD36F8BB0}"/>
    <cellStyle name="Currency 13 3 2 2 2 2 6" xfId="27289" xr:uid="{FED92809-CDFB-4A27-85B7-0239E7BD725D}"/>
    <cellStyle name="Currency 13 3 2 2 2 2 7" xfId="42173" xr:uid="{77786309-ECF5-4D58-85A1-F6FAB7C54DE7}"/>
    <cellStyle name="Currency 13 3 2 2 2 3" xfId="8464" xr:uid="{DC93A8BA-AF09-4B43-8096-55625082B2DC}"/>
    <cellStyle name="Currency 13 3 2 2 2 3 2" xfId="11886" xr:uid="{C9E83AC9-5FDE-416C-9F88-905F568BC381}"/>
    <cellStyle name="Currency 13 3 2 2 2 3 2 2" xfId="25576" xr:uid="{29BC396F-1DE3-412B-B5B3-F73F32FFB09F}"/>
    <cellStyle name="Currency 13 3 2 2 2 3 2 2 2" xfId="39268" xr:uid="{B34FE3DD-DC2E-430E-AD2E-2A084CF5445E}"/>
    <cellStyle name="Currency 13 3 2 2 2 3 2 2 3" xfId="54152" xr:uid="{77C96E42-0B78-4E0E-B137-3F05A7342607}"/>
    <cellStyle name="Currency 13 3 2 2 2 3 2 3" xfId="18732" xr:uid="{DF8DE13B-B595-453D-8454-EC36E67F29A3}"/>
    <cellStyle name="Currency 13 3 2 2 2 3 2 4" xfId="32422" xr:uid="{8C7ADB5A-B69C-455D-9F23-AA133E4836CA}"/>
    <cellStyle name="Currency 13 3 2 2 2 3 2 5" xfId="47306" xr:uid="{1A5301FB-162D-45EB-9639-E377B2F8A83F}"/>
    <cellStyle name="Currency 13 3 2 2 2 3 3" xfId="22154" xr:uid="{3A47D0DC-6549-47A9-B1E6-BB268CFB7AFD}"/>
    <cellStyle name="Currency 13 3 2 2 2 3 3 2" xfId="35846" xr:uid="{23A2C588-F0E2-4FC4-B0C9-C823E93788E7}"/>
    <cellStyle name="Currency 13 3 2 2 2 3 3 3" xfId="50730" xr:uid="{ECCC94C6-7CB3-4F2A-9252-C586AF78E3A8}"/>
    <cellStyle name="Currency 13 3 2 2 2 3 4" xfId="15310" xr:uid="{7D2E7E1F-A6A8-4E0C-909E-5AFF5E61341B}"/>
    <cellStyle name="Currency 13 3 2 2 2 3 5" xfId="29000" xr:uid="{F28B3341-C8F5-43DF-83AD-4AC000284186}"/>
    <cellStyle name="Currency 13 3 2 2 2 3 6" xfId="43884" xr:uid="{03CEA1EC-EA96-4437-9694-8FBD828B4498}"/>
    <cellStyle name="Currency 13 3 2 2 2 4" xfId="10174" xr:uid="{A2EB29EA-1113-465D-ACE5-4EE0D9187D2B}"/>
    <cellStyle name="Currency 13 3 2 2 2 4 2" xfId="23864" xr:uid="{877CB20E-753E-4D79-BA25-C8621D77FF4A}"/>
    <cellStyle name="Currency 13 3 2 2 2 4 2 2" xfId="37556" xr:uid="{EFF90F2B-178E-44A3-8A02-8668D5E4F48B}"/>
    <cellStyle name="Currency 13 3 2 2 2 4 2 3" xfId="52440" xr:uid="{7E34303B-513B-4428-AB1E-118604E248B6}"/>
    <cellStyle name="Currency 13 3 2 2 2 4 3" xfId="17020" xr:uid="{8817DA95-EEBD-40CB-B7B3-88B5EC6F8176}"/>
    <cellStyle name="Currency 13 3 2 2 2 4 4" xfId="30710" xr:uid="{D24D7CA1-2471-4FD8-9C53-C22B5164A7A8}"/>
    <cellStyle name="Currency 13 3 2 2 2 4 5" xfId="45594" xr:uid="{2ED65FA9-B003-43B0-B5D3-99542E416EF6}"/>
    <cellStyle name="Currency 13 3 2 2 2 5" xfId="20442" xr:uid="{D33E279C-DF00-4F3E-98AE-0C91BBB824F1}"/>
    <cellStyle name="Currency 13 3 2 2 2 5 2" xfId="34134" xr:uid="{6A820E70-0B45-48C8-A576-FAA3623B6B3D}"/>
    <cellStyle name="Currency 13 3 2 2 2 5 3" xfId="49018" xr:uid="{8FF2B936-0DC4-460F-95D6-24D8197C0D7B}"/>
    <cellStyle name="Currency 13 3 2 2 2 6" xfId="13598" xr:uid="{0E9CDE7F-0315-49A8-B406-ABB173D4EF2A}"/>
    <cellStyle name="Currency 13 3 2 2 2 7" xfId="27288" xr:uid="{C2E7EC7E-5FC9-448C-AFA8-2C207FF6D770}"/>
    <cellStyle name="Currency 13 3 2 2 2 8" xfId="42172" xr:uid="{C8724D0F-15DD-4CEC-A0A9-70C0854ADC77}"/>
    <cellStyle name="Currency 13 3 2 2 3" xfId="6752" xr:uid="{6521AA43-8497-4389-AF94-00428798C24B}"/>
    <cellStyle name="Currency 13 3 2 2 3 2" xfId="8466" xr:uid="{8189FF07-16AD-4BD4-BD2C-506798853D34}"/>
    <cellStyle name="Currency 13 3 2 2 3 2 2" xfId="11888" xr:uid="{136A2A48-CC8E-44E5-8ABA-055675605773}"/>
    <cellStyle name="Currency 13 3 2 2 3 2 2 2" xfId="25578" xr:uid="{2E196DD3-561E-4A14-A96F-90743D8ACFD1}"/>
    <cellStyle name="Currency 13 3 2 2 3 2 2 2 2" xfId="39270" xr:uid="{618A939A-FBBB-4CE2-BE8C-8986DDD8DF66}"/>
    <cellStyle name="Currency 13 3 2 2 3 2 2 2 3" xfId="54154" xr:uid="{5FA5DE6A-08BB-48B8-826C-59312169C1FE}"/>
    <cellStyle name="Currency 13 3 2 2 3 2 2 3" xfId="18734" xr:uid="{03ADCAAE-4F83-43A3-979A-894C07AE9449}"/>
    <cellStyle name="Currency 13 3 2 2 3 2 2 4" xfId="32424" xr:uid="{8ED2E04A-8ADB-4A67-BA62-8802D0D108B5}"/>
    <cellStyle name="Currency 13 3 2 2 3 2 2 5" xfId="47308" xr:uid="{A0C05740-E976-43A3-AD9B-BB6CCB922262}"/>
    <cellStyle name="Currency 13 3 2 2 3 2 3" xfId="22156" xr:uid="{FF8963E9-328C-4BB7-BC6F-F6EC6E0612E1}"/>
    <cellStyle name="Currency 13 3 2 2 3 2 3 2" xfId="35848" xr:uid="{02A2E47E-5B42-4016-A046-0622EA9B1565}"/>
    <cellStyle name="Currency 13 3 2 2 3 2 3 3" xfId="50732" xr:uid="{B2793158-83EB-4176-9278-B90A0ABCF280}"/>
    <cellStyle name="Currency 13 3 2 2 3 2 4" xfId="15312" xr:uid="{36AA2794-6A4A-4BDA-8E5E-DDC200E0CDEA}"/>
    <cellStyle name="Currency 13 3 2 2 3 2 5" xfId="29002" xr:uid="{E85572E0-F1C4-46E1-BB9C-520EFB8A809B}"/>
    <cellStyle name="Currency 13 3 2 2 3 2 6" xfId="43886" xr:uid="{43144E76-ABFC-45B9-AC39-635215C35936}"/>
    <cellStyle name="Currency 13 3 2 2 3 3" xfId="10176" xr:uid="{33ECF834-9287-45A6-AECA-CD77C5CE8C21}"/>
    <cellStyle name="Currency 13 3 2 2 3 3 2" xfId="23866" xr:uid="{D57FB83F-0A64-4ACA-9B3A-1E06A27CAC35}"/>
    <cellStyle name="Currency 13 3 2 2 3 3 2 2" xfId="37558" xr:uid="{BB7EBB1D-A778-454D-9385-7C8FCD618A35}"/>
    <cellStyle name="Currency 13 3 2 2 3 3 2 3" xfId="52442" xr:uid="{094BF418-F86D-4EB9-BA78-DCA866D38354}"/>
    <cellStyle name="Currency 13 3 2 2 3 3 3" xfId="17022" xr:uid="{11D49C59-2332-492A-A8AF-A30689076823}"/>
    <cellStyle name="Currency 13 3 2 2 3 3 4" xfId="30712" xr:uid="{6C3B545C-1279-4E00-B9D5-7163EF712FD7}"/>
    <cellStyle name="Currency 13 3 2 2 3 3 5" xfId="45596" xr:uid="{FC4045E8-ED69-4E52-B336-F788E08EA705}"/>
    <cellStyle name="Currency 13 3 2 2 3 4" xfId="20444" xr:uid="{AC47B6ED-DFDB-4F0A-A768-86516EE76B80}"/>
    <cellStyle name="Currency 13 3 2 2 3 4 2" xfId="34136" xr:uid="{85E0680C-CFA6-45A1-90CC-0CD646BC2128}"/>
    <cellStyle name="Currency 13 3 2 2 3 4 3" xfId="49020" xr:uid="{009771EE-3300-45BB-9474-703AE742C05A}"/>
    <cellStyle name="Currency 13 3 2 2 3 5" xfId="13600" xr:uid="{8BCC806A-0CB4-4F60-B8A6-7EECC51D8265}"/>
    <cellStyle name="Currency 13 3 2 2 3 6" xfId="27290" xr:uid="{A12979AC-827D-4214-BF2B-71069147698B}"/>
    <cellStyle name="Currency 13 3 2 2 3 7" xfId="42174" xr:uid="{00CA5A3E-A0E7-424D-A33C-299124869F9D}"/>
    <cellStyle name="Currency 13 3 2 2 4" xfId="6753" xr:uid="{D0ECCD03-C10C-4C3B-A892-C8DE3580DB6D}"/>
    <cellStyle name="Currency 13 3 2 2 4 2" xfId="8467" xr:uid="{5ECE3371-9D49-4BCB-98E6-1D0A33887777}"/>
    <cellStyle name="Currency 13 3 2 2 4 2 2" xfId="11889" xr:uid="{E7E327B4-5626-4813-A35E-77C3060BE256}"/>
    <cellStyle name="Currency 13 3 2 2 4 2 2 2" xfId="25579" xr:uid="{BA7FE73B-A5F6-427B-B159-356567D4676F}"/>
    <cellStyle name="Currency 13 3 2 2 4 2 2 2 2" xfId="39271" xr:uid="{5436950E-2C16-4BA4-B90D-CC8E5E24E314}"/>
    <cellStyle name="Currency 13 3 2 2 4 2 2 2 3" xfId="54155" xr:uid="{FAA83B6D-3754-447B-A8EC-5FD010EAF592}"/>
    <cellStyle name="Currency 13 3 2 2 4 2 2 3" xfId="18735" xr:uid="{666D3512-83A3-466D-95CE-BBF74161E21E}"/>
    <cellStyle name="Currency 13 3 2 2 4 2 2 4" xfId="32425" xr:uid="{FB8D9896-D06B-405C-B8CD-CF328AD7299B}"/>
    <cellStyle name="Currency 13 3 2 2 4 2 2 5" xfId="47309" xr:uid="{0DE389CF-4368-4113-9842-E902E49C4DD3}"/>
    <cellStyle name="Currency 13 3 2 2 4 2 3" xfId="22157" xr:uid="{69C16735-F201-43A1-B832-6223A37760AD}"/>
    <cellStyle name="Currency 13 3 2 2 4 2 3 2" xfId="35849" xr:uid="{B7DD82DA-DEA2-4381-BFCC-78B9F87902EF}"/>
    <cellStyle name="Currency 13 3 2 2 4 2 3 3" xfId="50733" xr:uid="{CA96DF36-53A1-4157-8378-E185BAE85E44}"/>
    <cellStyle name="Currency 13 3 2 2 4 2 4" xfId="15313" xr:uid="{8AAAE4D0-CDC9-4053-BFA5-9ED766498095}"/>
    <cellStyle name="Currency 13 3 2 2 4 2 5" xfId="29003" xr:uid="{F1579D65-9209-40FF-B635-9FA3E71D4533}"/>
    <cellStyle name="Currency 13 3 2 2 4 2 6" xfId="43887" xr:uid="{06F1AB0D-B4C1-403D-A31A-A95CDAB0688C}"/>
    <cellStyle name="Currency 13 3 2 2 4 3" xfId="10177" xr:uid="{74628F94-320E-4F03-A799-7CECD81338F4}"/>
    <cellStyle name="Currency 13 3 2 2 4 3 2" xfId="23867" xr:uid="{A24E2A7F-5C60-41BB-9F5E-4F0A51E7C400}"/>
    <cellStyle name="Currency 13 3 2 2 4 3 2 2" xfId="37559" xr:uid="{CEE0C189-D267-4412-AA8E-27A19CA32244}"/>
    <cellStyle name="Currency 13 3 2 2 4 3 2 3" xfId="52443" xr:uid="{34591E07-6DD2-42E2-8880-DEAEA8449EE4}"/>
    <cellStyle name="Currency 13 3 2 2 4 3 3" xfId="17023" xr:uid="{ECF29F92-8273-4546-B130-210DCAEE0412}"/>
    <cellStyle name="Currency 13 3 2 2 4 3 4" xfId="30713" xr:uid="{B0771680-883C-40C9-B5BC-30E79A078721}"/>
    <cellStyle name="Currency 13 3 2 2 4 3 5" xfId="45597" xr:uid="{35A60541-131B-4389-9C9B-B8653A694048}"/>
    <cellStyle name="Currency 13 3 2 2 4 4" xfId="20445" xr:uid="{1228D4F7-A402-41DF-8E45-867674DF1640}"/>
    <cellStyle name="Currency 13 3 2 2 4 4 2" xfId="34137" xr:uid="{10FCA3DF-6FFA-4589-A968-DF261A40C2FD}"/>
    <cellStyle name="Currency 13 3 2 2 4 4 3" xfId="49021" xr:uid="{E2863A7A-0788-4F41-8DC9-778E9125D5CA}"/>
    <cellStyle name="Currency 13 3 2 2 4 5" xfId="13601" xr:uid="{844F7DBC-80F0-46AD-8F85-380124DACB83}"/>
    <cellStyle name="Currency 13 3 2 2 4 6" xfId="27291" xr:uid="{8BD3B45C-18AF-4A83-9CB5-0E9E8C29E643}"/>
    <cellStyle name="Currency 13 3 2 2 4 7" xfId="42175" xr:uid="{CF7B3FD9-3C40-4C60-B33F-14474F59A1B9}"/>
    <cellStyle name="Currency 13 3 2 2 5" xfId="8463" xr:uid="{5C8D8739-FBE8-4D62-B592-BB9C4F013AA8}"/>
    <cellStyle name="Currency 13 3 2 2 5 2" xfId="11885" xr:uid="{7CDEAFB2-127E-4DC4-9E32-94992444FD6F}"/>
    <cellStyle name="Currency 13 3 2 2 5 2 2" xfId="25575" xr:uid="{8FA7AC3E-E345-4F27-A585-1B424C8DF515}"/>
    <cellStyle name="Currency 13 3 2 2 5 2 2 2" xfId="39267" xr:uid="{BA9C6947-A9FB-45D5-98F5-3C8B1042A71F}"/>
    <cellStyle name="Currency 13 3 2 2 5 2 2 3" xfId="54151" xr:uid="{91E00ED3-8C91-40CF-9BEE-BD5C2073292B}"/>
    <cellStyle name="Currency 13 3 2 2 5 2 3" xfId="18731" xr:uid="{B14FCCFF-FE3D-43A5-AFA6-8D9D536AA03A}"/>
    <cellStyle name="Currency 13 3 2 2 5 2 4" xfId="32421" xr:uid="{04538797-90B7-4087-806F-8E0F8A455E0C}"/>
    <cellStyle name="Currency 13 3 2 2 5 2 5" xfId="47305" xr:uid="{CCFB621D-2C87-418E-BF37-D1D0EFAF86EA}"/>
    <cellStyle name="Currency 13 3 2 2 5 3" xfId="22153" xr:uid="{5CD0FCF2-953F-47BF-ADE2-53D03B5AF2D1}"/>
    <cellStyle name="Currency 13 3 2 2 5 3 2" xfId="35845" xr:uid="{0D8B8AD7-B99F-40C7-83B3-60E5C385D02D}"/>
    <cellStyle name="Currency 13 3 2 2 5 3 3" xfId="50729" xr:uid="{6BBC93FA-7061-4BC3-9112-830628ABFF20}"/>
    <cellStyle name="Currency 13 3 2 2 5 4" xfId="15309" xr:uid="{7C770FA6-1544-4429-BF55-2EFD32AEE94B}"/>
    <cellStyle name="Currency 13 3 2 2 5 5" xfId="28999" xr:uid="{00D4E9BA-B8B0-4B64-A587-2FF15E7874B9}"/>
    <cellStyle name="Currency 13 3 2 2 5 6" xfId="43883" xr:uid="{946DD297-4ACB-405E-B799-461738F652D9}"/>
    <cellStyle name="Currency 13 3 2 2 6" xfId="10173" xr:uid="{E95747CB-7F7D-480D-BB95-07D0FE7F36CD}"/>
    <cellStyle name="Currency 13 3 2 2 6 2" xfId="23863" xr:uid="{5583C57D-7376-4F69-9778-B8593D95D075}"/>
    <cellStyle name="Currency 13 3 2 2 6 2 2" xfId="37555" xr:uid="{BE98C435-161F-49DD-923F-A65EFC31995D}"/>
    <cellStyle name="Currency 13 3 2 2 6 2 3" xfId="52439" xr:uid="{B9ADA1B4-9F50-462E-B6BE-CB3C97E17441}"/>
    <cellStyle name="Currency 13 3 2 2 6 3" xfId="17019" xr:uid="{B905B890-672F-41E0-A4CC-C8E64627BD12}"/>
    <cellStyle name="Currency 13 3 2 2 6 4" xfId="30709" xr:uid="{9E68BD36-4D33-4CEA-8AED-E32FB0BC9DE1}"/>
    <cellStyle name="Currency 13 3 2 2 6 5" xfId="45593" xr:uid="{50E60470-E323-4B86-B37D-A7334D74ECD2}"/>
    <cellStyle name="Currency 13 3 2 2 7" xfId="20441" xr:uid="{5961257A-1620-4B4C-BB52-5D46847C486E}"/>
    <cellStyle name="Currency 13 3 2 2 7 2" xfId="34133" xr:uid="{6E73415A-A258-44BD-8A35-AFAEC1E2789B}"/>
    <cellStyle name="Currency 13 3 2 2 7 3" xfId="49017" xr:uid="{5077CD3F-338B-43D7-B724-7721A13C239D}"/>
    <cellStyle name="Currency 13 3 2 2 8" xfId="13597" xr:uid="{62925EB9-AB8A-435F-89E4-0E429882C41B}"/>
    <cellStyle name="Currency 13 3 2 2 9" xfId="27287" xr:uid="{A4FF7101-DF90-4AFE-9BBA-61F333C17F02}"/>
    <cellStyle name="Currency 13 3 2 3" xfId="6754" xr:uid="{307A36D2-4C29-4684-B757-F58E99455420}"/>
    <cellStyle name="Currency 13 3 2 3 10" xfId="42176" xr:uid="{7803CB8B-A12E-4748-9953-09C658534760}"/>
    <cellStyle name="Currency 13 3 2 3 2" xfId="6755" xr:uid="{14BBC722-48BF-4612-9072-183AC5C00C41}"/>
    <cellStyle name="Currency 13 3 2 3 2 2" xfId="6756" xr:uid="{64E0A149-8877-40FE-A8F2-E21AFF250226}"/>
    <cellStyle name="Currency 13 3 2 3 2 2 2" xfId="8470" xr:uid="{B1E7C910-129D-4A71-A1A5-1836037B71D7}"/>
    <cellStyle name="Currency 13 3 2 3 2 2 2 2" xfId="11892" xr:uid="{051AF82A-2769-446A-89AF-4B6D16C04CCB}"/>
    <cellStyle name="Currency 13 3 2 3 2 2 2 2 2" xfId="25582" xr:uid="{EB07CE3A-BF22-4624-AA40-EA242C07F2EE}"/>
    <cellStyle name="Currency 13 3 2 3 2 2 2 2 2 2" xfId="39274" xr:uid="{67A1E805-07D8-418D-8DDD-6E6CBF53AE97}"/>
    <cellStyle name="Currency 13 3 2 3 2 2 2 2 2 3" xfId="54158" xr:uid="{5F8F2BB3-AC4E-4694-B01E-16DC6EA24A41}"/>
    <cellStyle name="Currency 13 3 2 3 2 2 2 2 3" xfId="18738" xr:uid="{39F8EF22-2089-4D0E-98C7-D57FA0DFB72F}"/>
    <cellStyle name="Currency 13 3 2 3 2 2 2 2 4" xfId="32428" xr:uid="{7BE93DDF-9372-4E2F-BE56-CBDF14893957}"/>
    <cellStyle name="Currency 13 3 2 3 2 2 2 2 5" xfId="47312" xr:uid="{827FF7AA-6E02-4F11-88D9-8DA004436698}"/>
    <cellStyle name="Currency 13 3 2 3 2 2 2 3" xfId="22160" xr:uid="{8975C69A-7CD3-4C35-9D69-2E9279D7090F}"/>
    <cellStyle name="Currency 13 3 2 3 2 2 2 3 2" xfId="35852" xr:uid="{75F3927B-E2C7-4A67-A902-841F80EF974F}"/>
    <cellStyle name="Currency 13 3 2 3 2 2 2 3 3" xfId="50736" xr:uid="{3CFBA2FA-DC93-4878-9C2F-B398CC55B174}"/>
    <cellStyle name="Currency 13 3 2 3 2 2 2 4" xfId="15316" xr:uid="{6B00CA61-5A49-47F9-8F70-F080C468AB21}"/>
    <cellStyle name="Currency 13 3 2 3 2 2 2 5" xfId="29006" xr:uid="{F7BDB368-EB3A-4D7C-8228-99DC98D26EEF}"/>
    <cellStyle name="Currency 13 3 2 3 2 2 2 6" xfId="43890" xr:uid="{EAF02204-8A49-4381-A791-731B7465D0E2}"/>
    <cellStyle name="Currency 13 3 2 3 2 2 3" xfId="10180" xr:uid="{BA9B6ACC-8015-45E3-A733-62D6F27E1CAC}"/>
    <cellStyle name="Currency 13 3 2 3 2 2 3 2" xfId="23870" xr:uid="{6B7E0FF4-D890-40FB-88C1-DCC1CEEC5289}"/>
    <cellStyle name="Currency 13 3 2 3 2 2 3 2 2" xfId="37562" xr:uid="{16A76834-F3DF-4024-9F08-1ED8EA551130}"/>
    <cellStyle name="Currency 13 3 2 3 2 2 3 2 3" xfId="52446" xr:uid="{0A57E5ED-9DE5-4A75-AC54-6FFD11B7F0D9}"/>
    <cellStyle name="Currency 13 3 2 3 2 2 3 3" xfId="17026" xr:uid="{DFCAD426-C813-499D-8CAC-8377BE1C1558}"/>
    <cellStyle name="Currency 13 3 2 3 2 2 3 4" xfId="30716" xr:uid="{22E21411-D297-47E5-882D-96D7ED1A620B}"/>
    <cellStyle name="Currency 13 3 2 3 2 2 3 5" xfId="45600" xr:uid="{CA4B939D-158B-49B1-BB2A-185CEB93F810}"/>
    <cellStyle name="Currency 13 3 2 3 2 2 4" xfId="20448" xr:uid="{FD7ECB58-02DC-4D7F-B1DD-2FDC97983746}"/>
    <cellStyle name="Currency 13 3 2 3 2 2 4 2" xfId="34140" xr:uid="{D436828E-C597-447E-9296-7A0BB5A33CBD}"/>
    <cellStyle name="Currency 13 3 2 3 2 2 4 3" xfId="49024" xr:uid="{22A0C112-7C04-42F0-8BF5-87DB3DF09632}"/>
    <cellStyle name="Currency 13 3 2 3 2 2 5" xfId="13604" xr:uid="{88F3778B-4F49-4858-B0BF-B4C8A3702059}"/>
    <cellStyle name="Currency 13 3 2 3 2 2 6" xfId="27294" xr:uid="{2614616F-C0D0-4C76-865A-B52CC6C906A4}"/>
    <cellStyle name="Currency 13 3 2 3 2 2 7" xfId="42178" xr:uid="{BB2CB605-26AC-45BF-B89B-2522FF5D0C50}"/>
    <cellStyle name="Currency 13 3 2 3 2 3" xfId="8469" xr:uid="{70CE7EB7-DD80-40AD-84E1-61F52EE25CB2}"/>
    <cellStyle name="Currency 13 3 2 3 2 3 2" xfId="11891" xr:uid="{ACA356A1-1244-42F6-A021-D8D81B337395}"/>
    <cellStyle name="Currency 13 3 2 3 2 3 2 2" xfId="25581" xr:uid="{528EC6AE-E6CF-42F5-A3C7-E66A80BBEAB8}"/>
    <cellStyle name="Currency 13 3 2 3 2 3 2 2 2" xfId="39273" xr:uid="{095B9419-832F-4297-9955-30FD1271891A}"/>
    <cellStyle name="Currency 13 3 2 3 2 3 2 2 3" xfId="54157" xr:uid="{D7DD6D57-F0C6-4390-A990-FC77048A02CE}"/>
    <cellStyle name="Currency 13 3 2 3 2 3 2 3" xfId="18737" xr:uid="{731ACEB6-A474-433A-8212-4CA72AF4E2FF}"/>
    <cellStyle name="Currency 13 3 2 3 2 3 2 4" xfId="32427" xr:uid="{30551B98-8550-46D5-9FCB-4A84235CD0F0}"/>
    <cellStyle name="Currency 13 3 2 3 2 3 2 5" xfId="47311" xr:uid="{81E595E0-F10B-4645-8D65-850B3B64CEAA}"/>
    <cellStyle name="Currency 13 3 2 3 2 3 3" xfId="22159" xr:uid="{978465F9-561A-4069-8720-655A8BEEB5F8}"/>
    <cellStyle name="Currency 13 3 2 3 2 3 3 2" xfId="35851" xr:uid="{1A273406-6D4F-423F-B34E-0DFCA056F535}"/>
    <cellStyle name="Currency 13 3 2 3 2 3 3 3" xfId="50735" xr:uid="{43B6DCD9-4241-493F-985A-7B03306BB6C3}"/>
    <cellStyle name="Currency 13 3 2 3 2 3 4" xfId="15315" xr:uid="{938D3DE6-E5C4-4707-B5DA-E22E9B5B3DB4}"/>
    <cellStyle name="Currency 13 3 2 3 2 3 5" xfId="29005" xr:uid="{0E9BC3CB-2490-4A64-8F2F-B8353FCB7367}"/>
    <cellStyle name="Currency 13 3 2 3 2 3 6" xfId="43889" xr:uid="{2788C87B-1494-4F27-8637-E84782D57A85}"/>
    <cellStyle name="Currency 13 3 2 3 2 4" xfId="10179" xr:uid="{22E93EBE-F203-4752-B94E-D93F6E003492}"/>
    <cellStyle name="Currency 13 3 2 3 2 4 2" xfId="23869" xr:uid="{5E6C9E36-E322-4B75-876C-DDBD4032B475}"/>
    <cellStyle name="Currency 13 3 2 3 2 4 2 2" xfId="37561" xr:uid="{07511CA6-CF26-459F-B03C-BFB1A2AF4303}"/>
    <cellStyle name="Currency 13 3 2 3 2 4 2 3" xfId="52445" xr:uid="{66322003-6790-4221-97B7-5E0738DBAA12}"/>
    <cellStyle name="Currency 13 3 2 3 2 4 3" xfId="17025" xr:uid="{7594DD8F-9368-49D3-8DA5-73B33D6F49BC}"/>
    <cellStyle name="Currency 13 3 2 3 2 4 4" xfId="30715" xr:uid="{9930B4BC-23DA-4AF2-982A-6A5C439E4CE0}"/>
    <cellStyle name="Currency 13 3 2 3 2 4 5" xfId="45599" xr:uid="{E3D55372-504C-4214-AEA4-B066AB516B5B}"/>
    <cellStyle name="Currency 13 3 2 3 2 5" xfId="20447" xr:uid="{05A43CBA-1688-47C4-BEE8-17A7DCE4BEA2}"/>
    <cellStyle name="Currency 13 3 2 3 2 5 2" xfId="34139" xr:uid="{BCF7E511-BC54-4C4D-AF2C-DA5F72AB8BCE}"/>
    <cellStyle name="Currency 13 3 2 3 2 5 3" xfId="49023" xr:uid="{C97E098D-E2C4-4A87-A5B4-8BB789229644}"/>
    <cellStyle name="Currency 13 3 2 3 2 6" xfId="13603" xr:uid="{4C64E49B-0ADB-46E5-9993-0C32C6185AA2}"/>
    <cellStyle name="Currency 13 3 2 3 2 7" xfId="27293" xr:uid="{ED4EB733-F120-4D02-8A08-719DE7238141}"/>
    <cellStyle name="Currency 13 3 2 3 2 8" xfId="42177" xr:uid="{BDE3FB1B-8FB4-48C9-8E82-27E2F9ADDBDE}"/>
    <cellStyle name="Currency 13 3 2 3 3" xfId="6757" xr:uid="{893D7E2E-20CA-4EF6-89C0-856C6D0897DE}"/>
    <cellStyle name="Currency 13 3 2 3 3 2" xfId="8471" xr:uid="{407D86EC-FE34-4E40-88F4-DBFAF38A6527}"/>
    <cellStyle name="Currency 13 3 2 3 3 2 2" xfId="11893" xr:uid="{021BC3B1-9F6A-468C-9122-ED4DA5945D82}"/>
    <cellStyle name="Currency 13 3 2 3 3 2 2 2" xfId="25583" xr:uid="{6515C143-56EA-4452-ACB7-9E4EAEBEC1F5}"/>
    <cellStyle name="Currency 13 3 2 3 3 2 2 2 2" xfId="39275" xr:uid="{7BA38852-BBD6-4FCA-81C3-5997AB9B0C02}"/>
    <cellStyle name="Currency 13 3 2 3 3 2 2 2 3" xfId="54159" xr:uid="{D28FA769-2255-4A76-923B-B8DE990ED5C2}"/>
    <cellStyle name="Currency 13 3 2 3 3 2 2 3" xfId="18739" xr:uid="{E38BDC65-52FD-4928-B642-A043F9D40939}"/>
    <cellStyle name="Currency 13 3 2 3 3 2 2 4" xfId="32429" xr:uid="{501A9CC3-C4B1-407E-A8D7-7B8C165396AF}"/>
    <cellStyle name="Currency 13 3 2 3 3 2 2 5" xfId="47313" xr:uid="{7C15189E-3AAB-49C7-9646-82B1F5E1F001}"/>
    <cellStyle name="Currency 13 3 2 3 3 2 3" xfId="22161" xr:uid="{CD257ED4-D20B-4E87-BDCF-5E812828A533}"/>
    <cellStyle name="Currency 13 3 2 3 3 2 3 2" xfId="35853" xr:uid="{8FC042FB-1F94-48EC-AB03-FA0DAFA6B56E}"/>
    <cellStyle name="Currency 13 3 2 3 3 2 3 3" xfId="50737" xr:uid="{16653C68-66A4-478E-A10D-BE4E6092D592}"/>
    <cellStyle name="Currency 13 3 2 3 3 2 4" xfId="15317" xr:uid="{CFF45028-8314-4100-BE9B-AA3ECE3DDDFA}"/>
    <cellStyle name="Currency 13 3 2 3 3 2 5" xfId="29007" xr:uid="{B81F8905-6FB0-4064-BFB7-25FE38698819}"/>
    <cellStyle name="Currency 13 3 2 3 3 2 6" xfId="43891" xr:uid="{555BEF2D-96CA-4199-9890-01A60A2573D3}"/>
    <cellStyle name="Currency 13 3 2 3 3 3" xfId="10181" xr:uid="{6F8D65D0-2C9C-4A30-9D66-3A7275662E37}"/>
    <cellStyle name="Currency 13 3 2 3 3 3 2" xfId="23871" xr:uid="{9EEA8A65-CE3B-40ED-B0EB-61D8CC11077E}"/>
    <cellStyle name="Currency 13 3 2 3 3 3 2 2" xfId="37563" xr:uid="{5C8F3DEE-799D-4E5F-BCA3-9DB42DDBED7A}"/>
    <cellStyle name="Currency 13 3 2 3 3 3 2 3" xfId="52447" xr:uid="{BF28C463-B75A-437F-941D-48A7528A278A}"/>
    <cellStyle name="Currency 13 3 2 3 3 3 3" xfId="17027" xr:uid="{D928AE80-EC0C-4F01-ACEE-736CA1CA52D7}"/>
    <cellStyle name="Currency 13 3 2 3 3 3 4" xfId="30717" xr:uid="{3D8F7E8B-622E-4FE7-9A13-5BD6D04D62C8}"/>
    <cellStyle name="Currency 13 3 2 3 3 3 5" xfId="45601" xr:uid="{D57EE7D6-49AE-4ED9-88EA-C591C9E85887}"/>
    <cellStyle name="Currency 13 3 2 3 3 4" xfId="20449" xr:uid="{32B90599-486F-4280-A6B2-E8312621BD09}"/>
    <cellStyle name="Currency 13 3 2 3 3 4 2" xfId="34141" xr:uid="{5C1A31F2-B7E7-4D36-8B1E-D45D788047CE}"/>
    <cellStyle name="Currency 13 3 2 3 3 4 3" xfId="49025" xr:uid="{8370C747-66AC-4D1B-8F33-3EDEB20E16B6}"/>
    <cellStyle name="Currency 13 3 2 3 3 5" xfId="13605" xr:uid="{5933F3D9-E3F8-4EFA-BFCD-459F57002918}"/>
    <cellStyle name="Currency 13 3 2 3 3 6" xfId="27295" xr:uid="{21AEF18A-E1CA-41F5-8E93-E77D77EF7EEA}"/>
    <cellStyle name="Currency 13 3 2 3 3 7" xfId="42179" xr:uid="{2CAD9DF7-33FE-45E5-9161-C9ABCE76DF53}"/>
    <cellStyle name="Currency 13 3 2 3 4" xfId="6758" xr:uid="{39BF452B-39E5-4669-A226-C4392DA73403}"/>
    <cellStyle name="Currency 13 3 2 3 4 2" xfId="8472" xr:uid="{95E05810-C5A0-4ADD-A1CE-25C4C6D5A59A}"/>
    <cellStyle name="Currency 13 3 2 3 4 2 2" xfId="11894" xr:uid="{5DFC32C3-9B23-4EEB-A2E3-BB3F1816317F}"/>
    <cellStyle name="Currency 13 3 2 3 4 2 2 2" xfId="25584" xr:uid="{5BC6CAB9-FDD8-45A8-86E2-E56F627AC443}"/>
    <cellStyle name="Currency 13 3 2 3 4 2 2 2 2" xfId="39276" xr:uid="{2591E8BF-0A1F-490A-9424-79DC705D0D3C}"/>
    <cellStyle name="Currency 13 3 2 3 4 2 2 2 3" xfId="54160" xr:uid="{F92F945A-632F-4759-AE15-22E0BAA57E11}"/>
    <cellStyle name="Currency 13 3 2 3 4 2 2 3" xfId="18740" xr:uid="{AC6B09B7-9A41-4F23-9B6B-1334C3513647}"/>
    <cellStyle name="Currency 13 3 2 3 4 2 2 4" xfId="32430" xr:uid="{41F2D75A-D24B-4F3E-B817-CD268F30E022}"/>
    <cellStyle name="Currency 13 3 2 3 4 2 2 5" xfId="47314" xr:uid="{55BC197F-BDAC-4DF0-AA1F-007E9945AE57}"/>
    <cellStyle name="Currency 13 3 2 3 4 2 3" xfId="22162" xr:uid="{FACF0839-9194-4BE9-BF45-59E25CA66A6E}"/>
    <cellStyle name="Currency 13 3 2 3 4 2 3 2" xfId="35854" xr:uid="{AC647682-73CA-4C4C-87B2-478A7FCCD133}"/>
    <cellStyle name="Currency 13 3 2 3 4 2 3 3" xfId="50738" xr:uid="{7A148D16-9B5A-44D0-87C6-F4D38593D658}"/>
    <cellStyle name="Currency 13 3 2 3 4 2 4" xfId="15318" xr:uid="{74E8AE1E-4943-4A4B-8993-6095328D6BC7}"/>
    <cellStyle name="Currency 13 3 2 3 4 2 5" xfId="29008" xr:uid="{910D3847-8346-4393-899E-0D5C4A85C6CF}"/>
    <cellStyle name="Currency 13 3 2 3 4 2 6" xfId="43892" xr:uid="{3C6E57A8-EDF3-404C-B7A3-72144C5BB1D8}"/>
    <cellStyle name="Currency 13 3 2 3 4 3" xfId="10182" xr:uid="{B95B484F-A983-4FC3-831C-3E974357F392}"/>
    <cellStyle name="Currency 13 3 2 3 4 3 2" xfId="23872" xr:uid="{2373A919-B51D-4576-86A9-CA28735BA5FC}"/>
    <cellStyle name="Currency 13 3 2 3 4 3 2 2" xfId="37564" xr:uid="{DD0B5EFC-CE6A-48BA-88E2-BF28F7F72C33}"/>
    <cellStyle name="Currency 13 3 2 3 4 3 2 3" xfId="52448" xr:uid="{378B47A5-0E12-479F-80C4-72D42593F2DA}"/>
    <cellStyle name="Currency 13 3 2 3 4 3 3" xfId="17028" xr:uid="{FED8E175-2552-4F21-8294-33C1EC9AF41F}"/>
    <cellStyle name="Currency 13 3 2 3 4 3 4" xfId="30718" xr:uid="{76297A74-2F27-46F7-A64D-DCD9B16F56D7}"/>
    <cellStyle name="Currency 13 3 2 3 4 3 5" xfId="45602" xr:uid="{A5CF69E5-588B-4825-AEBD-20A952F97F74}"/>
    <cellStyle name="Currency 13 3 2 3 4 4" xfId="20450" xr:uid="{EC76F2CE-79C1-44CE-9000-995E796AFC5D}"/>
    <cellStyle name="Currency 13 3 2 3 4 4 2" xfId="34142" xr:uid="{FE40D9C6-DA7D-4972-ADDE-BE6D8A310625}"/>
    <cellStyle name="Currency 13 3 2 3 4 4 3" xfId="49026" xr:uid="{2CDAAEF4-ADA2-4C10-A017-C411F04E4BDB}"/>
    <cellStyle name="Currency 13 3 2 3 4 5" xfId="13606" xr:uid="{C21C1ADC-7116-4FD1-99C3-0EB3C798C9B7}"/>
    <cellStyle name="Currency 13 3 2 3 4 6" xfId="27296" xr:uid="{97063649-56B6-4149-9AA3-14973D0FA12F}"/>
    <cellStyle name="Currency 13 3 2 3 4 7" xfId="42180" xr:uid="{7873F956-02E3-4541-8EE0-1FFEC1FBE3B2}"/>
    <cellStyle name="Currency 13 3 2 3 5" xfId="8468" xr:uid="{B2A56628-5C21-4AE9-972D-9250CC8AB409}"/>
    <cellStyle name="Currency 13 3 2 3 5 2" xfId="11890" xr:uid="{97CFDB3B-5291-4DDB-91C7-C1F87F111994}"/>
    <cellStyle name="Currency 13 3 2 3 5 2 2" xfId="25580" xr:uid="{866F6F83-7A10-47B2-8B21-438C942A88EC}"/>
    <cellStyle name="Currency 13 3 2 3 5 2 2 2" xfId="39272" xr:uid="{994EE258-775A-4784-A9CD-BC5ADB583B8F}"/>
    <cellStyle name="Currency 13 3 2 3 5 2 2 3" xfId="54156" xr:uid="{793B1033-126A-4C8A-8513-DD6A4A791B8C}"/>
    <cellStyle name="Currency 13 3 2 3 5 2 3" xfId="18736" xr:uid="{CF42FEC9-FEF8-4953-B4D1-BC682A156A14}"/>
    <cellStyle name="Currency 13 3 2 3 5 2 4" xfId="32426" xr:uid="{59D3B797-0ED0-485C-B1A5-73F67A71F0FD}"/>
    <cellStyle name="Currency 13 3 2 3 5 2 5" xfId="47310" xr:uid="{214EBD11-612A-444A-89EF-53469EFAC227}"/>
    <cellStyle name="Currency 13 3 2 3 5 3" xfId="22158" xr:uid="{0D1275FA-B76E-4D22-94A8-3DAC82510260}"/>
    <cellStyle name="Currency 13 3 2 3 5 3 2" xfId="35850" xr:uid="{2AAFA8AF-F9C7-4C77-B6DF-3A397385FC41}"/>
    <cellStyle name="Currency 13 3 2 3 5 3 3" xfId="50734" xr:uid="{00D2214B-9D54-4BF1-8188-42C085123D5A}"/>
    <cellStyle name="Currency 13 3 2 3 5 4" xfId="15314" xr:uid="{C7DB8F27-E11D-47EE-9CC4-73DA3468C7E5}"/>
    <cellStyle name="Currency 13 3 2 3 5 5" xfId="29004" xr:uid="{DD6D3FA7-29BB-4743-87A2-ABA6C9BB6240}"/>
    <cellStyle name="Currency 13 3 2 3 5 6" xfId="43888" xr:uid="{44B81800-B082-46AD-9F7B-475A910DC4B3}"/>
    <cellStyle name="Currency 13 3 2 3 6" xfId="10178" xr:uid="{66EF414B-8B77-4B1E-8432-D4EDDF3528B1}"/>
    <cellStyle name="Currency 13 3 2 3 6 2" xfId="23868" xr:uid="{C93E79DF-4750-4064-B8C2-573FDA43FEE9}"/>
    <cellStyle name="Currency 13 3 2 3 6 2 2" xfId="37560" xr:uid="{B963F6B9-9D38-419F-9F6E-F32EC3D6D5D1}"/>
    <cellStyle name="Currency 13 3 2 3 6 2 3" xfId="52444" xr:uid="{C5619967-5182-4D34-8094-8A41A931FC77}"/>
    <cellStyle name="Currency 13 3 2 3 6 3" xfId="17024" xr:uid="{BC3F1906-D187-42FE-A38B-76AADD056A98}"/>
    <cellStyle name="Currency 13 3 2 3 6 4" xfId="30714" xr:uid="{8F8947AC-21C8-4886-BBD8-6FA3B3EB82F1}"/>
    <cellStyle name="Currency 13 3 2 3 6 5" xfId="45598" xr:uid="{AA5B6E0C-660B-4BA7-8D59-220F385A8868}"/>
    <cellStyle name="Currency 13 3 2 3 7" xfId="20446" xr:uid="{3228204F-86C2-43C3-9090-4187E7CB35D5}"/>
    <cellStyle name="Currency 13 3 2 3 7 2" xfId="34138" xr:uid="{851A201A-9F53-413D-AB03-4F9C76ADEDCD}"/>
    <cellStyle name="Currency 13 3 2 3 7 3" xfId="49022" xr:uid="{78908D80-FADB-4F7A-BA85-2F2EF7A3636C}"/>
    <cellStyle name="Currency 13 3 2 3 8" xfId="13602" xr:uid="{B5194347-376D-43D2-9709-D56C18685E80}"/>
    <cellStyle name="Currency 13 3 2 3 9" xfId="27292" xr:uid="{8D8826AD-28D3-41CA-AD49-98FF5D40C31C}"/>
    <cellStyle name="Currency 13 3 2 4" xfId="6759" xr:uid="{CD901A26-9097-4F91-A92E-94DD66D3763A}"/>
    <cellStyle name="Currency 13 3 2 4 2" xfId="6760" xr:uid="{097F6F20-3203-4608-B7AB-2B7804E4A2DB}"/>
    <cellStyle name="Currency 13 3 2 4 2 2" xfId="8474" xr:uid="{1E4B78CE-FC4F-4679-AFE6-76A2CE8D9C67}"/>
    <cellStyle name="Currency 13 3 2 4 2 2 2" xfId="11896" xr:uid="{FBBDB01D-DDDC-442B-B42B-57C639B144FB}"/>
    <cellStyle name="Currency 13 3 2 4 2 2 2 2" xfId="25586" xr:uid="{76BC866F-1996-4054-9F43-693F74CA12DF}"/>
    <cellStyle name="Currency 13 3 2 4 2 2 2 2 2" xfId="39278" xr:uid="{A99DD4D9-A45E-4176-98F9-821D6C8DCCC4}"/>
    <cellStyle name="Currency 13 3 2 4 2 2 2 2 3" xfId="54162" xr:uid="{73C42221-CEA7-41A2-874A-183CEA9087F6}"/>
    <cellStyle name="Currency 13 3 2 4 2 2 2 3" xfId="18742" xr:uid="{A69BA786-4760-47A2-AE0C-692E442A3BEC}"/>
    <cellStyle name="Currency 13 3 2 4 2 2 2 4" xfId="32432" xr:uid="{9EBA73BD-350B-4FB3-BAAD-5C21D76447D5}"/>
    <cellStyle name="Currency 13 3 2 4 2 2 2 5" xfId="47316" xr:uid="{3E1F0E07-89C5-4BD7-936F-02C8C4869F1E}"/>
    <cellStyle name="Currency 13 3 2 4 2 2 3" xfId="22164" xr:uid="{CED15A14-79AB-41FB-9A37-D7E458AA4332}"/>
    <cellStyle name="Currency 13 3 2 4 2 2 3 2" xfId="35856" xr:uid="{925880BE-062E-4BC2-8339-4E205589A675}"/>
    <cellStyle name="Currency 13 3 2 4 2 2 3 3" xfId="50740" xr:uid="{49FEE81D-5AD1-40EB-9CA1-582B96F138E1}"/>
    <cellStyle name="Currency 13 3 2 4 2 2 4" xfId="15320" xr:uid="{CC071B2D-2908-415B-A67E-F75DB416F83D}"/>
    <cellStyle name="Currency 13 3 2 4 2 2 5" xfId="29010" xr:uid="{DCC740E9-D176-42F6-A49D-BFD9F15C0301}"/>
    <cellStyle name="Currency 13 3 2 4 2 2 6" xfId="43894" xr:uid="{1B5E42B6-E351-4C47-9DC6-E8AE51743589}"/>
    <cellStyle name="Currency 13 3 2 4 2 3" xfId="10184" xr:uid="{88BE6407-0302-4B65-9933-B2B9C1E1C8F5}"/>
    <cellStyle name="Currency 13 3 2 4 2 3 2" xfId="23874" xr:uid="{8B3CABC7-4129-4964-B340-C0506C40EF57}"/>
    <cellStyle name="Currency 13 3 2 4 2 3 2 2" xfId="37566" xr:uid="{45490D96-0612-4DC2-AA76-6F5DABA39448}"/>
    <cellStyle name="Currency 13 3 2 4 2 3 2 3" xfId="52450" xr:uid="{54DCA929-CBDA-425C-9AC1-10ACB65218EA}"/>
    <cellStyle name="Currency 13 3 2 4 2 3 3" xfId="17030" xr:uid="{BB08D3F6-9FB3-4605-B7BA-3C9866DF7C48}"/>
    <cellStyle name="Currency 13 3 2 4 2 3 4" xfId="30720" xr:uid="{91E7E8E6-5589-433B-90C9-17C331ECBB8C}"/>
    <cellStyle name="Currency 13 3 2 4 2 3 5" xfId="45604" xr:uid="{58F18FE0-C752-4BF7-BD58-031082FA0DB1}"/>
    <cellStyle name="Currency 13 3 2 4 2 4" xfId="20452" xr:uid="{3F892BF1-ABE2-4A07-AC0E-506777ED377F}"/>
    <cellStyle name="Currency 13 3 2 4 2 4 2" xfId="34144" xr:uid="{66CB8843-0ABC-40E5-8A41-5C0B9D7E9D8C}"/>
    <cellStyle name="Currency 13 3 2 4 2 4 3" xfId="49028" xr:uid="{FC57C3D7-C27C-4E3A-BCC4-D40366E086F5}"/>
    <cellStyle name="Currency 13 3 2 4 2 5" xfId="13608" xr:uid="{914C5C8B-EDA9-4F73-AA68-36BA35778F89}"/>
    <cellStyle name="Currency 13 3 2 4 2 6" xfId="27298" xr:uid="{8AEDCB33-BD7D-43FF-9CCE-2F2908581687}"/>
    <cellStyle name="Currency 13 3 2 4 2 7" xfId="42182" xr:uid="{840DF7CF-2EA9-4138-B9B1-C5BC80242BAC}"/>
    <cellStyle name="Currency 13 3 2 4 3" xfId="8473" xr:uid="{E282425A-BF0D-4ED3-8ADC-3CD221D039A5}"/>
    <cellStyle name="Currency 13 3 2 4 3 2" xfId="11895" xr:uid="{09891C2E-9127-4CB0-A5D8-DBFAE9CAE69D}"/>
    <cellStyle name="Currency 13 3 2 4 3 2 2" xfId="25585" xr:uid="{E45A6BEB-1D39-41BA-8786-F4C0AA3C0EC7}"/>
    <cellStyle name="Currency 13 3 2 4 3 2 2 2" xfId="39277" xr:uid="{48E83FFB-0AC1-4ABC-80BE-2D84EAAD35BC}"/>
    <cellStyle name="Currency 13 3 2 4 3 2 2 3" xfId="54161" xr:uid="{D2450CC1-31F5-42BB-B9FD-90E2B8368EEC}"/>
    <cellStyle name="Currency 13 3 2 4 3 2 3" xfId="18741" xr:uid="{D843F56A-C7AB-40E7-94A4-890D7A90306C}"/>
    <cellStyle name="Currency 13 3 2 4 3 2 4" xfId="32431" xr:uid="{B535D98A-9B94-4E19-B3EA-AA7FED2BF7AC}"/>
    <cellStyle name="Currency 13 3 2 4 3 2 5" xfId="47315" xr:uid="{180A9B0B-9937-4FEC-9D36-BD967092381A}"/>
    <cellStyle name="Currency 13 3 2 4 3 3" xfId="22163" xr:uid="{3AEA0868-AAAD-474E-B7E0-B978235842A3}"/>
    <cellStyle name="Currency 13 3 2 4 3 3 2" xfId="35855" xr:uid="{91C9EB1E-5576-4948-ACEA-A900A60ABCC7}"/>
    <cellStyle name="Currency 13 3 2 4 3 3 3" xfId="50739" xr:uid="{C4EE3ED6-C011-4072-9342-FC991F002DAD}"/>
    <cellStyle name="Currency 13 3 2 4 3 4" xfId="15319" xr:uid="{8D72926A-0E89-4B65-9679-7562F2012335}"/>
    <cellStyle name="Currency 13 3 2 4 3 5" xfId="29009" xr:uid="{19B779C7-0DD2-4CDA-9FEB-0267423A1CEF}"/>
    <cellStyle name="Currency 13 3 2 4 3 6" xfId="43893" xr:uid="{BF7A1028-7B5A-4A0F-8251-DCAF6DF1BA7D}"/>
    <cellStyle name="Currency 13 3 2 4 4" xfId="10183" xr:uid="{888CD975-C47B-47C2-980E-11D4AE426983}"/>
    <cellStyle name="Currency 13 3 2 4 4 2" xfId="23873" xr:uid="{D43890AA-BA6B-4B8F-864E-B3805430815F}"/>
    <cellStyle name="Currency 13 3 2 4 4 2 2" xfId="37565" xr:uid="{7B9462AF-D6E1-471B-A822-808E669AE343}"/>
    <cellStyle name="Currency 13 3 2 4 4 2 3" xfId="52449" xr:uid="{4F241EBA-4769-4036-A9FE-8275F9F97D99}"/>
    <cellStyle name="Currency 13 3 2 4 4 3" xfId="17029" xr:uid="{58A8AB3B-5F82-4361-93D9-270DF9BD29FC}"/>
    <cellStyle name="Currency 13 3 2 4 4 4" xfId="30719" xr:uid="{45808E49-FD86-425D-9217-ADE1D0C87A53}"/>
    <cellStyle name="Currency 13 3 2 4 4 5" xfId="45603" xr:uid="{1079DD93-AD5D-478A-85F5-7A6D5C4F13E0}"/>
    <cellStyle name="Currency 13 3 2 4 5" xfId="20451" xr:uid="{36B60485-7187-45D2-9B73-F55E0882C034}"/>
    <cellStyle name="Currency 13 3 2 4 5 2" xfId="34143" xr:uid="{F8DC0B96-4334-455F-8627-2FE8E302C31F}"/>
    <cellStyle name="Currency 13 3 2 4 5 3" xfId="49027" xr:uid="{964C6EF5-C9D6-40C8-AF04-EDA92610B31F}"/>
    <cellStyle name="Currency 13 3 2 4 6" xfId="13607" xr:uid="{822CF9C7-F68A-4466-B5A3-A06F206A372D}"/>
    <cellStyle name="Currency 13 3 2 4 7" xfId="27297" xr:uid="{18CA452B-B922-41E9-A51E-BBC7D5E41C75}"/>
    <cellStyle name="Currency 13 3 2 4 8" xfId="42181" xr:uid="{B215EE29-BF4A-4B41-859B-04A3043F42EC}"/>
    <cellStyle name="Currency 13 3 2 5" xfId="6761" xr:uid="{4A66D70B-DC72-4D87-8AD1-A94CB106C125}"/>
    <cellStyle name="Currency 13 3 2 5 2" xfId="8475" xr:uid="{CB05DDDE-B037-4FD1-BDE6-B7E1BC366486}"/>
    <cellStyle name="Currency 13 3 2 5 2 2" xfId="11897" xr:uid="{FE9EDA27-3785-4D7D-95B6-70F8DBF45A82}"/>
    <cellStyle name="Currency 13 3 2 5 2 2 2" xfId="25587" xr:uid="{CE7B5A4F-131E-47C3-8A97-8082BAB4AE81}"/>
    <cellStyle name="Currency 13 3 2 5 2 2 2 2" xfId="39279" xr:uid="{496DC735-788A-4BF2-9320-CB4995433729}"/>
    <cellStyle name="Currency 13 3 2 5 2 2 2 3" xfId="54163" xr:uid="{BEBD9F40-0266-4404-BDC1-EC67DFC80FD7}"/>
    <cellStyle name="Currency 13 3 2 5 2 2 3" xfId="18743" xr:uid="{83309225-B157-412C-AB8F-F22803AF5C19}"/>
    <cellStyle name="Currency 13 3 2 5 2 2 4" xfId="32433" xr:uid="{BFDF827C-62B3-4D33-BADC-EC79539C9C67}"/>
    <cellStyle name="Currency 13 3 2 5 2 2 5" xfId="47317" xr:uid="{6850AFD3-6BF4-40D9-90D9-F3BE6DEC5369}"/>
    <cellStyle name="Currency 13 3 2 5 2 3" xfId="22165" xr:uid="{74C1103C-6D05-4F51-8E30-DC3F07919758}"/>
    <cellStyle name="Currency 13 3 2 5 2 3 2" xfId="35857" xr:uid="{1776D10B-CD2D-471C-9E40-343EF4838A00}"/>
    <cellStyle name="Currency 13 3 2 5 2 3 3" xfId="50741" xr:uid="{C3076272-DD66-4AFD-B715-705920AF4B76}"/>
    <cellStyle name="Currency 13 3 2 5 2 4" xfId="15321" xr:uid="{8507D578-AC0E-4535-BC0E-E9A3B6D8B77C}"/>
    <cellStyle name="Currency 13 3 2 5 2 5" xfId="29011" xr:uid="{536EDB70-F20B-4CD1-BEC2-DE96DC3688FD}"/>
    <cellStyle name="Currency 13 3 2 5 2 6" xfId="43895" xr:uid="{96F6B116-C5A2-4081-8964-F2F84F3F6BAE}"/>
    <cellStyle name="Currency 13 3 2 5 3" xfId="10185" xr:uid="{96370386-8D37-45B3-87BF-E3BC7D3DF4CA}"/>
    <cellStyle name="Currency 13 3 2 5 3 2" xfId="23875" xr:uid="{6D537BF0-A380-4A11-9076-B2207D2C6FC7}"/>
    <cellStyle name="Currency 13 3 2 5 3 2 2" xfId="37567" xr:uid="{E506C809-8B0A-4EFF-8945-E9A098101DA7}"/>
    <cellStyle name="Currency 13 3 2 5 3 2 3" xfId="52451" xr:uid="{D7F0D199-BC70-45CB-B275-794646E784D4}"/>
    <cellStyle name="Currency 13 3 2 5 3 3" xfId="17031" xr:uid="{F30ABF84-EA67-4F62-B7CF-AC5C9120F311}"/>
    <cellStyle name="Currency 13 3 2 5 3 4" xfId="30721" xr:uid="{D9C8F1BC-8E60-4D87-8B27-10E67F396886}"/>
    <cellStyle name="Currency 13 3 2 5 3 5" xfId="45605" xr:uid="{A2FD9AFE-913D-47D8-B165-A042EB30F52C}"/>
    <cellStyle name="Currency 13 3 2 5 4" xfId="20453" xr:uid="{CCDCB6EA-2AE3-495A-AA6B-5933FE1F6A6A}"/>
    <cellStyle name="Currency 13 3 2 5 4 2" xfId="34145" xr:uid="{B1124BF3-5D98-460B-A1E0-C345C66D1307}"/>
    <cellStyle name="Currency 13 3 2 5 4 3" xfId="49029" xr:uid="{34AA8909-5363-4729-8898-53FE1BFD3872}"/>
    <cellStyle name="Currency 13 3 2 5 5" xfId="13609" xr:uid="{E544B400-B553-4CA0-951B-198734BB1336}"/>
    <cellStyle name="Currency 13 3 2 5 6" xfId="27299" xr:uid="{2BE6188F-873F-4353-B82C-17055699FD0C}"/>
    <cellStyle name="Currency 13 3 2 5 7" xfId="42183" xr:uid="{4DCCC724-7B27-4F49-B3A8-B9192C5E9AD5}"/>
    <cellStyle name="Currency 13 3 2 6" xfId="6762" xr:uid="{3A4EF4CC-B5D7-4BD0-985C-96A92AE9354D}"/>
    <cellStyle name="Currency 13 3 2 6 2" xfId="8476" xr:uid="{8CC26768-0F58-4061-AB2B-49108F27E327}"/>
    <cellStyle name="Currency 13 3 2 6 2 2" xfId="11898" xr:uid="{0790895A-DCE9-4600-A7F5-F79014C84496}"/>
    <cellStyle name="Currency 13 3 2 6 2 2 2" xfId="25588" xr:uid="{B764A131-97E4-4156-9471-3B0914F2AD3E}"/>
    <cellStyle name="Currency 13 3 2 6 2 2 2 2" xfId="39280" xr:uid="{3C765265-E6B3-4F2D-B08B-78BD5908FCF5}"/>
    <cellStyle name="Currency 13 3 2 6 2 2 2 3" xfId="54164" xr:uid="{1923DE5D-D2C3-4857-B198-588D290DCD48}"/>
    <cellStyle name="Currency 13 3 2 6 2 2 3" xfId="18744" xr:uid="{531D6494-3846-4696-933C-F103423E5ECE}"/>
    <cellStyle name="Currency 13 3 2 6 2 2 4" xfId="32434" xr:uid="{F1619CC6-9F54-4912-9289-FA0A0D4C8A5F}"/>
    <cellStyle name="Currency 13 3 2 6 2 2 5" xfId="47318" xr:uid="{18EE067E-E626-422D-A938-20A715306DA9}"/>
    <cellStyle name="Currency 13 3 2 6 2 3" xfId="22166" xr:uid="{4DC660F7-0BD8-4704-83E7-575C9540DBD0}"/>
    <cellStyle name="Currency 13 3 2 6 2 3 2" xfId="35858" xr:uid="{4AFB428D-F31F-4F04-868A-18D23876BCAE}"/>
    <cellStyle name="Currency 13 3 2 6 2 3 3" xfId="50742" xr:uid="{C374A725-DE93-4FBA-98C0-D6546E771146}"/>
    <cellStyle name="Currency 13 3 2 6 2 4" xfId="15322" xr:uid="{08AD7196-7946-4FAA-A125-A06819A54307}"/>
    <cellStyle name="Currency 13 3 2 6 2 5" xfId="29012" xr:uid="{B0C6F6B9-A0AF-4B1C-B5E2-B41620393E81}"/>
    <cellStyle name="Currency 13 3 2 6 2 6" xfId="43896" xr:uid="{682696CD-251C-4221-8AD8-BE78336A1193}"/>
    <cellStyle name="Currency 13 3 2 6 3" xfId="10186" xr:uid="{4FC0B863-BBF8-47B0-B134-4B2D1D11742B}"/>
    <cellStyle name="Currency 13 3 2 6 3 2" xfId="23876" xr:uid="{1B7769AD-98C0-4ED2-BB02-021F18805CBB}"/>
    <cellStyle name="Currency 13 3 2 6 3 2 2" xfId="37568" xr:uid="{CC0F0BC1-50EB-4504-8DD7-B221A2DD89B1}"/>
    <cellStyle name="Currency 13 3 2 6 3 2 3" xfId="52452" xr:uid="{FD08E9B7-C645-4FCA-BB4E-BBCA98439972}"/>
    <cellStyle name="Currency 13 3 2 6 3 3" xfId="17032" xr:uid="{813EE786-6254-4803-919E-B45AAEBA1510}"/>
    <cellStyle name="Currency 13 3 2 6 3 4" xfId="30722" xr:uid="{17B5C2F5-07D5-4439-A559-3FCB50EC3CED}"/>
    <cellStyle name="Currency 13 3 2 6 3 5" xfId="45606" xr:uid="{92896FE2-DAA2-45B0-8F86-3C75F1B9339B}"/>
    <cellStyle name="Currency 13 3 2 6 4" xfId="20454" xr:uid="{68A56FFD-1FCF-4BCC-A26C-29099EE8F6AB}"/>
    <cellStyle name="Currency 13 3 2 6 4 2" xfId="34146" xr:uid="{9D750A8D-79E9-40D5-9F31-3CD837BBB56F}"/>
    <cellStyle name="Currency 13 3 2 6 4 3" xfId="49030" xr:uid="{41CF3221-6925-489E-862B-7FB41A6CF180}"/>
    <cellStyle name="Currency 13 3 2 6 5" xfId="13610" xr:uid="{10BDFAC9-A422-422D-BCD0-65FF151F4AFA}"/>
    <cellStyle name="Currency 13 3 2 6 6" xfId="27300" xr:uid="{DF280BD0-6720-4A13-BA22-E8D73D39AD6C}"/>
    <cellStyle name="Currency 13 3 2 6 7" xfId="42184" xr:uid="{DEBD4128-1996-4FFE-B080-D72FEADFFCCB}"/>
    <cellStyle name="Currency 13 3 2 7" xfId="8462" xr:uid="{1A5E06A7-AC6B-4E73-9A2F-F0E7E25406C5}"/>
    <cellStyle name="Currency 13 3 2 7 2" xfId="11884" xr:uid="{57583965-746C-4DDF-A460-BBCDB7E61D45}"/>
    <cellStyle name="Currency 13 3 2 7 2 2" xfId="25574" xr:uid="{D00CECE6-C988-4B2A-AAD7-F805EC69D74E}"/>
    <cellStyle name="Currency 13 3 2 7 2 2 2" xfId="39266" xr:uid="{B121030A-351C-40D7-8FD8-6B4370BEDF9E}"/>
    <cellStyle name="Currency 13 3 2 7 2 2 3" xfId="54150" xr:uid="{54090771-0635-4025-B3EF-7A6DA8E5A044}"/>
    <cellStyle name="Currency 13 3 2 7 2 3" xfId="18730" xr:uid="{8F574269-0563-4518-861E-5A0BA2B65892}"/>
    <cellStyle name="Currency 13 3 2 7 2 4" xfId="32420" xr:uid="{CD83676B-CAE6-4A46-928C-5295E0BD9171}"/>
    <cellStyle name="Currency 13 3 2 7 2 5" xfId="47304" xr:uid="{F09153FF-F52A-4CFE-84B4-165ED8C4BBC2}"/>
    <cellStyle name="Currency 13 3 2 7 3" xfId="22152" xr:uid="{6834AE50-31F3-438C-AE52-C5E9ACD9E5E1}"/>
    <cellStyle name="Currency 13 3 2 7 3 2" xfId="35844" xr:uid="{BDDBA6A0-0877-4A88-B7F0-F2C8DDB0AE85}"/>
    <cellStyle name="Currency 13 3 2 7 3 3" xfId="50728" xr:uid="{6218ED84-18D9-4DAE-9A5E-EED0219C879A}"/>
    <cellStyle name="Currency 13 3 2 7 4" xfId="15308" xr:uid="{92C08B69-FDDB-4E7E-AF48-24C9769566C2}"/>
    <cellStyle name="Currency 13 3 2 7 5" xfId="28998" xr:uid="{2D0AB7E4-2D79-4D22-9705-267682462874}"/>
    <cellStyle name="Currency 13 3 2 7 6" xfId="43882" xr:uid="{61006F6C-5631-4E64-9A6C-028AAFF727FC}"/>
    <cellStyle name="Currency 13 3 2 8" xfId="10172" xr:uid="{8C234E43-B11F-4751-9156-F82810B4E060}"/>
    <cellStyle name="Currency 13 3 2 8 2" xfId="23862" xr:uid="{3FEF1981-4BA8-4E0D-A01A-0570347B8F02}"/>
    <cellStyle name="Currency 13 3 2 8 2 2" xfId="37554" xr:uid="{E2B3A9AC-2D32-4576-82E6-51A593CC30A2}"/>
    <cellStyle name="Currency 13 3 2 8 2 3" xfId="52438" xr:uid="{4FB07686-9E99-490C-9CB8-A040806B39A2}"/>
    <cellStyle name="Currency 13 3 2 8 3" xfId="17018" xr:uid="{6DC2DD3D-C456-4FEF-978F-7FDC488AA6E7}"/>
    <cellStyle name="Currency 13 3 2 8 4" xfId="30708" xr:uid="{D53DA83C-33EF-4971-856D-44B3ACC61458}"/>
    <cellStyle name="Currency 13 3 2 8 5" xfId="45592" xr:uid="{6EC93287-9426-4C54-AA7B-FD719E186ABC}"/>
    <cellStyle name="Currency 13 3 2 9" xfId="20440" xr:uid="{B5EEE3DA-DFB0-4B1E-A744-68809223474F}"/>
    <cellStyle name="Currency 13 3 2 9 2" xfId="34132" xr:uid="{FEA3444F-C1D9-4A17-B613-2811687ECC62}"/>
    <cellStyle name="Currency 13 3 2 9 3" xfId="49016" xr:uid="{FF00C129-C945-43DC-A6FF-B3600A2B1A53}"/>
    <cellStyle name="Currency 13 3 3" xfId="6763" xr:uid="{FAF5F5C8-CC15-4EF1-9ECE-197502785400}"/>
    <cellStyle name="Currency 13 3 3 10" xfId="42185" xr:uid="{CBABFA4D-F169-43CE-9AB6-6B941CE8F471}"/>
    <cellStyle name="Currency 13 3 3 2" xfId="6764" xr:uid="{E4C9B234-4003-43F9-8C88-9B90DA29718C}"/>
    <cellStyle name="Currency 13 3 3 2 2" xfId="6765" xr:uid="{30501C97-AF62-479E-A23B-C89A52CD864A}"/>
    <cellStyle name="Currency 13 3 3 2 2 2" xfId="8479" xr:uid="{16090A6F-17DE-45B9-84BC-7852755563E9}"/>
    <cellStyle name="Currency 13 3 3 2 2 2 2" xfId="11901" xr:uid="{E5567761-7263-4EB1-8D15-AE767197B070}"/>
    <cellStyle name="Currency 13 3 3 2 2 2 2 2" xfId="25591" xr:uid="{DF2E65BF-AF8F-469B-B2EA-784810E3ED51}"/>
    <cellStyle name="Currency 13 3 3 2 2 2 2 2 2" xfId="39283" xr:uid="{DF813BB0-1355-4C8E-BE9D-AD5859DE7336}"/>
    <cellStyle name="Currency 13 3 3 2 2 2 2 2 3" xfId="54167" xr:uid="{77818BD9-B9AC-4B57-9C70-4A486346A5A7}"/>
    <cellStyle name="Currency 13 3 3 2 2 2 2 3" xfId="18747" xr:uid="{60268298-A35C-4593-B63D-64AF76630EAC}"/>
    <cellStyle name="Currency 13 3 3 2 2 2 2 4" xfId="32437" xr:uid="{657F9124-90DD-4B15-87F1-3DD45CC64FC8}"/>
    <cellStyle name="Currency 13 3 3 2 2 2 2 5" xfId="47321" xr:uid="{BBB412EE-A534-4979-A793-60AB739B92EF}"/>
    <cellStyle name="Currency 13 3 3 2 2 2 3" xfId="22169" xr:uid="{DAE57D01-92BF-4C8C-8F5C-E2785C0FC7F9}"/>
    <cellStyle name="Currency 13 3 3 2 2 2 3 2" xfId="35861" xr:uid="{28C7F427-6192-4A99-9F3A-F168C010C0E4}"/>
    <cellStyle name="Currency 13 3 3 2 2 2 3 3" xfId="50745" xr:uid="{9DB7E798-F991-498D-84AC-D7EADACD9A79}"/>
    <cellStyle name="Currency 13 3 3 2 2 2 4" xfId="15325" xr:uid="{196F800B-455A-43DA-866A-5882FC5FF266}"/>
    <cellStyle name="Currency 13 3 3 2 2 2 5" xfId="29015" xr:uid="{BBEA0DD4-C90B-42DA-8A9D-58FF4007EC97}"/>
    <cellStyle name="Currency 13 3 3 2 2 2 6" xfId="43899" xr:uid="{9620D450-3AAC-42DA-96D5-DCE980EB7895}"/>
    <cellStyle name="Currency 13 3 3 2 2 3" xfId="10189" xr:uid="{82D5EDAA-81D0-4148-AFB1-7589F67A4E87}"/>
    <cellStyle name="Currency 13 3 3 2 2 3 2" xfId="23879" xr:uid="{CA23A177-668E-4C4F-A331-42091C75C8B4}"/>
    <cellStyle name="Currency 13 3 3 2 2 3 2 2" xfId="37571" xr:uid="{02798297-62D7-450D-ACA0-0AFD6F26B5A5}"/>
    <cellStyle name="Currency 13 3 3 2 2 3 2 3" xfId="52455" xr:uid="{32E82BD6-2D77-4D09-B52B-07EDAB0BC33B}"/>
    <cellStyle name="Currency 13 3 3 2 2 3 3" xfId="17035" xr:uid="{9B9BF9E1-6711-4256-B0B3-00535ED405A3}"/>
    <cellStyle name="Currency 13 3 3 2 2 3 4" xfId="30725" xr:uid="{82B730E1-F26B-449C-9CE1-B658C6EC174C}"/>
    <cellStyle name="Currency 13 3 3 2 2 3 5" xfId="45609" xr:uid="{CD4BE358-1911-404E-8991-D0BAAE2FDF0C}"/>
    <cellStyle name="Currency 13 3 3 2 2 4" xfId="20457" xr:uid="{86C50908-ADC0-4B24-A225-162A4ACE8040}"/>
    <cellStyle name="Currency 13 3 3 2 2 4 2" xfId="34149" xr:uid="{5111F18F-156E-4FAB-ADA2-6E5F2EAAA5E5}"/>
    <cellStyle name="Currency 13 3 3 2 2 4 3" xfId="49033" xr:uid="{C85CB0B2-FE9B-4E17-A134-FD8602751534}"/>
    <cellStyle name="Currency 13 3 3 2 2 5" xfId="13613" xr:uid="{744320E5-EC86-49B9-897D-748A60356E95}"/>
    <cellStyle name="Currency 13 3 3 2 2 6" xfId="27303" xr:uid="{0D7BB376-B00D-4F27-B7D8-A7C25378435E}"/>
    <cellStyle name="Currency 13 3 3 2 2 7" xfId="42187" xr:uid="{E2AC460B-643E-4CAC-9779-D72C1B50FEFC}"/>
    <cellStyle name="Currency 13 3 3 2 3" xfId="8478" xr:uid="{6D3B73B6-696C-4445-B080-90F28289E343}"/>
    <cellStyle name="Currency 13 3 3 2 3 2" xfId="11900" xr:uid="{83ED1B18-FF15-4ECA-B5B7-FC2011F32C57}"/>
    <cellStyle name="Currency 13 3 3 2 3 2 2" xfId="25590" xr:uid="{017EDBF9-0633-4E4F-8788-D3B2DEF01BFC}"/>
    <cellStyle name="Currency 13 3 3 2 3 2 2 2" xfId="39282" xr:uid="{1B4E3DBF-8CBE-408C-89D7-73528D3D774B}"/>
    <cellStyle name="Currency 13 3 3 2 3 2 2 3" xfId="54166" xr:uid="{F2CF760F-9478-4B39-B007-C1A28F652C24}"/>
    <cellStyle name="Currency 13 3 3 2 3 2 3" xfId="18746" xr:uid="{CC28C317-CDCC-4E70-B066-8023B850C705}"/>
    <cellStyle name="Currency 13 3 3 2 3 2 4" xfId="32436" xr:uid="{AEAD443A-D123-47F1-9671-A95F235C06E3}"/>
    <cellStyle name="Currency 13 3 3 2 3 2 5" xfId="47320" xr:uid="{8731492E-737C-4B8A-817B-D961A81DBD8E}"/>
    <cellStyle name="Currency 13 3 3 2 3 3" xfId="22168" xr:uid="{DE854639-9204-42F0-9E31-20A64C6E2F8F}"/>
    <cellStyle name="Currency 13 3 3 2 3 3 2" xfId="35860" xr:uid="{79262B38-A113-49CC-A64E-519C4E8CA141}"/>
    <cellStyle name="Currency 13 3 3 2 3 3 3" xfId="50744" xr:uid="{329CFC26-0EC9-48BD-A03C-B6F786490281}"/>
    <cellStyle name="Currency 13 3 3 2 3 4" xfId="15324" xr:uid="{A16D70F4-D7DF-4D50-949F-4AEFEB534349}"/>
    <cellStyle name="Currency 13 3 3 2 3 5" xfId="29014" xr:uid="{0BDF3945-13FB-437C-B27A-4CBA1E93AE5F}"/>
    <cellStyle name="Currency 13 3 3 2 3 6" xfId="43898" xr:uid="{C83723C9-DD10-42E6-B14C-DF7F5CDD5000}"/>
    <cellStyle name="Currency 13 3 3 2 4" xfId="10188" xr:uid="{A436F95E-D134-415B-967E-19C5615E30F4}"/>
    <cellStyle name="Currency 13 3 3 2 4 2" xfId="23878" xr:uid="{79810E34-2C14-48B0-878B-E9A90D6A35DA}"/>
    <cellStyle name="Currency 13 3 3 2 4 2 2" xfId="37570" xr:uid="{50CB1687-23CD-43C3-BF5E-DE4E12E8DD85}"/>
    <cellStyle name="Currency 13 3 3 2 4 2 3" xfId="52454" xr:uid="{94945754-F762-4327-8493-3F809956CA86}"/>
    <cellStyle name="Currency 13 3 3 2 4 3" xfId="17034" xr:uid="{675C338B-9A56-4563-A174-BE07184A6715}"/>
    <cellStyle name="Currency 13 3 3 2 4 4" xfId="30724" xr:uid="{75C9708A-BEA7-47E6-A324-8837C9489849}"/>
    <cellStyle name="Currency 13 3 3 2 4 5" xfId="45608" xr:uid="{21B345C4-B0C8-408A-8FD6-7EF777D1AC26}"/>
    <cellStyle name="Currency 13 3 3 2 5" xfId="20456" xr:uid="{73653854-31AE-4EB0-8A35-F5416A3E18B1}"/>
    <cellStyle name="Currency 13 3 3 2 5 2" xfId="34148" xr:uid="{3B2C5E35-6B0F-4EB1-96C2-C5F74B86B34F}"/>
    <cellStyle name="Currency 13 3 3 2 5 3" xfId="49032" xr:uid="{7126742D-5FBB-4671-8403-6CE130B576DB}"/>
    <cellStyle name="Currency 13 3 3 2 6" xfId="13612" xr:uid="{D5CA9314-7D80-4B9E-AF25-D421FBDBC44F}"/>
    <cellStyle name="Currency 13 3 3 2 7" xfId="27302" xr:uid="{2406FC4F-6382-44F3-87B4-116017ADBA48}"/>
    <cellStyle name="Currency 13 3 3 2 8" xfId="42186" xr:uid="{BB11A49D-062D-4EBC-932A-8E742DFF7F34}"/>
    <cellStyle name="Currency 13 3 3 3" xfId="6766" xr:uid="{4B953114-A3C1-48A4-8F3A-8B12AAA897F9}"/>
    <cellStyle name="Currency 13 3 3 3 2" xfId="8480" xr:uid="{BDBB5467-B6FA-40D3-8343-FE4F9F0C5CE7}"/>
    <cellStyle name="Currency 13 3 3 3 2 2" xfId="11902" xr:uid="{4CF38E9D-488D-44AD-984A-5206096EC4FA}"/>
    <cellStyle name="Currency 13 3 3 3 2 2 2" xfId="25592" xr:uid="{90BDADBC-54CF-4C55-852E-826528A92EE8}"/>
    <cellStyle name="Currency 13 3 3 3 2 2 2 2" xfId="39284" xr:uid="{A2048980-3B79-4795-AE8E-BE408434E768}"/>
    <cellStyle name="Currency 13 3 3 3 2 2 2 3" xfId="54168" xr:uid="{D5B8BABD-17B3-4914-B4A6-43311A24163E}"/>
    <cellStyle name="Currency 13 3 3 3 2 2 3" xfId="18748" xr:uid="{C397E5A8-84D2-4ED7-9CB7-25262F3F0F54}"/>
    <cellStyle name="Currency 13 3 3 3 2 2 4" xfId="32438" xr:uid="{A89A28F1-5585-4822-AB26-062622A1B80E}"/>
    <cellStyle name="Currency 13 3 3 3 2 2 5" xfId="47322" xr:uid="{C0777ACC-640D-4916-8FA7-0442E42F7585}"/>
    <cellStyle name="Currency 13 3 3 3 2 3" xfId="22170" xr:uid="{FCCBB00D-011B-4DBA-8D84-9545A1974681}"/>
    <cellStyle name="Currency 13 3 3 3 2 3 2" xfId="35862" xr:uid="{9B744967-337E-4E10-A189-CFB5939465C8}"/>
    <cellStyle name="Currency 13 3 3 3 2 3 3" xfId="50746" xr:uid="{2A272B74-CD75-4CE8-810C-161B67839A9E}"/>
    <cellStyle name="Currency 13 3 3 3 2 4" xfId="15326" xr:uid="{5581A186-07F0-4D0F-BD49-CCA6A209EC42}"/>
    <cellStyle name="Currency 13 3 3 3 2 5" xfId="29016" xr:uid="{D258A87A-21E8-4952-A174-2630FA02F7BF}"/>
    <cellStyle name="Currency 13 3 3 3 2 6" xfId="43900" xr:uid="{BEF51FFC-0749-4C39-82C6-F6AAD24913A2}"/>
    <cellStyle name="Currency 13 3 3 3 3" xfId="10190" xr:uid="{1E5B7B81-7EDE-411F-A8C4-9BEED37C4280}"/>
    <cellStyle name="Currency 13 3 3 3 3 2" xfId="23880" xr:uid="{9B96E008-CF6D-41E4-A37C-9D343AF4EC72}"/>
    <cellStyle name="Currency 13 3 3 3 3 2 2" xfId="37572" xr:uid="{64B388E8-79D0-4307-B475-B5285B933186}"/>
    <cellStyle name="Currency 13 3 3 3 3 2 3" xfId="52456" xr:uid="{7DFE0F23-7299-4821-B22F-46BCE9E815CB}"/>
    <cellStyle name="Currency 13 3 3 3 3 3" xfId="17036" xr:uid="{A341AE48-A077-4D0A-9512-0161F73EFB18}"/>
    <cellStyle name="Currency 13 3 3 3 3 4" xfId="30726" xr:uid="{93209B6B-1B30-49A6-AD0C-D4B04DC05F3B}"/>
    <cellStyle name="Currency 13 3 3 3 3 5" xfId="45610" xr:uid="{E78EDD12-E4DA-4788-9861-C60B7CBE29E0}"/>
    <cellStyle name="Currency 13 3 3 3 4" xfId="20458" xr:uid="{AC22A183-86A0-4EA6-A43F-644B62A06561}"/>
    <cellStyle name="Currency 13 3 3 3 4 2" xfId="34150" xr:uid="{95CE3C5B-BD8A-4646-84D5-84F1BB9A6460}"/>
    <cellStyle name="Currency 13 3 3 3 4 3" xfId="49034" xr:uid="{BB7960EA-2F26-4957-BE7C-6BF182B0007D}"/>
    <cellStyle name="Currency 13 3 3 3 5" xfId="13614" xr:uid="{D6D68C99-F92A-465B-91D0-81A9348FE3D5}"/>
    <cellStyle name="Currency 13 3 3 3 6" xfId="27304" xr:uid="{AE2F5BD0-B65F-4DDD-B456-34D8093AE8A4}"/>
    <cellStyle name="Currency 13 3 3 3 7" xfId="42188" xr:uid="{03BD06DE-C1EC-4FA9-87DB-0E3A018B2C9E}"/>
    <cellStyle name="Currency 13 3 3 4" xfId="6767" xr:uid="{029D458F-4E1F-4532-A4C2-CE0AA3854CA7}"/>
    <cellStyle name="Currency 13 3 3 4 2" xfId="8481" xr:uid="{AA0C938E-64F1-4175-BDF4-714BD5606DCF}"/>
    <cellStyle name="Currency 13 3 3 4 2 2" xfId="11903" xr:uid="{3D2A3802-0C51-48AE-B1C6-E936F7125DBD}"/>
    <cellStyle name="Currency 13 3 3 4 2 2 2" xfId="25593" xr:uid="{D3C23DE2-EDF2-4B7F-88D2-C2C89E6874B5}"/>
    <cellStyle name="Currency 13 3 3 4 2 2 2 2" xfId="39285" xr:uid="{7BE908B3-F622-4AE4-B044-2224F58F5DBD}"/>
    <cellStyle name="Currency 13 3 3 4 2 2 2 3" xfId="54169" xr:uid="{93BE87A3-F23F-49A5-A475-BD1C9DE5446B}"/>
    <cellStyle name="Currency 13 3 3 4 2 2 3" xfId="18749" xr:uid="{69A10AA8-70A0-4E63-BC99-581D558CB8B0}"/>
    <cellStyle name="Currency 13 3 3 4 2 2 4" xfId="32439" xr:uid="{4365E1BD-A8FB-4555-A2B3-DFE2DD4C4593}"/>
    <cellStyle name="Currency 13 3 3 4 2 2 5" xfId="47323" xr:uid="{06F886FD-7985-47E2-8529-BA2B7E741C48}"/>
    <cellStyle name="Currency 13 3 3 4 2 3" xfId="22171" xr:uid="{48A809D9-7B1B-4C1B-99FB-CE835011E95D}"/>
    <cellStyle name="Currency 13 3 3 4 2 3 2" xfId="35863" xr:uid="{70C9E1E2-1241-4F22-AEC8-9873A0A0A0F8}"/>
    <cellStyle name="Currency 13 3 3 4 2 3 3" xfId="50747" xr:uid="{F634321E-040C-470F-8429-E69499158F89}"/>
    <cellStyle name="Currency 13 3 3 4 2 4" xfId="15327" xr:uid="{F2EE35F7-1F00-4309-92ED-9D3C3EB0E724}"/>
    <cellStyle name="Currency 13 3 3 4 2 5" xfId="29017" xr:uid="{5B5675E2-A18E-44D6-BAA0-02175A04D6CD}"/>
    <cellStyle name="Currency 13 3 3 4 2 6" xfId="43901" xr:uid="{CEA199D4-7CA6-4151-AC8F-ADB709EF6211}"/>
    <cellStyle name="Currency 13 3 3 4 3" xfId="10191" xr:uid="{F2D162A7-94EF-414B-90EE-45C9157474FC}"/>
    <cellStyle name="Currency 13 3 3 4 3 2" xfId="23881" xr:uid="{726E5B37-18EE-4AE8-892F-83CC96B30C76}"/>
    <cellStyle name="Currency 13 3 3 4 3 2 2" xfId="37573" xr:uid="{F8FA7B24-F519-4696-ACA0-F4A35FAE1B8F}"/>
    <cellStyle name="Currency 13 3 3 4 3 2 3" xfId="52457" xr:uid="{8806F16F-C993-4EF2-9247-2FB36AE4D0D7}"/>
    <cellStyle name="Currency 13 3 3 4 3 3" xfId="17037" xr:uid="{310AD53B-B0BA-4607-A15D-827DA90E48AC}"/>
    <cellStyle name="Currency 13 3 3 4 3 4" xfId="30727" xr:uid="{FC486E21-67DD-452B-A1E3-D96D98DB286C}"/>
    <cellStyle name="Currency 13 3 3 4 3 5" xfId="45611" xr:uid="{46089F82-C2B8-441A-9D64-4803C12BEA6D}"/>
    <cellStyle name="Currency 13 3 3 4 4" xfId="20459" xr:uid="{656A88A6-3BE8-428C-9743-64E39A404268}"/>
    <cellStyle name="Currency 13 3 3 4 4 2" xfId="34151" xr:uid="{DB2D4B3B-3B35-44F6-B83E-2E1EA162651C}"/>
    <cellStyle name="Currency 13 3 3 4 4 3" xfId="49035" xr:uid="{C3DCB5BA-523D-4697-B8F8-935931F29A31}"/>
    <cellStyle name="Currency 13 3 3 4 5" xfId="13615" xr:uid="{F1C164BC-E67A-420F-B439-53958CE6240E}"/>
    <cellStyle name="Currency 13 3 3 4 6" xfId="27305" xr:uid="{ADD57BA9-9979-4E32-A09B-120A00277D32}"/>
    <cellStyle name="Currency 13 3 3 4 7" xfId="42189" xr:uid="{C3CC8F9A-A45F-4CC0-9AE5-D6CD6BDAF4D7}"/>
    <cellStyle name="Currency 13 3 3 5" xfId="8477" xr:uid="{2C61797C-3C85-4482-9B48-3F855D7B75C0}"/>
    <cellStyle name="Currency 13 3 3 5 2" xfId="11899" xr:uid="{84E7E8AD-2877-4D5D-8954-0FCA59A0616F}"/>
    <cellStyle name="Currency 13 3 3 5 2 2" xfId="25589" xr:uid="{64C61453-990E-49C9-A2D5-A03763499D22}"/>
    <cellStyle name="Currency 13 3 3 5 2 2 2" xfId="39281" xr:uid="{2773A23A-3400-4502-881D-27B676A75177}"/>
    <cellStyle name="Currency 13 3 3 5 2 2 3" xfId="54165" xr:uid="{12E06882-28F8-4069-9E65-BD300AC600A4}"/>
    <cellStyle name="Currency 13 3 3 5 2 3" xfId="18745" xr:uid="{21DA1921-3E75-4E35-9BC3-DC7F6B9098C5}"/>
    <cellStyle name="Currency 13 3 3 5 2 4" xfId="32435" xr:uid="{9F2E8784-520D-4660-919C-F762AFE20EFF}"/>
    <cellStyle name="Currency 13 3 3 5 2 5" xfId="47319" xr:uid="{89D3269C-9F2A-4CC1-BED8-08451782A5A7}"/>
    <cellStyle name="Currency 13 3 3 5 3" xfId="22167" xr:uid="{53511D19-1438-4E5B-9185-FCAA336C88B8}"/>
    <cellStyle name="Currency 13 3 3 5 3 2" xfId="35859" xr:uid="{052DDD37-A686-452B-AA75-0CE62025E2BD}"/>
    <cellStyle name="Currency 13 3 3 5 3 3" xfId="50743" xr:uid="{9F929F30-8B25-41BF-995C-E1E104096E5D}"/>
    <cellStyle name="Currency 13 3 3 5 4" xfId="15323" xr:uid="{3396978C-8736-4255-99C5-312249C80634}"/>
    <cellStyle name="Currency 13 3 3 5 5" xfId="29013" xr:uid="{D412551B-AEF8-4636-BE32-AF33950B7BB6}"/>
    <cellStyle name="Currency 13 3 3 5 6" xfId="43897" xr:uid="{4D9EA371-00E1-4D4A-A929-FC04882D9219}"/>
    <cellStyle name="Currency 13 3 3 6" xfId="10187" xr:uid="{ED92FE2B-CC03-4984-9922-CCAC7B465476}"/>
    <cellStyle name="Currency 13 3 3 6 2" xfId="23877" xr:uid="{16B85C24-3B67-4E85-9350-E204F9D85DDF}"/>
    <cellStyle name="Currency 13 3 3 6 2 2" xfId="37569" xr:uid="{D0108648-0D31-430E-BC6C-4080FB341F03}"/>
    <cellStyle name="Currency 13 3 3 6 2 3" xfId="52453" xr:uid="{C3F72AFE-9FED-4FF8-9C74-91EACF3BDD6E}"/>
    <cellStyle name="Currency 13 3 3 6 3" xfId="17033" xr:uid="{ECE02D3F-8090-4A35-91EF-8381602E8CD6}"/>
    <cellStyle name="Currency 13 3 3 6 4" xfId="30723" xr:uid="{4908B0BD-CD99-4007-AFB4-6529C2F71520}"/>
    <cellStyle name="Currency 13 3 3 6 5" xfId="45607" xr:uid="{A1D0EE67-58CF-49DB-B4BB-3E87FA8608B4}"/>
    <cellStyle name="Currency 13 3 3 7" xfId="20455" xr:uid="{16A41389-81CC-4EF4-9C34-914C4E8E9099}"/>
    <cellStyle name="Currency 13 3 3 7 2" xfId="34147" xr:uid="{B076D64E-5120-4234-9DA8-2EC6CFC76DF6}"/>
    <cellStyle name="Currency 13 3 3 7 3" xfId="49031" xr:uid="{E90BC87D-D5C8-4F97-B65B-45A06E76115E}"/>
    <cellStyle name="Currency 13 3 3 8" xfId="13611" xr:uid="{F2303E98-9F9E-4A3C-A517-68F0DDEB0C7B}"/>
    <cellStyle name="Currency 13 3 3 9" xfId="27301" xr:uid="{311004CB-91A3-4105-B807-FDC9C714C668}"/>
    <cellStyle name="Currency 13 3 4" xfId="6768" xr:uid="{EA8E6E67-F607-4F8F-BA7D-460A76CEB419}"/>
    <cellStyle name="Currency 13 3 4 10" xfId="42190" xr:uid="{237386DE-BD61-4A3A-AFAE-5BFEC5EA79C2}"/>
    <cellStyle name="Currency 13 3 4 2" xfId="6769" xr:uid="{52A06F00-A671-4D3C-8199-55AE0904D328}"/>
    <cellStyle name="Currency 13 3 4 2 2" xfId="6770" xr:uid="{440CF056-F30C-417F-B271-E286448F7530}"/>
    <cellStyle name="Currency 13 3 4 2 2 2" xfId="8484" xr:uid="{015AB1A9-EB40-4263-93AD-2B0917D597C1}"/>
    <cellStyle name="Currency 13 3 4 2 2 2 2" xfId="11906" xr:uid="{A27FEE1D-7CAB-4807-9065-7333D2A1DCF7}"/>
    <cellStyle name="Currency 13 3 4 2 2 2 2 2" xfId="25596" xr:uid="{9F130B6D-1485-460E-8E2C-F2F8CEE081B1}"/>
    <cellStyle name="Currency 13 3 4 2 2 2 2 2 2" xfId="39288" xr:uid="{773A6CCB-A2CA-4BE8-8DB3-43DB085AFF2A}"/>
    <cellStyle name="Currency 13 3 4 2 2 2 2 2 3" xfId="54172" xr:uid="{773B94D3-F7F8-4A1C-8B10-232CD5DB6781}"/>
    <cellStyle name="Currency 13 3 4 2 2 2 2 3" xfId="18752" xr:uid="{EA324DDF-4E2F-4CAC-8BEB-52F07512B8D0}"/>
    <cellStyle name="Currency 13 3 4 2 2 2 2 4" xfId="32442" xr:uid="{FCCE730A-3946-4A98-8BC7-740217CE725F}"/>
    <cellStyle name="Currency 13 3 4 2 2 2 2 5" xfId="47326" xr:uid="{2AC80398-F21E-42B6-AC0C-5BEF28DB2B41}"/>
    <cellStyle name="Currency 13 3 4 2 2 2 3" xfId="22174" xr:uid="{A704B73A-08C8-4607-8AC7-BDCA932597F7}"/>
    <cellStyle name="Currency 13 3 4 2 2 2 3 2" xfId="35866" xr:uid="{038A95C5-F9C9-4782-BF12-0EF1FF765ADA}"/>
    <cellStyle name="Currency 13 3 4 2 2 2 3 3" xfId="50750" xr:uid="{8434B0E5-C633-45F3-9E6B-115982E2CCA6}"/>
    <cellStyle name="Currency 13 3 4 2 2 2 4" xfId="15330" xr:uid="{E56F79C4-2BB0-4FD7-BA9B-8466E5DFB323}"/>
    <cellStyle name="Currency 13 3 4 2 2 2 5" xfId="29020" xr:uid="{ADA65B84-B59A-4DBC-82A1-C3C318DDD000}"/>
    <cellStyle name="Currency 13 3 4 2 2 2 6" xfId="43904" xr:uid="{8FE3C4D3-1456-4743-AF9B-2C62C0AD853D}"/>
    <cellStyle name="Currency 13 3 4 2 2 3" xfId="10194" xr:uid="{01AA16DA-F31B-42F4-8B1A-3C79B69FFE83}"/>
    <cellStyle name="Currency 13 3 4 2 2 3 2" xfId="23884" xr:uid="{238E3A8B-B003-4935-B3A1-1082B74718B3}"/>
    <cellStyle name="Currency 13 3 4 2 2 3 2 2" xfId="37576" xr:uid="{E48D1883-47A5-4D4B-8F87-98B8E2AC4E55}"/>
    <cellStyle name="Currency 13 3 4 2 2 3 2 3" xfId="52460" xr:uid="{612CC28F-9429-4DC7-B59B-B557172C04AA}"/>
    <cellStyle name="Currency 13 3 4 2 2 3 3" xfId="17040" xr:uid="{FA83AA50-7314-41ED-BFE2-72BC9AE7146D}"/>
    <cellStyle name="Currency 13 3 4 2 2 3 4" xfId="30730" xr:uid="{D6ABEBF3-B962-4599-82F4-1AEE9D5C7464}"/>
    <cellStyle name="Currency 13 3 4 2 2 3 5" xfId="45614" xr:uid="{FB8983EF-B607-4DE4-B9C3-86BF39A6C7C0}"/>
    <cellStyle name="Currency 13 3 4 2 2 4" xfId="20462" xr:uid="{A48FCA54-0B04-4E68-B140-06F79ABDAD3E}"/>
    <cellStyle name="Currency 13 3 4 2 2 4 2" xfId="34154" xr:uid="{117FC3E1-76C1-4CD3-9CDA-046690639A7B}"/>
    <cellStyle name="Currency 13 3 4 2 2 4 3" xfId="49038" xr:uid="{73F840CD-DC91-441A-9DF3-DD20D96AF3CA}"/>
    <cellStyle name="Currency 13 3 4 2 2 5" xfId="13618" xr:uid="{B1DD91CF-AE3E-42E7-A9FA-3192C34E7ED2}"/>
    <cellStyle name="Currency 13 3 4 2 2 6" xfId="27308" xr:uid="{8C80C480-9463-41A3-9C91-060DCAC47FA6}"/>
    <cellStyle name="Currency 13 3 4 2 2 7" xfId="42192" xr:uid="{A15C01FF-DDDE-4F6C-96C0-68D866E72339}"/>
    <cellStyle name="Currency 13 3 4 2 3" xfId="8483" xr:uid="{75209C66-D94E-4365-8B52-56385B11D94D}"/>
    <cellStyle name="Currency 13 3 4 2 3 2" xfId="11905" xr:uid="{BC0F97AA-361E-435D-85C9-3A8A7493C060}"/>
    <cellStyle name="Currency 13 3 4 2 3 2 2" xfId="25595" xr:uid="{0AEB170C-BFE5-46BD-BF8B-2EF90070F95E}"/>
    <cellStyle name="Currency 13 3 4 2 3 2 2 2" xfId="39287" xr:uid="{EB2DB3A5-8EBF-4D98-9D58-22F0B81370F3}"/>
    <cellStyle name="Currency 13 3 4 2 3 2 2 3" xfId="54171" xr:uid="{CC083F15-88F2-4853-8FB1-314B8D3A4583}"/>
    <cellStyle name="Currency 13 3 4 2 3 2 3" xfId="18751" xr:uid="{49879598-866C-4F1D-BB3C-D5F321774949}"/>
    <cellStyle name="Currency 13 3 4 2 3 2 4" xfId="32441" xr:uid="{D3F99D65-543A-4DA5-82C9-6752A931CF63}"/>
    <cellStyle name="Currency 13 3 4 2 3 2 5" xfId="47325" xr:uid="{73C4EACA-017D-4AEC-9A2A-AE848E6F9742}"/>
    <cellStyle name="Currency 13 3 4 2 3 3" xfId="22173" xr:uid="{D2C059EB-715D-4211-937C-5CC79921D5BE}"/>
    <cellStyle name="Currency 13 3 4 2 3 3 2" xfId="35865" xr:uid="{A6B0EBE2-AF7B-44DD-8F84-B73FEF05B9C8}"/>
    <cellStyle name="Currency 13 3 4 2 3 3 3" xfId="50749" xr:uid="{8D6C0E51-C027-462D-9259-9753E73AED5B}"/>
    <cellStyle name="Currency 13 3 4 2 3 4" xfId="15329" xr:uid="{A77C62CC-8A9D-4B85-96C3-824B71A0668C}"/>
    <cellStyle name="Currency 13 3 4 2 3 5" xfId="29019" xr:uid="{8B45C69F-BBDA-4F28-88C3-DC05261797EF}"/>
    <cellStyle name="Currency 13 3 4 2 3 6" xfId="43903" xr:uid="{0669F371-C13D-4AAA-8276-466DCA3C5E5A}"/>
    <cellStyle name="Currency 13 3 4 2 4" xfId="10193" xr:uid="{C704B377-5F49-42A3-B289-5D7A6D729E34}"/>
    <cellStyle name="Currency 13 3 4 2 4 2" xfId="23883" xr:uid="{6D35C949-16F6-4B6B-8720-BC6989256117}"/>
    <cellStyle name="Currency 13 3 4 2 4 2 2" xfId="37575" xr:uid="{9F5BE240-6A55-4600-AD66-8A0A27450DC7}"/>
    <cellStyle name="Currency 13 3 4 2 4 2 3" xfId="52459" xr:uid="{B2B2EEAE-50A2-4409-8C94-2558CEF9BB61}"/>
    <cellStyle name="Currency 13 3 4 2 4 3" xfId="17039" xr:uid="{428BD8A1-E7FA-4BEB-9537-62DCD202C726}"/>
    <cellStyle name="Currency 13 3 4 2 4 4" xfId="30729" xr:uid="{1B91F6D4-96B7-48C7-8F74-0C8A4BD44936}"/>
    <cellStyle name="Currency 13 3 4 2 4 5" xfId="45613" xr:uid="{13FA0E9E-D599-46FD-8EEE-08D93D7B80CB}"/>
    <cellStyle name="Currency 13 3 4 2 5" xfId="20461" xr:uid="{FEBA836E-F1B1-42D1-9610-C75CDF46B7F9}"/>
    <cellStyle name="Currency 13 3 4 2 5 2" xfId="34153" xr:uid="{ACFE9813-483D-444D-B902-4DDB73FD07B0}"/>
    <cellStyle name="Currency 13 3 4 2 5 3" xfId="49037" xr:uid="{04E7822D-AC03-4CA8-B920-8783773B5B39}"/>
    <cellStyle name="Currency 13 3 4 2 6" xfId="13617" xr:uid="{F4EBB267-6073-4AB0-80FD-2445C1BD7F2C}"/>
    <cellStyle name="Currency 13 3 4 2 7" xfId="27307" xr:uid="{913345FE-E276-46C4-B01E-5C30FF742371}"/>
    <cellStyle name="Currency 13 3 4 2 8" xfId="42191" xr:uid="{E85C5483-91D2-4DA4-B7C8-B989AB8FE2C4}"/>
    <cellStyle name="Currency 13 3 4 3" xfId="6771" xr:uid="{9313625E-6909-4C8E-A577-CBDCB170230D}"/>
    <cellStyle name="Currency 13 3 4 3 2" xfId="8485" xr:uid="{7EFF87FF-8386-4E79-B679-6FEBB8FE3FBD}"/>
    <cellStyle name="Currency 13 3 4 3 2 2" xfId="11907" xr:uid="{CBA5D6F7-8A17-448E-84DD-08421EF054F5}"/>
    <cellStyle name="Currency 13 3 4 3 2 2 2" xfId="25597" xr:uid="{EA4ECF37-F58A-42A2-8585-741E9CA94381}"/>
    <cellStyle name="Currency 13 3 4 3 2 2 2 2" xfId="39289" xr:uid="{5A62EF14-F4FF-45B7-BE36-44BF2E22BABE}"/>
    <cellStyle name="Currency 13 3 4 3 2 2 2 3" xfId="54173" xr:uid="{2B9E48E3-C458-4A94-ACE7-17BA5BDD14BC}"/>
    <cellStyle name="Currency 13 3 4 3 2 2 3" xfId="18753" xr:uid="{8F6CB686-64DD-4ED9-91C9-5FD71B951BC8}"/>
    <cellStyle name="Currency 13 3 4 3 2 2 4" xfId="32443" xr:uid="{B0A7B4A7-C173-4246-9F42-51212019B6C0}"/>
    <cellStyle name="Currency 13 3 4 3 2 2 5" xfId="47327" xr:uid="{55941D50-1738-4086-9035-B701B5B4F2B6}"/>
    <cellStyle name="Currency 13 3 4 3 2 3" xfId="22175" xr:uid="{6EDAD7E4-4D16-46BC-B328-3CA2BF467EC9}"/>
    <cellStyle name="Currency 13 3 4 3 2 3 2" xfId="35867" xr:uid="{C46F879B-1FD6-41F9-8CAF-B58936EFD9DA}"/>
    <cellStyle name="Currency 13 3 4 3 2 3 3" xfId="50751" xr:uid="{2F8D9AFE-DF28-4C01-8008-B204582A1422}"/>
    <cellStyle name="Currency 13 3 4 3 2 4" xfId="15331" xr:uid="{377332DB-1035-43F5-AC11-694F942263F7}"/>
    <cellStyle name="Currency 13 3 4 3 2 5" xfId="29021" xr:uid="{18E8F343-B9A1-4A9A-BEB7-84C8E1F1005C}"/>
    <cellStyle name="Currency 13 3 4 3 2 6" xfId="43905" xr:uid="{5845E152-7651-4DB5-A2BC-3A195D2E0F14}"/>
    <cellStyle name="Currency 13 3 4 3 3" xfId="10195" xr:uid="{A0236E25-3BFF-4B41-B5C0-39F5BBC4CB5B}"/>
    <cellStyle name="Currency 13 3 4 3 3 2" xfId="23885" xr:uid="{EC802F1E-0D07-4079-B64B-BEB5FD2D126D}"/>
    <cellStyle name="Currency 13 3 4 3 3 2 2" xfId="37577" xr:uid="{550922B2-98B4-4AE9-87EE-95F391FFA968}"/>
    <cellStyle name="Currency 13 3 4 3 3 2 3" xfId="52461" xr:uid="{E23462AC-F4A9-404B-9731-9F010FAB7509}"/>
    <cellStyle name="Currency 13 3 4 3 3 3" xfId="17041" xr:uid="{C2A972CD-EA35-4F15-ABC7-A2F75BA12A7B}"/>
    <cellStyle name="Currency 13 3 4 3 3 4" xfId="30731" xr:uid="{EB09BD58-49EB-4654-9BED-3E243EBEF919}"/>
    <cellStyle name="Currency 13 3 4 3 3 5" xfId="45615" xr:uid="{8D856495-E363-4F2E-81A5-4166413C6B97}"/>
    <cellStyle name="Currency 13 3 4 3 4" xfId="20463" xr:uid="{3EB06977-4BB6-4690-9137-47AD779C8BFA}"/>
    <cellStyle name="Currency 13 3 4 3 4 2" xfId="34155" xr:uid="{F77C363E-C89C-4905-B4AE-6E3883F20762}"/>
    <cellStyle name="Currency 13 3 4 3 4 3" xfId="49039" xr:uid="{1A925EDD-5918-42F5-897B-8336D43C22DE}"/>
    <cellStyle name="Currency 13 3 4 3 5" xfId="13619" xr:uid="{69096A11-E7C4-4AC0-B240-B0153A1AEB23}"/>
    <cellStyle name="Currency 13 3 4 3 6" xfId="27309" xr:uid="{2A59A572-876F-42B7-893D-BA25874025BD}"/>
    <cellStyle name="Currency 13 3 4 3 7" xfId="42193" xr:uid="{14C4480B-3226-4C58-BB32-02A939E5C930}"/>
    <cellStyle name="Currency 13 3 4 4" xfId="6772" xr:uid="{A36A44A6-AAB6-463A-96F3-02027B59C987}"/>
    <cellStyle name="Currency 13 3 4 4 2" xfId="8486" xr:uid="{68C712BB-C0AF-4C13-9D31-3F97D364482B}"/>
    <cellStyle name="Currency 13 3 4 4 2 2" xfId="11908" xr:uid="{20BEEA0C-07A3-4065-B7BA-3BE6B019F073}"/>
    <cellStyle name="Currency 13 3 4 4 2 2 2" xfId="25598" xr:uid="{8210EB7B-6FC7-4349-8050-3AD682CD97E4}"/>
    <cellStyle name="Currency 13 3 4 4 2 2 2 2" xfId="39290" xr:uid="{A3333BCB-9913-4754-AB46-6B5E148068E6}"/>
    <cellStyle name="Currency 13 3 4 4 2 2 2 3" xfId="54174" xr:uid="{424919FF-C7B8-40FF-B2C5-52DD721729C6}"/>
    <cellStyle name="Currency 13 3 4 4 2 2 3" xfId="18754" xr:uid="{FDD97598-2E0B-4726-8448-800941C116E4}"/>
    <cellStyle name="Currency 13 3 4 4 2 2 4" xfId="32444" xr:uid="{BBF8FA31-481C-4300-BBF5-147FCDB9411E}"/>
    <cellStyle name="Currency 13 3 4 4 2 2 5" xfId="47328" xr:uid="{88E0B3F8-F116-4BA5-BD05-CBE52F3F4CBF}"/>
    <cellStyle name="Currency 13 3 4 4 2 3" xfId="22176" xr:uid="{A463767E-E1C4-4E58-871E-BD1BF78B59E1}"/>
    <cellStyle name="Currency 13 3 4 4 2 3 2" xfId="35868" xr:uid="{9FF348CB-2EA7-41F6-808C-8945646F40EC}"/>
    <cellStyle name="Currency 13 3 4 4 2 3 3" xfId="50752" xr:uid="{E0BE6A73-6605-4FE8-ACB9-A7FD839C23AC}"/>
    <cellStyle name="Currency 13 3 4 4 2 4" xfId="15332" xr:uid="{1DA98257-52C0-4B09-937C-878E4BA0D3F4}"/>
    <cellStyle name="Currency 13 3 4 4 2 5" xfId="29022" xr:uid="{2E438D4D-8C8A-43BA-B399-909742F3E45E}"/>
    <cellStyle name="Currency 13 3 4 4 2 6" xfId="43906" xr:uid="{7FE096AA-7209-4623-AB74-1B466BE3FEDF}"/>
    <cellStyle name="Currency 13 3 4 4 3" xfId="10196" xr:uid="{65971D3C-ECC4-4166-899E-7BBE9299CA58}"/>
    <cellStyle name="Currency 13 3 4 4 3 2" xfId="23886" xr:uid="{8A705A65-0A48-4E38-96E6-6262C888799F}"/>
    <cellStyle name="Currency 13 3 4 4 3 2 2" xfId="37578" xr:uid="{B7D73779-299E-4C29-BECE-88ED6CD688C2}"/>
    <cellStyle name="Currency 13 3 4 4 3 2 3" xfId="52462" xr:uid="{F032F292-754B-4426-BDB0-331B1047EC23}"/>
    <cellStyle name="Currency 13 3 4 4 3 3" xfId="17042" xr:uid="{147B8EA6-AF94-474E-9252-5BF66796EB9D}"/>
    <cellStyle name="Currency 13 3 4 4 3 4" xfId="30732" xr:uid="{2E242392-14F6-4461-B721-17D8925043D0}"/>
    <cellStyle name="Currency 13 3 4 4 3 5" xfId="45616" xr:uid="{AF5208C2-864E-41A0-BB1A-CB9377F79599}"/>
    <cellStyle name="Currency 13 3 4 4 4" xfId="20464" xr:uid="{02FAA640-9CD3-4957-AFFE-DF5BB826AE0A}"/>
    <cellStyle name="Currency 13 3 4 4 4 2" xfId="34156" xr:uid="{FA895C44-0025-4C54-88D4-B52043CDB2BB}"/>
    <cellStyle name="Currency 13 3 4 4 4 3" xfId="49040" xr:uid="{2D10B8D6-D8BD-4A39-BDBB-C04AC579359F}"/>
    <cellStyle name="Currency 13 3 4 4 5" xfId="13620" xr:uid="{2216AA77-A60C-4F25-B296-3DC98265B884}"/>
    <cellStyle name="Currency 13 3 4 4 6" xfId="27310" xr:uid="{19DE4DCF-B1C2-4308-AA19-9A8795058231}"/>
    <cellStyle name="Currency 13 3 4 4 7" xfId="42194" xr:uid="{7E658E38-B4EA-4A30-B7DE-832AA0BD8BF0}"/>
    <cellStyle name="Currency 13 3 4 5" xfId="8482" xr:uid="{8313D8B4-3710-47A9-9656-3EA30288C4A9}"/>
    <cellStyle name="Currency 13 3 4 5 2" xfId="11904" xr:uid="{4575E95D-3388-4499-92A1-14D558D533D4}"/>
    <cellStyle name="Currency 13 3 4 5 2 2" xfId="25594" xr:uid="{317F92BA-4F9C-44FD-A4ED-5139FB4B5A21}"/>
    <cellStyle name="Currency 13 3 4 5 2 2 2" xfId="39286" xr:uid="{92D29871-C97B-4A11-B187-F08763648573}"/>
    <cellStyle name="Currency 13 3 4 5 2 2 3" xfId="54170" xr:uid="{E421D1E5-7446-412E-95DF-C857B02D8F0D}"/>
    <cellStyle name="Currency 13 3 4 5 2 3" xfId="18750" xr:uid="{9C0F531F-DC23-4174-9C14-BCB347F96C5C}"/>
    <cellStyle name="Currency 13 3 4 5 2 4" xfId="32440" xr:uid="{A7EE3B7A-BAD6-4140-9DAC-9EF5846733B2}"/>
    <cellStyle name="Currency 13 3 4 5 2 5" xfId="47324" xr:uid="{A27C1ECB-AAA0-46EA-9EFA-5540D6EC07B7}"/>
    <cellStyle name="Currency 13 3 4 5 3" xfId="22172" xr:uid="{965CAA45-8F99-4969-A3A1-6B2CB073E602}"/>
    <cellStyle name="Currency 13 3 4 5 3 2" xfId="35864" xr:uid="{9009A5E0-76CF-4FC3-AC87-32FDF27FDEFC}"/>
    <cellStyle name="Currency 13 3 4 5 3 3" xfId="50748" xr:uid="{20283BC3-ED29-479D-89C9-4DA11857E082}"/>
    <cellStyle name="Currency 13 3 4 5 4" xfId="15328" xr:uid="{8CA3CF12-1838-489D-9D73-6808977B9677}"/>
    <cellStyle name="Currency 13 3 4 5 5" xfId="29018" xr:uid="{34A938C2-9A5A-4AA1-9AB0-8160ECBA6A1E}"/>
    <cellStyle name="Currency 13 3 4 5 6" xfId="43902" xr:uid="{D87B32FA-9227-4CBC-92DE-53375B2D976A}"/>
    <cellStyle name="Currency 13 3 4 6" xfId="10192" xr:uid="{1F76A406-3CF3-4BFB-BF1C-3CF6CB4AEE34}"/>
    <cellStyle name="Currency 13 3 4 6 2" xfId="23882" xr:uid="{4CFE1228-5032-4690-B7BE-DD1AD9B0C379}"/>
    <cellStyle name="Currency 13 3 4 6 2 2" xfId="37574" xr:uid="{BAEDA196-222C-4C6E-9CDD-9E19F7D2D1CE}"/>
    <cellStyle name="Currency 13 3 4 6 2 3" xfId="52458" xr:uid="{91940FFE-53E8-44C9-9CDC-103B472B3A75}"/>
    <cellStyle name="Currency 13 3 4 6 3" xfId="17038" xr:uid="{92F848CE-FEB4-4407-853D-EF304E9F7826}"/>
    <cellStyle name="Currency 13 3 4 6 4" xfId="30728" xr:uid="{BA5EBCC0-D96F-4AAF-8190-0B069021B1FB}"/>
    <cellStyle name="Currency 13 3 4 6 5" xfId="45612" xr:uid="{FABC077C-C81B-496E-9F7C-A1B9F03D2829}"/>
    <cellStyle name="Currency 13 3 4 7" xfId="20460" xr:uid="{6B4A47D8-5B48-41EB-9FBA-9E91692B8F49}"/>
    <cellStyle name="Currency 13 3 4 7 2" xfId="34152" xr:uid="{7B352913-A72F-4385-9C59-72AF68E78613}"/>
    <cellStyle name="Currency 13 3 4 7 3" xfId="49036" xr:uid="{D0A5E790-8C3D-4D46-B65E-6DB47E402DCA}"/>
    <cellStyle name="Currency 13 3 4 8" xfId="13616" xr:uid="{AEDFB130-4A72-4EE8-941F-66440D783217}"/>
    <cellStyle name="Currency 13 3 4 9" xfId="27306" xr:uid="{88AEF525-B6DD-4B17-AA36-4F8522766109}"/>
    <cellStyle name="Currency 13 3 5" xfId="6773" xr:uid="{1EA44394-A2AF-4464-B142-927759DE7230}"/>
    <cellStyle name="Currency 13 3 5 2" xfId="6774" xr:uid="{73300971-B0CB-4BFC-AB21-82968C13CE13}"/>
    <cellStyle name="Currency 13 3 5 2 2" xfId="8488" xr:uid="{252EF80B-73F5-47B4-9BE9-B10E22D51819}"/>
    <cellStyle name="Currency 13 3 5 2 2 2" xfId="11910" xr:uid="{B06EC8D7-24A1-4454-9E67-21B11A764CD4}"/>
    <cellStyle name="Currency 13 3 5 2 2 2 2" xfId="25600" xr:uid="{7F027D98-B1C9-404B-A5B2-EBC0490BFEEC}"/>
    <cellStyle name="Currency 13 3 5 2 2 2 2 2" xfId="39292" xr:uid="{960332CC-7232-4381-91B4-127E6B2F0A02}"/>
    <cellStyle name="Currency 13 3 5 2 2 2 2 3" xfId="54176" xr:uid="{558A0A6A-022A-4A01-86B9-70CC999DA151}"/>
    <cellStyle name="Currency 13 3 5 2 2 2 3" xfId="18756" xr:uid="{50164915-D6FA-4C1F-90B4-1D59CA3090EA}"/>
    <cellStyle name="Currency 13 3 5 2 2 2 4" xfId="32446" xr:uid="{5C2DD37A-01B7-476F-BD93-283D3DFF5B4A}"/>
    <cellStyle name="Currency 13 3 5 2 2 2 5" xfId="47330" xr:uid="{7ADCCE8A-1F10-453F-88C9-236184F0E549}"/>
    <cellStyle name="Currency 13 3 5 2 2 3" xfId="22178" xr:uid="{08C77972-F77C-4EEE-A235-424CA4302988}"/>
    <cellStyle name="Currency 13 3 5 2 2 3 2" xfId="35870" xr:uid="{386AEB8E-2F17-4DD7-8CAC-B9E807DFBD5A}"/>
    <cellStyle name="Currency 13 3 5 2 2 3 3" xfId="50754" xr:uid="{81669A61-3400-457B-97FB-368142D53FCB}"/>
    <cellStyle name="Currency 13 3 5 2 2 4" xfId="15334" xr:uid="{3A490E36-2DDA-4D29-BD1C-A5CC335FAEE7}"/>
    <cellStyle name="Currency 13 3 5 2 2 5" xfId="29024" xr:uid="{6C85AFAB-BB86-4132-A9CF-450C26BF3666}"/>
    <cellStyle name="Currency 13 3 5 2 2 6" xfId="43908" xr:uid="{62A25838-4A94-467C-A27C-31C9427611FA}"/>
    <cellStyle name="Currency 13 3 5 2 3" xfId="10198" xr:uid="{1158D0A9-9305-4A17-9295-E5D0F2982456}"/>
    <cellStyle name="Currency 13 3 5 2 3 2" xfId="23888" xr:uid="{26698BE3-9981-4BBF-984E-8F4A5EAF5BB9}"/>
    <cellStyle name="Currency 13 3 5 2 3 2 2" xfId="37580" xr:uid="{487E6D46-3714-4AB2-8186-9FEB5B7C0AB9}"/>
    <cellStyle name="Currency 13 3 5 2 3 2 3" xfId="52464" xr:uid="{BCD3D687-EE5E-4575-8F7A-5B2F25860960}"/>
    <cellStyle name="Currency 13 3 5 2 3 3" xfId="17044" xr:uid="{86D51023-BA56-4F99-A42C-FB9AF76CDA49}"/>
    <cellStyle name="Currency 13 3 5 2 3 4" xfId="30734" xr:uid="{F7A7D957-1D2E-49A8-97CD-34222EC0FF7E}"/>
    <cellStyle name="Currency 13 3 5 2 3 5" xfId="45618" xr:uid="{A90275C0-5290-4F85-8407-F866D4D7C4F8}"/>
    <cellStyle name="Currency 13 3 5 2 4" xfId="20466" xr:uid="{3179A8B0-5967-4C7A-A752-B30C12DDA025}"/>
    <cellStyle name="Currency 13 3 5 2 4 2" xfId="34158" xr:uid="{0D108C60-2BC3-4A69-AE2D-3E1B9920E0DA}"/>
    <cellStyle name="Currency 13 3 5 2 4 3" xfId="49042" xr:uid="{09755192-CC2D-4B84-9E01-88A3B1C025BD}"/>
    <cellStyle name="Currency 13 3 5 2 5" xfId="13622" xr:uid="{F7A16EAC-5DB6-479E-B148-AC5A118F2FDF}"/>
    <cellStyle name="Currency 13 3 5 2 6" xfId="27312" xr:uid="{A0F00B07-175F-4EC6-99D7-6DE2735044B7}"/>
    <cellStyle name="Currency 13 3 5 2 7" xfId="42196" xr:uid="{867914D1-B8D2-4859-8C89-90AD1BD4A35A}"/>
    <cellStyle name="Currency 13 3 5 3" xfId="8487" xr:uid="{CCEC0E3F-13E9-4FB1-ACB0-B96F67E35202}"/>
    <cellStyle name="Currency 13 3 5 3 2" xfId="11909" xr:uid="{199BDB9C-A18E-4474-BF36-15786CF5931B}"/>
    <cellStyle name="Currency 13 3 5 3 2 2" xfId="25599" xr:uid="{C0941BA1-80C4-49B1-9050-F382BFD8F51E}"/>
    <cellStyle name="Currency 13 3 5 3 2 2 2" xfId="39291" xr:uid="{4F084867-F673-46FE-B50C-CE96526A0285}"/>
    <cellStyle name="Currency 13 3 5 3 2 2 3" xfId="54175" xr:uid="{75D2B1F1-6681-4A22-95EB-5F894F154C35}"/>
    <cellStyle name="Currency 13 3 5 3 2 3" xfId="18755" xr:uid="{2DCBDB37-AF5A-4208-805C-85AE33F73612}"/>
    <cellStyle name="Currency 13 3 5 3 2 4" xfId="32445" xr:uid="{ADE9EE21-6CED-4A5E-AB4D-53CBFC161CCB}"/>
    <cellStyle name="Currency 13 3 5 3 2 5" xfId="47329" xr:uid="{04FBD2F8-021A-4B78-88F8-F99F8E9FE6A6}"/>
    <cellStyle name="Currency 13 3 5 3 3" xfId="22177" xr:uid="{189D805C-B964-44AD-9349-B01FF1CECFE0}"/>
    <cellStyle name="Currency 13 3 5 3 3 2" xfId="35869" xr:uid="{1D379257-DBE5-43AD-91B5-0F41C6129069}"/>
    <cellStyle name="Currency 13 3 5 3 3 3" xfId="50753" xr:uid="{61528E57-6A55-44F6-915F-96218E7927AF}"/>
    <cellStyle name="Currency 13 3 5 3 4" xfId="15333" xr:uid="{D5E49E3A-0BDB-4ECC-BF30-46200A87E60E}"/>
    <cellStyle name="Currency 13 3 5 3 5" xfId="29023" xr:uid="{718D10C7-2BAB-4898-87CC-AE421802EDAF}"/>
    <cellStyle name="Currency 13 3 5 3 6" xfId="43907" xr:uid="{25CD4DBD-674E-471E-848A-9FA3F9F4B4D9}"/>
    <cellStyle name="Currency 13 3 5 4" xfId="10197" xr:uid="{CAEB4105-65C4-421A-AED0-6D8E3B11E2F9}"/>
    <cellStyle name="Currency 13 3 5 4 2" xfId="23887" xr:uid="{16FDA30C-433E-45F8-B59B-5EB17034C880}"/>
    <cellStyle name="Currency 13 3 5 4 2 2" xfId="37579" xr:uid="{8B148A62-2454-439C-84A2-98E910F20FE3}"/>
    <cellStyle name="Currency 13 3 5 4 2 3" xfId="52463" xr:uid="{E2BF5733-332F-4D98-AFCA-ACD46B4EFA9A}"/>
    <cellStyle name="Currency 13 3 5 4 3" xfId="17043" xr:uid="{D5B77434-E998-4321-9A3A-629E5932D9C1}"/>
    <cellStyle name="Currency 13 3 5 4 4" xfId="30733" xr:uid="{5CFB5491-DD7E-44E7-90A3-09BFCA37CBCA}"/>
    <cellStyle name="Currency 13 3 5 4 5" xfId="45617" xr:uid="{068531AD-7AE4-448C-A3AA-1049344C6F1C}"/>
    <cellStyle name="Currency 13 3 5 5" xfId="20465" xr:uid="{6D89BAAF-7F91-4A09-9A77-4E157626DFF4}"/>
    <cellStyle name="Currency 13 3 5 5 2" xfId="34157" xr:uid="{FAE8A98E-2ECF-4969-9499-9243CA609F6A}"/>
    <cellStyle name="Currency 13 3 5 5 3" xfId="49041" xr:uid="{06B1E4AD-3ABA-4504-90FE-ABDBB1FAB68F}"/>
    <cellStyle name="Currency 13 3 5 6" xfId="13621" xr:uid="{29228E62-F6DD-4D05-B2FA-2A715929C99F}"/>
    <cellStyle name="Currency 13 3 5 7" xfId="27311" xr:uid="{E99B3F16-C57B-4375-823D-CCE13E9E9064}"/>
    <cellStyle name="Currency 13 3 5 8" xfId="42195" xr:uid="{72A20AD1-B6AF-4F86-B72A-64FF9E361AAC}"/>
    <cellStyle name="Currency 13 3 6" xfId="6775" xr:uid="{C36188F6-D1AF-410D-8682-AB082F2B5592}"/>
    <cellStyle name="Currency 13 3 6 2" xfId="8489" xr:uid="{E1AC1FE4-4FCC-41E3-8D5C-BAB635B42328}"/>
    <cellStyle name="Currency 13 3 6 2 2" xfId="11911" xr:uid="{DB78D2AE-4480-4BBC-BF65-8F64ED1D8C09}"/>
    <cellStyle name="Currency 13 3 6 2 2 2" xfId="25601" xr:uid="{D5EA142F-9A98-43D9-ACFE-BE74B18A83D4}"/>
    <cellStyle name="Currency 13 3 6 2 2 2 2" xfId="39293" xr:uid="{6F7925DF-23F0-4CFD-835D-BFE0F7E87741}"/>
    <cellStyle name="Currency 13 3 6 2 2 2 3" xfId="54177" xr:uid="{3E07EEA2-AA57-482E-8AA7-4BB5156CDB7C}"/>
    <cellStyle name="Currency 13 3 6 2 2 3" xfId="18757" xr:uid="{55604C21-23AD-495A-A420-F439E687844F}"/>
    <cellStyle name="Currency 13 3 6 2 2 4" xfId="32447" xr:uid="{F42EE096-4089-42CE-8150-D9B77C190E63}"/>
    <cellStyle name="Currency 13 3 6 2 2 5" xfId="47331" xr:uid="{A8FD0729-5346-4C07-B14B-32F6C16590B1}"/>
    <cellStyle name="Currency 13 3 6 2 3" xfId="22179" xr:uid="{B268CD4A-158B-46FD-B782-CF21247055E4}"/>
    <cellStyle name="Currency 13 3 6 2 3 2" xfId="35871" xr:uid="{A63C8F5E-78EC-4E45-8E3D-142026B0428A}"/>
    <cellStyle name="Currency 13 3 6 2 3 3" xfId="50755" xr:uid="{C148F84F-FE81-4370-A48A-BC15E1FBAC58}"/>
    <cellStyle name="Currency 13 3 6 2 4" xfId="15335" xr:uid="{3E4B6784-2AAA-4B72-8EC3-5B70FF5B27D9}"/>
    <cellStyle name="Currency 13 3 6 2 5" xfId="29025" xr:uid="{A3B7A2D0-5159-47B4-8928-157527698470}"/>
    <cellStyle name="Currency 13 3 6 2 6" xfId="43909" xr:uid="{F74B97E2-E6E4-4E6A-B630-E29E9EA9FD59}"/>
    <cellStyle name="Currency 13 3 6 3" xfId="10199" xr:uid="{57EC702C-E85B-48DF-9B4D-203B12B78D47}"/>
    <cellStyle name="Currency 13 3 6 3 2" xfId="23889" xr:uid="{625C8F61-27EA-4045-AF47-4501CD0FF57F}"/>
    <cellStyle name="Currency 13 3 6 3 2 2" xfId="37581" xr:uid="{34864C27-9FE0-40FC-8D8C-6985D2B8E347}"/>
    <cellStyle name="Currency 13 3 6 3 2 3" xfId="52465" xr:uid="{6E6A05D9-95BC-484C-9160-F4237C7FCDA3}"/>
    <cellStyle name="Currency 13 3 6 3 3" xfId="17045" xr:uid="{403F6E79-782B-43D5-A600-F20554A05C99}"/>
    <cellStyle name="Currency 13 3 6 3 4" xfId="30735" xr:uid="{B3ED9140-90C4-4D79-AFF4-6EAD01E03747}"/>
    <cellStyle name="Currency 13 3 6 3 5" xfId="45619" xr:uid="{7014EC57-2A52-499B-B13E-3A31BC1419C6}"/>
    <cellStyle name="Currency 13 3 6 4" xfId="20467" xr:uid="{F3513825-4509-45AF-96C5-14049616230A}"/>
    <cellStyle name="Currency 13 3 6 4 2" xfId="34159" xr:uid="{87528A68-E0D7-48F1-A07C-8B0411EF1321}"/>
    <cellStyle name="Currency 13 3 6 4 3" xfId="49043" xr:uid="{CCD91F05-557D-4F6C-AAAF-EBB1AC6AF3B9}"/>
    <cellStyle name="Currency 13 3 6 5" xfId="13623" xr:uid="{575F31DB-672F-44D8-B204-9F0DB97E3840}"/>
    <cellStyle name="Currency 13 3 6 6" xfId="27313" xr:uid="{BA7AF805-22D3-4909-9AC4-04C4BDFC37AB}"/>
    <cellStyle name="Currency 13 3 6 7" xfId="42197" xr:uid="{CE0CA3C4-31FD-4027-98F8-1072793091B2}"/>
    <cellStyle name="Currency 13 3 7" xfId="6776" xr:uid="{09E5933C-7BBD-4C2D-96D6-CF6E77CFD23F}"/>
    <cellStyle name="Currency 13 3 7 2" xfId="8490" xr:uid="{4B714533-8C67-4095-944B-69F3AF53F21F}"/>
    <cellStyle name="Currency 13 3 7 2 2" xfId="11912" xr:uid="{2F16CAA9-5937-4480-97E0-DD2DD68553C5}"/>
    <cellStyle name="Currency 13 3 7 2 2 2" xfId="25602" xr:uid="{E3F36680-FAFD-4FB8-97C5-2967B6380885}"/>
    <cellStyle name="Currency 13 3 7 2 2 2 2" xfId="39294" xr:uid="{D0C28813-844C-4091-8481-2D3078D2599D}"/>
    <cellStyle name="Currency 13 3 7 2 2 2 3" xfId="54178" xr:uid="{BC229998-54AC-4C4E-AC92-9F6C7E281C7C}"/>
    <cellStyle name="Currency 13 3 7 2 2 3" xfId="18758" xr:uid="{47963F55-D58E-4765-907D-5A2439151667}"/>
    <cellStyle name="Currency 13 3 7 2 2 4" xfId="32448" xr:uid="{6747D551-D00F-439C-9EB5-5CEBA3A8A129}"/>
    <cellStyle name="Currency 13 3 7 2 2 5" xfId="47332" xr:uid="{96216586-D5DA-4745-8108-98CB10D5F8D6}"/>
    <cellStyle name="Currency 13 3 7 2 3" xfId="22180" xr:uid="{E6DD916B-7834-4C2D-9EF6-801250B0C850}"/>
    <cellStyle name="Currency 13 3 7 2 3 2" xfId="35872" xr:uid="{C0CBA3D4-21FA-4FFC-A396-CED2AEF3FEA0}"/>
    <cellStyle name="Currency 13 3 7 2 3 3" xfId="50756" xr:uid="{B717AECE-4954-4B0D-935B-65592D0B7399}"/>
    <cellStyle name="Currency 13 3 7 2 4" xfId="15336" xr:uid="{47E7B79C-44D6-4FA5-8FFA-E26D621C4784}"/>
    <cellStyle name="Currency 13 3 7 2 5" xfId="29026" xr:uid="{41A4BC1F-0CE9-4818-A99C-F89ACB0F1BD9}"/>
    <cellStyle name="Currency 13 3 7 2 6" xfId="43910" xr:uid="{3B742775-0ED6-46CA-B459-2CAE327E8648}"/>
    <cellStyle name="Currency 13 3 7 3" xfId="10200" xr:uid="{D2E6281C-1495-48FD-A8EE-B4BA6BA8719F}"/>
    <cellStyle name="Currency 13 3 7 3 2" xfId="23890" xr:uid="{BA66FAFF-9336-48D7-9136-08E958A3482F}"/>
    <cellStyle name="Currency 13 3 7 3 2 2" xfId="37582" xr:uid="{5D9DDFE9-8253-4B1D-8417-17D13E051BE7}"/>
    <cellStyle name="Currency 13 3 7 3 2 3" xfId="52466" xr:uid="{C6B9DD86-F311-442A-A4D2-D5067DD289FC}"/>
    <cellStyle name="Currency 13 3 7 3 3" xfId="17046" xr:uid="{1CCF0E69-86BD-4297-BE90-856F8C7645ED}"/>
    <cellStyle name="Currency 13 3 7 3 4" xfId="30736" xr:uid="{E41ADDAC-DCE5-4E6C-8CA4-E7F8D1CBCF97}"/>
    <cellStyle name="Currency 13 3 7 3 5" xfId="45620" xr:uid="{53B2AA29-B555-440E-A87C-5E00C5572E7A}"/>
    <cellStyle name="Currency 13 3 7 4" xfId="20468" xr:uid="{13430D96-8D37-4CEE-928E-F28C81349D54}"/>
    <cellStyle name="Currency 13 3 7 4 2" xfId="34160" xr:uid="{BBC13CE6-37F6-4D6C-B94E-CC9EB9316C6B}"/>
    <cellStyle name="Currency 13 3 7 4 3" xfId="49044" xr:uid="{EAF278E0-302A-44C4-8FC2-437EC97C9DE7}"/>
    <cellStyle name="Currency 13 3 7 5" xfId="13624" xr:uid="{82A99548-4519-44D8-A304-EEAB37476B9B}"/>
    <cellStyle name="Currency 13 3 7 6" xfId="27314" xr:uid="{F88F70D9-76B9-436B-AEDA-02A07E9A9E7E}"/>
    <cellStyle name="Currency 13 3 7 7" xfId="42198" xr:uid="{3E9FB015-3F07-4272-8685-89FE4E51A67E}"/>
    <cellStyle name="Currency 13 3 8" xfId="8461" xr:uid="{1FA7D845-EDB4-4F67-AA84-1EFB0D048811}"/>
    <cellStyle name="Currency 13 3 8 2" xfId="11883" xr:uid="{79B7D86C-7934-45C3-AD98-7C84E53191F1}"/>
    <cellStyle name="Currency 13 3 8 2 2" xfId="25573" xr:uid="{8DCA99FD-7BF1-4ECD-9EA4-DE91AE6EC814}"/>
    <cellStyle name="Currency 13 3 8 2 2 2" xfId="39265" xr:uid="{08DA3A97-706A-4F5E-99FA-E3B5D36AB9F9}"/>
    <cellStyle name="Currency 13 3 8 2 2 3" xfId="54149" xr:uid="{6D1266A1-B341-4D5B-BC03-A9BFC4B45AA0}"/>
    <cellStyle name="Currency 13 3 8 2 3" xfId="18729" xr:uid="{A1509A7C-239D-43E5-9AB4-27B0E58AF43A}"/>
    <cellStyle name="Currency 13 3 8 2 4" xfId="32419" xr:uid="{4F2488F4-EA40-4D74-8B03-9492BA98B1C1}"/>
    <cellStyle name="Currency 13 3 8 2 5" xfId="47303" xr:uid="{DD37CA66-CC54-49EE-B727-2F9296A1DDCC}"/>
    <cellStyle name="Currency 13 3 8 3" xfId="22151" xr:uid="{51C1F500-831D-4E00-9538-60DA3709DB1A}"/>
    <cellStyle name="Currency 13 3 8 3 2" xfId="35843" xr:uid="{F81A2436-D828-47EB-8676-FD9CA639102B}"/>
    <cellStyle name="Currency 13 3 8 3 3" xfId="50727" xr:uid="{C1692E4A-B09B-4581-8C28-3FC4D50A6DBF}"/>
    <cellStyle name="Currency 13 3 8 4" xfId="15307" xr:uid="{9C38AA57-3D58-43BA-A38F-9D6405C406D0}"/>
    <cellStyle name="Currency 13 3 8 5" xfId="28997" xr:uid="{7FB49889-685B-4B81-A062-0BAA7C8718F0}"/>
    <cellStyle name="Currency 13 3 8 6" xfId="43881" xr:uid="{0CC61F1E-CBC9-48A0-8D85-544F94A15F6F}"/>
    <cellStyle name="Currency 13 3 9" xfId="10171" xr:uid="{65E931C6-7E8F-4E03-B852-761AEE379540}"/>
    <cellStyle name="Currency 13 3 9 2" xfId="23861" xr:uid="{1FCA7493-11A9-4953-AC89-9B288DE7A72A}"/>
    <cellStyle name="Currency 13 3 9 2 2" xfId="37553" xr:uid="{FA3F982A-2193-44D5-A36D-BE3BBF2B73BE}"/>
    <cellStyle name="Currency 13 3 9 2 3" xfId="52437" xr:uid="{9C35791F-F8C7-42E0-83A7-609422C704BE}"/>
    <cellStyle name="Currency 13 3 9 3" xfId="17017" xr:uid="{A78182C3-DAAD-4E5F-9B10-5D72016E1259}"/>
    <cellStyle name="Currency 13 3 9 4" xfId="30707" xr:uid="{3550B496-220C-42AD-A5AA-A8DDE5D27938}"/>
    <cellStyle name="Currency 13 3 9 5" xfId="45591" xr:uid="{ADA852FC-1733-4474-9C4C-D8D9AA61CF86}"/>
    <cellStyle name="Currency 13 4" xfId="4322" xr:uid="{592FDF05-17C8-4938-B77C-312594060C4B}"/>
    <cellStyle name="Currency 13 4 10" xfId="13625" xr:uid="{3C75C697-A460-4001-961F-E0DCCF4A5F36}"/>
    <cellStyle name="Currency 13 4 10 2" xfId="41323" xr:uid="{0DB5B1D5-4F2D-4AA6-B3D6-FE4FB3CA5279}"/>
    <cellStyle name="Currency 13 4 11" xfId="27315" xr:uid="{EBCA0BBE-D4FE-4745-824C-B3A976D028E6}"/>
    <cellStyle name="Currency 13 4 12" xfId="42199" xr:uid="{78CEFBCB-8359-4248-BF05-5BF7952B31E2}"/>
    <cellStyle name="Currency 13 4 13" xfId="6777" xr:uid="{2F2477A0-2151-4CD9-AFD1-0DC7C504CB89}"/>
    <cellStyle name="Currency 13 4 2" xfId="6778" xr:uid="{F11FEC56-9728-4739-9B0C-1ADBB2F07DC0}"/>
    <cellStyle name="Currency 13 4 2 10" xfId="42200" xr:uid="{4E765C30-A9A4-49F8-A5BD-93945AA323F7}"/>
    <cellStyle name="Currency 13 4 2 2" xfId="6779" xr:uid="{C96E2368-F3FB-4A48-85D2-757C2FA8CD5A}"/>
    <cellStyle name="Currency 13 4 2 2 2" xfId="6780" xr:uid="{B8B566AE-2153-47E1-8C0F-E7D79B84DA34}"/>
    <cellStyle name="Currency 13 4 2 2 2 2" xfId="8494" xr:uid="{7232E569-1D4C-4480-9992-1F4B4F1459F8}"/>
    <cellStyle name="Currency 13 4 2 2 2 2 2" xfId="11916" xr:uid="{B95BD2EE-49A3-4BBB-9419-EB24C1273EA4}"/>
    <cellStyle name="Currency 13 4 2 2 2 2 2 2" xfId="25606" xr:uid="{56392964-7CE3-4F52-BB30-625F21A7C04A}"/>
    <cellStyle name="Currency 13 4 2 2 2 2 2 2 2" xfId="39298" xr:uid="{C9EDBDF3-038D-46AB-8B66-7C43CBCF5B79}"/>
    <cellStyle name="Currency 13 4 2 2 2 2 2 2 3" xfId="54182" xr:uid="{00FF7E40-24DD-4EF6-8E35-2FFFC3AB9082}"/>
    <cellStyle name="Currency 13 4 2 2 2 2 2 3" xfId="18762" xr:uid="{2B565269-FD00-4F54-84BD-F7F3184580E4}"/>
    <cellStyle name="Currency 13 4 2 2 2 2 2 4" xfId="32452" xr:uid="{666928D9-8D23-4443-9AE9-5F3DAE6D9538}"/>
    <cellStyle name="Currency 13 4 2 2 2 2 2 5" xfId="47336" xr:uid="{CF45D1B5-52E2-4C75-B918-D8DD002E56DF}"/>
    <cellStyle name="Currency 13 4 2 2 2 2 3" xfId="22184" xr:uid="{8EB1F670-78BE-41CD-993F-3D08E3A249EC}"/>
    <cellStyle name="Currency 13 4 2 2 2 2 3 2" xfId="35876" xr:uid="{E8C7AF21-7FF5-47F4-8440-B22888518BB8}"/>
    <cellStyle name="Currency 13 4 2 2 2 2 3 3" xfId="50760" xr:uid="{61F02563-CBA4-4042-8BB0-8EB4B7AB6564}"/>
    <cellStyle name="Currency 13 4 2 2 2 2 4" xfId="15340" xr:uid="{462FA8DC-00A5-4CE9-8250-DEEEFB3EE04E}"/>
    <cellStyle name="Currency 13 4 2 2 2 2 5" xfId="29030" xr:uid="{F32BCB0E-B0C6-4801-AB5C-F96E3A50E18C}"/>
    <cellStyle name="Currency 13 4 2 2 2 2 6" xfId="43914" xr:uid="{45923E56-C9CF-4F11-A176-FD4C5CFCE1BB}"/>
    <cellStyle name="Currency 13 4 2 2 2 3" xfId="10204" xr:uid="{F5597570-20D2-40F7-A636-A105BD79D952}"/>
    <cellStyle name="Currency 13 4 2 2 2 3 2" xfId="23894" xr:uid="{0EB6EB50-3C6D-45BD-A93B-2D962324E0CA}"/>
    <cellStyle name="Currency 13 4 2 2 2 3 2 2" xfId="37586" xr:uid="{DBD39F83-859A-4A28-A5E5-0AFD298ABC56}"/>
    <cellStyle name="Currency 13 4 2 2 2 3 2 3" xfId="52470" xr:uid="{A7A2CC43-79E5-441D-9B2E-2660BC43DB03}"/>
    <cellStyle name="Currency 13 4 2 2 2 3 3" xfId="17050" xr:uid="{66D70FDC-A4F4-4DB3-98AF-12EF1035304B}"/>
    <cellStyle name="Currency 13 4 2 2 2 3 4" xfId="30740" xr:uid="{7E0EDCCB-A377-421B-BECE-BD2616B18419}"/>
    <cellStyle name="Currency 13 4 2 2 2 3 5" xfId="45624" xr:uid="{AA323F91-4403-424A-80DF-8D9B901EBBE6}"/>
    <cellStyle name="Currency 13 4 2 2 2 4" xfId="20472" xr:uid="{0C719D29-DC99-4285-A9DA-62427B0241D3}"/>
    <cellStyle name="Currency 13 4 2 2 2 4 2" xfId="34164" xr:uid="{24CF129E-3A91-492A-B954-824563F26099}"/>
    <cellStyle name="Currency 13 4 2 2 2 4 3" xfId="49048" xr:uid="{DAC5A902-4D0B-45AC-BAD1-7198957888F9}"/>
    <cellStyle name="Currency 13 4 2 2 2 5" xfId="13628" xr:uid="{29DCAB41-06A8-4F22-A206-C3F8692C6A7E}"/>
    <cellStyle name="Currency 13 4 2 2 2 6" xfId="27318" xr:uid="{2B74E289-62D7-4EDF-8608-AEA19F996982}"/>
    <cellStyle name="Currency 13 4 2 2 2 7" xfId="42202" xr:uid="{1297A1B6-0E7C-4B6A-A2BC-68B412BBAB2C}"/>
    <cellStyle name="Currency 13 4 2 2 3" xfId="8493" xr:uid="{9802A2C5-DA42-4B3C-8974-30ECD0667058}"/>
    <cellStyle name="Currency 13 4 2 2 3 2" xfId="11915" xr:uid="{30513E33-CF3B-402F-B7FC-320C744BF115}"/>
    <cellStyle name="Currency 13 4 2 2 3 2 2" xfId="25605" xr:uid="{6E6EC4A8-B52D-48CB-B637-DF69971A5923}"/>
    <cellStyle name="Currency 13 4 2 2 3 2 2 2" xfId="39297" xr:uid="{845BAFAB-7A12-44B0-8A11-8EC375BFB2E8}"/>
    <cellStyle name="Currency 13 4 2 2 3 2 2 3" xfId="54181" xr:uid="{7CBEA92B-77E9-4700-8E9C-97A1C1CC82EC}"/>
    <cellStyle name="Currency 13 4 2 2 3 2 3" xfId="18761" xr:uid="{D1022390-429B-45C8-8FD4-69779578DFEC}"/>
    <cellStyle name="Currency 13 4 2 2 3 2 4" xfId="32451" xr:uid="{3259F626-ACAA-4B4A-8F1D-6840790627DE}"/>
    <cellStyle name="Currency 13 4 2 2 3 2 5" xfId="47335" xr:uid="{4C810EA8-8051-4FD3-9B63-D84D415CF5CD}"/>
    <cellStyle name="Currency 13 4 2 2 3 3" xfId="22183" xr:uid="{28128D7B-5AB7-4AF0-9ABD-F8A51FE9EC3A}"/>
    <cellStyle name="Currency 13 4 2 2 3 3 2" xfId="35875" xr:uid="{B18EE00E-E556-4EB6-9D35-DE6B3B98AA4E}"/>
    <cellStyle name="Currency 13 4 2 2 3 3 3" xfId="50759" xr:uid="{652A238E-083D-4B81-9A61-CAD1BC099E04}"/>
    <cellStyle name="Currency 13 4 2 2 3 4" xfId="15339" xr:uid="{10F340C0-040A-4F70-9A08-4BB9A9E05CE1}"/>
    <cellStyle name="Currency 13 4 2 2 3 5" xfId="29029" xr:uid="{59221073-5765-4DD3-A6E0-B6703765B1EA}"/>
    <cellStyle name="Currency 13 4 2 2 3 6" xfId="43913" xr:uid="{3F24E910-817F-4ACA-8B04-0CBDD7205752}"/>
    <cellStyle name="Currency 13 4 2 2 4" xfId="10203" xr:uid="{60D470B7-B4C4-46A0-B436-28164AD1F593}"/>
    <cellStyle name="Currency 13 4 2 2 4 2" xfId="23893" xr:uid="{F385BE80-3280-446D-8D7B-B054F8BF06D5}"/>
    <cellStyle name="Currency 13 4 2 2 4 2 2" xfId="37585" xr:uid="{15817CB5-C495-41A1-8D73-D69206127861}"/>
    <cellStyle name="Currency 13 4 2 2 4 2 3" xfId="52469" xr:uid="{248B6BB8-2E8D-43A8-9BB3-F5EEA8E676CC}"/>
    <cellStyle name="Currency 13 4 2 2 4 3" xfId="17049" xr:uid="{ED84D781-3621-4425-865E-494527CB8EE0}"/>
    <cellStyle name="Currency 13 4 2 2 4 4" xfId="30739" xr:uid="{32FD557D-B9AC-416A-B4E0-F7A856861A1D}"/>
    <cellStyle name="Currency 13 4 2 2 4 5" xfId="45623" xr:uid="{11190236-93F4-4BA7-8A2B-77E5B6A6E818}"/>
    <cellStyle name="Currency 13 4 2 2 5" xfId="20471" xr:uid="{1ABC2915-0C89-49FA-A024-F8B9657D30B4}"/>
    <cellStyle name="Currency 13 4 2 2 5 2" xfId="34163" xr:uid="{57ED0999-4283-4449-8E96-7B0A4DFCC654}"/>
    <cellStyle name="Currency 13 4 2 2 5 3" xfId="49047" xr:uid="{F5958D64-2B8B-4FD2-97F2-48246224AB70}"/>
    <cellStyle name="Currency 13 4 2 2 6" xfId="13627" xr:uid="{090E3D4E-4899-41BA-99C0-F3C22FFBC767}"/>
    <cellStyle name="Currency 13 4 2 2 7" xfId="27317" xr:uid="{A3336085-C8E6-46A7-8FD9-8E24D3E978E2}"/>
    <cellStyle name="Currency 13 4 2 2 8" xfId="42201" xr:uid="{D207B2ED-7185-4BD7-BE66-180D739D1178}"/>
    <cellStyle name="Currency 13 4 2 3" xfId="6781" xr:uid="{2EE31BA5-BA1D-4605-ACCC-9FAEDFAEB7F6}"/>
    <cellStyle name="Currency 13 4 2 3 2" xfId="8495" xr:uid="{8D2F7452-34DA-4832-A1F1-42CD05205EF7}"/>
    <cellStyle name="Currency 13 4 2 3 2 2" xfId="11917" xr:uid="{57AB519B-F057-4F1C-94D2-311AF46C88B9}"/>
    <cellStyle name="Currency 13 4 2 3 2 2 2" xfId="25607" xr:uid="{CB66475F-4AFE-44F8-A02D-7922DEF3E021}"/>
    <cellStyle name="Currency 13 4 2 3 2 2 2 2" xfId="39299" xr:uid="{5D14D13B-BBA8-4472-8D08-02ADBF774534}"/>
    <cellStyle name="Currency 13 4 2 3 2 2 2 3" xfId="54183" xr:uid="{6603BBB2-43E6-4C37-B985-68141E0D4211}"/>
    <cellStyle name="Currency 13 4 2 3 2 2 3" xfId="18763" xr:uid="{B094B46C-B3E8-4F1A-8818-5D5702628D08}"/>
    <cellStyle name="Currency 13 4 2 3 2 2 4" xfId="32453" xr:uid="{4F995EF2-27E4-4A1E-AD95-E044A0960F75}"/>
    <cellStyle name="Currency 13 4 2 3 2 2 5" xfId="47337" xr:uid="{D72284AA-B5AC-43E8-AD7A-C909FA263ECF}"/>
    <cellStyle name="Currency 13 4 2 3 2 3" xfId="22185" xr:uid="{E8421093-B195-4BAD-99BF-443704F9B5A0}"/>
    <cellStyle name="Currency 13 4 2 3 2 3 2" xfId="35877" xr:uid="{AA8DAD37-536D-4B01-B255-DC71BF3B6C95}"/>
    <cellStyle name="Currency 13 4 2 3 2 3 3" xfId="50761" xr:uid="{B017EA4A-EC56-4D22-A799-7CEEA5F564DB}"/>
    <cellStyle name="Currency 13 4 2 3 2 4" xfId="15341" xr:uid="{03E0F994-D199-439F-A7E8-00A217FCD29D}"/>
    <cellStyle name="Currency 13 4 2 3 2 5" xfId="29031" xr:uid="{4FD9C62E-E4C6-4221-8C08-F737028FD068}"/>
    <cellStyle name="Currency 13 4 2 3 2 6" xfId="43915" xr:uid="{6BE44B2D-322A-490A-B717-815D6FF97BD9}"/>
    <cellStyle name="Currency 13 4 2 3 3" xfId="10205" xr:uid="{B8F61D7D-518C-4F87-9A31-03DDC9BD17C2}"/>
    <cellStyle name="Currency 13 4 2 3 3 2" xfId="23895" xr:uid="{5C8F02D7-48FD-44E2-8243-D59E7C4B78DC}"/>
    <cellStyle name="Currency 13 4 2 3 3 2 2" xfId="37587" xr:uid="{5BD07B5F-4A3D-4E28-ADFF-179A2BEFD554}"/>
    <cellStyle name="Currency 13 4 2 3 3 2 3" xfId="52471" xr:uid="{93B4ED31-4C61-4FCA-978D-3C6E4C135AEA}"/>
    <cellStyle name="Currency 13 4 2 3 3 3" xfId="17051" xr:uid="{134865A2-ACCB-487F-9CED-767F8023F8AF}"/>
    <cellStyle name="Currency 13 4 2 3 3 4" xfId="30741" xr:uid="{F735630C-01C0-4155-A13F-A62112EB690B}"/>
    <cellStyle name="Currency 13 4 2 3 3 5" xfId="45625" xr:uid="{BC0CFBF0-740B-473E-A4DC-50E871170543}"/>
    <cellStyle name="Currency 13 4 2 3 4" xfId="20473" xr:uid="{90C79B91-86CE-4F47-B058-78E7ED29D611}"/>
    <cellStyle name="Currency 13 4 2 3 4 2" xfId="34165" xr:uid="{B7152E87-5723-4DC2-9E79-4136E6A03916}"/>
    <cellStyle name="Currency 13 4 2 3 4 3" xfId="49049" xr:uid="{9A9AE2E5-F9F9-4D15-A75A-A8D5B93E5448}"/>
    <cellStyle name="Currency 13 4 2 3 5" xfId="13629" xr:uid="{101A4F87-C0BC-4AE8-9581-9ADCB2D9A9CA}"/>
    <cellStyle name="Currency 13 4 2 3 6" xfId="27319" xr:uid="{AC3C8310-8937-4F0B-B161-6481955AEB88}"/>
    <cellStyle name="Currency 13 4 2 3 7" xfId="42203" xr:uid="{5E9F80D3-5069-44F1-A76B-A191650CFBF4}"/>
    <cellStyle name="Currency 13 4 2 4" xfId="6782" xr:uid="{9AC29E5B-066C-4693-9DE2-A799AA5EA498}"/>
    <cellStyle name="Currency 13 4 2 4 2" xfId="8496" xr:uid="{1D48523B-E919-4BDF-A3CF-8FE8211EF131}"/>
    <cellStyle name="Currency 13 4 2 4 2 2" xfId="11918" xr:uid="{DA1FF602-D0CA-4734-98C6-61B8570BD7E5}"/>
    <cellStyle name="Currency 13 4 2 4 2 2 2" xfId="25608" xr:uid="{4D6DF503-EE1C-4378-99BE-E93168429FB3}"/>
    <cellStyle name="Currency 13 4 2 4 2 2 2 2" xfId="39300" xr:uid="{906A08C8-78E0-4953-A287-58423AD9D4EF}"/>
    <cellStyle name="Currency 13 4 2 4 2 2 2 3" xfId="54184" xr:uid="{C7B7F997-F198-4630-96B3-B59AA9CE1FC9}"/>
    <cellStyle name="Currency 13 4 2 4 2 2 3" xfId="18764" xr:uid="{DAC34122-F2EB-4237-9410-6ADBACECDB70}"/>
    <cellStyle name="Currency 13 4 2 4 2 2 4" xfId="32454" xr:uid="{718A54A2-858D-4BF9-B7A9-7E7CC770777B}"/>
    <cellStyle name="Currency 13 4 2 4 2 2 5" xfId="47338" xr:uid="{CFA976DA-F234-4610-975A-1BE1EBA4D840}"/>
    <cellStyle name="Currency 13 4 2 4 2 3" xfId="22186" xr:uid="{6F4040FE-008A-4624-AB60-F9B6F9ABBE93}"/>
    <cellStyle name="Currency 13 4 2 4 2 3 2" xfId="35878" xr:uid="{926606B5-FA22-4B38-BCC7-6A7059C1E075}"/>
    <cellStyle name="Currency 13 4 2 4 2 3 3" xfId="50762" xr:uid="{B8D8F3D8-B8B4-4B3A-B956-04305FC8217B}"/>
    <cellStyle name="Currency 13 4 2 4 2 4" xfId="15342" xr:uid="{0B18717E-7BFD-4AF7-B71A-1CDD197C9BC9}"/>
    <cellStyle name="Currency 13 4 2 4 2 5" xfId="29032" xr:uid="{DAC1CB7A-7672-4FB9-B7E4-2B05C9337610}"/>
    <cellStyle name="Currency 13 4 2 4 2 6" xfId="43916" xr:uid="{13C3EA52-EDE4-4A9A-B1C7-1BB1F9E912E1}"/>
    <cellStyle name="Currency 13 4 2 4 3" xfId="10206" xr:uid="{0F5FB377-F7BA-4A08-A7C7-FBC91C8A1C6F}"/>
    <cellStyle name="Currency 13 4 2 4 3 2" xfId="23896" xr:uid="{05E6DAC0-C159-4C9A-97F7-59B29061FD66}"/>
    <cellStyle name="Currency 13 4 2 4 3 2 2" xfId="37588" xr:uid="{825D680B-8369-4540-8290-F31F2CB09607}"/>
    <cellStyle name="Currency 13 4 2 4 3 2 3" xfId="52472" xr:uid="{D9FFE619-D900-4132-BC1D-048F41250DA4}"/>
    <cellStyle name="Currency 13 4 2 4 3 3" xfId="17052" xr:uid="{1852D468-B929-43FE-8E04-E9343EA6A7BA}"/>
    <cellStyle name="Currency 13 4 2 4 3 4" xfId="30742" xr:uid="{5E9A173C-16CE-46DD-8151-1C3E53AA8AA2}"/>
    <cellStyle name="Currency 13 4 2 4 3 5" xfId="45626" xr:uid="{FE195CA7-CBB9-4601-9085-3F986318E3CF}"/>
    <cellStyle name="Currency 13 4 2 4 4" xfId="20474" xr:uid="{A8C44B23-C588-4B68-B79A-D3C916207D4D}"/>
    <cellStyle name="Currency 13 4 2 4 4 2" xfId="34166" xr:uid="{A69111BC-7557-46DD-8595-3618E2CD2497}"/>
    <cellStyle name="Currency 13 4 2 4 4 3" xfId="49050" xr:uid="{4FC7DE80-8E06-48A2-B39C-998E13F1AE9B}"/>
    <cellStyle name="Currency 13 4 2 4 5" xfId="13630" xr:uid="{22770BBA-11F2-4250-A2AF-1598CF0636F1}"/>
    <cellStyle name="Currency 13 4 2 4 6" xfId="27320" xr:uid="{332FF930-F5AC-4C84-9DFC-04638FABC65D}"/>
    <cellStyle name="Currency 13 4 2 4 7" xfId="42204" xr:uid="{9A00DF71-B4D8-420A-8FED-6F95B8DB3262}"/>
    <cellStyle name="Currency 13 4 2 5" xfId="8492" xr:uid="{490CB586-3BCF-46C7-9764-C2E5C7BD3723}"/>
    <cellStyle name="Currency 13 4 2 5 2" xfId="11914" xr:uid="{E246824B-DB72-462F-AF05-62716975749F}"/>
    <cellStyle name="Currency 13 4 2 5 2 2" xfId="25604" xr:uid="{309B22AC-B3EF-4B11-81EF-E456688DAB66}"/>
    <cellStyle name="Currency 13 4 2 5 2 2 2" xfId="39296" xr:uid="{5886C91D-EAAC-43DE-AEEF-D04C36506E08}"/>
    <cellStyle name="Currency 13 4 2 5 2 2 3" xfId="54180" xr:uid="{6AD5D500-BE4C-4319-AA9C-BB3BE6E20A42}"/>
    <cellStyle name="Currency 13 4 2 5 2 3" xfId="18760" xr:uid="{9B354C11-FE88-4AFF-BBFB-2430CE651FB6}"/>
    <cellStyle name="Currency 13 4 2 5 2 4" xfId="32450" xr:uid="{D677991D-6EA2-4452-9719-F36AF324F8F9}"/>
    <cellStyle name="Currency 13 4 2 5 2 5" xfId="47334" xr:uid="{67147545-A8AA-4312-8034-5156A0E208DD}"/>
    <cellStyle name="Currency 13 4 2 5 3" xfId="22182" xr:uid="{A0C627A0-5BFA-4C37-90E2-5D06E971CC8F}"/>
    <cellStyle name="Currency 13 4 2 5 3 2" xfId="35874" xr:uid="{313CF566-3281-422A-B769-A8B3FDCEE380}"/>
    <cellStyle name="Currency 13 4 2 5 3 3" xfId="50758" xr:uid="{55B50B7B-4BFC-4011-A419-C944ECFF8FA3}"/>
    <cellStyle name="Currency 13 4 2 5 4" xfId="15338" xr:uid="{36F334DD-E6E2-4A32-BF54-F5A99E055E09}"/>
    <cellStyle name="Currency 13 4 2 5 5" xfId="29028" xr:uid="{F31260E9-D89D-4D3C-B31D-F7F11DCB626B}"/>
    <cellStyle name="Currency 13 4 2 5 6" xfId="43912" xr:uid="{B92BC150-02C6-4360-AE91-FC88FD5ABA5D}"/>
    <cellStyle name="Currency 13 4 2 6" xfId="10202" xr:uid="{26901B11-99DF-4420-BE29-2642C316FC3C}"/>
    <cellStyle name="Currency 13 4 2 6 2" xfId="23892" xr:uid="{35D3213C-80A5-4AF8-85CA-EB6F1E853EF3}"/>
    <cellStyle name="Currency 13 4 2 6 2 2" xfId="37584" xr:uid="{15BF109F-AA5C-4D8D-B40D-C64080254F0D}"/>
    <cellStyle name="Currency 13 4 2 6 2 3" xfId="52468" xr:uid="{85E4E2B3-5398-4CBA-8505-A1B9AE2005A3}"/>
    <cellStyle name="Currency 13 4 2 6 3" xfId="17048" xr:uid="{83246E09-2327-4733-AD45-F4DD0F655F2C}"/>
    <cellStyle name="Currency 13 4 2 6 4" xfId="30738" xr:uid="{BF2D52A3-DB2D-4A1A-9E46-F601FC424F9F}"/>
    <cellStyle name="Currency 13 4 2 6 5" xfId="45622" xr:uid="{6B928B67-95B8-494C-BAAA-47AE94599CB0}"/>
    <cellStyle name="Currency 13 4 2 7" xfId="20470" xr:uid="{E7999D98-0BB4-424B-BD09-26E7FB8F1E89}"/>
    <cellStyle name="Currency 13 4 2 7 2" xfId="34162" xr:uid="{706EDCEE-9488-4C2A-81A2-526F687C8092}"/>
    <cellStyle name="Currency 13 4 2 7 3" xfId="49046" xr:uid="{4A6B2912-361E-4D2F-B98D-7CF8F738B295}"/>
    <cellStyle name="Currency 13 4 2 8" xfId="13626" xr:uid="{7AB03468-0837-4D4C-94FB-8E5BD270B43B}"/>
    <cellStyle name="Currency 13 4 2 9" xfId="27316" xr:uid="{26B4F134-E8E4-4CEC-98B9-0A9F8DCE0CDF}"/>
    <cellStyle name="Currency 13 4 3" xfId="6783" xr:uid="{A8957742-60AA-4CC4-9D61-ED22D9FE729C}"/>
    <cellStyle name="Currency 13 4 3 10" xfId="42205" xr:uid="{130600FC-4D42-4DAE-9F57-F65257E745B7}"/>
    <cellStyle name="Currency 13 4 3 2" xfId="6784" xr:uid="{FCDC2E17-99EF-4D3B-8556-8BA2F802AA17}"/>
    <cellStyle name="Currency 13 4 3 2 2" xfId="6785" xr:uid="{9D5FAF79-DF78-471C-8A2F-FB8318E5A0F3}"/>
    <cellStyle name="Currency 13 4 3 2 2 2" xfId="8499" xr:uid="{D58ACAC8-8799-46C0-BBB7-7E3EBFF50F86}"/>
    <cellStyle name="Currency 13 4 3 2 2 2 2" xfId="11921" xr:uid="{B421B91E-95A8-4E77-8499-AC126368AE81}"/>
    <cellStyle name="Currency 13 4 3 2 2 2 2 2" xfId="25611" xr:uid="{3298D7FA-2917-4C49-8DB2-8A0C13526A36}"/>
    <cellStyle name="Currency 13 4 3 2 2 2 2 2 2" xfId="39303" xr:uid="{700C83D7-9CC9-4614-859A-C85F9A647AD0}"/>
    <cellStyle name="Currency 13 4 3 2 2 2 2 2 3" xfId="54187" xr:uid="{EC664C21-5C5D-4497-9040-7EDFFD4B7B03}"/>
    <cellStyle name="Currency 13 4 3 2 2 2 2 3" xfId="18767" xr:uid="{6DF487BB-D5AE-4F6F-90FD-406D4021F595}"/>
    <cellStyle name="Currency 13 4 3 2 2 2 2 4" xfId="32457" xr:uid="{8259933C-5B26-4C10-99EB-7921A076262E}"/>
    <cellStyle name="Currency 13 4 3 2 2 2 2 5" xfId="47341" xr:uid="{CC13D8C9-62EE-424D-AD57-EE5E63902FCF}"/>
    <cellStyle name="Currency 13 4 3 2 2 2 3" xfId="22189" xr:uid="{A92EF866-CA02-4679-8DE3-612678938963}"/>
    <cellStyle name="Currency 13 4 3 2 2 2 3 2" xfId="35881" xr:uid="{9F32842C-D9A1-4532-8134-5D9755D0E401}"/>
    <cellStyle name="Currency 13 4 3 2 2 2 3 3" xfId="50765" xr:uid="{F66D01E0-A82D-4B1A-ABDE-10DD11035C68}"/>
    <cellStyle name="Currency 13 4 3 2 2 2 4" xfId="15345" xr:uid="{88757C5B-395A-4025-B181-E1D5AB437832}"/>
    <cellStyle name="Currency 13 4 3 2 2 2 5" xfId="29035" xr:uid="{BB9F191F-CB42-4D0C-AC9B-C5D16692617D}"/>
    <cellStyle name="Currency 13 4 3 2 2 2 6" xfId="43919" xr:uid="{1F432F25-CE8F-4841-9786-D86719D4B2CC}"/>
    <cellStyle name="Currency 13 4 3 2 2 3" xfId="10209" xr:uid="{F5CEF343-9AB2-4509-B972-82125D3FDB19}"/>
    <cellStyle name="Currency 13 4 3 2 2 3 2" xfId="23899" xr:uid="{FC50D73D-5A90-418C-BB7A-244E31BAA6A3}"/>
    <cellStyle name="Currency 13 4 3 2 2 3 2 2" xfId="37591" xr:uid="{AEC3445E-5EA4-4319-8B73-6B58C7960B8E}"/>
    <cellStyle name="Currency 13 4 3 2 2 3 2 3" xfId="52475" xr:uid="{2B667911-C6F6-4747-A6E3-E3D8174A66CA}"/>
    <cellStyle name="Currency 13 4 3 2 2 3 3" xfId="17055" xr:uid="{EF159F9A-D3CF-46E3-BC31-E614D7C0ED36}"/>
    <cellStyle name="Currency 13 4 3 2 2 3 4" xfId="30745" xr:uid="{6882DD65-1A46-4C96-B261-E86AFCC9839C}"/>
    <cellStyle name="Currency 13 4 3 2 2 3 5" xfId="45629" xr:uid="{43D4CFD2-BF26-4E21-885C-E768E0DCB50F}"/>
    <cellStyle name="Currency 13 4 3 2 2 4" xfId="20477" xr:uid="{70F04B68-E42A-4F61-AA7C-8DDC4BDBD9BF}"/>
    <cellStyle name="Currency 13 4 3 2 2 4 2" xfId="34169" xr:uid="{4E33FE0F-FB7C-4B27-AC30-C875DA748567}"/>
    <cellStyle name="Currency 13 4 3 2 2 4 3" xfId="49053" xr:uid="{B4601838-A232-4929-A1E9-E3CA54CBBE4A}"/>
    <cellStyle name="Currency 13 4 3 2 2 5" xfId="13633" xr:uid="{CCB794FD-A126-46ED-9B9B-315FC07E65EA}"/>
    <cellStyle name="Currency 13 4 3 2 2 6" xfId="27323" xr:uid="{AC9D10F9-C407-46B7-BBDC-336FB5933872}"/>
    <cellStyle name="Currency 13 4 3 2 2 7" xfId="42207" xr:uid="{F600AFD3-E6BD-4BD0-8183-D93D969A2F36}"/>
    <cellStyle name="Currency 13 4 3 2 3" xfId="8498" xr:uid="{F411CFD8-821D-4A16-B65A-08B9B25E3AFD}"/>
    <cellStyle name="Currency 13 4 3 2 3 2" xfId="11920" xr:uid="{A68F1C1A-A970-479D-90BF-D4C8922A943E}"/>
    <cellStyle name="Currency 13 4 3 2 3 2 2" xfId="25610" xr:uid="{6236CC23-D731-496E-B696-95C93B94E5B1}"/>
    <cellStyle name="Currency 13 4 3 2 3 2 2 2" xfId="39302" xr:uid="{EBDE90D4-DFD1-406F-A7D0-2DBCB0F353B9}"/>
    <cellStyle name="Currency 13 4 3 2 3 2 2 3" xfId="54186" xr:uid="{070AD328-6675-45D6-9A06-B236E439FB87}"/>
    <cellStyle name="Currency 13 4 3 2 3 2 3" xfId="18766" xr:uid="{1722F5B0-2AD2-4078-80E5-C5465DC4A578}"/>
    <cellStyle name="Currency 13 4 3 2 3 2 4" xfId="32456" xr:uid="{67B37FBC-CC6F-43C4-9949-1222A3528DDD}"/>
    <cellStyle name="Currency 13 4 3 2 3 2 5" xfId="47340" xr:uid="{936FB8A8-7331-4F94-8D21-3CB902C25E41}"/>
    <cellStyle name="Currency 13 4 3 2 3 3" xfId="22188" xr:uid="{674C02B7-8BD0-4D57-A4A0-A361A9F85E6C}"/>
    <cellStyle name="Currency 13 4 3 2 3 3 2" xfId="35880" xr:uid="{D935CAD7-0891-40AA-96E6-D89B94861A31}"/>
    <cellStyle name="Currency 13 4 3 2 3 3 3" xfId="50764" xr:uid="{BC51D042-4B65-4945-9842-B0F33716C6D7}"/>
    <cellStyle name="Currency 13 4 3 2 3 4" xfId="15344" xr:uid="{251E62A1-69A3-40A4-9D3F-F82DAE72CA2A}"/>
    <cellStyle name="Currency 13 4 3 2 3 5" xfId="29034" xr:uid="{3C584833-4F97-4689-A792-D2A791027802}"/>
    <cellStyle name="Currency 13 4 3 2 3 6" xfId="43918" xr:uid="{ACAEE931-0A2C-45F9-BEAF-45A54598AB4E}"/>
    <cellStyle name="Currency 13 4 3 2 4" xfId="10208" xr:uid="{28B8C459-05AE-4260-A22D-0CBE7AE29BD0}"/>
    <cellStyle name="Currency 13 4 3 2 4 2" xfId="23898" xr:uid="{38115DB4-7BC8-416E-9CE5-26463071F569}"/>
    <cellStyle name="Currency 13 4 3 2 4 2 2" xfId="37590" xr:uid="{31846648-32B3-4EC9-8F8C-291616CBA3F1}"/>
    <cellStyle name="Currency 13 4 3 2 4 2 3" xfId="52474" xr:uid="{2715B449-A7A3-4E32-84EC-9C8A2F4EC7E6}"/>
    <cellStyle name="Currency 13 4 3 2 4 3" xfId="17054" xr:uid="{ECA11049-51F8-48DE-AEA6-FDD7F18DA5A1}"/>
    <cellStyle name="Currency 13 4 3 2 4 4" xfId="30744" xr:uid="{24DE79EF-DFED-4858-A943-A4D26E943B6C}"/>
    <cellStyle name="Currency 13 4 3 2 4 5" xfId="45628" xr:uid="{9BD65416-B242-4426-B8F0-AC0D1441CBB2}"/>
    <cellStyle name="Currency 13 4 3 2 5" xfId="20476" xr:uid="{2FAAA036-2D5A-40F7-939F-6BB59042835B}"/>
    <cellStyle name="Currency 13 4 3 2 5 2" xfId="34168" xr:uid="{4A30274D-5DFC-4410-A847-1A0F4503F347}"/>
    <cellStyle name="Currency 13 4 3 2 5 3" xfId="49052" xr:uid="{87322B7B-AF47-409D-A0F5-F88A031E11AA}"/>
    <cellStyle name="Currency 13 4 3 2 6" xfId="13632" xr:uid="{2A6DE00C-EBA1-4539-A88A-9BA340AF3EF9}"/>
    <cellStyle name="Currency 13 4 3 2 7" xfId="27322" xr:uid="{A2BC6BFE-EB2E-4B8B-B007-DEE172044507}"/>
    <cellStyle name="Currency 13 4 3 2 8" xfId="42206" xr:uid="{664A36C2-08E4-4B23-A075-A956AF00BC46}"/>
    <cellStyle name="Currency 13 4 3 3" xfId="6786" xr:uid="{7DF71F75-78EF-403E-A1B8-21C824A06A92}"/>
    <cellStyle name="Currency 13 4 3 3 2" xfId="8500" xr:uid="{30C298D8-BBD0-4641-AF37-8286E6B0CD4A}"/>
    <cellStyle name="Currency 13 4 3 3 2 2" xfId="11922" xr:uid="{9C37C976-02ED-4A6B-A31A-82D1A7E12FB7}"/>
    <cellStyle name="Currency 13 4 3 3 2 2 2" xfId="25612" xr:uid="{614CA7BC-CEB7-41DD-8B4B-209C935967A7}"/>
    <cellStyle name="Currency 13 4 3 3 2 2 2 2" xfId="39304" xr:uid="{261FB93E-938C-47D0-BC45-7086DFFC75BF}"/>
    <cellStyle name="Currency 13 4 3 3 2 2 2 3" xfId="54188" xr:uid="{5D893CCD-EB8C-4770-A2B0-A771872EE118}"/>
    <cellStyle name="Currency 13 4 3 3 2 2 3" xfId="18768" xr:uid="{557AC85D-CB78-4200-9559-76E772EBBE28}"/>
    <cellStyle name="Currency 13 4 3 3 2 2 4" xfId="32458" xr:uid="{3A76816F-0441-4B9B-BDD6-BAB58B3A0FBA}"/>
    <cellStyle name="Currency 13 4 3 3 2 2 5" xfId="47342" xr:uid="{37DD70D1-026C-4F66-A2A8-9FDF23C9341A}"/>
    <cellStyle name="Currency 13 4 3 3 2 3" xfId="22190" xr:uid="{8DFA88F0-518E-4B8B-9FAE-1413CE009409}"/>
    <cellStyle name="Currency 13 4 3 3 2 3 2" xfId="35882" xr:uid="{27326A98-C4BF-4432-914C-C80AE77A7C00}"/>
    <cellStyle name="Currency 13 4 3 3 2 3 3" xfId="50766" xr:uid="{F63D47F6-F62D-4560-812F-9A68ECC12040}"/>
    <cellStyle name="Currency 13 4 3 3 2 4" xfId="15346" xr:uid="{7AF44D18-6F33-4DBC-B577-CA793E0BB4AE}"/>
    <cellStyle name="Currency 13 4 3 3 2 5" xfId="29036" xr:uid="{BACF5F20-E528-4733-8E44-3F6B43221D2C}"/>
    <cellStyle name="Currency 13 4 3 3 2 6" xfId="43920" xr:uid="{C24DDF7C-157E-43B4-AD33-B26C3AB192D4}"/>
    <cellStyle name="Currency 13 4 3 3 3" xfId="10210" xr:uid="{F75A5189-5B37-4374-8560-C3F95D571F4E}"/>
    <cellStyle name="Currency 13 4 3 3 3 2" xfId="23900" xr:uid="{69905089-7BF3-4B09-96A2-2147E71CCEF0}"/>
    <cellStyle name="Currency 13 4 3 3 3 2 2" xfId="37592" xr:uid="{5C33E115-D88A-4D29-8FAD-7B4D1191FB4F}"/>
    <cellStyle name="Currency 13 4 3 3 3 2 3" xfId="52476" xr:uid="{4E8DF81F-C75D-4C30-9362-64AEA2F551F8}"/>
    <cellStyle name="Currency 13 4 3 3 3 3" xfId="17056" xr:uid="{A9D199A5-15C6-4D1B-8D1A-5A397EE2BF90}"/>
    <cellStyle name="Currency 13 4 3 3 3 4" xfId="30746" xr:uid="{79042025-A496-4720-9349-15723A0EBD12}"/>
    <cellStyle name="Currency 13 4 3 3 3 5" xfId="45630" xr:uid="{8896ADB6-09A4-4FAD-8911-93A296E909E8}"/>
    <cellStyle name="Currency 13 4 3 3 4" xfId="20478" xr:uid="{A9780012-D949-491E-849F-77E9D6818C4D}"/>
    <cellStyle name="Currency 13 4 3 3 4 2" xfId="34170" xr:uid="{821135AA-41AE-4480-A13A-BE220CC64DA7}"/>
    <cellStyle name="Currency 13 4 3 3 4 3" xfId="49054" xr:uid="{BD083EA7-4867-454E-8D8B-F659FF639E2C}"/>
    <cellStyle name="Currency 13 4 3 3 5" xfId="13634" xr:uid="{3BBD480C-9D34-445C-B904-E514C6041C26}"/>
    <cellStyle name="Currency 13 4 3 3 6" xfId="27324" xr:uid="{CE6139F9-F953-4186-BA0E-15A9FE43FAD0}"/>
    <cellStyle name="Currency 13 4 3 3 7" xfId="42208" xr:uid="{3C847F02-0DCB-417C-88EF-4C9BFF9A236A}"/>
    <cellStyle name="Currency 13 4 3 4" xfId="6787" xr:uid="{6B5D5D80-537D-4011-AC9F-ED81B0ED0EE7}"/>
    <cellStyle name="Currency 13 4 3 4 2" xfId="8501" xr:uid="{A48C402A-F57B-4CD9-9AE6-7432AC075114}"/>
    <cellStyle name="Currency 13 4 3 4 2 2" xfId="11923" xr:uid="{24AAAB16-1A09-47F2-ABB8-35637364006C}"/>
    <cellStyle name="Currency 13 4 3 4 2 2 2" xfId="25613" xr:uid="{4F0C3A85-7AC7-4426-9E64-4DA7A37FDC98}"/>
    <cellStyle name="Currency 13 4 3 4 2 2 2 2" xfId="39305" xr:uid="{18409A8F-C8A6-4396-B1AC-A215959635B2}"/>
    <cellStyle name="Currency 13 4 3 4 2 2 2 3" xfId="54189" xr:uid="{3CB08885-F1B3-4D81-9D26-283705D4B330}"/>
    <cellStyle name="Currency 13 4 3 4 2 2 3" xfId="18769" xr:uid="{101A6E56-1688-4121-8020-B88DCCC6D84C}"/>
    <cellStyle name="Currency 13 4 3 4 2 2 4" xfId="32459" xr:uid="{FBD52153-C081-4AB0-B702-D118423E6A1A}"/>
    <cellStyle name="Currency 13 4 3 4 2 2 5" xfId="47343" xr:uid="{9557678A-FB61-4F8C-A182-782FD79691D0}"/>
    <cellStyle name="Currency 13 4 3 4 2 3" xfId="22191" xr:uid="{B2FBF6DE-1D08-4AEE-BD7D-651E8618F80E}"/>
    <cellStyle name="Currency 13 4 3 4 2 3 2" xfId="35883" xr:uid="{A3241849-F647-4CE8-99BA-D39159B8CEDF}"/>
    <cellStyle name="Currency 13 4 3 4 2 3 3" xfId="50767" xr:uid="{404297AC-B3E6-46D9-BD66-5C75096B19D1}"/>
    <cellStyle name="Currency 13 4 3 4 2 4" xfId="15347" xr:uid="{2EA447FD-BBCB-4C4D-A7E6-A72D1DF371CD}"/>
    <cellStyle name="Currency 13 4 3 4 2 5" xfId="29037" xr:uid="{FC3043DD-4484-4FFA-AEEC-87D16EE5223E}"/>
    <cellStyle name="Currency 13 4 3 4 2 6" xfId="43921" xr:uid="{E716CA4D-18DB-4B29-93C5-703693843338}"/>
    <cellStyle name="Currency 13 4 3 4 3" xfId="10211" xr:uid="{5E6FBA4E-945A-4755-ACD1-7E9B8DB5F597}"/>
    <cellStyle name="Currency 13 4 3 4 3 2" xfId="23901" xr:uid="{488B83BC-BEF3-4577-9CE1-7A8EAD7E2985}"/>
    <cellStyle name="Currency 13 4 3 4 3 2 2" xfId="37593" xr:uid="{1DECE6A2-AA8A-4F0C-8370-48FC3FD584B5}"/>
    <cellStyle name="Currency 13 4 3 4 3 2 3" xfId="52477" xr:uid="{EE982D4A-9A8B-4714-A3C3-EF2EA9A731F9}"/>
    <cellStyle name="Currency 13 4 3 4 3 3" xfId="17057" xr:uid="{17884851-6717-427E-9B41-4856650C7702}"/>
    <cellStyle name="Currency 13 4 3 4 3 4" xfId="30747" xr:uid="{A60FAF42-D2E3-4CC1-83F0-1AAE954166A7}"/>
    <cellStyle name="Currency 13 4 3 4 3 5" xfId="45631" xr:uid="{614A0F33-EB54-47A0-A97D-20C493A1E824}"/>
    <cellStyle name="Currency 13 4 3 4 4" xfId="20479" xr:uid="{18F13E37-EE67-462B-8694-C0C9623464CD}"/>
    <cellStyle name="Currency 13 4 3 4 4 2" xfId="34171" xr:uid="{A7548256-666F-4EEF-A030-681B5FC5F3DA}"/>
    <cellStyle name="Currency 13 4 3 4 4 3" xfId="49055" xr:uid="{67F12500-8E61-4E04-8BC0-1E65815548CF}"/>
    <cellStyle name="Currency 13 4 3 4 5" xfId="13635" xr:uid="{8E6FB04D-F612-4494-AE7D-16694B65A879}"/>
    <cellStyle name="Currency 13 4 3 4 6" xfId="27325" xr:uid="{DF588DFF-1D6C-4B1C-9A90-1FBADF8F4916}"/>
    <cellStyle name="Currency 13 4 3 4 7" xfId="42209" xr:uid="{D308B0D2-F7CD-4E6D-8B0F-AA1C271EE4CA}"/>
    <cellStyle name="Currency 13 4 3 5" xfId="8497" xr:uid="{7B8DE800-C0BF-4D74-8E40-B0AD6E5EE362}"/>
    <cellStyle name="Currency 13 4 3 5 2" xfId="11919" xr:uid="{77598367-C4BE-416A-A775-AFE991E57CE2}"/>
    <cellStyle name="Currency 13 4 3 5 2 2" xfId="25609" xr:uid="{FB6BC48E-C7B9-4191-AE9B-3619E97E9E29}"/>
    <cellStyle name="Currency 13 4 3 5 2 2 2" xfId="39301" xr:uid="{77596BE8-FE40-46FC-9CEA-913AD77B6D9D}"/>
    <cellStyle name="Currency 13 4 3 5 2 2 3" xfId="54185" xr:uid="{E0E03EDE-1C62-4B68-AE20-8C31527CFAE4}"/>
    <cellStyle name="Currency 13 4 3 5 2 3" xfId="18765" xr:uid="{B69CCF10-1B80-4643-8FF1-43A4ED74E2BF}"/>
    <cellStyle name="Currency 13 4 3 5 2 4" xfId="32455" xr:uid="{2384DB1F-C6BE-4932-90CB-C5ACDA88E97D}"/>
    <cellStyle name="Currency 13 4 3 5 2 5" xfId="47339" xr:uid="{683AC64B-BD12-4DE3-A0B5-9C4FF8A79414}"/>
    <cellStyle name="Currency 13 4 3 5 3" xfId="22187" xr:uid="{6A65E3D7-F0FA-40D3-ACBB-E946E107887F}"/>
    <cellStyle name="Currency 13 4 3 5 3 2" xfId="35879" xr:uid="{532AF64D-8A21-4E7E-9153-968CA9F368F4}"/>
    <cellStyle name="Currency 13 4 3 5 3 3" xfId="50763" xr:uid="{A30750DD-9F81-4DA9-BA39-DDD95A50338F}"/>
    <cellStyle name="Currency 13 4 3 5 4" xfId="15343" xr:uid="{01FEA8E7-42C1-407A-A7EB-83DED3E1C3BB}"/>
    <cellStyle name="Currency 13 4 3 5 5" xfId="29033" xr:uid="{CC793786-A5CD-4836-B4E6-1B4229057B4A}"/>
    <cellStyle name="Currency 13 4 3 5 6" xfId="43917" xr:uid="{4B4AE387-EE2F-43CD-A734-85DB92CBDBDD}"/>
    <cellStyle name="Currency 13 4 3 6" xfId="10207" xr:uid="{AE063AC6-4637-4A45-B71B-2466E38C3C29}"/>
    <cellStyle name="Currency 13 4 3 6 2" xfId="23897" xr:uid="{17D0B9FA-6314-4D3D-B508-D39686B64BEA}"/>
    <cellStyle name="Currency 13 4 3 6 2 2" xfId="37589" xr:uid="{D815276F-F234-439F-B1C0-69425753BAA9}"/>
    <cellStyle name="Currency 13 4 3 6 2 3" xfId="52473" xr:uid="{A4372FA7-717A-4457-91C1-E4E44C64567B}"/>
    <cellStyle name="Currency 13 4 3 6 3" xfId="17053" xr:uid="{25066F18-1011-4866-A381-0216FC3D54BE}"/>
    <cellStyle name="Currency 13 4 3 6 4" xfId="30743" xr:uid="{1E94B21D-9498-4552-B5CE-F550AA7E14AC}"/>
    <cellStyle name="Currency 13 4 3 6 5" xfId="45627" xr:uid="{F095354A-DC6E-4AD4-9E3A-5A2D0C1D2570}"/>
    <cellStyle name="Currency 13 4 3 7" xfId="20475" xr:uid="{1BAD912B-F050-42B3-95A7-51BBE1EAA6A9}"/>
    <cellStyle name="Currency 13 4 3 7 2" xfId="34167" xr:uid="{BE329F34-7C85-4AA8-8FA1-7C5D3030772D}"/>
    <cellStyle name="Currency 13 4 3 7 3" xfId="49051" xr:uid="{2B920B13-C619-4A4A-8B92-6EC1A946AED9}"/>
    <cellStyle name="Currency 13 4 3 8" xfId="13631" xr:uid="{DD24F137-660C-4408-962B-205D33CB5810}"/>
    <cellStyle name="Currency 13 4 3 9" xfId="27321" xr:uid="{BB85FA8B-11A2-49CF-8525-E6DDFA5C00A6}"/>
    <cellStyle name="Currency 13 4 4" xfId="6788" xr:uid="{BAEFDAE7-E464-4051-B668-1CF6509D2CE6}"/>
    <cellStyle name="Currency 13 4 4 2" xfId="6789" xr:uid="{217D5058-1AC4-41D3-8676-784662846142}"/>
    <cellStyle name="Currency 13 4 4 2 2" xfId="8503" xr:uid="{2D980A2B-42BE-4A44-844C-8F1E5DA6A508}"/>
    <cellStyle name="Currency 13 4 4 2 2 2" xfId="11925" xr:uid="{5E6D893C-38A2-4756-9BA1-A6050D5EA002}"/>
    <cellStyle name="Currency 13 4 4 2 2 2 2" xfId="25615" xr:uid="{95A9B19A-97B5-45CB-9FF8-6A89CB174F3E}"/>
    <cellStyle name="Currency 13 4 4 2 2 2 2 2" xfId="39307" xr:uid="{AFF8A30D-AC7C-4638-854A-29CEADCF0989}"/>
    <cellStyle name="Currency 13 4 4 2 2 2 2 3" xfId="54191" xr:uid="{4402BD4D-AC34-480D-A207-9125BA0CC863}"/>
    <cellStyle name="Currency 13 4 4 2 2 2 3" xfId="18771" xr:uid="{AD4CE9B0-8C5E-40FD-ABB7-2CFDB007E2FA}"/>
    <cellStyle name="Currency 13 4 4 2 2 2 4" xfId="32461" xr:uid="{309668B2-E10F-4990-B61F-D0E6BB53FC40}"/>
    <cellStyle name="Currency 13 4 4 2 2 2 5" xfId="47345" xr:uid="{0C482D09-698F-406C-8BFB-9AC275525194}"/>
    <cellStyle name="Currency 13 4 4 2 2 3" xfId="22193" xr:uid="{79D61D60-DB11-4093-999D-353A07C404C4}"/>
    <cellStyle name="Currency 13 4 4 2 2 3 2" xfId="35885" xr:uid="{0C319EAF-FA53-4551-BC4D-3A31A3D5C79F}"/>
    <cellStyle name="Currency 13 4 4 2 2 3 3" xfId="50769" xr:uid="{066EAEF9-68A1-4F7A-86D5-010383D4F597}"/>
    <cellStyle name="Currency 13 4 4 2 2 4" xfId="15349" xr:uid="{044C70AC-F249-4715-A5A7-5200E022FDEA}"/>
    <cellStyle name="Currency 13 4 4 2 2 5" xfId="29039" xr:uid="{DA91854C-0E0E-4E4B-BE08-177FA8A2D32C}"/>
    <cellStyle name="Currency 13 4 4 2 2 6" xfId="43923" xr:uid="{3481F1B7-317D-4991-921C-AA77258F4B38}"/>
    <cellStyle name="Currency 13 4 4 2 3" xfId="10213" xr:uid="{28CF6126-9E07-4FF3-A11E-4F5EAF5BB7AE}"/>
    <cellStyle name="Currency 13 4 4 2 3 2" xfId="23903" xr:uid="{8477E8F0-493E-4BD0-9A28-71A00F67C487}"/>
    <cellStyle name="Currency 13 4 4 2 3 2 2" xfId="37595" xr:uid="{9D2C3895-5F21-48FA-9ADD-00B069A4D58C}"/>
    <cellStyle name="Currency 13 4 4 2 3 2 3" xfId="52479" xr:uid="{BEC8F580-0B8A-4FAE-8A2C-D722B127F296}"/>
    <cellStyle name="Currency 13 4 4 2 3 3" xfId="17059" xr:uid="{D4224030-D9A1-471F-848F-0190495AA1FA}"/>
    <cellStyle name="Currency 13 4 4 2 3 4" xfId="30749" xr:uid="{235DFA0D-DA63-4C39-856B-C7C888F2B3BF}"/>
    <cellStyle name="Currency 13 4 4 2 3 5" xfId="45633" xr:uid="{5B6D1DD9-0E17-44A5-9C56-43123EA9E284}"/>
    <cellStyle name="Currency 13 4 4 2 4" xfId="20481" xr:uid="{0EDB8F48-3293-478A-AB3E-9F431817AE12}"/>
    <cellStyle name="Currency 13 4 4 2 4 2" xfId="34173" xr:uid="{C28A0FE1-D233-4AA0-8389-7F05B55CAF5F}"/>
    <cellStyle name="Currency 13 4 4 2 4 3" xfId="49057" xr:uid="{6FEBC9D9-A9CA-4531-9D91-D73972AE4D83}"/>
    <cellStyle name="Currency 13 4 4 2 5" xfId="13637" xr:uid="{771C15CE-A4D3-4969-B2A6-22C6C2FE0883}"/>
    <cellStyle name="Currency 13 4 4 2 6" xfId="27327" xr:uid="{47FAD71A-1297-44AF-A0AD-638E8A94F461}"/>
    <cellStyle name="Currency 13 4 4 2 7" xfId="42211" xr:uid="{9EA5F0FA-F9F1-4281-B4AB-A3801CEA4EF9}"/>
    <cellStyle name="Currency 13 4 4 3" xfId="8502" xr:uid="{90ACDC6E-C488-4F83-818C-0FD5B227DC5F}"/>
    <cellStyle name="Currency 13 4 4 3 2" xfId="11924" xr:uid="{427C335A-F40F-4B70-9669-E1A67B9A83E5}"/>
    <cellStyle name="Currency 13 4 4 3 2 2" xfId="25614" xr:uid="{AC439931-105D-4637-B9EE-359B66430A5E}"/>
    <cellStyle name="Currency 13 4 4 3 2 2 2" xfId="39306" xr:uid="{DA4CC642-988C-4F0E-A946-DD35CF61E81A}"/>
    <cellStyle name="Currency 13 4 4 3 2 2 3" xfId="54190" xr:uid="{A31CD8F6-5893-44E0-AEC6-21A3F16EA663}"/>
    <cellStyle name="Currency 13 4 4 3 2 3" xfId="18770" xr:uid="{7914C77B-644D-46D3-BFC0-CBF12577F52B}"/>
    <cellStyle name="Currency 13 4 4 3 2 4" xfId="32460" xr:uid="{3269556C-D7D4-4127-AE66-C583359218E3}"/>
    <cellStyle name="Currency 13 4 4 3 2 5" xfId="47344" xr:uid="{B1D37FC9-08A9-4061-AC76-387F5396985F}"/>
    <cellStyle name="Currency 13 4 4 3 3" xfId="22192" xr:uid="{2920F751-17F1-48CB-B5E6-97C0C7AE454D}"/>
    <cellStyle name="Currency 13 4 4 3 3 2" xfId="35884" xr:uid="{402D1D33-F125-46F3-9B0F-687EEF432CCE}"/>
    <cellStyle name="Currency 13 4 4 3 3 3" xfId="50768" xr:uid="{6A611EFF-AFBE-41BF-A5EE-691D9AA77BDA}"/>
    <cellStyle name="Currency 13 4 4 3 4" xfId="15348" xr:uid="{3271C791-A32A-4357-84DC-0D442DBED063}"/>
    <cellStyle name="Currency 13 4 4 3 5" xfId="29038" xr:uid="{55D4AEE2-AEAD-40FC-A39C-AB740A437347}"/>
    <cellStyle name="Currency 13 4 4 3 6" xfId="43922" xr:uid="{357317C5-3E30-4C79-BD1F-65FF2AE883A5}"/>
    <cellStyle name="Currency 13 4 4 4" xfId="10212" xr:uid="{6CA96EF3-B71C-4FBB-A463-595CF54DED56}"/>
    <cellStyle name="Currency 13 4 4 4 2" xfId="23902" xr:uid="{DA562BEB-A956-459A-B1B6-C8E9268CF1D3}"/>
    <cellStyle name="Currency 13 4 4 4 2 2" xfId="37594" xr:uid="{08B80E6D-192B-4C3A-B36F-6FC020C5EAD8}"/>
    <cellStyle name="Currency 13 4 4 4 2 3" xfId="52478" xr:uid="{E4D1FD2F-F636-4E8B-81E7-7ADB5E5B4941}"/>
    <cellStyle name="Currency 13 4 4 4 3" xfId="17058" xr:uid="{32310922-5B3F-4BCD-8E14-E2AEA540DAA3}"/>
    <cellStyle name="Currency 13 4 4 4 4" xfId="30748" xr:uid="{2079058C-D395-4CAF-93FD-85031839D5C8}"/>
    <cellStyle name="Currency 13 4 4 4 5" xfId="45632" xr:uid="{1AF875CC-5C1D-4FF8-9CF7-CCF739F202AF}"/>
    <cellStyle name="Currency 13 4 4 5" xfId="20480" xr:uid="{AE3FA27A-FE40-4181-919B-90B6B88AA857}"/>
    <cellStyle name="Currency 13 4 4 5 2" xfId="34172" xr:uid="{AE41C570-2697-4D40-8C5B-44B274E7CF88}"/>
    <cellStyle name="Currency 13 4 4 5 3" xfId="49056" xr:uid="{449CCA66-2DCB-475A-A918-8D551875BF85}"/>
    <cellStyle name="Currency 13 4 4 6" xfId="13636" xr:uid="{C3161ACF-1379-4D8D-9062-24D10ACE19FB}"/>
    <cellStyle name="Currency 13 4 4 7" xfId="27326" xr:uid="{FDA8D330-807A-4F1A-9BA9-101028AD6838}"/>
    <cellStyle name="Currency 13 4 4 8" xfId="42210" xr:uid="{16D94672-D581-4B8E-9A64-40D5356272FF}"/>
    <cellStyle name="Currency 13 4 5" xfId="6790" xr:uid="{CE167DD0-5BD8-4464-A7F7-B17DB19E1D69}"/>
    <cellStyle name="Currency 13 4 5 2" xfId="8504" xr:uid="{2B5610A8-BDBB-4605-8B33-DE4D4C084E2D}"/>
    <cellStyle name="Currency 13 4 5 2 2" xfId="11926" xr:uid="{28C6443F-C481-461E-9AE3-6605DDF7E344}"/>
    <cellStyle name="Currency 13 4 5 2 2 2" xfId="25616" xr:uid="{8AC6919A-880A-4222-92EA-68C63EA035C7}"/>
    <cellStyle name="Currency 13 4 5 2 2 2 2" xfId="39308" xr:uid="{B9C3E70F-6881-4166-ADE4-A37A12105728}"/>
    <cellStyle name="Currency 13 4 5 2 2 2 3" xfId="54192" xr:uid="{C4DB38D6-1D54-45D7-8860-2AE5F58AC471}"/>
    <cellStyle name="Currency 13 4 5 2 2 3" xfId="18772" xr:uid="{4038F084-EC94-4F3B-B427-0D308FAC9822}"/>
    <cellStyle name="Currency 13 4 5 2 2 4" xfId="32462" xr:uid="{F65E6ED9-06C8-4D83-AF6E-E515EF6BE9B3}"/>
    <cellStyle name="Currency 13 4 5 2 2 5" xfId="47346" xr:uid="{808E9C4C-22CD-43C6-915B-3AC330CFE84C}"/>
    <cellStyle name="Currency 13 4 5 2 3" xfId="22194" xr:uid="{5019AC32-B7EE-4CB7-88B8-6DA2E018D126}"/>
    <cellStyle name="Currency 13 4 5 2 3 2" xfId="35886" xr:uid="{4CF045D9-1AF7-413C-ACFC-DCFDB5E50DBC}"/>
    <cellStyle name="Currency 13 4 5 2 3 3" xfId="50770" xr:uid="{BE017C07-E8D4-43DE-844C-2CC172B55FB5}"/>
    <cellStyle name="Currency 13 4 5 2 4" xfId="15350" xr:uid="{B66C3FED-D1F8-44EA-A7C6-39B1680511B5}"/>
    <cellStyle name="Currency 13 4 5 2 5" xfId="29040" xr:uid="{F4A64B3F-AADC-4938-A49E-43A1035ADCAB}"/>
    <cellStyle name="Currency 13 4 5 2 6" xfId="43924" xr:uid="{19895D74-7711-42F1-8DA7-D66835389A4F}"/>
    <cellStyle name="Currency 13 4 5 3" xfId="10214" xr:uid="{F6E22C0D-BDC4-49F2-9108-FFBB3E5F0C83}"/>
    <cellStyle name="Currency 13 4 5 3 2" xfId="23904" xr:uid="{24F9449E-2C3D-494D-8E7E-D4400ABA11FD}"/>
    <cellStyle name="Currency 13 4 5 3 2 2" xfId="37596" xr:uid="{1BD0A072-33C4-4800-9D61-3AEF5ED92907}"/>
    <cellStyle name="Currency 13 4 5 3 2 3" xfId="52480" xr:uid="{85BEFF73-84E6-41DD-8BD1-940A628003DE}"/>
    <cellStyle name="Currency 13 4 5 3 3" xfId="17060" xr:uid="{8A2B9B9F-FD99-4617-9514-DBA34645E23D}"/>
    <cellStyle name="Currency 13 4 5 3 4" xfId="30750" xr:uid="{84F2F0C8-6743-439A-BEB0-D2B68609E9BA}"/>
    <cellStyle name="Currency 13 4 5 3 5" xfId="45634" xr:uid="{3A85AD45-87CF-42FE-958A-57BC247A1FD2}"/>
    <cellStyle name="Currency 13 4 5 4" xfId="20482" xr:uid="{A958C245-D99D-4CDF-BB1C-D163F902A0F2}"/>
    <cellStyle name="Currency 13 4 5 4 2" xfId="34174" xr:uid="{5D01284F-4FEE-4F73-89F4-ED27DC77B332}"/>
    <cellStyle name="Currency 13 4 5 4 3" xfId="49058" xr:uid="{AE519CAC-C53F-4EB7-8C2F-D129BA7EE978}"/>
    <cellStyle name="Currency 13 4 5 5" xfId="13638" xr:uid="{F78463DD-0DE5-4804-ABCF-BE22E2D7BAE8}"/>
    <cellStyle name="Currency 13 4 5 6" xfId="27328" xr:uid="{5C45BD4C-B862-4D65-86E1-C8892EEE605B}"/>
    <cellStyle name="Currency 13 4 5 7" xfId="42212" xr:uid="{4222D23A-883A-4EFF-8B9B-5592CDF15E38}"/>
    <cellStyle name="Currency 13 4 6" xfId="6791" xr:uid="{6829E8CC-1098-463B-9221-1C9C40920620}"/>
    <cellStyle name="Currency 13 4 6 2" xfId="8505" xr:uid="{31C00FDD-50C3-4C67-B354-C137345854DA}"/>
    <cellStyle name="Currency 13 4 6 2 2" xfId="11927" xr:uid="{872BDD4E-8BE1-45EC-A396-69E9BE893298}"/>
    <cellStyle name="Currency 13 4 6 2 2 2" xfId="25617" xr:uid="{06B75786-6A9F-47DF-B570-CDD46D6A8492}"/>
    <cellStyle name="Currency 13 4 6 2 2 2 2" xfId="39309" xr:uid="{FA6DA47F-BAF6-4C03-BC7E-07F51DEFDB20}"/>
    <cellStyle name="Currency 13 4 6 2 2 2 3" xfId="54193" xr:uid="{888EBEEB-A250-4622-94E2-9061425614F6}"/>
    <cellStyle name="Currency 13 4 6 2 2 3" xfId="18773" xr:uid="{2D6F5718-DAFD-4B8C-AE2C-37E49CCA9FCC}"/>
    <cellStyle name="Currency 13 4 6 2 2 4" xfId="32463" xr:uid="{D3E19537-6804-4F98-AB05-ECC8FACFAE3E}"/>
    <cellStyle name="Currency 13 4 6 2 2 5" xfId="47347" xr:uid="{EF93BE58-BABA-45E9-A4B9-584FBEE29B01}"/>
    <cellStyle name="Currency 13 4 6 2 3" xfId="22195" xr:uid="{073480E9-CB9E-49F2-BBC5-CB2C1451D5C6}"/>
    <cellStyle name="Currency 13 4 6 2 3 2" xfId="35887" xr:uid="{EACAD445-0C25-455A-B411-2775CD9E3DAA}"/>
    <cellStyle name="Currency 13 4 6 2 3 3" xfId="50771" xr:uid="{73AF8622-DFF8-4811-AA6A-B26B68C17870}"/>
    <cellStyle name="Currency 13 4 6 2 4" xfId="15351" xr:uid="{A770391C-B46B-4690-B3B9-6DD88706DD49}"/>
    <cellStyle name="Currency 13 4 6 2 5" xfId="29041" xr:uid="{47FC0A8B-BD82-4662-9CCE-D5525B3A4D76}"/>
    <cellStyle name="Currency 13 4 6 2 6" xfId="43925" xr:uid="{FEEA97A6-6202-4924-82E0-65FF9E0BD91A}"/>
    <cellStyle name="Currency 13 4 6 3" xfId="10215" xr:uid="{D69B9E89-1A9A-45A9-82C0-AFD05EDAC1D7}"/>
    <cellStyle name="Currency 13 4 6 3 2" xfId="23905" xr:uid="{8EA13077-DF09-4EA0-B17D-1672B2F53D3A}"/>
    <cellStyle name="Currency 13 4 6 3 2 2" xfId="37597" xr:uid="{FBD2E340-EFA8-453C-AA74-18F51DA2219A}"/>
    <cellStyle name="Currency 13 4 6 3 2 3" xfId="52481" xr:uid="{AF0BFBD8-4E9A-4DB4-B24F-0BAEB6B40B7A}"/>
    <cellStyle name="Currency 13 4 6 3 3" xfId="17061" xr:uid="{3C2742A0-BD6C-4DDB-88A2-D172E435EBC1}"/>
    <cellStyle name="Currency 13 4 6 3 4" xfId="30751" xr:uid="{8BE7BB21-01C8-42E8-B5E0-6DF2DDDDFE45}"/>
    <cellStyle name="Currency 13 4 6 3 5" xfId="45635" xr:uid="{E82B0BA0-7AFC-4199-98D2-898DD67BC2DC}"/>
    <cellStyle name="Currency 13 4 6 4" xfId="20483" xr:uid="{7A248D5A-5EB0-4749-A650-640D0F43C167}"/>
    <cellStyle name="Currency 13 4 6 4 2" xfId="34175" xr:uid="{71A8F31B-2412-4AEE-9A2F-C063530EE05D}"/>
    <cellStyle name="Currency 13 4 6 4 3" xfId="49059" xr:uid="{F5B6DDFE-DA05-4A35-8755-7BCE7EE67C18}"/>
    <cellStyle name="Currency 13 4 6 5" xfId="13639" xr:uid="{87A7BD9A-C292-458A-B3A1-74F1B9564F25}"/>
    <cellStyle name="Currency 13 4 6 6" xfId="27329" xr:uid="{D03B328D-51FD-4705-9B81-D892D4E3D113}"/>
    <cellStyle name="Currency 13 4 6 7" xfId="42213" xr:uid="{FBC8C27D-55BA-4682-BA56-9A9EA199A024}"/>
    <cellStyle name="Currency 13 4 7" xfId="8491" xr:uid="{8D3EBBDA-4448-44EA-A073-0603304B086B}"/>
    <cellStyle name="Currency 13 4 7 2" xfId="11913" xr:uid="{D8AC18D6-BAF1-4F99-8BCE-AF043D76FD8F}"/>
    <cellStyle name="Currency 13 4 7 2 2" xfId="25603" xr:uid="{DC6210DB-94D9-44AF-A211-5768E9F82B92}"/>
    <cellStyle name="Currency 13 4 7 2 2 2" xfId="39295" xr:uid="{E61D337B-6A4B-46FE-B89B-A155FA10719E}"/>
    <cellStyle name="Currency 13 4 7 2 2 3" xfId="54179" xr:uid="{68E3172F-6E1C-437A-A827-B55589C55751}"/>
    <cellStyle name="Currency 13 4 7 2 3" xfId="18759" xr:uid="{C3D39D0F-26FC-44B8-8158-8AF681FF35E3}"/>
    <cellStyle name="Currency 13 4 7 2 4" xfId="32449" xr:uid="{A11BA359-DB57-4181-98C1-4BBF990FF49C}"/>
    <cellStyle name="Currency 13 4 7 2 5" xfId="47333" xr:uid="{3EF44EC8-D5C4-4E5B-90C0-57A86A6BAC7F}"/>
    <cellStyle name="Currency 13 4 7 3" xfId="22181" xr:uid="{7014BB29-A6BA-4A7F-A254-9D1BBE69C1FA}"/>
    <cellStyle name="Currency 13 4 7 3 2" xfId="35873" xr:uid="{AB6FE8FA-34A7-4D29-8EF5-32800F81C566}"/>
    <cellStyle name="Currency 13 4 7 3 3" xfId="50757" xr:uid="{64230F74-0462-472F-9393-64E40A7DD207}"/>
    <cellStyle name="Currency 13 4 7 4" xfId="15337" xr:uid="{7F4E3F64-59F7-43B0-84AE-FC8F83D131E3}"/>
    <cellStyle name="Currency 13 4 7 5" xfId="29027" xr:uid="{CB11E114-1488-42EE-9C97-BCE1B55F9DC5}"/>
    <cellStyle name="Currency 13 4 7 6" xfId="43911" xr:uid="{39447BC3-953C-4649-B9EB-50AC2D880240}"/>
    <cellStyle name="Currency 13 4 8" xfId="10201" xr:uid="{36339616-1BD0-4FC0-AA29-8218ABBADFE6}"/>
    <cellStyle name="Currency 13 4 8 2" xfId="23891" xr:uid="{C999678E-EF47-4E01-8B7E-2D9BBD137F3C}"/>
    <cellStyle name="Currency 13 4 8 2 2" xfId="37583" xr:uid="{A5DA1758-C345-4B18-AA07-67F35B8901CB}"/>
    <cellStyle name="Currency 13 4 8 2 3" xfId="52467" xr:uid="{021E74F8-D6E0-4BB8-9469-8E42CAAC729C}"/>
    <cellStyle name="Currency 13 4 8 3" xfId="17047" xr:uid="{C6F13C8E-5F0B-4209-BDE3-A5ADB7AB9D1E}"/>
    <cellStyle name="Currency 13 4 8 4" xfId="30737" xr:uid="{5832BE59-787E-40D7-A88E-B87002D90913}"/>
    <cellStyle name="Currency 13 4 8 5" xfId="45621" xr:uid="{44D9CF67-08E0-4184-80B4-119D955D41B1}"/>
    <cellStyle name="Currency 13 4 9" xfId="20469" xr:uid="{FFF9FAF8-4DCE-4BFB-AD94-9B93BE1A7460}"/>
    <cellStyle name="Currency 13 4 9 2" xfId="34161" xr:uid="{81BC4BA1-7220-41B2-A3E9-158BCE1F3D55}"/>
    <cellStyle name="Currency 13 4 9 3" xfId="49045" xr:uid="{2D9A520D-540F-4535-9FB9-F9D6A3FB385F}"/>
    <cellStyle name="Currency 13 5" xfId="4760" xr:uid="{A6F54562-7B4A-4E6D-9A0B-0E541D683023}"/>
    <cellStyle name="Currency 13 5 10" xfId="13640" xr:uid="{DD1DE8B9-94EB-49A7-BC3B-D38B4CD2B8A0}"/>
    <cellStyle name="Currency 13 5 10 2" xfId="41389" xr:uid="{896D512D-EFD0-48E8-9A6B-688CFFF7AFF2}"/>
    <cellStyle name="Currency 13 5 11" xfId="27330" xr:uid="{328CA8D2-AAD9-4E4E-933B-34159563B346}"/>
    <cellStyle name="Currency 13 5 12" xfId="42214" xr:uid="{900DDE99-3E2C-4FCE-93C9-46DAD1F2086A}"/>
    <cellStyle name="Currency 13 5 13" xfId="6792" xr:uid="{18CC0F7A-0859-4596-9D91-914B664F2D51}"/>
    <cellStyle name="Currency 13 5 2" xfId="6793" xr:uid="{11726A66-0B3D-441C-9920-096F51E9B2B4}"/>
    <cellStyle name="Currency 13 5 2 10" xfId="42215" xr:uid="{512C350A-9D33-43D9-BE0F-B294BDEAE93B}"/>
    <cellStyle name="Currency 13 5 2 2" xfId="6794" xr:uid="{180A891A-AC74-4857-B0EB-9E915DFC6083}"/>
    <cellStyle name="Currency 13 5 2 2 2" xfId="6795" xr:uid="{8286D57D-48C4-47F3-8474-75A8D9FD6E83}"/>
    <cellStyle name="Currency 13 5 2 2 2 2" xfId="8509" xr:uid="{1AF97220-99D8-4519-AA06-EC58D509B7DB}"/>
    <cellStyle name="Currency 13 5 2 2 2 2 2" xfId="11931" xr:uid="{F69F0BE7-DC47-4A4C-83E3-418317DD3E57}"/>
    <cellStyle name="Currency 13 5 2 2 2 2 2 2" xfId="25621" xr:uid="{0D7E62BB-41DB-46AB-BD54-018ED7CDE610}"/>
    <cellStyle name="Currency 13 5 2 2 2 2 2 2 2" xfId="39313" xr:uid="{44E3E002-2753-4652-8C0C-AEFDC7D02DE5}"/>
    <cellStyle name="Currency 13 5 2 2 2 2 2 2 3" xfId="54197" xr:uid="{3EBD7C20-2DEB-4C95-B5F1-FF879CE93118}"/>
    <cellStyle name="Currency 13 5 2 2 2 2 2 3" xfId="18777" xr:uid="{D94BB683-B7E6-4858-BBD3-C9EF1E4B9182}"/>
    <cellStyle name="Currency 13 5 2 2 2 2 2 4" xfId="32467" xr:uid="{67EC98F0-CD5D-4186-AA42-006D422169B4}"/>
    <cellStyle name="Currency 13 5 2 2 2 2 2 5" xfId="47351" xr:uid="{845FA6A0-C5BC-46AA-A392-BE9C201810AF}"/>
    <cellStyle name="Currency 13 5 2 2 2 2 3" xfId="22199" xr:uid="{A136386E-CB86-4C75-8A79-CD342C0921CE}"/>
    <cellStyle name="Currency 13 5 2 2 2 2 3 2" xfId="35891" xr:uid="{F0B0A2A0-2484-492B-9A03-BF1B24B73DCB}"/>
    <cellStyle name="Currency 13 5 2 2 2 2 3 3" xfId="50775" xr:uid="{AD03522B-04F8-469E-81C9-3CE16798DA66}"/>
    <cellStyle name="Currency 13 5 2 2 2 2 4" xfId="15355" xr:uid="{D53558C4-9934-45B8-A4C9-3D2A4C1C8C14}"/>
    <cellStyle name="Currency 13 5 2 2 2 2 5" xfId="29045" xr:uid="{803B2C69-92DD-42D0-A4DB-B3C8A1B3E3CE}"/>
    <cellStyle name="Currency 13 5 2 2 2 2 6" xfId="43929" xr:uid="{BD84C067-75DB-4078-91DD-DC7896FAE47E}"/>
    <cellStyle name="Currency 13 5 2 2 2 3" xfId="10219" xr:uid="{204F8939-1A0D-43C3-ACD0-E976E2B02D6A}"/>
    <cellStyle name="Currency 13 5 2 2 2 3 2" xfId="23909" xr:uid="{2C8A271E-04CA-4526-B6E6-224D43D63EDD}"/>
    <cellStyle name="Currency 13 5 2 2 2 3 2 2" xfId="37601" xr:uid="{CAC52F4D-70B2-4213-AB4D-D0FA3401AF41}"/>
    <cellStyle name="Currency 13 5 2 2 2 3 2 3" xfId="52485" xr:uid="{CD7BED87-5020-4C07-9FE4-2B54800B44EB}"/>
    <cellStyle name="Currency 13 5 2 2 2 3 3" xfId="17065" xr:uid="{31862068-571F-4CF7-B7A3-7A044F633095}"/>
    <cellStyle name="Currency 13 5 2 2 2 3 4" xfId="30755" xr:uid="{1F4037A6-BC98-4333-A472-4759715AA347}"/>
    <cellStyle name="Currency 13 5 2 2 2 3 5" xfId="45639" xr:uid="{6862A65C-078A-4F28-BC79-FAE3E2C57D3D}"/>
    <cellStyle name="Currency 13 5 2 2 2 4" xfId="20487" xr:uid="{4774B39C-B114-4D22-A125-24A87F0A576D}"/>
    <cellStyle name="Currency 13 5 2 2 2 4 2" xfId="34179" xr:uid="{7B643CA6-8C1E-43B2-9226-001CEC52992D}"/>
    <cellStyle name="Currency 13 5 2 2 2 4 3" xfId="49063" xr:uid="{ED4945B8-4A9A-4C3F-8F77-0E6D03BCB2BC}"/>
    <cellStyle name="Currency 13 5 2 2 2 5" xfId="13643" xr:uid="{425904A3-8F68-46E4-820B-4BEC8F9D78BC}"/>
    <cellStyle name="Currency 13 5 2 2 2 6" xfId="27333" xr:uid="{DD7E0997-B628-400D-B73D-E2E52B33B91A}"/>
    <cellStyle name="Currency 13 5 2 2 2 7" xfId="42217" xr:uid="{D0248219-41EE-4A15-9C42-1EA60B3262A7}"/>
    <cellStyle name="Currency 13 5 2 2 3" xfId="8508" xr:uid="{CD5095CB-D60A-4ECF-9A5C-ECC126CD9B80}"/>
    <cellStyle name="Currency 13 5 2 2 3 2" xfId="11930" xr:uid="{F2ACCD5F-AC01-4059-BFE0-3E74F2839DE7}"/>
    <cellStyle name="Currency 13 5 2 2 3 2 2" xfId="25620" xr:uid="{DB3984B4-F9EB-4805-86BC-07EDBCE8ED4C}"/>
    <cellStyle name="Currency 13 5 2 2 3 2 2 2" xfId="39312" xr:uid="{0F40A03B-706A-4A6A-9F23-447647481F02}"/>
    <cellStyle name="Currency 13 5 2 2 3 2 2 3" xfId="54196" xr:uid="{EB8CB52E-1886-4AB3-A880-16000AC135B6}"/>
    <cellStyle name="Currency 13 5 2 2 3 2 3" xfId="18776" xr:uid="{C04E1ECD-0FDE-4208-A5A7-C8513E23C849}"/>
    <cellStyle name="Currency 13 5 2 2 3 2 4" xfId="32466" xr:uid="{C86B6D41-B989-4BB9-AB2E-541304FEBF64}"/>
    <cellStyle name="Currency 13 5 2 2 3 2 5" xfId="47350" xr:uid="{11607E0C-1D89-40AC-B590-2D930819323D}"/>
    <cellStyle name="Currency 13 5 2 2 3 3" xfId="22198" xr:uid="{7F24F801-F063-415F-909B-D40E170159DA}"/>
    <cellStyle name="Currency 13 5 2 2 3 3 2" xfId="35890" xr:uid="{705CF560-F79A-40F9-88F4-806079B26B7B}"/>
    <cellStyle name="Currency 13 5 2 2 3 3 3" xfId="50774" xr:uid="{DFEB511C-C4F2-4270-8805-954CB381BFC6}"/>
    <cellStyle name="Currency 13 5 2 2 3 4" xfId="15354" xr:uid="{2BD26D78-4D30-4F10-BCAC-CE49FD481255}"/>
    <cellStyle name="Currency 13 5 2 2 3 5" xfId="29044" xr:uid="{3C1F865F-84F2-4652-A570-6C1E281480CA}"/>
    <cellStyle name="Currency 13 5 2 2 3 6" xfId="43928" xr:uid="{C840F981-052A-445E-926B-0B8CA26A8EFB}"/>
    <cellStyle name="Currency 13 5 2 2 4" xfId="10218" xr:uid="{DF06FA84-C058-4CA8-A4B2-0F5930427458}"/>
    <cellStyle name="Currency 13 5 2 2 4 2" xfId="23908" xr:uid="{B21456BE-24A0-443F-80A4-B1FAB9E4776A}"/>
    <cellStyle name="Currency 13 5 2 2 4 2 2" xfId="37600" xr:uid="{81E81056-99FC-43CE-8865-3A624949895B}"/>
    <cellStyle name="Currency 13 5 2 2 4 2 3" xfId="52484" xr:uid="{0CBA8D47-1C7B-4E3D-A557-1C645A6F1C44}"/>
    <cellStyle name="Currency 13 5 2 2 4 3" xfId="17064" xr:uid="{53D44AE6-B357-40CD-8A21-3DB185E2550D}"/>
    <cellStyle name="Currency 13 5 2 2 4 4" xfId="30754" xr:uid="{D39314DF-554A-4FE2-95C4-FD67FEC2E5E5}"/>
    <cellStyle name="Currency 13 5 2 2 4 5" xfId="45638" xr:uid="{85F4D90C-3F94-4755-BF3D-502EC56C39C4}"/>
    <cellStyle name="Currency 13 5 2 2 5" xfId="20486" xr:uid="{838021E5-D315-4888-A216-FA2295DD2181}"/>
    <cellStyle name="Currency 13 5 2 2 5 2" xfId="34178" xr:uid="{F89861F6-7B56-463F-A8A7-4967C7FD787B}"/>
    <cellStyle name="Currency 13 5 2 2 5 3" xfId="49062" xr:uid="{FB85059A-B42C-4F5A-98E6-872D3AC31A22}"/>
    <cellStyle name="Currency 13 5 2 2 6" xfId="13642" xr:uid="{2030E2C2-D489-447D-83E2-71202EF7820C}"/>
    <cellStyle name="Currency 13 5 2 2 7" xfId="27332" xr:uid="{FEE73405-A780-4458-91ED-62B74D6FE5AD}"/>
    <cellStyle name="Currency 13 5 2 2 8" xfId="42216" xr:uid="{E9DD60EB-7438-4EB6-BDF7-43CFC59F6770}"/>
    <cellStyle name="Currency 13 5 2 3" xfId="6796" xr:uid="{395C56D4-20D3-4D7F-BC0B-A7F6E0A3EA95}"/>
    <cellStyle name="Currency 13 5 2 3 2" xfId="8510" xr:uid="{3A28EF30-17EB-4A74-AB4A-55C76559F778}"/>
    <cellStyle name="Currency 13 5 2 3 2 2" xfId="11932" xr:uid="{EA0B91AC-D797-4522-A806-744B8C00C0DE}"/>
    <cellStyle name="Currency 13 5 2 3 2 2 2" xfId="25622" xr:uid="{51F628D8-BFD8-46B8-8CF5-A177910BEEC2}"/>
    <cellStyle name="Currency 13 5 2 3 2 2 2 2" xfId="39314" xr:uid="{852B0B91-CE84-4B36-A90C-4793F26E76FC}"/>
    <cellStyle name="Currency 13 5 2 3 2 2 2 3" xfId="54198" xr:uid="{C071158B-5D43-4773-BD84-4F41B1CC116F}"/>
    <cellStyle name="Currency 13 5 2 3 2 2 3" xfId="18778" xr:uid="{AB1435A0-8328-4DC1-8DE0-E6B0F03D4D02}"/>
    <cellStyle name="Currency 13 5 2 3 2 2 4" xfId="32468" xr:uid="{7D544707-3F98-4AFC-AD61-86247E5C22BB}"/>
    <cellStyle name="Currency 13 5 2 3 2 2 5" xfId="47352" xr:uid="{C3A26013-94CB-452C-92ED-0043CC76C497}"/>
    <cellStyle name="Currency 13 5 2 3 2 3" xfId="22200" xr:uid="{21B73513-31A4-4E00-9120-7EBC5003985C}"/>
    <cellStyle name="Currency 13 5 2 3 2 3 2" xfId="35892" xr:uid="{87F71958-8FC8-4445-A621-4FAD32DC0C31}"/>
    <cellStyle name="Currency 13 5 2 3 2 3 3" xfId="50776" xr:uid="{33DD3468-4975-4072-8A78-89575264EBBA}"/>
    <cellStyle name="Currency 13 5 2 3 2 4" xfId="15356" xr:uid="{F550C2C4-381A-4811-87B6-BED174C85076}"/>
    <cellStyle name="Currency 13 5 2 3 2 5" xfId="29046" xr:uid="{DAD3C293-43A0-4DCE-A87F-16460401F1F0}"/>
    <cellStyle name="Currency 13 5 2 3 2 6" xfId="43930" xr:uid="{6CAC1866-D094-40F3-A978-AE6838F2044F}"/>
    <cellStyle name="Currency 13 5 2 3 3" xfId="10220" xr:uid="{B399E9E1-2371-4890-82E5-1081BEE6800E}"/>
    <cellStyle name="Currency 13 5 2 3 3 2" xfId="23910" xr:uid="{72782B6D-BE6F-4A84-9F15-F025D5544323}"/>
    <cellStyle name="Currency 13 5 2 3 3 2 2" xfId="37602" xr:uid="{3919680A-2B22-4B58-82BF-B77024E1B34F}"/>
    <cellStyle name="Currency 13 5 2 3 3 2 3" xfId="52486" xr:uid="{053FDA54-F261-4092-BE3F-3FC5E9E163FF}"/>
    <cellStyle name="Currency 13 5 2 3 3 3" xfId="17066" xr:uid="{E995AC88-058C-4011-9EDB-24568A6592BF}"/>
    <cellStyle name="Currency 13 5 2 3 3 4" xfId="30756" xr:uid="{8407C7D3-9889-4660-ACB7-172528DE350E}"/>
    <cellStyle name="Currency 13 5 2 3 3 5" xfId="45640" xr:uid="{15BDA8CA-3425-4A57-A5AA-CDCBBC1F9E38}"/>
    <cellStyle name="Currency 13 5 2 3 4" xfId="20488" xr:uid="{D915ECAA-9511-44AA-8E22-50E9EB1190DF}"/>
    <cellStyle name="Currency 13 5 2 3 4 2" xfId="34180" xr:uid="{B6627FFB-EE3D-48A3-8678-40E9836B8B66}"/>
    <cellStyle name="Currency 13 5 2 3 4 3" xfId="49064" xr:uid="{61AFD1D2-CE67-4326-95B6-1047E3EEB269}"/>
    <cellStyle name="Currency 13 5 2 3 5" xfId="13644" xr:uid="{BC812409-0740-4C47-9593-BC6D4C12F912}"/>
    <cellStyle name="Currency 13 5 2 3 6" xfId="27334" xr:uid="{C14E1B14-71EA-4DAC-AC2F-CF11BF912719}"/>
    <cellStyle name="Currency 13 5 2 3 7" xfId="42218" xr:uid="{44151851-3A73-4D76-A8F8-7C6D43E0A721}"/>
    <cellStyle name="Currency 13 5 2 4" xfId="6797" xr:uid="{F7302114-5097-4E09-9A31-06B377EAABCB}"/>
    <cellStyle name="Currency 13 5 2 4 2" xfId="8511" xr:uid="{EFA48299-C0E4-4E56-A1B8-0ABECC42FF2D}"/>
    <cellStyle name="Currency 13 5 2 4 2 2" xfId="11933" xr:uid="{C3E81AE8-E489-4265-9160-6AC6969DC0FE}"/>
    <cellStyle name="Currency 13 5 2 4 2 2 2" xfId="25623" xr:uid="{7E6D760D-2DA7-4787-8859-19516E417430}"/>
    <cellStyle name="Currency 13 5 2 4 2 2 2 2" xfId="39315" xr:uid="{DDF59D93-E9B6-4053-88AF-3BEDB567841F}"/>
    <cellStyle name="Currency 13 5 2 4 2 2 2 3" xfId="54199" xr:uid="{C0BB665B-CDF4-4EC8-AFF7-2F690F5C6F18}"/>
    <cellStyle name="Currency 13 5 2 4 2 2 3" xfId="18779" xr:uid="{5E52B7A6-6104-49F8-99C4-8D7B64DBDCDD}"/>
    <cellStyle name="Currency 13 5 2 4 2 2 4" xfId="32469" xr:uid="{8352CE3A-6872-4FE5-AD1F-DBE97903F8F8}"/>
    <cellStyle name="Currency 13 5 2 4 2 2 5" xfId="47353" xr:uid="{66C02463-76B6-4DB6-A851-4C1655F239B0}"/>
    <cellStyle name="Currency 13 5 2 4 2 3" xfId="22201" xr:uid="{5DECBFA6-9051-4E96-993A-91C66F7845A0}"/>
    <cellStyle name="Currency 13 5 2 4 2 3 2" xfId="35893" xr:uid="{AF5EE56B-CF33-409F-999A-77EC740414C1}"/>
    <cellStyle name="Currency 13 5 2 4 2 3 3" xfId="50777" xr:uid="{2588B78C-14E6-44B4-89C1-D217DD645ADC}"/>
    <cellStyle name="Currency 13 5 2 4 2 4" xfId="15357" xr:uid="{EAE2E206-35DA-4AE2-8122-7BAD346DC08A}"/>
    <cellStyle name="Currency 13 5 2 4 2 5" xfId="29047" xr:uid="{64CB656E-041A-45BF-8900-9A029D97D799}"/>
    <cellStyle name="Currency 13 5 2 4 2 6" xfId="43931" xr:uid="{E67B69A0-70B3-44E6-BBCB-12D9B6536943}"/>
    <cellStyle name="Currency 13 5 2 4 3" xfId="10221" xr:uid="{7B785C08-8605-45A6-A31A-AE149912A6F9}"/>
    <cellStyle name="Currency 13 5 2 4 3 2" xfId="23911" xr:uid="{1E1FADB0-1243-41A2-8AE2-D7D4711ACECF}"/>
    <cellStyle name="Currency 13 5 2 4 3 2 2" xfId="37603" xr:uid="{D4609343-B0E0-436F-8FF8-318CB68E5C14}"/>
    <cellStyle name="Currency 13 5 2 4 3 2 3" xfId="52487" xr:uid="{F3081E39-7B87-40CF-BED7-753EC3163DB9}"/>
    <cellStyle name="Currency 13 5 2 4 3 3" xfId="17067" xr:uid="{D094172B-2B4B-415D-AEAC-C51DEE81AE07}"/>
    <cellStyle name="Currency 13 5 2 4 3 4" xfId="30757" xr:uid="{1F7829A0-0258-4795-A7D3-6D56317C25E9}"/>
    <cellStyle name="Currency 13 5 2 4 3 5" xfId="45641" xr:uid="{6B02F2FF-3BFB-4771-A683-6F514DF19334}"/>
    <cellStyle name="Currency 13 5 2 4 4" xfId="20489" xr:uid="{10F8C8BB-6A25-4A9E-B4A6-2AAAAA94E1B6}"/>
    <cellStyle name="Currency 13 5 2 4 4 2" xfId="34181" xr:uid="{7FF411B5-03AD-4187-B03A-F0A27E92193D}"/>
    <cellStyle name="Currency 13 5 2 4 4 3" xfId="49065" xr:uid="{B52023CB-9327-42A1-9F81-6987763311A3}"/>
    <cellStyle name="Currency 13 5 2 4 5" xfId="13645" xr:uid="{319C7D65-665F-45AE-9577-CE95FD242E99}"/>
    <cellStyle name="Currency 13 5 2 4 6" xfId="27335" xr:uid="{5EA986D7-1852-42EA-89AF-506952986B7D}"/>
    <cellStyle name="Currency 13 5 2 4 7" xfId="42219" xr:uid="{F9BD84F7-C4E6-436F-BA73-DF5A945D11E9}"/>
    <cellStyle name="Currency 13 5 2 5" xfId="8507" xr:uid="{86B63173-7FB8-41B4-81D2-79218384DB2F}"/>
    <cellStyle name="Currency 13 5 2 5 2" xfId="11929" xr:uid="{0C478B71-E67C-4416-B9C4-DD402D73D588}"/>
    <cellStyle name="Currency 13 5 2 5 2 2" xfId="25619" xr:uid="{34E952DC-B03F-42C6-A335-99BEB0F6F9D2}"/>
    <cellStyle name="Currency 13 5 2 5 2 2 2" xfId="39311" xr:uid="{4A06703D-4E9B-4999-8E2D-D5D3D15C5A1E}"/>
    <cellStyle name="Currency 13 5 2 5 2 2 3" xfId="54195" xr:uid="{B3757A65-AE6A-46D2-81BC-5586B97853E2}"/>
    <cellStyle name="Currency 13 5 2 5 2 3" xfId="18775" xr:uid="{B1BAB08D-E36F-4777-9F30-E2E9C14799E1}"/>
    <cellStyle name="Currency 13 5 2 5 2 4" xfId="32465" xr:uid="{20BB51B4-23E2-4CA5-8C82-8CDC820EE754}"/>
    <cellStyle name="Currency 13 5 2 5 2 5" xfId="47349" xr:uid="{69441D22-734B-40B6-A3F3-E5ACB7A76497}"/>
    <cellStyle name="Currency 13 5 2 5 3" xfId="22197" xr:uid="{F96CB1D9-B8B4-463F-AE39-CCECE1A2F9A6}"/>
    <cellStyle name="Currency 13 5 2 5 3 2" xfId="35889" xr:uid="{DE479FF8-0A44-451C-9811-85F73C4E68F7}"/>
    <cellStyle name="Currency 13 5 2 5 3 3" xfId="50773" xr:uid="{C750CDE7-E257-44FC-82EB-A73E088E850F}"/>
    <cellStyle name="Currency 13 5 2 5 4" xfId="15353" xr:uid="{7F928410-2876-4033-B083-DBE747481A40}"/>
    <cellStyle name="Currency 13 5 2 5 5" xfId="29043" xr:uid="{53BEADE6-8CE2-4611-8723-0F530285B963}"/>
    <cellStyle name="Currency 13 5 2 5 6" xfId="43927" xr:uid="{E9E5501D-A012-4611-B296-532B12CD26CD}"/>
    <cellStyle name="Currency 13 5 2 6" xfId="10217" xr:uid="{AA9A1A34-E229-4371-A9B8-E27DF8F332B3}"/>
    <cellStyle name="Currency 13 5 2 6 2" xfId="23907" xr:uid="{2E01BCC0-5179-41D8-9C24-288B8F874CF3}"/>
    <cellStyle name="Currency 13 5 2 6 2 2" xfId="37599" xr:uid="{02CEA1E9-BFB1-48EE-B2D2-DF9DE1513D45}"/>
    <cellStyle name="Currency 13 5 2 6 2 3" xfId="52483" xr:uid="{0FB51FBB-74B4-484A-B4E3-8FA2732EF999}"/>
    <cellStyle name="Currency 13 5 2 6 3" xfId="17063" xr:uid="{2ECA6BFD-AF52-444E-A03D-33520BE0FE0D}"/>
    <cellStyle name="Currency 13 5 2 6 4" xfId="30753" xr:uid="{ECFE1CA4-4CB5-4E0F-B56A-E1C34653DE1A}"/>
    <cellStyle name="Currency 13 5 2 6 5" xfId="45637" xr:uid="{B5C0BAAB-E550-45FA-8F61-080416435111}"/>
    <cellStyle name="Currency 13 5 2 7" xfId="20485" xr:uid="{33E1B0FC-A2E9-4E37-A1D6-14EA05B04B5A}"/>
    <cellStyle name="Currency 13 5 2 7 2" xfId="34177" xr:uid="{56313247-E2CD-4141-B542-82143D17C3B8}"/>
    <cellStyle name="Currency 13 5 2 7 3" xfId="49061" xr:uid="{6B9A5019-4D67-454C-BDC3-9DF6E2C9B113}"/>
    <cellStyle name="Currency 13 5 2 8" xfId="13641" xr:uid="{2DC1B8E3-CA56-4192-A514-2DD4CF264A61}"/>
    <cellStyle name="Currency 13 5 2 9" xfId="27331" xr:uid="{A1107ED0-8FA3-4984-AE99-C52F6F79025C}"/>
    <cellStyle name="Currency 13 5 3" xfId="6798" xr:uid="{7C59367B-78A9-4E09-A8C3-97B294B940E4}"/>
    <cellStyle name="Currency 13 5 3 10" xfId="42220" xr:uid="{581F7D8B-F4A1-4939-AC07-E7043194D7F3}"/>
    <cellStyle name="Currency 13 5 3 2" xfId="6799" xr:uid="{260BBFE5-37C6-4400-BECB-A4A8243CB3F3}"/>
    <cellStyle name="Currency 13 5 3 2 2" xfId="6800" xr:uid="{96C45021-F291-4917-B644-85C164A42C78}"/>
    <cellStyle name="Currency 13 5 3 2 2 2" xfId="8514" xr:uid="{9039AF38-65F7-471F-B07C-E93A97DE8E86}"/>
    <cellStyle name="Currency 13 5 3 2 2 2 2" xfId="11936" xr:uid="{E695293F-FAD8-4F7E-9690-E897ED7615FC}"/>
    <cellStyle name="Currency 13 5 3 2 2 2 2 2" xfId="25626" xr:uid="{A22B8ADB-D15A-48D3-A426-6278029DAA45}"/>
    <cellStyle name="Currency 13 5 3 2 2 2 2 2 2" xfId="39318" xr:uid="{45A50E20-D30F-432B-9972-337907D26E7C}"/>
    <cellStyle name="Currency 13 5 3 2 2 2 2 2 3" xfId="54202" xr:uid="{3CD0C7B1-0249-4ED3-9411-3185AB34198B}"/>
    <cellStyle name="Currency 13 5 3 2 2 2 2 3" xfId="18782" xr:uid="{4FCB64A6-A0C7-4195-8F96-DCA17131C287}"/>
    <cellStyle name="Currency 13 5 3 2 2 2 2 4" xfId="32472" xr:uid="{141038FA-C14B-4A81-B600-47E424740983}"/>
    <cellStyle name="Currency 13 5 3 2 2 2 2 5" xfId="47356" xr:uid="{D52AC9A0-5724-4D09-9786-33CCC5A35560}"/>
    <cellStyle name="Currency 13 5 3 2 2 2 3" xfId="22204" xr:uid="{B5971C9D-21F6-4034-8D94-F3DFEEE2D40F}"/>
    <cellStyle name="Currency 13 5 3 2 2 2 3 2" xfId="35896" xr:uid="{A3102F21-4F86-4546-87F1-644C3D900C19}"/>
    <cellStyle name="Currency 13 5 3 2 2 2 3 3" xfId="50780" xr:uid="{D78D2C3C-5906-48A7-85BD-28C1523F2E25}"/>
    <cellStyle name="Currency 13 5 3 2 2 2 4" xfId="15360" xr:uid="{B7391747-0EF3-4F8B-93E3-75C79F8BEDC6}"/>
    <cellStyle name="Currency 13 5 3 2 2 2 5" xfId="29050" xr:uid="{2792D696-4722-4D73-AE86-87863E9E83D6}"/>
    <cellStyle name="Currency 13 5 3 2 2 2 6" xfId="43934" xr:uid="{70D8F5E1-8B4F-4EE7-A9CC-56A72BF2C1BE}"/>
    <cellStyle name="Currency 13 5 3 2 2 3" xfId="10224" xr:uid="{BDB0EAF8-46C7-41EC-B1EC-BC4CA861D86F}"/>
    <cellStyle name="Currency 13 5 3 2 2 3 2" xfId="23914" xr:uid="{F0918353-EEDD-4053-A868-A4E57FC2E814}"/>
    <cellStyle name="Currency 13 5 3 2 2 3 2 2" xfId="37606" xr:uid="{B5B44852-06B0-450D-B6B2-545E2DC512A6}"/>
    <cellStyle name="Currency 13 5 3 2 2 3 2 3" xfId="52490" xr:uid="{9D0B1E5F-72FA-4F4E-8790-83DEF735B5E4}"/>
    <cellStyle name="Currency 13 5 3 2 2 3 3" xfId="17070" xr:uid="{EC5B2E73-948E-467E-A98A-7A8B2D14CD4E}"/>
    <cellStyle name="Currency 13 5 3 2 2 3 4" xfId="30760" xr:uid="{0093359E-B114-46F0-BDE4-A13D0181EAE0}"/>
    <cellStyle name="Currency 13 5 3 2 2 3 5" xfId="45644" xr:uid="{78E1CF52-4E5A-498F-A07D-19D2E13507FB}"/>
    <cellStyle name="Currency 13 5 3 2 2 4" xfId="20492" xr:uid="{5BDAF4C0-B2C6-4C19-B767-BC0596D37E31}"/>
    <cellStyle name="Currency 13 5 3 2 2 4 2" xfId="34184" xr:uid="{688DB20E-DAAA-49BF-9A99-E6674E077C30}"/>
    <cellStyle name="Currency 13 5 3 2 2 4 3" xfId="49068" xr:uid="{B4080725-EC90-4ADD-9F85-AB36A879BC00}"/>
    <cellStyle name="Currency 13 5 3 2 2 5" xfId="13648" xr:uid="{C9EA6893-2A07-4280-818E-B703AB5748AC}"/>
    <cellStyle name="Currency 13 5 3 2 2 6" xfId="27338" xr:uid="{84A62B21-752B-4F6D-B515-323D1A082C70}"/>
    <cellStyle name="Currency 13 5 3 2 2 7" xfId="42222" xr:uid="{1053734B-CE0F-4E14-97FF-C8F2401E8F6D}"/>
    <cellStyle name="Currency 13 5 3 2 3" xfId="8513" xr:uid="{5337D529-689C-4C33-BD14-4BABC9A0387B}"/>
    <cellStyle name="Currency 13 5 3 2 3 2" xfId="11935" xr:uid="{7EAE986A-4C67-4429-9B46-730C3C088F86}"/>
    <cellStyle name="Currency 13 5 3 2 3 2 2" xfId="25625" xr:uid="{92514FCE-11CC-40E8-AC37-9D2C5EAB058D}"/>
    <cellStyle name="Currency 13 5 3 2 3 2 2 2" xfId="39317" xr:uid="{0EC9C427-F8B3-410A-B133-4A4E60CEDE1E}"/>
    <cellStyle name="Currency 13 5 3 2 3 2 2 3" xfId="54201" xr:uid="{13C49B99-ACE5-47E5-B226-CA0647779864}"/>
    <cellStyle name="Currency 13 5 3 2 3 2 3" xfId="18781" xr:uid="{D4471C6B-F1B2-46DC-A5EA-C88D50F2C0D0}"/>
    <cellStyle name="Currency 13 5 3 2 3 2 4" xfId="32471" xr:uid="{356020BD-BAC9-4FF5-8324-BC8C70061874}"/>
    <cellStyle name="Currency 13 5 3 2 3 2 5" xfId="47355" xr:uid="{C39F841F-926A-46EB-A1FB-6DDDFF9C31BA}"/>
    <cellStyle name="Currency 13 5 3 2 3 3" xfId="22203" xr:uid="{B70D368E-A4C3-42F6-9EF8-9862DDB024FB}"/>
    <cellStyle name="Currency 13 5 3 2 3 3 2" xfId="35895" xr:uid="{61FBBCE9-2AF7-4E45-A503-97624A96C8B8}"/>
    <cellStyle name="Currency 13 5 3 2 3 3 3" xfId="50779" xr:uid="{216BC0DC-420C-499F-86B4-410844089F61}"/>
    <cellStyle name="Currency 13 5 3 2 3 4" xfId="15359" xr:uid="{0330570A-6F48-44B6-957F-BA4BA756D03C}"/>
    <cellStyle name="Currency 13 5 3 2 3 5" xfId="29049" xr:uid="{91BB5315-2F3D-4747-8E59-15A3D15643E1}"/>
    <cellStyle name="Currency 13 5 3 2 3 6" xfId="43933" xr:uid="{2C59109A-1AEF-4B34-9CDB-7929178C5632}"/>
    <cellStyle name="Currency 13 5 3 2 4" xfId="10223" xr:uid="{3AAB7780-4CCF-40FB-A9BB-BB5855A49F69}"/>
    <cellStyle name="Currency 13 5 3 2 4 2" xfId="23913" xr:uid="{702B0121-0EDE-4328-BBCF-18C8B8D300C8}"/>
    <cellStyle name="Currency 13 5 3 2 4 2 2" xfId="37605" xr:uid="{7AA9ED72-53AE-43AC-BCE6-14B7C06DF453}"/>
    <cellStyle name="Currency 13 5 3 2 4 2 3" xfId="52489" xr:uid="{8A245C4C-3C24-4FA9-B4FD-59F3A997180A}"/>
    <cellStyle name="Currency 13 5 3 2 4 3" xfId="17069" xr:uid="{F0D4FE6F-EEEB-4C7D-B693-EBA5BF17ACDF}"/>
    <cellStyle name="Currency 13 5 3 2 4 4" xfId="30759" xr:uid="{32627566-195E-490B-A8EC-068032F3FDBC}"/>
    <cellStyle name="Currency 13 5 3 2 4 5" xfId="45643" xr:uid="{6406B7DF-80B6-4318-AA99-B8ECBF905D18}"/>
    <cellStyle name="Currency 13 5 3 2 5" xfId="20491" xr:uid="{CB451DF0-F0AC-432B-9849-87B44E6D69D4}"/>
    <cellStyle name="Currency 13 5 3 2 5 2" xfId="34183" xr:uid="{BC8D4463-9913-4E04-B488-8808BC41F403}"/>
    <cellStyle name="Currency 13 5 3 2 5 3" xfId="49067" xr:uid="{407C5F8F-DFA7-4AFB-9068-8C40615404D9}"/>
    <cellStyle name="Currency 13 5 3 2 6" xfId="13647" xr:uid="{B4AC3040-5B52-4074-8607-05AD706C0ACC}"/>
    <cellStyle name="Currency 13 5 3 2 7" xfId="27337" xr:uid="{90FF67C2-EE81-4FD5-AFE0-3ADE3C13A398}"/>
    <cellStyle name="Currency 13 5 3 2 8" xfId="42221" xr:uid="{FABE305A-7729-4CE1-9EC2-89BA5C4AC4C7}"/>
    <cellStyle name="Currency 13 5 3 3" xfId="6801" xr:uid="{A2EC844F-D5C7-4DCF-B2F1-F52EFCFFB445}"/>
    <cellStyle name="Currency 13 5 3 3 2" xfId="8515" xr:uid="{C2197C4F-B9F3-4F0B-A99A-06129271E8C9}"/>
    <cellStyle name="Currency 13 5 3 3 2 2" xfId="11937" xr:uid="{A01E9E8B-ED46-43C0-9497-A63E8329C888}"/>
    <cellStyle name="Currency 13 5 3 3 2 2 2" xfId="25627" xr:uid="{222B493E-8E6C-4313-8A1B-FA6F8E47B26F}"/>
    <cellStyle name="Currency 13 5 3 3 2 2 2 2" xfId="39319" xr:uid="{F84CB5E9-9531-4813-B35E-5E91E8AEE3DD}"/>
    <cellStyle name="Currency 13 5 3 3 2 2 2 3" xfId="54203" xr:uid="{8C6D375F-5761-4495-91DC-8B9EA56264AA}"/>
    <cellStyle name="Currency 13 5 3 3 2 2 3" xfId="18783" xr:uid="{EC0063DB-17C5-48DD-A9CE-D8624025861C}"/>
    <cellStyle name="Currency 13 5 3 3 2 2 4" xfId="32473" xr:uid="{B5F873B3-E71D-4D8E-B442-5A5E8A6F6352}"/>
    <cellStyle name="Currency 13 5 3 3 2 2 5" xfId="47357" xr:uid="{F0E0FCD9-5A3C-4505-9662-26215418911C}"/>
    <cellStyle name="Currency 13 5 3 3 2 3" xfId="22205" xr:uid="{960BCAE6-4008-482E-8B27-EA30F950BD8D}"/>
    <cellStyle name="Currency 13 5 3 3 2 3 2" xfId="35897" xr:uid="{6CE92DBE-7E8B-4A8E-8973-6FA5B8126877}"/>
    <cellStyle name="Currency 13 5 3 3 2 3 3" xfId="50781" xr:uid="{AE86E8F4-C009-4547-839D-75372757203B}"/>
    <cellStyle name="Currency 13 5 3 3 2 4" xfId="15361" xr:uid="{E1F8E497-F5E5-4221-A4A8-BAEB2DCE2E88}"/>
    <cellStyle name="Currency 13 5 3 3 2 5" xfId="29051" xr:uid="{DCF168E5-1FFF-41E8-AAC3-82BE2D0CFA8E}"/>
    <cellStyle name="Currency 13 5 3 3 2 6" xfId="43935" xr:uid="{89DC816B-2B0D-4ADA-A682-14404C43E469}"/>
    <cellStyle name="Currency 13 5 3 3 3" xfId="10225" xr:uid="{A0EAA906-EA09-4247-B6CD-F7C9CC808EFB}"/>
    <cellStyle name="Currency 13 5 3 3 3 2" xfId="23915" xr:uid="{4E9D94B7-9A35-4B0A-AD93-3AF47791B4F7}"/>
    <cellStyle name="Currency 13 5 3 3 3 2 2" xfId="37607" xr:uid="{BB57E247-BAF8-47BC-B9CD-B497BD85E596}"/>
    <cellStyle name="Currency 13 5 3 3 3 2 3" xfId="52491" xr:uid="{16C84AD0-D44F-438C-BC0E-8B9A586990B8}"/>
    <cellStyle name="Currency 13 5 3 3 3 3" xfId="17071" xr:uid="{63BC63AC-22A2-4FBB-9663-9CF44EE7783A}"/>
    <cellStyle name="Currency 13 5 3 3 3 4" xfId="30761" xr:uid="{E1F30E42-179F-4717-8FE9-10CB279AC04A}"/>
    <cellStyle name="Currency 13 5 3 3 3 5" xfId="45645" xr:uid="{F2C1526D-E8D0-4183-971F-36D45E0E2052}"/>
    <cellStyle name="Currency 13 5 3 3 4" xfId="20493" xr:uid="{849C4BC5-1C85-4313-8D79-425C99954128}"/>
    <cellStyle name="Currency 13 5 3 3 4 2" xfId="34185" xr:uid="{A83BB073-E145-4407-8E82-2687C5352C94}"/>
    <cellStyle name="Currency 13 5 3 3 4 3" xfId="49069" xr:uid="{DD556B1B-CF6D-406C-9CE4-32FAFD59263C}"/>
    <cellStyle name="Currency 13 5 3 3 5" xfId="13649" xr:uid="{0C8B3B5D-3B06-4160-8E66-05FD956CE7B0}"/>
    <cellStyle name="Currency 13 5 3 3 6" xfId="27339" xr:uid="{E44D8FBD-2EFE-465A-95B0-0A16B81956D8}"/>
    <cellStyle name="Currency 13 5 3 3 7" xfId="42223" xr:uid="{AE217AFC-3546-4986-8A67-ABDF3A53C4FF}"/>
    <cellStyle name="Currency 13 5 3 4" xfId="6802" xr:uid="{B41F087A-665A-413C-875F-74C95FBF95E1}"/>
    <cellStyle name="Currency 13 5 3 4 2" xfId="8516" xr:uid="{292BDE63-7F9D-43A1-9C0F-7CA032DC78AA}"/>
    <cellStyle name="Currency 13 5 3 4 2 2" xfId="11938" xr:uid="{59BF7299-357D-468C-81AD-F68A60D3F18B}"/>
    <cellStyle name="Currency 13 5 3 4 2 2 2" xfId="25628" xr:uid="{5CEAC30D-5DF0-4B11-B31D-C422064B7B9B}"/>
    <cellStyle name="Currency 13 5 3 4 2 2 2 2" xfId="39320" xr:uid="{B78E3ECF-7CC5-4C86-BF60-934A8487CD2A}"/>
    <cellStyle name="Currency 13 5 3 4 2 2 2 3" xfId="54204" xr:uid="{1687C90D-C1B4-4A36-B579-20E29A86145A}"/>
    <cellStyle name="Currency 13 5 3 4 2 2 3" xfId="18784" xr:uid="{052C92F2-9E08-4373-BC8E-07F9BAA03A3C}"/>
    <cellStyle name="Currency 13 5 3 4 2 2 4" xfId="32474" xr:uid="{DA01DF8C-188A-4ABD-83AB-6AD560FDFF83}"/>
    <cellStyle name="Currency 13 5 3 4 2 2 5" xfId="47358" xr:uid="{E2E66936-5577-4ABE-A3EB-4AE50C110353}"/>
    <cellStyle name="Currency 13 5 3 4 2 3" xfId="22206" xr:uid="{6ED9176F-AF0E-4BA7-9E56-720A6ACA1119}"/>
    <cellStyle name="Currency 13 5 3 4 2 3 2" xfId="35898" xr:uid="{52AB81D9-92E1-4E28-9E5A-5FCE20978DC1}"/>
    <cellStyle name="Currency 13 5 3 4 2 3 3" xfId="50782" xr:uid="{3D479562-8896-4EF1-A226-6B313F0CB526}"/>
    <cellStyle name="Currency 13 5 3 4 2 4" xfId="15362" xr:uid="{D23349D8-F3BA-4BB3-BDF1-91AA3DDAF064}"/>
    <cellStyle name="Currency 13 5 3 4 2 5" xfId="29052" xr:uid="{37A63F70-650E-47E7-ACAC-B875F0C21CEA}"/>
    <cellStyle name="Currency 13 5 3 4 2 6" xfId="43936" xr:uid="{A1F54531-E31F-4322-9261-349D272C7F27}"/>
    <cellStyle name="Currency 13 5 3 4 3" xfId="10226" xr:uid="{0364F7CD-559E-4DBA-94D6-C13C0043FB48}"/>
    <cellStyle name="Currency 13 5 3 4 3 2" xfId="23916" xr:uid="{4750D1F3-FC36-4AD0-9068-A5EDF8823AAA}"/>
    <cellStyle name="Currency 13 5 3 4 3 2 2" xfId="37608" xr:uid="{B1D76BE0-FD2A-4CB8-A1DA-0F9504CFA891}"/>
    <cellStyle name="Currency 13 5 3 4 3 2 3" xfId="52492" xr:uid="{FD389D65-E181-4377-97EF-7F426E98AC3E}"/>
    <cellStyle name="Currency 13 5 3 4 3 3" xfId="17072" xr:uid="{9DFECFFA-5A08-4F62-BD70-E90A9B8249C7}"/>
    <cellStyle name="Currency 13 5 3 4 3 4" xfId="30762" xr:uid="{D07B32BA-DD20-442E-BA32-A1697A9A4A82}"/>
    <cellStyle name="Currency 13 5 3 4 3 5" xfId="45646" xr:uid="{4331A2B6-27D7-42A8-AEA4-B348EEEF3BB4}"/>
    <cellStyle name="Currency 13 5 3 4 4" xfId="20494" xr:uid="{8B3B204F-A68B-4102-9D3D-E311C7A9B331}"/>
    <cellStyle name="Currency 13 5 3 4 4 2" xfId="34186" xr:uid="{258AEAA8-DFFF-4848-81D5-0B233A6C2BD8}"/>
    <cellStyle name="Currency 13 5 3 4 4 3" xfId="49070" xr:uid="{372BE538-57E4-4DFA-A565-A24ABE1D20A4}"/>
    <cellStyle name="Currency 13 5 3 4 5" xfId="13650" xr:uid="{254EEAC7-BEC1-41E6-8ECC-CE664480B5A2}"/>
    <cellStyle name="Currency 13 5 3 4 6" xfId="27340" xr:uid="{3F2F4250-F528-4716-8EB6-BDE8689A4351}"/>
    <cellStyle name="Currency 13 5 3 4 7" xfId="42224" xr:uid="{0380EDBD-FB45-4C07-AAC9-D9432ADAAD1B}"/>
    <cellStyle name="Currency 13 5 3 5" xfId="8512" xr:uid="{2F8A77A7-6B4D-4C93-90A8-32D140708B5E}"/>
    <cellStyle name="Currency 13 5 3 5 2" xfId="11934" xr:uid="{F3684211-1D9F-4B7F-9982-CD0499DFCBA9}"/>
    <cellStyle name="Currency 13 5 3 5 2 2" xfId="25624" xr:uid="{CC100866-EAC0-4BAA-BBB3-7F8B5DFA4B8E}"/>
    <cellStyle name="Currency 13 5 3 5 2 2 2" xfId="39316" xr:uid="{CF58D986-251A-4336-B934-26D226FDBC29}"/>
    <cellStyle name="Currency 13 5 3 5 2 2 3" xfId="54200" xr:uid="{E4B86949-82C2-43AF-9C72-D467C09D51F2}"/>
    <cellStyle name="Currency 13 5 3 5 2 3" xfId="18780" xr:uid="{411334DE-BD4C-4252-A812-0BCB361CC5D4}"/>
    <cellStyle name="Currency 13 5 3 5 2 4" xfId="32470" xr:uid="{D946A484-917D-48A5-90C1-9E2EFB71183D}"/>
    <cellStyle name="Currency 13 5 3 5 2 5" xfId="47354" xr:uid="{9A1D92C2-4F59-4CF2-9198-4626652D30CA}"/>
    <cellStyle name="Currency 13 5 3 5 3" xfId="22202" xr:uid="{6F4B7F04-B598-42C8-9519-95F4298225C4}"/>
    <cellStyle name="Currency 13 5 3 5 3 2" xfId="35894" xr:uid="{178CDEDA-E287-4987-9E61-D513F05BF8B3}"/>
    <cellStyle name="Currency 13 5 3 5 3 3" xfId="50778" xr:uid="{5E8D8D98-CFED-4C7B-BDCA-15A595765787}"/>
    <cellStyle name="Currency 13 5 3 5 4" xfId="15358" xr:uid="{3DDD2EB3-396D-4379-97AE-8B70D77FCF4C}"/>
    <cellStyle name="Currency 13 5 3 5 5" xfId="29048" xr:uid="{14234320-B04F-4FF4-9207-BAC0F3F050A8}"/>
    <cellStyle name="Currency 13 5 3 5 6" xfId="43932" xr:uid="{796F62B0-C61F-4339-B072-90DA48D2049C}"/>
    <cellStyle name="Currency 13 5 3 6" xfId="10222" xr:uid="{6D89814C-4DF2-40A5-80D0-B58BF4163BE5}"/>
    <cellStyle name="Currency 13 5 3 6 2" xfId="23912" xr:uid="{DDAC0C92-334B-4733-ADF1-FCA7071E54EF}"/>
    <cellStyle name="Currency 13 5 3 6 2 2" xfId="37604" xr:uid="{4A3ABDA0-3012-4046-AD98-48C2C8293F5B}"/>
    <cellStyle name="Currency 13 5 3 6 2 3" xfId="52488" xr:uid="{665145CB-BDDC-4F0A-ACEB-7502C89A665C}"/>
    <cellStyle name="Currency 13 5 3 6 3" xfId="17068" xr:uid="{B1378443-8B5A-470D-A64F-C114A0DCEDD5}"/>
    <cellStyle name="Currency 13 5 3 6 4" xfId="30758" xr:uid="{B66841C9-C039-40C8-A248-70741D373688}"/>
    <cellStyle name="Currency 13 5 3 6 5" xfId="45642" xr:uid="{7A73D145-117E-4F0E-B0B3-AA576F910121}"/>
    <cellStyle name="Currency 13 5 3 7" xfId="20490" xr:uid="{08CDF75E-C41C-4AA9-95E9-C8DF095AAC3B}"/>
    <cellStyle name="Currency 13 5 3 7 2" xfId="34182" xr:uid="{5538E9E0-5FB0-4418-9A8F-71894FE7FF3D}"/>
    <cellStyle name="Currency 13 5 3 7 3" xfId="49066" xr:uid="{6BAC190F-A959-479A-B935-6C022971AC7C}"/>
    <cellStyle name="Currency 13 5 3 8" xfId="13646" xr:uid="{09F01A38-8A03-4C99-8926-4D9A240C581D}"/>
    <cellStyle name="Currency 13 5 3 9" xfId="27336" xr:uid="{A1236E5D-C466-4A2B-957C-ACA775C49B02}"/>
    <cellStyle name="Currency 13 5 4" xfId="6803" xr:uid="{3686D109-13FE-484B-9DA4-B929BDF047F3}"/>
    <cellStyle name="Currency 13 5 4 2" xfId="6804" xr:uid="{F2695361-21C8-4D05-9C9A-FA95FA6E1375}"/>
    <cellStyle name="Currency 13 5 4 2 2" xfId="8518" xr:uid="{41C6A4E5-C468-4EFE-BF5B-74ECAAF82CA3}"/>
    <cellStyle name="Currency 13 5 4 2 2 2" xfId="11940" xr:uid="{28DE4D51-ADB3-4F7D-BA51-184C23781E0F}"/>
    <cellStyle name="Currency 13 5 4 2 2 2 2" xfId="25630" xr:uid="{2C60850E-6E9C-4D2C-B40D-318CD37322CD}"/>
    <cellStyle name="Currency 13 5 4 2 2 2 2 2" xfId="39322" xr:uid="{3BB0DE53-51BE-4E53-80DE-99FCE652B5F6}"/>
    <cellStyle name="Currency 13 5 4 2 2 2 2 3" xfId="54206" xr:uid="{8A97D88F-3C0C-4139-AD19-6CF394AEAE9B}"/>
    <cellStyle name="Currency 13 5 4 2 2 2 3" xfId="18786" xr:uid="{3985AAC9-08B9-4679-8980-DFB4178674F5}"/>
    <cellStyle name="Currency 13 5 4 2 2 2 4" xfId="32476" xr:uid="{8C6E4572-B22E-4BC8-9759-4B18A481B996}"/>
    <cellStyle name="Currency 13 5 4 2 2 2 5" xfId="47360" xr:uid="{E7B978D0-E575-49ED-865A-C401FA55EA18}"/>
    <cellStyle name="Currency 13 5 4 2 2 3" xfId="22208" xr:uid="{1F5183AE-43EA-4AB7-9E7F-57F605DF2E87}"/>
    <cellStyle name="Currency 13 5 4 2 2 3 2" xfId="35900" xr:uid="{8C8142D0-386A-43CC-A91B-3F8162676610}"/>
    <cellStyle name="Currency 13 5 4 2 2 3 3" xfId="50784" xr:uid="{2455CC4C-653D-44AD-A0FE-1570642E1FAA}"/>
    <cellStyle name="Currency 13 5 4 2 2 4" xfId="15364" xr:uid="{3489B742-7D9C-43CC-8000-CA0BC2F22B26}"/>
    <cellStyle name="Currency 13 5 4 2 2 5" xfId="29054" xr:uid="{E7C7E58A-C5A5-4ECD-AE98-FA981C93BB8F}"/>
    <cellStyle name="Currency 13 5 4 2 2 6" xfId="43938" xr:uid="{8A013051-FF7F-49FA-9AE2-3CAC33120C4E}"/>
    <cellStyle name="Currency 13 5 4 2 3" xfId="10228" xr:uid="{41518A59-2EC2-4446-BBC4-3C834DB85F86}"/>
    <cellStyle name="Currency 13 5 4 2 3 2" xfId="23918" xr:uid="{4A08317C-45F4-4241-BED5-C88A6893893A}"/>
    <cellStyle name="Currency 13 5 4 2 3 2 2" xfId="37610" xr:uid="{55AE9144-3DE9-4DA7-B9D1-1BC002C3A3E3}"/>
    <cellStyle name="Currency 13 5 4 2 3 2 3" xfId="52494" xr:uid="{81B3ADA4-FD18-427D-A072-6EAFD0CCDFF4}"/>
    <cellStyle name="Currency 13 5 4 2 3 3" xfId="17074" xr:uid="{0D2A21CC-6308-407C-90C4-405D4971D455}"/>
    <cellStyle name="Currency 13 5 4 2 3 4" xfId="30764" xr:uid="{A41D66F1-FF83-4E00-8497-92243616A3A4}"/>
    <cellStyle name="Currency 13 5 4 2 3 5" xfId="45648" xr:uid="{20C7FB02-C05D-4E42-B0D7-94849E9BB07D}"/>
    <cellStyle name="Currency 13 5 4 2 4" xfId="20496" xr:uid="{ACF6BEB3-CCFE-4D2C-8E80-D4A37AFA8C6B}"/>
    <cellStyle name="Currency 13 5 4 2 4 2" xfId="34188" xr:uid="{8CD65A38-7AB5-47C2-8C59-2EF33B4FAFC4}"/>
    <cellStyle name="Currency 13 5 4 2 4 3" xfId="49072" xr:uid="{B031C31C-FBA2-4AAF-9853-32E7120CEF3C}"/>
    <cellStyle name="Currency 13 5 4 2 5" xfId="13652" xr:uid="{FB553282-C0FA-43E3-B1E9-E0BCE18EDCD1}"/>
    <cellStyle name="Currency 13 5 4 2 6" xfId="27342" xr:uid="{5670EB7B-85A2-40F3-B384-3C1E4CCBFA44}"/>
    <cellStyle name="Currency 13 5 4 2 7" xfId="42226" xr:uid="{0F70E61F-D6A7-47E1-8658-790D451275CE}"/>
    <cellStyle name="Currency 13 5 4 3" xfId="8517" xr:uid="{EC8B8D1B-B4C0-48F6-8906-382767FDE8AE}"/>
    <cellStyle name="Currency 13 5 4 3 2" xfId="11939" xr:uid="{A099CF32-AD9A-4F8F-8F19-868AF9CCE3D6}"/>
    <cellStyle name="Currency 13 5 4 3 2 2" xfId="25629" xr:uid="{55F9520D-CDE1-48E2-AEE1-B47673D14FBB}"/>
    <cellStyle name="Currency 13 5 4 3 2 2 2" xfId="39321" xr:uid="{8E6B0F78-7700-41CA-A7A0-ACE50CD52E9D}"/>
    <cellStyle name="Currency 13 5 4 3 2 2 3" xfId="54205" xr:uid="{4D79D794-439B-4F9D-A4FF-8024591E4DD6}"/>
    <cellStyle name="Currency 13 5 4 3 2 3" xfId="18785" xr:uid="{267BAF04-26C7-4DDA-BD85-66F222F411C1}"/>
    <cellStyle name="Currency 13 5 4 3 2 4" xfId="32475" xr:uid="{9B554C24-D816-407F-B6DC-694EE2938B54}"/>
    <cellStyle name="Currency 13 5 4 3 2 5" xfId="47359" xr:uid="{5102F53E-9FF8-4D18-B895-A02DB8B4288E}"/>
    <cellStyle name="Currency 13 5 4 3 3" xfId="22207" xr:uid="{EDE5B87D-777E-4007-8C45-C8EC866B951E}"/>
    <cellStyle name="Currency 13 5 4 3 3 2" xfId="35899" xr:uid="{FC9AD99C-4880-45C8-AA4D-EDD4172E2E20}"/>
    <cellStyle name="Currency 13 5 4 3 3 3" xfId="50783" xr:uid="{C19A0B4B-3A31-49D8-B6FD-EA4820995570}"/>
    <cellStyle name="Currency 13 5 4 3 4" xfId="15363" xr:uid="{46BC8003-5A18-4F28-82CB-50852B33C15E}"/>
    <cellStyle name="Currency 13 5 4 3 5" xfId="29053" xr:uid="{46C0E36E-6B4B-42B5-B1D0-35643F4BB1A4}"/>
    <cellStyle name="Currency 13 5 4 3 6" xfId="43937" xr:uid="{04111586-6439-4BE8-A6B9-5D4309DB0770}"/>
    <cellStyle name="Currency 13 5 4 4" xfId="10227" xr:uid="{7AA6A609-C650-4925-B31E-40C033131EFE}"/>
    <cellStyle name="Currency 13 5 4 4 2" xfId="23917" xr:uid="{F32CA62F-6A79-4D8D-998D-B6C6A38ADF32}"/>
    <cellStyle name="Currency 13 5 4 4 2 2" xfId="37609" xr:uid="{56878478-BC68-4B2E-B9F2-A7BAA18951EB}"/>
    <cellStyle name="Currency 13 5 4 4 2 3" xfId="52493" xr:uid="{C099E66D-1386-430D-A8C4-7BA54EDA2559}"/>
    <cellStyle name="Currency 13 5 4 4 3" xfId="17073" xr:uid="{DB2B2F1E-ECE4-4CD0-BD5B-B006D495FDF3}"/>
    <cellStyle name="Currency 13 5 4 4 4" xfId="30763" xr:uid="{AA8FDB23-88EC-484F-8B9D-794E86001FB6}"/>
    <cellStyle name="Currency 13 5 4 4 5" xfId="45647" xr:uid="{B756C086-8CE6-4F96-B940-5A4DEAB744B1}"/>
    <cellStyle name="Currency 13 5 4 5" xfId="20495" xr:uid="{64112F95-42AE-4E65-835A-647B0EDC3D9E}"/>
    <cellStyle name="Currency 13 5 4 5 2" xfId="34187" xr:uid="{478B6B9C-0354-405A-AF27-3C0B66D21D5B}"/>
    <cellStyle name="Currency 13 5 4 5 3" xfId="49071" xr:uid="{5A583008-CB21-427A-804B-D8D1110F0CF9}"/>
    <cellStyle name="Currency 13 5 4 6" xfId="13651" xr:uid="{74829024-1373-4A74-B290-932CE9EB58ED}"/>
    <cellStyle name="Currency 13 5 4 7" xfId="27341" xr:uid="{E57445DC-B78B-4A85-91D6-0DCA4D8FD8A8}"/>
    <cellStyle name="Currency 13 5 4 8" xfId="42225" xr:uid="{DE8B6688-349D-43B8-8AAB-3CE1C781FE37}"/>
    <cellStyle name="Currency 13 5 5" xfId="6805" xr:uid="{9C8E3BAB-21DB-4B9F-9B8D-765F94AFF45A}"/>
    <cellStyle name="Currency 13 5 5 2" xfId="8519" xr:uid="{BDE7E090-E40B-4346-9742-603B2DA313C4}"/>
    <cellStyle name="Currency 13 5 5 2 2" xfId="11941" xr:uid="{DB6CBC9F-55FE-4E33-A4F3-B133EC70701C}"/>
    <cellStyle name="Currency 13 5 5 2 2 2" xfId="25631" xr:uid="{35102273-740B-43BA-8CEC-70BA4C217E41}"/>
    <cellStyle name="Currency 13 5 5 2 2 2 2" xfId="39323" xr:uid="{29F87D1E-E4A7-4C3A-AF26-2ACA9D3EE971}"/>
    <cellStyle name="Currency 13 5 5 2 2 2 3" xfId="54207" xr:uid="{7E9642D3-9D0A-43F4-B0D5-68F4AE01C98A}"/>
    <cellStyle name="Currency 13 5 5 2 2 3" xfId="18787" xr:uid="{A4C2E1E1-9384-429A-852E-3FFD60007369}"/>
    <cellStyle name="Currency 13 5 5 2 2 4" xfId="32477" xr:uid="{283AAA41-D2D6-4122-9239-DAAFC3CCE926}"/>
    <cellStyle name="Currency 13 5 5 2 2 5" xfId="47361" xr:uid="{E7DA79D6-8321-4241-8C4F-F473A03D396E}"/>
    <cellStyle name="Currency 13 5 5 2 3" xfId="22209" xr:uid="{4264963F-F783-452E-9E87-5C00226BC196}"/>
    <cellStyle name="Currency 13 5 5 2 3 2" xfId="35901" xr:uid="{6CBE6765-FC08-4080-AE07-647FD8EF4A32}"/>
    <cellStyle name="Currency 13 5 5 2 3 3" xfId="50785" xr:uid="{67F63164-A00B-49CF-9BF6-E738155AFB5E}"/>
    <cellStyle name="Currency 13 5 5 2 4" xfId="15365" xr:uid="{3EFB0054-D7E5-4B6B-B398-2D6FDC128087}"/>
    <cellStyle name="Currency 13 5 5 2 5" xfId="29055" xr:uid="{4E710281-BCD1-42BB-A2C5-186F9B38EC1F}"/>
    <cellStyle name="Currency 13 5 5 2 6" xfId="43939" xr:uid="{53CFABE7-D4E0-4A48-A9AC-14E32545703E}"/>
    <cellStyle name="Currency 13 5 5 3" xfId="10229" xr:uid="{83A85596-BBBD-4D07-87C3-E95F98EDD584}"/>
    <cellStyle name="Currency 13 5 5 3 2" xfId="23919" xr:uid="{D5E66497-8FEA-41D6-BC47-01CD172939BA}"/>
    <cellStyle name="Currency 13 5 5 3 2 2" xfId="37611" xr:uid="{65B652C5-2402-4286-B1B8-41BA50982F19}"/>
    <cellStyle name="Currency 13 5 5 3 2 3" xfId="52495" xr:uid="{E9404EF4-E968-429A-B73F-A1D773C131BB}"/>
    <cellStyle name="Currency 13 5 5 3 3" xfId="17075" xr:uid="{19D37A07-134E-43D6-B86C-A4C862874D0D}"/>
    <cellStyle name="Currency 13 5 5 3 4" xfId="30765" xr:uid="{31451050-4197-4B97-9489-64B7660B95B4}"/>
    <cellStyle name="Currency 13 5 5 3 5" xfId="45649" xr:uid="{0BC9EC4F-1B69-4F9E-A0A1-C2FE2795BB9B}"/>
    <cellStyle name="Currency 13 5 5 4" xfId="20497" xr:uid="{3B4022B4-20C9-49CF-901C-0FBCD956176F}"/>
    <cellStyle name="Currency 13 5 5 4 2" xfId="34189" xr:uid="{F056DA9B-0919-432A-A73D-0F6374D2A9EF}"/>
    <cellStyle name="Currency 13 5 5 4 3" xfId="49073" xr:uid="{66AC8CFE-03B6-474B-BD1B-BEC13E1DDAC6}"/>
    <cellStyle name="Currency 13 5 5 5" xfId="13653" xr:uid="{AFA2B486-4D48-41C6-A020-4FA217C23529}"/>
    <cellStyle name="Currency 13 5 5 6" xfId="27343" xr:uid="{ADAB5003-9677-40ED-8FD6-6794DB4961A0}"/>
    <cellStyle name="Currency 13 5 5 7" xfId="42227" xr:uid="{E7662299-980C-4A74-991F-629834CBCD87}"/>
    <cellStyle name="Currency 13 5 6" xfId="6806" xr:uid="{B639330E-0144-489C-AEE3-7A91B537A58C}"/>
    <cellStyle name="Currency 13 5 6 2" xfId="8520" xr:uid="{B35C45CD-1543-40E7-815A-7B8FF4AF6C68}"/>
    <cellStyle name="Currency 13 5 6 2 2" xfId="11942" xr:uid="{F83EA757-F541-4E42-A32A-CB9545AD2630}"/>
    <cellStyle name="Currency 13 5 6 2 2 2" xfId="25632" xr:uid="{B0AA4678-00D2-4E51-BEA8-12392012AA6D}"/>
    <cellStyle name="Currency 13 5 6 2 2 2 2" xfId="39324" xr:uid="{1DA0B8CF-A937-42C6-BB6C-44374409F562}"/>
    <cellStyle name="Currency 13 5 6 2 2 2 3" xfId="54208" xr:uid="{16B7EF68-69D9-4374-A2DD-C8DE7BEF0E88}"/>
    <cellStyle name="Currency 13 5 6 2 2 3" xfId="18788" xr:uid="{E60D0C48-6E8D-4D19-895F-B9BD4580E683}"/>
    <cellStyle name="Currency 13 5 6 2 2 4" xfId="32478" xr:uid="{DC2BC416-47F3-4786-8A1A-22FCB66FE50D}"/>
    <cellStyle name="Currency 13 5 6 2 2 5" xfId="47362" xr:uid="{C5BC09BA-B8CA-4E6F-A867-DF4A88296544}"/>
    <cellStyle name="Currency 13 5 6 2 3" xfId="22210" xr:uid="{E90B3D0F-C977-4009-B8A5-EF0DAA67D2E8}"/>
    <cellStyle name="Currency 13 5 6 2 3 2" xfId="35902" xr:uid="{E33E9605-5A19-4B12-B5D2-6D724E1DFD9A}"/>
    <cellStyle name="Currency 13 5 6 2 3 3" xfId="50786" xr:uid="{33CB1564-0E78-4B04-9908-EF79DAE41D13}"/>
    <cellStyle name="Currency 13 5 6 2 4" xfId="15366" xr:uid="{C70019B8-3F4D-4D61-8496-D5A1F209194D}"/>
    <cellStyle name="Currency 13 5 6 2 5" xfId="29056" xr:uid="{68EEB412-A3AF-4207-B90C-A70D4359035A}"/>
    <cellStyle name="Currency 13 5 6 2 6" xfId="43940" xr:uid="{B718A01D-7D1A-486E-BCFB-868F41F02DDC}"/>
    <cellStyle name="Currency 13 5 6 3" xfId="10230" xr:uid="{74BD5B6A-A437-4D2F-A596-1D0E3F31B357}"/>
    <cellStyle name="Currency 13 5 6 3 2" xfId="23920" xr:uid="{A758FACD-9545-49D3-8CAA-F9B04113945A}"/>
    <cellStyle name="Currency 13 5 6 3 2 2" xfId="37612" xr:uid="{F49DE1D0-B6B4-4D14-9D05-835064ECC766}"/>
    <cellStyle name="Currency 13 5 6 3 2 3" xfId="52496" xr:uid="{FCD69C3E-1937-4014-9B78-E723D724FF9C}"/>
    <cellStyle name="Currency 13 5 6 3 3" xfId="17076" xr:uid="{A696E540-E05D-4343-AD48-85953DB84A14}"/>
    <cellStyle name="Currency 13 5 6 3 4" xfId="30766" xr:uid="{A31F214D-12A9-4CCF-B971-EAAE87D0F651}"/>
    <cellStyle name="Currency 13 5 6 3 5" xfId="45650" xr:uid="{7C8BA918-C864-4E13-8F97-0E67FAD0A3E9}"/>
    <cellStyle name="Currency 13 5 6 4" xfId="20498" xr:uid="{19362C25-7635-41CC-B560-68442DAA143C}"/>
    <cellStyle name="Currency 13 5 6 4 2" xfId="34190" xr:uid="{1732F42E-8141-4CFE-9D6F-1BEA9D4AE86C}"/>
    <cellStyle name="Currency 13 5 6 4 3" xfId="49074" xr:uid="{1C87B80D-65CC-41DC-9FEF-7E020CFD71F5}"/>
    <cellStyle name="Currency 13 5 6 5" xfId="13654" xr:uid="{693F4AAC-E873-47A1-9B7F-6E54A70F4194}"/>
    <cellStyle name="Currency 13 5 6 6" xfId="27344" xr:uid="{DD6964E1-9362-4FA9-8CBC-82A0BA424EB4}"/>
    <cellStyle name="Currency 13 5 6 7" xfId="42228" xr:uid="{9BE2A16B-C948-47BB-8E89-CC706FD7B20D}"/>
    <cellStyle name="Currency 13 5 7" xfId="8506" xr:uid="{96EA354D-F3C9-45E4-9A7F-54E978A4BF0E}"/>
    <cellStyle name="Currency 13 5 7 2" xfId="11928" xr:uid="{26296871-472B-48A9-82A6-9B832091CA28}"/>
    <cellStyle name="Currency 13 5 7 2 2" xfId="25618" xr:uid="{4D6A130B-518A-4CBE-996F-F889841E241F}"/>
    <cellStyle name="Currency 13 5 7 2 2 2" xfId="39310" xr:uid="{CFD7C67C-9681-4103-A91C-9C87D70B475B}"/>
    <cellStyle name="Currency 13 5 7 2 2 3" xfId="54194" xr:uid="{CAAD8745-C78E-4BFA-8E6A-D78E96813409}"/>
    <cellStyle name="Currency 13 5 7 2 3" xfId="18774" xr:uid="{98BD989D-BEAE-413F-997D-67993BBF5443}"/>
    <cellStyle name="Currency 13 5 7 2 4" xfId="32464" xr:uid="{7418BCC4-17FA-497C-B051-F688FB82C2BB}"/>
    <cellStyle name="Currency 13 5 7 2 5" xfId="47348" xr:uid="{A1A9456B-E804-4CD4-8393-B024AB79914D}"/>
    <cellStyle name="Currency 13 5 7 3" xfId="22196" xr:uid="{D90E7C7A-E9EA-48B5-86A0-C94414DDB590}"/>
    <cellStyle name="Currency 13 5 7 3 2" xfId="35888" xr:uid="{433955DA-AC7D-47F2-8851-C528967340CB}"/>
    <cellStyle name="Currency 13 5 7 3 3" xfId="50772" xr:uid="{D79A0995-8EDD-4EC3-B090-C84BDED428CB}"/>
    <cellStyle name="Currency 13 5 7 4" xfId="15352" xr:uid="{16BE7159-76B9-414D-B306-FF16E2478DF5}"/>
    <cellStyle name="Currency 13 5 7 5" xfId="29042" xr:uid="{58B89ADD-4705-478A-8AA8-CEED00354E36}"/>
    <cellStyle name="Currency 13 5 7 6" xfId="43926" xr:uid="{82969DA6-44D1-44DC-A623-07F55B6B914A}"/>
    <cellStyle name="Currency 13 5 8" xfId="10216" xr:uid="{855D4C0A-72C8-4D85-A778-F5FCFF340298}"/>
    <cellStyle name="Currency 13 5 8 2" xfId="23906" xr:uid="{C75CFFC8-1879-4A2D-9241-B34432C911D9}"/>
    <cellStyle name="Currency 13 5 8 2 2" xfId="37598" xr:uid="{0C6F0BA7-B820-4E04-9289-46F05B4D2BF6}"/>
    <cellStyle name="Currency 13 5 8 2 3" xfId="52482" xr:uid="{674A1303-7F52-4022-8835-A5D751EFBAF2}"/>
    <cellStyle name="Currency 13 5 8 3" xfId="17062" xr:uid="{A81FAC8C-D621-4835-9581-B238319AF52B}"/>
    <cellStyle name="Currency 13 5 8 4" xfId="30752" xr:uid="{D1DB21D6-51E4-4F3F-AED5-088278E97E10}"/>
    <cellStyle name="Currency 13 5 8 5" xfId="45636" xr:uid="{B2BED480-746C-4D01-859D-60589C159514}"/>
    <cellStyle name="Currency 13 5 9" xfId="20484" xr:uid="{CE2D036A-BBD7-44CE-9E53-85D161C10B60}"/>
    <cellStyle name="Currency 13 5 9 2" xfId="34176" xr:uid="{CB815881-F96B-4D1F-B55B-3D63841CC74A}"/>
    <cellStyle name="Currency 13 5 9 3" xfId="49060" xr:uid="{05123F1E-263E-4223-98B9-A8A0F0D4AC1D}"/>
    <cellStyle name="Currency 13 6" xfId="6807" xr:uid="{292B4296-8A40-434E-B7B2-5E1721189652}"/>
    <cellStyle name="Currency 13 6 10" xfId="42229" xr:uid="{659E1812-B2DA-4A3C-82F3-1DB6150DB64D}"/>
    <cellStyle name="Currency 13 6 2" xfId="6808" xr:uid="{16A65EBE-523D-4778-8C39-6DC07E218C86}"/>
    <cellStyle name="Currency 13 6 2 2" xfId="6809" xr:uid="{3BC0B313-8B69-434C-A554-7DB94DBE1613}"/>
    <cellStyle name="Currency 13 6 2 2 2" xfId="8523" xr:uid="{66BC60E6-C112-49BD-A2F8-E8D88D510D9B}"/>
    <cellStyle name="Currency 13 6 2 2 2 2" xfId="11945" xr:uid="{589A6ED5-6EBA-49A5-8E37-3938B6791119}"/>
    <cellStyle name="Currency 13 6 2 2 2 2 2" xfId="25635" xr:uid="{9D00E3C0-0F3A-4700-A4F7-3B442DEA30CD}"/>
    <cellStyle name="Currency 13 6 2 2 2 2 2 2" xfId="39327" xr:uid="{11BCDFFF-3F41-4B46-9B42-7719DCDC1805}"/>
    <cellStyle name="Currency 13 6 2 2 2 2 2 3" xfId="54211" xr:uid="{79DC8B92-56BD-40A5-A76A-CD372A4DE9E2}"/>
    <cellStyle name="Currency 13 6 2 2 2 2 3" xfId="18791" xr:uid="{33855144-20DB-44E6-B749-40309007AA93}"/>
    <cellStyle name="Currency 13 6 2 2 2 2 4" xfId="32481" xr:uid="{DD58B02C-5EFC-4ACB-B344-A1130FCE88D2}"/>
    <cellStyle name="Currency 13 6 2 2 2 2 5" xfId="47365" xr:uid="{6C751B65-81CC-451E-9787-4A2916D382BB}"/>
    <cellStyle name="Currency 13 6 2 2 2 3" xfId="22213" xr:uid="{6531236F-4D34-4471-BC6C-D40D303A45FF}"/>
    <cellStyle name="Currency 13 6 2 2 2 3 2" xfId="35905" xr:uid="{019D04E9-314F-469B-8177-7958763953AD}"/>
    <cellStyle name="Currency 13 6 2 2 2 3 3" xfId="50789" xr:uid="{20871DA7-5B41-4F6A-B6CE-3E10FC03B662}"/>
    <cellStyle name="Currency 13 6 2 2 2 4" xfId="15369" xr:uid="{3A983082-17F4-4772-8FC3-16D4CFC52122}"/>
    <cellStyle name="Currency 13 6 2 2 2 5" xfId="29059" xr:uid="{38F68B69-409B-498E-9FEE-51C9D2C06921}"/>
    <cellStyle name="Currency 13 6 2 2 2 6" xfId="43943" xr:uid="{1B800CE7-07B8-4941-B113-77D034B951BA}"/>
    <cellStyle name="Currency 13 6 2 2 3" xfId="10233" xr:uid="{8D89D97C-0E00-4CD9-8799-4C719ABC985F}"/>
    <cellStyle name="Currency 13 6 2 2 3 2" xfId="23923" xr:uid="{D73B727F-E970-4CDF-9C9A-310F6830A245}"/>
    <cellStyle name="Currency 13 6 2 2 3 2 2" xfId="37615" xr:uid="{B16C8FEA-843E-45C2-8C82-8CAD8DD5C14C}"/>
    <cellStyle name="Currency 13 6 2 2 3 2 3" xfId="52499" xr:uid="{1EB3D698-C544-43ED-AC8E-0A96D8E5BD6F}"/>
    <cellStyle name="Currency 13 6 2 2 3 3" xfId="17079" xr:uid="{B837EA79-5C80-4289-8917-EDC3B98987AA}"/>
    <cellStyle name="Currency 13 6 2 2 3 4" xfId="30769" xr:uid="{1B1B9337-A9DC-4B7C-B5E6-168BFF70A057}"/>
    <cellStyle name="Currency 13 6 2 2 3 5" xfId="45653" xr:uid="{78ECAA13-B5B6-4E84-ADAD-F9A20DCB05EB}"/>
    <cellStyle name="Currency 13 6 2 2 4" xfId="20501" xr:uid="{33886785-2D31-407E-ACD1-BE1367F3590D}"/>
    <cellStyle name="Currency 13 6 2 2 4 2" xfId="34193" xr:uid="{6C3195D4-A4CC-4E74-957E-E4B002EF540D}"/>
    <cellStyle name="Currency 13 6 2 2 4 3" xfId="49077" xr:uid="{45795304-81C4-4E4B-80D6-C93DEEC4CFD4}"/>
    <cellStyle name="Currency 13 6 2 2 5" xfId="13657" xr:uid="{4003FC66-D408-407B-8AB6-F30DA99D35A6}"/>
    <cellStyle name="Currency 13 6 2 2 6" xfId="27347" xr:uid="{A873CFA4-E505-4334-B09E-297237A19E09}"/>
    <cellStyle name="Currency 13 6 2 2 7" xfId="42231" xr:uid="{AE831BD2-91D6-4070-9119-63E54196C724}"/>
    <cellStyle name="Currency 13 6 2 3" xfId="8522" xr:uid="{7D319ABE-65E9-499C-954E-E5EF6B6D7EEC}"/>
    <cellStyle name="Currency 13 6 2 3 2" xfId="11944" xr:uid="{8444F32C-506B-4608-B0C2-F485CE513992}"/>
    <cellStyle name="Currency 13 6 2 3 2 2" xfId="25634" xr:uid="{1693C9AA-5B43-4B7B-A0A8-6F86C5194D90}"/>
    <cellStyle name="Currency 13 6 2 3 2 2 2" xfId="39326" xr:uid="{01AB5B33-EBFB-422E-B972-9AA13791011F}"/>
    <cellStyle name="Currency 13 6 2 3 2 2 3" xfId="54210" xr:uid="{243212CC-386D-4445-B8A7-108F6420FA9D}"/>
    <cellStyle name="Currency 13 6 2 3 2 3" xfId="18790" xr:uid="{15A26D3C-A411-4DC7-9695-64AB06C95A77}"/>
    <cellStyle name="Currency 13 6 2 3 2 4" xfId="32480" xr:uid="{265A5479-337D-4126-8C30-0828BEC854F3}"/>
    <cellStyle name="Currency 13 6 2 3 2 5" xfId="47364" xr:uid="{F60D0C06-6E32-494A-AF5E-C056DA6451DA}"/>
    <cellStyle name="Currency 13 6 2 3 3" xfId="22212" xr:uid="{3A039573-6EA7-41D1-81D2-54176617DFC4}"/>
    <cellStyle name="Currency 13 6 2 3 3 2" xfId="35904" xr:uid="{A34EC0BE-7158-401B-B735-C4EC237CA74C}"/>
    <cellStyle name="Currency 13 6 2 3 3 3" xfId="50788" xr:uid="{D7E24F41-0D13-410D-ACFE-A8ABA86551EA}"/>
    <cellStyle name="Currency 13 6 2 3 4" xfId="15368" xr:uid="{24410EDF-B2F3-4C67-A68F-4B5F1448821C}"/>
    <cellStyle name="Currency 13 6 2 3 5" xfId="29058" xr:uid="{74B18D91-55DE-4C94-AC5C-207754B4DC6A}"/>
    <cellStyle name="Currency 13 6 2 3 6" xfId="43942" xr:uid="{CBA9C0F7-E4CB-4898-925B-E95B9A6B97FC}"/>
    <cellStyle name="Currency 13 6 2 4" xfId="10232" xr:uid="{BED5B659-C2B4-4810-A9CC-E59A4BE554A2}"/>
    <cellStyle name="Currency 13 6 2 4 2" xfId="23922" xr:uid="{10BFD021-E967-43DF-991D-3FD275880379}"/>
    <cellStyle name="Currency 13 6 2 4 2 2" xfId="37614" xr:uid="{04460345-8209-4E5D-9B19-8F426FBA0D10}"/>
    <cellStyle name="Currency 13 6 2 4 2 3" xfId="52498" xr:uid="{C129B774-E990-42FC-BBFD-D7BE789301ED}"/>
    <cellStyle name="Currency 13 6 2 4 3" xfId="17078" xr:uid="{9700ACE1-3BAC-4AC9-8153-525733AF3AC6}"/>
    <cellStyle name="Currency 13 6 2 4 4" xfId="30768" xr:uid="{90EB59D6-B322-4C8E-BAD4-5681513A84AF}"/>
    <cellStyle name="Currency 13 6 2 4 5" xfId="45652" xr:uid="{01EF086F-473B-4316-8FFB-E8759BE04F1A}"/>
    <cellStyle name="Currency 13 6 2 5" xfId="20500" xr:uid="{8065FF69-5AAD-4840-AFC5-C58A4A406A85}"/>
    <cellStyle name="Currency 13 6 2 5 2" xfId="34192" xr:uid="{E53CBB81-2611-49A4-AB28-11B32CD2D701}"/>
    <cellStyle name="Currency 13 6 2 5 3" xfId="49076" xr:uid="{4D79DEEE-0298-46E1-BE9B-B52680461EB4}"/>
    <cellStyle name="Currency 13 6 2 6" xfId="13656" xr:uid="{4E595AEA-94F6-4CF2-B227-0B94B5324A1C}"/>
    <cellStyle name="Currency 13 6 2 7" xfId="27346" xr:uid="{9561D47B-28BC-4FE0-8EE6-904767C23145}"/>
    <cellStyle name="Currency 13 6 2 8" xfId="42230" xr:uid="{DB9397FA-97F4-4AA7-A64F-BE4B08A2DCA3}"/>
    <cellStyle name="Currency 13 6 3" xfId="6810" xr:uid="{FF288E31-1EC5-46E8-8AAF-BC70CFBDC1B3}"/>
    <cellStyle name="Currency 13 6 3 2" xfId="8524" xr:uid="{1A472361-26F7-4DA0-A79B-BC2E8D2B527B}"/>
    <cellStyle name="Currency 13 6 3 2 2" xfId="11946" xr:uid="{3656C53F-EF15-43CC-80D2-AF6684435E26}"/>
    <cellStyle name="Currency 13 6 3 2 2 2" xfId="25636" xr:uid="{166EE041-FACD-411A-B85A-4FE7C6651CB1}"/>
    <cellStyle name="Currency 13 6 3 2 2 2 2" xfId="39328" xr:uid="{3B28B9C2-D947-4F52-8B22-601603F349EC}"/>
    <cellStyle name="Currency 13 6 3 2 2 2 3" xfId="54212" xr:uid="{E1F18173-FF91-42E4-81FA-37D64E6D67F2}"/>
    <cellStyle name="Currency 13 6 3 2 2 3" xfId="18792" xr:uid="{1BBE4ECF-D6CF-4F5A-A5DF-EA811B7C595A}"/>
    <cellStyle name="Currency 13 6 3 2 2 4" xfId="32482" xr:uid="{CEA0CD12-0E95-4120-B715-1474F1A10DA9}"/>
    <cellStyle name="Currency 13 6 3 2 2 5" xfId="47366" xr:uid="{55D718E5-624C-4FE2-BD05-7EE9838E633B}"/>
    <cellStyle name="Currency 13 6 3 2 3" xfId="22214" xr:uid="{AEB47944-70E9-42A8-806D-CBD7F253CFA5}"/>
    <cellStyle name="Currency 13 6 3 2 3 2" xfId="35906" xr:uid="{C9D504D0-E73E-4202-9F19-A2ED4C6E8291}"/>
    <cellStyle name="Currency 13 6 3 2 3 3" xfId="50790" xr:uid="{4A6432E3-E97F-42F1-9134-ACFBB301FA5F}"/>
    <cellStyle name="Currency 13 6 3 2 4" xfId="15370" xr:uid="{127A8D61-FE92-4AA0-8479-E987C45AEF8D}"/>
    <cellStyle name="Currency 13 6 3 2 5" xfId="29060" xr:uid="{F174509C-A0B4-4B49-B760-FF2EA87F7919}"/>
    <cellStyle name="Currency 13 6 3 2 6" xfId="43944" xr:uid="{6E207285-6A31-429E-9854-778ACA6D5C36}"/>
    <cellStyle name="Currency 13 6 3 3" xfId="10234" xr:uid="{1643EFB5-B4DB-4947-9A36-A938D73E6512}"/>
    <cellStyle name="Currency 13 6 3 3 2" xfId="23924" xr:uid="{95530013-6F92-4422-872A-DE9280B5C180}"/>
    <cellStyle name="Currency 13 6 3 3 2 2" xfId="37616" xr:uid="{DBEE8036-2B77-4222-A50E-ECE89654FAA9}"/>
    <cellStyle name="Currency 13 6 3 3 2 3" xfId="52500" xr:uid="{6E8DDC90-1914-4060-9253-F22B38D0EC4C}"/>
    <cellStyle name="Currency 13 6 3 3 3" xfId="17080" xr:uid="{B08DF92E-4DD6-4CB1-A2C3-4132E4FE5878}"/>
    <cellStyle name="Currency 13 6 3 3 4" xfId="30770" xr:uid="{755765D9-D67B-48D4-BEA0-27835C59E461}"/>
    <cellStyle name="Currency 13 6 3 3 5" xfId="45654" xr:uid="{9FCF9D96-0588-4557-9C5F-4FD96FED5B90}"/>
    <cellStyle name="Currency 13 6 3 4" xfId="20502" xr:uid="{357370E1-082B-4311-9D19-15F57F644CF0}"/>
    <cellStyle name="Currency 13 6 3 4 2" xfId="34194" xr:uid="{AE56781D-0598-434F-83D5-7CE398371DD0}"/>
    <cellStyle name="Currency 13 6 3 4 3" xfId="49078" xr:uid="{94D45CB1-332C-4825-9027-9725A9B8B742}"/>
    <cellStyle name="Currency 13 6 3 5" xfId="13658" xr:uid="{AC724D4E-D7FD-4B36-8B07-2D7DF9E535D1}"/>
    <cellStyle name="Currency 13 6 3 6" xfId="27348" xr:uid="{AAF9AF4D-C22F-4856-84BB-EC433D5F578A}"/>
    <cellStyle name="Currency 13 6 3 7" xfId="42232" xr:uid="{E61BA6D8-26B4-41BE-9C9E-DD1312B6787A}"/>
    <cellStyle name="Currency 13 6 4" xfId="6811" xr:uid="{211B3569-FDAD-466A-904C-7FA313E6E87D}"/>
    <cellStyle name="Currency 13 6 4 2" xfId="8525" xr:uid="{F2E3FF72-79B0-45C6-8D9B-D762CEE71728}"/>
    <cellStyle name="Currency 13 6 4 2 2" xfId="11947" xr:uid="{7D53F419-A877-4648-8BC2-A836B99D5028}"/>
    <cellStyle name="Currency 13 6 4 2 2 2" xfId="25637" xr:uid="{91EDB5C6-F9A3-4C39-9D36-FA4CD52DA176}"/>
    <cellStyle name="Currency 13 6 4 2 2 2 2" xfId="39329" xr:uid="{1709597D-927B-45EB-8915-95AE4E79244F}"/>
    <cellStyle name="Currency 13 6 4 2 2 2 3" xfId="54213" xr:uid="{9EDDD73B-104B-4E33-ABAF-3E486825B928}"/>
    <cellStyle name="Currency 13 6 4 2 2 3" xfId="18793" xr:uid="{20635060-4E5E-47BC-B8BF-B109D8862269}"/>
    <cellStyle name="Currency 13 6 4 2 2 4" xfId="32483" xr:uid="{61533C74-1A86-4428-90E5-8C109224E978}"/>
    <cellStyle name="Currency 13 6 4 2 2 5" xfId="47367" xr:uid="{82C118D3-44A6-46EE-AA8B-E8C682688D3A}"/>
    <cellStyle name="Currency 13 6 4 2 3" xfId="22215" xr:uid="{2EF370A4-1A9C-464C-BCFE-8F9A0C1E39C5}"/>
    <cellStyle name="Currency 13 6 4 2 3 2" xfId="35907" xr:uid="{492A58F9-BC3E-4639-BC96-F3D980D9B037}"/>
    <cellStyle name="Currency 13 6 4 2 3 3" xfId="50791" xr:uid="{F7C5A117-243A-490D-9099-D08212CEFDAF}"/>
    <cellStyle name="Currency 13 6 4 2 4" xfId="15371" xr:uid="{F375E508-EE38-458C-9A82-F36760FB5AE0}"/>
    <cellStyle name="Currency 13 6 4 2 5" xfId="29061" xr:uid="{B58AD8DF-4F73-4CC5-BE75-F3A9E0E189E6}"/>
    <cellStyle name="Currency 13 6 4 2 6" xfId="43945" xr:uid="{5B9021AC-7D03-4EA5-A404-E84A2020AE8B}"/>
    <cellStyle name="Currency 13 6 4 3" xfId="10235" xr:uid="{38C6CE88-E6A2-4161-B547-C5050F832B7D}"/>
    <cellStyle name="Currency 13 6 4 3 2" xfId="23925" xr:uid="{1E5BD078-D385-466F-B8FE-C935A6E3BCB3}"/>
    <cellStyle name="Currency 13 6 4 3 2 2" xfId="37617" xr:uid="{41498022-F4E9-481E-B589-8D002D04F081}"/>
    <cellStyle name="Currency 13 6 4 3 2 3" xfId="52501" xr:uid="{6B0411C5-6F88-4A21-B1F2-2B14C1135DC9}"/>
    <cellStyle name="Currency 13 6 4 3 3" xfId="17081" xr:uid="{1DBB1292-38B0-4C3E-BE0C-B597A8EAFEFC}"/>
    <cellStyle name="Currency 13 6 4 3 4" xfId="30771" xr:uid="{01C11EBB-057C-4B31-854E-645201C6E469}"/>
    <cellStyle name="Currency 13 6 4 3 5" xfId="45655" xr:uid="{179C6F9D-B52F-4D0C-922E-B74ACABEEA1A}"/>
    <cellStyle name="Currency 13 6 4 4" xfId="20503" xr:uid="{3A538460-5171-4A35-A146-B293E895B3C3}"/>
    <cellStyle name="Currency 13 6 4 4 2" xfId="34195" xr:uid="{36A49DA9-596E-4886-8744-2BE123D2FDED}"/>
    <cellStyle name="Currency 13 6 4 4 3" xfId="49079" xr:uid="{CC8FF96C-8B1B-4911-9AD5-C9A45A2D7F30}"/>
    <cellStyle name="Currency 13 6 4 5" xfId="13659" xr:uid="{A6FAA669-6362-4107-B10A-AB56EC584B73}"/>
    <cellStyle name="Currency 13 6 4 6" xfId="27349" xr:uid="{9DED03BD-39F5-4B49-8C00-CA71AB360DA4}"/>
    <cellStyle name="Currency 13 6 4 7" xfId="42233" xr:uid="{43AB5A30-179D-4812-AC59-BF9867F7954B}"/>
    <cellStyle name="Currency 13 6 5" xfId="8521" xr:uid="{55ACDE03-AD24-4195-AAF0-ACF7167BE7A4}"/>
    <cellStyle name="Currency 13 6 5 2" xfId="11943" xr:uid="{3E2E4553-88CD-4D16-A0D4-60D2CFEA6A8C}"/>
    <cellStyle name="Currency 13 6 5 2 2" xfId="25633" xr:uid="{64D73DA4-6AA6-4252-95BB-BAB5835F28D5}"/>
    <cellStyle name="Currency 13 6 5 2 2 2" xfId="39325" xr:uid="{B80BA5F9-7191-4C96-BE18-BF8438C2FE59}"/>
    <cellStyle name="Currency 13 6 5 2 2 3" xfId="54209" xr:uid="{DA401F5C-224B-4823-A139-4FA1E0FDA8A9}"/>
    <cellStyle name="Currency 13 6 5 2 3" xfId="18789" xr:uid="{9DF7A1FD-B5CC-4A67-A17D-E93647974B78}"/>
    <cellStyle name="Currency 13 6 5 2 4" xfId="32479" xr:uid="{B7513568-1BAA-42CA-B53B-79D348ED2458}"/>
    <cellStyle name="Currency 13 6 5 2 5" xfId="47363" xr:uid="{8ACB1F38-0E6E-4DB7-94C0-11E8424EDD65}"/>
    <cellStyle name="Currency 13 6 5 3" xfId="22211" xr:uid="{DF788B9E-DD84-46D0-BE0E-8783603642AA}"/>
    <cellStyle name="Currency 13 6 5 3 2" xfId="35903" xr:uid="{C3538D80-C0A9-41DA-A113-F052847D35B3}"/>
    <cellStyle name="Currency 13 6 5 3 3" xfId="50787" xr:uid="{D2494A6A-1FEB-4284-9796-EB5A5A49BD96}"/>
    <cellStyle name="Currency 13 6 5 4" xfId="15367" xr:uid="{BD6356BF-CEB6-46B1-B1EF-368176CAB9E3}"/>
    <cellStyle name="Currency 13 6 5 5" xfId="29057" xr:uid="{F3C5C655-49A9-49B8-A9BE-B0360DADF681}"/>
    <cellStyle name="Currency 13 6 5 6" xfId="43941" xr:uid="{EC568776-83DA-4A52-89E1-CCF58FB0AFFF}"/>
    <cellStyle name="Currency 13 6 6" xfId="10231" xr:uid="{11F418E2-53D0-4B76-874E-A2F2113684EE}"/>
    <cellStyle name="Currency 13 6 6 2" xfId="23921" xr:uid="{AC8A4E4F-B539-4C08-9275-7C4FAE972CA0}"/>
    <cellStyle name="Currency 13 6 6 2 2" xfId="37613" xr:uid="{1861BDAD-7B53-49A6-BD12-E8E74671B8A8}"/>
    <cellStyle name="Currency 13 6 6 2 3" xfId="52497" xr:uid="{0F90A2F9-88F2-410E-A82E-624111C4F458}"/>
    <cellStyle name="Currency 13 6 6 3" xfId="17077" xr:uid="{1A5B98D1-F97E-4E1A-880D-A7E513AE563E}"/>
    <cellStyle name="Currency 13 6 6 4" xfId="30767" xr:uid="{724E3806-167A-4EB9-8F4E-D628EBFB0678}"/>
    <cellStyle name="Currency 13 6 6 5" xfId="45651" xr:uid="{8A24583F-801C-4955-ADB4-FC18F6EBCCB1}"/>
    <cellStyle name="Currency 13 6 7" xfId="20499" xr:uid="{0E2968E3-EAE9-494F-A4C6-53D399A34D5B}"/>
    <cellStyle name="Currency 13 6 7 2" xfId="34191" xr:uid="{B0A44F32-AC12-44A5-BA32-43A320381A11}"/>
    <cellStyle name="Currency 13 6 7 3" xfId="49075" xr:uid="{F165D930-6AC8-4252-BA71-D8A94F108759}"/>
    <cellStyle name="Currency 13 6 8" xfId="13655" xr:uid="{8FF20D23-2803-4014-A570-1751DF274155}"/>
    <cellStyle name="Currency 13 6 9" xfId="27345" xr:uid="{558009C5-45D1-489B-BAD8-BCE68341C860}"/>
    <cellStyle name="Currency 13 7" xfId="6812" xr:uid="{8FA6C442-56F7-466A-B6DE-A1B696D30616}"/>
    <cellStyle name="Currency 13 7 10" xfId="42234" xr:uid="{AFB8D200-3888-48A5-9017-6E7DD34E7B1B}"/>
    <cellStyle name="Currency 13 7 2" xfId="6813" xr:uid="{F67440EA-6740-4C59-8036-40D00D9832F6}"/>
    <cellStyle name="Currency 13 7 2 2" xfId="6814" xr:uid="{817C69C5-DA4D-4272-9427-E0EFF56C832C}"/>
    <cellStyle name="Currency 13 7 2 2 2" xfId="8528" xr:uid="{BCF09859-1380-4F9A-9DA3-EB0FB3283EF7}"/>
    <cellStyle name="Currency 13 7 2 2 2 2" xfId="11950" xr:uid="{E6C7ED90-2C21-432B-8C23-5FADC5FDC4D7}"/>
    <cellStyle name="Currency 13 7 2 2 2 2 2" xfId="25640" xr:uid="{6E789469-6512-48BF-AD40-91DE34A54615}"/>
    <cellStyle name="Currency 13 7 2 2 2 2 2 2" xfId="39332" xr:uid="{0BADEE31-C2E0-41F5-AED0-F80FD14F7045}"/>
    <cellStyle name="Currency 13 7 2 2 2 2 2 3" xfId="54216" xr:uid="{D5C7FF81-4BDE-4042-B37A-B34535B52AD1}"/>
    <cellStyle name="Currency 13 7 2 2 2 2 3" xfId="18796" xr:uid="{E5BEA83E-60C7-4568-A623-07A70AD2B3FA}"/>
    <cellStyle name="Currency 13 7 2 2 2 2 4" xfId="32486" xr:uid="{6A8FE4F2-6960-4107-BE9C-B5CD5CDD964B}"/>
    <cellStyle name="Currency 13 7 2 2 2 2 5" xfId="47370" xr:uid="{3DD3CD43-3934-4170-A59F-0BB2D7B459A6}"/>
    <cellStyle name="Currency 13 7 2 2 2 3" xfId="22218" xr:uid="{AEC26E38-FB10-430D-93B6-33C0D6B8EBCC}"/>
    <cellStyle name="Currency 13 7 2 2 2 3 2" xfId="35910" xr:uid="{0363364B-7FBC-4DF3-8175-6F6B0B6F7BFD}"/>
    <cellStyle name="Currency 13 7 2 2 2 3 3" xfId="50794" xr:uid="{67F463C7-520E-45FC-ACE9-777DC9733886}"/>
    <cellStyle name="Currency 13 7 2 2 2 4" xfId="15374" xr:uid="{78D40336-F02F-4C6F-B137-E22924A7C55B}"/>
    <cellStyle name="Currency 13 7 2 2 2 5" xfId="29064" xr:uid="{E07B86CB-7EB6-4CD4-B16F-FAF665CDB9BB}"/>
    <cellStyle name="Currency 13 7 2 2 2 6" xfId="43948" xr:uid="{CAA77715-0298-44BD-9CE0-79C9B81AB176}"/>
    <cellStyle name="Currency 13 7 2 2 3" xfId="10238" xr:uid="{7103BCB1-75B9-4EE1-9307-671192F23992}"/>
    <cellStyle name="Currency 13 7 2 2 3 2" xfId="23928" xr:uid="{3EE899F1-7459-4F44-A773-D7A6D5E34638}"/>
    <cellStyle name="Currency 13 7 2 2 3 2 2" xfId="37620" xr:uid="{73B7D6AE-6EAD-4CD6-B841-552C7D39F2E2}"/>
    <cellStyle name="Currency 13 7 2 2 3 2 3" xfId="52504" xr:uid="{D0D69B03-6C9F-4152-AAFA-80FC98E36DF8}"/>
    <cellStyle name="Currency 13 7 2 2 3 3" xfId="17084" xr:uid="{BAA21194-5A51-4D31-97BC-562E93335817}"/>
    <cellStyle name="Currency 13 7 2 2 3 4" xfId="30774" xr:uid="{51BECA80-D4A7-4E69-B559-A239B53E4237}"/>
    <cellStyle name="Currency 13 7 2 2 3 5" xfId="45658" xr:uid="{FC95E5D4-1A66-4BC4-AF0E-CDE00212DB17}"/>
    <cellStyle name="Currency 13 7 2 2 4" xfId="20506" xr:uid="{62C260AE-8A43-4D3B-8D9D-EBBDFD6E86EE}"/>
    <cellStyle name="Currency 13 7 2 2 4 2" xfId="34198" xr:uid="{FD4AF9E7-9739-440E-B512-CED61C2D46C0}"/>
    <cellStyle name="Currency 13 7 2 2 4 3" xfId="49082" xr:uid="{86EB426A-4614-40A5-91C6-59B4D23C2483}"/>
    <cellStyle name="Currency 13 7 2 2 5" xfId="13662" xr:uid="{23679BFB-53AD-4D16-AF76-9EED119B651D}"/>
    <cellStyle name="Currency 13 7 2 2 6" xfId="27352" xr:uid="{8275DF6F-C84F-4BB8-8639-A419B88CD8F7}"/>
    <cellStyle name="Currency 13 7 2 2 7" xfId="42236" xr:uid="{A92329CA-3FCF-4241-A575-FC28043FB5DB}"/>
    <cellStyle name="Currency 13 7 2 3" xfId="8527" xr:uid="{3EF1631C-9941-428D-8DD2-1E46F1F3C23D}"/>
    <cellStyle name="Currency 13 7 2 3 2" xfId="11949" xr:uid="{A0AEE4E3-141D-426E-83D4-78ABABD3F5C6}"/>
    <cellStyle name="Currency 13 7 2 3 2 2" xfId="25639" xr:uid="{FD583A92-F0C4-426D-94E1-4F9672AFC02F}"/>
    <cellStyle name="Currency 13 7 2 3 2 2 2" xfId="39331" xr:uid="{9F4FD0A1-B8F1-427A-8C6F-B05A401F1863}"/>
    <cellStyle name="Currency 13 7 2 3 2 2 3" xfId="54215" xr:uid="{8A2C4038-084A-484A-A2F1-7A49EAA39EDE}"/>
    <cellStyle name="Currency 13 7 2 3 2 3" xfId="18795" xr:uid="{67892266-46D6-4425-A354-D47969141D64}"/>
    <cellStyle name="Currency 13 7 2 3 2 4" xfId="32485" xr:uid="{D5E5268E-E063-4403-B165-0BAF3F6DB378}"/>
    <cellStyle name="Currency 13 7 2 3 2 5" xfId="47369" xr:uid="{7073B770-E6A2-4ADF-A8C6-6ED25966501E}"/>
    <cellStyle name="Currency 13 7 2 3 3" xfId="22217" xr:uid="{275AEFAD-1B33-4FF6-94FF-70ADED312669}"/>
    <cellStyle name="Currency 13 7 2 3 3 2" xfId="35909" xr:uid="{C99BCBB1-2A2E-4850-9E2E-A9F3395BE841}"/>
    <cellStyle name="Currency 13 7 2 3 3 3" xfId="50793" xr:uid="{CEA77587-D2D7-4E42-8047-4878376167CE}"/>
    <cellStyle name="Currency 13 7 2 3 4" xfId="15373" xr:uid="{A0E85A67-9614-413B-9949-A9059C400385}"/>
    <cellStyle name="Currency 13 7 2 3 5" xfId="29063" xr:uid="{F797F63E-5577-495F-81FF-AF807A8E0D21}"/>
    <cellStyle name="Currency 13 7 2 3 6" xfId="43947" xr:uid="{7307629D-4652-44BB-AAF0-742BB01AFE88}"/>
    <cellStyle name="Currency 13 7 2 4" xfId="10237" xr:uid="{46E5923A-5DA8-48AF-A964-65F77B504C4F}"/>
    <cellStyle name="Currency 13 7 2 4 2" xfId="23927" xr:uid="{833953DA-31BA-40A1-9721-B7CB830B90FC}"/>
    <cellStyle name="Currency 13 7 2 4 2 2" xfId="37619" xr:uid="{E9F74A19-C4DD-4422-893F-E89373B9A972}"/>
    <cellStyle name="Currency 13 7 2 4 2 3" xfId="52503" xr:uid="{2B7C128A-2AAC-4A85-A5F1-39D5A71AAD5D}"/>
    <cellStyle name="Currency 13 7 2 4 3" xfId="17083" xr:uid="{FCF3FFCE-10BF-4F94-BB00-9382FAF7393E}"/>
    <cellStyle name="Currency 13 7 2 4 4" xfId="30773" xr:uid="{0BF8185E-5E59-4D24-9A4E-D0644967A46B}"/>
    <cellStyle name="Currency 13 7 2 4 5" xfId="45657" xr:uid="{524969EF-1142-4B03-8B22-5AB6EB00D83F}"/>
    <cellStyle name="Currency 13 7 2 5" xfId="20505" xr:uid="{E9C19B62-6BC1-45FF-A099-40A9AFB2A1A2}"/>
    <cellStyle name="Currency 13 7 2 5 2" xfId="34197" xr:uid="{4594FE52-CC37-490A-BB19-00CF10571AAE}"/>
    <cellStyle name="Currency 13 7 2 5 3" xfId="49081" xr:uid="{9D118BEA-A23D-4A23-9CE3-FD2DFCF46FF3}"/>
    <cellStyle name="Currency 13 7 2 6" xfId="13661" xr:uid="{C4DEC01D-6B0C-4026-9B45-64CFDAB460B1}"/>
    <cellStyle name="Currency 13 7 2 7" xfId="27351" xr:uid="{64EDF9A2-A8C7-408A-B246-54AC5316FDE8}"/>
    <cellStyle name="Currency 13 7 2 8" xfId="42235" xr:uid="{6173736B-CA6A-45E1-8AEB-0BC5C7E7B6F8}"/>
    <cellStyle name="Currency 13 7 3" xfId="6815" xr:uid="{632CCC5D-A8E1-4177-AAC1-9DE6338D3A2F}"/>
    <cellStyle name="Currency 13 7 3 2" xfId="8529" xr:uid="{9EE6C8D1-5866-46DD-BE4C-F8B9AE86B465}"/>
    <cellStyle name="Currency 13 7 3 2 2" xfId="11951" xr:uid="{619BAF25-F4B9-4C69-ABCD-BC21DE14987A}"/>
    <cellStyle name="Currency 13 7 3 2 2 2" xfId="25641" xr:uid="{A62F2D97-A75F-4F5D-BD47-1807A7A9FCF8}"/>
    <cellStyle name="Currency 13 7 3 2 2 2 2" xfId="39333" xr:uid="{F077E7BD-254E-4593-9F87-57EBED6C9C8E}"/>
    <cellStyle name="Currency 13 7 3 2 2 2 3" xfId="54217" xr:uid="{0490AD95-28EC-423B-B83F-85F4C6E23594}"/>
    <cellStyle name="Currency 13 7 3 2 2 3" xfId="18797" xr:uid="{D7810696-CC14-4B49-881A-0C9414E43190}"/>
    <cellStyle name="Currency 13 7 3 2 2 4" xfId="32487" xr:uid="{CA5318DD-145C-4ADA-A40D-654A63D5B35A}"/>
    <cellStyle name="Currency 13 7 3 2 2 5" xfId="47371" xr:uid="{41FAA42E-ABC4-4FF0-98A5-183B0828BD5F}"/>
    <cellStyle name="Currency 13 7 3 2 3" xfId="22219" xr:uid="{581FAEDB-048F-4AB0-8E57-DEEDEB4CBBC9}"/>
    <cellStyle name="Currency 13 7 3 2 3 2" xfId="35911" xr:uid="{0997674C-677C-4AE8-B971-63D33A8D4CCB}"/>
    <cellStyle name="Currency 13 7 3 2 3 3" xfId="50795" xr:uid="{01A30750-F2BA-46AB-8908-20AF25E8EFCD}"/>
    <cellStyle name="Currency 13 7 3 2 4" xfId="15375" xr:uid="{BD95815F-1CD2-4F2F-87D8-580985D4BF14}"/>
    <cellStyle name="Currency 13 7 3 2 5" xfId="29065" xr:uid="{7DD97E92-70E0-48A8-96E3-E0128C89BD7C}"/>
    <cellStyle name="Currency 13 7 3 2 6" xfId="43949" xr:uid="{3F986DA9-415A-40E3-AF8C-B1610D86E6EE}"/>
    <cellStyle name="Currency 13 7 3 3" xfId="10239" xr:uid="{53AD3768-D230-4947-85F2-DFC712F5FC78}"/>
    <cellStyle name="Currency 13 7 3 3 2" xfId="23929" xr:uid="{834C9F25-722E-41F7-946E-612CEB33329A}"/>
    <cellStyle name="Currency 13 7 3 3 2 2" xfId="37621" xr:uid="{9F2C46CD-D258-4DA4-88C1-3549C4823262}"/>
    <cellStyle name="Currency 13 7 3 3 2 3" xfId="52505" xr:uid="{B323885C-62E6-462D-B21B-42D3613FD32C}"/>
    <cellStyle name="Currency 13 7 3 3 3" xfId="17085" xr:uid="{CE2235D9-0547-41F8-8998-45F9A306D011}"/>
    <cellStyle name="Currency 13 7 3 3 4" xfId="30775" xr:uid="{0270FADB-C9B3-4F97-8B5E-B8BA9766D7B9}"/>
    <cellStyle name="Currency 13 7 3 3 5" xfId="45659" xr:uid="{47FEEAE2-DF8D-4B79-8CC1-1E3F4E9067A6}"/>
    <cellStyle name="Currency 13 7 3 4" xfId="20507" xr:uid="{6AB8789F-9C49-4DAF-B0CA-61658CD7BAA7}"/>
    <cellStyle name="Currency 13 7 3 4 2" xfId="34199" xr:uid="{03E11834-1B02-48E3-954C-E3D1E9CFD390}"/>
    <cellStyle name="Currency 13 7 3 4 3" xfId="49083" xr:uid="{E137B29E-58FB-4AB7-B937-66E6BA650DD3}"/>
    <cellStyle name="Currency 13 7 3 5" xfId="13663" xr:uid="{DEE2A2ED-BAE1-42D4-B0DC-D4C4F1EC799A}"/>
    <cellStyle name="Currency 13 7 3 6" xfId="27353" xr:uid="{0A4EDBB4-E87A-45F1-BAFB-2D4505E9CFBD}"/>
    <cellStyle name="Currency 13 7 3 7" xfId="42237" xr:uid="{7424C242-262B-4E03-A06E-EB0025DA4583}"/>
    <cellStyle name="Currency 13 7 4" xfId="6816" xr:uid="{25586646-A23C-4F88-88EA-F25099B557C2}"/>
    <cellStyle name="Currency 13 7 4 2" xfId="8530" xr:uid="{39D561D6-8BE4-47D4-9106-A496E47CE341}"/>
    <cellStyle name="Currency 13 7 4 2 2" xfId="11952" xr:uid="{EEF90C11-ADCD-411B-AC8B-490C07A7377B}"/>
    <cellStyle name="Currency 13 7 4 2 2 2" xfId="25642" xr:uid="{44CAEDC9-0E98-4646-9757-29B4428EB94F}"/>
    <cellStyle name="Currency 13 7 4 2 2 2 2" xfId="39334" xr:uid="{5F41DCA1-5979-4B7F-BF05-B66621CFB03C}"/>
    <cellStyle name="Currency 13 7 4 2 2 2 3" xfId="54218" xr:uid="{AF778424-23BC-4241-976E-3DE7BD6D6B4D}"/>
    <cellStyle name="Currency 13 7 4 2 2 3" xfId="18798" xr:uid="{49D70B69-2F42-4B1B-AA85-8187026533B9}"/>
    <cellStyle name="Currency 13 7 4 2 2 4" xfId="32488" xr:uid="{86787BA0-2284-4853-99CE-5EB333756FAC}"/>
    <cellStyle name="Currency 13 7 4 2 2 5" xfId="47372" xr:uid="{EB470081-0A82-464E-9BD4-AE759E052956}"/>
    <cellStyle name="Currency 13 7 4 2 3" xfId="22220" xr:uid="{62EBCBA0-DD31-4C41-ABF5-24634328F862}"/>
    <cellStyle name="Currency 13 7 4 2 3 2" xfId="35912" xr:uid="{EA1BA0BE-09E2-4A6F-80C5-4DDAC4D9FB68}"/>
    <cellStyle name="Currency 13 7 4 2 3 3" xfId="50796" xr:uid="{75C909BA-20EF-4589-A512-AF64280C12EC}"/>
    <cellStyle name="Currency 13 7 4 2 4" xfId="15376" xr:uid="{0E526874-1177-4964-8411-4095A6EA6B7E}"/>
    <cellStyle name="Currency 13 7 4 2 5" xfId="29066" xr:uid="{9582EA39-4778-4D87-A567-85E2D3DBDE67}"/>
    <cellStyle name="Currency 13 7 4 2 6" xfId="43950" xr:uid="{F6282AD3-857A-44CB-987F-A47A7E894156}"/>
    <cellStyle name="Currency 13 7 4 3" xfId="10240" xr:uid="{F79E04F9-DC94-40B9-8769-36AC187E85DB}"/>
    <cellStyle name="Currency 13 7 4 3 2" xfId="23930" xr:uid="{2F04D7EC-C598-4EAE-91FF-BB024A87FB40}"/>
    <cellStyle name="Currency 13 7 4 3 2 2" xfId="37622" xr:uid="{59CBC1CA-BD73-4CCA-8B3F-105F40F95499}"/>
    <cellStyle name="Currency 13 7 4 3 2 3" xfId="52506" xr:uid="{13CE1D1B-C20C-4EEA-B3B9-6AFCBE299CEB}"/>
    <cellStyle name="Currency 13 7 4 3 3" xfId="17086" xr:uid="{DCB9A58D-8B0F-418A-850F-C441BD7B7E01}"/>
    <cellStyle name="Currency 13 7 4 3 4" xfId="30776" xr:uid="{306F7D4F-4BDF-4DD8-A401-011001797A48}"/>
    <cellStyle name="Currency 13 7 4 3 5" xfId="45660" xr:uid="{EC407A37-ABEF-4B39-9AE7-9C4480AEE1EC}"/>
    <cellStyle name="Currency 13 7 4 4" xfId="20508" xr:uid="{5CB5BE13-ED2F-4661-8631-84AB2DEBE213}"/>
    <cellStyle name="Currency 13 7 4 4 2" xfId="34200" xr:uid="{43E80294-F6B4-4104-BC8E-83906F2DC57C}"/>
    <cellStyle name="Currency 13 7 4 4 3" xfId="49084" xr:uid="{30F3B288-7875-437B-ADEA-6BB6C59EF46D}"/>
    <cellStyle name="Currency 13 7 4 5" xfId="13664" xr:uid="{12375892-120B-4C70-8F05-1610242F6044}"/>
    <cellStyle name="Currency 13 7 4 6" xfId="27354" xr:uid="{CD629892-86BE-4DD0-A8B1-235A04E44C7A}"/>
    <cellStyle name="Currency 13 7 4 7" xfId="42238" xr:uid="{9F160513-10D9-48D8-A8AB-B4A98DA3D453}"/>
    <cellStyle name="Currency 13 7 5" xfId="8526" xr:uid="{BD0D216E-447C-46A2-B902-E33D3C3CE6E4}"/>
    <cellStyle name="Currency 13 7 5 2" xfId="11948" xr:uid="{97231AEB-5454-42D0-ACB7-FF177DC63476}"/>
    <cellStyle name="Currency 13 7 5 2 2" xfId="25638" xr:uid="{00EEEAC2-F299-47C6-855B-F716D0769910}"/>
    <cellStyle name="Currency 13 7 5 2 2 2" xfId="39330" xr:uid="{56A066BE-5F1E-4815-B4A2-1433382FB041}"/>
    <cellStyle name="Currency 13 7 5 2 2 3" xfId="54214" xr:uid="{3307C5B4-70C3-459C-8B6D-96A5F0E61EBF}"/>
    <cellStyle name="Currency 13 7 5 2 3" xfId="18794" xr:uid="{5A145AD4-2F7B-42AB-98DD-64ABE03700D3}"/>
    <cellStyle name="Currency 13 7 5 2 4" xfId="32484" xr:uid="{902F73A2-3F6B-40E1-9024-5C374562C3AC}"/>
    <cellStyle name="Currency 13 7 5 2 5" xfId="47368" xr:uid="{45126530-DA2B-4979-AA82-86B326125A2A}"/>
    <cellStyle name="Currency 13 7 5 3" xfId="22216" xr:uid="{BBB90104-4466-452A-91EB-A5AD10AE87F6}"/>
    <cellStyle name="Currency 13 7 5 3 2" xfId="35908" xr:uid="{BD863BFB-B066-4B53-8771-097F7BE6277D}"/>
    <cellStyle name="Currency 13 7 5 3 3" xfId="50792" xr:uid="{98809D50-E361-40E7-9CB1-2E260B153089}"/>
    <cellStyle name="Currency 13 7 5 4" xfId="15372" xr:uid="{E5C9E852-F1C6-4872-8680-5362A68B2B4F}"/>
    <cellStyle name="Currency 13 7 5 5" xfId="29062" xr:uid="{40467184-A21A-41F9-950C-A02CC87F651C}"/>
    <cellStyle name="Currency 13 7 5 6" xfId="43946" xr:uid="{3B2E56D6-43A3-4B09-9677-A575068E4158}"/>
    <cellStyle name="Currency 13 7 6" xfId="10236" xr:uid="{C3799124-9512-46B6-86F3-51CB456B993B}"/>
    <cellStyle name="Currency 13 7 6 2" xfId="23926" xr:uid="{D105C883-8C41-41A0-8F1D-BCBA27BB896A}"/>
    <cellStyle name="Currency 13 7 6 2 2" xfId="37618" xr:uid="{C535D673-1219-4395-8C84-8F4F3CE2AA9C}"/>
    <cellStyle name="Currency 13 7 6 2 3" xfId="52502" xr:uid="{42E076A1-8784-4798-B7CA-5DF9B05BAB9D}"/>
    <cellStyle name="Currency 13 7 6 3" xfId="17082" xr:uid="{7A1FA7F6-4635-4917-80C7-ACF87E938A3B}"/>
    <cellStyle name="Currency 13 7 6 4" xfId="30772" xr:uid="{8C43EE81-0157-42D6-AD6E-BCE6CEE4399D}"/>
    <cellStyle name="Currency 13 7 6 5" xfId="45656" xr:uid="{B24A7DA6-D0CA-4724-8724-CAAC0A0E48AA}"/>
    <cellStyle name="Currency 13 7 7" xfId="20504" xr:uid="{023B6AD5-EE0D-4095-A17A-953896E04897}"/>
    <cellStyle name="Currency 13 7 7 2" xfId="34196" xr:uid="{D12D6A6B-55E7-4C42-8905-C5D8E0C79181}"/>
    <cellStyle name="Currency 13 7 7 3" xfId="49080" xr:uid="{711F6452-CDCD-4C78-A726-FD3B8FA55093}"/>
    <cellStyle name="Currency 13 7 8" xfId="13660" xr:uid="{98BB3816-F508-48E5-B1B3-68F80E0D3473}"/>
    <cellStyle name="Currency 13 7 9" xfId="27350" xr:uid="{9173B24E-C87A-4C32-B3D7-5DB666AD5F83}"/>
    <cellStyle name="Currency 13 8" xfId="6817" xr:uid="{7F74AF98-942F-4AD3-852B-8588DC0F6CB0}"/>
    <cellStyle name="Currency 13 8 2" xfId="6818" xr:uid="{2B8AD28B-F5B1-476B-BEC2-D0091A4623D0}"/>
    <cellStyle name="Currency 13 8 2 2" xfId="8532" xr:uid="{FCA98638-D3C0-4240-B6F1-F21B20B2B6F6}"/>
    <cellStyle name="Currency 13 8 2 2 2" xfId="11954" xr:uid="{BDEC953C-4879-4F8C-A04C-54B0EF81D6B1}"/>
    <cellStyle name="Currency 13 8 2 2 2 2" xfId="25644" xr:uid="{ABC5EFC7-2A19-472C-BA5B-62FC3489776C}"/>
    <cellStyle name="Currency 13 8 2 2 2 2 2" xfId="39336" xr:uid="{BBE1DAB4-E38D-4D9A-84F2-DDD1A57D3310}"/>
    <cellStyle name="Currency 13 8 2 2 2 2 3" xfId="54220" xr:uid="{50AF460A-A8C9-4D19-BC9F-E86193E460FB}"/>
    <cellStyle name="Currency 13 8 2 2 2 3" xfId="18800" xr:uid="{462B6846-203A-4138-A710-4B8553BFA148}"/>
    <cellStyle name="Currency 13 8 2 2 2 4" xfId="32490" xr:uid="{C8818015-0423-4C55-A5A7-F49DC6EF317D}"/>
    <cellStyle name="Currency 13 8 2 2 2 5" xfId="47374" xr:uid="{3795B052-8AE2-454B-81F1-A6142D562C5A}"/>
    <cellStyle name="Currency 13 8 2 2 3" xfId="22222" xr:uid="{C6B7DA4E-79D0-4A08-BBFA-89F086AB0F48}"/>
    <cellStyle name="Currency 13 8 2 2 3 2" xfId="35914" xr:uid="{3A94E389-0A79-4FB8-94F5-6A9B0A9AEAB3}"/>
    <cellStyle name="Currency 13 8 2 2 3 3" xfId="50798" xr:uid="{50A47D19-7CE0-4416-8536-480AADFF14D1}"/>
    <cellStyle name="Currency 13 8 2 2 4" xfId="15378" xr:uid="{A7536C4B-E066-4799-A748-4293F40B9065}"/>
    <cellStyle name="Currency 13 8 2 2 5" xfId="29068" xr:uid="{053D91C2-FC5C-4D9C-A49B-75D1CCEC5CB6}"/>
    <cellStyle name="Currency 13 8 2 2 6" xfId="43952" xr:uid="{961BFE4E-1D89-474C-B667-81057DB1B0CB}"/>
    <cellStyle name="Currency 13 8 2 3" xfId="10242" xr:uid="{37824E0E-AA33-4279-923B-E20EE6499DAE}"/>
    <cellStyle name="Currency 13 8 2 3 2" xfId="23932" xr:uid="{CF1EECD8-BF4B-4755-8B18-1D6C6A47F90F}"/>
    <cellStyle name="Currency 13 8 2 3 2 2" xfId="37624" xr:uid="{B6AF9EBF-494C-461A-8AA7-0208577D6289}"/>
    <cellStyle name="Currency 13 8 2 3 2 3" xfId="52508" xr:uid="{F06242AD-D972-4142-8008-E1D3C60D736F}"/>
    <cellStyle name="Currency 13 8 2 3 3" xfId="17088" xr:uid="{94F31CD1-025B-4456-ACC8-F2DB9CB21790}"/>
    <cellStyle name="Currency 13 8 2 3 4" xfId="30778" xr:uid="{BD268660-4271-4E54-A4AC-E63E8E643ED2}"/>
    <cellStyle name="Currency 13 8 2 3 5" xfId="45662" xr:uid="{49815F11-0D9D-4E16-B10D-0F69997D2301}"/>
    <cellStyle name="Currency 13 8 2 4" xfId="20510" xr:uid="{A594CB59-CA4D-4D1A-87DB-F399B6F5BF80}"/>
    <cellStyle name="Currency 13 8 2 4 2" xfId="34202" xr:uid="{3B1CF4A2-6811-4882-829D-4AB760E867B9}"/>
    <cellStyle name="Currency 13 8 2 4 3" xfId="49086" xr:uid="{664F0CD9-FA9A-4745-8F0D-45AA26B27575}"/>
    <cellStyle name="Currency 13 8 2 5" xfId="13666" xr:uid="{427D8BD8-DDDF-4979-A123-49F6F41FED0C}"/>
    <cellStyle name="Currency 13 8 2 6" xfId="27356" xr:uid="{A9DA2EC2-F417-4E44-BE24-6544B91EA408}"/>
    <cellStyle name="Currency 13 8 2 7" xfId="42240" xr:uid="{CF30868D-4D4A-42C6-886C-EA0C05A08AC6}"/>
    <cellStyle name="Currency 13 8 3" xfId="8531" xr:uid="{0E590904-1F18-4B32-89DA-6497CFAB6410}"/>
    <cellStyle name="Currency 13 8 3 2" xfId="11953" xr:uid="{C62CD922-FF67-4073-8D67-8F42EB69994F}"/>
    <cellStyle name="Currency 13 8 3 2 2" xfId="25643" xr:uid="{941A4F2A-71D8-4DFF-9DA6-A790CF3BED89}"/>
    <cellStyle name="Currency 13 8 3 2 2 2" xfId="39335" xr:uid="{283667E1-05B3-4FCC-88D3-76E4985E476C}"/>
    <cellStyle name="Currency 13 8 3 2 2 3" xfId="54219" xr:uid="{2D78E428-E231-4223-BE58-8FEDE67D45E2}"/>
    <cellStyle name="Currency 13 8 3 2 3" xfId="18799" xr:uid="{A927C3A8-9F94-41C9-B457-22FA0574C0E8}"/>
    <cellStyle name="Currency 13 8 3 2 4" xfId="32489" xr:uid="{80513FA2-0C4C-457C-964B-7A422733B510}"/>
    <cellStyle name="Currency 13 8 3 2 5" xfId="47373" xr:uid="{2540F51E-CA5A-4CB6-BF33-4B3D881038DB}"/>
    <cellStyle name="Currency 13 8 3 3" xfId="22221" xr:uid="{0C202E6C-CFCD-4D3C-9FF6-4A8696495DEC}"/>
    <cellStyle name="Currency 13 8 3 3 2" xfId="35913" xr:uid="{C198306C-3B03-4A1C-8624-CED6785C4303}"/>
    <cellStyle name="Currency 13 8 3 3 3" xfId="50797" xr:uid="{4D64AD9A-831F-462E-82A8-C83DF622025E}"/>
    <cellStyle name="Currency 13 8 3 4" xfId="15377" xr:uid="{C7F04D25-795E-492A-B10F-29E93A161CAB}"/>
    <cellStyle name="Currency 13 8 3 5" xfId="29067" xr:uid="{FC46A67E-D54B-4AC5-9AB0-0890174F775A}"/>
    <cellStyle name="Currency 13 8 3 6" xfId="43951" xr:uid="{DC8E04C9-AC30-4C93-8E10-3ACDFE38A02B}"/>
    <cellStyle name="Currency 13 8 4" xfId="10241" xr:uid="{333A0F7A-B91D-4C75-B9A1-15892CE47861}"/>
    <cellStyle name="Currency 13 8 4 2" xfId="23931" xr:uid="{A464C899-CDC4-459B-B8E9-47CD42486D36}"/>
    <cellStyle name="Currency 13 8 4 2 2" xfId="37623" xr:uid="{D6DCC941-BE44-4CBC-B069-83726829CE55}"/>
    <cellStyle name="Currency 13 8 4 2 3" xfId="52507" xr:uid="{78660493-5FB3-450B-9DC6-6AC1A9ED358D}"/>
    <cellStyle name="Currency 13 8 4 3" xfId="17087" xr:uid="{9EB22E88-B422-4406-875D-B30C49FE37FA}"/>
    <cellStyle name="Currency 13 8 4 4" xfId="30777" xr:uid="{04387479-B361-4C7C-86CD-AFC082463EB8}"/>
    <cellStyle name="Currency 13 8 4 5" xfId="45661" xr:uid="{B8187724-02D1-447F-9E56-DC5A6521F09F}"/>
    <cellStyle name="Currency 13 8 5" xfId="20509" xr:uid="{3D16601F-A9FB-49DB-BC27-F7904FDC9A5B}"/>
    <cellStyle name="Currency 13 8 5 2" xfId="34201" xr:uid="{263C6712-66AF-4573-B694-42C804FFD8B1}"/>
    <cellStyle name="Currency 13 8 5 3" xfId="49085" xr:uid="{40B20021-8CFE-4467-ADD1-E06B0F48F737}"/>
    <cellStyle name="Currency 13 8 6" xfId="13665" xr:uid="{EEB64F9D-9018-42C8-904E-D518DA353065}"/>
    <cellStyle name="Currency 13 8 7" xfId="27355" xr:uid="{DF542780-EF17-426E-ABAC-A338E8F31FA7}"/>
    <cellStyle name="Currency 13 8 8" xfId="42239" xr:uid="{495524BE-7ABE-4510-A7BD-F5D44AA56B06}"/>
    <cellStyle name="Currency 13 9" xfId="6819" xr:uid="{D8EE74A1-03C8-4332-A4C2-37B1EF08D8BB}"/>
    <cellStyle name="Currency 13 9 2" xfId="8533" xr:uid="{F5D5FDE3-F425-4E6D-88BC-79EB3F7D4C24}"/>
    <cellStyle name="Currency 13 9 2 2" xfId="11955" xr:uid="{FFE85EAD-79AE-4F4F-B894-86AA4D9D8FD0}"/>
    <cellStyle name="Currency 13 9 2 2 2" xfId="25645" xr:uid="{EC01F202-143B-46C4-B48B-7A9BD2407CF0}"/>
    <cellStyle name="Currency 13 9 2 2 2 2" xfId="39337" xr:uid="{98BBF3AF-1210-4CE8-82B0-9D29BD5161A6}"/>
    <cellStyle name="Currency 13 9 2 2 2 3" xfId="54221" xr:uid="{94456E36-1C50-446F-BDB2-82869D7106D2}"/>
    <cellStyle name="Currency 13 9 2 2 3" xfId="18801" xr:uid="{DE426764-ECBA-47CB-A171-639C90B7F059}"/>
    <cellStyle name="Currency 13 9 2 2 4" xfId="32491" xr:uid="{723A5772-2482-4F47-A838-597D8F49EB83}"/>
    <cellStyle name="Currency 13 9 2 2 5" xfId="47375" xr:uid="{A10C909E-4EC7-4F2C-83BA-E05E230BF057}"/>
    <cellStyle name="Currency 13 9 2 3" xfId="22223" xr:uid="{688E94E3-0294-437F-80AB-4ED1242F9A8A}"/>
    <cellStyle name="Currency 13 9 2 3 2" xfId="35915" xr:uid="{0E021CB0-8147-4B62-8099-B8EBF7808959}"/>
    <cellStyle name="Currency 13 9 2 3 3" xfId="50799" xr:uid="{7E37555F-D468-4934-B173-BEBFBF9F19D1}"/>
    <cellStyle name="Currency 13 9 2 4" xfId="15379" xr:uid="{B1DB6409-0192-49BA-ACE5-E440197B7616}"/>
    <cellStyle name="Currency 13 9 2 5" xfId="29069" xr:uid="{DF0E7929-55D6-4EAB-8E47-AAEE721EE034}"/>
    <cellStyle name="Currency 13 9 2 6" xfId="43953" xr:uid="{27485633-CA3C-42FC-BA99-6D0BAEA5686C}"/>
    <cellStyle name="Currency 13 9 3" xfId="10243" xr:uid="{85B331C9-C0A2-4A54-81DE-F09FA8BE7770}"/>
    <cellStyle name="Currency 13 9 3 2" xfId="23933" xr:uid="{5DA25256-0EBF-407C-AF5C-4D8995FBC6D4}"/>
    <cellStyle name="Currency 13 9 3 2 2" xfId="37625" xr:uid="{E6E5D26D-4EB2-41E3-95CC-B241FE6AAB69}"/>
    <cellStyle name="Currency 13 9 3 2 3" xfId="52509" xr:uid="{3E0BE43D-A7D6-4FF6-8BA2-1F18B162E6B1}"/>
    <cellStyle name="Currency 13 9 3 3" xfId="17089" xr:uid="{56232FC3-4325-4BBB-831A-CBCBB87FDF7E}"/>
    <cellStyle name="Currency 13 9 3 4" xfId="30779" xr:uid="{136F3978-AD6E-44C7-A448-1E1C6E96BBAB}"/>
    <cellStyle name="Currency 13 9 3 5" xfId="45663" xr:uid="{1466AF91-19DD-46ED-B6BF-13755DD4097B}"/>
    <cellStyle name="Currency 13 9 4" xfId="20511" xr:uid="{FCD931AF-05F8-4D72-9CA2-CDD5C6B2E615}"/>
    <cellStyle name="Currency 13 9 4 2" xfId="34203" xr:uid="{B9C05ADA-9765-4F74-9297-385A4D3D3A55}"/>
    <cellStyle name="Currency 13 9 4 3" xfId="49087" xr:uid="{6B868E61-59CB-433D-BC49-C6F4A41F48F7}"/>
    <cellStyle name="Currency 13 9 5" xfId="13667" xr:uid="{A115D4AB-9BFA-4D6E-94B8-F01AC36A9294}"/>
    <cellStyle name="Currency 13 9 6" xfId="27357" xr:uid="{E870661B-A853-4A2E-BE88-D36225A4ED57}"/>
    <cellStyle name="Currency 13 9 7" xfId="42241" xr:uid="{AAB462F7-D320-44ED-A8F7-45795365996A}"/>
    <cellStyle name="Currency 14" xfId="19" xr:uid="{EAD4390A-946F-4349-85D2-8BAE4121E1B2}"/>
    <cellStyle name="Currency 14 2" xfId="213" xr:uid="{20642D24-ADF1-423A-9761-0E8DFA36DE3E}"/>
    <cellStyle name="Currency 14 2 2" xfId="4626" xr:uid="{2B0A2B06-2F9E-436A-A9BE-6451EFD1C880}"/>
    <cellStyle name="Currency 14 3" xfId="4520" xr:uid="{BA839C4B-0FF4-451F-A652-47ED82C87DBB}"/>
    <cellStyle name="Currency 15" xfId="4416" xr:uid="{1764748B-B402-490C-908A-7B5BB245AB5F}"/>
    <cellStyle name="Currency 15 2" xfId="6820" xr:uid="{A75954AF-1AFD-4496-A126-3CEB23AF6166}"/>
    <cellStyle name="Currency 17" xfId="4325" xr:uid="{71A6B09F-BC14-425E-90EF-9D3E6A9194BF}"/>
    <cellStyle name="Currency 2" xfId="20" xr:uid="{BD927B03-10C1-4B22-9828-5A573239753E}"/>
    <cellStyle name="Currency 2 2" xfId="21" xr:uid="{AE2D562B-8979-4206-9B3A-A28E2F9ECDAB}"/>
    <cellStyle name="Currency 2 2 2" xfId="22" xr:uid="{9318CE3A-881A-47F3-8CC0-DB46F1FBB16B}"/>
    <cellStyle name="Currency 2 2 2 2" xfId="23" xr:uid="{F6725A46-F624-44BA-A78E-106B34E0618D}"/>
    <cellStyle name="Currency 2 2 2 2 10" xfId="6822" xr:uid="{23737655-3BAB-4E97-A216-3643476B51CE}"/>
    <cellStyle name="Currency 2 2 2 2 10 2" xfId="8535" xr:uid="{8F91E4C7-30BC-4E7F-B4F0-8A605F036B71}"/>
    <cellStyle name="Currency 2 2 2 2 10 2 2" xfId="11957" xr:uid="{06F67766-705B-42B5-9BFC-027891F98D4F}"/>
    <cellStyle name="Currency 2 2 2 2 10 2 2 2" xfId="25647" xr:uid="{70C59A1C-B2BF-4DA1-8CE1-58CDB5BE08C7}"/>
    <cellStyle name="Currency 2 2 2 2 10 2 2 2 2" xfId="39339" xr:uid="{011AEEEF-B31C-43A4-ACD7-EAF7A25FA3F2}"/>
    <cellStyle name="Currency 2 2 2 2 10 2 2 2 3" xfId="54223" xr:uid="{02C6258C-C48B-4666-952C-2C81E2FBBC2B}"/>
    <cellStyle name="Currency 2 2 2 2 10 2 2 3" xfId="18803" xr:uid="{50EB92A1-B236-4EAA-B97E-48EC3ED7E1E0}"/>
    <cellStyle name="Currency 2 2 2 2 10 2 2 4" xfId="32493" xr:uid="{1306B63E-3018-4A54-9978-98E65B1B062B}"/>
    <cellStyle name="Currency 2 2 2 2 10 2 2 5" xfId="47377" xr:uid="{B6C479B7-BE67-4A7A-8E5B-915928A383C1}"/>
    <cellStyle name="Currency 2 2 2 2 10 2 3" xfId="22225" xr:uid="{1A25A615-358D-4AFA-A458-0ADA739A1164}"/>
    <cellStyle name="Currency 2 2 2 2 10 2 3 2" xfId="35917" xr:uid="{51E9D1D4-6204-4F92-A10E-29A7412CE51C}"/>
    <cellStyle name="Currency 2 2 2 2 10 2 3 3" xfId="50801" xr:uid="{8F5B0A75-D376-4BA0-A8E3-C647DB9FAC48}"/>
    <cellStyle name="Currency 2 2 2 2 10 2 4" xfId="15381" xr:uid="{72C20ABF-2EB6-49B0-8C3D-26ADD74008BE}"/>
    <cellStyle name="Currency 2 2 2 2 10 2 5" xfId="29071" xr:uid="{48541852-4616-44F9-A31E-65406DA143F2}"/>
    <cellStyle name="Currency 2 2 2 2 10 2 6" xfId="43955" xr:uid="{4C991962-4E73-48A2-BB56-3CC95694D083}"/>
    <cellStyle name="Currency 2 2 2 2 10 3" xfId="10245" xr:uid="{5B9078BF-2C1B-40F6-AB65-A7193A84A474}"/>
    <cellStyle name="Currency 2 2 2 2 10 3 2" xfId="23935" xr:uid="{E9031B86-275F-4BE4-B744-5A68ABB27010}"/>
    <cellStyle name="Currency 2 2 2 2 10 3 2 2" xfId="37627" xr:uid="{35A76E69-B74C-4F87-A8F4-B24D4DEAD486}"/>
    <cellStyle name="Currency 2 2 2 2 10 3 2 3" xfId="52511" xr:uid="{070978BE-4C86-4403-8E74-F0D269CE01C5}"/>
    <cellStyle name="Currency 2 2 2 2 10 3 3" xfId="17091" xr:uid="{EEA8374D-679C-4222-8647-EEBAB0AADFD1}"/>
    <cellStyle name="Currency 2 2 2 2 10 3 4" xfId="30781" xr:uid="{F83E6EE2-7AED-435E-8CCD-BA10F5A05DDA}"/>
    <cellStyle name="Currency 2 2 2 2 10 3 5" xfId="45665" xr:uid="{C6F68917-5524-491D-9F42-86A3915DDF69}"/>
    <cellStyle name="Currency 2 2 2 2 10 4" xfId="20513" xr:uid="{374A8684-6CFF-4304-B9EC-CC0771636FDE}"/>
    <cellStyle name="Currency 2 2 2 2 10 4 2" xfId="34205" xr:uid="{14E5B8C5-5011-441C-A23E-6650FE18A4CA}"/>
    <cellStyle name="Currency 2 2 2 2 10 4 3" xfId="49089" xr:uid="{855ABD41-E473-45BD-8D72-205917CE6D22}"/>
    <cellStyle name="Currency 2 2 2 2 10 5" xfId="13669" xr:uid="{7170C883-E573-42B1-80A2-AF5A7570FC3F}"/>
    <cellStyle name="Currency 2 2 2 2 10 6" xfId="27359" xr:uid="{924470FA-A5EE-49C7-9FF9-DB608D3F2BE7}"/>
    <cellStyle name="Currency 2 2 2 2 10 7" xfId="42243" xr:uid="{F4A7EE7C-F0C7-4BF1-A9EF-07768EA12F39}"/>
    <cellStyle name="Currency 2 2 2 2 11" xfId="8534" xr:uid="{5ADEC539-41FF-4621-8D28-EC0C7383E760}"/>
    <cellStyle name="Currency 2 2 2 2 11 2" xfId="11956" xr:uid="{50990C5B-274C-474E-B324-1BFB0E258E95}"/>
    <cellStyle name="Currency 2 2 2 2 11 2 2" xfId="25646" xr:uid="{23EF430A-9557-483F-8D7E-3F530CC1DB37}"/>
    <cellStyle name="Currency 2 2 2 2 11 2 2 2" xfId="39338" xr:uid="{33183B75-AD87-4CFB-9D81-8FD54EC2764F}"/>
    <cellStyle name="Currency 2 2 2 2 11 2 2 3" xfId="54222" xr:uid="{123CF2F8-02DB-4F4C-A650-E47749123E09}"/>
    <cellStyle name="Currency 2 2 2 2 11 2 3" xfId="18802" xr:uid="{CE61EE46-1535-44E0-A453-4797D3A13E59}"/>
    <cellStyle name="Currency 2 2 2 2 11 2 4" xfId="32492" xr:uid="{5EFB6EB5-302D-4FA0-8DC1-8FB3605AC90F}"/>
    <cellStyle name="Currency 2 2 2 2 11 2 5" xfId="47376" xr:uid="{E42EDB44-1CE7-420C-BD58-6C082F60CE1C}"/>
    <cellStyle name="Currency 2 2 2 2 11 3" xfId="22224" xr:uid="{A6211B3D-2607-49F8-8075-492AF9F57DE1}"/>
    <cellStyle name="Currency 2 2 2 2 11 3 2" xfId="35916" xr:uid="{68B42538-19CD-4327-968A-F85B326EA468}"/>
    <cellStyle name="Currency 2 2 2 2 11 3 3" xfId="50800" xr:uid="{6544C5E2-CE43-423B-BDE8-3FF9C1E3F263}"/>
    <cellStyle name="Currency 2 2 2 2 11 4" xfId="15380" xr:uid="{76D92177-F3D8-4B61-B859-7859B16C1B9A}"/>
    <cellStyle name="Currency 2 2 2 2 11 5" xfId="29070" xr:uid="{BB750FF2-2F18-42A6-9E22-E2DE8CF97846}"/>
    <cellStyle name="Currency 2 2 2 2 11 6" xfId="43954" xr:uid="{C3C27A7C-79E3-414E-873B-48E4BEBE9D27}"/>
    <cellStyle name="Currency 2 2 2 2 12" xfId="10244" xr:uid="{F789FBF2-3032-410C-9977-A9D7E2A6D904}"/>
    <cellStyle name="Currency 2 2 2 2 12 2" xfId="23934" xr:uid="{54DCEB6D-EDF0-4C77-9EF4-0AB0F9F2F729}"/>
    <cellStyle name="Currency 2 2 2 2 12 2 2" xfId="37626" xr:uid="{4CF687CE-F56F-4931-A730-8C14D299AFA2}"/>
    <cellStyle name="Currency 2 2 2 2 12 2 3" xfId="52510" xr:uid="{49D34E07-76A1-473A-92CA-4D1C46DE3CB9}"/>
    <cellStyle name="Currency 2 2 2 2 12 3" xfId="17090" xr:uid="{4F745C1F-4B03-4672-BB46-C81C27630FF2}"/>
    <cellStyle name="Currency 2 2 2 2 12 4" xfId="30780" xr:uid="{950042B4-B016-4339-A3E5-77ED5F620733}"/>
    <cellStyle name="Currency 2 2 2 2 12 5" xfId="45664" xr:uid="{91924F14-DDC9-423C-81DE-46430F2936DD}"/>
    <cellStyle name="Currency 2 2 2 2 13" xfId="20512" xr:uid="{A06B0125-01CF-446D-AD8B-D1BA33AA9B26}"/>
    <cellStyle name="Currency 2 2 2 2 13 2" xfId="34204" xr:uid="{DE1A0908-DD6B-47D4-92D4-3BA9667BEC6E}"/>
    <cellStyle name="Currency 2 2 2 2 13 3" xfId="49088" xr:uid="{907F1360-5CE9-4BD3-B77D-F6216AC5C954}"/>
    <cellStyle name="Currency 2 2 2 2 14" xfId="13668" xr:uid="{02F55114-1D2D-4F8A-986E-4C36CAED6D2E}"/>
    <cellStyle name="Currency 2 2 2 2 14 2" xfId="40754" xr:uid="{E0DC258C-4C6B-4FAA-9FF4-9C541D97B036}"/>
    <cellStyle name="Currency 2 2 2 2 15" xfId="27358" xr:uid="{A7D11DE0-4BCE-4A44-8DC2-AC005EE956BF}"/>
    <cellStyle name="Currency 2 2 2 2 16" xfId="42242" xr:uid="{B1C8D625-22A0-42E0-AC13-E44DBB67C98A}"/>
    <cellStyle name="Currency 2 2 2 2 17" xfId="6821" xr:uid="{F9DE217E-66DB-4D72-BC2B-218ACB1DB3AB}"/>
    <cellStyle name="Currency 2 2 2 2 18" xfId="5932" xr:uid="{F4276D26-8081-4C93-B681-8847563313E7}"/>
    <cellStyle name="Currency 2 2 2 2 19" xfId="5340" xr:uid="{1415FA40-1E31-4E98-9212-3541DE055A0F}"/>
    <cellStyle name="Currency 2 2 2 2 2" xfId="4762" xr:uid="{B1F4B721-CDEC-4CE7-9CAF-039D344CCE6C}"/>
    <cellStyle name="Currency 2 2 2 2 2 10" xfId="8536" xr:uid="{6B9CDBBA-2F60-4E9C-BC1E-DD64AC5A2A34}"/>
    <cellStyle name="Currency 2 2 2 2 2 10 2" xfId="11958" xr:uid="{F6643558-6EC8-447C-8FC5-D485E5D6BDAF}"/>
    <cellStyle name="Currency 2 2 2 2 2 10 2 2" xfId="25648" xr:uid="{94C7924E-1681-4268-B458-3F6B53824564}"/>
    <cellStyle name="Currency 2 2 2 2 2 10 2 2 2" xfId="39340" xr:uid="{C63544A5-441E-420C-8E1A-E0A511FD8CDE}"/>
    <cellStyle name="Currency 2 2 2 2 2 10 2 2 3" xfId="54224" xr:uid="{2DDB33D8-D191-4C71-BB0A-DB5967C9C828}"/>
    <cellStyle name="Currency 2 2 2 2 2 10 2 3" xfId="18804" xr:uid="{FAAF73BC-ADC5-4308-A2A8-A775BEAB0378}"/>
    <cellStyle name="Currency 2 2 2 2 2 10 2 4" xfId="32494" xr:uid="{87F63B3B-BF30-4659-83C8-16591919B480}"/>
    <cellStyle name="Currency 2 2 2 2 2 10 2 5" xfId="47378" xr:uid="{61CC635F-9C99-454A-96BA-9479BF85EBB1}"/>
    <cellStyle name="Currency 2 2 2 2 2 10 3" xfId="22226" xr:uid="{5134CB27-EC83-4D9C-B1E3-B6236C56F187}"/>
    <cellStyle name="Currency 2 2 2 2 2 10 3 2" xfId="35918" xr:uid="{011A5F92-1F92-4B5D-81A8-D6573D4540A5}"/>
    <cellStyle name="Currency 2 2 2 2 2 10 3 3" xfId="50802" xr:uid="{E657021C-744E-4282-9F00-C7423324D005}"/>
    <cellStyle name="Currency 2 2 2 2 2 10 4" xfId="15382" xr:uid="{BF9D093F-A48C-4723-A5F4-DB4F95125B26}"/>
    <cellStyle name="Currency 2 2 2 2 2 10 5" xfId="29072" xr:uid="{29A7CD5F-96FD-4EB0-AC0D-99A33CE3E2D1}"/>
    <cellStyle name="Currency 2 2 2 2 2 10 6" xfId="43956" xr:uid="{96C0389E-EA8C-4221-8EC6-CD39DB6F4CB2}"/>
    <cellStyle name="Currency 2 2 2 2 2 11" xfId="10246" xr:uid="{A37D6B77-6A44-40A5-BADE-144406B52BDB}"/>
    <cellStyle name="Currency 2 2 2 2 2 11 2" xfId="23936" xr:uid="{2DBFED9B-DBA7-4276-9C32-B31E5B8EC08A}"/>
    <cellStyle name="Currency 2 2 2 2 2 11 2 2" xfId="37628" xr:uid="{5AB359B2-2E52-4AA0-9EA7-A0E5B82DAF8F}"/>
    <cellStyle name="Currency 2 2 2 2 2 11 2 3" xfId="52512" xr:uid="{075CE7A4-6B2D-462C-99BB-2173B4DE6A74}"/>
    <cellStyle name="Currency 2 2 2 2 2 11 3" xfId="17092" xr:uid="{B108A668-15B9-4705-91BF-11BCA5728050}"/>
    <cellStyle name="Currency 2 2 2 2 2 11 4" xfId="30782" xr:uid="{0F984F7A-C35F-40DA-85E8-10F9241ED185}"/>
    <cellStyle name="Currency 2 2 2 2 2 11 5" xfId="45666" xr:uid="{19832093-9BE3-4727-8888-4A1D3FEE378B}"/>
    <cellStyle name="Currency 2 2 2 2 2 12" xfId="20514" xr:uid="{F5AB860D-01C4-4FD4-9976-CCD5E2393166}"/>
    <cellStyle name="Currency 2 2 2 2 2 12 2" xfId="34206" xr:uid="{527F6437-5DDE-4AD8-B0C7-565D7C54AF2D}"/>
    <cellStyle name="Currency 2 2 2 2 2 12 3" xfId="49090" xr:uid="{34AB3D48-E259-4A31-A398-042C28309329}"/>
    <cellStyle name="Currency 2 2 2 2 2 13" xfId="13670" xr:uid="{FF2BB112-E857-43D5-B946-0CA53A893E72}"/>
    <cellStyle name="Currency 2 2 2 2 2 13 2" xfId="41391" xr:uid="{0EAACAC8-60EF-4B05-99E2-C8C3EDB2882B}"/>
    <cellStyle name="Currency 2 2 2 2 2 14" xfId="27360" xr:uid="{137D7221-EC3C-4F75-8379-BB013835D9CB}"/>
    <cellStyle name="Currency 2 2 2 2 2 15" xfId="42244" xr:uid="{1578277D-3BE2-4C0A-B747-EB3526AD3DB7}"/>
    <cellStyle name="Currency 2 2 2 2 2 16" xfId="6823" xr:uid="{AF91E31D-F031-413D-96A3-4A3B414964E7}"/>
    <cellStyle name="Currency 2 2 2 2 2 2" xfId="6824" xr:uid="{6122F127-035D-4D11-A6F7-7A63024F1ED0}"/>
    <cellStyle name="Currency 2 2 2 2 2 2 10" xfId="20515" xr:uid="{116F07B4-0F6F-4919-862B-7BCB3963C6F0}"/>
    <cellStyle name="Currency 2 2 2 2 2 2 10 2" xfId="34207" xr:uid="{7AF6F325-B93E-4FAA-A0F1-B3B5C3DFEC72}"/>
    <cellStyle name="Currency 2 2 2 2 2 2 10 3" xfId="49091" xr:uid="{80358089-A933-48A0-B9C4-2AE8E67F93F3}"/>
    <cellStyle name="Currency 2 2 2 2 2 2 11" xfId="13671" xr:uid="{EE60DCDB-F497-4072-9D03-94B51D346F88}"/>
    <cellStyle name="Currency 2 2 2 2 2 2 12" xfId="27361" xr:uid="{20658F17-FDF8-4966-9942-4158582AD4D8}"/>
    <cellStyle name="Currency 2 2 2 2 2 2 13" xfId="42245" xr:uid="{05DA5193-D5A1-458C-8E19-F4F7C15AB859}"/>
    <cellStyle name="Currency 2 2 2 2 2 2 2" xfId="6825" xr:uid="{248DF46C-79B0-4113-9B33-61A44591E8F7}"/>
    <cellStyle name="Currency 2 2 2 2 2 2 2 10" xfId="13672" xr:uid="{7DF8E6D9-8A48-44E8-93EA-AFA3CA690698}"/>
    <cellStyle name="Currency 2 2 2 2 2 2 2 11" xfId="27362" xr:uid="{EC981EBB-FF9B-4391-93EE-8874ED126257}"/>
    <cellStyle name="Currency 2 2 2 2 2 2 2 12" xfId="42246" xr:uid="{13D1C864-84FB-4F44-9972-1F1C907160BB}"/>
    <cellStyle name="Currency 2 2 2 2 2 2 2 2" xfId="6826" xr:uid="{CFE82752-0A3D-4126-A2BE-5364F347005A}"/>
    <cellStyle name="Currency 2 2 2 2 2 2 2 2 10" xfId="42247" xr:uid="{88CF614F-71FF-4F93-97B7-75962DD43299}"/>
    <cellStyle name="Currency 2 2 2 2 2 2 2 2 2" xfId="6827" xr:uid="{BD1D666B-9AAC-4CB5-BE01-4AF50CBCF0F9}"/>
    <cellStyle name="Currency 2 2 2 2 2 2 2 2 2 2" xfId="6828" xr:uid="{D9FC6165-6D8B-4E91-9C60-AA39E2D59C44}"/>
    <cellStyle name="Currency 2 2 2 2 2 2 2 2 2 2 2" xfId="8541" xr:uid="{5908F47C-51DB-4E66-8E47-033187DB7811}"/>
    <cellStyle name="Currency 2 2 2 2 2 2 2 2 2 2 2 2" xfId="11963" xr:uid="{29064565-D704-448C-A8C4-7CD204FAC770}"/>
    <cellStyle name="Currency 2 2 2 2 2 2 2 2 2 2 2 2 2" xfId="25653" xr:uid="{21457CA7-76AC-4A72-931B-F9276B553519}"/>
    <cellStyle name="Currency 2 2 2 2 2 2 2 2 2 2 2 2 2 2" xfId="39345" xr:uid="{AC3C0C4B-9649-4940-B0D8-E43A5E762B9B}"/>
    <cellStyle name="Currency 2 2 2 2 2 2 2 2 2 2 2 2 2 3" xfId="54229" xr:uid="{CC59D208-295F-4D01-98E6-F437807D68CA}"/>
    <cellStyle name="Currency 2 2 2 2 2 2 2 2 2 2 2 2 3" xfId="18809" xr:uid="{623E639E-C18A-4A40-A344-2903B9B7A106}"/>
    <cellStyle name="Currency 2 2 2 2 2 2 2 2 2 2 2 2 4" xfId="32499" xr:uid="{476CD96F-9DF0-4C7F-A918-2B21B052D9DB}"/>
    <cellStyle name="Currency 2 2 2 2 2 2 2 2 2 2 2 2 5" xfId="47383" xr:uid="{3B997B4B-0E88-443E-9309-9EE51547120A}"/>
    <cellStyle name="Currency 2 2 2 2 2 2 2 2 2 2 2 3" xfId="22231" xr:uid="{0119996E-BA1A-4D6F-927A-FAE3B575A0CB}"/>
    <cellStyle name="Currency 2 2 2 2 2 2 2 2 2 2 2 3 2" xfId="35923" xr:uid="{788082FF-57EF-4B4B-B721-1C3CDE204963}"/>
    <cellStyle name="Currency 2 2 2 2 2 2 2 2 2 2 2 3 3" xfId="50807" xr:uid="{EBA66C2C-696C-4B39-A4F5-3B23AE6DA0D4}"/>
    <cellStyle name="Currency 2 2 2 2 2 2 2 2 2 2 2 4" xfId="15387" xr:uid="{26E496B0-18C1-4BB3-97AD-78C908776E6A}"/>
    <cellStyle name="Currency 2 2 2 2 2 2 2 2 2 2 2 5" xfId="29077" xr:uid="{661F7C77-82E8-4EB7-B91C-F03478C64354}"/>
    <cellStyle name="Currency 2 2 2 2 2 2 2 2 2 2 2 6" xfId="43961" xr:uid="{BC39E9A8-913B-4467-BEA8-97F98E61802E}"/>
    <cellStyle name="Currency 2 2 2 2 2 2 2 2 2 2 3" xfId="10251" xr:uid="{EE231168-520E-449D-9737-FECB1BD88493}"/>
    <cellStyle name="Currency 2 2 2 2 2 2 2 2 2 2 3 2" xfId="23941" xr:uid="{A2CC5A54-BFFF-40FD-A681-D7445F7D7C12}"/>
    <cellStyle name="Currency 2 2 2 2 2 2 2 2 2 2 3 2 2" xfId="37633" xr:uid="{9CCEC0A7-1D44-46DA-B5DE-723E760B6156}"/>
    <cellStyle name="Currency 2 2 2 2 2 2 2 2 2 2 3 2 3" xfId="52517" xr:uid="{CD2AE577-FA35-4BE8-9834-60FBC0A97702}"/>
    <cellStyle name="Currency 2 2 2 2 2 2 2 2 2 2 3 3" xfId="17097" xr:uid="{B1358A3F-9133-4A72-B2B4-EDD554D27771}"/>
    <cellStyle name="Currency 2 2 2 2 2 2 2 2 2 2 3 4" xfId="30787" xr:uid="{D844D447-11E9-4520-B78E-873C54AEF21C}"/>
    <cellStyle name="Currency 2 2 2 2 2 2 2 2 2 2 3 5" xfId="45671" xr:uid="{BD38B8EB-0DE5-4394-AE9E-07EEBC695D3F}"/>
    <cellStyle name="Currency 2 2 2 2 2 2 2 2 2 2 4" xfId="20519" xr:uid="{D92C8BB0-FF94-4869-B389-22FC8AB7A4FC}"/>
    <cellStyle name="Currency 2 2 2 2 2 2 2 2 2 2 4 2" xfId="34211" xr:uid="{48279917-CA54-45FF-8025-D2B387465CFB}"/>
    <cellStyle name="Currency 2 2 2 2 2 2 2 2 2 2 4 3" xfId="49095" xr:uid="{B8DDA46A-6C06-4103-A140-71BD1F0C06EF}"/>
    <cellStyle name="Currency 2 2 2 2 2 2 2 2 2 2 5" xfId="13675" xr:uid="{C53431B9-4E79-4499-BE36-FC50B1B52A21}"/>
    <cellStyle name="Currency 2 2 2 2 2 2 2 2 2 2 6" xfId="27365" xr:uid="{62F2A5B1-12B3-46E3-9707-8D5476B4F663}"/>
    <cellStyle name="Currency 2 2 2 2 2 2 2 2 2 2 7" xfId="42249" xr:uid="{F9D1DE87-0C48-48EF-AAB6-B6EFB115F53E}"/>
    <cellStyle name="Currency 2 2 2 2 2 2 2 2 2 3" xfId="8540" xr:uid="{E2A048D6-FF70-4233-98B5-30CB4AB84C8E}"/>
    <cellStyle name="Currency 2 2 2 2 2 2 2 2 2 3 2" xfId="11962" xr:uid="{A72F916E-1AFD-4CA6-B103-CFECDF56453B}"/>
    <cellStyle name="Currency 2 2 2 2 2 2 2 2 2 3 2 2" xfId="25652" xr:uid="{C78B4FEE-8D09-44F6-8B78-A50A6D67EBEF}"/>
    <cellStyle name="Currency 2 2 2 2 2 2 2 2 2 3 2 2 2" xfId="39344" xr:uid="{2D1EAFB8-6C3A-471F-BCBB-9AF4F9D205B1}"/>
    <cellStyle name="Currency 2 2 2 2 2 2 2 2 2 3 2 2 3" xfId="54228" xr:uid="{96140524-0FC5-4320-A965-83473D074F1E}"/>
    <cellStyle name="Currency 2 2 2 2 2 2 2 2 2 3 2 3" xfId="18808" xr:uid="{E25D844E-0B2E-4711-9DB2-E4CE076ECBBD}"/>
    <cellStyle name="Currency 2 2 2 2 2 2 2 2 2 3 2 4" xfId="32498" xr:uid="{F53DE992-82C7-4629-8C7D-E230FE632BFC}"/>
    <cellStyle name="Currency 2 2 2 2 2 2 2 2 2 3 2 5" xfId="47382" xr:uid="{960B4EEB-730F-4D25-8FF7-2C852C94232F}"/>
    <cellStyle name="Currency 2 2 2 2 2 2 2 2 2 3 3" xfId="22230" xr:uid="{4AC46B05-47C4-477E-9866-C1AB065A8DA0}"/>
    <cellStyle name="Currency 2 2 2 2 2 2 2 2 2 3 3 2" xfId="35922" xr:uid="{47710AB1-CB46-4081-BC4D-2CD10DD1029E}"/>
    <cellStyle name="Currency 2 2 2 2 2 2 2 2 2 3 3 3" xfId="50806" xr:uid="{CE6434DC-B7D0-44B0-9ED2-658F36184E73}"/>
    <cellStyle name="Currency 2 2 2 2 2 2 2 2 2 3 4" xfId="15386" xr:uid="{02C6619A-E234-48C9-A13E-F8209E554154}"/>
    <cellStyle name="Currency 2 2 2 2 2 2 2 2 2 3 5" xfId="29076" xr:uid="{1DAF638A-10D8-4506-85F9-E47BFE9EDB44}"/>
    <cellStyle name="Currency 2 2 2 2 2 2 2 2 2 3 6" xfId="43960" xr:uid="{44B8CAA9-6795-41E4-AC55-A5D5F8042557}"/>
    <cellStyle name="Currency 2 2 2 2 2 2 2 2 2 4" xfId="10250" xr:uid="{CEE94736-47D9-450A-9435-8B1FF9D535C0}"/>
    <cellStyle name="Currency 2 2 2 2 2 2 2 2 2 4 2" xfId="23940" xr:uid="{7D7A98AC-48C7-4E75-93AD-9068838EA948}"/>
    <cellStyle name="Currency 2 2 2 2 2 2 2 2 2 4 2 2" xfId="37632" xr:uid="{C135F64D-D3B9-4165-8CDE-934B3A79DC70}"/>
    <cellStyle name="Currency 2 2 2 2 2 2 2 2 2 4 2 3" xfId="52516" xr:uid="{50592E17-D059-4E8A-B76A-265EB84C0569}"/>
    <cellStyle name="Currency 2 2 2 2 2 2 2 2 2 4 3" xfId="17096" xr:uid="{AA5F9E7D-710D-48EA-BDAE-21A2EB9AF3E3}"/>
    <cellStyle name="Currency 2 2 2 2 2 2 2 2 2 4 4" xfId="30786" xr:uid="{13FBE228-6819-44DD-A5C6-DBBAED30C530}"/>
    <cellStyle name="Currency 2 2 2 2 2 2 2 2 2 4 5" xfId="45670" xr:uid="{9704A9B8-F360-462D-95A5-63A643634B24}"/>
    <cellStyle name="Currency 2 2 2 2 2 2 2 2 2 5" xfId="20518" xr:uid="{76109168-B538-4792-9381-F89225080756}"/>
    <cellStyle name="Currency 2 2 2 2 2 2 2 2 2 5 2" xfId="34210" xr:uid="{ECDF9ABE-3D26-4EAD-88A7-E6F7DAC83B00}"/>
    <cellStyle name="Currency 2 2 2 2 2 2 2 2 2 5 3" xfId="49094" xr:uid="{9F472EF2-BA7F-423C-93DD-EB56E3B2922E}"/>
    <cellStyle name="Currency 2 2 2 2 2 2 2 2 2 6" xfId="13674" xr:uid="{FDDCBD31-93C5-4727-A819-475D0DF7142A}"/>
    <cellStyle name="Currency 2 2 2 2 2 2 2 2 2 7" xfId="27364" xr:uid="{8F41E5ED-1142-44D4-8E5E-781BD99AD6CF}"/>
    <cellStyle name="Currency 2 2 2 2 2 2 2 2 2 8" xfId="42248" xr:uid="{B902077F-B3C9-4D6B-A296-BAAACD318711}"/>
    <cellStyle name="Currency 2 2 2 2 2 2 2 2 3" xfId="6829" xr:uid="{020D5FBB-D047-49DD-BCFE-80796FB8EE8E}"/>
    <cellStyle name="Currency 2 2 2 2 2 2 2 2 3 2" xfId="8542" xr:uid="{81DAB944-A18B-4695-88C1-257E01E69C5D}"/>
    <cellStyle name="Currency 2 2 2 2 2 2 2 2 3 2 2" xfId="11964" xr:uid="{C4B013BD-E561-44B4-87F0-2F085382A8B7}"/>
    <cellStyle name="Currency 2 2 2 2 2 2 2 2 3 2 2 2" xfId="25654" xr:uid="{4422446A-A40F-4FE8-8C99-F4DCDBEECD86}"/>
    <cellStyle name="Currency 2 2 2 2 2 2 2 2 3 2 2 2 2" xfId="39346" xr:uid="{54D1E593-9ECE-4501-A033-CC2018EC94F0}"/>
    <cellStyle name="Currency 2 2 2 2 2 2 2 2 3 2 2 2 3" xfId="54230" xr:uid="{A126C83F-6992-4299-9E11-74D07732824E}"/>
    <cellStyle name="Currency 2 2 2 2 2 2 2 2 3 2 2 3" xfId="18810" xr:uid="{0DEDF35C-FBA1-43F8-AE4C-B4FE5F8C8F45}"/>
    <cellStyle name="Currency 2 2 2 2 2 2 2 2 3 2 2 4" xfId="32500" xr:uid="{3DFC3325-5029-4817-A568-BB9F961D3458}"/>
    <cellStyle name="Currency 2 2 2 2 2 2 2 2 3 2 2 5" xfId="47384" xr:uid="{F217A152-278A-4EC6-BD84-92E591C4D137}"/>
    <cellStyle name="Currency 2 2 2 2 2 2 2 2 3 2 3" xfId="22232" xr:uid="{73520A44-865C-4805-B07C-FA5CFAD1ED4B}"/>
    <cellStyle name="Currency 2 2 2 2 2 2 2 2 3 2 3 2" xfId="35924" xr:uid="{2E77BA8F-6868-48BC-A83F-FA6695CBD6B1}"/>
    <cellStyle name="Currency 2 2 2 2 2 2 2 2 3 2 3 3" xfId="50808" xr:uid="{28B9A216-3C40-4C9C-9D07-7B07106DFB5B}"/>
    <cellStyle name="Currency 2 2 2 2 2 2 2 2 3 2 4" xfId="15388" xr:uid="{8924F7EE-A8F4-4E3C-A06C-DD66F8F61FE2}"/>
    <cellStyle name="Currency 2 2 2 2 2 2 2 2 3 2 5" xfId="29078" xr:uid="{D22D64B3-E06E-43D2-B05C-5CAA1AF4BB83}"/>
    <cellStyle name="Currency 2 2 2 2 2 2 2 2 3 2 6" xfId="43962" xr:uid="{30E13B73-2179-4EFA-8957-FD588159C3B0}"/>
    <cellStyle name="Currency 2 2 2 2 2 2 2 2 3 3" xfId="10252" xr:uid="{0F27B184-094A-47C5-B248-5653E37F0C05}"/>
    <cellStyle name="Currency 2 2 2 2 2 2 2 2 3 3 2" xfId="23942" xr:uid="{D914B89A-53CB-4A3D-9708-42BBBF43AE97}"/>
    <cellStyle name="Currency 2 2 2 2 2 2 2 2 3 3 2 2" xfId="37634" xr:uid="{544C2630-52B2-4F2F-8326-2B820581DBC5}"/>
    <cellStyle name="Currency 2 2 2 2 2 2 2 2 3 3 2 3" xfId="52518" xr:uid="{BD319774-9D67-4707-9081-87F08ECEAFF6}"/>
    <cellStyle name="Currency 2 2 2 2 2 2 2 2 3 3 3" xfId="17098" xr:uid="{7D80A325-C5BC-4CC6-B39E-B119FD5F8631}"/>
    <cellStyle name="Currency 2 2 2 2 2 2 2 2 3 3 4" xfId="30788" xr:uid="{89EFD29A-D22E-41CA-B563-AEB87ACAC793}"/>
    <cellStyle name="Currency 2 2 2 2 2 2 2 2 3 3 5" xfId="45672" xr:uid="{4C677AA1-6F90-4643-81F4-30CF00529BA8}"/>
    <cellStyle name="Currency 2 2 2 2 2 2 2 2 3 4" xfId="20520" xr:uid="{383E32C0-799C-4C12-B988-1ACBD98746EC}"/>
    <cellStyle name="Currency 2 2 2 2 2 2 2 2 3 4 2" xfId="34212" xr:uid="{B81DC983-C67A-47A1-AE9F-55B919933DD6}"/>
    <cellStyle name="Currency 2 2 2 2 2 2 2 2 3 4 3" xfId="49096" xr:uid="{B1A9D2A6-0FDA-436A-9EC0-B28AC573ADC9}"/>
    <cellStyle name="Currency 2 2 2 2 2 2 2 2 3 5" xfId="13676" xr:uid="{7C996552-B1D8-449E-94BB-C4C9D31F5D5C}"/>
    <cellStyle name="Currency 2 2 2 2 2 2 2 2 3 6" xfId="27366" xr:uid="{F47A48C1-C00B-4D2A-ADD0-BCBEFD5A58A2}"/>
    <cellStyle name="Currency 2 2 2 2 2 2 2 2 3 7" xfId="42250" xr:uid="{8985D337-3B16-4ABA-90A3-43D5EF34719B}"/>
    <cellStyle name="Currency 2 2 2 2 2 2 2 2 4" xfId="6830" xr:uid="{5223A894-A9D9-4BDE-80A4-E959123232C6}"/>
    <cellStyle name="Currency 2 2 2 2 2 2 2 2 4 2" xfId="8543" xr:uid="{72894297-E244-4308-9D47-D64FDCD88E59}"/>
    <cellStyle name="Currency 2 2 2 2 2 2 2 2 4 2 2" xfId="11965" xr:uid="{54E4D578-800E-4C26-8356-611DA5C24C72}"/>
    <cellStyle name="Currency 2 2 2 2 2 2 2 2 4 2 2 2" xfId="25655" xr:uid="{C66421CF-91B8-47E2-A2E0-86AB2AD85513}"/>
    <cellStyle name="Currency 2 2 2 2 2 2 2 2 4 2 2 2 2" xfId="39347" xr:uid="{A4E14000-7379-4130-B48D-5E8FCE7C5831}"/>
    <cellStyle name="Currency 2 2 2 2 2 2 2 2 4 2 2 2 3" xfId="54231" xr:uid="{212EFE56-DAF6-40E8-92F4-A0F535944080}"/>
    <cellStyle name="Currency 2 2 2 2 2 2 2 2 4 2 2 3" xfId="18811" xr:uid="{090E9046-0FB6-4716-A3FB-96E0B7FBFC43}"/>
    <cellStyle name="Currency 2 2 2 2 2 2 2 2 4 2 2 4" xfId="32501" xr:uid="{1415455F-D616-42D8-94ED-3238FBAB02B5}"/>
    <cellStyle name="Currency 2 2 2 2 2 2 2 2 4 2 2 5" xfId="47385" xr:uid="{213A2A47-19ED-401E-8625-58B461B563D0}"/>
    <cellStyle name="Currency 2 2 2 2 2 2 2 2 4 2 3" xfId="22233" xr:uid="{72BE64BC-F8AA-4F34-B702-9B1EF41F0777}"/>
    <cellStyle name="Currency 2 2 2 2 2 2 2 2 4 2 3 2" xfId="35925" xr:uid="{A138F109-3233-40EC-802E-ED13564A60D1}"/>
    <cellStyle name="Currency 2 2 2 2 2 2 2 2 4 2 3 3" xfId="50809" xr:uid="{694E58EC-2C10-4A0C-8332-4513E54985C9}"/>
    <cellStyle name="Currency 2 2 2 2 2 2 2 2 4 2 4" xfId="15389" xr:uid="{4BB25355-8648-4013-85D7-090AAE74A48F}"/>
    <cellStyle name="Currency 2 2 2 2 2 2 2 2 4 2 5" xfId="29079" xr:uid="{42E0336D-A046-4CA1-B3EE-A73CF054D4E9}"/>
    <cellStyle name="Currency 2 2 2 2 2 2 2 2 4 2 6" xfId="43963" xr:uid="{67265897-C356-4B13-9C09-34A1250565B0}"/>
    <cellStyle name="Currency 2 2 2 2 2 2 2 2 4 3" xfId="10253" xr:uid="{80172632-5E9D-49B4-B429-40691FF1C831}"/>
    <cellStyle name="Currency 2 2 2 2 2 2 2 2 4 3 2" xfId="23943" xr:uid="{09020F88-E061-4815-ACD9-917203202A91}"/>
    <cellStyle name="Currency 2 2 2 2 2 2 2 2 4 3 2 2" xfId="37635" xr:uid="{195EA18C-3CC3-4C96-BDC5-99159C267303}"/>
    <cellStyle name="Currency 2 2 2 2 2 2 2 2 4 3 2 3" xfId="52519" xr:uid="{209DF243-0635-4301-B934-B060908D1A41}"/>
    <cellStyle name="Currency 2 2 2 2 2 2 2 2 4 3 3" xfId="17099" xr:uid="{4425046A-76A9-496A-8BEE-A946F81F6395}"/>
    <cellStyle name="Currency 2 2 2 2 2 2 2 2 4 3 4" xfId="30789" xr:uid="{60AE44FA-50EC-43B6-AA80-632407BF13A4}"/>
    <cellStyle name="Currency 2 2 2 2 2 2 2 2 4 3 5" xfId="45673" xr:uid="{9215B858-1FA1-4704-B751-D6F0DF7222AE}"/>
    <cellStyle name="Currency 2 2 2 2 2 2 2 2 4 4" xfId="20521" xr:uid="{469B7130-AAF9-4B90-8BA7-DCA4F14A443E}"/>
    <cellStyle name="Currency 2 2 2 2 2 2 2 2 4 4 2" xfId="34213" xr:uid="{838CA35D-D5DB-4460-8432-01C489EAF3C0}"/>
    <cellStyle name="Currency 2 2 2 2 2 2 2 2 4 4 3" xfId="49097" xr:uid="{CD7F9A96-2346-487C-B475-84793F07E1DE}"/>
    <cellStyle name="Currency 2 2 2 2 2 2 2 2 4 5" xfId="13677" xr:uid="{EEA9A14C-4BAD-4082-868C-C5E7B74660A4}"/>
    <cellStyle name="Currency 2 2 2 2 2 2 2 2 4 6" xfId="27367" xr:uid="{0597BB24-F76A-4167-B487-67AB57E1AC11}"/>
    <cellStyle name="Currency 2 2 2 2 2 2 2 2 4 7" xfId="42251" xr:uid="{71478224-460A-4563-85C8-C6066FA0C9A9}"/>
    <cellStyle name="Currency 2 2 2 2 2 2 2 2 5" xfId="8539" xr:uid="{62827C39-A05B-4A27-AB24-79C179A53EEB}"/>
    <cellStyle name="Currency 2 2 2 2 2 2 2 2 5 2" xfId="11961" xr:uid="{1A7F8FF4-7AC3-4F75-B7A0-475A13CCF6F4}"/>
    <cellStyle name="Currency 2 2 2 2 2 2 2 2 5 2 2" xfId="25651" xr:uid="{39ED2BFF-C771-4000-8BA9-2A146D7014D1}"/>
    <cellStyle name="Currency 2 2 2 2 2 2 2 2 5 2 2 2" xfId="39343" xr:uid="{0D83A300-DD71-403B-BDDB-73E84B6B1EDF}"/>
    <cellStyle name="Currency 2 2 2 2 2 2 2 2 5 2 2 3" xfId="54227" xr:uid="{78E6BEA3-86B7-4057-97FD-06182C4A1AB7}"/>
    <cellStyle name="Currency 2 2 2 2 2 2 2 2 5 2 3" xfId="18807" xr:uid="{49512D5D-0439-4631-A4E4-0176C9C56D6F}"/>
    <cellStyle name="Currency 2 2 2 2 2 2 2 2 5 2 4" xfId="32497" xr:uid="{23F25B7A-FDFA-4816-B553-BB835DA4B5D9}"/>
    <cellStyle name="Currency 2 2 2 2 2 2 2 2 5 2 5" xfId="47381" xr:uid="{BBFAE7DD-C82C-4102-A5B4-9C4B4EB077DD}"/>
    <cellStyle name="Currency 2 2 2 2 2 2 2 2 5 3" xfId="22229" xr:uid="{8782E3A7-08E5-48E5-AE21-3586883B5544}"/>
    <cellStyle name="Currency 2 2 2 2 2 2 2 2 5 3 2" xfId="35921" xr:uid="{41B3D545-A84A-4B6B-82D9-FA7D561D2F3E}"/>
    <cellStyle name="Currency 2 2 2 2 2 2 2 2 5 3 3" xfId="50805" xr:uid="{DF71E67E-B861-4B30-9841-E17E9BECB78B}"/>
    <cellStyle name="Currency 2 2 2 2 2 2 2 2 5 4" xfId="15385" xr:uid="{1CD24EDA-8BDD-4433-BD57-A60520FFF9B1}"/>
    <cellStyle name="Currency 2 2 2 2 2 2 2 2 5 5" xfId="29075" xr:uid="{AD64B835-EB1B-4705-8291-3CB3C4AA9A65}"/>
    <cellStyle name="Currency 2 2 2 2 2 2 2 2 5 6" xfId="43959" xr:uid="{7A2C9DF6-8CE3-45B8-B6E2-9BDC75012C53}"/>
    <cellStyle name="Currency 2 2 2 2 2 2 2 2 6" xfId="10249" xr:uid="{2923764D-D5F5-431C-B141-104833C29B60}"/>
    <cellStyle name="Currency 2 2 2 2 2 2 2 2 6 2" xfId="23939" xr:uid="{092AF9D3-467C-4298-9C7E-4E04B45E6E52}"/>
    <cellStyle name="Currency 2 2 2 2 2 2 2 2 6 2 2" xfId="37631" xr:uid="{85F586E8-1048-46C1-8563-42E61717A548}"/>
    <cellStyle name="Currency 2 2 2 2 2 2 2 2 6 2 3" xfId="52515" xr:uid="{81A97EA1-306A-4430-98E0-4C17FF29D094}"/>
    <cellStyle name="Currency 2 2 2 2 2 2 2 2 6 3" xfId="17095" xr:uid="{06DB96BD-3F81-47D5-B3C8-ADD15A0A995C}"/>
    <cellStyle name="Currency 2 2 2 2 2 2 2 2 6 4" xfId="30785" xr:uid="{530150F3-21E7-4DF9-9C48-212E3D0AC34C}"/>
    <cellStyle name="Currency 2 2 2 2 2 2 2 2 6 5" xfId="45669" xr:uid="{8C3EB43A-E084-4CCA-9370-ED4FDFF4BA7F}"/>
    <cellStyle name="Currency 2 2 2 2 2 2 2 2 7" xfId="20517" xr:uid="{188575A4-1F00-4964-B8FF-BC29C4C61D62}"/>
    <cellStyle name="Currency 2 2 2 2 2 2 2 2 7 2" xfId="34209" xr:uid="{CD0E5CF9-BCFD-4873-A716-18F8A628696A}"/>
    <cellStyle name="Currency 2 2 2 2 2 2 2 2 7 3" xfId="49093" xr:uid="{A21D811E-B394-45B5-A306-52DF186CFACE}"/>
    <cellStyle name="Currency 2 2 2 2 2 2 2 2 8" xfId="13673" xr:uid="{ACD7022E-6281-44CA-8FA9-D4808C21F9CA}"/>
    <cellStyle name="Currency 2 2 2 2 2 2 2 2 9" xfId="27363" xr:uid="{25BFC713-83BC-44F2-A0A9-502054326A7E}"/>
    <cellStyle name="Currency 2 2 2 2 2 2 2 3" xfId="6831" xr:uid="{129A9847-FFA5-4738-BBC3-C8A6BB304197}"/>
    <cellStyle name="Currency 2 2 2 2 2 2 2 3 10" xfId="42252" xr:uid="{772AFBA7-3AF4-4DE3-A18E-344AB54638E5}"/>
    <cellStyle name="Currency 2 2 2 2 2 2 2 3 2" xfId="6832" xr:uid="{F48A8807-8985-44EC-9278-95F1499FA203}"/>
    <cellStyle name="Currency 2 2 2 2 2 2 2 3 2 2" xfId="6833" xr:uid="{25552FA9-40CF-4BCC-85D3-9E7C776AD306}"/>
    <cellStyle name="Currency 2 2 2 2 2 2 2 3 2 2 2" xfId="8546" xr:uid="{A02A1B8B-D4E9-42AC-AAE6-DFCBC7825098}"/>
    <cellStyle name="Currency 2 2 2 2 2 2 2 3 2 2 2 2" xfId="11968" xr:uid="{87DF5540-FC6D-4513-9174-8868C6E9B517}"/>
    <cellStyle name="Currency 2 2 2 2 2 2 2 3 2 2 2 2 2" xfId="25658" xr:uid="{54B961B6-D2D6-4365-A739-55EA60A49C9E}"/>
    <cellStyle name="Currency 2 2 2 2 2 2 2 3 2 2 2 2 2 2" xfId="39350" xr:uid="{8511E628-ED8E-4580-9DD2-A384E3F65388}"/>
    <cellStyle name="Currency 2 2 2 2 2 2 2 3 2 2 2 2 2 3" xfId="54234" xr:uid="{D7198B80-4BDC-4499-BC1C-23615B4CDB75}"/>
    <cellStyle name="Currency 2 2 2 2 2 2 2 3 2 2 2 2 3" xfId="18814" xr:uid="{1B04FE9B-B221-40B0-AA1C-4D15A04389D7}"/>
    <cellStyle name="Currency 2 2 2 2 2 2 2 3 2 2 2 2 4" xfId="32504" xr:uid="{CE37C139-058D-4264-AECF-5DF9E79C4FB0}"/>
    <cellStyle name="Currency 2 2 2 2 2 2 2 3 2 2 2 2 5" xfId="47388" xr:uid="{90A4B257-B23C-4438-98DB-2DC64D2D9830}"/>
    <cellStyle name="Currency 2 2 2 2 2 2 2 3 2 2 2 3" xfId="22236" xr:uid="{E6F73EF5-2438-4B4D-881C-B4AAF68B0E38}"/>
    <cellStyle name="Currency 2 2 2 2 2 2 2 3 2 2 2 3 2" xfId="35928" xr:uid="{0A6B7357-0A2D-4EFF-A7FF-7AE9009169CF}"/>
    <cellStyle name="Currency 2 2 2 2 2 2 2 3 2 2 2 3 3" xfId="50812" xr:uid="{6554A55C-B18C-4175-9EA2-49429A87ED18}"/>
    <cellStyle name="Currency 2 2 2 2 2 2 2 3 2 2 2 4" xfId="15392" xr:uid="{1E5A70B0-CF9B-486A-8FA9-5F8A9444CB9C}"/>
    <cellStyle name="Currency 2 2 2 2 2 2 2 3 2 2 2 5" xfId="29082" xr:uid="{CC6EAC0E-57B6-4077-9ED3-3D2EEA340940}"/>
    <cellStyle name="Currency 2 2 2 2 2 2 2 3 2 2 2 6" xfId="43966" xr:uid="{5F4D7D1D-25D6-4F24-825A-62F8DD5B0628}"/>
    <cellStyle name="Currency 2 2 2 2 2 2 2 3 2 2 3" xfId="10256" xr:uid="{11511009-C39A-40BB-B1E5-3DB31C138A1B}"/>
    <cellStyle name="Currency 2 2 2 2 2 2 2 3 2 2 3 2" xfId="23946" xr:uid="{4C52FBAD-FF26-4CD4-AA0A-97247F26EAAB}"/>
    <cellStyle name="Currency 2 2 2 2 2 2 2 3 2 2 3 2 2" xfId="37638" xr:uid="{9A748BD5-1A8B-4A0B-8C80-C2E98BDCBAB8}"/>
    <cellStyle name="Currency 2 2 2 2 2 2 2 3 2 2 3 2 3" xfId="52522" xr:uid="{57D77262-BFD5-49D8-BA71-B5FA43B0F60D}"/>
    <cellStyle name="Currency 2 2 2 2 2 2 2 3 2 2 3 3" xfId="17102" xr:uid="{1903361B-C95A-4CA8-A28E-F18EAF912D46}"/>
    <cellStyle name="Currency 2 2 2 2 2 2 2 3 2 2 3 4" xfId="30792" xr:uid="{ECB8D2B7-2178-423D-B21C-36C65AE9CED8}"/>
    <cellStyle name="Currency 2 2 2 2 2 2 2 3 2 2 3 5" xfId="45676" xr:uid="{5C85CBB8-32EA-422B-8CBB-D44C87869565}"/>
    <cellStyle name="Currency 2 2 2 2 2 2 2 3 2 2 4" xfId="20524" xr:uid="{C31E1C49-A10D-4A41-BE5A-6FD29708129A}"/>
    <cellStyle name="Currency 2 2 2 2 2 2 2 3 2 2 4 2" xfId="34216" xr:uid="{D7832419-F0E9-4A52-AECC-71EEB4740871}"/>
    <cellStyle name="Currency 2 2 2 2 2 2 2 3 2 2 4 3" xfId="49100" xr:uid="{7CD9AA12-14CE-4D79-B33D-62BA65BEAD69}"/>
    <cellStyle name="Currency 2 2 2 2 2 2 2 3 2 2 5" xfId="13680" xr:uid="{5675FF5C-8E04-48B1-B45B-A622A8873494}"/>
    <cellStyle name="Currency 2 2 2 2 2 2 2 3 2 2 6" xfId="27370" xr:uid="{09AEB970-B38C-460E-B6CC-616B1DC8C020}"/>
    <cellStyle name="Currency 2 2 2 2 2 2 2 3 2 2 7" xfId="42254" xr:uid="{3D436641-6481-486B-AA2C-44FA12697538}"/>
    <cellStyle name="Currency 2 2 2 2 2 2 2 3 2 3" xfId="8545" xr:uid="{A53A2C4A-B92A-46B9-BA0C-7057E72DB40D}"/>
    <cellStyle name="Currency 2 2 2 2 2 2 2 3 2 3 2" xfId="11967" xr:uid="{A13C1BD2-ECEB-452F-8E04-6652BB1A1B16}"/>
    <cellStyle name="Currency 2 2 2 2 2 2 2 3 2 3 2 2" xfId="25657" xr:uid="{406F32D1-2FFD-4E8E-BD0A-7B3FAFFF6614}"/>
    <cellStyle name="Currency 2 2 2 2 2 2 2 3 2 3 2 2 2" xfId="39349" xr:uid="{804DC5C5-9E47-47CE-93DF-A13B82149E41}"/>
    <cellStyle name="Currency 2 2 2 2 2 2 2 3 2 3 2 2 3" xfId="54233" xr:uid="{AEAC8C88-F51C-4F3E-9394-88D654A63478}"/>
    <cellStyle name="Currency 2 2 2 2 2 2 2 3 2 3 2 3" xfId="18813" xr:uid="{74EB79FB-CDF6-4BA8-B259-9DEAE0C9AFFB}"/>
    <cellStyle name="Currency 2 2 2 2 2 2 2 3 2 3 2 4" xfId="32503" xr:uid="{F04D3FDF-757E-4574-9E3B-AE57971C376D}"/>
    <cellStyle name="Currency 2 2 2 2 2 2 2 3 2 3 2 5" xfId="47387" xr:uid="{3F788925-43CD-461B-9802-8E12ADA174E4}"/>
    <cellStyle name="Currency 2 2 2 2 2 2 2 3 2 3 3" xfId="22235" xr:uid="{B61C1993-203E-4805-AAA2-D8F2B2E39E27}"/>
    <cellStyle name="Currency 2 2 2 2 2 2 2 3 2 3 3 2" xfId="35927" xr:uid="{91A06088-145E-4486-99E9-68BA61DCC464}"/>
    <cellStyle name="Currency 2 2 2 2 2 2 2 3 2 3 3 3" xfId="50811" xr:uid="{1000B0D6-D3EE-4E83-9354-D621767DCAA5}"/>
    <cellStyle name="Currency 2 2 2 2 2 2 2 3 2 3 4" xfId="15391" xr:uid="{DC8E4911-BAD0-46FE-95BF-CD4B5C365306}"/>
    <cellStyle name="Currency 2 2 2 2 2 2 2 3 2 3 5" xfId="29081" xr:uid="{024F5C54-5EFE-4AD0-A6C9-50A76C52FEFB}"/>
    <cellStyle name="Currency 2 2 2 2 2 2 2 3 2 3 6" xfId="43965" xr:uid="{2957CC26-DCBF-49B2-8A0D-E249240B8983}"/>
    <cellStyle name="Currency 2 2 2 2 2 2 2 3 2 4" xfId="10255" xr:uid="{CD3AF771-5BC3-4D13-99C9-092AAE589655}"/>
    <cellStyle name="Currency 2 2 2 2 2 2 2 3 2 4 2" xfId="23945" xr:uid="{DD13B1AB-459D-46FF-8580-9942607429CA}"/>
    <cellStyle name="Currency 2 2 2 2 2 2 2 3 2 4 2 2" xfId="37637" xr:uid="{F46A6958-3E65-4474-AB5F-1308DEB68BFE}"/>
    <cellStyle name="Currency 2 2 2 2 2 2 2 3 2 4 2 3" xfId="52521" xr:uid="{85E1EFCF-6EEF-42FE-934E-312B203DE6E0}"/>
    <cellStyle name="Currency 2 2 2 2 2 2 2 3 2 4 3" xfId="17101" xr:uid="{6C6CD662-C15A-45BF-BAC9-41B14D825D76}"/>
    <cellStyle name="Currency 2 2 2 2 2 2 2 3 2 4 4" xfId="30791" xr:uid="{78F12116-1930-4292-B114-F119D7E7701B}"/>
    <cellStyle name="Currency 2 2 2 2 2 2 2 3 2 4 5" xfId="45675" xr:uid="{9B1DD9E8-4814-415D-85BD-CBC108DEC472}"/>
    <cellStyle name="Currency 2 2 2 2 2 2 2 3 2 5" xfId="20523" xr:uid="{D2C78E17-B8AE-466C-8175-2BC77D33C814}"/>
    <cellStyle name="Currency 2 2 2 2 2 2 2 3 2 5 2" xfId="34215" xr:uid="{7E543557-77A6-4417-9FD1-279EBEB8F8C3}"/>
    <cellStyle name="Currency 2 2 2 2 2 2 2 3 2 5 3" xfId="49099" xr:uid="{668192FA-2218-4769-BFA0-7988E7197AE7}"/>
    <cellStyle name="Currency 2 2 2 2 2 2 2 3 2 6" xfId="13679" xr:uid="{73C08D28-1C09-4116-8583-1583C7A0C299}"/>
    <cellStyle name="Currency 2 2 2 2 2 2 2 3 2 7" xfId="27369" xr:uid="{3F545B1E-BB20-49B7-A2A8-FCB6D867263E}"/>
    <cellStyle name="Currency 2 2 2 2 2 2 2 3 2 8" xfId="42253" xr:uid="{32484A54-1C3B-47AD-82D2-7CD599FE08BD}"/>
    <cellStyle name="Currency 2 2 2 2 2 2 2 3 3" xfId="6834" xr:uid="{03266625-7514-48D1-9AED-61F14587DAC9}"/>
    <cellStyle name="Currency 2 2 2 2 2 2 2 3 3 2" xfId="8547" xr:uid="{02EAEAD9-5A0B-4163-A7BD-0B4329386666}"/>
    <cellStyle name="Currency 2 2 2 2 2 2 2 3 3 2 2" xfId="11969" xr:uid="{77D6B15B-3010-4CCB-A45A-E48883DA540D}"/>
    <cellStyle name="Currency 2 2 2 2 2 2 2 3 3 2 2 2" xfId="25659" xr:uid="{03963F4C-0F1B-42FC-BD5B-EB1F7A3F660F}"/>
    <cellStyle name="Currency 2 2 2 2 2 2 2 3 3 2 2 2 2" xfId="39351" xr:uid="{4A01E76B-6F5D-4D5D-8F54-2CC98D46EC24}"/>
    <cellStyle name="Currency 2 2 2 2 2 2 2 3 3 2 2 2 3" xfId="54235" xr:uid="{3A2D1E2C-78C9-4210-8D9D-2CBA517DA315}"/>
    <cellStyle name="Currency 2 2 2 2 2 2 2 3 3 2 2 3" xfId="18815" xr:uid="{995D56D9-5018-49FA-82D6-A960EDDAF6FE}"/>
    <cellStyle name="Currency 2 2 2 2 2 2 2 3 3 2 2 4" xfId="32505" xr:uid="{A9DB1814-0533-4452-9E19-CEBE65F558CB}"/>
    <cellStyle name="Currency 2 2 2 2 2 2 2 3 3 2 2 5" xfId="47389" xr:uid="{ABC5B4C8-576B-462A-AD8F-64230DAB144C}"/>
    <cellStyle name="Currency 2 2 2 2 2 2 2 3 3 2 3" xfId="22237" xr:uid="{2C0A96DC-0BAD-4B1F-A3C0-A355A6DA6F81}"/>
    <cellStyle name="Currency 2 2 2 2 2 2 2 3 3 2 3 2" xfId="35929" xr:uid="{428F0F6A-E8D2-43C0-9F8F-A847A66E3B72}"/>
    <cellStyle name="Currency 2 2 2 2 2 2 2 3 3 2 3 3" xfId="50813" xr:uid="{9792AE55-CD72-41FF-8FE5-5E5179B6C850}"/>
    <cellStyle name="Currency 2 2 2 2 2 2 2 3 3 2 4" xfId="15393" xr:uid="{0AD11F71-4A60-40CB-8E86-C898DB6B8856}"/>
    <cellStyle name="Currency 2 2 2 2 2 2 2 3 3 2 5" xfId="29083" xr:uid="{3C744991-700B-4710-8867-11C9E645F0A5}"/>
    <cellStyle name="Currency 2 2 2 2 2 2 2 3 3 2 6" xfId="43967" xr:uid="{C5C36A72-D27A-4C40-8557-9D150A550FEA}"/>
    <cellStyle name="Currency 2 2 2 2 2 2 2 3 3 3" xfId="10257" xr:uid="{CFF61D4B-63D3-4738-85CD-05F5E67A019E}"/>
    <cellStyle name="Currency 2 2 2 2 2 2 2 3 3 3 2" xfId="23947" xr:uid="{AB5E0B24-3D0A-471E-BFA9-51C61725FB17}"/>
    <cellStyle name="Currency 2 2 2 2 2 2 2 3 3 3 2 2" xfId="37639" xr:uid="{65BC6439-6D96-4E78-A422-04F4B9EC047B}"/>
    <cellStyle name="Currency 2 2 2 2 2 2 2 3 3 3 2 3" xfId="52523" xr:uid="{5C5803D7-4C54-4250-8430-A38B84FCE9A5}"/>
    <cellStyle name="Currency 2 2 2 2 2 2 2 3 3 3 3" xfId="17103" xr:uid="{91F6DDCB-2E3C-434C-B494-D1A22EA07508}"/>
    <cellStyle name="Currency 2 2 2 2 2 2 2 3 3 3 4" xfId="30793" xr:uid="{D8BB0ADA-08C6-42B3-9FE9-5F2AABA29F76}"/>
    <cellStyle name="Currency 2 2 2 2 2 2 2 3 3 3 5" xfId="45677" xr:uid="{FD6F60A1-BC40-4513-8F35-2DAC4005D59F}"/>
    <cellStyle name="Currency 2 2 2 2 2 2 2 3 3 4" xfId="20525" xr:uid="{A3C417B9-9025-4E1E-8A2B-92BBDA67F70F}"/>
    <cellStyle name="Currency 2 2 2 2 2 2 2 3 3 4 2" xfId="34217" xr:uid="{3AD4EA20-E483-4FCB-977D-B8013895F375}"/>
    <cellStyle name="Currency 2 2 2 2 2 2 2 3 3 4 3" xfId="49101" xr:uid="{B6DA5C2D-3B56-464B-9392-2219B3DFD3A9}"/>
    <cellStyle name="Currency 2 2 2 2 2 2 2 3 3 5" xfId="13681" xr:uid="{7F4CF98A-6CB7-48C5-97F3-8535171C271C}"/>
    <cellStyle name="Currency 2 2 2 2 2 2 2 3 3 6" xfId="27371" xr:uid="{33067F58-CCEF-4D56-8A20-E071C6952457}"/>
    <cellStyle name="Currency 2 2 2 2 2 2 2 3 3 7" xfId="42255" xr:uid="{2AE23113-25E2-4116-AF7D-080B0D370EB7}"/>
    <cellStyle name="Currency 2 2 2 2 2 2 2 3 4" xfId="6835" xr:uid="{7AB41012-5179-4248-B4ED-97F4F7A4B723}"/>
    <cellStyle name="Currency 2 2 2 2 2 2 2 3 4 2" xfId="8548" xr:uid="{67745032-2F3F-41B0-8FFB-F0C064B9A6A3}"/>
    <cellStyle name="Currency 2 2 2 2 2 2 2 3 4 2 2" xfId="11970" xr:uid="{3E33B6EF-1D32-4DCD-8E11-BA269FBF2608}"/>
    <cellStyle name="Currency 2 2 2 2 2 2 2 3 4 2 2 2" xfId="25660" xr:uid="{F73C079A-3452-44E1-8F49-263BAA39C525}"/>
    <cellStyle name="Currency 2 2 2 2 2 2 2 3 4 2 2 2 2" xfId="39352" xr:uid="{1961C9C8-0443-4A19-97F0-B2DFEFAF5CB2}"/>
    <cellStyle name="Currency 2 2 2 2 2 2 2 3 4 2 2 2 3" xfId="54236" xr:uid="{B343FF61-4B82-4213-AE94-E4B117C167AA}"/>
    <cellStyle name="Currency 2 2 2 2 2 2 2 3 4 2 2 3" xfId="18816" xr:uid="{03D6D7C7-C739-4B04-90EC-FDA533D2D4CD}"/>
    <cellStyle name="Currency 2 2 2 2 2 2 2 3 4 2 2 4" xfId="32506" xr:uid="{BF6163EA-A898-4665-9482-DFB8314893EB}"/>
    <cellStyle name="Currency 2 2 2 2 2 2 2 3 4 2 2 5" xfId="47390" xr:uid="{86C16065-D777-41ED-8060-8B6A537F1E0B}"/>
    <cellStyle name="Currency 2 2 2 2 2 2 2 3 4 2 3" xfId="22238" xr:uid="{EDE41B1A-037C-4CDD-9659-02C71FE50A40}"/>
    <cellStyle name="Currency 2 2 2 2 2 2 2 3 4 2 3 2" xfId="35930" xr:uid="{E163F8E5-2EA4-4958-A8A6-9CC0FDB46C67}"/>
    <cellStyle name="Currency 2 2 2 2 2 2 2 3 4 2 3 3" xfId="50814" xr:uid="{F4F1CF6A-F004-4715-A5B7-59C225A907D8}"/>
    <cellStyle name="Currency 2 2 2 2 2 2 2 3 4 2 4" xfId="15394" xr:uid="{B75B990C-F08E-45A2-BB72-E5416DE1A9C8}"/>
    <cellStyle name="Currency 2 2 2 2 2 2 2 3 4 2 5" xfId="29084" xr:uid="{6B326370-0F4A-49CF-91C8-773B9538D4FB}"/>
    <cellStyle name="Currency 2 2 2 2 2 2 2 3 4 2 6" xfId="43968" xr:uid="{0371E1BB-AF52-4025-BE8B-EB2586556844}"/>
    <cellStyle name="Currency 2 2 2 2 2 2 2 3 4 3" xfId="10258" xr:uid="{9F63466D-5795-4142-B74C-B8B498AB4EC7}"/>
    <cellStyle name="Currency 2 2 2 2 2 2 2 3 4 3 2" xfId="23948" xr:uid="{324EB139-911A-484D-9A78-D6CA572A69D3}"/>
    <cellStyle name="Currency 2 2 2 2 2 2 2 3 4 3 2 2" xfId="37640" xr:uid="{BD32A5E4-2BEE-4E20-B34E-31420A9CC04A}"/>
    <cellStyle name="Currency 2 2 2 2 2 2 2 3 4 3 2 3" xfId="52524" xr:uid="{C2C8BF9A-B6E5-4CC5-BE95-8F320F91CDF8}"/>
    <cellStyle name="Currency 2 2 2 2 2 2 2 3 4 3 3" xfId="17104" xr:uid="{85963615-9F90-4F29-827C-9AEAAA2F9444}"/>
    <cellStyle name="Currency 2 2 2 2 2 2 2 3 4 3 4" xfId="30794" xr:uid="{AC203BB0-1C69-4D56-8D2B-B94BF5435092}"/>
    <cellStyle name="Currency 2 2 2 2 2 2 2 3 4 3 5" xfId="45678" xr:uid="{81606D66-93F8-499C-AE4C-304602153FB5}"/>
    <cellStyle name="Currency 2 2 2 2 2 2 2 3 4 4" xfId="20526" xr:uid="{EEA9798E-9360-48C5-983D-EADE4CC347E7}"/>
    <cellStyle name="Currency 2 2 2 2 2 2 2 3 4 4 2" xfId="34218" xr:uid="{19D4452E-595E-4ADF-BBF2-1FD70281B44B}"/>
    <cellStyle name="Currency 2 2 2 2 2 2 2 3 4 4 3" xfId="49102" xr:uid="{5B4498AC-456E-48C9-B289-C8B88D11B3B8}"/>
    <cellStyle name="Currency 2 2 2 2 2 2 2 3 4 5" xfId="13682" xr:uid="{6130CBEC-AE2D-469E-9025-3F0244BA7B58}"/>
    <cellStyle name="Currency 2 2 2 2 2 2 2 3 4 6" xfId="27372" xr:uid="{768BA8E1-9D9A-4C64-A5B3-900FC6CD16EA}"/>
    <cellStyle name="Currency 2 2 2 2 2 2 2 3 4 7" xfId="42256" xr:uid="{E659D254-D84A-4435-8F3E-AD5DCF98F4BD}"/>
    <cellStyle name="Currency 2 2 2 2 2 2 2 3 5" xfId="8544" xr:uid="{3E09262B-606D-4F2C-A3B2-252F9CD84B68}"/>
    <cellStyle name="Currency 2 2 2 2 2 2 2 3 5 2" xfId="11966" xr:uid="{92A31310-EFBE-46AB-8BAE-9D3F739936C5}"/>
    <cellStyle name="Currency 2 2 2 2 2 2 2 3 5 2 2" xfId="25656" xr:uid="{08EF6641-8818-4258-A16A-E069F66A0622}"/>
    <cellStyle name="Currency 2 2 2 2 2 2 2 3 5 2 2 2" xfId="39348" xr:uid="{CD21D84A-649F-439F-9AC3-F34CF7FFE57D}"/>
    <cellStyle name="Currency 2 2 2 2 2 2 2 3 5 2 2 3" xfId="54232" xr:uid="{71BA86C8-AA5A-4543-BF1D-822CE5624F74}"/>
    <cellStyle name="Currency 2 2 2 2 2 2 2 3 5 2 3" xfId="18812" xr:uid="{11298D1F-26F7-42EE-8EF7-285AEDBBBDA7}"/>
    <cellStyle name="Currency 2 2 2 2 2 2 2 3 5 2 4" xfId="32502" xr:uid="{8722F492-66DF-4AD5-A6EE-DAB2773A203B}"/>
    <cellStyle name="Currency 2 2 2 2 2 2 2 3 5 2 5" xfId="47386" xr:uid="{D126C21C-35F0-4075-87E6-E322ABCA9416}"/>
    <cellStyle name="Currency 2 2 2 2 2 2 2 3 5 3" xfId="22234" xr:uid="{DDE910C2-41AF-4CBF-A23E-10AE6E88A9AB}"/>
    <cellStyle name="Currency 2 2 2 2 2 2 2 3 5 3 2" xfId="35926" xr:uid="{96B48F2D-E917-477E-BDD1-C5D92067E7AB}"/>
    <cellStyle name="Currency 2 2 2 2 2 2 2 3 5 3 3" xfId="50810" xr:uid="{46643D38-DF53-4109-9DA7-A35F43EA4355}"/>
    <cellStyle name="Currency 2 2 2 2 2 2 2 3 5 4" xfId="15390" xr:uid="{599B301F-7EA0-4879-AAFB-5DBD3B039565}"/>
    <cellStyle name="Currency 2 2 2 2 2 2 2 3 5 5" xfId="29080" xr:uid="{6DCEE6CC-674B-46E2-ACE2-1AE97E53FF89}"/>
    <cellStyle name="Currency 2 2 2 2 2 2 2 3 5 6" xfId="43964" xr:uid="{73F21BA4-CB9E-45C3-A20C-076CE2BE4B4C}"/>
    <cellStyle name="Currency 2 2 2 2 2 2 2 3 6" xfId="10254" xr:uid="{0120191A-A663-481C-8406-2820066C3F99}"/>
    <cellStyle name="Currency 2 2 2 2 2 2 2 3 6 2" xfId="23944" xr:uid="{D3FFA810-F28A-4469-BFAB-16349EAFC8A0}"/>
    <cellStyle name="Currency 2 2 2 2 2 2 2 3 6 2 2" xfId="37636" xr:uid="{18E710D6-A3D0-4085-952C-4AA0B5767CC1}"/>
    <cellStyle name="Currency 2 2 2 2 2 2 2 3 6 2 3" xfId="52520" xr:uid="{E1DD1FC9-B871-49C8-9A87-6823CCFF5EFB}"/>
    <cellStyle name="Currency 2 2 2 2 2 2 2 3 6 3" xfId="17100" xr:uid="{10EB4BDC-DACD-416B-B86D-24ABF099B4F3}"/>
    <cellStyle name="Currency 2 2 2 2 2 2 2 3 6 4" xfId="30790" xr:uid="{07876131-9CEF-4CC3-BEB9-5BDC8D35D99A}"/>
    <cellStyle name="Currency 2 2 2 2 2 2 2 3 6 5" xfId="45674" xr:uid="{F5C32BCC-1F55-4C00-8306-DAF907190705}"/>
    <cellStyle name="Currency 2 2 2 2 2 2 2 3 7" xfId="20522" xr:uid="{FF8040BD-2A3C-44E2-B5DA-E0E074001F47}"/>
    <cellStyle name="Currency 2 2 2 2 2 2 2 3 7 2" xfId="34214" xr:uid="{C7E0FB7E-2A27-49DB-BB83-E6DBBAAABFBE}"/>
    <cellStyle name="Currency 2 2 2 2 2 2 2 3 7 3" xfId="49098" xr:uid="{7EDFC62D-5BCF-4DBA-8E48-02F2FC3CDA75}"/>
    <cellStyle name="Currency 2 2 2 2 2 2 2 3 8" xfId="13678" xr:uid="{9AD9728C-4D48-44F0-8FA6-9E4BD6C30DB4}"/>
    <cellStyle name="Currency 2 2 2 2 2 2 2 3 9" xfId="27368" xr:uid="{6A3F5B14-80AB-4BC2-AD4D-3BF099903499}"/>
    <cellStyle name="Currency 2 2 2 2 2 2 2 4" xfId="6836" xr:uid="{4F60BB82-AEEE-45E1-9216-76BA151F274E}"/>
    <cellStyle name="Currency 2 2 2 2 2 2 2 4 2" xfId="6837" xr:uid="{4845E652-C6FF-490C-B3B7-489A521BCCAE}"/>
    <cellStyle name="Currency 2 2 2 2 2 2 2 4 2 2" xfId="8550" xr:uid="{6AE8C4B5-7CEA-4612-88AA-64E056AB3DC0}"/>
    <cellStyle name="Currency 2 2 2 2 2 2 2 4 2 2 2" xfId="11972" xr:uid="{9CF3B07A-D69D-4A1E-A483-63257F62EF93}"/>
    <cellStyle name="Currency 2 2 2 2 2 2 2 4 2 2 2 2" xfId="25662" xr:uid="{81475511-580C-4F7E-A147-1AA02DBAE99E}"/>
    <cellStyle name="Currency 2 2 2 2 2 2 2 4 2 2 2 2 2" xfId="39354" xr:uid="{AAAC4A9C-C7D5-48C3-A00C-368AA46A75B8}"/>
    <cellStyle name="Currency 2 2 2 2 2 2 2 4 2 2 2 2 3" xfId="54238" xr:uid="{7A933A76-7411-4978-880B-F9791BA1FF64}"/>
    <cellStyle name="Currency 2 2 2 2 2 2 2 4 2 2 2 3" xfId="18818" xr:uid="{5ECD8B71-1BEB-4D07-98C1-ADDF30ABB335}"/>
    <cellStyle name="Currency 2 2 2 2 2 2 2 4 2 2 2 4" xfId="32508" xr:uid="{844BF79C-B1FB-4FC5-BE8A-22208160817A}"/>
    <cellStyle name="Currency 2 2 2 2 2 2 2 4 2 2 2 5" xfId="47392" xr:uid="{4574695A-C721-485D-AF79-437C7D9E101A}"/>
    <cellStyle name="Currency 2 2 2 2 2 2 2 4 2 2 3" xfId="22240" xr:uid="{015FD445-AFE1-424C-BDEC-170FAEAACC29}"/>
    <cellStyle name="Currency 2 2 2 2 2 2 2 4 2 2 3 2" xfId="35932" xr:uid="{BF555280-6474-445B-B3BE-E5C3E83E1E1B}"/>
    <cellStyle name="Currency 2 2 2 2 2 2 2 4 2 2 3 3" xfId="50816" xr:uid="{A527BE15-B3B7-4BDD-9984-9EC3BAD54C12}"/>
    <cellStyle name="Currency 2 2 2 2 2 2 2 4 2 2 4" xfId="15396" xr:uid="{94197446-F81D-41E7-8BAE-497AFBEB17A5}"/>
    <cellStyle name="Currency 2 2 2 2 2 2 2 4 2 2 5" xfId="29086" xr:uid="{AC68264F-B662-486F-A8CC-818DCAD53D42}"/>
    <cellStyle name="Currency 2 2 2 2 2 2 2 4 2 2 6" xfId="43970" xr:uid="{D35C4FD1-4551-488F-BE61-66051D7D9D91}"/>
    <cellStyle name="Currency 2 2 2 2 2 2 2 4 2 3" xfId="10260" xr:uid="{B3B027E2-B711-4527-A964-2DB489F667E4}"/>
    <cellStyle name="Currency 2 2 2 2 2 2 2 4 2 3 2" xfId="23950" xr:uid="{DE5D7476-4A43-4516-A9BE-88E0F1EA81AC}"/>
    <cellStyle name="Currency 2 2 2 2 2 2 2 4 2 3 2 2" xfId="37642" xr:uid="{B69431AD-85E4-4EFA-959E-4BD885B93DF4}"/>
    <cellStyle name="Currency 2 2 2 2 2 2 2 4 2 3 2 3" xfId="52526" xr:uid="{09580772-C302-432C-8DD5-F0C363140ABC}"/>
    <cellStyle name="Currency 2 2 2 2 2 2 2 4 2 3 3" xfId="17106" xr:uid="{442A1607-C3CF-4935-9869-2CE2873AA583}"/>
    <cellStyle name="Currency 2 2 2 2 2 2 2 4 2 3 4" xfId="30796" xr:uid="{AD051154-3017-476A-983C-C375E393A47F}"/>
    <cellStyle name="Currency 2 2 2 2 2 2 2 4 2 3 5" xfId="45680" xr:uid="{B9886CEC-2DD1-44E2-8EDA-AE8AB2E0FCAB}"/>
    <cellStyle name="Currency 2 2 2 2 2 2 2 4 2 4" xfId="20528" xr:uid="{74AC7BB9-D87D-4E32-8044-AE3065880B2A}"/>
    <cellStyle name="Currency 2 2 2 2 2 2 2 4 2 4 2" xfId="34220" xr:uid="{F6859489-E016-4920-B8FE-A7B2B6940638}"/>
    <cellStyle name="Currency 2 2 2 2 2 2 2 4 2 4 3" xfId="49104" xr:uid="{141E189E-365C-444D-A782-5A2A8368DF7D}"/>
    <cellStyle name="Currency 2 2 2 2 2 2 2 4 2 5" xfId="13684" xr:uid="{5BB81115-AADA-4B4B-832C-5C70B33EF3FA}"/>
    <cellStyle name="Currency 2 2 2 2 2 2 2 4 2 6" xfId="27374" xr:uid="{6499E644-7F76-4839-94EB-066793B55534}"/>
    <cellStyle name="Currency 2 2 2 2 2 2 2 4 2 7" xfId="42258" xr:uid="{DB43E6B1-2904-4FB5-8F75-DEFAE091906B}"/>
    <cellStyle name="Currency 2 2 2 2 2 2 2 4 3" xfId="8549" xr:uid="{FA7D37FB-E817-4974-BEC4-D47956C986F3}"/>
    <cellStyle name="Currency 2 2 2 2 2 2 2 4 3 2" xfId="11971" xr:uid="{AD7BAE78-08B0-4960-8FB3-759FB269042F}"/>
    <cellStyle name="Currency 2 2 2 2 2 2 2 4 3 2 2" xfId="25661" xr:uid="{1401D524-9579-426A-9262-26E3F1D48D0A}"/>
    <cellStyle name="Currency 2 2 2 2 2 2 2 4 3 2 2 2" xfId="39353" xr:uid="{67F8EA7B-5302-4803-86F9-E3C1B9270B11}"/>
    <cellStyle name="Currency 2 2 2 2 2 2 2 4 3 2 2 3" xfId="54237" xr:uid="{97405B77-9587-41A9-B180-B9D982648CD2}"/>
    <cellStyle name="Currency 2 2 2 2 2 2 2 4 3 2 3" xfId="18817" xr:uid="{9A2CE19F-6F42-40C7-B38F-81EE752A0892}"/>
    <cellStyle name="Currency 2 2 2 2 2 2 2 4 3 2 4" xfId="32507" xr:uid="{6471EA4D-A62F-4D0E-BCB6-6506E81BB256}"/>
    <cellStyle name="Currency 2 2 2 2 2 2 2 4 3 2 5" xfId="47391" xr:uid="{EBAAE546-B0D6-4637-A284-5BBE1ADFAD63}"/>
    <cellStyle name="Currency 2 2 2 2 2 2 2 4 3 3" xfId="22239" xr:uid="{A4C20C32-C01D-42C8-B1EF-58FBB5B21DD4}"/>
    <cellStyle name="Currency 2 2 2 2 2 2 2 4 3 3 2" xfId="35931" xr:uid="{B59F30AD-FBCB-4E63-A63E-704239C934CB}"/>
    <cellStyle name="Currency 2 2 2 2 2 2 2 4 3 3 3" xfId="50815" xr:uid="{A79CE924-9105-4112-8394-9804C9C2E5F1}"/>
    <cellStyle name="Currency 2 2 2 2 2 2 2 4 3 4" xfId="15395" xr:uid="{AE5116FC-ABFA-46A2-A818-6581D9DBDC9B}"/>
    <cellStyle name="Currency 2 2 2 2 2 2 2 4 3 5" xfId="29085" xr:uid="{2B4F2A90-6C9C-46D3-95AE-29C87F18B44D}"/>
    <cellStyle name="Currency 2 2 2 2 2 2 2 4 3 6" xfId="43969" xr:uid="{EC1BDDF6-4D76-4D7D-84FD-FE21DD1A7178}"/>
    <cellStyle name="Currency 2 2 2 2 2 2 2 4 4" xfId="10259" xr:uid="{57FB333E-5BE4-4C9B-8BE5-2963F0630693}"/>
    <cellStyle name="Currency 2 2 2 2 2 2 2 4 4 2" xfId="23949" xr:uid="{92846677-0268-4645-BD13-0F9D521311AD}"/>
    <cellStyle name="Currency 2 2 2 2 2 2 2 4 4 2 2" xfId="37641" xr:uid="{905A9122-227F-4A31-A0B4-490987DBFC1B}"/>
    <cellStyle name="Currency 2 2 2 2 2 2 2 4 4 2 3" xfId="52525" xr:uid="{1F40178B-1EFB-4437-AF53-8AE7E737ECC9}"/>
    <cellStyle name="Currency 2 2 2 2 2 2 2 4 4 3" xfId="17105" xr:uid="{D5F5BD8F-58B6-43AA-83C5-4D0FD6930FF2}"/>
    <cellStyle name="Currency 2 2 2 2 2 2 2 4 4 4" xfId="30795" xr:uid="{4AD9F094-5E80-452A-87E7-F2B7D632CEB8}"/>
    <cellStyle name="Currency 2 2 2 2 2 2 2 4 4 5" xfId="45679" xr:uid="{821444EF-D900-420E-A9F8-4810B3330EBF}"/>
    <cellStyle name="Currency 2 2 2 2 2 2 2 4 5" xfId="20527" xr:uid="{1385D459-E5E4-4F6C-869E-D98DE10BA8FB}"/>
    <cellStyle name="Currency 2 2 2 2 2 2 2 4 5 2" xfId="34219" xr:uid="{A57037AB-A4B5-4D31-BA11-99A337C2F5A6}"/>
    <cellStyle name="Currency 2 2 2 2 2 2 2 4 5 3" xfId="49103" xr:uid="{E4E8ED55-ADCB-4FCB-9630-1F357B6E2F70}"/>
    <cellStyle name="Currency 2 2 2 2 2 2 2 4 6" xfId="13683" xr:uid="{37EBB049-0C3C-4240-80AC-4A6098861FFD}"/>
    <cellStyle name="Currency 2 2 2 2 2 2 2 4 7" xfId="27373" xr:uid="{36620735-D4E4-4562-8047-E60DF2ECB338}"/>
    <cellStyle name="Currency 2 2 2 2 2 2 2 4 8" xfId="42257" xr:uid="{5BE8AB2F-738B-49D7-A271-813BF5A20B65}"/>
    <cellStyle name="Currency 2 2 2 2 2 2 2 5" xfId="6838" xr:uid="{77A0AB78-0286-4F08-9784-07E2BE83A177}"/>
    <cellStyle name="Currency 2 2 2 2 2 2 2 5 2" xfId="8551" xr:uid="{84F49946-24B0-450D-85FE-B089EEBB7064}"/>
    <cellStyle name="Currency 2 2 2 2 2 2 2 5 2 2" xfId="11973" xr:uid="{2FBBD56F-FB4D-4739-AC90-CB19CC22AF67}"/>
    <cellStyle name="Currency 2 2 2 2 2 2 2 5 2 2 2" xfId="25663" xr:uid="{9C17C503-79CA-478E-9F27-7A7E13EA4AF3}"/>
    <cellStyle name="Currency 2 2 2 2 2 2 2 5 2 2 2 2" xfId="39355" xr:uid="{A7355FED-EB88-4CFB-B054-31F056343AB0}"/>
    <cellStyle name="Currency 2 2 2 2 2 2 2 5 2 2 2 3" xfId="54239" xr:uid="{E4DF3B50-D16A-4899-84E2-A359593674AA}"/>
    <cellStyle name="Currency 2 2 2 2 2 2 2 5 2 2 3" xfId="18819" xr:uid="{3D717521-D340-447D-A5EB-25F7392C05AD}"/>
    <cellStyle name="Currency 2 2 2 2 2 2 2 5 2 2 4" xfId="32509" xr:uid="{88A358E6-EF0A-443B-BE12-5B1CC582C984}"/>
    <cellStyle name="Currency 2 2 2 2 2 2 2 5 2 2 5" xfId="47393" xr:uid="{F3D57915-C11F-4C45-B8FC-77BA493E63EC}"/>
    <cellStyle name="Currency 2 2 2 2 2 2 2 5 2 3" xfId="22241" xr:uid="{806672A4-7E6E-4877-8A68-6CB708C55FD2}"/>
    <cellStyle name="Currency 2 2 2 2 2 2 2 5 2 3 2" xfId="35933" xr:uid="{2A2E6B2C-42E3-4D02-8114-D33149019E5C}"/>
    <cellStyle name="Currency 2 2 2 2 2 2 2 5 2 3 3" xfId="50817" xr:uid="{4951F991-38F6-4D37-A5FE-DFEB2228E48D}"/>
    <cellStyle name="Currency 2 2 2 2 2 2 2 5 2 4" xfId="15397" xr:uid="{3031DFFA-4286-4D9F-A993-6800B156F87E}"/>
    <cellStyle name="Currency 2 2 2 2 2 2 2 5 2 5" xfId="29087" xr:uid="{1C2FBB2C-ED48-41FB-B53F-5D1871C90980}"/>
    <cellStyle name="Currency 2 2 2 2 2 2 2 5 2 6" xfId="43971" xr:uid="{DFE337C3-D1B6-45B1-ACF6-D8C4984C90C5}"/>
    <cellStyle name="Currency 2 2 2 2 2 2 2 5 3" xfId="10261" xr:uid="{F96E4213-9F49-4311-826D-ABE627DEBB78}"/>
    <cellStyle name="Currency 2 2 2 2 2 2 2 5 3 2" xfId="23951" xr:uid="{B15B5F7E-DCB3-4D9E-94AB-20D3620457D8}"/>
    <cellStyle name="Currency 2 2 2 2 2 2 2 5 3 2 2" xfId="37643" xr:uid="{8EE2E57E-4022-418A-B1B8-D83E7F8C5E42}"/>
    <cellStyle name="Currency 2 2 2 2 2 2 2 5 3 2 3" xfId="52527" xr:uid="{29384005-45A8-4CE7-97F3-1411E2F18435}"/>
    <cellStyle name="Currency 2 2 2 2 2 2 2 5 3 3" xfId="17107" xr:uid="{9A35540F-3BAE-4766-ABB9-47052563C13B}"/>
    <cellStyle name="Currency 2 2 2 2 2 2 2 5 3 4" xfId="30797" xr:uid="{C9CBA881-382C-4FC9-B099-E4A5436A77EA}"/>
    <cellStyle name="Currency 2 2 2 2 2 2 2 5 3 5" xfId="45681" xr:uid="{7B4F9028-375C-4815-974C-9687950A6978}"/>
    <cellStyle name="Currency 2 2 2 2 2 2 2 5 4" xfId="20529" xr:uid="{11DC9BDD-BE67-4ED5-A41B-033695610E82}"/>
    <cellStyle name="Currency 2 2 2 2 2 2 2 5 4 2" xfId="34221" xr:uid="{DD2A3309-7006-4E90-8559-D72988B13ED5}"/>
    <cellStyle name="Currency 2 2 2 2 2 2 2 5 4 3" xfId="49105" xr:uid="{77A4B75C-0864-44B7-B1C8-C9873A26E716}"/>
    <cellStyle name="Currency 2 2 2 2 2 2 2 5 5" xfId="13685" xr:uid="{C02551D1-5A0C-4C29-A7F0-1D92DA6DBADE}"/>
    <cellStyle name="Currency 2 2 2 2 2 2 2 5 6" xfId="27375" xr:uid="{DEDD5967-09B2-4E6D-9C84-8489DBA2EE03}"/>
    <cellStyle name="Currency 2 2 2 2 2 2 2 5 7" xfId="42259" xr:uid="{2AA0B1E0-16E0-4B31-AD3E-0D238120F293}"/>
    <cellStyle name="Currency 2 2 2 2 2 2 2 6" xfId="6839" xr:uid="{B5EA3BCB-B4F3-446E-AEAD-E4D7C75C3AE3}"/>
    <cellStyle name="Currency 2 2 2 2 2 2 2 6 2" xfId="8552" xr:uid="{2D852081-1284-409D-8393-B7902075FD3B}"/>
    <cellStyle name="Currency 2 2 2 2 2 2 2 6 2 2" xfId="11974" xr:uid="{A1946C6D-BCCD-4FB7-B7B5-6AB678F869E4}"/>
    <cellStyle name="Currency 2 2 2 2 2 2 2 6 2 2 2" xfId="25664" xr:uid="{E83197B8-6161-40D0-A68B-A05F69C54895}"/>
    <cellStyle name="Currency 2 2 2 2 2 2 2 6 2 2 2 2" xfId="39356" xr:uid="{0BB1E4EB-5620-4C78-A1C4-253E076B917F}"/>
    <cellStyle name="Currency 2 2 2 2 2 2 2 6 2 2 2 3" xfId="54240" xr:uid="{BB75A5FC-C7F0-4306-8E74-7817A1592ADD}"/>
    <cellStyle name="Currency 2 2 2 2 2 2 2 6 2 2 3" xfId="18820" xr:uid="{30192850-74AD-4155-A3B5-366DE6E5BB36}"/>
    <cellStyle name="Currency 2 2 2 2 2 2 2 6 2 2 4" xfId="32510" xr:uid="{4F26629D-BB45-410B-89B9-ACB79BBCF89F}"/>
    <cellStyle name="Currency 2 2 2 2 2 2 2 6 2 2 5" xfId="47394" xr:uid="{E7A7995D-FA0E-4D44-A2D6-30B7F4DCD166}"/>
    <cellStyle name="Currency 2 2 2 2 2 2 2 6 2 3" xfId="22242" xr:uid="{BD1EBDD6-0DCB-40D2-A6EF-78816B4EE7E2}"/>
    <cellStyle name="Currency 2 2 2 2 2 2 2 6 2 3 2" xfId="35934" xr:uid="{6C7E5180-1B02-4E66-8DBF-C2A3E6A298CC}"/>
    <cellStyle name="Currency 2 2 2 2 2 2 2 6 2 3 3" xfId="50818" xr:uid="{AD88D4B9-3833-4929-AD29-1C4973AE0F40}"/>
    <cellStyle name="Currency 2 2 2 2 2 2 2 6 2 4" xfId="15398" xr:uid="{E92D984B-32F7-40A4-A76E-D9C3A93585DC}"/>
    <cellStyle name="Currency 2 2 2 2 2 2 2 6 2 5" xfId="29088" xr:uid="{08C43439-1293-4D52-9549-EAB3F37F7951}"/>
    <cellStyle name="Currency 2 2 2 2 2 2 2 6 2 6" xfId="43972" xr:uid="{EF24BB01-09E0-4381-A28C-C5AC007799B1}"/>
    <cellStyle name="Currency 2 2 2 2 2 2 2 6 3" xfId="10262" xr:uid="{C297D7C9-F84E-4095-9DF8-6E9F0B5793E9}"/>
    <cellStyle name="Currency 2 2 2 2 2 2 2 6 3 2" xfId="23952" xr:uid="{935ED921-CD24-43F3-8A03-898745E2CBD8}"/>
    <cellStyle name="Currency 2 2 2 2 2 2 2 6 3 2 2" xfId="37644" xr:uid="{F4B9206F-70FD-4088-9DF1-549E74B4C072}"/>
    <cellStyle name="Currency 2 2 2 2 2 2 2 6 3 2 3" xfId="52528" xr:uid="{1202CB4B-B618-4F1E-BE64-EC10E8863449}"/>
    <cellStyle name="Currency 2 2 2 2 2 2 2 6 3 3" xfId="17108" xr:uid="{4CBCD4A3-0DEF-4AE4-9219-E8A61BA1BD3E}"/>
    <cellStyle name="Currency 2 2 2 2 2 2 2 6 3 4" xfId="30798" xr:uid="{929405A5-A25B-430A-B022-848D5F9818F7}"/>
    <cellStyle name="Currency 2 2 2 2 2 2 2 6 3 5" xfId="45682" xr:uid="{BC869088-A49B-43C7-9DD8-BD3ED110D887}"/>
    <cellStyle name="Currency 2 2 2 2 2 2 2 6 4" xfId="20530" xr:uid="{BC26BC9F-8FE4-49AB-8390-6003065C7C08}"/>
    <cellStyle name="Currency 2 2 2 2 2 2 2 6 4 2" xfId="34222" xr:uid="{F5C89B93-3D64-4850-A7EC-3EB0E221AA7C}"/>
    <cellStyle name="Currency 2 2 2 2 2 2 2 6 4 3" xfId="49106" xr:uid="{85CA04F4-9F15-456A-87AF-4D852FCBEBD4}"/>
    <cellStyle name="Currency 2 2 2 2 2 2 2 6 5" xfId="13686" xr:uid="{BC64F8E6-A1C5-4130-AFB6-E31865E4FC50}"/>
    <cellStyle name="Currency 2 2 2 2 2 2 2 6 6" xfId="27376" xr:uid="{19BA7B23-E1EA-4F23-89DC-27037A9CD046}"/>
    <cellStyle name="Currency 2 2 2 2 2 2 2 6 7" xfId="42260" xr:uid="{D8462BD8-31B1-4B05-8CF3-DF2CD1059EFB}"/>
    <cellStyle name="Currency 2 2 2 2 2 2 2 7" xfId="8538" xr:uid="{D861F2E2-A8F5-4931-9EDC-367F62D08E71}"/>
    <cellStyle name="Currency 2 2 2 2 2 2 2 7 2" xfId="11960" xr:uid="{C44AE631-FDC4-45E7-BFBA-8066E78A17FF}"/>
    <cellStyle name="Currency 2 2 2 2 2 2 2 7 2 2" xfId="25650" xr:uid="{EF39035B-A86D-49A9-AA8C-5FB07A0341AB}"/>
    <cellStyle name="Currency 2 2 2 2 2 2 2 7 2 2 2" xfId="39342" xr:uid="{F1C4414C-A780-4159-A3B9-30E130CF7FEB}"/>
    <cellStyle name="Currency 2 2 2 2 2 2 2 7 2 2 3" xfId="54226" xr:uid="{3530C5EE-29AF-4AE7-9F84-994D49C8B660}"/>
    <cellStyle name="Currency 2 2 2 2 2 2 2 7 2 3" xfId="18806" xr:uid="{04FB41F7-9919-41A4-840A-88CD815B2FDC}"/>
    <cellStyle name="Currency 2 2 2 2 2 2 2 7 2 4" xfId="32496" xr:uid="{C31A0818-92D9-400D-92C3-22DB8019D15B}"/>
    <cellStyle name="Currency 2 2 2 2 2 2 2 7 2 5" xfId="47380" xr:uid="{8B8A3EC3-E591-4CA0-8B70-DC7BF66C92BE}"/>
    <cellStyle name="Currency 2 2 2 2 2 2 2 7 3" xfId="22228" xr:uid="{F06576EA-5B31-49B0-B08F-72EFF2C4EA18}"/>
    <cellStyle name="Currency 2 2 2 2 2 2 2 7 3 2" xfId="35920" xr:uid="{8E9775E2-EC61-438A-B4D5-BC55C0FB6A80}"/>
    <cellStyle name="Currency 2 2 2 2 2 2 2 7 3 3" xfId="50804" xr:uid="{CB45E098-2883-4451-8ED8-0E4794EEA18F}"/>
    <cellStyle name="Currency 2 2 2 2 2 2 2 7 4" xfId="15384" xr:uid="{A85FAD9C-42DF-421A-9F15-5F83210004E1}"/>
    <cellStyle name="Currency 2 2 2 2 2 2 2 7 5" xfId="29074" xr:uid="{B78E2AEE-9B14-4AA8-91EC-B2228DD4F585}"/>
    <cellStyle name="Currency 2 2 2 2 2 2 2 7 6" xfId="43958" xr:uid="{7C171EE8-3C29-4065-870D-7524B884F5EE}"/>
    <cellStyle name="Currency 2 2 2 2 2 2 2 8" xfId="10248" xr:uid="{DDD4E8B7-50E4-4AFC-A7E4-46E0F4768EEE}"/>
    <cellStyle name="Currency 2 2 2 2 2 2 2 8 2" xfId="23938" xr:uid="{620A1B35-33F1-49D3-BFA8-67E6F799C6C3}"/>
    <cellStyle name="Currency 2 2 2 2 2 2 2 8 2 2" xfId="37630" xr:uid="{A05EE16C-4E66-445A-A3C4-BEED527AA526}"/>
    <cellStyle name="Currency 2 2 2 2 2 2 2 8 2 3" xfId="52514" xr:uid="{E434855B-6EAE-4679-893E-1790E2B2657A}"/>
    <cellStyle name="Currency 2 2 2 2 2 2 2 8 3" xfId="17094" xr:uid="{83C0BBD7-27A4-4F20-832A-021A284EF0CA}"/>
    <cellStyle name="Currency 2 2 2 2 2 2 2 8 4" xfId="30784" xr:uid="{D99CCD99-C365-4C0B-98EC-074AD0B3E57F}"/>
    <cellStyle name="Currency 2 2 2 2 2 2 2 8 5" xfId="45668" xr:uid="{AE593DA1-6A01-47A9-A520-EBF8147122A3}"/>
    <cellStyle name="Currency 2 2 2 2 2 2 2 9" xfId="20516" xr:uid="{4D093424-A02A-44AB-A548-BCBA0E1FE32D}"/>
    <cellStyle name="Currency 2 2 2 2 2 2 2 9 2" xfId="34208" xr:uid="{A1A5BFBE-54ED-491F-855F-D7DEF60A25BD}"/>
    <cellStyle name="Currency 2 2 2 2 2 2 2 9 3" xfId="49092" xr:uid="{48020DA2-B566-45AE-AFB4-1330CAE4DB98}"/>
    <cellStyle name="Currency 2 2 2 2 2 2 3" xfId="6840" xr:uid="{4EBA3CE8-6056-4F6B-8F76-6BD45FD954C4}"/>
    <cellStyle name="Currency 2 2 2 2 2 2 3 10" xfId="42261" xr:uid="{CFE127BB-C2B3-46D5-9D2B-EBB8396451A4}"/>
    <cellStyle name="Currency 2 2 2 2 2 2 3 2" xfId="6841" xr:uid="{CBFDE74D-C708-4152-B91B-294600EA060F}"/>
    <cellStyle name="Currency 2 2 2 2 2 2 3 2 2" xfId="6842" xr:uid="{F92E16E9-4130-42FF-94DD-A0E217921A03}"/>
    <cellStyle name="Currency 2 2 2 2 2 2 3 2 2 2" xfId="8555" xr:uid="{BA9BFBF4-59B9-4E96-BDF8-73C003CEB358}"/>
    <cellStyle name="Currency 2 2 2 2 2 2 3 2 2 2 2" xfId="11977" xr:uid="{08464F16-783F-4182-914C-EFAE628F7857}"/>
    <cellStyle name="Currency 2 2 2 2 2 2 3 2 2 2 2 2" xfId="25667" xr:uid="{DA79D917-8C76-4E4E-AD28-FBDB22FCA9EB}"/>
    <cellStyle name="Currency 2 2 2 2 2 2 3 2 2 2 2 2 2" xfId="39359" xr:uid="{7CADD2CF-4C2B-404E-BB6F-1BB0B3261231}"/>
    <cellStyle name="Currency 2 2 2 2 2 2 3 2 2 2 2 2 3" xfId="54243" xr:uid="{6A8C07AC-3430-4468-ADA5-B7C513D154B9}"/>
    <cellStyle name="Currency 2 2 2 2 2 2 3 2 2 2 2 3" xfId="18823" xr:uid="{69C6C352-864E-4D12-B490-DD16BFBFA49C}"/>
    <cellStyle name="Currency 2 2 2 2 2 2 3 2 2 2 2 4" xfId="32513" xr:uid="{A7382B8A-4250-424A-80F3-F18A148199E7}"/>
    <cellStyle name="Currency 2 2 2 2 2 2 3 2 2 2 2 5" xfId="47397" xr:uid="{C6F760A0-0E20-4E34-BF5C-00A2CB8A8C14}"/>
    <cellStyle name="Currency 2 2 2 2 2 2 3 2 2 2 3" xfId="22245" xr:uid="{11658989-D9EB-4F07-B807-F972A824560E}"/>
    <cellStyle name="Currency 2 2 2 2 2 2 3 2 2 2 3 2" xfId="35937" xr:uid="{D8BC38DB-91EB-4F19-9BB3-3703FACC1C4A}"/>
    <cellStyle name="Currency 2 2 2 2 2 2 3 2 2 2 3 3" xfId="50821" xr:uid="{D293370B-2FF6-4C6D-B37C-F5B5BB31D589}"/>
    <cellStyle name="Currency 2 2 2 2 2 2 3 2 2 2 4" xfId="15401" xr:uid="{2FE06B4C-13D4-4D76-A451-9C1764ABFEA3}"/>
    <cellStyle name="Currency 2 2 2 2 2 2 3 2 2 2 5" xfId="29091" xr:uid="{7245D9B8-E683-40D6-9C03-464F3C3852C6}"/>
    <cellStyle name="Currency 2 2 2 2 2 2 3 2 2 2 6" xfId="43975" xr:uid="{AD90CD4C-778B-4B0D-9171-BDFB2DBFFDC0}"/>
    <cellStyle name="Currency 2 2 2 2 2 2 3 2 2 3" xfId="10265" xr:uid="{722FBD53-1E50-4EB7-8AC2-750649D36ADE}"/>
    <cellStyle name="Currency 2 2 2 2 2 2 3 2 2 3 2" xfId="23955" xr:uid="{4C62283F-F3AE-41FE-BC42-4455DBF6EB69}"/>
    <cellStyle name="Currency 2 2 2 2 2 2 3 2 2 3 2 2" xfId="37647" xr:uid="{1D1968FE-17E6-43CC-AD44-C54EB92B2AFB}"/>
    <cellStyle name="Currency 2 2 2 2 2 2 3 2 2 3 2 3" xfId="52531" xr:uid="{82322543-A212-46B2-BF79-53A1043FB993}"/>
    <cellStyle name="Currency 2 2 2 2 2 2 3 2 2 3 3" xfId="17111" xr:uid="{8D002888-5812-42C0-A1D3-BC5D00143B70}"/>
    <cellStyle name="Currency 2 2 2 2 2 2 3 2 2 3 4" xfId="30801" xr:uid="{77A2179C-8253-49CF-9C35-50FB577FBCED}"/>
    <cellStyle name="Currency 2 2 2 2 2 2 3 2 2 3 5" xfId="45685" xr:uid="{0DDA0EDB-8D11-4860-B143-A5820307A386}"/>
    <cellStyle name="Currency 2 2 2 2 2 2 3 2 2 4" xfId="20533" xr:uid="{E29BA52A-A78B-4303-A60C-15BD17339258}"/>
    <cellStyle name="Currency 2 2 2 2 2 2 3 2 2 4 2" xfId="34225" xr:uid="{F4E9A728-74C5-4B63-A5A1-2C2915658F1E}"/>
    <cellStyle name="Currency 2 2 2 2 2 2 3 2 2 4 3" xfId="49109" xr:uid="{8C468F63-D983-4790-9B5B-ED89321AE3E2}"/>
    <cellStyle name="Currency 2 2 2 2 2 2 3 2 2 5" xfId="13689" xr:uid="{8CEDE9CF-D9F3-4507-AEC1-BAB6C3AFC79B}"/>
    <cellStyle name="Currency 2 2 2 2 2 2 3 2 2 6" xfId="27379" xr:uid="{6D3E57E8-BD93-4659-8F48-34BC207373D6}"/>
    <cellStyle name="Currency 2 2 2 2 2 2 3 2 2 7" xfId="42263" xr:uid="{F50C1C25-A822-49F1-9402-B24CE88434E1}"/>
    <cellStyle name="Currency 2 2 2 2 2 2 3 2 3" xfId="8554" xr:uid="{CF0AA975-CA73-4039-9610-A1E37BA2A1D3}"/>
    <cellStyle name="Currency 2 2 2 2 2 2 3 2 3 2" xfId="11976" xr:uid="{088BCA23-A8C5-4C3A-9C0A-493E99E584B8}"/>
    <cellStyle name="Currency 2 2 2 2 2 2 3 2 3 2 2" xfId="25666" xr:uid="{33E49E97-A2BD-4BB0-B13C-13E3E0EFB001}"/>
    <cellStyle name="Currency 2 2 2 2 2 2 3 2 3 2 2 2" xfId="39358" xr:uid="{D3EAA643-F7B9-49AA-9229-7DDD7E4290E4}"/>
    <cellStyle name="Currency 2 2 2 2 2 2 3 2 3 2 2 3" xfId="54242" xr:uid="{52939035-87E0-4FE2-8C2F-A7381479A4C6}"/>
    <cellStyle name="Currency 2 2 2 2 2 2 3 2 3 2 3" xfId="18822" xr:uid="{F665E77A-57D0-46D6-8D38-BED4F95CEB3B}"/>
    <cellStyle name="Currency 2 2 2 2 2 2 3 2 3 2 4" xfId="32512" xr:uid="{A420D405-F5C9-4299-8B52-AF3D6002C400}"/>
    <cellStyle name="Currency 2 2 2 2 2 2 3 2 3 2 5" xfId="47396" xr:uid="{A9F8F2E7-803E-43D5-8180-EF3090D17EC2}"/>
    <cellStyle name="Currency 2 2 2 2 2 2 3 2 3 3" xfId="22244" xr:uid="{E278F2F3-A5DB-40D6-B123-7E1078E42B12}"/>
    <cellStyle name="Currency 2 2 2 2 2 2 3 2 3 3 2" xfId="35936" xr:uid="{127AF3A2-68D4-43A5-A418-8D68C913BEF1}"/>
    <cellStyle name="Currency 2 2 2 2 2 2 3 2 3 3 3" xfId="50820" xr:uid="{0ECC0CCB-8E7B-4214-9667-AC133B87AC11}"/>
    <cellStyle name="Currency 2 2 2 2 2 2 3 2 3 4" xfId="15400" xr:uid="{A14DB181-E935-4DF3-9554-4247BA032E7B}"/>
    <cellStyle name="Currency 2 2 2 2 2 2 3 2 3 5" xfId="29090" xr:uid="{F2AB2EF7-C359-4E1F-9E48-DC17EE176522}"/>
    <cellStyle name="Currency 2 2 2 2 2 2 3 2 3 6" xfId="43974" xr:uid="{C114A92F-1C15-427F-B317-2F3067D86782}"/>
    <cellStyle name="Currency 2 2 2 2 2 2 3 2 4" xfId="10264" xr:uid="{997D5F15-AFF9-4D57-ADAC-9FA5BF552EB1}"/>
    <cellStyle name="Currency 2 2 2 2 2 2 3 2 4 2" xfId="23954" xr:uid="{9A6A0005-1956-4039-801E-8A84287D3A4D}"/>
    <cellStyle name="Currency 2 2 2 2 2 2 3 2 4 2 2" xfId="37646" xr:uid="{BA9FEB17-B835-49E1-BD29-07435C45D829}"/>
    <cellStyle name="Currency 2 2 2 2 2 2 3 2 4 2 3" xfId="52530" xr:uid="{D97B97FC-6DF2-4811-85A4-5EED39489701}"/>
    <cellStyle name="Currency 2 2 2 2 2 2 3 2 4 3" xfId="17110" xr:uid="{EBF7C8DB-F8D1-4175-B06D-D6AA0FB38280}"/>
    <cellStyle name="Currency 2 2 2 2 2 2 3 2 4 4" xfId="30800" xr:uid="{A4A72C48-83DE-40BC-9C3B-2E9FC752816B}"/>
    <cellStyle name="Currency 2 2 2 2 2 2 3 2 4 5" xfId="45684" xr:uid="{8541AE52-005C-409C-A422-CD01E9D6F173}"/>
    <cellStyle name="Currency 2 2 2 2 2 2 3 2 5" xfId="20532" xr:uid="{4ED1C5F4-5228-447A-9DDF-611FE8908CE1}"/>
    <cellStyle name="Currency 2 2 2 2 2 2 3 2 5 2" xfId="34224" xr:uid="{328F13EA-E421-411D-A9BE-44B8F2FB880C}"/>
    <cellStyle name="Currency 2 2 2 2 2 2 3 2 5 3" xfId="49108" xr:uid="{53D6D1E2-68F1-4356-A1ED-34A7E83463FC}"/>
    <cellStyle name="Currency 2 2 2 2 2 2 3 2 6" xfId="13688" xr:uid="{7ACC2DE5-ACDE-49D7-ADAF-AE95692E222F}"/>
    <cellStyle name="Currency 2 2 2 2 2 2 3 2 7" xfId="27378" xr:uid="{8E90F468-9C50-471C-ADC4-964B9FFA6C9D}"/>
    <cellStyle name="Currency 2 2 2 2 2 2 3 2 8" xfId="42262" xr:uid="{C8F8359B-EC2E-499C-B2E8-A96BB51174F2}"/>
    <cellStyle name="Currency 2 2 2 2 2 2 3 3" xfId="6843" xr:uid="{E02FC74D-A168-4124-8B87-1F2D06BC227D}"/>
    <cellStyle name="Currency 2 2 2 2 2 2 3 3 2" xfId="8556" xr:uid="{43D9F555-2360-4992-81EF-3831000979F6}"/>
    <cellStyle name="Currency 2 2 2 2 2 2 3 3 2 2" xfId="11978" xr:uid="{706E351F-1E93-4765-9FBB-83373E660C02}"/>
    <cellStyle name="Currency 2 2 2 2 2 2 3 3 2 2 2" xfId="25668" xr:uid="{4E63C795-3992-4C6F-B48E-F234EDD5C60B}"/>
    <cellStyle name="Currency 2 2 2 2 2 2 3 3 2 2 2 2" xfId="39360" xr:uid="{1C6F4AED-55A1-4553-97EC-326155709E18}"/>
    <cellStyle name="Currency 2 2 2 2 2 2 3 3 2 2 2 3" xfId="54244" xr:uid="{C3C271D0-4705-45CE-81C4-297D9017C1ED}"/>
    <cellStyle name="Currency 2 2 2 2 2 2 3 3 2 2 3" xfId="18824" xr:uid="{59A0A4DD-C0BB-4A95-8373-1669005C3A87}"/>
    <cellStyle name="Currency 2 2 2 2 2 2 3 3 2 2 4" xfId="32514" xr:uid="{CC2D2D78-51D2-407D-83E7-F277FA6FFA53}"/>
    <cellStyle name="Currency 2 2 2 2 2 2 3 3 2 2 5" xfId="47398" xr:uid="{F138374D-8FC7-4822-84E7-8C8F4684A1EF}"/>
    <cellStyle name="Currency 2 2 2 2 2 2 3 3 2 3" xfId="22246" xr:uid="{A7F61DB0-C6FE-4EE7-BA86-608099E2B424}"/>
    <cellStyle name="Currency 2 2 2 2 2 2 3 3 2 3 2" xfId="35938" xr:uid="{0C65479F-5702-4B9C-91D9-1D6842409E62}"/>
    <cellStyle name="Currency 2 2 2 2 2 2 3 3 2 3 3" xfId="50822" xr:uid="{4BE3E559-85E3-463A-8B57-15592B03854E}"/>
    <cellStyle name="Currency 2 2 2 2 2 2 3 3 2 4" xfId="15402" xr:uid="{7D960105-18C5-49EC-A3AE-31CA51201F03}"/>
    <cellStyle name="Currency 2 2 2 2 2 2 3 3 2 5" xfId="29092" xr:uid="{1563056B-B9BE-48F3-806D-7D9F0E1A51AE}"/>
    <cellStyle name="Currency 2 2 2 2 2 2 3 3 2 6" xfId="43976" xr:uid="{303CD8FE-E189-4B46-B15E-B142C70F5913}"/>
    <cellStyle name="Currency 2 2 2 2 2 2 3 3 3" xfId="10266" xr:uid="{499039F9-9377-4DAB-B5A4-D2FFDAE431E5}"/>
    <cellStyle name="Currency 2 2 2 2 2 2 3 3 3 2" xfId="23956" xr:uid="{C704D844-EC89-4C54-AE10-672C31BDA234}"/>
    <cellStyle name="Currency 2 2 2 2 2 2 3 3 3 2 2" xfId="37648" xr:uid="{ED8ED78E-4647-4E5F-80B3-97678C780DDD}"/>
    <cellStyle name="Currency 2 2 2 2 2 2 3 3 3 2 3" xfId="52532" xr:uid="{25460262-6399-464A-81B6-A3CF4F20C2EB}"/>
    <cellStyle name="Currency 2 2 2 2 2 2 3 3 3 3" xfId="17112" xr:uid="{26BE384F-092E-4FCD-AEBE-AE5E6D2D9C48}"/>
    <cellStyle name="Currency 2 2 2 2 2 2 3 3 3 4" xfId="30802" xr:uid="{FC962B5A-6D0F-4242-8047-DB5F846D5FDA}"/>
    <cellStyle name="Currency 2 2 2 2 2 2 3 3 3 5" xfId="45686" xr:uid="{D4728C70-EFB6-4515-AAC4-1A3CEDC88998}"/>
    <cellStyle name="Currency 2 2 2 2 2 2 3 3 4" xfId="20534" xr:uid="{7C7E1DDE-011A-4A46-9DE0-D9A8B87CE5E4}"/>
    <cellStyle name="Currency 2 2 2 2 2 2 3 3 4 2" xfId="34226" xr:uid="{A0CF6492-8CDA-4907-8A18-15F1DF8C88BB}"/>
    <cellStyle name="Currency 2 2 2 2 2 2 3 3 4 3" xfId="49110" xr:uid="{82247742-4A5A-4649-8983-A14EF5EDFB3A}"/>
    <cellStyle name="Currency 2 2 2 2 2 2 3 3 5" xfId="13690" xr:uid="{5105D674-0C74-41C4-86AA-5AD478688B3A}"/>
    <cellStyle name="Currency 2 2 2 2 2 2 3 3 6" xfId="27380" xr:uid="{6192929F-3DCE-426D-9F47-84039EF46518}"/>
    <cellStyle name="Currency 2 2 2 2 2 2 3 3 7" xfId="42264" xr:uid="{EA231DB3-E5FF-4393-A330-0F153E5663DE}"/>
    <cellStyle name="Currency 2 2 2 2 2 2 3 4" xfId="6844" xr:uid="{78AAC640-E4E2-4AA0-8CFA-F25B027B12C4}"/>
    <cellStyle name="Currency 2 2 2 2 2 2 3 4 2" xfId="8557" xr:uid="{0C886025-9B62-4A74-8FE9-5D3DE69B3BC7}"/>
    <cellStyle name="Currency 2 2 2 2 2 2 3 4 2 2" xfId="11979" xr:uid="{3C632475-FE58-44F5-88ED-FB7E8C69CCFA}"/>
    <cellStyle name="Currency 2 2 2 2 2 2 3 4 2 2 2" xfId="25669" xr:uid="{6ADEDCEA-D38A-411B-BEF9-B5A943608FE6}"/>
    <cellStyle name="Currency 2 2 2 2 2 2 3 4 2 2 2 2" xfId="39361" xr:uid="{6705C663-5ADE-4CB0-BFAD-F982AD406379}"/>
    <cellStyle name="Currency 2 2 2 2 2 2 3 4 2 2 2 3" xfId="54245" xr:uid="{6A0DB218-DF19-4B06-9CC2-0D20BCF6D5E1}"/>
    <cellStyle name="Currency 2 2 2 2 2 2 3 4 2 2 3" xfId="18825" xr:uid="{9BA99544-0838-470E-B8A4-20F7B4C2BE70}"/>
    <cellStyle name="Currency 2 2 2 2 2 2 3 4 2 2 4" xfId="32515" xr:uid="{8240DD11-8B51-4A2F-A3CB-6621A1FC4703}"/>
    <cellStyle name="Currency 2 2 2 2 2 2 3 4 2 2 5" xfId="47399" xr:uid="{AF7C51CF-5394-4C92-A4B6-73DF04BEF508}"/>
    <cellStyle name="Currency 2 2 2 2 2 2 3 4 2 3" xfId="22247" xr:uid="{B2EC6201-06A0-4BEC-8569-2CD3B34C90B3}"/>
    <cellStyle name="Currency 2 2 2 2 2 2 3 4 2 3 2" xfId="35939" xr:uid="{4EBF3697-8417-4BCD-9D19-A217055B978A}"/>
    <cellStyle name="Currency 2 2 2 2 2 2 3 4 2 3 3" xfId="50823" xr:uid="{F9E1FC86-60B3-4EAF-B232-77614D4739E5}"/>
    <cellStyle name="Currency 2 2 2 2 2 2 3 4 2 4" xfId="15403" xr:uid="{EA444098-C0F5-4CB2-B0BD-5D8333C13DCB}"/>
    <cellStyle name="Currency 2 2 2 2 2 2 3 4 2 5" xfId="29093" xr:uid="{4EA18FC1-A23E-4DF4-8DFB-574422F358C4}"/>
    <cellStyle name="Currency 2 2 2 2 2 2 3 4 2 6" xfId="43977" xr:uid="{FB5F3178-B47A-439E-977E-FD4C5DE2C24B}"/>
    <cellStyle name="Currency 2 2 2 2 2 2 3 4 3" xfId="10267" xr:uid="{B152F78A-33FF-4B94-A9D9-7DBD8C3C1BAE}"/>
    <cellStyle name="Currency 2 2 2 2 2 2 3 4 3 2" xfId="23957" xr:uid="{0460D16E-AEF8-4911-A910-1A50672174B3}"/>
    <cellStyle name="Currency 2 2 2 2 2 2 3 4 3 2 2" xfId="37649" xr:uid="{C07CABD3-4D02-4D97-8894-B3A65E55E050}"/>
    <cellStyle name="Currency 2 2 2 2 2 2 3 4 3 2 3" xfId="52533" xr:uid="{39ED83EF-1B4B-45EC-9630-F44D1032F5A7}"/>
    <cellStyle name="Currency 2 2 2 2 2 2 3 4 3 3" xfId="17113" xr:uid="{F7C9F41C-ED8F-4AF3-9531-8170153001BA}"/>
    <cellStyle name="Currency 2 2 2 2 2 2 3 4 3 4" xfId="30803" xr:uid="{8A81D04A-C22C-4580-A6D9-330EC10DB770}"/>
    <cellStyle name="Currency 2 2 2 2 2 2 3 4 3 5" xfId="45687" xr:uid="{E5EA6E08-3F49-48C7-ADB2-97844D713825}"/>
    <cellStyle name="Currency 2 2 2 2 2 2 3 4 4" xfId="20535" xr:uid="{3C70FEF0-423E-4587-B465-F00FBC65E37B}"/>
    <cellStyle name="Currency 2 2 2 2 2 2 3 4 4 2" xfId="34227" xr:uid="{EB77957B-B8CA-42D3-B96D-7C066F59CDB8}"/>
    <cellStyle name="Currency 2 2 2 2 2 2 3 4 4 3" xfId="49111" xr:uid="{588237DD-292F-4144-9984-A982256E9B4A}"/>
    <cellStyle name="Currency 2 2 2 2 2 2 3 4 5" xfId="13691" xr:uid="{DDCD0AA5-A579-45D1-B5E1-F2ADBF6AFA3F}"/>
    <cellStyle name="Currency 2 2 2 2 2 2 3 4 6" xfId="27381" xr:uid="{91079AE4-9E7D-452C-95CA-755506C73ADD}"/>
    <cellStyle name="Currency 2 2 2 2 2 2 3 4 7" xfId="42265" xr:uid="{BAFD7F79-23F6-4F6E-AA4E-2E72AECE4501}"/>
    <cellStyle name="Currency 2 2 2 2 2 2 3 5" xfId="8553" xr:uid="{6A15BDE7-01E5-4045-8333-70ACDA1045DD}"/>
    <cellStyle name="Currency 2 2 2 2 2 2 3 5 2" xfId="11975" xr:uid="{E6B0AE87-F1CE-4311-BDC0-7216782E49C2}"/>
    <cellStyle name="Currency 2 2 2 2 2 2 3 5 2 2" xfId="25665" xr:uid="{22978351-576E-4A18-A1C7-4489ABD3D319}"/>
    <cellStyle name="Currency 2 2 2 2 2 2 3 5 2 2 2" xfId="39357" xr:uid="{59F92396-D37B-43C4-919B-7925E89D515E}"/>
    <cellStyle name="Currency 2 2 2 2 2 2 3 5 2 2 3" xfId="54241" xr:uid="{3894DD83-4CE8-40C0-80E9-4A5EF8A913B3}"/>
    <cellStyle name="Currency 2 2 2 2 2 2 3 5 2 3" xfId="18821" xr:uid="{86DCAC9F-7122-4380-9A15-85E57419AF94}"/>
    <cellStyle name="Currency 2 2 2 2 2 2 3 5 2 4" xfId="32511" xr:uid="{DB559942-4386-4101-AFD5-0CA28C88277F}"/>
    <cellStyle name="Currency 2 2 2 2 2 2 3 5 2 5" xfId="47395" xr:uid="{A6A10975-837E-4FC4-8A87-DED548655870}"/>
    <cellStyle name="Currency 2 2 2 2 2 2 3 5 3" xfId="22243" xr:uid="{B7B88D64-B51D-4E4F-A141-8D77B10826C6}"/>
    <cellStyle name="Currency 2 2 2 2 2 2 3 5 3 2" xfId="35935" xr:uid="{F2EB5E59-3254-4673-8611-C64D434A72F8}"/>
    <cellStyle name="Currency 2 2 2 2 2 2 3 5 3 3" xfId="50819" xr:uid="{F51A5BC0-22BC-48C4-A57B-851737687D2A}"/>
    <cellStyle name="Currency 2 2 2 2 2 2 3 5 4" xfId="15399" xr:uid="{C16ABB30-598B-4A2C-85E8-4BEBAB95DAC8}"/>
    <cellStyle name="Currency 2 2 2 2 2 2 3 5 5" xfId="29089" xr:uid="{77E9D02E-4836-48E2-AC84-34691A1C6884}"/>
    <cellStyle name="Currency 2 2 2 2 2 2 3 5 6" xfId="43973" xr:uid="{E069A798-6378-4677-A153-A186AB54B0B1}"/>
    <cellStyle name="Currency 2 2 2 2 2 2 3 6" xfId="10263" xr:uid="{8B1BC9D4-5082-471D-9D21-F33E83B393D2}"/>
    <cellStyle name="Currency 2 2 2 2 2 2 3 6 2" xfId="23953" xr:uid="{8A8C72C0-B361-4E71-B808-BE37060F7A0B}"/>
    <cellStyle name="Currency 2 2 2 2 2 2 3 6 2 2" xfId="37645" xr:uid="{54D1494D-9FB6-43A6-ABBF-0BD6E0F6DA44}"/>
    <cellStyle name="Currency 2 2 2 2 2 2 3 6 2 3" xfId="52529" xr:uid="{52250E8B-4729-4114-A0B9-2DF1BD0E22BA}"/>
    <cellStyle name="Currency 2 2 2 2 2 2 3 6 3" xfId="17109" xr:uid="{7E0A7C73-5655-43DA-8E1C-4E393E05C92A}"/>
    <cellStyle name="Currency 2 2 2 2 2 2 3 6 4" xfId="30799" xr:uid="{5DAC242B-20D1-434D-B23E-30E987EDB71F}"/>
    <cellStyle name="Currency 2 2 2 2 2 2 3 6 5" xfId="45683" xr:uid="{A1F1E57E-906D-46D2-9684-0500C3C7B6D4}"/>
    <cellStyle name="Currency 2 2 2 2 2 2 3 7" xfId="20531" xr:uid="{ACBD113C-A499-4FC7-AB36-8B8EE3F3242D}"/>
    <cellStyle name="Currency 2 2 2 2 2 2 3 7 2" xfId="34223" xr:uid="{1B7CBBD6-8B2A-4287-8BE4-98D749273065}"/>
    <cellStyle name="Currency 2 2 2 2 2 2 3 7 3" xfId="49107" xr:uid="{DE80C93C-7E85-44D4-A4C2-AC0CE5EDCE2E}"/>
    <cellStyle name="Currency 2 2 2 2 2 2 3 8" xfId="13687" xr:uid="{2AC5781F-0250-4F93-9618-CBB60EE8314A}"/>
    <cellStyle name="Currency 2 2 2 2 2 2 3 9" xfId="27377" xr:uid="{DECFA0FA-AB12-4C4F-ABE7-0D6263814494}"/>
    <cellStyle name="Currency 2 2 2 2 2 2 4" xfId="6845" xr:uid="{6A9D81BE-778F-4886-BA09-80BD3D65C92A}"/>
    <cellStyle name="Currency 2 2 2 2 2 2 4 10" xfId="42266" xr:uid="{77E6C7E6-8E4C-4517-82A4-049FE6319D98}"/>
    <cellStyle name="Currency 2 2 2 2 2 2 4 2" xfId="6846" xr:uid="{A11767FA-5C3A-463B-9A45-232432564A2A}"/>
    <cellStyle name="Currency 2 2 2 2 2 2 4 2 2" xfId="6847" xr:uid="{7AF17F7E-AB74-4FEA-AB60-B27D05D0937C}"/>
    <cellStyle name="Currency 2 2 2 2 2 2 4 2 2 2" xfId="8560" xr:uid="{A5F5E2B9-C1EB-400D-916E-59C19AF898FF}"/>
    <cellStyle name="Currency 2 2 2 2 2 2 4 2 2 2 2" xfId="11982" xr:uid="{E926B591-D72A-4FEF-AE78-6923EF347F9A}"/>
    <cellStyle name="Currency 2 2 2 2 2 2 4 2 2 2 2 2" xfId="25672" xr:uid="{5CAC2941-26BF-4842-AD86-5402C970CA21}"/>
    <cellStyle name="Currency 2 2 2 2 2 2 4 2 2 2 2 2 2" xfId="39364" xr:uid="{96B814B6-A4AD-4D7E-91DC-B9F3BF156291}"/>
    <cellStyle name="Currency 2 2 2 2 2 2 4 2 2 2 2 2 3" xfId="54248" xr:uid="{EB503470-19DC-4319-981E-ECB66E096494}"/>
    <cellStyle name="Currency 2 2 2 2 2 2 4 2 2 2 2 3" xfId="18828" xr:uid="{0A64D4FE-A6BD-414F-BBFC-7E38D4506E02}"/>
    <cellStyle name="Currency 2 2 2 2 2 2 4 2 2 2 2 4" xfId="32518" xr:uid="{F668E636-2100-4D34-BA45-224283464FD4}"/>
    <cellStyle name="Currency 2 2 2 2 2 2 4 2 2 2 2 5" xfId="47402" xr:uid="{B33341A9-FCDD-4721-A845-CB86B71C62CF}"/>
    <cellStyle name="Currency 2 2 2 2 2 2 4 2 2 2 3" xfId="22250" xr:uid="{3826D7AB-0C2F-4E81-81A7-756D6778E4F1}"/>
    <cellStyle name="Currency 2 2 2 2 2 2 4 2 2 2 3 2" xfId="35942" xr:uid="{133D3BC1-D518-434D-A651-0D110BDB8D2D}"/>
    <cellStyle name="Currency 2 2 2 2 2 2 4 2 2 2 3 3" xfId="50826" xr:uid="{02EB6E6D-0C8C-425A-9EB6-89C7549A878D}"/>
    <cellStyle name="Currency 2 2 2 2 2 2 4 2 2 2 4" xfId="15406" xr:uid="{F06F9DE2-DF91-4FD3-88FA-1324BC4AEB79}"/>
    <cellStyle name="Currency 2 2 2 2 2 2 4 2 2 2 5" xfId="29096" xr:uid="{D0695741-075E-432C-B22F-01E0E846066F}"/>
    <cellStyle name="Currency 2 2 2 2 2 2 4 2 2 2 6" xfId="43980" xr:uid="{ED0314FC-BC03-4F14-9C22-50B45F976512}"/>
    <cellStyle name="Currency 2 2 2 2 2 2 4 2 2 3" xfId="10270" xr:uid="{BD8D3FBC-CD7F-4F90-A24D-D133C20E81F6}"/>
    <cellStyle name="Currency 2 2 2 2 2 2 4 2 2 3 2" xfId="23960" xr:uid="{ABBBD9DA-3616-43CD-A608-EF566724EFA0}"/>
    <cellStyle name="Currency 2 2 2 2 2 2 4 2 2 3 2 2" xfId="37652" xr:uid="{FC789776-423D-4E29-9237-72012F92F4C9}"/>
    <cellStyle name="Currency 2 2 2 2 2 2 4 2 2 3 2 3" xfId="52536" xr:uid="{558C0B45-26F7-4F0F-99C4-1D1BAC664F19}"/>
    <cellStyle name="Currency 2 2 2 2 2 2 4 2 2 3 3" xfId="17116" xr:uid="{599D044E-DAFA-46E4-8E20-FBEBD0242E45}"/>
    <cellStyle name="Currency 2 2 2 2 2 2 4 2 2 3 4" xfId="30806" xr:uid="{ECFCFA8B-014E-4570-B160-062211B8EE5E}"/>
    <cellStyle name="Currency 2 2 2 2 2 2 4 2 2 3 5" xfId="45690" xr:uid="{A3C4769D-1B6D-4D3C-A17A-BE8708361F77}"/>
    <cellStyle name="Currency 2 2 2 2 2 2 4 2 2 4" xfId="20538" xr:uid="{8EE75971-A895-45D6-A840-A0F7B4CF27B8}"/>
    <cellStyle name="Currency 2 2 2 2 2 2 4 2 2 4 2" xfId="34230" xr:uid="{14C83833-2F4E-46B9-9213-39AAB56F341A}"/>
    <cellStyle name="Currency 2 2 2 2 2 2 4 2 2 4 3" xfId="49114" xr:uid="{417E38B2-4D40-4933-B646-FAFAFA412BC7}"/>
    <cellStyle name="Currency 2 2 2 2 2 2 4 2 2 5" xfId="13694" xr:uid="{F2E47F6B-7A70-4EEF-8EFD-2117512BA2E2}"/>
    <cellStyle name="Currency 2 2 2 2 2 2 4 2 2 6" xfId="27384" xr:uid="{029973A6-230E-4E75-8459-4EEB9ABFC9A0}"/>
    <cellStyle name="Currency 2 2 2 2 2 2 4 2 2 7" xfId="42268" xr:uid="{1D9380F0-5C87-4292-B5A3-001352FB1422}"/>
    <cellStyle name="Currency 2 2 2 2 2 2 4 2 3" xfId="8559" xr:uid="{A2ADB786-31B8-4D11-AAC8-0C7BA514EACD}"/>
    <cellStyle name="Currency 2 2 2 2 2 2 4 2 3 2" xfId="11981" xr:uid="{33DFED21-6BA9-403D-BCB1-05959AB54E35}"/>
    <cellStyle name="Currency 2 2 2 2 2 2 4 2 3 2 2" xfId="25671" xr:uid="{3F517F94-01BA-45AA-A5CA-BAD129B026D8}"/>
    <cellStyle name="Currency 2 2 2 2 2 2 4 2 3 2 2 2" xfId="39363" xr:uid="{689C911D-0B90-421E-9438-6F695D6AEB0F}"/>
    <cellStyle name="Currency 2 2 2 2 2 2 4 2 3 2 2 3" xfId="54247" xr:uid="{A86A25A2-6F5B-4A67-BBAF-17268AA95DB0}"/>
    <cellStyle name="Currency 2 2 2 2 2 2 4 2 3 2 3" xfId="18827" xr:uid="{D350514B-079A-470A-A388-F9ED9870FBCC}"/>
    <cellStyle name="Currency 2 2 2 2 2 2 4 2 3 2 4" xfId="32517" xr:uid="{0D31B5CB-6A34-4D88-AB18-0D641CCFCD87}"/>
    <cellStyle name="Currency 2 2 2 2 2 2 4 2 3 2 5" xfId="47401" xr:uid="{89416AB1-CC67-4ECB-87C7-153B14E5E500}"/>
    <cellStyle name="Currency 2 2 2 2 2 2 4 2 3 3" xfId="22249" xr:uid="{CC8E18A7-0CFE-4D20-8929-53E93C52EE07}"/>
    <cellStyle name="Currency 2 2 2 2 2 2 4 2 3 3 2" xfId="35941" xr:uid="{3FE1DD47-3B5F-40AF-A1DD-88DECEC59DB1}"/>
    <cellStyle name="Currency 2 2 2 2 2 2 4 2 3 3 3" xfId="50825" xr:uid="{2268FC7D-5436-4F58-81BD-49FCF51AEC41}"/>
    <cellStyle name="Currency 2 2 2 2 2 2 4 2 3 4" xfId="15405" xr:uid="{08B60CEB-156F-4146-8F04-B831755F1B65}"/>
    <cellStyle name="Currency 2 2 2 2 2 2 4 2 3 5" xfId="29095" xr:uid="{2C7E1532-D6E2-4447-90CF-01CA1D402579}"/>
    <cellStyle name="Currency 2 2 2 2 2 2 4 2 3 6" xfId="43979" xr:uid="{D59FE109-2391-437F-AD98-54333F483AF2}"/>
    <cellStyle name="Currency 2 2 2 2 2 2 4 2 4" xfId="10269" xr:uid="{59F54711-2D02-4C6D-B738-61FCAD56007A}"/>
    <cellStyle name="Currency 2 2 2 2 2 2 4 2 4 2" xfId="23959" xr:uid="{A944C637-9398-4C9E-B7A2-941A582A2C3C}"/>
    <cellStyle name="Currency 2 2 2 2 2 2 4 2 4 2 2" xfId="37651" xr:uid="{AAE5BAF3-2FA0-4386-84F3-79B4BA24A1BE}"/>
    <cellStyle name="Currency 2 2 2 2 2 2 4 2 4 2 3" xfId="52535" xr:uid="{FEC1FA29-1A98-4452-97ED-7970B2A11B24}"/>
    <cellStyle name="Currency 2 2 2 2 2 2 4 2 4 3" xfId="17115" xr:uid="{A7D84DF4-C068-447D-88B0-F2D90B6FF4F5}"/>
    <cellStyle name="Currency 2 2 2 2 2 2 4 2 4 4" xfId="30805" xr:uid="{828953FA-7120-467D-9364-AC6F0C842017}"/>
    <cellStyle name="Currency 2 2 2 2 2 2 4 2 4 5" xfId="45689" xr:uid="{C8985E95-5E49-4FB5-8422-4F62D8A6B016}"/>
    <cellStyle name="Currency 2 2 2 2 2 2 4 2 5" xfId="20537" xr:uid="{B93BD612-8934-4A6A-B701-D287FD7D1CA6}"/>
    <cellStyle name="Currency 2 2 2 2 2 2 4 2 5 2" xfId="34229" xr:uid="{D7564D84-DF32-4911-996F-DAF94CABE393}"/>
    <cellStyle name="Currency 2 2 2 2 2 2 4 2 5 3" xfId="49113" xr:uid="{0D81850D-9469-4CE9-BBE2-B0E60FCAD38D}"/>
    <cellStyle name="Currency 2 2 2 2 2 2 4 2 6" xfId="13693" xr:uid="{AAA10E90-5360-4D1B-925E-D47CD0AAB840}"/>
    <cellStyle name="Currency 2 2 2 2 2 2 4 2 7" xfId="27383" xr:uid="{6162C2CA-12F5-465F-87E0-C372978F8519}"/>
    <cellStyle name="Currency 2 2 2 2 2 2 4 2 8" xfId="42267" xr:uid="{F4983986-9CE5-4534-9CCD-5693C03CB16C}"/>
    <cellStyle name="Currency 2 2 2 2 2 2 4 3" xfId="6848" xr:uid="{98744E55-0294-4DD3-8ADA-BD6935FCEBBC}"/>
    <cellStyle name="Currency 2 2 2 2 2 2 4 3 2" xfId="8561" xr:uid="{76447F0A-C4FB-4660-845D-9F637D3EB9B7}"/>
    <cellStyle name="Currency 2 2 2 2 2 2 4 3 2 2" xfId="11983" xr:uid="{A5A359C0-A29D-4704-9A7B-BB528238ECCA}"/>
    <cellStyle name="Currency 2 2 2 2 2 2 4 3 2 2 2" xfId="25673" xr:uid="{C07B0230-5F46-47A7-9DB9-46D84B84F352}"/>
    <cellStyle name="Currency 2 2 2 2 2 2 4 3 2 2 2 2" xfId="39365" xr:uid="{5230BEC9-B49F-45B6-8CD3-91C15BA02206}"/>
    <cellStyle name="Currency 2 2 2 2 2 2 4 3 2 2 2 3" xfId="54249" xr:uid="{CC7F3052-BD2C-457C-9931-806CE7764C92}"/>
    <cellStyle name="Currency 2 2 2 2 2 2 4 3 2 2 3" xfId="18829" xr:uid="{89808319-F243-4A7C-A3B2-C5271E4A92D4}"/>
    <cellStyle name="Currency 2 2 2 2 2 2 4 3 2 2 4" xfId="32519" xr:uid="{DCA61460-C43F-4E1C-97F5-A9A1A302EB02}"/>
    <cellStyle name="Currency 2 2 2 2 2 2 4 3 2 2 5" xfId="47403" xr:uid="{91E7D711-20EE-4E7F-AB2F-613CEE20838E}"/>
    <cellStyle name="Currency 2 2 2 2 2 2 4 3 2 3" xfId="22251" xr:uid="{D22B6DE2-3FF6-47BC-BF73-2B37F0BB5637}"/>
    <cellStyle name="Currency 2 2 2 2 2 2 4 3 2 3 2" xfId="35943" xr:uid="{73E040E4-51B0-4412-9284-EEE2CD025144}"/>
    <cellStyle name="Currency 2 2 2 2 2 2 4 3 2 3 3" xfId="50827" xr:uid="{8EB07968-5235-4B0D-BDCB-26F37C4AFFDC}"/>
    <cellStyle name="Currency 2 2 2 2 2 2 4 3 2 4" xfId="15407" xr:uid="{D9BD0958-7879-42B1-BA7F-4E21EB16EDD4}"/>
    <cellStyle name="Currency 2 2 2 2 2 2 4 3 2 5" xfId="29097" xr:uid="{A31C67FA-BCF0-4006-A5A9-9E8531EBBC91}"/>
    <cellStyle name="Currency 2 2 2 2 2 2 4 3 2 6" xfId="43981" xr:uid="{DB41274A-1AF4-4445-AF7B-2836468897C5}"/>
    <cellStyle name="Currency 2 2 2 2 2 2 4 3 3" xfId="10271" xr:uid="{C0F46BF9-EF03-47E0-82DF-02D447FA785D}"/>
    <cellStyle name="Currency 2 2 2 2 2 2 4 3 3 2" xfId="23961" xr:uid="{84E25454-E6FF-4A39-A08F-8909C33DE874}"/>
    <cellStyle name="Currency 2 2 2 2 2 2 4 3 3 2 2" xfId="37653" xr:uid="{2181C6CA-31CA-4B20-A44C-8D949FB3B57B}"/>
    <cellStyle name="Currency 2 2 2 2 2 2 4 3 3 2 3" xfId="52537" xr:uid="{7936DA57-F50B-4269-8A17-359785C6FAEA}"/>
    <cellStyle name="Currency 2 2 2 2 2 2 4 3 3 3" xfId="17117" xr:uid="{C6E7E528-E174-4DB1-A6C4-C9361D892050}"/>
    <cellStyle name="Currency 2 2 2 2 2 2 4 3 3 4" xfId="30807" xr:uid="{91AF118B-81AC-4DEB-936E-706DE3C0AAB5}"/>
    <cellStyle name="Currency 2 2 2 2 2 2 4 3 3 5" xfId="45691" xr:uid="{06E6F7C9-B0A0-4BAF-85B6-C83789110254}"/>
    <cellStyle name="Currency 2 2 2 2 2 2 4 3 4" xfId="20539" xr:uid="{33F1C5DE-0659-42AF-B6BD-D4AB62EC7821}"/>
    <cellStyle name="Currency 2 2 2 2 2 2 4 3 4 2" xfId="34231" xr:uid="{12004483-33DB-406B-8917-B497EEDD016C}"/>
    <cellStyle name="Currency 2 2 2 2 2 2 4 3 4 3" xfId="49115" xr:uid="{CE4C9A5B-9206-47D2-9627-BBFB09190A15}"/>
    <cellStyle name="Currency 2 2 2 2 2 2 4 3 5" xfId="13695" xr:uid="{ED36E4ED-4677-49D3-9F26-461837A1412B}"/>
    <cellStyle name="Currency 2 2 2 2 2 2 4 3 6" xfId="27385" xr:uid="{D47923BA-3E5E-4512-BAD5-53EF88C77345}"/>
    <cellStyle name="Currency 2 2 2 2 2 2 4 3 7" xfId="42269" xr:uid="{8504EAB3-9249-4E2B-A9B7-1ED223426AA7}"/>
    <cellStyle name="Currency 2 2 2 2 2 2 4 4" xfId="6849" xr:uid="{EA130C7D-F2A8-4185-899E-2E9CFB00C3BE}"/>
    <cellStyle name="Currency 2 2 2 2 2 2 4 4 2" xfId="8562" xr:uid="{D435F771-ED55-4931-9F3C-FA75E7477248}"/>
    <cellStyle name="Currency 2 2 2 2 2 2 4 4 2 2" xfId="11984" xr:uid="{DD12945F-DF77-4DB4-B9C7-DE0624445176}"/>
    <cellStyle name="Currency 2 2 2 2 2 2 4 4 2 2 2" xfId="25674" xr:uid="{6CE42E1A-0008-4FFB-83E6-A8197227C601}"/>
    <cellStyle name="Currency 2 2 2 2 2 2 4 4 2 2 2 2" xfId="39366" xr:uid="{5B07545A-EB86-4CDC-82D3-A84B4B3F8CD0}"/>
    <cellStyle name="Currency 2 2 2 2 2 2 4 4 2 2 2 3" xfId="54250" xr:uid="{389298FF-6C2F-4DA7-80AD-B6F53B1C4185}"/>
    <cellStyle name="Currency 2 2 2 2 2 2 4 4 2 2 3" xfId="18830" xr:uid="{832FCBC1-2202-43ED-8D89-5C508B782B83}"/>
    <cellStyle name="Currency 2 2 2 2 2 2 4 4 2 2 4" xfId="32520" xr:uid="{3DCAC8E6-1E58-4F7B-BF2D-DC73D0B03CEC}"/>
    <cellStyle name="Currency 2 2 2 2 2 2 4 4 2 2 5" xfId="47404" xr:uid="{E6B271DD-28DF-4A6F-A60F-5D6018A2FB3A}"/>
    <cellStyle name="Currency 2 2 2 2 2 2 4 4 2 3" xfId="22252" xr:uid="{0607DAD4-E46F-4D69-923D-7445DED830F7}"/>
    <cellStyle name="Currency 2 2 2 2 2 2 4 4 2 3 2" xfId="35944" xr:uid="{89D161E8-2A50-4306-981D-8B2CD987F3B2}"/>
    <cellStyle name="Currency 2 2 2 2 2 2 4 4 2 3 3" xfId="50828" xr:uid="{51FB1046-30AB-497C-9DF5-B74D25C6A85B}"/>
    <cellStyle name="Currency 2 2 2 2 2 2 4 4 2 4" xfId="15408" xr:uid="{29E4CF6B-5E0C-4DBF-B162-A5D077DD94EA}"/>
    <cellStyle name="Currency 2 2 2 2 2 2 4 4 2 5" xfId="29098" xr:uid="{57962538-F6A9-45D8-8429-CE9A28A2F9F4}"/>
    <cellStyle name="Currency 2 2 2 2 2 2 4 4 2 6" xfId="43982" xr:uid="{8A9CAD38-B475-4958-88A9-F543603F5D50}"/>
    <cellStyle name="Currency 2 2 2 2 2 2 4 4 3" xfId="10272" xr:uid="{7C60AB00-CE3A-44C9-9301-045D36CF4BB6}"/>
    <cellStyle name="Currency 2 2 2 2 2 2 4 4 3 2" xfId="23962" xr:uid="{FCC9EEB4-210B-4AC8-8E28-C94ED12E01F8}"/>
    <cellStyle name="Currency 2 2 2 2 2 2 4 4 3 2 2" xfId="37654" xr:uid="{2662C52B-DB61-4AE4-93D6-AA2482D6DEE7}"/>
    <cellStyle name="Currency 2 2 2 2 2 2 4 4 3 2 3" xfId="52538" xr:uid="{FECA6104-1174-49DA-976C-0AABAD397261}"/>
    <cellStyle name="Currency 2 2 2 2 2 2 4 4 3 3" xfId="17118" xr:uid="{BB7B426B-E4D4-4594-BA07-B600DA4D726C}"/>
    <cellStyle name="Currency 2 2 2 2 2 2 4 4 3 4" xfId="30808" xr:uid="{50E9D31E-3121-4C93-B83A-73330D9372AA}"/>
    <cellStyle name="Currency 2 2 2 2 2 2 4 4 3 5" xfId="45692" xr:uid="{2809C013-0BF8-4352-8743-8DB392170A35}"/>
    <cellStyle name="Currency 2 2 2 2 2 2 4 4 4" xfId="20540" xr:uid="{D30EB0D8-06CB-4F34-87E9-1848F4A49D52}"/>
    <cellStyle name="Currency 2 2 2 2 2 2 4 4 4 2" xfId="34232" xr:uid="{747A0FFE-9548-498C-B63F-3289E5F6F16D}"/>
    <cellStyle name="Currency 2 2 2 2 2 2 4 4 4 3" xfId="49116" xr:uid="{5D07EEDA-8469-49EF-AC9E-7C5D0D099219}"/>
    <cellStyle name="Currency 2 2 2 2 2 2 4 4 5" xfId="13696" xr:uid="{EED4F829-6731-4C4B-9B52-5CE6A22D73B2}"/>
    <cellStyle name="Currency 2 2 2 2 2 2 4 4 6" xfId="27386" xr:uid="{D0EE8062-F9C0-414D-86F3-6472B0F89A00}"/>
    <cellStyle name="Currency 2 2 2 2 2 2 4 4 7" xfId="42270" xr:uid="{81D1D721-12DE-419C-B5E9-5F8BF0F06995}"/>
    <cellStyle name="Currency 2 2 2 2 2 2 4 5" xfId="8558" xr:uid="{BDF78283-239B-428B-80C7-E18F090D014A}"/>
    <cellStyle name="Currency 2 2 2 2 2 2 4 5 2" xfId="11980" xr:uid="{8754AF50-396C-4E82-BE79-B3538916F750}"/>
    <cellStyle name="Currency 2 2 2 2 2 2 4 5 2 2" xfId="25670" xr:uid="{24608AAB-5AA2-4497-84FA-F1265547C91E}"/>
    <cellStyle name="Currency 2 2 2 2 2 2 4 5 2 2 2" xfId="39362" xr:uid="{5F9C7E9C-96CF-44B8-AEF0-06ED83F00AD9}"/>
    <cellStyle name="Currency 2 2 2 2 2 2 4 5 2 2 3" xfId="54246" xr:uid="{D9D3DB35-1C0D-4EB0-A052-6CEE5B7D2021}"/>
    <cellStyle name="Currency 2 2 2 2 2 2 4 5 2 3" xfId="18826" xr:uid="{050F4558-54CB-4E23-9297-806EAA48C6AC}"/>
    <cellStyle name="Currency 2 2 2 2 2 2 4 5 2 4" xfId="32516" xr:uid="{E26A212A-0D49-4472-B7FF-F666EAB4BFD5}"/>
    <cellStyle name="Currency 2 2 2 2 2 2 4 5 2 5" xfId="47400" xr:uid="{1298C44B-C435-4149-AEDE-291C3EA2B29F}"/>
    <cellStyle name="Currency 2 2 2 2 2 2 4 5 3" xfId="22248" xr:uid="{ADDA5AA8-1B78-49B7-8162-E98755B57203}"/>
    <cellStyle name="Currency 2 2 2 2 2 2 4 5 3 2" xfId="35940" xr:uid="{4F1E41C9-D034-4101-A543-899B8918023D}"/>
    <cellStyle name="Currency 2 2 2 2 2 2 4 5 3 3" xfId="50824" xr:uid="{074E0E73-214A-41D3-B361-B2D6E7B1BE5E}"/>
    <cellStyle name="Currency 2 2 2 2 2 2 4 5 4" xfId="15404" xr:uid="{242E6125-E75F-49F1-ADEB-1280E1B022E7}"/>
    <cellStyle name="Currency 2 2 2 2 2 2 4 5 5" xfId="29094" xr:uid="{0690F3A5-85FD-4088-91D2-53A39A7F7971}"/>
    <cellStyle name="Currency 2 2 2 2 2 2 4 5 6" xfId="43978" xr:uid="{35D64451-B6FE-4B27-8318-6A50263CD646}"/>
    <cellStyle name="Currency 2 2 2 2 2 2 4 6" xfId="10268" xr:uid="{50058032-8BCA-4ABA-9549-7F7D11BE7498}"/>
    <cellStyle name="Currency 2 2 2 2 2 2 4 6 2" xfId="23958" xr:uid="{ECB27A91-AF6D-4F76-B702-F05121585F92}"/>
    <cellStyle name="Currency 2 2 2 2 2 2 4 6 2 2" xfId="37650" xr:uid="{C5919D5B-CF6C-41F4-8B30-FE071890C507}"/>
    <cellStyle name="Currency 2 2 2 2 2 2 4 6 2 3" xfId="52534" xr:uid="{B4F3BB57-E7B1-4A8B-9DB9-FFDC448F4609}"/>
    <cellStyle name="Currency 2 2 2 2 2 2 4 6 3" xfId="17114" xr:uid="{3156F096-9299-4530-8714-35CFBAE6A208}"/>
    <cellStyle name="Currency 2 2 2 2 2 2 4 6 4" xfId="30804" xr:uid="{BA28FE26-AF54-4BD0-B0B4-D0DEDC63E413}"/>
    <cellStyle name="Currency 2 2 2 2 2 2 4 6 5" xfId="45688" xr:uid="{9888EB3B-3E47-42D6-8724-AACE2663928D}"/>
    <cellStyle name="Currency 2 2 2 2 2 2 4 7" xfId="20536" xr:uid="{A2950B86-45D3-43CF-BB06-A7DC29BAB226}"/>
    <cellStyle name="Currency 2 2 2 2 2 2 4 7 2" xfId="34228" xr:uid="{6978EBA9-A096-402B-9647-B9F9E96BFC84}"/>
    <cellStyle name="Currency 2 2 2 2 2 2 4 7 3" xfId="49112" xr:uid="{A9A52249-5F06-4098-A3E8-E581019C1CB2}"/>
    <cellStyle name="Currency 2 2 2 2 2 2 4 8" xfId="13692" xr:uid="{D3B3F6CD-4BB3-4CC7-9ACB-6EF990897C91}"/>
    <cellStyle name="Currency 2 2 2 2 2 2 4 9" xfId="27382" xr:uid="{FE27AC35-5FF5-493F-8DF9-B1F387CDFA3D}"/>
    <cellStyle name="Currency 2 2 2 2 2 2 5" xfId="6850" xr:uid="{07BD4D3D-18CF-419C-B6CE-516F83608242}"/>
    <cellStyle name="Currency 2 2 2 2 2 2 5 2" xfId="6851" xr:uid="{E5982A64-B77A-4EB2-941D-698AF7EA767A}"/>
    <cellStyle name="Currency 2 2 2 2 2 2 5 2 2" xfId="8564" xr:uid="{883B7860-2D64-427B-842A-2F016C9E30B3}"/>
    <cellStyle name="Currency 2 2 2 2 2 2 5 2 2 2" xfId="11986" xr:uid="{CD9A9506-8E74-4FD6-8613-06F6D292C6D1}"/>
    <cellStyle name="Currency 2 2 2 2 2 2 5 2 2 2 2" xfId="25676" xr:uid="{6079A45B-4CC9-4A77-A5EC-19D3B9F7E8ED}"/>
    <cellStyle name="Currency 2 2 2 2 2 2 5 2 2 2 2 2" xfId="39368" xr:uid="{C62ECDA5-6C1E-4BD7-A426-D2239DE4D39E}"/>
    <cellStyle name="Currency 2 2 2 2 2 2 5 2 2 2 2 3" xfId="54252" xr:uid="{1AEAB635-DF5E-4E91-84E4-A739861AA076}"/>
    <cellStyle name="Currency 2 2 2 2 2 2 5 2 2 2 3" xfId="18832" xr:uid="{9A5C489D-DC70-4004-8441-DC5524373A7A}"/>
    <cellStyle name="Currency 2 2 2 2 2 2 5 2 2 2 4" xfId="32522" xr:uid="{DF9EEF5A-F1EF-40B7-949D-9FCE7678314F}"/>
    <cellStyle name="Currency 2 2 2 2 2 2 5 2 2 2 5" xfId="47406" xr:uid="{ACED6D2C-40D0-448D-AF37-202CDFDECB8C}"/>
    <cellStyle name="Currency 2 2 2 2 2 2 5 2 2 3" xfId="22254" xr:uid="{F478D163-FCA3-45C3-8804-022F182B6293}"/>
    <cellStyle name="Currency 2 2 2 2 2 2 5 2 2 3 2" xfId="35946" xr:uid="{D90E3917-2A43-44DA-8FE5-32551F1C09E4}"/>
    <cellStyle name="Currency 2 2 2 2 2 2 5 2 2 3 3" xfId="50830" xr:uid="{B586B61F-37CC-48AE-9121-A846CE793C10}"/>
    <cellStyle name="Currency 2 2 2 2 2 2 5 2 2 4" xfId="15410" xr:uid="{0C9DAD37-5350-4C25-B0AC-A81074881627}"/>
    <cellStyle name="Currency 2 2 2 2 2 2 5 2 2 5" xfId="29100" xr:uid="{FC85A8A5-3C75-45DD-BFFF-DEACC0706C48}"/>
    <cellStyle name="Currency 2 2 2 2 2 2 5 2 2 6" xfId="43984" xr:uid="{7D1DFA91-60F2-4115-809B-1AC4C45BDC93}"/>
    <cellStyle name="Currency 2 2 2 2 2 2 5 2 3" xfId="10274" xr:uid="{A49CE725-AE59-426D-A722-C94CA6FC7570}"/>
    <cellStyle name="Currency 2 2 2 2 2 2 5 2 3 2" xfId="23964" xr:uid="{1F96E371-ADFE-41BD-8BBE-C84B6E623007}"/>
    <cellStyle name="Currency 2 2 2 2 2 2 5 2 3 2 2" xfId="37656" xr:uid="{7296CCA3-4E39-45C9-ACE7-733900F69BE9}"/>
    <cellStyle name="Currency 2 2 2 2 2 2 5 2 3 2 3" xfId="52540" xr:uid="{6682238C-BDD0-4774-94B5-83FACF9FB9A4}"/>
    <cellStyle name="Currency 2 2 2 2 2 2 5 2 3 3" xfId="17120" xr:uid="{044F9567-8A2B-4084-9E2D-20E486BAAFAE}"/>
    <cellStyle name="Currency 2 2 2 2 2 2 5 2 3 4" xfId="30810" xr:uid="{D0A0B86A-A903-4AA7-BE73-F843F9037DEB}"/>
    <cellStyle name="Currency 2 2 2 2 2 2 5 2 3 5" xfId="45694" xr:uid="{4B8F5231-5F15-45AE-BBFF-449542FB3ECA}"/>
    <cellStyle name="Currency 2 2 2 2 2 2 5 2 4" xfId="20542" xr:uid="{29035A40-665D-487A-9E8B-DBC885B9F96E}"/>
    <cellStyle name="Currency 2 2 2 2 2 2 5 2 4 2" xfId="34234" xr:uid="{CC1BFA41-1639-4CB7-955A-3C85ECA3BF9F}"/>
    <cellStyle name="Currency 2 2 2 2 2 2 5 2 4 3" xfId="49118" xr:uid="{DDB9B2FD-B6D8-4DBF-AF77-9C0AA5113A66}"/>
    <cellStyle name="Currency 2 2 2 2 2 2 5 2 5" xfId="13698" xr:uid="{F1E6CF8C-A6CF-4C74-8352-8C321FB4E7B5}"/>
    <cellStyle name="Currency 2 2 2 2 2 2 5 2 6" xfId="27388" xr:uid="{D6E66AD8-4E17-4BB3-A188-40D7D557667E}"/>
    <cellStyle name="Currency 2 2 2 2 2 2 5 2 7" xfId="42272" xr:uid="{529112E2-951D-40D4-BFDD-1A180FA362C6}"/>
    <cellStyle name="Currency 2 2 2 2 2 2 5 3" xfId="8563" xr:uid="{C01A2174-9A34-4D9B-A8BC-138713B563D6}"/>
    <cellStyle name="Currency 2 2 2 2 2 2 5 3 2" xfId="11985" xr:uid="{D8935770-31BA-4DDC-8124-FE19A9D10954}"/>
    <cellStyle name="Currency 2 2 2 2 2 2 5 3 2 2" xfId="25675" xr:uid="{A3E6E356-2E93-4BCC-9EAB-DC80916AF13F}"/>
    <cellStyle name="Currency 2 2 2 2 2 2 5 3 2 2 2" xfId="39367" xr:uid="{F86DEECA-0B7D-475B-94A0-5F08B1E79F95}"/>
    <cellStyle name="Currency 2 2 2 2 2 2 5 3 2 2 3" xfId="54251" xr:uid="{D80C4E19-9DBE-4B0F-AA62-9FAC725ACA78}"/>
    <cellStyle name="Currency 2 2 2 2 2 2 5 3 2 3" xfId="18831" xr:uid="{54EB0118-97E1-4E2F-9D2F-6D5022D60313}"/>
    <cellStyle name="Currency 2 2 2 2 2 2 5 3 2 4" xfId="32521" xr:uid="{EDB07FDF-718E-4945-9BA9-63D0D4B49F27}"/>
    <cellStyle name="Currency 2 2 2 2 2 2 5 3 2 5" xfId="47405" xr:uid="{1CE6AFE5-6260-43F3-A335-86EA96772125}"/>
    <cellStyle name="Currency 2 2 2 2 2 2 5 3 3" xfId="22253" xr:uid="{0E8ADA85-8D7C-41A5-BF17-DAD0EF66124B}"/>
    <cellStyle name="Currency 2 2 2 2 2 2 5 3 3 2" xfId="35945" xr:uid="{2EA611E1-FCB7-4AA6-A345-C21E294655D2}"/>
    <cellStyle name="Currency 2 2 2 2 2 2 5 3 3 3" xfId="50829" xr:uid="{E860F29C-9A64-4176-9CEA-3B7453E328E8}"/>
    <cellStyle name="Currency 2 2 2 2 2 2 5 3 4" xfId="15409" xr:uid="{9FF64055-8B40-4B10-B13F-37B6197259D0}"/>
    <cellStyle name="Currency 2 2 2 2 2 2 5 3 5" xfId="29099" xr:uid="{151F597F-DC83-4A24-8760-8A0128118650}"/>
    <cellStyle name="Currency 2 2 2 2 2 2 5 3 6" xfId="43983" xr:uid="{4B8CA2BF-29FB-467D-A7DE-665136A9EC4A}"/>
    <cellStyle name="Currency 2 2 2 2 2 2 5 4" xfId="10273" xr:uid="{527B3903-18A8-4153-90AD-A232E6426CDF}"/>
    <cellStyle name="Currency 2 2 2 2 2 2 5 4 2" xfId="23963" xr:uid="{41B0E8BC-62FA-4741-A928-10A7228D6F4D}"/>
    <cellStyle name="Currency 2 2 2 2 2 2 5 4 2 2" xfId="37655" xr:uid="{37303AD7-5E0E-4B48-889B-52628E3F6AAB}"/>
    <cellStyle name="Currency 2 2 2 2 2 2 5 4 2 3" xfId="52539" xr:uid="{623B265F-2985-4751-AC09-5CA07CFE5D35}"/>
    <cellStyle name="Currency 2 2 2 2 2 2 5 4 3" xfId="17119" xr:uid="{CCFF0364-E56A-4607-8CA2-19B5622BB4A0}"/>
    <cellStyle name="Currency 2 2 2 2 2 2 5 4 4" xfId="30809" xr:uid="{9A0FEB8C-9F05-4AAF-8D27-27F4870AA2CB}"/>
    <cellStyle name="Currency 2 2 2 2 2 2 5 4 5" xfId="45693" xr:uid="{66E71F1A-0342-461B-99E7-1D6AAD2B8292}"/>
    <cellStyle name="Currency 2 2 2 2 2 2 5 5" xfId="20541" xr:uid="{E52628B1-6424-4BD1-B86B-F39E8B48729D}"/>
    <cellStyle name="Currency 2 2 2 2 2 2 5 5 2" xfId="34233" xr:uid="{A4730E26-3846-4F72-A0E0-FE926DC8364D}"/>
    <cellStyle name="Currency 2 2 2 2 2 2 5 5 3" xfId="49117" xr:uid="{1F7A9F7B-C21F-4D3B-BE76-ADED7947A5DD}"/>
    <cellStyle name="Currency 2 2 2 2 2 2 5 6" xfId="13697" xr:uid="{2CFA2AF9-CF94-4861-9816-ABD17BD3ADC8}"/>
    <cellStyle name="Currency 2 2 2 2 2 2 5 7" xfId="27387" xr:uid="{30CFCC17-3B10-4EC0-B2D3-1FF7EA62EC58}"/>
    <cellStyle name="Currency 2 2 2 2 2 2 5 8" xfId="42271" xr:uid="{7DB6347E-1C10-42C3-A081-47DB0368BD27}"/>
    <cellStyle name="Currency 2 2 2 2 2 2 6" xfId="6852" xr:uid="{BD0CE59B-A442-49C5-B166-AB4A89BE2DB1}"/>
    <cellStyle name="Currency 2 2 2 2 2 2 6 2" xfId="8565" xr:uid="{25249C28-E328-4A1F-82E2-202A6F062C68}"/>
    <cellStyle name="Currency 2 2 2 2 2 2 6 2 2" xfId="11987" xr:uid="{EA9BB87C-0222-49A8-A003-CB76DDFDA58E}"/>
    <cellStyle name="Currency 2 2 2 2 2 2 6 2 2 2" xfId="25677" xr:uid="{FF16C3D9-9446-4093-BF39-20276FFBB094}"/>
    <cellStyle name="Currency 2 2 2 2 2 2 6 2 2 2 2" xfId="39369" xr:uid="{2826358D-465C-42E7-B41A-FC67C7C7666B}"/>
    <cellStyle name="Currency 2 2 2 2 2 2 6 2 2 2 3" xfId="54253" xr:uid="{F0F14BBD-CAD0-49FE-A093-EF4B2289534B}"/>
    <cellStyle name="Currency 2 2 2 2 2 2 6 2 2 3" xfId="18833" xr:uid="{8B25033B-A1A7-4543-BE2D-815B8AFE86D6}"/>
    <cellStyle name="Currency 2 2 2 2 2 2 6 2 2 4" xfId="32523" xr:uid="{69D11134-75E6-4006-B251-E5D3596E2337}"/>
    <cellStyle name="Currency 2 2 2 2 2 2 6 2 2 5" xfId="47407" xr:uid="{E90659BA-6375-43DD-BF06-75AFA1E6B4DC}"/>
    <cellStyle name="Currency 2 2 2 2 2 2 6 2 3" xfId="22255" xr:uid="{72FEEC7A-4D09-4AE4-90EB-30E95BB586EE}"/>
    <cellStyle name="Currency 2 2 2 2 2 2 6 2 3 2" xfId="35947" xr:uid="{FF1EB768-AEAF-477C-AABF-ACE5EDB43587}"/>
    <cellStyle name="Currency 2 2 2 2 2 2 6 2 3 3" xfId="50831" xr:uid="{5FB46B93-6DCE-4886-8704-0146E549FA4E}"/>
    <cellStyle name="Currency 2 2 2 2 2 2 6 2 4" xfId="15411" xr:uid="{CD3318F4-8F1D-4D34-A97E-1B753A5ED153}"/>
    <cellStyle name="Currency 2 2 2 2 2 2 6 2 5" xfId="29101" xr:uid="{E62CB590-1EE0-4C6F-8EF3-F82B458975B4}"/>
    <cellStyle name="Currency 2 2 2 2 2 2 6 2 6" xfId="43985" xr:uid="{6B0DF9BC-0BCB-41C4-8B50-770D90DACA84}"/>
    <cellStyle name="Currency 2 2 2 2 2 2 6 3" xfId="10275" xr:uid="{5502DBF7-4D48-4091-96B0-F7E26AC3C6A0}"/>
    <cellStyle name="Currency 2 2 2 2 2 2 6 3 2" xfId="23965" xr:uid="{1660DDD2-9469-48EB-99B2-2F03C0A30E68}"/>
    <cellStyle name="Currency 2 2 2 2 2 2 6 3 2 2" xfId="37657" xr:uid="{E4062CEF-F9B6-41C9-8EB4-4FB9A55611BD}"/>
    <cellStyle name="Currency 2 2 2 2 2 2 6 3 2 3" xfId="52541" xr:uid="{15F181A9-BD9B-4A30-8281-9CF58BEBAAFD}"/>
    <cellStyle name="Currency 2 2 2 2 2 2 6 3 3" xfId="17121" xr:uid="{2084F1A9-F19E-4C78-B2EF-D6D126FC8576}"/>
    <cellStyle name="Currency 2 2 2 2 2 2 6 3 4" xfId="30811" xr:uid="{D728F325-00A9-4396-BA53-267C8CD7809D}"/>
    <cellStyle name="Currency 2 2 2 2 2 2 6 3 5" xfId="45695" xr:uid="{B527D1C7-BDC8-40C1-8515-7CF1E846B27B}"/>
    <cellStyle name="Currency 2 2 2 2 2 2 6 4" xfId="20543" xr:uid="{3020B0A6-F324-45C9-96D5-31B8483178D5}"/>
    <cellStyle name="Currency 2 2 2 2 2 2 6 4 2" xfId="34235" xr:uid="{6AE3BA13-4E1C-4BEC-9374-8CFAF5D76DFB}"/>
    <cellStyle name="Currency 2 2 2 2 2 2 6 4 3" xfId="49119" xr:uid="{94861CAE-B0B2-4E72-86B7-6188FF77F251}"/>
    <cellStyle name="Currency 2 2 2 2 2 2 6 5" xfId="13699" xr:uid="{DCC66C2B-B941-4CC3-B388-00BAA9B7B304}"/>
    <cellStyle name="Currency 2 2 2 2 2 2 6 6" xfId="27389" xr:uid="{827F625B-9751-44B9-B087-C8B7ABFAD783}"/>
    <cellStyle name="Currency 2 2 2 2 2 2 6 7" xfId="42273" xr:uid="{13AF9AE5-0AD7-47C3-8054-38A878CA2F0D}"/>
    <cellStyle name="Currency 2 2 2 2 2 2 7" xfId="6853" xr:uid="{FF5320C1-11D3-4846-899F-F3D32E80814E}"/>
    <cellStyle name="Currency 2 2 2 2 2 2 7 2" xfId="8566" xr:uid="{C7E40E16-0373-4154-91E3-4A512476A277}"/>
    <cellStyle name="Currency 2 2 2 2 2 2 7 2 2" xfId="11988" xr:uid="{4540267A-B807-4508-BF1E-8DEFF545F376}"/>
    <cellStyle name="Currency 2 2 2 2 2 2 7 2 2 2" xfId="25678" xr:uid="{F86AB07B-2A44-456F-8952-5B523B8BD1BC}"/>
    <cellStyle name="Currency 2 2 2 2 2 2 7 2 2 2 2" xfId="39370" xr:uid="{C6A2D9B0-8A43-4EB6-A3B7-300E553D6F66}"/>
    <cellStyle name="Currency 2 2 2 2 2 2 7 2 2 2 3" xfId="54254" xr:uid="{3D91D253-7AA7-414A-8CD9-A36431C8B30F}"/>
    <cellStyle name="Currency 2 2 2 2 2 2 7 2 2 3" xfId="18834" xr:uid="{30364159-BBCA-46AD-B5DD-CBA27988022F}"/>
    <cellStyle name="Currency 2 2 2 2 2 2 7 2 2 4" xfId="32524" xr:uid="{4DFA1587-C085-4263-BE46-47CEFE260983}"/>
    <cellStyle name="Currency 2 2 2 2 2 2 7 2 2 5" xfId="47408" xr:uid="{5262568E-C9CE-4A45-9FD2-8B1AF2E286F2}"/>
    <cellStyle name="Currency 2 2 2 2 2 2 7 2 3" xfId="22256" xr:uid="{17A78E2F-F39B-4304-9612-795B1D5E8BFA}"/>
    <cellStyle name="Currency 2 2 2 2 2 2 7 2 3 2" xfId="35948" xr:uid="{595BE4A5-C45E-4C56-A157-A30E61A68791}"/>
    <cellStyle name="Currency 2 2 2 2 2 2 7 2 3 3" xfId="50832" xr:uid="{667D3235-6F3A-485C-9D62-AEB10E5B6F52}"/>
    <cellStyle name="Currency 2 2 2 2 2 2 7 2 4" xfId="15412" xr:uid="{C2089FC2-311E-4C4B-9967-B522E18F454F}"/>
    <cellStyle name="Currency 2 2 2 2 2 2 7 2 5" xfId="29102" xr:uid="{45748F9F-F7B8-4440-8691-748E0F1E0102}"/>
    <cellStyle name="Currency 2 2 2 2 2 2 7 2 6" xfId="43986" xr:uid="{37A58876-A75E-4977-8AF4-A032C43F166A}"/>
    <cellStyle name="Currency 2 2 2 2 2 2 7 3" xfId="10276" xr:uid="{F43B6196-6FB6-40F2-8A2B-9A8994076806}"/>
    <cellStyle name="Currency 2 2 2 2 2 2 7 3 2" xfId="23966" xr:uid="{C0B832EC-730F-4C40-A043-8598EC6B34D4}"/>
    <cellStyle name="Currency 2 2 2 2 2 2 7 3 2 2" xfId="37658" xr:uid="{3FD2BB5D-B279-4B5E-A076-CC629CAEE14F}"/>
    <cellStyle name="Currency 2 2 2 2 2 2 7 3 2 3" xfId="52542" xr:uid="{BF50FDDF-1FA7-4C27-B02F-151968501E13}"/>
    <cellStyle name="Currency 2 2 2 2 2 2 7 3 3" xfId="17122" xr:uid="{7BE97655-6DA9-4E29-B173-61D5942CCBDC}"/>
    <cellStyle name="Currency 2 2 2 2 2 2 7 3 4" xfId="30812" xr:uid="{64417DFE-A25E-42CF-8C79-882187D7A569}"/>
    <cellStyle name="Currency 2 2 2 2 2 2 7 3 5" xfId="45696" xr:uid="{3803B1FB-6117-45B8-9FBA-06A13E8520FD}"/>
    <cellStyle name="Currency 2 2 2 2 2 2 7 4" xfId="20544" xr:uid="{03DA7DB9-002C-42FB-88F0-E9A7D94B005F}"/>
    <cellStyle name="Currency 2 2 2 2 2 2 7 4 2" xfId="34236" xr:uid="{744FB1CE-0F73-4C25-8124-B4C716C0C0C2}"/>
    <cellStyle name="Currency 2 2 2 2 2 2 7 4 3" xfId="49120" xr:uid="{BC92EC87-957F-443E-BCB7-0019C07D0D54}"/>
    <cellStyle name="Currency 2 2 2 2 2 2 7 5" xfId="13700" xr:uid="{6DB35744-B511-4A8B-98B0-9FCE1AE0B04B}"/>
    <cellStyle name="Currency 2 2 2 2 2 2 7 6" xfId="27390" xr:uid="{11810808-2D41-4420-807A-5D9C65C4601E}"/>
    <cellStyle name="Currency 2 2 2 2 2 2 7 7" xfId="42274" xr:uid="{8E65B5B1-9429-4AA7-926C-093479AD10F1}"/>
    <cellStyle name="Currency 2 2 2 2 2 2 8" xfId="8537" xr:uid="{5D57690D-8F4B-477B-9E1E-6C5C8B68A4E3}"/>
    <cellStyle name="Currency 2 2 2 2 2 2 8 2" xfId="11959" xr:uid="{E1B0624B-3AAB-45C5-9594-39CFA3B94140}"/>
    <cellStyle name="Currency 2 2 2 2 2 2 8 2 2" xfId="25649" xr:uid="{D99CE756-D91A-49AC-9732-8AAF76B4BF78}"/>
    <cellStyle name="Currency 2 2 2 2 2 2 8 2 2 2" xfId="39341" xr:uid="{6C076618-FDEF-41BD-8609-198169B419D2}"/>
    <cellStyle name="Currency 2 2 2 2 2 2 8 2 2 3" xfId="54225" xr:uid="{588CE10B-A535-4DD2-AA03-343C70207710}"/>
    <cellStyle name="Currency 2 2 2 2 2 2 8 2 3" xfId="18805" xr:uid="{95AB8592-BB2C-4312-995E-4318C685E2FA}"/>
    <cellStyle name="Currency 2 2 2 2 2 2 8 2 4" xfId="32495" xr:uid="{1EE604E4-ABFF-463A-BA23-CA86C2410F87}"/>
    <cellStyle name="Currency 2 2 2 2 2 2 8 2 5" xfId="47379" xr:uid="{9CB8F6C4-69FD-4ED7-B6CE-4D094A9B6733}"/>
    <cellStyle name="Currency 2 2 2 2 2 2 8 3" xfId="22227" xr:uid="{7110234F-E6AF-4F68-8A08-0BEA50808099}"/>
    <cellStyle name="Currency 2 2 2 2 2 2 8 3 2" xfId="35919" xr:uid="{631D6094-3756-4530-A2AD-F8E0844F8639}"/>
    <cellStyle name="Currency 2 2 2 2 2 2 8 3 3" xfId="50803" xr:uid="{73B71275-A971-4847-AB61-9651C57F7EFC}"/>
    <cellStyle name="Currency 2 2 2 2 2 2 8 4" xfId="15383" xr:uid="{F6660E31-11A3-4B5A-AB3B-37E24E1E9396}"/>
    <cellStyle name="Currency 2 2 2 2 2 2 8 5" xfId="29073" xr:uid="{6B103AA6-92DD-45F7-BABB-573E5132CE9D}"/>
    <cellStyle name="Currency 2 2 2 2 2 2 8 6" xfId="43957" xr:uid="{4AE61C15-2F86-4003-B550-617F12F5CE22}"/>
    <cellStyle name="Currency 2 2 2 2 2 2 9" xfId="10247" xr:uid="{754593B8-4342-4F43-B267-8A3BC55028CB}"/>
    <cellStyle name="Currency 2 2 2 2 2 2 9 2" xfId="23937" xr:uid="{7A2FE08D-32DC-480A-B371-CD6BE9934377}"/>
    <cellStyle name="Currency 2 2 2 2 2 2 9 2 2" xfId="37629" xr:uid="{442D98B5-B8B3-48B0-B06F-FA7432471B2C}"/>
    <cellStyle name="Currency 2 2 2 2 2 2 9 2 3" xfId="52513" xr:uid="{F980B0CA-0BAE-4EC2-BF94-965D31E5C93C}"/>
    <cellStyle name="Currency 2 2 2 2 2 2 9 3" xfId="17093" xr:uid="{DCFC0E08-5B43-4546-98D6-82F1F32A3153}"/>
    <cellStyle name="Currency 2 2 2 2 2 2 9 4" xfId="30783" xr:uid="{81F513D9-A175-4509-9864-3685EF1670C8}"/>
    <cellStyle name="Currency 2 2 2 2 2 2 9 5" xfId="45667" xr:uid="{6BB5B856-6AEA-41AE-99D9-7949D329A2F4}"/>
    <cellStyle name="Currency 2 2 2 2 2 3" xfId="6854" xr:uid="{0458B27B-F0EE-4FF8-A858-521CEB4FF308}"/>
    <cellStyle name="Currency 2 2 2 2 2 3 10" xfId="13701" xr:uid="{A08EF815-3312-4CAC-A3CD-2F5BD42B7424}"/>
    <cellStyle name="Currency 2 2 2 2 2 3 11" xfId="27391" xr:uid="{4A619286-E066-439F-8FAF-6C2EE5C36F12}"/>
    <cellStyle name="Currency 2 2 2 2 2 3 12" xfId="42275" xr:uid="{3FA2CCF8-89D8-4249-B16F-7CD1F147510F}"/>
    <cellStyle name="Currency 2 2 2 2 2 3 2" xfId="6855" xr:uid="{F9880B4A-96A6-41F2-BCCF-53AE2F378293}"/>
    <cellStyle name="Currency 2 2 2 2 2 3 2 10" xfId="42276" xr:uid="{E135D404-ABEA-431C-B7A5-59385D458AE1}"/>
    <cellStyle name="Currency 2 2 2 2 2 3 2 2" xfId="6856" xr:uid="{7F669D25-471D-4ED8-80F0-546E1FC57224}"/>
    <cellStyle name="Currency 2 2 2 2 2 3 2 2 2" xfId="6857" xr:uid="{E6880BBD-B82F-46F1-A2DE-70427C4C038C}"/>
    <cellStyle name="Currency 2 2 2 2 2 3 2 2 2 2" xfId="8570" xr:uid="{607028F1-3140-4F90-9FBA-723193828799}"/>
    <cellStyle name="Currency 2 2 2 2 2 3 2 2 2 2 2" xfId="11992" xr:uid="{1B130BF5-75F8-4849-B5A5-9219BEEEB8BD}"/>
    <cellStyle name="Currency 2 2 2 2 2 3 2 2 2 2 2 2" xfId="25682" xr:uid="{E901448C-2892-40DB-B046-DC61311D4AEF}"/>
    <cellStyle name="Currency 2 2 2 2 2 3 2 2 2 2 2 2 2" xfId="39374" xr:uid="{402112F8-CCB3-426D-946C-8B26A1328D1F}"/>
    <cellStyle name="Currency 2 2 2 2 2 3 2 2 2 2 2 2 3" xfId="54258" xr:uid="{C6FEF628-D839-46DB-8D45-079A29CC9706}"/>
    <cellStyle name="Currency 2 2 2 2 2 3 2 2 2 2 2 3" xfId="18838" xr:uid="{DB105ABB-BBB2-42B2-913E-BAAEED29F26C}"/>
    <cellStyle name="Currency 2 2 2 2 2 3 2 2 2 2 2 4" xfId="32528" xr:uid="{669110C9-3840-49F2-941F-D2268D119980}"/>
    <cellStyle name="Currency 2 2 2 2 2 3 2 2 2 2 2 5" xfId="47412" xr:uid="{1429E002-F71E-4574-BFC8-43E70CADC3F3}"/>
    <cellStyle name="Currency 2 2 2 2 2 3 2 2 2 2 3" xfId="22260" xr:uid="{B0B5B751-405C-4C07-A931-254DE5952696}"/>
    <cellStyle name="Currency 2 2 2 2 2 3 2 2 2 2 3 2" xfId="35952" xr:uid="{B1394B58-F831-4B8E-AF1C-215B6AE2119C}"/>
    <cellStyle name="Currency 2 2 2 2 2 3 2 2 2 2 3 3" xfId="50836" xr:uid="{B6A4ACF6-5F9C-46D0-A5ED-75E3F4478205}"/>
    <cellStyle name="Currency 2 2 2 2 2 3 2 2 2 2 4" xfId="15416" xr:uid="{CFB82603-E15C-4A36-AD0B-683CAD3CE4C4}"/>
    <cellStyle name="Currency 2 2 2 2 2 3 2 2 2 2 5" xfId="29106" xr:uid="{D67B7838-D819-4512-85DD-9BBB30640728}"/>
    <cellStyle name="Currency 2 2 2 2 2 3 2 2 2 2 6" xfId="43990" xr:uid="{38269F47-0A3E-4220-81B6-AD07D0E00F06}"/>
    <cellStyle name="Currency 2 2 2 2 2 3 2 2 2 3" xfId="10280" xr:uid="{DD95FB44-990A-4906-B066-95E503DE7EF2}"/>
    <cellStyle name="Currency 2 2 2 2 2 3 2 2 2 3 2" xfId="23970" xr:uid="{8AC39277-3014-44ED-9429-AE4791823936}"/>
    <cellStyle name="Currency 2 2 2 2 2 3 2 2 2 3 2 2" xfId="37662" xr:uid="{E5490EF5-DF1A-47A8-B59D-999817FCE378}"/>
    <cellStyle name="Currency 2 2 2 2 2 3 2 2 2 3 2 3" xfId="52546" xr:uid="{C6EAA8A0-9A30-43F6-A4E9-CFB4FAE46DCD}"/>
    <cellStyle name="Currency 2 2 2 2 2 3 2 2 2 3 3" xfId="17126" xr:uid="{8C21EC80-AE73-4DF7-9D6E-ACC664C5ED98}"/>
    <cellStyle name="Currency 2 2 2 2 2 3 2 2 2 3 4" xfId="30816" xr:uid="{6106137A-3B8B-4EE1-B49D-D45EA055F68F}"/>
    <cellStyle name="Currency 2 2 2 2 2 3 2 2 2 3 5" xfId="45700" xr:uid="{C0484710-B8C3-41A4-ACB6-EC47F8AE575C}"/>
    <cellStyle name="Currency 2 2 2 2 2 3 2 2 2 4" xfId="20548" xr:uid="{345ED913-9E55-498B-96A8-658C59C7B8B8}"/>
    <cellStyle name="Currency 2 2 2 2 2 3 2 2 2 4 2" xfId="34240" xr:uid="{3E079DD4-3845-4F51-8915-690AA9298DC0}"/>
    <cellStyle name="Currency 2 2 2 2 2 3 2 2 2 4 3" xfId="49124" xr:uid="{EB6D1942-D91C-46F7-8C5A-0D65CF6E1AD9}"/>
    <cellStyle name="Currency 2 2 2 2 2 3 2 2 2 5" xfId="13704" xr:uid="{3B53FBDA-50F9-4521-9704-83C7E6E46B40}"/>
    <cellStyle name="Currency 2 2 2 2 2 3 2 2 2 6" xfId="27394" xr:uid="{092E5EE1-3313-4EB2-90DD-34B09E3B71DC}"/>
    <cellStyle name="Currency 2 2 2 2 2 3 2 2 2 7" xfId="42278" xr:uid="{6C095DE9-C052-4784-80C9-9C675AD63728}"/>
    <cellStyle name="Currency 2 2 2 2 2 3 2 2 3" xfId="8569" xr:uid="{403A8502-3ED6-4544-AED7-179B6C8FE148}"/>
    <cellStyle name="Currency 2 2 2 2 2 3 2 2 3 2" xfId="11991" xr:uid="{636F05E1-53F8-4875-A6A2-832476EAE8E3}"/>
    <cellStyle name="Currency 2 2 2 2 2 3 2 2 3 2 2" xfId="25681" xr:uid="{57C2F435-9795-4D2A-9A35-E6C3F96AAEBF}"/>
    <cellStyle name="Currency 2 2 2 2 2 3 2 2 3 2 2 2" xfId="39373" xr:uid="{B72C4149-F919-4BC9-BBCB-2AEB8FE7A3FE}"/>
    <cellStyle name="Currency 2 2 2 2 2 3 2 2 3 2 2 3" xfId="54257" xr:uid="{7433CD02-A849-43CA-9611-6940AD911E28}"/>
    <cellStyle name="Currency 2 2 2 2 2 3 2 2 3 2 3" xfId="18837" xr:uid="{786A3C2C-DF3A-4F66-927E-27E5176C4B20}"/>
    <cellStyle name="Currency 2 2 2 2 2 3 2 2 3 2 4" xfId="32527" xr:uid="{F634FC35-484C-4018-9156-98A637D305CD}"/>
    <cellStyle name="Currency 2 2 2 2 2 3 2 2 3 2 5" xfId="47411" xr:uid="{1CCE16E0-D4D6-417E-8490-DA867B67EA04}"/>
    <cellStyle name="Currency 2 2 2 2 2 3 2 2 3 3" xfId="22259" xr:uid="{138DCCD6-3E64-43BF-BC25-9AC4A892DED8}"/>
    <cellStyle name="Currency 2 2 2 2 2 3 2 2 3 3 2" xfId="35951" xr:uid="{CE034B91-0F5F-4974-880D-D0171C045B3E}"/>
    <cellStyle name="Currency 2 2 2 2 2 3 2 2 3 3 3" xfId="50835" xr:uid="{92549672-68F8-4ACB-A780-C7D37AB619FA}"/>
    <cellStyle name="Currency 2 2 2 2 2 3 2 2 3 4" xfId="15415" xr:uid="{F2E82678-6F0C-4C8A-A514-9284890C6152}"/>
    <cellStyle name="Currency 2 2 2 2 2 3 2 2 3 5" xfId="29105" xr:uid="{5D8D5196-7F2F-408D-ACB2-4F06D19B69BA}"/>
    <cellStyle name="Currency 2 2 2 2 2 3 2 2 3 6" xfId="43989" xr:uid="{B1696629-B379-48FE-931C-C7B0F365419C}"/>
    <cellStyle name="Currency 2 2 2 2 2 3 2 2 4" xfId="10279" xr:uid="{5FCC93D5-6859-4F52-965A-7172EC52836F}"/>
    <cellStyle name="Currency 2 2 2 2 2 3 2 2 4 2" xfId="23969" xr:uid="{D71154BF-8AA0-4200-B265-40E33873DAC0}"/>
    <cellStyle name="Currency 2 2 2 2 2 3 2 2 4 2 2" xfId="37661" xr:uid="{357D2315-A823-4438-9012-AD4003FFBE25}"/>
    <cellStyle name="Currency 2 2 2 2 2 3 2 2 4 2 3" xfId="52545" xr:uid="{560673B5-3E79-460A-839A-FCCE33511FF2}"/>
    <cellStyle name="Currency 2 2 2 2 2 3 2 2 4 3" xfId="17125" xr:uid="{38E7989E-81A3-46BB-96AF-D1750A3F085F}"/>
    <cellStyle name="Currency 2 2 2 2 2 3 2 2 4 4" xfId="30815" xr:uid="{D727AF9D-291C-46BB-BD2E-496683237EED}"/>
    <cellStyle name="Currency 2 2 2 2 2 3 2 2 4 5" xfId="45699" xr:uid="{6935D01C-7BA7-4476-B559-CCB3CDE09334}"/>
    <cellStyle name="Currency 2 2 2 2 2 3 2 2 5" xfId="20547" xr:uid="{961495E6-0635-4FB2-AB00-4E7D85D24A0D}"/>
    <cellStyle name="Currency 2 2 2 2 2 3 2 2 5 2" xfId="34239" xr:uid="{EE26B63A-C5A4-465B-ADF4-348558B4505C}"/>
    <cellStyle name="Currency 2 2 2 2 2 3 2 2 5 3" xfId="49123" xr:uid="{BA637182-52D0-4B55-B533-9B1DCA4EDE97}"/>
    <cellStyle name="Currency 2 2 2 2 2 3 2 2 6" xfId="13703" xr:uid="{51F6BE57-ED16-460B-8D0C-DA63AA3CAB7B}"/>
    <cellStyle name="Currency 2 2 2 2 2 3 2 2 7" xfId="27393" xr:uid="{41DEDADB-A4EF-4574-B361-711AF5E64AC8}"/>
    <cellStyle name="Currency 2 2 2 2 2 3 2 2 8" xfId="42277" xr:uid="{D7A88F37-DE17-4DFB-B23C-4F95A895519A}"/>
    <cellStyle name="Currency 2 2 2 2 2 3 2 3" xfId="6858" xr:uid="{D20510C9-A434-45CF-9F4B-51C3DC86C73E}"/>
    <cellStyle name="Currency 2 2 2 2 2 3 2 3 2" xfId="8571" xr:uid="{44288380-7ACF-4A61-921F-DCC05BC168B2}"/>
    <cellStyle name="Currency 2 2 2 2 2 3 2 3 2 2" xfId="11993" xr:uid="{AC9730DF-19BA-4303-A72C-F9905CDA3D19}"/>
    <cellStyle name="Currency 2 2 2 2 2 3 2 3 2 2 2" xfId="25683" xr:uid="{DF2AC13F-F7C6-4200-9A03-8CB4A0366C07}"/>
    <cellStyle name="Currency 2 2 2 2 2 3 2 3 2 2 2 2" xfId="39375" xr:uid="{4ED3934A-0CED-4148-85AC-FD2E81EBAF09}"/>
    <cellStyle name="Currency 2 2 2 2 2 3 2 3 2 2 2 3" xfId="54259" xr:uid="{781CA294-B2EF-415B-8AD5-F1DAF2C450B7}"/>
    <cellStyle name="Currency 2 2 2 2 2 3 2 3 2 2 3" xfId="18839" xr:uid="{45330FC4-B8EC-4394-ADD9-DAE214B0A68B}"/>
    <cellStyle name="Currency 2 2 2 2 2 3 2 3 2 2 4" xfId="32529" xr:uid="{DF9B15D0-88DC-4460-9772-59D6993AAD85}"/>
    <cellStyle name="Currency 2 2 2 2 2 3 2 3 2 2 5" xfId="47413" xr:uid="{B20076AC-683F-4C70-B7B8-EF0B1A5363D9}"/>
    <cellStyle name="Currency 2 2 2 2 2 3 2 3 2 3" xfId="22261" xr:uid="{0576CBAD-F07A-4AE5-8B67-68446B220FB5}"/>
    <cellStyle name="Currency 2 2 2 2 2 3 2 3 2 3 2" xfId="35953" xr:uid="{45B4B5B6-5BFD-4342-BA20-FAE6B98D4421}"/>
    <cellStyle name="Currency 2 2 2 2 2 3 2 3 2 3 3" xfId="50837" xr:uid="{9FA2721C-E4B9-43AE-A7D1-0309FE678473}"/>
    <cellStyle name="Currency 2 2 2 2 2 3 2 3 2 4" xfId="15417" xr:uid="{53A1071B-EE89-4645-91C6-3F081107B89A}"/>
    <cellStyle name="Currency 2 2 2 2 2 3 2 3 2 5" xfId="29107" xr:uid="{E00D75F0-1FDB-4017-BAB2-79CBCE1D4308}"/>
    <cellStyle name="Currency 2 2 2 2 2 3 2 3 2 6" xfId="43991" xr:uid="{B44AC93B-1E1C-42E2-A269-E6D8D43E4F42}"/>
    <cellStyle name="Currency 2 2 2 2 2 3 2 3 3" xfId="10281" xr:uid="{AB6DBD69-E985-4917-A2E8-9D4FEFAA83EA}"/>
    <cellStyle name="Currency 2 2 2 2 2 3 2 3 3 2" xfId="23971" xr:uid="{040BFC04-3223-4FED-9346-CFBCD6DC4796}"/>
    <cellStyle name="Currency 2 2 2 2 2 3 2 3 3 2 2" xfId="37663" xr:uid="{812873D5-624B-4DC2-8CE3-1C140B43B824}"/>
    <cellStyle name="Currency 2 2 2 2 2 3 2 3 3 2 3" xfId="52547" xr:uid="{A4DF4036-B5EE-4AEC-9745-C913EBBDB373}"/>
    <cellStyle name="Currency 2 2 2 2 2 3 2 3 3 3" xfId="17127" xr:uid="{F399553E-379B-46E7-BA8B-88A055C2B864}"/>
    <cellStyle name="Currency 2 2 2 2 2 3 2 3 3 4" xfId="30817" xr:uid="{DC883CAA-E050-4FDE-8663-1D0C561B3D5A}"/>
    <cellStyle name="Currency 2 2 2 2 2 3 2 3 3 5" xfId="45701" xr:uid="{D317E676-C66A-4DCE-9A01-E3214D67C797}"/>
    <cellStyle name="Currency 2 2 2 2 2 3 2 3 4" xfId="20549" xr:uid="{6F01AC5D-6D8A-42DE-AC05-3E143C7A0B78}"/>
    <cellStyle name="Currency 2 2 2 2 2 3 2 3 4 2" xfId="34241" xr:uid="{F87454E4-8A50-4A1A-9381-C2652B2658D1}"/>
    <cellStyle name="Currency 2 2 2 2 2 3 2 3 4 3" xfId="49125" xr:uid="{B9484185-4AA7-4967-BCD6-A9C361124559}"/>
    <cellStyle name="Currency 2 2 2 2 2 3 2 3 5" xfId="13705" xr:uid="{F070AE62-2665-4F70-9B71-C28230B66470}"/>
    <cellStyle name="Currency 2 2 2 2 2 3 2 3 6" xfId="27395" xr:uid="{2BE018A4-1655-4BB6-A628-E57922E6042C}"/>
    <cellStyle name="Currency 2 2 2 2 2 3 2 3 7" xfId="42279" xr:uid="{9ABE4863-880B-4BB5-9C59-69E98544AC43}"/>
    <cellStyle name="Currency 2 2 2 2 2 3 2 4" xfId="6859" xr:uid="{FF6CE295-CAF3-47AE-88C9-A04BFB17C4DC}"/>
    <cellStyle name="Currency 2 2 2 2 2 3 2 4 2" xfId="8572" xr:uid="{66036FB8-7A4A-4B94-8645-09EBBC9C1072}"/>
    <cellStyle name="Currency 2 2 2 2 2 3 2 4 2 2" xfId="11994" xr:uid="{D4DA0658-11C7-470C-8E23-BED3F79ACF7F}"/>
    <cellStyle name="Currency 2 2 2 2 2 3 2 4 2 2 2" xfId="25684" xr:uid="{3117E86A-2AD8-4E4B-9CD6-29A235DF3935}"/>
    <cellStyle name="Currency 2 2 2 2 2 3 2 4 2 2 2 2" xfId="39376" xr:uid="{A9FF2304-D201-491B-8305-B7DD4380C29A}"/>
    <cellStyle name="Currency 2 2 2 2 2 3 2 4 2 2 2 3" xfId="54260" xr:uid="{727F03A3-8A03-4803-A430-AB7CAE2B44B2}"/>
    <cellStyle name="Currency 2 2 2 2 2 3 2 4 2 2 3" xfId="18840" xr:uid="{7741B60A-F771-4507-9742-BFDD5C402866}"/>
    <cellStyle name="Currency 2 2 2 2 2 3 2 4 2 2 4" xfId="32530" xr:uid="{F539636D-B80D-4257-A8D7-1922EB669C58}"/>
    <cellStyle name="Currency 2 2 2 2 2 3 2 4 2 2 5" xfId="47414" xr:uid="{D01561CC-27F9-4234-9C7C-F10DC8FCFB0D}"/>
    <cellStyle name="Currency 2 2 2 2 2 3 2 4 2 3" xfId="22262" xr:uid="{54BB9003-EF48-4D16-A2F3-9AA8A30B2E5C}"/>
    <cellStyle name="Currency 2 2 2 2 2 3 2 4 2 3 2" xfId="35954" xr:uid="{379533AE-CA20-4CE5-B392-24674D2701B6}"/>
    <cellStyle name="Currency 2 2 2 2 2 3 2 4 2 3 3" xfId="50838" xr:uid="{CD59502E-1C49-4AC9-A76F-891B8591CA73}"/>
    <cellStyle name="Currency 2 2 2 2 2 3 2 4 2 4" xfId="15418" xr:uid="{7EB7A81D-0021-4B4F-B8F0-D665D0B76805}"/>
    <cellStyle name="Currency 2 2 2 2 2 3 2 4 2 5" xfId="29108" xr:uid="{B9423A89-8F81-410C-8B26-6A82A179E761}"/>
    <cellStyle name="Currency 2 2 2 2 2 3 2 4 2 6" xfId="43992" xr:uid="{468E122E-9EA5-4A9A-8B89-A5877E22D523}"/>
    <cellStyle name="Currency 2 2 2 2 2 3 2 4 3" xfId="10282" xr:uid="{CE51B50D-B8BE-4004-872F-A0359F9F042D}"/>
    <cellStyle name="Currency 2 2 2 2 2 3 2 4 3 2" xfId="23972" xr:uid="{D286A1D3-1A4B-4400-9A86-98CA542A64C6}"/>
    <cellStyle name="Currency 2 2 2 2 2 3 2 4 3 2 2" xfId="37664" xr:uid="{4EBD7E38-EE03-408B-82FE-E2F277B94744}"/>
    <cellStyle name="Currency 2 2 2 2 2 3 2 4 3 2 3" xfId="52548" xr:uid="{072B94A7-4F7D-4FDD-A564-9FE23E7BCC41}"/>
    <cellStyle name="Currency 2 2 2 2 2 3 2 4 3 3" xfId="17128" xr:uid="{AE3CF6FA-0B01-4E42-8FC7-D425C4CCFA6F}"/>
    <cellStyle name="Currency 2 2 2 2 2 3 2 4 3 4" xfId="30818" xr:uid="{90FAEB24-05B3-4677-A06A-3D09045EAC69}"/>
    <cellStyle name="Currency 2 2 2 2 2 3 2 4 3 5" xfId="45702" xr:uid="{09E8F584-DE0B-4370-AF42-E78DEDA7DDCB}"/>
    <cellStyle name="Currency 2 2 2 2 2 3 2 4 4" xfId="20550" xr:uid="{4D61F448-C8CF-4AC8-AA62-3056D5207C66}"/>
    <cellStyle name="Currency 2 2 2 2 2 3 2 4 4 2" xfId="34242" xr:uid="{240209AD-D514-4C4D-88EE-896F25A99639}"/>
    <cellStyle name="Currency 2 2 2 2 2 3 2 4 4 3" xfId="49126" xr:uid="{58B2DC9C-2F98-4437-B373-990C2132F2F8}"/>
    <cellStyle name="Currency 2 2 2 2 2 3 2 4 5" xfId="13706" xr:uid="{E26E3223-A4A5-48D6-892C-4470C27220E1}"/>
    <cellStyle name="Currency 2 2 2 2 2 3 2 4 6" xfId="27396" xr:uid="{2DDA3B72-D301-462E-B792-449276070421}"/>
    <cellStyle name="Currency 2 2 2 2 2 3 2 4 7" xfId="42280" xr:uid="{A6123D7B-AF75-4F27-AD27-E7596929582B}"/>
    <cellStyle name="Currency 2 2 2 2 2 3 2 5" xfId="8568" xr:uid="{B9B5194E-714F-4373-8AEA-20B1DC420A4E}"/>
    <cellStyle name="Currency 2 2 2 2 2 3 2 5 2" xfId="11990" xr:uid="{794BB1B7-B8B9-4E1C-B1C1-A7C9B33E52C7}"/>
    <cellStyle name="Currency 2 2 2 2 2 3 2 5 2 2" xfId="25680" xr:uid="{F207BE00-1D7B-480F-91FD-CB3E887101B7}"/>
    <cellStyle name="Currency 2 2 2 2 2 3 2 5 2 2 2" xfId="39372" xr:uid="{A92A6D5F-B307-454E-A0E5-3E666F828C65}"/>
    <cellStyle name="Currency 2 2 2 2 2 3 2 5 2 2 3" xfId="54256" xr:uid="{CB04B7ED-7728-46A4-B774-E888C9E5A3F0}"/>
    <cellStyle name="Currency 2 2 2 2 2 3 2 5 2 3" xfId="18836" xr:uid="{7398A236-6761-4B52-9918-3F8AA6EA40E2}"/>
    <cellStyle name="Currency 2 2 2 2 2 3 2 5 2 4" xfId="32526" xr:uid="{91BA6D3A-8CF8-4E2C-8D49-45ABEB1F9477}"/>
    <cellStyle name="Currency 2 2 2 2 2 3 2 5 2 5" xfId="47410" xr:uid="{8DF4FA1A-9AB5-4759-9E14-4B0FD1E1840A}"/>
    <cellStyle name="Currency 2 2 2 2 2 3 2 5 3" xfId="22258" xr:uid="{6D543619-5AA3-48E0-B85A-CB160909DBF8}"/>
    <cellStyle name="Currency 2 2 2 2 2 3 2 5 3 2" xfId="35950" xr:uid="{2D37E74F-D8B4-45A5-B788-E9714CEB826A}"/>
    <cellStyle name="Currency 2 2 2 2 2 3 2 5 3 3" xfId="50834" xr:uid="{12F0D71F-E11E-4F24-93BA-86659AB42F5C}"/>
    <cellStyle name="Currency 2 2 2 2 2 3 2 5 4" xfId="15414" xr:uid="{0B445102-FB7C-432C-92B2-0E8C568D31BD}"/>
    <cellStyle name="Currency 2 2 2 2 2 3 2 5 5" xfId="29104" xr:uid="{1570F332-9F31-4D48-8FF6-DB7B82BD9624}"/>
    <cellStyle name="Currency 2 2 2 2 2 3 2 5 6" xfId="43988" xr:uid="{034B52C6-E6F7-4B16-9659-07F45C028DE7}"/>
    <cellStyle name="Currency 2 2 2 2 2 3 2 6" xfId="10278" xr:uid="{F5410C86-C05F-4B83-B2CB-A933489EDC78}"/>
    <cellStyle name="Currency 2 2 2 2 2 3 2 6 2" xfId="23968" xr:uid="{DE0F974A-C041-42A1-9142-7367B2F68190}"/>
    <cellStyle name="Currency 2 2 2 2 2 3 2 6 2 2" xfId="37660" xr:uid="{72B97E08-9077-4F19-881A-38A00C3F2D23}"/>
    <cellStyle name="Currency 2 2 2 2 2 3 2 6 2 3" xfId="52544" xr:uid="{CD326A5E-83AD-42B2-AF5A-D4E3B94C58A5}"/>
    <cellStyle name="Currency 2 2 2 2 2 3 2 6 3" xfId="17124" xr:uid="{FE6A6B69-909D-4EBD-8583-02DF80AF7A9E}"/>
    <cellStyle name="Currency 2 2 2 2 2 3 2 6 4" xfId="30814" xr:uid="{DE6225BC-B9E1-4778-B13D-931BC5AC1B2B}"/>
    <cellStyle name="Currency 2 2 2 2 2 3 2 6 5" xfId="45698" xr:uid="{82130CFA-D348-4A70-8F79-951EA6BA140D}"/>
    <cellStyle name="Currency 2 2 2 2 2 3 2 7" xfId="20546" xr:uid="{6C00C4F2-996A-4FBC-969B-E153AD1E4D67}"/>
    <cellStyle name="Currency 2 2 2 2 2 3 2 7 2" xfId="34238" xr:uid="{08FDF716-F1A2-46BE-9120-F36E9FCB5EA5}"/>
    <cellStyle name="Currency 2 2 2 2 2 3 2 7 3" xfId="49122" xr:uid="{EE0B04AD-B330-4BA7-9D0B-92D0B9E31FBA}"/>
    <cellStyle name="Currency 2 2 2 2 2 3 2 8" xfId="13702" xr:uid="{CABEA878-30A9-4CA7-866A-E3AA350D5BD8}"/>
    <cellStyle name="Currency 2 2 2 2 2 3 2 9" xfId="27392" xr:uid="{C620263A-D8F9-4A74-8945-89997FD89553}"/>
    <cellStyle name="Currency 2 2 2 2 2 3 3" xfId="6860" xr:uid="{B65BAE9B-DCFD-4BA2-9634-E966E25FA2DB}"/>
    <cellStyle name="Currency 2 2 2 2 2 3 3 10" xfId="42281" xr:uid="{B1A2BB17-EEB0-4848-9683-C9749F2780F3}"/>
    <cellStyle name="Currency 2 2 2 2 2 3 3 2" xfId="6861" xr:uid="{121B47AD-645F-4846-AA34-B86767ED7647}"/>
    <cellStyle name="Currency 2 2 2 2 2 3 3 2 2" xfId="6862" xr:uid="{B30BAA21-F098-4945-82C5-99BA3A6587F2}"/>
    <cellStyle name="Currency 2 2 2 2 2 3 3 2 2 2" xfId="8575" xr:uid="{C80BFF31-821A-49DA-B1D0-AAC8DBC6CD2E}"/>
    <cellStyle name="Currency 2 2 2 2 2 3 3 2 2 2 2" xfId="11997" xr:uid="{D06CE2FB-700C-41E0-B041-99D5C1F0D89D}"/>
    <cellStyle name="Currency 2 2 2 2 2 3 3 2 2 2 2 2" xfId="25687" xr:uid="{5B5F6F77-E781-43EF-A7D1-CA543CA0DBF8}"/>
    <cellStyle name="Currency 2 2 2 2 2 3 3 2 2 2 2 2 2" xfId="39379" xr:uid="{5EEA39DB-78BA-4C15-BD6F-F2A9B578BC41}"/>
    <cellStyle name="Currency 2 2 2 2 2 3 3 2 2 2 2 2 3" xfId="54263" xr:uid="{898F31A6-5CC4-4622-A9BB-C09AA937D8A8}"/>
    <cellStyle name="Currency 2 2 2 2 2 3 3 2 2 2 2 3" xfId="18843" xr:uid="{53CCD2DB-11CF-4C33-96CC-2132D0DC5BA4}"/>
    <cellStyle name="Currency 2 2 2 2 2 3 3 2 2 2 2 4" xfId="32533" xr:uid="{DE1C13FE-1C95-44E4-ACA9-A26826EF5F53}"/>
    <cellStyle name="Currency 2 2 2 2 2 3 3 2 2 2 2 5" xfId="47417" xr:uid="{9D8CACED-0791-4694-B359-5A93F92B1EA5}"/>
    <cellStyle name="Currency 2 2 2 2 2 3 3 2 2 2 3" xfId="22265" xr:uid="{B17812B8-9388-4E14-BBFD-946D856AC074}"/>
    <cellStyle name="Currency 2 2 2 2 2 3 3 2 2 2 3 2" xfId="35957" xr:uid="{44C8DD5B-7199-42A4-9411-1A78A7357DA8}"/>
    <cellStyle name="Currency 2 2 2 2 2 3 3 2 2 2 3 3" xfId="50841" xr:uid="{4F37B08C-1497-48F7-91F5-7DB6208C2F0E}"/>
    <cellStyle name="Currency 2 2 2 2 2 3 3 2 2 2 4" xfId="15421" xr:uid="{68178F98-AEBA-4033-891A-FDB86D7CC55C}"/>
    <cellStyle name="Currency 2 2 2 2 2 3 3 2 2 2 5" xfId="29111" xr:uid="{6B349974-291F-44F6-BA50-8EEC103708CA}"/>
    <cellStyle name="Currency 2 2 2 2 2 3 3 2 2 2 6" xfId="43995" xr:uid="{2F89BCF4-3935-441A-87CE-FBF281BDC76F}"/>
    <cellStyle name="Currency 2 2 2 2 2 3 3 2 2 3" xfId="10285" xr:uid="{FCC750DC-EF56-4C6E-8A6B-C7D61E4A6C45}"/>
    <cellStyle name="Currency 2 2 2 2 2 3 3 2 2 3 2" xfId="23975" xr:uid="{ED4DC377-61E3-47AF-9FBD-5D4A6EA8FA97}"/>
    <cellStyle name="Currency 2 2 2 2 2 3 3 2 2 3 2 2" xfId="37667" xr:uid="{353C62C3-8A4A-4F10-B748-4EC150923F4D}"/>
    <cellStyle name="Currency 2 2 2 2 2 3 3 2 2 3 2 3" xfId="52551" xr:uid="{8745EEDB-E092-4DEA-92C1-52C6D083E690}"/>
    <cellStyle name="Currency 2 2 2 2 2 3 3 2 2 3 3" xfId="17131" xr:uid="{9D570929-6544-4D45-8E35-D9CB393ECC90}"/>
    <cellStyle name="Currency 2 2 2 2 2 3 3 2 2 3 4" xfId="30821" xr:uid="{B795B57E-32F3-41D8-9F45-D4640B8BF495}"/>
    <cellStyle name="Currency 2 2 2 2 2 3 3 2 2 3 5" xfId="45705" xr:uid="{41927C4B-27A8-4F16-A2FC-B3315AD92345}"/>
    <cellStyle name="Currency 2 2 2 2 2 3 3 2 2 4" xfId="20553" xr:uid="{1A4AA8F8-21F9-4F95-8130-2CF5F2903286}"/>
    <cellStyle name="Currency 2 2 2 2 2 3 3 2 2 4 2" xfId="34245" xr:uid="{95D7C8C0-4971-4DCC-942E-5AD4EE274393}"/>
    <cellStyle name="Currency 2 2 2 2 2 3 3 2 2 4 3" xfId="49129" xr:uid="{7FF07D60-C929-49A3-9FBA-B35081DD3685}"/>
    <cellStyle name="Currency 2 2 2 2 2 3 3 2 2 5" xfId="13709" xr:uid="{A3A27BD3-525E-41F4-9A5A-201A52CE3A0F}"/>
    <cellStyle name="Currency 2 2 2 2 2 3 3 2 2 6" xfId="27399" xr:uid="{D38D3493-D502-4191-A855-ECF9D1517105}"/>
    <cellStyle name="Currency 2 2 2 2 2 3 3 2 2 7" xfId="42283" xr:uid="{45052D5C-AACC-4AC7-ACAD-8E1F5AACF5B6}"/>
    <cellStyle name="Currency 2 2 2 2 2 3 3 2 3" xfId="8574" xr:uid="{501D852A-268F-436D-9743-32CDB063C4C7}"/>
    <cellStyle name="Currency 2 2 2 2 2 3 3 2 3 2" xfId="11996" xr:uid="{5B821A12-DD31-4E26-A8C0-F8761A05DA07}"/>
    <cellStyle name="Currency 2 2 2 2 2 3 3 2 3 2 2" xfId="25686" xr:uid="{630E325C-0312-489F-84FC-1761CD2CC311}"/>
    <cellStyle name="Currency 2 2 2 2 2 3 3 2 3 2 2 2" xfId="39378" xr:uid="{C2B61B6D-BE80-42BD-B798-9E727728CCA2}"/>
    <cellStyle name="Currency 2 2 2 2 2 3 3 2 3 2 2 3" xfId="54262" xr:uid="{EABC7063-BCBA-404D-8833-51AD4C960EE5}"/>
    <cellStyle name="Currency 2 2 2 2 2 3 3 2 3 2 3" xfId="18842" xr:uid="{33E4DDA2-7AF0-422C-9DC5-A8C97D5FC7B8}"/>
    <cellStyle name="Currency 2 2 2 2 2 3 3 2 3 2 4" xfId="32532" xr:uid="{BF0B6FF1-F329-4BE3-AF8D-9C00EAE8AEF3}"/>
    <cellStyle name="Currency 2 2 2 2 2 3 3 2 3 2 5" xfId="47416" xr:uid="{2E724503-0BB9-4B0A-8A23-B0BE0FB20FC5}"/>
    <cellStyle name="Currency 2 2 2 2 2 3 3 2 3 3" xfId="22264" xr:uid="{BCADC9DC-EC89-48E7-A570-E6B4069D2279}"/>
    <cellStyle name="Currency 2 2 2 2 2 3 3 2 3 3 2" xfId="35956" xr:uid="{E3AD6CFA-B2B9-43C8-9910-0328BDAB1F4A}"/>
    <cellStyle name="Currency 2 2 2 2 2 3 3 2 3 3 3" xfId="50840" xr:uid="{516DD514-C9B5-43E5-8D4C-275E6C1C74D4}"/>
    <cellStyle name="Currency 2 2 2 2 2 3 3 2 3 4" xfId="15420" xr:uid="{2B49CB56-46C2-4880-B801-5A7766016450}"/>
    <cellStyle name="Currency 2 2 2 2 2 3 3 2 3 5" xfId="29110" xr:uid="{B1C12B13-17B8-45C0-8E7B-2D3E72B27F10}"/>
    <cellStyle name="Currency 2 2 2 2 2 3 3 2 3 6" xfId="43994" xr:uid="{CFD8FD59-EEAA-4115-A9D0-86460B9E90B5}"/>
    <cellStyle name="Currency 2 2 2 2 2 3 3 2 4" xfId="10284" xr:uid="{21EDBDD0-BC20-443D-A9E0-738264D0A515}"/>
    <cellStyle name="Currency 2 2 2 2 2 3 3 2 4 2" xfId="23974" xr:uid="{99E19A73-0E33-46C7-AF7A-49E72373E337}"/>
    <cellStyle name="Currency 2 2 2 2 2 3 3 2 4 2 2" xfId="37666" xr:uid="{C6C26F4D-550E-40EE-B2F1-8E53A8017E90}"/>
    <cellStyle name="Currency 2 2 2 2 2 3 3 2 4 2 3" xfId="52550" xr:uid="{25ADA00C-71DC-439D-844A-29639B92364E}"/>
    <cellStyle name="Currency 2 2 2 2 2 3 3 2 4 3" xfId="17130" xr:uid="{A4393303-B07E-4047-A70F-02F0B2030FF0}"/>
    <cellStyle name="Currency 2 2 2 2 2 3 3 2 4 4" xfId="30820" xr:uid="{6FA2E6DD-98B5-4C51-B187-08CDC656E8B5}"/>
    <cellStyle name="Currency 2 2 2 2 2 3 3 2 4 5" xfId="45704" xr:uid="{F45D3F8A-5D85-4033-B041-40A71AF2ADB0}"/>
    <cellStyle name="Currency 2 2 2 2 2 3 3 2 5" xfId="20552" xr:uid="{75E5677D-1574-4EBE-918D-6ACFB7CF6F2E}"/>
    <cellStyle name="Currency 2 2 2 2 2 3 3 2 5 2" xfId="34244" xr:uid="{B4ECAD75-9132-488A-B6F9-2F990413DA07}"/>
    <cellStyle name="Currency 2 2 2 2 2 3 3 2 5 3" xfId="49128" xr:uid="{78439F7C-F7A6-481C-8043-CDF2A9196DD7}"/>
    <cellStyle name="Currency 2 2 2 2 2 3 3 2 6" xfId="13708" xr:uid="{135248BC-1FEA-491E-A131-0C426169DA02}"/>
    <cellStyle name="Currency 2 2 2 2 2 3 3 2 7" xfId="27398" xr:uid="{EC8F2858-A398-40BD-8FB0-928FB52AB555}"/>
    <cellStyle name="Currency 2 2 2 2 2 3 3 2 8" xfId="42282" xr:uid="{3C4925E6-7F7D-4BAC-8BC0-EE89B631183D}"/>
    <cellStyle name="Currency 2 2 2 2 2 3 3 3" xfId="6863" xr:uid="{6F434E19-BC34-4841-AB43-AE79FFB4634F}"/>
    <cellStyle name="Currency 2 2 2 2 2 3 3 3 2" xfId="8576" xr:uid="{50967B1E-18B1-46CA-9F9A-E2DB38E925CD}"/>
    <cellStyle name="Currency 2 2 2 2 2 3 3 3 2 2" xfId="11998" xr:uid="{58E4AD08-C880-44C3-9F72-7015BFC57D20}"/>
    <cellStyle name="Currency 2 2 2 2 2 3 3 3 2 2 2" xfId="25688" xr:uid="{C3F0582C-71D9-4B9F-B0AC-B2F8C09C45FF}"/>
    <cellStyle name="Currency 2 2 2 2 2 3 3 3 2 2 2 2" xfId="39380" xr:uid="{0F492624-7EE9-497F-A3F2-E6DCDCB6F88F}"/>
    <cellStyle name="Currency 2 2 2 2 2 3 3 3 2 2 2 3" xfId="54264" xr:uid="{8AB049EA-8B17-403B-A3F2-FADFEEC24F69}"/>
    <cellStyle name="Currency 2 2 2 2 2 3 3 3 2 2 3" xfId="18844" xr:uid="{45FF428C-E692-41EA-9626-69A7ACD5F999}"/>
    <cellStyle name="Currency 2 2 2 2 2 3 3 3 2 2 4" xfId="32534" xr:uid="{D702CC80-3652-4DB1-AF21-58F7F3AAD589}"/>
    <cellStyle name="Currency 2 2 2 2 2 3 3 3 2 2 5" xfId="47418" xr:uid="{0F73F669-C9D1-4331-A281-A728DBDCFDE6}"/>
    <cellStyle name="Currency 2 2 2 2 2 3 3 3 2 3" xfId="22266" xr:uid="{7900F195-6CFA-480B-902A-2EA3D65CB144}"/>
    <cellStyle name="Currency 2 2 2 2 2 3 3 3 2 3 2" xfId="35958" xr:uid="{94C4C591-4A91-461F-BF96-724BCB17E741}"/>
    <cellStyle name="Currency 2 2 2 2 2 3 3 3 2 3 3" xfId="50842" xr:uid="{E5096337-2BA9-4BF2-BC23-9DD43D48F490}"/>
    <cellStyle name="Currency 2 2 2 2 2 3 3 3 2 4" xfId="15422" xr:uid="{D87CBC74-93B2-4578-954B-FCAD21CCDF8D}"/>
    <cellStyle name="Currency 2 2 2 2 2 3 3 3 2 5" xfId="29112" xr:uid="{7B9965C9-E6EC-4508-95DB-1AE1FEC0B8A0}"/>
    <cellStyle name="Currency 2 2 2 2 2 3 3 3 2 6" xfId="43996" xr:uid="{4F3633A5-577D-46D3-A4BF-E8C0C919FC94}"/>
    <cellStyle name="Currency 2 2 2 2 2 3 3 3 3" xfId="10286" xr:uid="{3FDB71FB-5A23-4AC1-8D80-A0ADA8E6E2D4}"/>
    <cellStyle name="Currency 2 2 2 2 2 3 3 3 3 2" xfId="23976" xr:uid="{3D97ABAB-B82C-44B7-B2C3-F0E39D31E769}"/>
    <cellStyle name="Currency 2 2 2 2 2 3 3 3 3 2 2" xfId="37668" xr:uid="{D31A65BB-DC79-4560-BE87-917C7A6D7106}"/>
    <cellStyle name="Currency 2 2 2 2 2 3 3 3 3 2 3" xfId="52552" xr:uid="{E22D70EB-D376-40AB-A27D-148DB90E0DBF}"/>
    <cellStyle name="Currency 2 2 2 2 2 3 3 3 3 3" xfId="17132" xr:uid="{069678EC-B1C4-4F30-ACEC-79A631A166A2}"/>
    <cellStyle name="Currency 2 2 2 2 2 3 3 3 3 4" xfId="30822" xr:uid="{FA914C8C-8ECE-4D73-881D-2DCEB72F72E1}"/>
    <cellStyle name="Currency 2 2 2 2 2 3 3 3 3 5" xfId="45706" xr:uid="{FCE066BE-5D33-44C4-9E6D-6097F6D3ADA0}"/>
    <cellStyle name="Currency 2 2 2 2 2 3 3 3 4" xfId="20554" xr:uid="{C4D88ADD-A709-49EF-8421-24ABF878413C}"/>
    <cellStyle name="Currency 2 2 2 2 2 3 3 3 4 2" xfId="34246" xr:uid="{C4791E29-0C09-421B-8648-BADCEE23225A}"/>
    <cellStyle name="Currency 2 2 2 2 2 3 3 3 4 3" xfId="49130" xr:uid="{09C25AA7-0D0F-41D0-A9BC-07C66A570C26}"/>
    <cellStyle name="Currency 2 2 2 2 2 3 3 3 5" xfId="13710" xr:uid="{96E03F8B-2F79-4477-9A10-A2BBF7ED4097}"/>
    <cellStyle name="Currency 2 2 2 2 2 3 3 3 6" xfId="27400" xr:uid="{7BD11638-6FDC-42D8-8660-8BDF4BEC6376}"/>
    <cellStyle name="Currency 2 2 2 2 2 3 3 3 7" xfId="42284" xr:uid="{21013B45-4350-45E8-9E2F-21C13EEA9BAB}"/>
    <cellStyle name="Currency 2 2 2 2 2 3 3 4" xfId="6864" xr:uid="{12DBD208-58B9-4B92-B006-51930F4CE888}"/>
    <cellStyle name="Currency 2 2 2 2 2 3 3 4 2" xfId="8577" xr:uid="{D27F237F-EFD8-4E28-B1BC-BE2FD031A39F}"/>
    <cellStyle name="Currency 2 2 2 2 2 3 3 4 2 2" xfId="11999" xr:uid="{0C1286FC-2850-4F90-BA02-2A9CA7781B30}"/>
    <cellStyle name="Currency 2 2 2 2 2 3 3 4 2 2 2" xfId="25689" xr:uid="{8FB95E4C-7F80-4AA7-872E-AB19018BE468}"/>
    <cellStyle name="Currency 2 2 2 2 2 3 3 4 2 2 2 2" xfId="39381" xr:uid="{5A283C35-7F4F-4691-879C-D8E9FC7DC664}"/>
    <cellStyle name="Currency 2 2 2 2 2 3 3 4 2 2 2 3" xfId="54265" xr:uid="{3AD9D353-7B5C-4F4B-81B2-27785EAD5C94}"/>
    <cellStyle name="Currency 2 2 2 2 2 3 3 4 2 2 3" xfId="18845" xr:uid="{1B081892-DD31-4951-8A9B-7FA09B873C68}"/>
    <cellStyle name="Currency 2 2 2 2 2 3 3 4 2 2 4" xfId="32535" xr:uid="{D908FEED-1B4F-4E8A-8835-ADD0C22F5E60}"/>
    <cellStyle name="Currency 2 2 2 2 2 3 3 4 2 2 5" xfId="47419" xr:uid="{8DE0AF3D-7009-49D5-9AC7-B7A00FD68B02}"/>
    <cellStyle name="Currency 2 2 2 2 2 3 3 4 2 3" xfId="22267" xr:uid="{F578116F-BB59-4377-95E7-4066B5CDCF29}"/>
    <cellStyle name="Currency 2 2 2 2 2 3 3 4 2 3 2" xfId="35959" xr:uid="{6A4FD13E-3ED0-4546-9734-AABC56849FDD}"/>
    <cellStyle name="Currency 2 2 2 2 2 3 3 4 2 3 3" xfId="50843" xr:uid="{71C3A8D8-7BC9-45BD-A58A-A82F2F9216FE}"/>
    <cellStyle name="Currency 2 2 2 2 2 3 3 4 2 4" xfId="15423" xr:uid="{28451C12-AD4A-489C-BECE-9CC4768324C0}"/>
    <cellStyle name="Currency 2 2 2 2 2 3 3 4 2 5" xfId="29113" xr:uid="{FC8C2486-BFCD-46B0-A5DD-D6053977E7B8}"/>
    <cellStyle name="Currency 2 2 2 2 2 3 3 4 2 6" xfId="43997" xr:uid="{736BDD8C-814D-4B05-A302-19458382FD0A}"/>
    <cellStyle name="Currency 2 2 2 2 2 3 3 4 3" xfId="10287" xr:uid="{D1CB622B-5AF7-465D-9642-027C138B2831}"/>
    <cellStyle name="Currency 2 2 2 2 2 3 3 4 3 2" xfId="23977" xr:uid="{4F4D34F4-C22B-400E-8030-F75D5AAA44A2}"/>
    <cellStyle name="Currency 2 2 2 2 2 3 3 4 3 2 2" xfId="37669" xr:uid="{F6ED474D-B46B-4F5D-B912-A7E9070812EC}"/>
    <cellStyle name="Currency 2 2 2 2 2 3 3 4 3 2 3" xfId="52553" xr:uid="{CBC56CD6-6F13-466A-B8E5-52567C619923}"/>
    <cellStyle name="Currency 2 2 2 2 2 3 3 4 3 3" xfId="17133" xr:uid="{86809801-BD95-4B8C-8DB6-BEFF07725079}"/>
    <cellStyle name="Currency 2 2 2 2 2 3 3 4 3 4" xfId="30823" xr:uid="{94F8F15B-F2DA-4663-B7ED-364524FC59F2}"/>
    <cellStyle name="Currency 2 2 2 2 2 3 3 4 3 5" xfId="45707" xr:uid="{6959B46E-4477-436D-96BC-4F8FD2C3B37D}"/>
    <cellStyle name="Currency 2 2 2 2 2 3 3 4 4" xfId="20555" xr:uid="{61F55825-8596-4703-A212-E8AE4F67AC34}"/>
    <cellStyle name="Currency 2 2 2 2 2 3 3 4 4 2" xfId="34247" xr:uid="{85E57990-D9F8-4328-AE74-E9A1D2C30F4D}"/>
    <cellStyle name="Currency 2 2 2 2 2 3 3 4 4 3" xfId="49131" xr:uid="{75ECD6E6-ADE9-4586-8694-A9784A81231A}"/>
    <cellStyle name="Currency 2 2 2 2 2 3 3 4 5" xfId="13711" xr:uid="{23D21DE1-DF00-4729-9AD1-E0896DA3A61B}"/>
    <cellStyle name="Currency 2 2 2 2 2 3 3 4 6" xfId="27401" xr:uid="{472843D9-2922-4F9E-A523-1854396740E0}"/>
    <cellStyle name="Currency 2 2 2 2 2 3 3 4 7" xfId="42285" xr:uid="{7EE8F343-D0E2-47C2-AC14-0A4932F4831C}"/>
    <cellStyle name="Currency 2 2 2 2 2 3 3 5" xfId="8573" xr:uid="{44779D37-3E44-411A-8B28-C51A9DC0F10A}"/>
    <cellStyle name="Currency 2 2 2 2 2 3 3 5 2" xfId="11995" xr:uid="{ECF911F8-01B1-4BDF-AFB6-2B70FA59675E}"/>
    <cellStyle name="Currency 2 2 2 2 2 3 3 5 2 2" xfId="25685" xr:uid="{07FA2316-DDA8-48EB-80D2-5244B9A8FBB1}"/>
    <cellStyle name="Currency 2 2 2 2 2 3 3 5 2 2 2" xfId="39377" xr:uid="{C25AD123-31AF-4942-81C6-54C789BAC16C}"/>
    <cellStyle name="Currency 2 2 2 2 2 3 3 5 2 2 3" xfId="54261" xr:uid="{6635E56F-CC75-475B-A8C3-37E236CD85C7}"/>
    <cellStyle name="Currency 2 2 2 2 2 3 3 5 2 3" xfId="18841" xr:uid="{2CDB3997-AD60-4978-B91D-9797D6BB0EDF}"/>
    <cellStyle name="Currency 2 2 2 2 2 3 3 5 2 4" xfId="32531" xr:uid="{DAEC198D-5093-4519-AC3C-BBC019835E50}"/>
    <cellStyle name="Currency 2 2 2 2 2 3 3 5 2 5" xfId="47415" xr:uid="{7D0F367E-BB22-4DA4-A9C5-574B6AD014B8}"/>
    <cellStyle name="Currency 2 2 2 2 2 3 3 5 3" xfId="22263" xr:uid="{0F5FEFCB-F4D7-49BA-9721-57D402910336}"/>
    <cellStyle name="Currency 2 2 2 2 2 3 3 5 3 2" xfId="35955" xr:uid="{FBC685BA-0239-4923-93FC-B5C951B9DF5E}"/>
    <cellStyle name="Currency 2 2 2 2 2 3 3 5 3 3" xfId="50839" xr:uid="{DA8BB8E6-D8EF-4679-8E0E-57FD315A39D0}"/>
    <cellStyle name="Currency 2 2 2 2 2 3 3 5 4" xfId="15419" xr:uid="{C97B3AA5-FF50-40B8-B82A-05883810E6DE}"/>
    <cellStyle name="Currency 2 2 2 2 2 3 3 5 5" xfId="29109" xr:uid="{3670F3DD-9C70-48BF-BC85-8AB0460B28DB}"/>
    <cellStyle name="Currency 2 2 2 2 2 3 3 5 6" xfId="43993" xr:uid="{61955C8C-2874-4643-92D6-F28D640E8778}"/>
    <cellStyle name="Currency 2 2 2 2 2 3 3 6" xfId="10283" xr:uid="{D33EBE32-A340-472E-BBA5-20D7ED1261C6}"/>
    <cellStyle name="Currency 2 2 2 2 2 3 3 6 2" xfId="23973" xr:uid="{236F8C3A-FAF2-43F9-B1EA-4B821A05FB8C}"/>
    <cellStyle name="Currency 2 2 2 2 2 3 3 6 2 2" xfId="37665" xr:uid="{27C89228-911F-4185-8EBA-1317EA9A948E}"/>
    <cellStyle name="Currency 2 2 2 2 2 3 3 6 2 3" xfId="52549" xr:uid="{C1375AA5-E65F-4B40-9E92-61837DDE8EDB}"/>
    <cellStyle name="Currency 2 2 2 2 2 3 3 6 3" xfId="17129" xr:uid="{38804A3C-F5B9-480C-9A3E-347C7B452B47}"/>
    <cellStyle name="Currency 2 2 2 2 2 3 3 6 4" xfId="30819" xr:uid="{DD5A5400-44D6-43AE-9AD2-A46A66033754}"/>
    <cellStyle name="Currency 2 2 2 2 2 3 3 6 5" xfId="45703" xr:uid="{FAE9A1E1-71CF-4513-89A0-A6CBFBF09175}"/>
    <cellStyle name="Currency 2 2 2 2 2 3 3 7" xfId="20551" xr:uid="{EAF37F0E-DA82-4F5E-831C-D5278050FE12}"/>
    <cellStyle name="Currency 2 2 2 2 2 3 3 7 2" xfId="34243" xr:uid="{FB0B533E-4AB4-48B9-A88B-A98325CF8EA1}"/>
    <cellStyle name="Currency 2 2 2 2 2 3 3 7 3" xfId="49127" xr:uid="{0F332FB0-4A3F-4AFC-9848-500BAB63C878}"/>
    <cellStyle name="Currency 2 2 2 2 2 3 3 8" xfId="13707" xr:uid="{8CE81528-B490-4FB1-AD2F-322F34CCB194}"/>
    <cellStyle name="Currency 2 2 2 2 2 3 3 9" xfId="27397" xr:uid="{CDEF14F1-54B0-4D5F-BFBC-B93C9CA96659}"/>
    <cellStyle name="Currency 2 2 2 2 2 3 4" xfId="6865" xr:uid="{4FF6A587-A9A3-463E-ADE2-150B804DD097}"/>
    <cellStyle name="Currency 2 2 2 2 2 3 4 2" xfId="6866" xr:uid="{9CFE40D3-F2FB-4DAD-9AFF-EF59D982F7FD}"/>
    <cellStyle name="Currency 2 2 2 2 2 3 4 2 2" xfId="8579" xr:uid="{3BA807FE-83B5-4185-8EC9-C1EC69D974FE}"/>
    <cellStyle name="Currency 2 2 2 2 2 3 4 2 2 2" xfId="12001" xr:uid="{1F19C037-4587-4050-A928-D7AD16E4AA62}"/>
    <cellStyle name="Currency 2 2 2 2 2 3 4 2 2 2 2" xfId="25691" xr:uid="{35F718AB-2B05-498B-9696-E45531AD3BC4}"/>
    <cellStyle name="Currency 2 2 2 2 2 3 4 2 2 2 2 2" xfId="39383" xr:uid="{35215268-6923-43D2-9C0B-AD624EDCD305}"/>
    <cellStyle name="Currency 2 2 2 2 2 3 4 2 2 2 2 3" xfId="54267" xr:uid="{B9915384-70C2-44E6-B8D4-45A6B80DC16C}"/>
    <cellStyle name="Currency 2 2 2 2 2 3 4 2 2 2 3" xfId="18847" xr:uid="{501151D0-2FE0-4BC1-89E7-2F2DE8E30552}"/>
    <cellStyle name="Currency 2 2 2 2 2 3 4 2 2 2 4" xfId="32537" xr:uid="{6DA3E6B0-8F69-40E0-BC3A-CECC534CC5C9}"/>
    <cellStyle name="Currency 2 2 2 2 2 3 4 2 2 2 5" xfId="47421" xr:uid="{BE621D8C-0A66-4CF6-8A21-3AB38107CBE7}"/>
    <cellStyle name="Currency 2 2 2 2 2 3 4 2 2 3" xfId="22269" xr:uid="{9ADC42A7-093B-4BEF-9DB8-C1E0DB9EE158}"/>
    <cellStyle name="Currency 2 2 2 2 2 3 4 2 2 3 2" xfId="35961" xr:uid="{922BA298-40F9-4F86-9DAC-58DEABA1F413}"/>
    <cellStyle name="Currency 2 2 2 2 2 3 4 2 2 3 3" xfId="50845" xr:uid="{7F7CF6BF-CF27-46D8-81DE-B0E76DFC25A5}"/>
    <cellStyle name="Currency 2 2 2 2 2 3 4 2 2 4" xfId="15425" xr:uid="{41C0CD27-24A2-413E-A047-C707BFFF0C12}"/>
    <cellStyle name="Currency 2 2 2 2 2 3 4 2 2 5" xfId="29115" xr:uid="{472879EA-F7F3-4B10-AEC5-87A62B987826}"/>
    <cellStyle name="Currency 2 2 2 2 2 3 4 2 2 6" xfId="43999" xr:uid="{131A35DC-3A27-4849-888A-88AF70CC7051}"/>
    <cellStyle name="Currency 2 2 2 2 2 3 4 2 3" xfId="10289" xr:uid="{A6368AE0-AE39-4F55-88E8-FF02FC5EE0F7}"/>
    <cellStyle name="Currency 2 2 2 2 2 3 4 2 3 2" xfId="23979" xr:uid="{B3D0FD2B-5046-4EC4-B561-531CC94EEDCE}"/>
    <cellStyle name="Currency 2 2 2 2 2 3 4 2 3 2 2" xfId="37671" xr:uid="{3A2C31B7-14DE-45C3-A3B7-3C4379CFEF8C}"/>
    <cellStyle name="Currency 2 2 2 2 2 3 4 2 3 2 3" xfId="52555" xr:uid="{C4F2A05F-F44B-4D82-99BA-AE7FFD40E7FA}"/>
    <cellStyle name="Currency 2 2 2 2 2 3 4 2 3 3" xfId="17135" xr:uid="{0ABD293B-3084-42CD-9533-DA468C08C1EC}"/>
    <cellStyle name="Currency 2 2 2 2 2 3 4 2 3 4" xfId="30825" xr:uid="{804FB37F-6053-4863-ACFA-5CEDEB763D1E}"/>
    <cellStyle name="Currency 2 2 2 2 2 3 4 2 3 5" xfId="45709" xr:uid="{D0361E7D-0B57-4D1D-ACB9-1FD2191E9106}"/>
    <cellStyle name="Currency 2 2 2 2 2 3 4 2 4" xfId="20557" xr:uid="{650BBF52-8D9F-41F5-8ADE-CA5121BAA005}"/>
    <cellStyle name="Currency 2 2 2 2 2 3 4 2 4 2" xfId="34249" xr:uid="{D6408B92-9A96-4176-A8DF-361BA90DEE91}"/>
    <cellStyle name="Currency 2 2 2 2 2 3 4 2 4 3" xfId="49133" xr:uid="{26D79937-FB18-4EF8-8F17-DC9F41AB9F70}"/>
    <cellStyle name="Currency 2 2 2 2 2 3 4 2 5" xfId="13713" xr:uid="{72674D1F-E0F8-4E22-96AB-145AF3EE4CF8}"/>
    <cellStyle name="Currency 2 2 2 2 2 3 4 2 6" xfId="27403" xr:uid="{713F4DDD-B81C-4CCC-A945-4204333AC81E}"/>
    <cellStyle name="Currency 2 2 2 2 2 3 4 2 7" xfId="42287" xr:uid="{089C01BC-2304-41C3-9D08-F0CADE849F94}"/>
    <cellStyle name="Currency 2 2 2 2 2 3 4 3" xfId="8578" xr:uid="{972D391D-FFAB-45AC-BF7A-AC90CD51C6EA}"/>
    <cellStyle name="Currency 2 2 2 2 2 3 4 3 2" xfId="12000" xr:uid="{80ABB824-8931-4A72-82EF-E5CE0BBF2642}"/>
    <cellStyle name="Currency 2 2 2 2 2 3 4 3 2 2" xfId="25690" xr:uid="{71529989-08B0-4491-94BE-18FC8EBD84B9}"/>
    <cellStyle name="Currency 2 2 2 2 2 3 4 3 2 2 2" xfId="39382" xr:uid="{EB68ADEC-C978-4004-AAA0-F58C0C57A383}"/>
    <cellStyle name="Currency 2 2 2 2 2 3 4 3 2 2 3" xfId="54266" xr:uid="{9A62840D-5744-4E17-988A-5E0A575B57F9}"/>
    <cellStyle name="Currency 2 2 2 2 2 3 4 3 2 3" xfId="18846" xr:uid="{9C2B1138-80F8-4C9C-90E6-CF603A706B0F}"/>
    <cellStyle name="Currency 2 2 2 2 2 3 4 3 2 4" xfId="32536" xr:uid="{45BD8081-C703-4944-9517-E8926A0320A3}"/>
    <cellStyle name="Currency 2 2 2 2 2 3 4 3 2 5" xfId="47420" xr:uid="{0D0E68E1-9FAE-4DFD-99A2-E8570C7C7526}"/>
    <cellStyle name="Currency 2 2 2 2 2 3 4 3 3" xfId="22268" xr:uid="{31750E4F-41B9-4893-BD73-47F0549947F3}"/>
    <cellStyle name="Currency 2 2 2 2 2 3 4 3 3 2" xfId="35960" xr:uid="{4DA5E2E5-DDAF-4D8A-A587-256426AC064F}"/>
    <cellStyle name="Currency 2 2 2 2 2 3 4 3 3 3" xfId="50844" xr:uid="{2F0A2C12-DCDE-444A-B246-A5C89AE13B51}"/>
    <cellStyle name="Currency 2 2 2 2 2 3 4 3 4" xfId="15424" xr:uid="{E8AFF2F6-8961-4C95-A6E6-8B0CA73BE924}"/>
    <cellStyle name="Currency 2 2 2 2 2 3 4 3 5" xfId="29114" xr:uid="{94BC328B-C08E-4261-A9D8-A80E1C8512F6}"/>
    <cellStyle name="Currency 2 2 2 2 2 3 4 3 6" xfId="43998" xr:uid="{6ED0E1FA-667D-4C13-80A7-CD2A91A9005B}"/>
    <cellStyle name="Currency 2 2 2 2 2 3 4 4" xfId="10288" xr:uid="{9FE9E681-8DCE-43B5-A479-5F9CE095BE2D}"/>
    <cellStyle name="Currency 2 2 2 2 2 3 4 4 2" xfId="23978" xr:uid="{50746596-1A53-4873-9850-8574558AECA9}"/>
    <cellStyle name="Currency 2 2 2 2 2 3 4 4 2 2" xfId="37670" xr:uid="{B6D2BBDF-C9E4-4AA8-8B8E-CDA1A406FA9D}"/>
    <cellStyle name="Currency 2 2 2 2 2 3 4 4 2 3" xfId="52554" xr:uid="{267A95B6-5C74-46BB-A648-871EBA8D8048}"/>
    <cellStyle name="Currency 2 2 2 2 2 3 4 4 3" xfId="17134" xr:uid="{9442D765-AB6C-4DC7-8F36-15F7324AC3E1}"/>
    <cellStyle name="Currency 2 2 2 2 2 3 4 4 4" xfId="30824" xr:uid="{949838B2-85CD-4FFC-AF71-EF0E35121509}"/>
    <cellStyle name="Currency 2 2 2 2 2 3 4 4 5" xfId="45708" xr:uid="{D6D9EFE4-37ED-4242-A3C0-C0645A720175}"/>
    <cellStyle name="Currency 2 2 2 2 2 3 4 5" xfId="20556" xr:uid="{0F43FB67-6288-4282-8E66-670002B8BE00}"/>
    <cellStyle name="Currency 2 2 2 2 2 3 4 5 2" xfId="34248" xr:uid="{6F53BE75-5557-4AAC-A629-B50297A8E686}"/>
    <cellStyle name="Currency 2 2 2 2 2 3 4 5 3" xfId="49132" xr:uid="{2E742928-1DFA-48E7-A56F-FC03838487AF}"/>
    <cellStyle name="Currency 2 2 2 2 2 3 4 6" xfId="13712" xr:uid="{1AEC6C38-9E3D-48D2-ACEA-5629B816C6FE}"/>
    <cellStyle name="Currency 2 2 2 2 2 3 4 7" xfId="27402" xr:uid="{B83DB167-6E54-4ECA-8C05-5D00FB522704}"/>
    <cellStyle name="Currency 2 2 2 2 2 3 4 8" xfId="42286" xr:uid="{84BA4D5A-2524-477E-9EA2-80B9C2ACC102}"/>
    <cellStyle name="Currency 2 2 2 2 2 3 5" xfId="6867" xr:uid="{37448F26-D94F-4DF3-8FA2-4B4AD4550CDA}"/>
    <cellStyle name="Currency 2 2 2 2 2 3 5 2" xfId="8580" xr:uid="{C86C6D98-188B-4826-BFB5-D9E22907AD53}"/>
    <cellStyle name="Currency 2 2 2 2 2 3 5 2 2" xfId="12002" xr:uid="{801B7935-2C01-4808-92F3-03E93ED9ABD1}"/>
    <cellStyle name="Currency 2 2 2 2 2 3 5 2 2 2" xfId="25692" xr:uid="{AFB24D19-C041-4CC6-863D-9FF4C9AACA9F}"/>
    <cellStyle name="Currency 2 2 2 2 2 3 5 2 2 2 2" xfId="39384" xr:uid="{E34E8C44-184D-4BB3-83D5-806B202ED8E6}"/>
    <cellStyle name="Currency 2 2 2 2 2 3 5 2 2 2 3" xfId="54268" xr:uid="{0DBC90D0-2ADA-4F07-9394-5DA94036BF30}"/>
    <cellStyle name="Currency 2 2 2 2 2 3 5 2 2 3" xfId="18848" xr:uid="{830259AF-EA4F-4C41-B133-96AC3CCEE1AE}"/>
    <cellStyle name="Currency 2 2 2 2 2 3 5 2 2 4" xfId="32538" xr:uid="{B6BC7DE7-6C7B-4407-9BBF-6CC779A937BA}"/>
    <cellStyle name="Currency 2 2 2 2 2 3 5 2 2 5" xfId="47422" xr:uid="{63B54703-7A11-4605-A5AF-5AD9AE273BB8}"/>
    <cellStyle name="Currency 2 2 2 2 2 3 5 2 3" xfId="22270" xr:uid="{3BEB68B7-F184-4CBF-8E18-FB604BA8843D}"/>
    <cellStyle name="Currency 2 2 2 2 2 3 5 2 3 2" xfId="35962" xr:uid="{F6C7ACD0-ADE3-4880-9A17-B61878C40C30}"/>
    <cellStyle name="Currency 2 2 2 2 2 3 5 2 3 3" xfId="50846" xr:uid="{D412A64F-257A-4AE0-965E-B3028A79E5C3}"/>
    <cellStyle name="Currency 2 2 2 2 2 3 5 2 4" xfId="15426" xr:uid="{CA8C0694-1A0B-4215-B83F-05973F5E8BA4}"/>
    <cellStyle name="Currency 2 2 2 2 2 3 5 2 5" xfId="29116" xr:uid="{298BE7B3-49A2-4943-A9BD-FDCD4C61623A}"/>
    <cellStyle name="Currency 2 2 2 2 2 3 5 2 6" xfId="44000" xr:uid="{313A98D5-5165-4A1D-98A1-46294ACDCD1D}"/>
    <cellStyle name="Currency 2 2 2 2 2 3 5 3" xfId="10290" xr:uid="{442FA2DD-6817-4EF9-8033-8223AC1CF681}"/>
    <cellStyle name="Currency 2 2 2 2 2 3 5 3 2" xfId="23980" xr:uid="{283B2B6F-5974-43CB-8AC9-120B0A347EE1}"/>
    <cellStyle name="Currency 2 2 2 2 2 3 5 3 2 2" xfId="37672" xr:uid="{6BF51C88-B13F-426C-9BBF-B893A5D76F31}"/>
    <cellStyle name="Currency 2 2 2 2 2 3 5 3 2 3" xfId="52556" xr:uid="{C252F41F-E910-4558-BA1A-C23E2716AA8A}"/>
    <cellStyle name="Currency 2 2 2 2 2 3 5 3 3" xfId="17136" xr:uid="{B6436387-A774-40DD-8382-2053BDE86FD6}"/>
    <cellStyle name="Currency 2 2 2 2 2 3 5 3 4" xfId="30826" xr:uid="{609BF29E-AC31-493C-A7E8-80DB29F5CAFE}"/>
    <cellStyle name="Currency 2 2 2 2 2 3 5 3 5" xfId="45710" xr:uid="{504347A7-1F39-40C8-8299-FCB879F87104}"/>
    <cellStyle name="Currency 2 2 2 2 2 3 5 4" xfId="20558" xr:uid="{8F782D19-3A89-4B4E-B151-A2624D1F222B}"/>
    <cellStyle name="Currency 2 2 2 2 2 3 5 4 2" xfId="34250" xr:uid="{4B532A8E-9F72-4853-B7CE-372E60B87367}"/>
    <cellStyle name="Currency 2 2 2 2 2 3 5 4 3" xfId="49134" xr:uid="{9FB34E4A-CE0F-44BC-8059-1643C4C28962}"/>
    <cellStyle name="Currency 2 2 2 2 2 3 5 5" xfId="13714" xr:uid="{FAD968F9-0EDA-4C33-8F77-ECF4D078904D}"/>
    <cellStyle name="Currency 2 2 2 2 2 3 5 6" xfId="27404" xr:uid="{7440AFEF-9A02-400F-8C53-6901C8FA7212}"/>
    <cellStyle name="Currency 2 2 2 2 2 3 5 7" xfId="42288" xr:uid="{C692B393-93C5-412E-BEC9-EDB49012E6CF}"/>
    <cellStyle name="Currency 2 2 2 2 2 3 6" xfId="6868" xr:uid="{6E97A389-D4B2-4223-BE8F-07DD9016F02F}"/>
    <cellStyle name="Currency 2 2 2 2 2 3 6 2" xfId="8581" xr:uid="{2B526ACD-A9E8-4E44-83B0-638C9D103125}"/>
    <cellStyle name="Currency 2 2 2 2 2 3 6 2 2" xfId="12003" xr:uid="{CA63EB36-1B61-42F9-A887-0843421FF614}"/>
    <cellStyle name="Currency 2 2 2 2 2 3 6 2 2 2" xfId="25693" xr:uid="{D507166C-F64D-41A9-B1DC-F7CD7CED156D}"/>
    <cellStyle name="Currency 2 2 2 2 2 3 6 2 2 2 2" xfId="39385" xr:uid="{4B90B134-6EA7-4541-A0C2-4C832E2A13DC}"/>
    <cellStyle name="Currency 2 2 2 2 2 3 6 2 2 2 3" xfId="54269" xr:uid="{CA80129D-5F3D-4589-B83B-63B3BC7E3ECE}"/>
    <cellStyle name="Currency 2 2 2 2 2 3 6 2 2 3" xfId="18849" xr:uid="{192BAE69-829C-4519-9EBD-647ACBB6BD31}"/>
    <cellStyle name="Currency 2 2 2 2 2 3 6 2 2 4" xfId="32539" xr:uid="{15900B85-32A7-422A-A980-0A883174A26E}"/>
    <cellStyle name="Currency 2 2 2 2 2 3 6 2 2 5" xfId="47423" xr:uid="{7EA335EB-37C0-407F-8597-590F2FA060E6}"/>
    <cellStyle name="Currency 2 2 2 2 2 3 6 2 3" xfId="22271" xr:uid="{4FD54458-E5DE-41BD-BB80-E39D0E611715}"/>
    <cellStyle name="Currency 2 2 2 2 2 3 6 2 3 2" xfId="35963" xr:uid="{BB32C34A-90F1-4571-B524-AD2BE0D4796B}"/>
    <cellStyle name="Currency 2 2 2 2 2 3 6 2 3 3" xfId="50847" xr:uid="{79B2567B-7A06-4518-8D05-FD3E14A780A4}"/>
    <cellStyle name="Currency 2 2 2 2 2 3 6 2 4" xfId="15427" xr:uid="{A3B59CF6-8610-4FEE-9553-B8163A11A7F1}"/>
    <cellStyle name="Currency 2 2 2 2 2 3 6 2 5" xfId="29117" xr:uid="{DE24DE7F-03E7-4F55-84B4-3984D85B3AC3}"/>
    <cellStyle name="Currency 2 2 2 2 2 3 6 2 6" xfId="44001" xr:uid="{9A99CC7B-6990-4F33-B975-C50293F5C688}"/>
    <cellStyle name="Currency 2 2 2 2 2 3 6 3" xfId="10291" xr:uid="{A01656AD-CD1A-4C72-B4DE-75A3B2D37C8B}"/>
    <cellStyle name="Currency 2 2 2 2 2 3 6 3 2" xfId="23981" xr:uid="{9B39E184-D302-4AEC-84EF-032C63764A1E}"/>
    <cellStyle name="Currency 2 2 2 2 2 3 6 3 2 2" xfId="37673" xr:uid="{E6301E17-F0BE-4C91-A0FA-342F9B92753E}"/>
    <cellStyle name="Currency 2 2 2 2 2 3 6 3 2 3" xfId="52557" xr:uid="{8D2E3FE2-51B2-4C5E-8EAA-2536236DB06E}"/>
    <cellStyle name="Currency 2 2 2 2 2 3 6 3 3" xfId="17137" xr:uid="{120AD958-62E7-4FB3-9ADF-2B06BD52EBE6}"/>
    <cellStyle name="Currency 2 2 2 2 2 3 6 3 4" xfId="30827" xr:uid="{8D3C92D4-D10F-4FB0-B8CD-B99B18A90342}"/>
    <cellStyle name="Currency 2 2 2 2 2 3 6 3 5" xfId="45711" xr:uid="{9A19290A-BFB3-4A27-945F-59CDB390DA43}"/>
    <cellStyle name="Currency 2 2 2 2 2 3 6 4" xfId="20559" xr:uid="{13B0D2A1-759B-43FA-84BE-F4B14C2731EF}"/>
    <cellStyle name="Currency 2 2 2 2 2 3 6 4 2" xfId="34251" xr:uid="{D687F4B9-4A91-437E-BD10-6B7339066691}"/>
    <cellStyle name="Currency 2 2 2 2 2 3 6 4 3" xfId="49135" xr:uid="{215CA08A-EC6C-4B3F-8846-A927F8FDB2FE}"/>
    <cellStyle name="Currency 2 2 2 2 2 3 6 5" xfId="13715" xr:uid="{D0BC8319-4589-4D18-A581-C741E858B60E}"/>
    <cellStyle name="Currency 2 2 2 2 2 3 6 6" xfId="27405" xr:uid="{31C5F6C5-AF88-4DB5-B5B1-414B6F4AF45D}"/>
    <cellStyle name="Currency 2 2 2 2 2 3 6 7" xfId="42289" xr:uid="{2D00E985-A470-4670-A674-6E86B9484E95}"/>
    <cellStyle name="Currency 2 2 2 2 2 3 7" xfId="8567" xr:uid="{43204D84-4888-4827-B778-FF8975C661AC}"/>
    <cellStyle name="Currency 2 2 2 2 2 3 7 2" xfId="11989" xr:uid="{C51B1083-199D-4187-9722-4AA3181ECC30}"/>
    <cellStyle name="Currency 2 2 2 2 2 3 7 2 2" xfId="25679" xr:uid="{276DC2BC-C9A4-4C82-9544-CAB45616302A}"/>
    <cellStyle name="Currency 2 2 2 2 2 3 7 2 2 2" xfId="39371" xr:uid="{617D302A-F716-4482-873C-FDB2027DCDA8}"/>
    <cellStyle name="Currency 2 2 2 2 2 3 7 2 2 3" xfId="54255" xr:uid="{D4DBDEB4-B202-4662-BE96-AAA2548C1B46}"/>
    <cellStyle name="Currency 2 2 2 2 2 3 7 2 3" xfId="18835" xr:uid="{5549971A-1E2C-4D6E-99B1-B2708323752F}"/>
    <cellStyle name="Currency 2 2 2 2 2 3 7 2 4" xfId="32525" xr:uid="{666F1FC2-145B-4071-9B74-9E64E0417292}"/>
    <cellStyle name="Currency 2 2 2 2 2 3 7 2 5" xfId="47409" xr:uid="{712B935E-4349-4536-8249-A33786736269}"/>
    <cellStyle name="Currency 2 2 2 2 2 3 7 3" xfId="22257" xr:uid="{9CA36EB9-17EC-4854-8BB0-19B12FE43018}"/>
    <cellStyle name="Currency 2 2 2 2 2 3 7 3 2" xfId="35949" xr:uid="{30BA4296-1629-43CC-A73D-73EEE8AA5331}"/>
    <cellStyle name="Currency 2 2 2 2 2 3 7 3 3" xfId="50833" xr:uid="{6968C55B-49EB-432C-A27C-75686A05283B}"/>
    <cellStyle name="Currency 2 2 2 2 2 3 7 4" xfId="15413" xr:uid="{23E2523C-04FD-4685-9435-5711AC637573}"/>
    <cellStyle name="Currency 2 2 2 2 2 3 7 5" xfId="29103" xr:uid="{95D02023-2A1F-40D5-8693-D7F058C53695}"/>
    <cellStyle name="Currency 2 2 2 2 2 3 7 6" xfId="43987" xr:uid="{943690B7-85C3-4CFD-BA75-DE0D1871DE0F}"/>
    <cellStyle name="Currency 2 2 2 2 2 3 8" xfId="10277" xr:uid="{75D441B2-AE82-444B-8BC1-C7937402D660}"/>
    <cellStyle name="Currency 2 2 2 2 2 3 8 2" xfId="23967" xr:uid="{95DBC1B0-4F52-4F1C-AA57-95210C1B975D}"/>
    <cellStyle name="Currency 2 2 2 2 2 3 8 2 2" xfId="37659" xr:uid="{433C3A5E-A3E6-4FAE-BB70-EBD293E30BA7}"/>
    <cellStyle name="Currency 2 2 2 2 2 3 8 2 3" xfId="52543" xr:uid="{B9A16AB8-6CF0-4322-8B32-4C9D6EE71F09}"/>
    <cellStyle name="Currency 2 2 2 2 2 3 8 3" xfId="17123" xr:uid="{2B17E559-AFC1-4DD2-80D8-EDDE92BF751B}"/>
    <cellStyle name="Currency 2 2 2 2 2 3 8 4" xfId="30813" xr:uid="{6E1C61C6-39AE-47EA-9432-F89367B6D3A0}"/>
    <cellStyle name="Currency 2 2 2 2 2 3 8 5" xfId="45697" xr:uid="{4156DC05-6B06-4EA4-88F3-C68616278FA7}"/>
    <cellStyle name="Currency 2 2 2 2 2 3 9" xfId="20545" xr:uid="{A10778BC-9317-4737-A6B2-08E92E6DA33B}"/>
    <cellStyle name="Currency 2 2 2 2 2 3 9 2" xfId="34237" xr:uid="{BC12ECF0-B06D-4584-B5A5-7330A5B39FC8}"/>
    <cellStyle name="Currency 2 2 2 2 2 3 9 3" xfId="49121" xr:uid="{FBF57C03-FF62-4EA6-BB96-260B5765B548}"/>
    <cellStyle name="Currency 2 2 2 2 2 4" xfId="6869" xr:uid="{DB150E33-7E01-41EC-AAF5-BAC52827195F}"/>
    <cellStyle name="Currency 2 2 2 2 2 4 10" xfId="13716" xr:uid="{6CFB867E-8D50-4B24-80AC-F7A114FA923F}"/>
    <cellStyle name="Currency 2 2 2 2 2 4 11" xfId="27406" xr:uid="{E3B2E4B6-9E67-4DCF-B97D-CC1EDF6581AC}"/>
    <cellStyle name="Currency 2 2 2 2 2 4 12" xfId="42290" xr:uid="{9543C4A4-D57F-4987-A0BF-685028838EE5}"/>
    <cellStyle name="Currency 2 2 2 2 2 4 2" xfId="6870" xr:uid="{A6A939AB-57B8-4215-AB6B-9702091F01D5}"/>
    <cellStyle name="Currency 2 2 2 2 2 4 2 10" xfId="42291" xr:uid="{C19D291B-7B5C-434C-8C30-E4BFBA836A50}"/>
    <cellStyle name="Currency 2 2 2 2 2 4 2 2" xfId="6871" xr:uid="{321BD38C-3EEE-4CDE-85B5-8C0D1565C439}"/>
    <cellStyle name="Currency 2 2 2 2 2 4 2 2 2" xfId="6872" xr:uid="{ACCA8802-764C-447F-836C-BDE859BC6109}"/>
    <cellStyle name="Currency 2 2 2 2 2 4 2 2 2 2" xfId="8585" xr:uid="{434354A1-735C-4111-AAB4-A7AB233E6C79}"/>
    <cellStyle name="Currency 2 2 2 2 2 4 2 2 2 2 2" xfId="12007" xr:uid="{D8DE1E0B-DAC5-40E7-9B4C-8CE1E77907C6}"/>
    <cellStyle name="Currency 2 2 2 2 2 4 2 2 2 2 2 2" xfId="25697" xr:uid="{1FD4EA32-3F0C-4796-A806-AC6B4BE75324}"/>
    <cellStyle name="Currency 2 2 2 2 2 4 2 2 2 2 2 2 2" xfId="39389" xr:uid="{75BFA85A-1ED2-4AF4-9068-D10F86533EFC}"/>
    <cellStyle name="Currency 2 2 2 2 2 4 2 2 2 2 2 2 3" xfId="54273" xr:uid="{1258CBF2-D016-4DBC-86E0-2F96728ACA86}"/>
    <cellStyle name="Currency 2 2 2 2 2 4 2 2 2 2 2 3" xfId="18853" xr:uid="{45A0B750-963A-4603-B2F9-B12FB5F33A3F}"/>
    <cellStyle name="Currency 2 2 2 2 2 4 2 2 2 2 2 4" xfId="32543" xr:uid="{85CC3A70-E9E3-4A65-ADB5-39E733FA5394}"/>
    <cellStyle name="Currency 2 2 2 2 2 4 2 2 2 2 2 5" xfId="47427" xr:uid="{DD977A4B-8CF5-48F6-8793-63B4C7545570}"/>
    <cellStyle name="Currency 2 2 2 2 2 4 2 2 2 2 3" xfId="22275" xr:uid="{C75A5E28-8E98-4B10-A5B2-8DB84A55BDD2}"/>
    <cellStyle name="Currency 2 2 2 2 2 4 2 2 2 2 3 2" xfId="35967" xr:uid="{D435CE5D-9FCE-4CDD-B76E-15779A1A4FC6}"/>
    <cellStyle name="Currency 2 2 2 2 2 4 2 2 2 2 3 3" xfId="50851" xr:uid="{4F7A7C19-1D27-4714-AA9B-1DEAF080EB7A}"/>
    <cellStyle name="Currency 2 2 2 2 2 4 2 2 2 2 4" xfId="15431" xr:uid="{CED4F7AF-08CD-41DC-A176-DE7219D71F82}"/>
    <cellStyle name="Currency 2 2 2 2 2 4 2 2 2 2 5" xfId="29121" xr:uid="{FCBA5AF6-28CA-49D7-870A-E1B29F475F01}"/>
    <cellStyle name="Currency 2 2 2 2 2 4 2 2 2 2 6" xfId="44005" xr:uid="{2A666C05-BE7E-4D8C-B661-6D660DE4DD41}"/>
    <cellStyle name="Currency 2 2 2 2 2 4 2 2 2 3" xfId="10295" xr:uid="{02E4B620-07A6-4D28-9C17-A9F6BA2A8EB0}"/>
    <cellStyle name="Currency 2 2 2 2 2 4 2 2 2 3 2" xfId="23985" xr:uid="{1682729E-2150-4851-AEFB-2D47D204EDB4}"/>
    <cellStyle name="Currency 2 2 2 2 2 4 2 2 2 3 2 2" xfId="37677" xr:uid="{900E8A3C-8FBC-4440-815A-3C84BDAC0AA3}"/>
    <cellStyle name="Currency 2 2 2 2 2 4 2 2 2 3 2 3" xfId="52561" xr:uid="{6C2B6993-C598-4133-BC16-C059A69223C7}"/>
    <cellStyle name="Currency 2 2 2 2 2 4 2 2 2 3 3" xfId="17141" xr:uid="{4C563BE8-A2A9-4E86-9B2F-091E5C588F61}"/>
    <cellStyle name="Currency 2 2 2 2 2 4 2 2 2 3 4" xfId="30831" xr:uid="{5B7ADFB0-2655-497D-9C84-96828306E67E}"/>
    <cellStyle name="Currency 2 2 2 2 2 4 2 2 2 3 5" xfId="45715" xr:uid="{5C46AF59-DC7C-4EFB-AD49-0857C71AD32F}"/>
    <cellStyle name="Currency 2 2 2 2 2 4 2 2 2 4" xfId="20563" xr:uid="{C08F2A95-D6EA-4832-AEF6-C84C7343072F}"/>
    <cellStyle name="Currency 2 2 2 2 2 4 2 2 2 4 2" xfId="34255" xr:uid="{CB6B7C2E-F5BE-48FA-AE55-2EF46B60E51F}"/>
    <cellStyle name="Currency 2 2 2 2 2 4 2 2 2 4 3" xfId="49139" xr:uid="{E65EEBDD-BCA2-4DBF-931B-149649C5A64C}"/>
    <cellStyle name="Currency 2 2 2 2 2 4 2 2 2 5" xfId="13719" xr:uid="{8A7A847B-E7B6-4C27-8C49-A5444817E06F}"/>
    <cellStyle name="Currency 2 2 2 2 2 4 2 2 2 6" xfId="27409" xr:uid="{65D258A5-8DCD-4C84-90E7-D3ADB1A32C20}"/>
    <cellStyle name="Currency 2 2 2 2 2 4 2 2 2 7" xfId="42293" xr:uid="{C4DBADA4-54BA-43A3-90D8-57235F01AD1D}"/>
    <cellStyle name="Currency 2 2 2 2 2 4 2 2 3" xfId="8584" xr:uid="{157F86FD-37FF-497C-9054-8C9A49C23331}"/>
    <cellStyle name="Currency 2 2 2 2 2 4 2 2 3 2" xfId="12006" xr:uid="{91337BF8-70D0-4483-824F-66857FE7A432}"/>
    <cellStyle name="Currency 2 2 2 2 2 4 2 2 3 2 2" xfId="25696" xr:uid="{8B3E465E-4173-446A-B90A-29B7D793E289}"/>
    <cellStyle name="Currency 2 2 2 2 2 4 2 2 3 2 2 2" xfId="39388" xr:uid="{EB99B793-863F-4B9E-8FD0-6B58347DAF9D}"/>
    <cellStyle name="Currency 2 2 2 2 2 4 2 2 3 2 2 3" xfId="54272" xr:uid="{3E7EB575-0FBA-402D-8AA2-DD08B3A7A7F6}"/>
    <cellStyle name="Currency 2 2 2 2 2 4 2 2 3 2 3" xfId="18852" xr:uid="{C7D1E25A-8F9B-4CFB-B51E-90A2DD2AD9BD}"/>
    <cellStyle name="Currency 2 2 2 2 2 4 2 2 3 2 4" xfId="32542" xr:uid="{4B13D845-1A59-4FAD-A0D6-E88C2C48B802}"/>
    <cellStyle name="Currency 2 2 2 2 2 4 2 2 3 2 5" xfId="47426" xr:uid="{90BBB2DE-6AAA-4C49-BBF1-6CDA55394C80}"/>
    <cellStyle name="Currency 2 2 2 2 2 4 2 2 3 3" xfId="22274" xr:uid="{58302C1C-02D5-4798-86CF-C69352D9154D}"/>
    <cellStyle name="Currency 2 2 2 2 2 4 2 2 3 3 2" xfId="35966" xr:uid="{AD42ECC0-61B5-47AC-8CE4-FE3873212A00}"/>
    <cellStyle name="Currency 2 2 2 2 2 4 2 2 3 3 3" xfId="50850" xr:uid="{B4ECA652-0CF5-4BC5-9F34-D665C47D6E97}"/>
    <cellStyle name="Currency 2 2 2 2 2 4 2 2 3 4" xfId="15430" xr:uid="{0FC3A85C-2294-4419-A956-D89EB7978FEC}"/>
    <cellStyle name="Currency 2 2 2 2 2 4 2 2 3 5" xfId="29120" xr:uid="{603E7682-EFEF-4CFE-97BE-9756C26ACFBA}"/>
    <cellStyle name="Currency 2 2 2 2 2 4 2 2 3 6" xfId="44004" xr:uid="{BC3D5C91-846C-4EF5-8FA1-BFC23883B2B6}"/>
    <cellStyle name="Currency 2 2 2 2 2 4 2 2 4" xfId="10294" xr:uid="{787CA4EB-F2B5-4FB2-A767-914DB98741D8}"/>
    <cellStyle name="Currency 2 2 2 2 2 4 2 2 4 2" xfId="23984" xr:uid="{0C460C2B-47CB-4177-A473-C00160C3C299}"/>
    <cellStyle name="Currency 2 2 2 2 2 4 2 2 4 2 2" xfId="37676" xr:uid="{609B2480-53ED-44FF-855D-2DDCA1F1C66B}"/>
    <cellStyle name="Currency 2 2 2 2 2 4 2 2 4 2 3" xfId="52560" xr:uid="{3BD67918-12EC-44A3-81BF-EC929D64C880}"/>
    <cellStyle name="Currency 2 2 2 2 2 4 2 2 4 3" xfId="17140" xr:uid="{24240E8E-59F6-4323-AC4A-61C13B33AC71}"/>
    <cellStyle name="Currency 2 2 2 2 2 4 2 2 4 4" xfId="30830" xr:uid="{7AA2C7DF-7DD0-45E4-BE1A-A4B9982F951A}"/>
    <cellStyle name="Currency 2 2 2 2 2 4 2 2 4 5" xfId="45714" xr:uid="{069E41AF-CB85-4292-80F6-F655733A5EA5}"/>
    <cellStyle name="Currency 2 2 2 2 2 4 2 2 5" xfId="20562" xr:uid="{3F6A29AD-9350-4ABB-A1BF-E0669C3A4243}"/>
    <cellStyle name="Currency 2 2 2 2 2 4 2 2 5 2" xfId="34254" xr:uid="{35642BE3-1F19-49E6-B580-E75B0D343BAD}"/>
    <cellStyle name="Currency 2 2 2 2 2 4 2 2 5 3" xfId="49138" xr:uid="{10A9EDE7-5866-4588-9B1A-0FB47815E09F}"/>
    <cellStyle name="Currency 2 2 2 2 2 4 2 2 6" xfId="13718" xr:uid="{BA49D111-FCB3-4B55-9448-0931C2F831ED}"/>
    <cellStyle name="Currency 2 2 2 2 2 4 2 2 7" xfId="27408" xr:uid="{9C7382D8-8F09-410E-AC0F-C0A87E004C98}"/>
    <cellStyle name="Currency 2 2 2 2 2 4 2 2 8" xfId="42292" xr:uid="{18821E94-6467-4720-86FF-4CE2CEACBE9B}"/>
    <cellStyle name="Currency 2 2 2 2 2 4 2 3" xfId="6873" xr:uid="{DAB52DB5-94DB-4EC6-8019-EC948E4B6906}"/>
    <cellStyle name="Currency 2 2 2 2 2 4 2 3 2" xfId="8586" xr:uid="{F43AB6BD-E911-49CC-876B-AADEF89C15B0}"/>
    <cellStyle name="Currency 2 2 2 2 2 4 2 3 2 2" xfId="12008" xr:uid="{8C8F8BEC-441D-414E-9B47-129730898CA7}"/>
    <cellStyle name="Currency 2 2 2 2 2 4 2 3 2 2 2" xfId="25698" xr:uid="{51108A0F-A83A-467C-934B-E8BEF2745942}"/>
    <cellStyle name="Currency 2 2 2 2 2 4 2 3 2 2 2 2" xfId="39390" xr:uid="{6CBBB119-A702-4199-8CF3-98E5BB5B0D7B}"/>
    <cellStyle name="Currency 2 2 2 2 2 4 2 3 2 2 2 3" xfId="54274" xr:uid="{E54FF3AA-9C47-44FC-ADE3-E7FDE16A09FA}"/>
    <cellStyle name="Currency 2 2 2 2 2 4 2 3 2 2 3" xfId="18854" xr:uid="{B37B731B-8303-4ED0-AA10-1B8EF21504DD}"/>
    <cellStyle name="Currency 2 2 2 2 2 4 2 3 2 2 4" xfId="32544" xr:uid="{1E237B5D-F360-4741-B177-C7BFDBCC446F}"/>
    <cellStyle name="Currency 2 2 2 2 2 4 2 3 2 2 5" xfId="47428" xr:uid="{F3C4E27C-CCC3-4B61-8DF9-26A5853E5E52}"/>
    <cellStyle name="Currency 2 2 2 2 2 4 2 3 2 3" xfId="22276" xr:uid="{E5A47255-8ACD-42A2-A5B5-273FC67D9635}"/>
    <cellStyle name="Currency 2 2 2 2 2 4 2 3 2 3 2" xfId="35968" xr:uid="{31E0F514-01FF-4093-8554-A6DF7BCEB1B7}"/>
    <cellStyle name="Currency 2 2 2 2 2 4 2 3 2 3 3" xfId="50852" xr:uid="{5E383E94-DBE8-44A6-A50C-F91BF369DA70}"/>
    <cellStyle name="Currency 2 2 2 2 2 4 2 3 2 4" xfId="15432" xr:uid="{E17A35F7-021C-4A34-A347-0256998E1218}"/>
    <cellStyle name="Currency 2 2 2 2 2 4 2 3 2 5" xfId="29122" xr:uid="{CC160B07-F52C-40AE-BC1C-57BB1E245CE5}"/>
    <cellStyle name="Currency 2 2 2 2 2 4 2 3 2 6" xfId="44006" xr:uid="{F1910282-F9F5-4B72-8B1D-E7D9EA572A9C}"/>
    <cellStyle name="Currency 2 2 2 2 2 4 2 3 3" xfId="10296" xr:uid="{2A9B9F8A-BADA-4244-8A1F-A9F474DC4AEA}"/>
    <cellStyle name="Currency 2 2 2 2 2 4 2 3 3 2" xfId="23986" xr:uid="{EF519146-2B32-43CF-863A-AE0097E26D95}"/>
    <cellStyle name="Currency 2 2 2 2 2 4 2 3 3 2 2" xfId="37678" xr:uid="{4985E5EF-149A-4CE4-814A-31883209CFD2}"/>
    <cellStyle name="Currency 2 2 2 2 2 4 2 3 3 2 3" xfId="52562" xr:uid="{F586A9D8-2524-49F3-8DAD-C3C72BB25A95}"/>
    <cellStyle name="Currency 2 2 2 2 2 4 2 3 3 3" xfId="17142" xr:uid="{B65181E1-14F0-4F6A-8B8A-E38D2FB4E814}"/>
    <cellStyle name="Currency 2 2 2 2 2 4 2 3 3 4" xfId="30832" xr:uid="{D20B4E72-3383-4E98-80DA-59025F9BDFCB}"/>
    <cellStyle name="Currency 2 2 2 2 2 4 2 3 3 5" xfId="45716" xr:uid="{DD21B573-8909-40C8-B3E3-4091C06EF389}"/>
    <cellStyle name="Currency 2 2 2 2 2 4 2 3 4" xfId="20564" xr:uid="{2FC07E68-3983-4393-A2B5-C23B75B88DF4}"/>
    <cellStyle name="Currency 2 2 2 2 2 4 2 3 4 2" xfId="34256" xr:uid="{2444F239-7A59-4170-A5E0-2499F8939FE4}"/>
    <cellStyle name="Currency 2 2 2 2 2 4 2 3 4 3" xfId="49140" xr:uid="{0D30DA9D-CE2F-49B2-B539-DB0A0637BCFA}"/>
    <cellStyle name="Currency 2 2 2 2 2 4 2 3 5" xfId="13720" xr:uid="{E9950513-29CD-440B-A264-B6FC1F35A190}"/>
    <cellStyle name="Currency 2 2 2 2 2 4 2 3 6" xfId="27410" xr:uid="{AB1EA778-00DD-4183-B692-F08FF30D7C3D}"/>
    <cellStyle name="Currency 2 2 2 2 2 4 2 3 7" xfId="42294" xr:uid="{BEA1C253-8F74-41BB-81B9-01C0E0099C57}"/>
    <cellStyle name="Currency 2 2 2 2 2 4 2 4" xfId="6874" xr:uid="{AE1D7A02-127B-4C75-B578-E19A835B03B7}"/>
    <cellStyle name="Currency 2 2 2 2 2 4 2 4 2" xfId="8587" xr:uid="{FBCA463B-FBFA-4EA2-9899-D82E77DDEF59}"/>
    <cellStyle name="Currency 2 2 2 2 2 4 2 4 2 2" xfId="12009" xr:uid="{1D3BB22D-3E6C-4F1F-9D58-108868051C70}"/>
    <cellStyle name="Currency 2 2 2 2 2 4 2 4 2 2 2" xfId="25699" xr:uid="{FB19D097-3675-4957-9E1D-9A6BDD722979}"/>
    <cellStyle name="Currency 2 2 2 2 2 4 2 4 2 2 2 2" xfId="39391" xr:uid="{F8E6A013-A111-4D80-B4B0-7598F18088A1}"/>
    <cellStyle name="Currency 2 2 2 2 2 4 2 4 2 2 2 3" xfId="54275" xr:uid="{86968725-4304-4931-906C-A78AE1978B1E}"/>
    <cellStyle name="Currency 2 2 2 2 2 4 2 4 2 2 3" xfId="18855" xr:uid="{CDFFA040-9D50-4108-AEAE-711584818597}"/>
    <cellStyle name="Currency 2 2 2 2 2 4 2 4 2 2 4" xfId="32545" xr:uid="{383498B5-B3CF-45D0-8904-2EAA8390D595}"/>
    <cellStyle name="Currency 2 2 2 2 2 4 2 4 2 2 5" xfId="47429" xr:uid="{C0172D5B-6D4C-48CE-9CF1-57C97BB9D04C}"/>
    <cellStyle name="Currency 2 2 2 2 2 4 2 4 2 3" xfId="22277" xr:uid="{0A20A70C-BA22-43A8-AB4E-D9DD2C10B49E}"/>
    <cellStyle name="Currency 2 2 2 2 2 4 2 4 2 3 2" xfId="35969" xr:uid="{5C0E5C3F-4E2D-456E-B6B9-C082132BF040}"/>
    <cellStyle name="Currency 2 2 2 2 2 4 2 4 2 3 3" xfId="50853" xr:uid="{F5A59A02-02AD-43F1-B23E-1D071D7EF6C6}"/>
    <cellStyle name="Currency 2 2 2 2 2 4 2 4 2 4" xfId="15433" xr:uid="{4C99317A-03F6-48DD-81AC-5D14D35857E4}"/>
    <cellStyle name="Currency 2 2 2 2 2 4 2 4 2 5" xfId="29123" xr:uid="{14B5272C-4FC0-407E-B9E6-5A45ED3B964A}"/>
    <cellStyle name="Currency 2 2 2 2 2 4 2 4 2 6" xfId="44007" xr:uid="{FE61B66D-9C3D-4CA6-A56F-FD600AFE477A}"/>
    <cellStyle name="Currency 2 2 2 2 2 4 2 4 3" xfId="10297" xr:uid="{D5647DD9-D7D1-447F-A987-3A8D3C4518FF}"/>
    <cellStyle name="Currency 2 2 2 2 2 4 2 4 3 2" xfId="23987" xr:uid="{45DC0A47-B1CC-4491-BE66-103D05BDA1DD}"/>
    <cellStyle name="Currency 2 2 2 2 2 4 2 4 3 2 2" xfId="37679" xr:uid="{F921D0D0-1B2F-4706-94EB-AF26542F8A67}"/>
    <cellStyle name="Currency 2 2 2 2 2 4 2 4 3 2 3" xfId="52563" xr:uid="{557A1D07-9349-4DBF-A615-CE45E5F3D71B}"/>
    <cellStyle name="Currency 2 2 2 2 2 4 2 4 3 3" xfId="17143" xr:uid="{1C4D290A-7F94-4434-A5DF-AA6A8AC066B0}"/>
    <cellStyle name="Currency 2 2 2 2 2 4 2 4 3 4" xfId="30833" xr:uid="{132C786A-B895-481A-B5B3-8368FD0DF19A}"/>
    <cellStyle name="Currency 2 2 2 2 2 4 2 4 3 5" xfId="45717" xr:uid="{2DB09D1B-F48F-4FA6-8996-E952829A5C54}"/>
    <cellStyle name="Currency 2 2 2 2 2 4 2 4 4" xfId="20565" xr:uid="{C2EEC4EA-75CC-4CBD-9564-5AE03BF692A0}"/>
    <cellStyle name="Currency 2 2 2 2 2 4 2 4 4 2" xfId="34257" xr:uid="{B2019EE9-B2F1-4E15-B0E8-1FA65DB57866}"/>
    <cellStyle name="Currency 2 2 2 2 2 4 2 4 4 3" xfId="49141" xr:uid="{5986FF3A-F8A8-4E39-A92A-FBB6498C626C}"/>
    <cellStyle name="Currency 2 2 2 2 2 4 2 4 5" xfId="13721" xr:uid="{C1FE8817-6144-4D2F-94DF-1DEF3748B880}"/>
    <cellStyle name="Currency 2 2 2 2 2 4 2 4 6" xfId="27411" xr:uid="{B9FBE569-7D03-4DC0-9331-B26B0724F69B}"/>
    <cellStyle name="Currency 2 2 2 2 2 4 2 4 7" xfId="42295" xr:uid="{FC688325-DAD1-46B7-9141-7402A5AA958A}"/>
    <cellStyle name="Currency 2 2 2 2 2 4 2 5" xfId="8583" xr:uid="{DE93299B-B02E-4081-B67B-96EB4E91FE4D}"/>
    <cellStyle name="Currency 2 2 2 2 2 4 2 5 2" xfId="12005" xr:uid="{4CE7131F-335E-4328-B2A1-242EF08F075D}"/>
    <cellStyle name="Currency 2 2 2 2 2 4 2 5 2 2" xfId="25695" xr:uid="{BEAD7EB1-B54D-454C-B165-87B228210962}"/>
    <cellStyle name="Currency 2 2 2 2 2 4 2 5 2 2 2" xfId="39387" xr:uid="{42659726-1372-4F7A-A859-ED69F056D8F8}"/>
    <cellStyle name="Currency 2 2 2 2 2 4 2 5 2 2 3" xfId="54271" xr:uid="{79ABC432-E5D1-4F43-999C-7FB30084F55E}"/>
    <cellStyle name="Currency 2 2 2 2 2 4 2 5 2 3" xfId="18851" xr:uid="{406D7ECC-3EC7-4139-BD8D-026F89E9DB03}"/>
    <cellStyle name="Currency 2 2 2 2 2 4 2 5 2 4" xfId="32541" xr:uid="{C98F4717-2EAB-493C-A860-A06436DEE5C3}"/>
    <cellStyle name="Currency 2 2 2 2 2 4 2 5 2 5" xfId="47425" xr:uid="{87BABAA8-1166-4AD8-BA4F-F2662736DE12}"/>
    <cellStyle name="Currency 2 2 2 2 2 4 2 5 3" xfId="22273" xr:uid="{F8DD50AF-C70B-4A79-8036-9D2E283B093A}"/>
    <cellStyle name="Currency 2 2 2 2 2 4 2 5 3 2" xfId="35965" xr:uid="{1E5C7C1C-B9A3-4A93-9D5E-33CE32D41A4C}"/>
    <cellStyle name="Currency 2 2 2 2 2 4 2 5 3 3" xfId="50849" xr:uid="{759A0D76-B313-4A3C-97D2-E94B179AA9C0}"/>
    <cellStyle name="Currency 2 2 2 2 2 4 2 5 4" xfId="15429" xr:uid="{29681458-B57E-462E-933A-556B6E1D99A1}"/>
    <cellStyle name="Currency 2 2 2 2 2 4 2 5 5" xfId="29119" xr:uid="{E50E657C-8B19-4BA5-BFFF-EB4BA411F518}"/>
    <cellStyle name="Currency 2 2 2 2 2 4 2 5 6" xfId="44003" xr:uid="{6A39FD19-B058-46A7-AA7C-81ED0F452E74}"/>
    <cellStyle name="Currency 2 2 2 2 2 4 2 6" xfId="10293" xr:uid="{64CFDCD2-7910-478F-8363-44994ADA4866}"/>
    <cellStyle name="Currency 2 2 2 2 2 4 2 6 2" xfId="23983" xr:uid="{6DA12832-4F70-469D-ABFF-3CC74443D636}"/>
    <cellStyle name="Currency 2 2 2 2 2 4 2 6 2 2" xfId="37675" xr:uid="{087FA846-AEB2-4E2D-904A-3A5D555958D4}"/>
    <cellStyle name="Currency 2 2 2 2 2 4 2 6 2 3" xfId="52559" xr:uid="{D6F19916-A2ED-4EE8-B80F-3769D71F251A}"/>
    <cellStyle name="Currency 2 2 2 2 2 4 2 6 3" xfId="17139" xr:uid="{2EF814F6-1459-495E-8E8F-A7BEC38A02DE}"/>
    <cellStyle name="Currency 2 2 2 2 2 4 2 6 4" xfId="30829" xr:uid="{6B31961B-44C0-4496-95F8-E6F523C19A84}"/>
    <cellStyle name="Currency 2 2 2 2 2 4 2 6 5" xfId="45713" xr:uid="{1618C9C3-BA45-452D-88A0-893006FD09EE}"/>
    <cellStyle name="Currency 2 2 2 2 2 4 2 7" xfId="20561" xr:uid="{586B3BD4-3DF9-419E-91E3-830CBC2418D5}"/>
    <cellStyle name="Currency 2 2 2 2 2 4 2 7 2" xfId="34253" xr:uid="{9898A62F-8572-4F9D-A66A-AA18E3D22508}"/>
    <cellStyle name="Currency 2 2 2 2 2 4 2 7 3" xfId="49137" xr:uid="{1B5986D9-5748-4842-B95B-31B2722F00B4}"/>
    <cellStyle name="Currency 2 2 2 2 2 4 2 8" xfId="13717" xr:uid="{08A22C5D-796A-44B5-B8F7-236FE6148077}"/>
    <cellStyle name="Currency 2 2 2 2 2 4 2 9" xfId="27407" xr:uid="{0033990C-57FF-40E0-83E4-3EABBD952245}"/>
    <cellStyle name="Currency 2 2 2 2 2 4 3" xfId="6875" xr:uid="{4E0C2094-FADC-4A68-A900-220107D126BB}"/>
    <cellStyle name="Currency 2 2 2 2 2 4 3 10" xfId="42296" xr:uid="{C3DBE651-EFEE-4826-8512-D9F0980C1421}"/>
    <cellStyle name="Currency 2 2 2 2 2 4 3 2" xfId="6876" xr:uid="{64BE6630-1C11-4FC3-803D-1D6E390E2A67}"/>
    <cellStyle name="Currency 2 2 2 2 2 4 3 2 2" xfId="6877" xr:uid="{789BD3DD-32E3-4955-BD77-5C748C982FC9}"/>
    <cellStyle name="Currency 2 2 2 2 2 4 3 2 2 2" xfId="8590" xr:uid="{79F75551-0E91-4CFA-8026-94A30118072F}"/>
    <cellStyle name="Currency 2 2 2 2 2 4 3 2 2 2 2" xfId="12012" xr:uid="{D9817BFD-E4BB-4AC6-8A28-EE46D693F96A}"/>
    <cellStyle name="Currency 2 2 2 2 2 4 3 2 2 2 2 2" xfId="25702" xr:uid="{FFCBDD4F-B5D6-483A-BD1A-06C274B6117B}"/>
    <cellStyle name="Currency 2 2 2 2 2 4 3 2 2 2 2 2 2" xfId="39394" xr:uid="{4015B54C-C29F-4FAA-989A-9C1B7D1FB414}"/>
    <cellStyle name="Currency 2 2 2 2 2 4 3 2 2 2 2 2 3" xfId="54278" xr:uid="{1DC608B1-17E2-4805-AD86-F2FBFC7F15FC}"/>
    <cellStyle name="Currency 2 2 2 2 2 4 3 2 2 2 2 3" xfId="18858" xr:uid="{C891DF90-C46B-418E-8392-AE95778D01EC}"/>
    <cellStyle name="Currency 2 2 2 2 2 4 3 2 2 2 2 4" xfId="32548" xr:uid="{50B7D68C-FBF6-46C3-ADF4-27EFF295BD87}"/>
    <cellStyle name="Currency 2 2 2 2 2 4 3 2 2 2 2 5" xfId="47432" xr:uid="{B9EE5B8C-B664-4B60-B993-9797C9C60CF2}"/>
    <cellStyle name="Currency 2 2 2 2 2 4 3 2 2 2 3" xfId="22280" xr:uid="{FDCD2AFA-D56C-4F8D-8E2D-3C0AADC4AB7B}"/>
    <cellStyle name="Currency 2 2 2 2 2 4 3 2 2 2 3 2" xfId="35972" xr:uid="{D944544E-C9C5-447D-B6DD-9203608EC84E}"/>
    <cellStyle name="Currency 2 2 2 2 2 4 3 2 2 2 3 3" xfId="50856" xr:uid="{7C3CA6BA-6BDE-4F3C-BB32-A8BC96571999}"/>
    <cellStyle name="Currency 2 2 2 2 2 4 3 2 2 2 4" xfId="15436" xr:uid="{A3CB5AE3-EC09-49DF-A871-56A752F1EAD0}"/>
    <cellStyle name="Currency 2 2 2 2 2 4 3 2 2 2 5" xfId="29126" xr:uid="{27080DEC-C0B9-41D2-9FCA-5CC4CF00C1F2}"/>
    <cellStyle name="Currency 2 2 2 2 2 4 3 2 2 2 6" xfId="44010" xr:uid="{8D4D3C79-1B4B-4F47-8492-447EFDAD00F5}"/>
    <cellStyle name="Currency 2 2 2 2 2 4 3 2 2 3" xfId="10300" xr:uid="{B21AEE90-31BE-42D7-9266-FAD4CD513D48}"/>
    <cellStyle name="Currency 2 2 2 2 2 4 3 2 2 3 2" xfId="23990" xr:uid="{F7279F56-9A04-4C93-8FC2-DDA64D77D69A}"/>
    <cellStyle name="Currency 2 2 2 2 2 4 3 2 2 3 2 2" xfId="37682" xr:uid="{ED621CE9-B8CD-4DE1-B894-078B855B1F6B}"/>
    <cellStyle name="Currency 2 2 2 2 2 4 3 2 2 3 2 3" xfId="52566" xr:uid="{1D3B057B-48D4-4A4E-8B78-A34155A213A6}"/>
    <cellStyle name="Currency 2 2 2 2 2 4 3 2 2 3 3" xfId="17146" xr:uid="{664784B6-CA39-44F9-88D2-D594551E8875}"/>
    <cellStyle name="Currency 2 2 2 2 2 4 3 2 2 3 4" xfId="30836" xr:uid="{E311606C-274C-4BB1-ABF3-C0325D6ED357}"/>
    <cellStyle name="Currency 2 2 2 2 2 4 3 2 2 3 5" xfId="45720" xr:uid="{9EADCC5A-7E7F-4019-942C-BE94C8D58581}"/>
    <cellStyle name="Currency 2 2 2 2 2 4 3 2 2 4" xfId="20568" xr:uid="{A73C7932-AC7C-4316-B07C-6384C8590FB4}"/>
    <cellStyle name="Currency 2 2 2 2 2 4 3 2 2 4 2" xfId="34260" xr:uid="{FFE53265-8FB6-4F70-BC92-A6E7178E978F}"/>
    <cellStyle name="Currency 2 2 2 2 2 4 3 2 2 4 3" xfId="49144" xr:uid="{0B1B32A4-C795-4A39-AA59-A20F6A85789A}"/>
    <cellStyle name="Currency 2 2 2 2 2 4 3 2 2 5" xfId="13724" xr:uid="{B1F28030-B8AE-4B3E-9858-87B811480C57}"/>
    <cellStyle name="Currency 2 2 2 2 2 4 3 2 2 6" xfId="27414" xr:uid="{E1EF372B-CD55-4769-9AF2-A43C7786B711}"/>
    <cellStyle name="Currency 2 2 2 2 2 4 3 2 2 7" xfId="42298" xr:uid="{92553DC0-52F2-4938-B04D-B58E210E2739}"/>
    <cellStyle name="Currency 2 2 2 2 2 4 3 2 3" xfId="8589" xr:uid="{B9C6AFA3-4CBA-45F9-A03D-39ED074A5118}"/>
    <cellStyle name="Currency 2 2 2 2 2 4 3 2 3 2" xfId="12011" xr:uid="{0F3E1D65-B302-485A-A532-9B2E1E88EB4C}"/>
    <cellStyle name="Currency 2 2 2 2 2 4 3 2 3 2 2" xfId="25701" xr:uid="{861BC420-9E43-4766-9616-D3521276BBEE}"/>
    <cellStyle name="Currency 2 2 2 2 2 4 3 2 3 2 2 2" xfId="39393" xr:uid="{5658B553-BA6C-4FFF-ABE8-3695165C531A}"/>
    <cellStyle name="Currency 2 2 2 2 2 4 3 2 3 2 2 3" xfId="54277" xr:uid="{DCEC390B-38F4-4340-AE4B-78809AFAE980}"/>
    <cellStyle name="Currency 2 2 2 2 2 4 3 2 3 2 3" xfId="18857" xr:uid="{16CF9B5B-264E-4121-A5BB-E906F33DBF7B}"/>
    <cellStyle name="Currency 2 2 2 2 2 4 3 2 3 2 4" xfId="32547" xr:uid="{CBE70FAA-D779-4224-9264-9B8FFD433DB4}"/>
    <cellStyle name="Currency 2 2 2 2 2 4 3 2 3 2 5" xfId="47431" xr:uid="{8B58C98F-B985-4145-B859-60CE17ADDCB1}"/>
    <cellStyle name="Currency 2 2 2 2 2 4 3 2 3 3" xfId="22279" xr:uid="{E336996D-681E-4FB8-BFA9-E31A93112B22}"/>
    <cellStyle name="Currency 2 2 2 2 2 4 3 2 3 3 2" xfId="35971" xr:uid="{D73B2D2F-AB8D-4F18-B178-8366641B8F7C}"/>
    <cellStyle name="Currency 2 2 2 2 2 4 3 2 3 3 3" xfId="50855" xr:uid="{6C44CAD1-9AE9-4296-84AE-C1ECE26DBB9D}"/>
    <cellStyle name="Currency 2 2 2 2 2 4 3 2 3 4" xfId="15435" xr:uid="{434032AD-FE69-43DC-909A-887517479A27}"/>
    <cellStyle name="Currency 2 2 2 2 2 4 3 2 3 5" xfId="29125" xr:uid="{1F3E9CEA-74BC-4700-8A73-EB39D6B5BEA1}"/>
    <cellStyle name="Currency 2 2 2 2 2 4 3 2 3 6" xfId="44009" xr:uid="{B14127F7-78FA-4ACD-BE9B-282C10186A87}"/>
    <cellStyle name="Currency 2 2 2 2 2 4 3 2 4" xfId="10299" xr:uid="{213E6336-F44C-4A74-B382-75A1BDA270F9}"/>
    <cellStyle name="Currency 2 2 2 2 2 4 3 2 4 2" xfId="23989" xr:uid="{169A9CC7-CB13-4979-80B1-B24C8D95DC3C}"/>
    <cellStyle name="Currency 2 2 2 2 2 4 3 2 4 2 2" xfId="37681" xr:uid="{BC9E26D5-641A-4708-8ACE-66BE27BE8BC3}"/>
    <cellStyle name="Currency 2 2 2 2 2 4 3 2 4 2 3" xfId="52565" xr:uid="{4BBEC82A-84F3-4803-8EB6-E3BF20350450}"/>
    <cellStyle name="Currency 2 2 2 2 2 4 3 2 4 3" xfId="17145" xr:uid="{9DF3680D-0626-4150-97E4-44D15FA84BF7}"/>
    <cellStyle name="Currency 2 2 2 2 2 4 3 2 4 4" xfId="30835" xr:uid="{DC8D8008-9E2B-4AE7-883E-EA5CC3233769}"/>
    <cellStyle name="Currency 2 2 2 2 2 4 3 2 4 5" xfId="45719" xr:uid="{11CB3773-6D92-4F60-8E11-09E7F6DA93F4}"/>
    <cellStyle name="Currency 2 2 2 2 2 4 3 2 5" xfId="20567" xr:uid="{B06B68F7-9169-43BD-9C9E-CF4B3ACD85E3}"/>
    <cellStyle name="Currency 2 2 2 2 2 4 3 2 5 2" xfId="34259" xr:uid="{A66A72C4-0577-4EF5-ACA6-6D1F7CA434B8}"/>
    <cellStyle name="Currency 2 2 2 2 2 4 3 2 5 3" xfId="49143" xr:uid="{08155E5F-D7B0-4CDA-8D5B-DFF74BCA4887}"/>
    <cellStyle name="Currency 2 2 2 2 2 4 3 2 6" xfId="13723" xr:uid="{C7280718-2446-4D2B-A5E5-337137F56E79}"/>
    <cellStyle name="Currency 2 2 2 2 2 4 3 2 7" xfId="27413" xr:uid="{3C00FB5B-9906-416F-9948-D27B7CC462CF}"/>
    <cellStyle name="Currency 2 2 2 2 2 4 3 2 8" xfId="42297" xr:uid="{CB20499E-9292-42BD-A80B-2C0146B0864D}"/>
    <cellStyle name="Currency 2 2 2 2 2 4 3 3" xfId="6878" xr:uid="{5E806BCB-8ECE-49D5-A9D8-BB95FC772D30}"/>
    <cellStyle name="Currency 2 2 2 2 2 4 3 3 2" xfId="8591" xr:uid="{B21E4CED-A91C-42FD-A22B-13F5B3526FD2}"/>
    <cellStyle name="Currency 2 2 2 2 2 4 3 3 2 2" xfId="12013" xr:uid="{9F62175B-5C4F-4EC2-81E7-599F8DA3E460}"/>
    <cellStyle name="Currency 2 2 2 2 2 4 3 3 2 2 2" xfId="25703" xr:uid="{53393C0C-E8A2-4A96-864F-B0F2312E83B0}"/>
    <cellStyle name="Currency 2 2 2 2 2 4 3 3 2 2 2 2" xfId="39395" xr:uid="{3BEC9D5B-1F64-44FA-B132-DFB37238F9EE}"/>
    <cellStyle name="Currency 2 2 2 2 2 4 3 3 2 2 2 3" xfId="54279" xr:uid="{4650E93A-05F6-4279-8870-CBC4B859FCF9}"/>
    <cellStyle name="Currency 2 2 2 2 2 4 3 3 2 2 3" xfId="18859" xr:uid="{6B9B8494-892A-44F4-B23E-45FC6EA8BDA5}"/>
    <cellStyle name="Currency 2 2 2 2 2 4 3 3 2 2 4" xfId="32549" xr:uid="{E0265320-8CC9-466B-A204-805C0BFDF86E}"/>
    <cellStyle name="Currency 2 2 2 2 2 4 3 3 2 2 5" xfId="47433" xr:uid="{2ADEFE3D-038C-4D08-9155-6FCD8174847E}"/>
    <cellStyle name="Currency 2 2 2 2 2 4 3 3 2 3" xfId="22281" xr:uid="{D35CA307-FEDD-40CC-8F0D-C1E57D3B3256}"/>
    <cellStyle name="Currency 2 2 2 2 2 4 3 3 2 3 2" xfId="35973" xr:uid="{F5C853C6-B63C-4F10-B5DE-3DBC672A5DA5}"/>
    <cellStyle name="Currency 2 2 2 2 2 4 3 3 2 3 3" xfId="50857" xr:uid="{CCCA888F-5CE7-408D-909B-85B26C950237}"/>
    <cellStyle name="Currency 2 2 2 2 2 4 3 3 2 4" xfId="15437" xr:uid="{477C7C67-4462-4A4E-9156-CC030E854C1C}"/>
    <cellStyle name="Currency 2 2 2 2 2 4 3 3 2 5" xfId="29127" xr:uid="{E22D8B64-0BF3-4CBD-9E05-7F05FFA90CA9}"/>
    <cellStyle name="Currency 2 2 2 2 2 4 3 3 2 6" xfId="44011" xr:uid="{FA88D8EE-028A-4510-81D3-3360DDD8A79E}"/>
    <cellStyle name="Currency 2 2 2 2 2 4 3 3 3" xfId="10301" xr:uid="{7945D1DE-B15F-4CD1-8396-A6770C1E8A84}"/>
    <cellStyle name="Currency 2 2 2 2 2 4 3 3 3 2" xfId="23991" xr:uid="{25FAFF08-37DE-4E3D-88B0-74ADCCEEDBE4}"/>
    <cellStyle name="Currency 2 2 2 2 2 4 3 3 3 2 2" xfId="37683" xr:uid="{2CF314A2-7A3C-4065-9697-C086D89FB785}"/>
    <cellStyle name="Currency 2 2 2 2 2 4 3 3 3 2 3" xfId="52567" xr:uid="{27AED55C-366E-4670-8B8A-5B161EDE5DE1}"/>
    <cellStyle name="Currency 2 2 2 2 2 4 3 3 3 3" xfId="17147" xr:uid="{3980E62A-3CAE-48E6-957F-DCD65BC69353}"/>
    <cellStyle name="Currency 2 2 2 2 2 4 3 3 3 4" xfId="30837" xr:uid="{986FF36A-B5F9-4240-99DD-1C7322C0B804}"/>
    <cellStyle name="Currency 2 2 2 2 2 4 3 3 3 5" xfId="45721" xr:uid="{ECEC2715-D2E5-4B92-A6CD-69F023173DBC}"/>
    <cellStyle name="Currency 2 2 2 2 2 4 3 3 4" xfId="20569" xr:uid="{E50C511D-BE9B-4B03-8036-41822B0D3659}"/>
    <cellStyle name="Currency 2 2 2 2 2 4 3 3 4 2" xfId="34261" xr:uid="{BD77B0DE-4C75-4B55-ADDA-162FA0B63F73}"/>
    <cellStyle name="Currency 2 2 2 2 2 4 3 3 4 3" xfId="49145" xr:uid="{41648256-F5FF-4A34-A2E6-2492F06235DF}"/>
    <cellStyle name="Currency 2 2 2 2 2 4 3 3 5" xfId="13725" xr:uid="{9EAD6771-593F-4327-9AB8-A2B620F4D93C}"/>
    <cellStyle name="Currency 2 2 2 2 2 4 3 3 6" xfId="27415" xr:uid="{0F9A6B0F-9A71-4428-BA72-4771CC67518D}"/>
    <cellStyle name="Currency 2 2 2 2 2 4 3 3 7" xfId="42299" xr:uid="{D60330AE-867A-44C5-8D6E-3B08F55F1993}"/>
    <cellStyle name="Currency 2 2 2 2 2 4 3 4" xfId="6879" xr:uid="{154880E4-29E2-4EBA-8B6C-560A0B54932A}"/>
    <cellStyle name="Currency 2 2 2 2 2 4 3 4 2" xfId="8592" xr:uid="{04EDEA83-E590-4BC2-83F0-6C131C7BEE50}"/>
    <cellStyle name="Currency 2 2 2 2 2 4 3 4 2 2" xfId="12014" xr:uid="{B3384BCA-3E38-4B09-99BD-D91C08CE8CEB}"/>
    <cellStyle name="Currency 2 2 2 2 2 4 3 4 2 2 2" xfId="25704" xr:uid="{F89F20B3-9624-4EA9-94D7-AFD59C69E222}"/>
    <cellStyle name="Currency 2 2 2 2 2 4 3 4 2 2 2 2" xfId="39396" xr:uid="{16BB03A6-68FA-4B75-8AA7-D70BC48B2FD3}"/>
    <cellStyle name="Currency 2 2 2 2 2 4 3 4 2 2 2 3" xfId="54280" xr:uid="{1F55CA42-1634-4354-ACCD-B01D7B4B2F76}"/>
    <cellStyle name="Currency 2 2 2 2 2 4 3 4 2 2 3" xfId="18860" xr:uid="{13AD0CB0-5C92-41F2-AF2D-C1BD1BDCBE92}"/>
    <cellStyle name="Currency 2 2 2 2 2 4 3 4 2 2 4" xfId="32550" xr:uid="{EB2D8257-B144-407A-AD45-AE9DF7DE6BE4}"/>
    <cellStyle name="Currency 2 2 2 2 2 4 3 4 2 2 5" xfId="47434" xr:uid="{E791FA70-6297-49B8-8272-569C7E1287B0}"/>
    <cellStyle name="Currency 2 2 2 2 2 4 3 4 2 3" xfId="22282" xr:uid="{50690C3F-E000-48CE-85CC-F6C84A3B63AF}"/>
    <cellStyle name="Currency 2 2 2 2 2 4 3 4 2 3 2" xfId="35974" xr:uid="{019F3B18-7525-4728-8A3A-0CC9492AA05D}"/>
    <cellStyle name="Currency 2 2 2 2 2 4 3 4 2 3 3" xfId="50858" xr:uid="{8104BCEA-19BB-4D14-8914-51E901F8C6B1}"/>
    <cellStyle name="Currency 2 2 2 2 2 4 3 4 2 4" xfId="15438" xr:uid="{F2A56169-A5B7-42B4-828D-E807DFD76A12}"/>
    <cellStyle name="Currency 2 2 2 2 2 4 3 4 2 5" xfId="29128" xr:uid="{BB204B90-F1EB-4DCC-846D-DC4D82952106}"/>
    <cellStyle name="Currency 2 2 2 2 2 4 3 4 2 6" xfId="44012" xr:uid="{965F7E72-9999-46DB-A7E1-80CEC24F5B2F}"/>
    <cellStyle name="Currency 2 2 2 2 2 4 3 4 3" xfId="10302" xr:uid="{3E940F7F-DA9C-4E67-96CB-CDEB6486FCEF}"/>
    <cellStyle name="Currency 2 2 2 2 2 4 3 4 3 2" xfId="23992" xr:uid="{C39B3E0D-4C46-4DE3-970A-25DE22DDFFD0}"/>
    <cellStyle name="Currency 2 2 2 2 2 4 3 4 3 2 2" xfId="37684" xr:uid="{26A8936C-ED5D-4548-8351-4298F0A66EE5}"/>
    <cellStyle name="Currency 2 2 2 2 2 4 3 4 3 2 3" xfId="52568" xr:uid="{9700EA43-753C-4C14-B5AC-0EC2156EDBF2}"/>
    <cellStyle name="Currency 2 2 2 2 2 4 3 4 3 3" xfId="17148" xr:uid="{CF69B203-50C6-4CE3-B17E-17D3673D365B}"/>
    <cellStyle name="Currency 2 2 2 2 2 4 3 4 3 4" xfId="30838" xr:uid="{F52752ED-0475-4C3C-BECE-C8CA5965C9E9}"/>
    <cellStyle name="Currency 2 2 2 2 2 4 3 4 3 5" xfId="45722" xr:uid="{0518E5C3-5D12-4EB8-B5E7-3C8B60412901}"/>
    <cellStyle name="Currency 2 2 2 2 2 4 3 4 4" xfId="20570" xr:uid="{F594F6AE-3D96-4A78-A5F3-67F475C9EDA4}"/>
    <cellStyle name="Currency 2 2 2 2 2 4 3 4 4 2" xfId="34262" xr:uid="{70481001-83E3-40F0-B82C-8D5304FFD86F}"/>
    <cellStyle name="Currency 2 2 2 2 2 4 3 4 4 3" xfId="49146" xr:uid="{75D07889-EF36-4413-98E1-D5D9961EDEEE}"/>
    <cellStyle name="Currency 2 2 2 2 2 4 3 4 5" xfId="13726" xr:uid="{322E1E9B-CEBC-41D8-BE65-6EBD3D6BB177}"/>
    <cellStyle name="Currency 2 2 2 2 2 4 3 4 6" xfId="27416" xr:uid="{7EA40B3C-6D43-4CA3-A151-717BD8E65953}"/>
    <cellStyle name="Currency 2 2 2 2 2 4 3 4 7" xfId="42300" xr:uid="{820A48AF-4700-44D2-8F64-6F1044D7A2B8}"/>
    <cellStyle name="Currency 2 2 2 2 2 4 3 5" xfId="8588" xr:uid="{48C2158A-ECE3-474E-A0ED-9E341EA9C700}"/>
    <cellStyle name="Currency 2 2 2 2 2 4 3 5 2" xfId="12010" xr:uid="{33F76085-8278-43D0-B490-053F9BA4749F}"/>
    <cellStyle name="Currency 2 2 2 2 2 4 3 5 2 2" xfId="25700" xr:uid="{56B34022-DEEE-4982-B812-DB4FC43B82AB}"/>
    <cellStyle name="Currency 2 2 2 2 2 4 3 5 2 2 2" xfId="39392" xr:uid="{2895E07F-522E-4774-956B-3CB9F587A752}"/>
    <cellStyle name="Currency 2 2 2 2 2 4 3 5 2 2 3" xfId="54276" xr:uid="{E052176F-08F1-42C4-B0CB-F2A8A9338C5E}"/>
    <cellStyle name="Currency 2 2 2 2 2 4 3 5 2 3" xfId="18856" xr:uid="{7B1E94C9-741C-409B-95F8-5909C8A8117B}"/>
    <cellStyle name="Currency 2 2 2 2 2 4 3 5 2 4" xfId="32546" xr:uid="{20A9351A-419D-411C-BD8A-8D6053AF2983}"/>
    <cellStyle name="Currency 2 2 2 2 2 4 3 5 2 5" xfId="47430" xr:uid="{A7C18C70-33E4-4AD1-AFE9-59C088BFD73F}"/>
    <cellStyle name="Currency 2 2 2 2 2 4 3 5 3" xfId="22278" xr:uid="{3430267E-8FA9-43AC-B6FF-1BF2ED4F7CA9}"/>
    <cellStyle name="Currency 2 2 2 2 2 4 3 5 3 2" xfId="35970" xr:uid="{1D737999-C62E-4548-B9A5-8C8D5035AB27}"/>
    <cellStyle name="Currency 2 2 2 2 2 4 3 5 3 3" xfId="50854" xr:uid="{7D79BE56-B59C-45F2-90B0-A9B06EF018F3}"/>
    <cellStyle name="Currency 2 2 2 2 2 4 3 5 4" xfId="15434" xr:uid="{9D1B2A04-F74C-4A04-B774-74172C7E1DD0}"/>
    <cellStyle name="Currency 2 2 2 2 2 4 3 5 5" xfId="29124" xr:uid="{A27DA5EB-7572-4727-A7FD-EF6051CB8916}"/>
    <cellStyle name="Currency 2 2 2 2 2 4 3 5 6" xfId="44008" xr:uid="{B2F1F769-9DF8-4E26-BAE8-FFA2658E1560}"/>
    <cellStyle name="Currency 2 2 2 2 2 4 3 6" xfId="10298" xr:uid="{F314BFF4-0D62-4979-93F6-C2CD6E31D0C2}"/>
    <cellStyle name="Currency 2 2 2 2 2 4 3 6 2" xfId="23988" xr:uid="{573C3B6C-1F12-45B0-9EC2-B7164A8A9F5B}"/>
    <cellStyle name="Currency 2 2 2 2 2 4 3 6 2 2" xfId="37680" xr:uid="{D0012472-7F3E-41D4-8517-B3B8056DFE62}"/>
    <cellStyle name="Currency 2 2 2 2 2 4 3 6 2 3" xfId="52564" xr:uid="{FEBEA82C-7315-4172-9F04-A23D1CE03F1E}"/>
    <cellStyle name="Currency 2 2 2 2 2 4 3 6 3" xfId="17144" xr:uid="{C69625A6-BE7F-4285-A1C1-D6B655FAEADF}"/>
    <cellStyle name="Currency 2 2 2 2 2 4 3 6 4" xfId="30834" xr:uid="{839C3BAC-C1E4-42CF-8EB8-AC737828B8FF}"/>
    <cellStyle name="Currency 2 2 2 2 2 4 3 6 5" xfId="45718" xr:uid="{3CA0D1C3-D605-4F5F-A6FD-B9AAE6E8F345}"/>
    <cellStyle name="Currency 2 2 2 2 2 4 3 7" xfId="20566" xr:uid="{77744D74-9835-405A-8DCB-7A633E2872FB}"/>
    <cellStyle name="Currency 2 2 2 2 2 4 3 7 2" xfId="34258" xr:uid="{9EBAD5FE-7129-41EF-B99F-DC1F17D64593}"/>
    <cellStyle name="Currency 2 2 2 2 2 4 3 7 3" xfId="49142" xr:uid="{8C7DFE6A-26A2-4A2B-AD0B-BD21F36AA604}"/>
    <cellStyle name="Currency 2 2 2 2 2 4 3 8" xfId="13722" xr:uid="{F792DCE6-957A-4960-93C5-0878D23B284B}"/>
    <cellStyle name="Currency 2 2 2 2 2 4 3 9" xfId="27412" xr:uid="{1FF2FA60-9609-445B-8031-BB1B960D516A}"/>
    <cellStyle name="Currency 2 2 2 2 2 4 4" xfId="6880" xr:uid="{929E9821-7EF6-4133-BD1D-D60B782D354F}"/>
    <cellStyle name="Currency 2 2 2 2 2 4 4 2" xfId="6881" xr:uid="{88DF96BD-4DE8-4E85-9671-1AD00B9DC62E}"/>
    <cellStyle name="Currency 2 2 2 2 2 4 4 2 2" xfId="8594" xr:uid="{5E8C0504-34E0-462D-9B58-C6C9A2C67484}"/>
    <cellStyle name="Currency 2 2 2 2 2 4 4 2 2 2" xfId="12016" xr:uid="{90395056-E0B3-49A6-841F-8C010D034A74}"/>
    <cellStyle name="Currency 2 2 2 2 2 4 4 2 2 2 2" xfId="25706" xr:uid="{A67C84F4-4C83-44C0-8D26-CA17E1EFFF2E}"/>
    <cellStyle name="Currency 2 2 2 2 2 4 4 2 2 2 2 2" xfId="39398" xr:uid="{CDE944A2-D210-476D-8E47-2F938BA542C8}"/>
    <cellStyle name="Currency 2 2 2 2 2 4 4 2 2 2 2 3" xfId="54282" xr:uid="{D4360BFA-1482-4003-A9F5-44A0C4487158}"/>
    <cellStyle name="Currency 2 2 2 2 2 4 4 2 2 2 3" xfId="18862" xr:uid="{7DCCFF97-4BDB-4C0D-BC48-E75112A415CA}"/>
    <cellStyle name="Currency 2 2 2 2 2 4 4 2 2 2 4" xfId="32552" xr:uid="{2C050245-9B29-41E4-B7D6-33418EE49A39}"/>
    <cellStyle name="Currency 2 2 2 2 2 4 4 2 2 2 5" xfId="47436" xr:uid="{04072092-4B04-4148-861E-350CB7827F09}"/>
    <cellStyle name="Currency 2 2 2 2 2 4 4 2 2 3" xfId="22284" xr:uid="{50EDD7A7-8F2F-4F0C-9878-71C4E72239A4}"/>
    <cellStyle name="Currency 2 2 2 2 2 4 4 2 2 3 2" xfId="35976" xr:uid="{36197A32-ACCE-4300-ACFF-57517BC643FE}"/>
    <cellStyle name="Currency 2 2 2 2 2 4 4 2 2 3 3" xfId="50860" xr:uid="{89D109AE-A090-453F-B6F5-D4BA9BF75B0B}"/>
    <cellStyle name="Currency 2 2 2 2 2 4 4 2 2 4" xfId="15440" xr:uid="{1B794F5C-95C0-4FF5-97A2-6533CDE02F23}"/>
    <cellStyle name="Currency 2 2 2 2 2 4 4 2 2 5" xfId="29130" xr:uid="{CE77E23D-77BC-43FE-81C8-C9F5E5E673EE}"/>
    <cellStyle name="Currency 2 2 2 2 2 4 4 2 2 6" xfId="44014" xr:uid="{DF086605-072D-4BC7-9D15-E9B314A32CA9}"/>
    <cellStyle name="Currency 2 2 2 2 2 4 4 2 3" xfId="10304" xr:uid="{0002AAD4-10CA-4FEA-B7A7-234874AC7225}"/>
    <cellStyle name="Currency 2 2 2 2 2 4 4 2 3 2" xfId="23994" xr:uid="{0806CBCC-FF7F-4E5B-B419-D66F974050F5}"/>
    <cellStyle name="Currency 2 2 2 2 2 4 4 2 3 2 2" xfId="37686" xr:uid="{718608B2-A0C3-48D7-ADEF-ADA8BDF459A4}"/>
    <cellStyle name="Currency 2 2 2 2 2 4 4 2 3 2 3" xfId="52570" xr:uid="{48F01CF8-7BC1-47DD-9CDE-A362CC4E1BDA}"/>
    <cellStyle name="Currency 2 2 2 2 2 4 4 2 3 3" xfId="17150" xr:uid="{B4B39B4F-6B12-4696-9BC8-D61E4447931F}"/>
    <cellStyle name="Currency 2 2 2 2 2 4 4 2 3 4" xfId="30840" xr:uid="{8B9FA50B-FA69-46C3-B473-9E5B485B912D}"/>
    <cellStyle name="Currency 2 2 2 2 2 4 4 2 3 5" xfId="45724" xr:uid="{A7FDB2FA-D19D-4315-84E9-7037529557B6}"/>
    <cellStyle name="Currency 2 2 2 2 2 4 4 2 4" xfId="20572" xr:uid="{C2676800-A5AC-433F-BE7C-DE61D6BAD87A}"/>
    <cellStyle name="Currency 2 2 2 2 2 4 4 2 4 2" xfId="34264" xr:uid="{8AAA1862-40C2-4C86-8F2F-81DADB1C9194}"/>
    <cellStyle name="Currency 2 2 2 2 2 4 4 2 4 3" xfId="49148" xr:uid="{F54ADE5A-6C5B-4C6F-B379-61201C137D46}"/>
    <cellStyle name="Currency 2 2 2 2 2 4 4 2 5" xfId="13728" xr:uid="{1B75D51F-DA4D-4E1A-8BA4-90DBA68E17D2}"/>
    <cellStyle name="Currency 2 2 2 2 2 4 4 2 6" xfId="27418" xr:uid="{34926D36-D117-4CFD-968C-BFD85061C732}"/>
    <cellStyle name="Currency 2 2 2 2 2 4 4 2 7" xfId="42302" xr:uid="{DB23579E-3120-41A7-9E00-E07FD3D912C1}"/>
    <cellStyle name="Currency 2 2 2 2 2 4 4 3" xfId="8593" xr:uid="{15158D10-E35F-4040-996A-FB79F5892D63}"/>
    <cellStyle name="Currency 2 2 2 2 2 4 4 3 2" xfId="12015" xr:uid="{177A518E-8D41-486C-9182-C1861B0FC0DE}"/>
    <cellStyle name="Currency 2 2 2 2 2 4 4 3 2 2" xfId="25705" xr:uid="{52E7998E-9205-4E62-9D7F-7048FE87CE3F}"/>
    <cellStyle name="Currency 2 2 2 2 2 4 4 3 2 2 2" xfId="39397" xr:uid="{22166EFA-BDB8-41CF-8013-34A6839A5E44}"/>
    <cellStyle name="Currency 2 2 2 2 2 4 4 3 2 2 3" xfId="54281" xr:uid="{283115CA-65FE-44D9-B58B-53AC48F9074F}"/>
    <cellStyle name="Currency 2 2 2 2 2 4 4 3 2 3" xfId="18861" xr:uid="{69AA6F96-0640-4FCF-A294-DA4DF55DBDF8}"/>
    <cellStyle name="Currency 2 2 2 2 2 4 4 3 2 4" xfId="32551" xr:uid="{442CFF60-F7A0-42FF-81DF-2A8F00F2F882}"/>
    <cellStyle name="Currency 2 2 2 2 2 4 4 3 2 5" xfId="47435" xr:uid="{61CE8DC5-3A37-4009-AF6B-C5D8C2C9A985}"/>
    <cellStyle name="Currency 2 2 2 2 2 4 4 3 3" xfId="22283" xr:uid="{3CE4A68C-24C3-4B38-87D1-1459E33EAA67}"/>
    <cellStyle name="Currency 2 2 2 2 2 4 4 3 3 2" xfId="35975" xr:uid="{BDCE74EA-7216-4975-9338-06CCFD678528}"/>
    <cellStyle name="Currency 2 2 2 2 2 4 4 3 3 3" xfId="50859" xr:uid="{1EB7AC03-89BC-4BD0-B97E-A5FB1F2240C7}"/>
    <cellStyle name="Currency 2 2 2 2 2 4 4 3 4" xfId="15439" xr:uid="{FEEBB67A-62DB-42EF-A85C-10BBF0DC7D31}"/>
    <cellStyle name="Currency 2 2 2 2 2 4 4 3 5" xfId="29129" xr:uid="{3DFB122F-4F47-4CCB-8E9B-ECC158C387BF}"/>
    <cellStyle name="Currency 2 2 2 2 2 4 4 3 6" xfId="44013" xr:uid="{BBF61222-2C56-461A-AABB-3FE29FBF6854}"/>
    <cellStyle name="Currency 2 2 2 2 2 4 4 4" xfId="10303" xr:uid="{E2E4893E-9AD1-4FAE-9AFF-1525690F9612}"/>
    <cellStyle name="Currency 2 2 2 2 2 4 4 4 2" xfId="23993" xr:uid="{81D3B3C2-03BB-4213-9171-7617F2AB7098}"/>
    <cellStyle name="Currency 2 2 2 2 2 4 4 4 2 2" xfId="37685" xr:uid="{C0EB23A3-2206-4506-A5B9-A5EA0ABD63B0}"/>
    <cellStyle name="Currency 2 2 2 2 2 4 4 4 2 3" xfId="52569" xr:uid="{FABB55C4-7CF8-46D5-A104-198FA572094D}"/>
    <cellStyle name="Currency 2 2 2 2 2 4 4 4 3" xfId="17149" xr:uid="{3A95C211-A9B5-437E-9113-E35CB7F9346B}"/>
    <cellStyle name="Currency 2 2 2 2 2 4 4 4 4" xfId="30839" xr:uid="{F5B52EF7-28A9-43DD-A509-A99ABF23A7A3}"/>
    <cellStyle name="Currency 2 2 2 2 2 4 4 4 5" xfId="45723" xr:uid="{AFC725F5-818D-42EE-967D-6963EB9BB3A0}"/>
    <cellStyle name="Currency 2 2 2 2 2 4 4 5" xfId="20571" xr:uid="{4E226001-EC5F-4328-9CED-8518CCC1EDA8}"/>
    <cellStyle name="Currency 2 2 2 2 2 4 4 5 2" xfId="34263" xr:uid="{03540836-B7F0-4378-8442-7A14F50468D7}"/>
    <cellStyle name="Currency 2 2 2 2 2 4 4 5 3" xfId="49147" xr:uid="{BDBA1805-83E1-48BD-9B11-1248F9BB501D}"/>
    <cellStyle name="Currency 2 2 2 2 2 4 4 6" xfId="13727" xr:uid="{5D026481-603E-4B45-B94E-F0F2E6B5460B}"/>
    <cellStyle name="Currency 2 2 2 2 2 4 4 7" xfId="27417" xr:uid="{731DF068-5DEE-415B-B385-26BA069E2C08}"/>
    <cellStyle name="Currency 2 2 2 2 2 4 4 8" xfId="42301" xr:uid="{3CF0933E-7FA5-45DA-8518-4A0C3E2B6C39}"/>
    <cellStyle name="Currency 2 2 2 2 2 4 5" xfId="6882" xr:uid="{8FD73DE2-6F06-458E-BAEA-AE8F09A4DE79}"/>
    <cellStyle name="Currency 2 2 2 2 2 4 5 2" xfId="8595" xr:uid="{7CE1DB66-AFE2-41D7-98DB-3195BA494D7E}"/>
    <cellStyle name="Currency 2 2 2 2 2 4 5 2 2" xfId="12017" xr:uid="{18229F57-0F18-436D-A690-F8D34E06EE6B}"/>
    <cellStyle name="Currency 2 2 2 2 2 4 5 2 2 2" xfId="25707" xr:uid="{37F2B958-6268-4BC5-BF13-F3EE6E74950B}"/>
    <cellStyle name="Currency 2 2 2 2 2 4 5 2 2 2 2" xfId="39399" xr:uid="{02CE8547-F502-4F44-B678-A8DE70E3CE3F}"/>
    <cellStyle name="Currency 2 2 2 2 2 4 5 2 2 2 3" xfId="54283" xr:uid="{8453AE9E-C451-45DD-B038-254E507C6AFA}"/>
    <cellStyle name="Currency 2 2 2 2 2 4 5 2 2 3" xfId="18863" xr:uid="{59424162-EAD3-46DD-8D17-3419ED35CFBB}"/>
    <cellStyle name="Currency 2 2 2 2 2 4 5 2 2 4" xfId="32553" xr:uid="{D976942E-73E2-4224-89E6-E30D73E49607}"/>
    <cellStyle name="Currency 2 2 2 2 2 4 5 2 2 5" xfId="47437" xr:uid="{EBC544EB-F1E1-409C-A28C-C69883AE55BF}"/>
    <cellStyle name="Currency 2 2 2 2 2 4 5 2 3" xfId="22285" xr:uid="{6B57E888-EBFA-4365-882C-3178269F0824}"/>
    <cellStyle name="Currency 2 2 2 2 2 4 5 2 3 2" xfId="35977" xr:uid="{698F6429-E808-4758-9A01-56D2CE9B3645}"/>
    <cellStyle name="Currency 2 2 2 2 2 4 5 2 3 3" xfId="50861" xr:uid="{D7B9F6C6-7B26-4597-B8C5-CCAD39BB949D}"/>
    <cellStyle name="Currency 2 2 2 2 2 4 5 2 4" xfId="15441" xr:uid="{B2F72437-AD52-4A7A-A276-31A5C81CBE5D}"/>
    <cellStyle name="Currency 2 2 2 2 2 4 5 2 5" xfId="29131" xr:uid="{269A2699-C1F2-4608-8E56-E50EB92669F6}"/>
    <cellStyle name="Currency 2 2 2 2 2 4 5 2 6" xfId="44015" xr:uid="{F80347D1-9C98-4ECA-BB96-01F1F7A6ED3A}"/>
    <cellStyle name="Currency 2 2 2 2 2 4 5 3" xfId="10305" xr:uid="{305866A4-F2F0-4E1C-8B92-9E514820FA93}"/>
    <cellStyle name="Currency 2 2 2 2 2 4 5 3 2" xfId="23995" xr:uid="{756B8748-CA93-4D2D-AFDA-34416556FE8C}"/>
    <cellStyle name="Currency 2 2 2 2 2 4 5 3 2 2" xfId="37687" xr:uid="{CA5BA9BD-FDD5-43B7-AA97-FBB2C702F8F6}"/>
    <cellStyle name="Currency 2 2 2 2 2 4 5 3 2 3" xfId="52571" xr:uid="{E8D065C7-89E3-47B4-8F4A-E54B39EC047F}"/>
    <cellStyle name="Currency 2 2 2 2 2 4 5 3 3" xfId="17151" xr:uid="{5578BD1D-1412-461D-9205-810E204874A9}"/>
    <cellStyle name="Currency 2 2 2 2 2 4 5 3 4" xfId="30841" xr:uid="{4E33B28D-A918-4CAE-AD17-CEF0197EDB52}"/>
    <cellStyle name="Currency 2 2 2 2 2 4 5 3 5" xfId="45725" xr:uid="{2599AB27-4A8D-4466-86D2-E500EC42752A}"/>
    <cellStyle name="Currency 2 2 2 2 2 4 5 4" xfId="20573" xr:uid="{BC5253BB-7B3F-459F-B9B2-81A105F56D2C}"/>
    <cellStyle name="Currency 2 2 2 2 2 4 5 4 2" xfId="34265" xr:uid="{214A4F0D-CF27-4096-983F-9C7C488F31CD}"/>
    <cellStyle name="Currency 2 2 2 2 2 4 5 4 3" xfId="49149" xr:uid="{A25C1033-2A26-4718-8E5C-B4BFED7DCEDB}"/>
    <cellStyle name="Currency 2 2 2 2 2 4 5 5" xfId="13729" xr:uid="{DA8BFFE2-DC1B-4314-9F37-2ABA08BC5F3F}"/>
    <cellStyle name="Currency 2 2 2 2 2 4 5 6" xfId="27419" xr:uid="{3FB1EEF8-55B7-43A4-A2E3-182DA3CFC089}"/>
    <cellStyle name="Currency 2 2 2 2 2 4 5 7" xfId="42303" xr:uid="{247774A2-538C-4071-8F30-EEFB20453E60}"/>
    <cellStyle name="Currency 2 2 2 2 2 4 6" xfId="6883" xr:uid="{1152665C-5FF6-4F3B-A7CF-643BCC8F317E}"/>
    <cellStyle name="Currency 2 2 2 2 2 4 6 2" xfId="8596" xr:uid="{2C24F491-C849-4040-A1DD-B7769997AE8D}"/>
    <cellStyle name="Currency 2 2 2 2 2 4 6 2 2" xfId="12018" xr:uid="{9F4C919A-82B3-47E2-8A4F-3669B5FC9CF9}"/>
    <cellStyle name="Currency 2 2 2 2 2 4 6 2 2 2" xfId="25708" xr:uid="{5AAB11AC-2DDD-4944-AA44-3E37548CDF2B}"/>
    <cellStyle name="Currency 2 2 2 2 2 4 6 2 2 2 2" xfId="39400" xr:uid="{A255C15F-EB85-42BB-89B0-7FAB043CCAE4}"/>
    <cellStyle name="Currency 2 2 2 2 2 4 6 2 2 2 3" xfId="54284" xr:uid="{76AFDAB7-B619-46D5-B7BD-C6CD6338CE37}"/>
    <cellStyle name="Currency 2 2 2 2 2 4 6 2 2 3" xfId="18864" xr:uid="{B4369CA8-4B03-45C3-A5E9-CF423DDDF05D}"/>
    <cellStyle name="Currency 2 2 2 2 2 4 6 2 2 4" xfId="32554" xr:uid="{A3AF3894-BC1C-44F0-9C71-BBA1C5E97420}"/>
    <cellStyle name="Currency 2 2 2 2 2 4 6 2 2 5" xfId="47438" xr:uid="{4D201725-0967-451E-9247-256DFC458F47}"/>
    <cellStyle name="Currency 2 2 2 2 2 4 6 2 3" xfId="22286" xr:uid="{0E5F2CE2-3FB7-4C5E-8F17-ED4C3AC77074}"/>
    <cellStyle name="Currency 2 2 2 2 2 4 6 2 3 2" xfId="35978" xr:uid="{176D45EC-E346-491E-8BF8-4A4CE98F37D4}"/>
    <cellStyle name="Currency 2 2 2 2 2 4 6 2 3 3" xfId="50862" xr:uid="{77446291-FA57-4BF6-AA11-240B25D6AFFA}"/>
    <cellStyle name="Currency 2 2 2 2 2 4 6 2 4" xfId="15442" xr:uid="{75674CA4-8E58-446C-9B4D-3FF5B49E5DE8}"/>
    <cellStyle name="Currency 2 2 2 2 2 4 6 2 5" xfId="29132" xr:uid="{7D49E179-6C19-4B1A-8461-821DC1865F2E}"/>
    <cellStyle name="Currency 2 2 2 2 2 4 6 2 6" xfId="44016" xr:uid="{67B550E2-B3B3-4078-9F29-37D4B3025282}"/>
    <cellStyle name="Currency 2 2 2 2 2 4 6 3" xfId="10306" xr:uid="{2EF6EB08-40AC-4CF0-A4EC-DFBEC2B2837D}"/>
    <cellStyle name="Currency 2 2 2 2 2 4 6 3 2" xfId="23996" xr:uid="{E1A6B4BD-282F-4621-9103-1E5BE06CE906}"/>
    <cellStyle name="Currency 2 2 2 2 2 4 6 3 2 2" xfId="37688" xr:uid="{31A291F3-0561-439C-A48B-8100E17500A5}"/>
    <cellStyle name="Currency 2 2 2 2 2 4 6 3 2 3" xfId="52572" xr:uid="{24EE84F2-CCDF-465D-B11F-4ACBC652FBD1}"/>
    <cellStyle name="Currency 2 2 2 2 2 4 6 3 3" xfId="17152" xr:uid="{E6C18289-C5DC-4E6B-A2F2-3678FBE17834}"/>
    <cellStyle name="Currency 2 2 2 2 2 4 6 3 4" xfId="30842" xr:uid="{840B3EB8-20F6-4831-9D0B-1661ECD615EB}"/>
    <cellStyle name="Currency 2 2 2 2 2 4 6 3 5" xfId="45726" xr:uid="{EB3690DB-BB61-4A4F-9D7C-FC92A4BCCC24}"/>
    <cellStyle name="Currency 2 2 2 2 2 4 6 4" xfId="20574" xr:uid="{E810D719-30A7-4B65-90B5-F21D42602C85}"/>
    <cellStyle name="Currency 2 2 2 2 2 4 6 4 2" xfId="34266" xr:uid="{64493D4F-0534-40B1-AE6A-7E9818D9F412}"/>
    <cellStyle name="Currency 2 2 2 2 2 4 6 4 3" xfId="49150" xr:uid="{41EF320F-EECD-4D82-B34E-3DEAA98DCADB}"/>
    <cellStyle name="Currency 2 2 2 2 2 4 6 5" xfId="13730" xr:uid="{6A2B6C02-83B1-4C61-9BC2-F15A9B79718B}"/>
    <cellStyle name="Currency 2 2 2 2 2 4 6 6" xfId="27420" xr:uid="{5E626840-4B95-4F0E-B56E-B74D99589593}"/>
    <cellStyle name="Currency 2 2 2 2 2 4 6 7" xfId="42304" xr:uid="{558AF3A2-827C-4D89-B8C8-631EC078006D}"/>
    <cellStyle name="Currency 2 2 2 2 2 4 7" xfId="8582" xr:uid="{54E371E6-A8B1-4B5D-B019-F79F8FA311BD}"/>
    <cellStyle name="Currency 2 2 2 2 2 4 7 2" xfId="12004" xr:uid="{7B3274F8-D036-422C-96D1-AF06909C5E6C}"/>
    <cellStyle name="Currency 2 2 2 2 2 4 7 2 2" xfId="25694" xr:uid="{DD5BAA1A-958C-420B-B7C7-88A7BC32CFE2}"/>
    <cellStyle name="Currency 2 2 2 2 2 4 7 2 2 2" xfId="39386" xr:uid="{F0E3CDA5-7EB1-45FD-9E4B-9B7AE97581C3}"/>
    <cellStyle name="Currency 2 2 2 2 2 4 7 2 2 3" xfId="54270" xr:uid="{B0C3FD1B-0591-4728-A2A1-C38F5C7F2BD7}"/>
    <cellStyle name="Currency 2 2 2 2 2 4 7 2 3" xfId="18850" xr:uid="{14A1E03C-47D8-43D9-9523-3A6E6F0C41DC}"/>
    <cellStyle name="Currency 2 2 2 2 2 4 7 2 4" xfId="32540" xr:uid="{B115EE1F-8814-4601-BA25-9346F7AD0AEE}"/>
    <cellStyle name="Currency 2 2 2 2 2 4 7 2 5" xfId="47424" xr:uid="{54DFECEC-F8D1-4676-8773-6969BB44AD78}"/>
    <cellStyle name="Currency 2 2 2 2 2 4 7 3" xfId="22272" xr:uid="{4E00EA95-0462-4C25-8274-ACDCD350C76A}"/>
    <cellStyle name="Currency 2 2 2 2 2 4 7 3 2" xfId="35964" xr:uid="{40B8C80D-10DB-4663-B415-1F72051F9FAD}"/>
    <cellStyle name="Currency 2 2 2 2 2 4 7 3 3" xfId="50848" xr:uid="{E65DCDB2-B390-4639-861D-2F1FBA424E14}"/>
    <cellStyle name="Currency 2 2 2 2 2 4 7 4" xfId="15428" xr:uid="{A7C58779-CD7B-4E44-B6C6-09068569FF80}"/>
    <cellStyle name="Currency 2 2 2 2 2 4 7 5" xfId="29118" xr:uid="{7D09343C-96D6-42C8-8DA1-80C8BD4102A1}"/>
    <cellStyle name="Currency 2 2 2 2 2 4 7 6" xfId="44002" xr:uid="{BCFB5EEB-D65F-4B4A-A1CA-41D56FCA943B}"/>
    <cellStyle name="Currency 2 2 2 2 2 4 8" xfId="10292" xr:uid="{7207238D-473B-4D95-97A3-6106075C6BB3}"/>
    <cellStyle name="Currency 2 2 2 2 2 4 8 2" xfId="23982" xr:uid="{00C33AC2-1F6D-46AF-B3B5-12D97C999759}"/>
    <cellStyle name="Currency 2 2 2 2 2 4 8 2 2" xfId="37674" xr:uid="{1135E95F-A323-4E22-A8CA-D7E0A8CFBDAC}"/>
    <cellStyle name="Currency 2 2 2 2 2 4 8 2 3" xfId="52558" xr:uid="{ECD32226-DEBA-43AB-BCF9-10F13B94578E}"/>
    <cellStyle name="Currency 2 2 2 2 2 4 8 3" xfId="17138" xr:uid="{B637A910-F028-4F92-BFE9-1DFC131D627A}"/>
    <cellStyle name="Currency 2 2 2 2 2 4 8 4" xfId="30828" xr:uid="{4A91CA91-17C3-4CDC-A0DC-7BD4EA44110B}"/>
    <cellStyle name="Currency 2 2 2 2 2 4 8 5" xfId="45712" xr:uid="{0ECEEE67-4FCB-49AD-8558-9CDDD123E4DC}"/>
    <cellStyle name="Currency 2 2 2 2 2 4 9" xfId="20560" xr:uid="{1F4BF613-931E-4934-9105-C22FAE92041F}"/>
    <cellStyle name="Currency 2 2 2 2 2 4 9 2" xfId="34252" xr:uid="{62E35D05-C7AD-41A8-98D3-80B43A0CB3A2}"/>
    <cellStyle name="Currency 2 2 2 2 2 4 9 3" xfId="49136" xr:uid="{723EAC07-DCA5-448F-B89B-677AD6FD3911}"/>
    <cellStyle name="Currency 2 2 2 2 2 5" xfId="6884" xr:uid="{48701406-EE91-45B5-9C0F-492844975F97}"/>
    <cellStyle name="Currency 2 2 2 2 2 5 10" xfId="42305" xr:uid="{C6479200-8C83-4787-A45A-7D8E66C63657}"/>
    <cellStyle name="Currency 2 2 2 2 2 5 2" xfId="6885" xr:uid="{502902ED-73A0-4F2D-866E-2B16841D3C1B}"/>
    <cellStyle name="Currency 2 2 2 2 2 5 2 2" xfId="6886" xr:uid="{D08AE018-A7A7-402F-BDF1-0E1CE431BF9C}"/>
    <cellStyle name="Currency 2 2 2 2 2 5 2 2 2" xfId="8599" xr:uid="{1A7D0A3C-EB85-4524-A285-3C25CFE38313}"/>
    <cellStyle name="Currency 2 2 2 2 2 5 2 2 2 2" xfId="12021" xr:uid="{C8291276-84E8-4A96-BDE6-726DDB637BE0}"/>
    <cellStyle name="Currency 2 2 2 2 2 5 2 2 2 2 2" xfId="25711" xr:uid="{79E98945-A0F6-492A-8F29-332ADD6C6183}"/>
    <cellStyle name="Currency 2 2 2 2 2 5 2 2 2 2 2 2" xfId="39403" xr:uid="{76B2775E-C3E3-4407-AB0C-2A7814D0D77A}"/>
    <cellStyle name="Currency 2 2 2 2 2 5 2 2 2 2 2 3" xfId="54287" xr:uid="{0C0D15C4-C069-449B-A5CE-654113F58BE1}"/>
    <cellStyle name="Currency 2 2 2 2 2 5 2 2 2 2 3" xfId="18867" xr:uid="{1838D189-2E16-48EF-939C-A6E66123580C}"/>
    <cellStyle name="Currency 2 2 2 2 2 5 2 2 2 2 4" xfId="32557" xr:uid="{72F06A76-B9C3-44FC-A113-19510CA594FA}"/>
    <cellStyle name="Currency 2 2 2 2 2 5 2 2 2 2 5" xfId="47441" xr:uid="{13120B21-6C5A-4B21-8497-E49B1DE531D7}"/>
    <cellStyle name="Currency 2 2 2 2 2 5 2 2 2 3" xfId="22289" xr:uid="{70B6C05E-621E-488F-8C7A-7123650E732E}"/>
    <cellStyle name="Currency 2 2 2 2 2 5 2 2 2 3 2" xfId="35981" xr:uid="{8AE4822E-38FC-4E36-B477-9AF9A806E021}"/>
    <cellStyle name="Currency 2 2 2 2 2 5 2 2 2 3 3" xfId="50865" xr:uid="{6E4D8BD1-48B0-482A-A041-1DF955F3C10C}"/>
    <cellStyle name="Currency 2 2 2 2 2 5 2 2 2 4" xfId="15445" xr:uid="{B3F18A0D-11C7-44EB-9F14-6E1CA548B9D3}"/>
    <cellStyle name="Currency 2 2 2 2 2 5 2 2 2 5" xfId="29135" xr:uid="{02522665-B261-448C-B4F3-21382AC0A277}"/>
    <cellStyle name="Currency 2 2 2 2 2 5 2 2 2 6" xfId="44019" xr:uid="{2F237800-AB62-403A-83FC-5266ECCD8A86}"/>
    <cellStyle name="Currency 2 2 2 2 2 5 2 2 3" xfId="10309" xr:uid="{D3228186-34F1-49C2-B4A7-78591D1686B9}"/>
    <cellStyle name="Currency 2 2 2 2 2 5 2 2 3 2" xfId="23999" xr:uid="{BF290FA9-50E0-41D0-848B-2A21D3F419DD}"/>
    <cellStyle name="Currency 2 2 2 2 2 5 2 2 3 2 2" xfId="37691" xr:uid="{DCD87DEA-A865-4E69-B69C-3DA5F03260B3}"/>
    <cellStyle name="Currency 2 2 2 2 2 5 2 2 3 2 3" xfId="52575" xr:uid="{62AE319A-F0FD-471E-8168-87ACE5ECFB97}"/>
    <cellStyle name="Currency 2 2 2 2 2 5 2 2 3 3" xfId="17155" xr:uid="{E29193D7-74DE-488C-851D-96D965F920D6}"/>
    <cellStyle name="Currency 2 2 2 2 2 5 2 2 3 4" xfId="30845" xr:uid="{276ED01E-A01A-4D92-BDAF-FF6A9E6FD4F4}"/>
    <cellStyle name="Currency 2 2 2 2 2 5 2 2 3 5" xfId="45729" xr:uid="{03413FCC-DC49-4597-9AD3-3FC69D1EF2CE}"/>
    <cellStyle name="Currency 2 2 2 2 2 5 2 2 4" xfId="20577" xr:uid="{0825627F-66BE-4F4A-990C-E7016C0766A1}"/>
    <cellStyle name="Currency 2 2 2 2 2 5 2 2 4 2" xfId="34269" xr:uid="{295CEC76-F2D8-4603-8992-8EB2DC62DC61}"/>
    <cellStyle name="Currency 2 2 2 2 2 5 2 2 4 3" xfId="49153" xr:uid="{835BF52A-3579-4421-95E3-54B3DEC8E613}"/>
    <cellStyle name="Currency 2 2 2 2 2 5 2 2 5" xfId="13733" xr:uid="{096A96A6-9D3E-4E05-AA31-852778A608AE}"/>
    <cellStyle name="Currency 2 2 2 2 2 5 2 2 6" xfId="27423" xr:uid="{D61116CE-6C02-4512-9B81-799A543AC2F8}"/>
    <cellStyle name="Currency 2 2 2 2 2 5 2 2 7" xfId="42307" xr:uid="{A3BA89FD-EC83-48DC-B43B-81D5DA8A9AEE}"/>
    <cellStyle name="Currency 2 2 2 2 2 5 2 3" xfId="8598" xr:uid="{AF0526D9-DE74-4D13-9B1B-B3FB2C1160E8}"/>
    <cellStyle name="Currency 2 2 2 2 2 5 2 3 2" xfId="12020" xr:uid="{9F831775-133E-4362-BFA6-4566B4E60A10}"/>
    <cellStyle name="Currency 2 2 2 2 2 5 2 3 2 2" xfId="25710" xr:uid="{1DA33B3A-9E09-42A8-95A7-BDB2F136015E}"/>
    <cellStyle name="Currency 2 2 2 2 2 5 2 3 2 2 2" xfId="39402" xr:uid="{C4AD655E-DCC6-443D-AB8A-0C7EB4650D12}"/>
    <cellStyle name="Currency 2 2 2 2 2 5 2 3 2 2 3" xfId="54286" xr:uid="{F95A011F-ABC0-4F10-AD58-C733E1DBD687}"/>
    <cellStyle name="Currency 2 2 2 2 2 5 2 3 2 3" xfId="18866" xr:uid="{3717FBCB-0998-489A-BC66-31801AB111CD}"/>
    <cellStyle name="Currency 2 2 2 2 2 5 2 3 2 4" xfId="32556" xr:uid="{F77A2E61-526F-4D00-AB1B-3DCC27B4A571}"/>
    <cellStyle name="Currency 2 2 2 2 2 5 2 3 2 5" xfId="47440" xr:uid="{688CF33A-2B84-433A-A2BD-21CC8D64E005}"/>
    <cellStyle name="Currency 2 2 2 2 2 5 2 3 3" xfId="22288" xr:uid="{02A897F0-CD98-4F0E-98C0-67C6E2D716D0}"/>
    <cellStyle name="Currency 2 2 2 2 2 5 2 3 3 2" xfId="35980" xr:uid="{0F9E3B22-225F-44ED-A6EB-82316D97819C}"/>
    <cellStyle name="Currency 2 2 2 2 2 5 2 3 3 3" xfId="50864" xr:uid="{47523214-D358-444E-B2E5-15BC54414752}"/>
    <cellStyle name="Currency 2 2 2 2 2 5 2 3 4" xfId="15444" xr:uid="{FDC12A86-4629-4707-98FF-0E2E650361F5}"/>
    <cellStyle name="Currency 2 2 2 2 2 5 2 3 5" xfId="29134" xr:uid="{69A23675-E812-4062-98C5-BC43182EBDB6}"/>
    <cellStyle name="Currency 2 2 2 2 2 5 2 3 6" xfId="44018" xr:uid="{86D75BA8-F9F4-4F8F-9A62-EA924206631D}"/>
    <cellStyle name="Currency 2 2 2 2 2 5 2 4" xfId="10308" xr:uid="{CF587720-6B6E-4EE1-8696-5143C85CEAB8}"/>
    <cellStyle name="Currency 2 2 2 2 2 5 2 4 2" xfId="23998" xr:uid="{482395ED-A3A1-4691-A23E-254B55303069}"/>
    <cellStyle name="Currency 2 2 2 2 2 5 2 4 2 2" xfId="37690" xr:uid="{B1A55AC1-B0DA-465E-AF77-CD896BF4BECC}"/>
    <cellStyle name="Currency 2 2 2 2 2 5 2 4 2 3" xfId="52574" xr:uid="{29DB849E-4B69-40C7-B0E4-3C3F222E8B6F}"/>
    <cellStyle name="Currency 2 2 2 2 2 5 2 4 3" xfId="17154" xr:uid="{70845F28-9402-42B3-8339-79E4475C5AC8}"/>
    <cellStyle name="Currency 2 2 2 2 2 5 2 4 4" xfId="30844" xr:uid="{59508ED4-EF77-4A3D-9916-66E71B0881CF}"/>
    <cellStyle name="Currency 2 2 2 2 2 5 2 4 5" xfId="45728" xr:uid="{B7F0A028-7FA0-44C0-9CE7-3F2F7F419224}"/>
    <cellStyle name="Currency 2 2 2 2 2 5 2 5" xfId="20576" xr:uid="{8A6FA22A-4CC2-4184-955A-4BD42EF6DAF6}"/>
    <cellStyle name="Currency 2 2 2 2 2 5 2 5 2" xfId="34268" xr:uid="{B517164B-71B3-41FA-A9D8-977DF15D0F38}"/>
    <cellStyle name="Currency 2 2 2 2 2 5 2 5 3" xfId="49152" xr:uid="{027F699F-0F55-4FB5-A6D4-A3902B381C70}"/>
    <cellStyle name="Currency 2 2 2 2 2 5 2 6" xfId="13732" xr:uid="{19F91E4F-38E5-477C-B9E1-FE78AA274AF3}"/>
    <cellStyle name="Currency 2 2 2 2 2 5 2 7" xfId="27422" xr:uid="{948AA56B-1340-4CF3-9D63-E489906E7AD2}"/>
    <cellStyle name="Currency 2 2 2 2 2 5 2 8" xfId="42306" xr:uid="{D0A350B3-AA69-4D1E-9538-CA8AA359DA9A}"/>
    <cellStyle name="Currency 2 2 2 2 2 5 3" xfId="6887" xr:uid="{46F854DA-8387-45A2-B289-8C8FD593E4AB}"/>
    <cellStyle name="Currency 2 2 2 2 2 5 3 2" xfId="8600" xr:uid="{759A4F57-FBB9-436C-9287-F7B76774F50F}"/>
    <cellStyle name="Currency 2 2 2 2 2 5 3 2 2" xfId="12022" xr:uid="{D6023908-EC96-4C59-B893-208381A73F97}"/>
    <cellStyle name="Currency 2 2 2 2 2 5 3 2 2 2" xfId="25712" xr:uid="{E7B2E156-FDE7-4A49-BE10-FFB664A1C648}"/>
    <cellStyle name="Currency 2 2 2 2 2 5 3 2 2 2 2" xfId="39404" xr:uid="{5F84692D-B5D1-4BCA-9E53-A01FE8C1F69F}"/>
    <cellStyle name="Currency 2 2 2 2 2 5 3 2 2 2 3" xfId="54288" xr:uid="{CE2F9655-9493-46F7-BB18-FC040BEFC2D0}"/>
    <cellStyle name="Currency 2 2 2 2 2 5 3 2 2 3" xfId="18868" xr:uid="{6847BF70-CDB0-4321-BEE9-B70A1F34BC63}"/>
    <cellStyle name="Currency 2 2 2 2 2 5 3 2 2 4" xfId="32558" xr:uid="{684CF4FC-A2A3-4215-B6C6-49A135438C34}"/>
    <cellStyle name="Currency 2 2 2 2 2 5 3 2 2 5" xfId="47442" xr:uid="{D760FE42-A820-4868-849F-757A2589D54F}"/>
    <cellStyle name="Currency 2 2 2 2 2 5 3 2 3" xfId="22290" xr:uid="{0E40EA07-76F7-477F-8D46-A9DF0B3D4868}"/>
    <cellStyle name="Currency 2 2 2 2 2 5 3 2 3 2" xfId="35982" xr:uid="{D3F77A64-198B-4745-8FD8-656C8076CFDA}"/>
    <cellStyle name="Currency 2 2 2 2 2 5 3 2 3 3" xfId="50866" xr:uid="{017D8080-D90C-4ED1-A7D6-4DAA38CBA49D}"/>
    <cellStyle name="Currency 2 2 2 2 2 5 3 2 4" xfId="15446" xr:uid="{58C21DF4-CB55-4D3E-BE9C-96CD57F9EF73}"/>
    <cellStyle name="Currency 2 2 2 2 2 5 3 2 5" xfId="29136" xr:uid="{5E27D3D0-40EB-48E6-B9FE-C56AC10D74C9}"/>
    <cellStyle name="Currency 2 2 2 2 2 5 3 2 6" xfId="44020" xr:uid="{8AA0F17F-104F-4DC0-B05E-7A4C11EDF573}"/>
    <cellStyle name="Currency 2 2 2 2 2 5 3 3" xfId="10310" xr:uid="{7ACC0DA6-6FD3-4521-A19C-73A7487AF1EC}"/>
    <cellStyle name="Currency 2 2 2 2 2 5 3 3 2" xfId="24000" xr:uid="{F9635172-B9B1-4FD5-B999-AEDF90D8E9F1}"/>
    <cellStyle name="Currency 2 2 2 2 2 5 3 3 2 2" xfId="37692" xr:uid="{E2994890-22C3-42F7-B1AF-D605B793DCEC}"/>
    <cellStyle name="Currency 2 2 2 2 2 5 3 3 2 3" xfId="52576" xr:uid="{7731C50D-C178-4169-904E-D3E55700B329}"/>
    <cellStyle name="Currency 2 2 2 2 2 5 3 3 3" xfId="17156" xr:uid="{8A1C2DF5-F3B2-4C39-98F0-F1EAFFBB2FB1}"/>
    <cellStyle name="Currency 2 2 2 2 2 5 3 3 4" xfId="30846" xr:uid="{827C648A-58CD-41EE-85A9-B7B6A334F451}"/>
    <cellStyle name="Currency 2 2 2 2 2 5 3 3 5" xfId="45730" xr:uid="{C86B6F51-9044-41BD-B002-015152DEAF88}"/>
    <cellStyle name="Currency 2 2 2 2 2 5 3 4" xfId="20578" xr:uid="{AA109452-FF10-462D-806B-2C8715EF0844}"/>
    <cellStyle name="Currency 2 2 2 2 2 5 3 4 2" xfId="34270" xr:uid="{AA7CC216-4D91-4A14-A77A-59FB97DA97B9}"/>
    <cellStyle name="Currency 2 2 2 2 2 5 3 4 3" xfId="49154" xr:uid="{3980BFCD-D231-476C-BA44-2907B6461064}"/>
    <cellStyle name="Currency 2 2 2 2 2 5 3 5" xfId="13734" xr:uid="{87996C0E-3156-40F7-ACC1-341C8DF7525E}"/>
    <cellStyle name="Currency 2 2 2 2 2 5 3 6" xfId="27424" xr:uid="{EB7C8BC9-1C47-4CBC-9FA9-B214FD9869B3}"/>
    <cellStyle name="Currency 2 2 2 2 2 5 3 7" xfId="42308" xr:uid="{7EF95789-A2E1-49FF-8EDE-6064597ACD36}"/>
    <cellStyle name="Currency 2 2 2 2 2 5 4" xfId="6888" xr:uid="{C1B0C7DD-FA3E-4782-9A12-0DD6B0B133D1}"/>
    <cellStyle name="Currency 2 2 2 2 2 5 4 2" xfId="8601" xr:uid="{D90DF361-2A9F-4AB4-9D34-F79730CB0411}"/>
    <cellStyle name="Currency 2 2 2 2 2 5 4 2 2" xfId="12023" xr:uid="{45BB7D2E-5625-4A1D-8D78-3155CBE72B00}"/>
    <cellStyle name="Currency 2 2 2 2 2 5 4 2 2 2" xfId="25713" xr:uid="{A1C80039-2760-40A4-9903-7DCEFE739A1D}"/>
    <cellStyle name="Currency 2 2 2 2 2 5 4 2 2 2 2" xfId="39405" xr:uid="{5FB82282-985B-499F-AFA6-18FD0B709AD5}"/>
    <cellStyle name="Currency 2 2 2 2 2 5 4 2 2 2 3" xfId="54289" xr:uid="{55357693-8334-4127-BF00-99546CD60A32}"/>
    <cellStyle name="Currency 2 2 2 2 2 5 4 2 2 3" xfId="18869" xr:uid="{448D9FCB-B1D0-41F1-A2BE-295BEB190443}"/>
    <cellStyle name="Currency 2 2 2 2 2 5 4 2 2 4" xfId="32559" xr:uid="{67DEE64F-0D71-4063-B0F2-567FA43E6565}"/>
    <cellStyle name="Currency 2 2 2 2 2 5 4 2 2 5" xfId="47443" xr:uid="{2C6A53BA-BF5B-4A45-8109-E54198ACF380}"/>
    <cellStyle name="Currency 2 2 2 2 2 5 4 2 3" xfId="22291" xr:uid="{1F066573-6572-4834-90C1-3BEBA66C1DD7}"/>
    <cellStyle name="Currency 2 2 2 2 2 5 4 2 3 2" xfId="35983" xr:uid="{6E1F2427-AA66-40CD-AAF6-3ABC23FAD077}"/>
    <cellStyle name="Currency 2 2 2 2 2 5 4 2 3 3" xfId="50867" xr:uid="{9016BDE4-09D8-4491-9B1F-68A769E63106}"/>
    <cellStyle name="Currency 2 2 2 2 2 5 4 2 4" xfId="15447" xr:uid="{5BA64C33-34DA-4AA8-83B1-7FE7BA26EEC0}"/>
    <cellStyle name="Currency 2 2 2 2 2 5 4 2 5" xfId="29137" xr:uid="{165AE179-C7C4-4068-9FCC-7805C76C7890}"/>
    <cellStyle name="Currency 2 2 2 2 2 5 4 2 6" xfId="44021" xr:uid="{D2D1D1CD-364C-4B6A-A920-CACF7C024FC8}"/>
    <cellStyle name="Currency 2 2 2 2 2 5 4 3" xfId="10311" xr:uid="{A500B711-C997-404F-BFDD-74FCD6367242}"/>
    <cellStyle name="Currency 2 2 2 2 2 5 4 3 2" xfId="24001" xr:uid="{457A4F49-1ED6-428B-B98E-3CDF598C7644}"/>
    <cellStyle name="Currency 2 2 2 2 2 5 4 3 2 2" xfId="37693" xr:uid="{B9E2F411-AFA3-4FD4-B6EB-6B7905FEFB5D}"/>
    <cellStyle name="Currency 2 2 2 2 2 5 4 3 2 3" xfId="52577" xr:uid="{88E77B47-3E3A-4989-A7C2-A4946615D9B5}"/>
    <cellStyle name="Currency 2 2 2 2 2 5 4 3 3" xfId="17157" xr:uid="{38EA9F14-D782-4491-B554-36D122C864C8}"/>
    <cellStyle name="Currency 2 2 2 2 2 5 4 3 4" xfId="30847" xr:uid="{3A8A66D9-B571-4FAC-B6D5-E1829DD5EF37}"/>
    <cellStyle name="Currency 2 2 2 2 2 5 4 3 5" xfId="45731" xr:uid="{7523DDD9-797D-4858-A864-0138CCE2E85F}"/>
    <cellStyle name="Currency 2 2 2 2 2 5 4 4" xfId="20579" xr:uid="{5CC8D06D-D688-437F-A643-F268D82F5C50}"/>
    <cellStyle name="Currency 2 2 2 2 2 5 4 4 2" xfId="34271" xr:uid="{28EB2DEC-C815-4068-96B0-58FB1510AD9F}"/>
    <cellStyle name="Currency 2 2 2 2 2 5 4 4 3" xfId="49155" xr:uid="{E000BC35-0470-4005-920C-CCBC3924DECC}"/>
    <cellStyle name="Currency 2 2 2 2 2 5 4 5" xfId="13735" xr:uid="{D0A909A6-C02D-46EF-B767-8C81D2973C2E}"/>
    <cellStyle name="Currency 2 2 2 2 2 5 4 6" xfId="27425" xr:uid="{C0B58ADA-B13F-4847-AF41-9EEB582B8001}"/>
    <cellStyle name="Currency 2 2 2 2 2 5 4 7" xfId="42309" xr:uid="{95FBFDFA-5E1B-4B9A-B06A-B045F58E520C}"/>
    <cellStyle name="Currency 2 2 2 2 2 5 5" xfId="8597" xr:uid="{205A3519-B501-4515-A080-D634AD483EB9}"/>
    <cellStyle name="Currency 2 2 2 2 2 5 5 2" xfId="12019" xr:uid="{E8621B90-4A95-4B92-B000-2A771564E6E6}"/>
    <cellStyle name="Currency 2 2 2 2 2 5 5 2 2" xfId="25709" xr:uid="{B81FA2AB-CC6B-4462-89B1-DA8CD80CF514}"/>
    <cellStyle name="Currency 2 2 2 2 2 5 5 2 2 2" xfId="39401" xr:uid="{70580AE2-ABD1-4AEB-820C-4A9285077DDB}"/>
    <cellStyle name="Currency 2 2 2 2 2 5 5 2 2 3" xfId="54285" xr:uid="{722E6C49-5DC4-4D56-BE21-D1F5D2E3DF6C}"/>
    <cellStyle name="Currency 2 2 2 2 2 5 5 2 3" xfId="18865" xr:uid="{A7DA4759-3185-42DA-8AC7-8D30B1AA08FB}"/>
    <cellStyle name="Currency 2 2 2 2 2 5 5 2 4" xfId="32555" xr:uid="{95D06312-F23E-4684-B32A-BB627F53697F}"/>
    <cellStyle name="Currency 2 2 2 2 2 5 5 2 5" xfId="47439" xr:uid="{29202BFB-7A77-4574-A77D-75B406DBFBE0}"/>
    <cellStyle name="Currency 2 2 2 2 2 5 5 3" xfId="22287" xr:uid="{E5C47FA1-CAED-4857-AA0B-A17F57517DC7}"/>
    <cellStyle name="Currency 2 2 2 2 2 5 5 3 2" xfId="35979" xr:uid="{EB759CE9-0A41-467F-A9C6-511C896C1D54}"/>
    <cellStyle name="Currency 2 2 2 2 2 5 5 3 3" xfId="50863" xr:uid="{47A8D568-C3F1-48AB-9A68-19796B289243}"/>
    <cellStyle name="Currency 2 2 2 2 2 5 5 4" xfId="15443" xr:uid="{991CC3FA-A37D-4A17-A62D-8BCE1D634BE3}"/>
    <cellStyle name="Currency 2 2 2 2 2 5 5 5" xfId="29133" xr:uid="{D4886605-2952-4ADC-9A91-1AF3F9961EB6}"/>
    <cellStyle name="Currency 2 2 2 2 2 5 5 6" xfId="44017" xr:uid="{F1941EED-012B-4053-B3B7-05A68F4BF915}"/>
    <cellStyle name="Currency 2 2 2 2 2 5 6" xfId="10307" xr:uid="{F575A39C-769F-4E12-97C0-73EC46C26E50}"/>
    <cellStyle name="Currency 2 2 2 2 2 5 6 2" xfId="23997" xr:uid="{0B9F5EA3-F5FB-44C2-B2F3-254BC404F685}"/>
    <cellStyle name="Currency 2 2 2 2 2 5 6 2 2" xfId="37689" xr:uid="{7FFA9E81-F021-479A-A5F8-D603BD96388F}"/>
    <cellStyle name="Currency 2 2 2 2 2 5 6 2 3" xfId="52573" xr:uid="{4B0EAC93-F194-476B-8780-37F03A3408F4}"/>
    <cellStyle name="Currency 2 2 2 2 2 5 6 3" xfId="17153" xr:uid="{5486A417-267B-4686-AD89-BF6243278D51}"/>
    <cellStyle name="Currency 2 2 2 2 2 5 6 4" xfId="30843" xr:uid="{D5FDE72A-9AFE-49BF-8AC2-C9471D6E04BA}"/>
    <cellStyle name="Currency 2 2 2 2 2 5 6 5" xfId="45727" xr:uid="{289FBDC8-1067-4825-AEED-55F19C241E7A}"/>
    <cellStyle name="Currency 2 2 2 2 2 5 7" xfId="20575" xr:uid="{DC44847E-C8E8-46BF-86E9-80675FCDD95A}"/>
    <cellStyle name="Currency 2 2 2 2 2 5 7 2" xfId="34267" xr:uid="{62AC7918-6E97-4491-9A1B-77A95897917B}"/>
    <cellStyle name="Currency 2 2 2 2 2 5 7 3" xfId="49151" xr:uid="{4260A51E-4402-47B0-A980-32AEC10C005C}"/>
    <cellStyle name="Currency 2 2 2 2 2 5 8" xfId="13731" xr:uid="{A25F5921-8531-460C-B41D-FA7826366C14}"/>
    <cellStyle name="Currency 2 2 2 2 2 5 9" xfId="27421" xr:uid="{7638C158-6CBF-43AD-8F7D-54ECAB43ED72}"/>
    <cellStyle name="Currency 2 2 2 2 2 6" xfId="6889" xr:uid="{C291FA43-C7C7-49FA-A257-A47190ED343D}"/>
    <cellStyle name="Currency 2 2 2 2 2 6 10" xfId="42310" xr:uid="{CFDE54BE-83C6-45A1-B271-7A5FC2ECC90C}"/>
    <cellStyle name="Currency 2 2 2 2 2 6 2" xfId="6890" xr:uid="{69E75AFB-3AD8-4954-B1D6-D03333E8D679}"/>
    <cellStyle name="Currency 2 2 2 2 2 6 2 2" xfId="6891" xr:uid="{5FA78675-5D4D-4213-A58D-3C5BDE98B108}"/>
    <cellStyle name="Currency 2 2 2 2 2 6 2 2 2" xfId="8604" xr:uid="{CDB69DEF-B7ED-4195-AEEB-7654A522A706}"/>
    <cellStyle name="Currency 2 2 2 2 2 6 2 2 2 2" xfId="12026" xr:uid="{711C131F-53EC-4BFE-8814-70DC5F69D418}"/>
    <cellStyle name="Currency 2 2 2 2 2 6 2 2 2 2 2" xfId="25716" xr:uid="{82F3D471-AECE-40EA-B8A0-DCAB8A088259}"/>
    <cellStyle name="Currency 2 2 2 2 2 6 2 2 2 2 2 2" xfId="39408" xr:uid="{2ABFDECF-E65E-4818-A6D8-1BFC5CB093F6}"/>
    <cellStyle name="Currency 2 2 2 2 2 6 2 2 2 2 2 3" xfId="54292" xr:uid="{B09AD5EA-A31F-4521-B5AE-C1D47449F46F}"/>
    <cellStyle name="Currency 2 2 2 2 2 6 2 2 2 2 3" xfId="18872" xr:uid="{B294C0BF-27B6-4272-9623-9F27FD2E30DF}"/>
    <cellStyle name="Currency 2 2 2 2 2 6 2 2 2 2 4" xfId="32562" xr:uid="{5E60E732-8D89-48C6-9BD2-F32AE5749C53}"/>
    <cellStyle name="Currency 2 2 2 2 2 6 2 2 2 2 5" xfId="47446" xr:uid="{027D0B09-BA61-45E4-81EA-6FDF5DBC61F0}"/>
    <cellStyle name="Currency 2 2 2 2 2 6 2 2 2 3" xfId="22294" xr:uid="{BAA97674-E821-4AF4-AC93-F7DB7D127DE6}"/>
    <cellStyle name="Currency 2 2 2 2 2 6 2 2 2 3 2" xfId="35986" xr:uid="{750C2669-9F2D-458C-AA21-D1795ADB994D}"/>
    <cellStyle name="Currency 2 2 2 2 2 6 2 2 2 3 3" xfId="50870" xr:uid="{3B49E26D-EDAB-4DE3-B3F2-D82D362227AC}"/>
    <cellStyle name="Currency 2 2 2 2 2 6 2 2 2 4" xfId="15450" xr:uid="{2E271567-D534-4DE8-B71F-9E53C5334637}"/>
    <cellStyle name="Currency 2 2 2 2 2 6 2 2 2 5" xfId="29140" xr:uid="{F2D2B722-741E-47AA-BD02-845B013B740A}"/>
    <cellStyle name="Currency 2 2 2 2 2 6 2 2 2 6" xfId="44024" xr:uid="{25938B96-24AC-42D0-BFBF-45B78A3931ED}"/>
    <cellStyle name="Currency 2 2 2 2 2 6 2 2 3" xfId="10314" xr:uid="{04E76511-0ED0-4A6C-BE1E-43C1853AC27E}"/>
    <cellStyle name="Currency 2 2 2 2 2 6 2 2 3 2" xfId="24004" xr:uid="{B8F817FE-BA9D-4852-80A2-B621630D7D39}"/>
    <cellStyle name="Currency 2 2 2 2 2 6 2 2 3 2 2" xfId="37696" xr:uid="{68070860-2B78-472F-8718-9EA2200B1306}"/>
    <cellStyle name="Currency 2 2 2 2 2 6 2 2 3 2 3" xfId="52580" xr:uid="{CE911CD8-1BB2-48E6-94D5-5430CBCFDAA9}"/>
    <cellStyle name="Currency 2 2 2 2 2 6 2 2 3 3" xfId="17160" xr:uid="{DA3615EA-EED2-4105-A79E-DE61BC405C5C}"/>
    <cellStyle name="Currency 2 2 2 2 2 6 2 2 3 4" xfId="30850" xr:uid="{4713B48B-C6DE-4CDD-8C1F-96C0D9A9717C}"/>
    <cellStyle name="Currency 2 2 2 2 2 6 2 2 3 5" xfId="45734" xr:uid="{E4BDC5F8-933C-445D-9C03-027E3304B6A9}"/>
    <cellStyle name="Currency 2 2 2 2 2 6 2 2 4" xfId="20582" xr:uid="{37A73834-BD70-4040-AA04-9BA7FDD2CE92}"/>
    <cellStyle name="Currency 2 2 2 2 2 6 2 2 4 2" xfId="34274" xr:uid="{7BE4B9E8-C88F-47F0-A25A-6C665736675B}"/>
    <cellStyle name="Currency 2 2 2 2 2 6 2 2 4 3" xfId="49158" xr:uid="{CB4D40AC-C7EC-4D14-AE47-DF76030419BC}"/>
    <cellStyle name="Currency 2 2 2 2 2 6 2 2 5" xfId="13738" xr:uid="{783194C9-4D78-45E0-95A1-A286FE624CC7}"/>
    <cellStyle name="Currency 2 2 2 2 2 6 2 2 6" xfId="27428" xr:uid="{E595ECE4-0B25-412B-BD75-2B4DCE39E4EE}"/>
    <cellStyle name="Currency 2 2 2 2 2 6 2 2 7" xfId="42312" xr:uid="{CF2D9A3D-38F5-458A-9DE8-18F95CC249B1}"/>
    <cellStyle name="Currency 2 2 2 2 2 6 2 3" xfId="8603" xr:uid="{A5081508-A0BF-4481-9981-E4CE1FDE08D7}"/>
    <cellStyle name="Currency 2 2 2 2 2 6 2 3 2" xfId="12025" xr:uid="{D668B5B9-386A-44B6-8C36-5D56C8D25D44}"/>
    <cellStyle name="Currency 2 2 2 2 2 6 2 3 2 2" xfId="25715" xr:uid="{CADC9C71-0FE3-46EE-8559-0F2C2B45672B}"/>
    <cellStyle name="Currency 2 2 2 2 2 6 2 3 2 2 2" xfId="39407" xr:uid="{EEF0ACD1-0232-49BD-9EEE-E63E8B396B83}"/>
    <cellStyle name="Currency 2 2 2 2 2 6 2 3 2 2 3" xfId="54291" xr:uid="{FBA21A76-08D3-4025-85C9-722A65EC7799}"/>
    <cellStyle name="Currency 2 2 2 2 2 6 2 3 2 3" xfId="18871" xr:uid="{1B1C9180-B153-4EB5-81A3-3456364FF807}"/>
    <cellStyle name="Currency 2 2 2 2 2 6 2 3 2 4" xfId="32561" xr:uid="{B9E778AB-2643-48E0-BF69-6A0D84733D30}"/>
    <cellStyle name="Currency 2 2 2 2 2 6 2 3 2 5" xfId="47445" xr:uid="{DA10E22E-D460-422A-ADBE-CA8E82897CD4}"/>
    <cellStyle name="Currency 2 2 2 2 2 6 2 3 3" xfId="22293" xr:uid="{765CD03F-61DF-4702-BF56-9FDA55549B16}"/>
    <cellStyle name="Currency 2 2 2 2 2 6 2 3 3 2" xfId="35985" xr:uid="{129B9B01-4452-4B2D-B690-4B8B67745F1D}"/>
    <cellStyle name="Currency 2 2 2 2 2 6 2 3 3 3" xfId="50869" xr:uid="{792BBE8C-1023-4A79-BDF9-FE51C3DF6F8E}"/>
    <cellStyle name="Currency 2 2 2 2 2 6 2 3 4" xfId="15449" xr:uid="{8BBFDB20-7CEA-486C-B9D5-1DC9B496C0E5}"/>
    <cellStyle name="Currency 2 2 2 2 2 6 2 3 5" xfId="29139" xr:uid="{567C02D0-572B-4A54-8508-F11196EE185F}"/>
    <cellStyle name="Currency 2 2 2 2 2 6 2 3 6" xfId="44023" xr:uid="{B3D75BB4-0095-4064-A2DA-7DB2A7154393}"/>
    <cellStyle name="Currency 2 2 2 2 2 6 2 4" xfId="10313" xr:uid="{D1C1E766-9687-41A9-AB48-9E31D4D2474D}"/>
    <cellStyle name="Currency 2 2 2 2 2 6 2 4 2" xfId="24003" xr:uid="{7B0F39E5-3CE3-44CC-A887-F19370CC0726}"/>
    <cellStyle name="Currency 2 2 2 2 2 6 2 4 2 2" xfId="37695" xr:uid="{03C9F473-2B79-4A79-A869-44A9FED102CE}"/>
    <cellStyle name="Currency 2 2 2 2 2 6 2 4 2 3" xfId="52579" xr:uid="{F4000F97-DA46-4097-ABCD-9752FF32ED46}"/>
    <cellStyle name="Currency 2 2 2 2 2 6 2 4 3" xfId="17159" xr:uid="{C779A39B-6BFB-41CE-BAAE-BB996F7E1E47}"/>
    <cellStyle name="Currency 2 2 2 2 2 6 2 4 4" xfId="30849" xr:uid="{C0AC74A7-A784-40E9-A942-AA53DDE8F897}"/>
    <cellStyle name="Currency 2 2 2 2 2 6 2 4 5" xfId="45733" xr:uid="{43209C71-746B-40E1-AC16-B4480C15DD33}"/>
    <cellStyle name="Currency 2 2 2 2 2 6 2 5" xfId="20581" xr:uid="{1FDF771D-9E47-46F1-97C4-A86A65FAEFF1}"/>
    <cellStyle name="Currency 2 2 2 2 2 6 2 5 2" xfId="34273" xr:uid="{BC66FF79-CAE3-4030-9D82-59617CB7E073}"/>
    <cellStyle name="Currency 2 2 2 2 2 6 2 5 3" xfId="49157" xr:uid="{32229970-9621-4820-B495-38B31162AD8F}"/>
    <cellStyle name="Currency 2 2 2 2 2 6 2 6" xfId="13737" xr:uid="{87D765F8-F4A8-42AD-B3EA-E475F09B1FFA}"/>
    <cellStyle name="Currency 2 2 2 2 2 6 2 7" xfId="27427" xr:uid="{F343319A-694B-4C2D-B337-C99D6D8426CF}"/>
    <cellStyle name="Currency 2 2 2 2 2 6 2 8" xfId="42311" xr:uid="{572E1F23-5E8D-49E0-B906-38A2043E6A7C}"/>
    <cellStyle name="Currency 2 2 2 2 2 6 3" xfId="6892" xr:uid="{2067971B-2573-47B7-B847-92FFDB7845F4}"/>
    <cellStyle name="Currency 2 2 2 2 2 6 3 2" xfId="8605" xr:uid="{B8A35516-1FF7-45FB-B72E-0B6A65DE72E7}"/>
    <cellStyle name="Currency 2 2 2 2 2 6 3 2 2" xfId="12027" xr:uid="{577071D1-C30F-476E-B6C7-4832FA21272A}"/>
    <cellStyle name="Currency 2 2 2 2 2 6 3 2 2 2" xfId="25717" xr:uid="{EF27EDCF-48D6-4F81-AEEA-930741CA19C7}"/>
    <cellStyle name="Currency 2 2 2 2 2 6 3 2 2 2 2" xfId="39409" xr:uid="{19CE2B74-C69F-41A3-9DE4-6FB221903C48}"/>
    <cellStyle name="Currency 2 2 2 2 2 6 3 2 2 2 3" xfId="54293" xr:uid="{B814ED83-06B2-4024-B954-120A5F00663C}"/>
    <cellStyle name="Currency 2 2 2 2 2 6 3 2 2 3" xfId="18873" xr:uid="{C5BDCDD7-A033-4C5B-8981-744A3EC5AC02}"/>
    <cellStyle name="Currency 2 2 2 2 2 6 3 2 2 4" xfId="32563" xr:uid="{0377542B-BBC1-4016-9D70-A680B4E6B968}"/>
    <cellStyle name="Currency 2 2 2 2 2 6 3 2 2 5" xfId="47447" xr:uid="{59FFD5D9-2CFA-41EF-A8A5-DD102910D703}"/>
    <cellStyle name="Currency 2 2 2 2 2 6 3 2 3" xfId="22295" xr:uid="{83722005-26C0-4F9C-A09E-564E74116AB6}"/>
    <cellStyle name="Currency 2 2 2 2 2 6 3 2 3 2" xfId="35987" xr:uid="{2FCA9C8D-4452-4910-9DE8-09BAD7CFE441}"/>
    <cellStyle name="Currency 2 2 2 2 2 6 3 2 3 3" xfId="50871" xr:uid="{A6E29FA6-326F-467F-BD04-45D2E1A4F587}"/>
    <cellStyle name="Currency 2 2 2 2 2 6 3 2 4" xfId="15451" xr:uid="{3BBA8148-EEDB-4ACC-A8EF-FFC8784C535B}"/>
    <cellStyle name="Currency 2 2 2 2 2 6 3 2 5" xfId="29141" xr:uid="{B5405389-E1C8-4112-867D-7ED7F46F52F1}"/>
    <cellStyle name="Currency 2 2 2 2 2 6 3 2 6" xfId="44025" xr:uid="{6A91C8F0-F6D1-468C-ACDB-1C678A8A602E}"/>
    <cellStyle name="Currency 2 2 2 2 2 6 3 3" xfId="10315" xr:uid="{F207957D-778C-45FA-BCDA-F04B3AD41AD4}"/>
    <cellStyle name="Currency 2 2 2 2 2 6 3 3 2" xfId="24005" xr:uid="{04DA29CD-9C84-4371-8B06-9FA9BB529A6F}"/>
    <cellStyle name="Currency 2 2 2 2 2 6 3 3 2 2" xfId="37697" xr:uid="{589AC815-CB76-442D-A6ED-067C6F5F18AA}"/>
    <cellStyle name="Currency 2 2 2 2 2 6 3 3 2 3" xfId="52581" xr:uid="{7282898D-D7B2-4662-91CD-98A467692140}"/>
    <cellStyle name="Currency 2 2 2 2 2 6 3 3 3" xfId="17161" xr:uid="{383D3D7D-D0E0-4001-962E-A3CB2F41D893}"/>
    <cellStyle name="Currency 2 2 2 2 2 6 3 3 4" xfId="30851" xr:uid="{681B674F-93E7-49AD-BFF9-AA8E870BE536}"/>
    <cellStyle name="Currency 2 2 2 2 2 6 3 3 5" xfId="45735" xr:uid="{E1410426-D719-4571-A6AA-9F4CA2159626}"/>
    <cellStyle name="Currency 2 2 2 2 2 6 3 4" xfId="20583" xr:uid="{563C50A9-4A2E-4E5C-9260-E8E502ED4F47}"/>
    <cellStyle name="Currency 2 2 2 2 2 6 3 4 2" xfId="34275" xr:uid="{0F1EB6A7-CD4A-4CD7-83BA-4C38435CBE80}"/>
    <cellStyle name="Currency 2 2 2 2 2 6 3 4 3" xfId="49159" xr:uid="{C9DB02CF-F12C-4C8F-8BED-D9A4B3577836}"/>
    <cellStyle name="Currency 2 2 2 2 2 6 3 5" xfId="13739" xr:uid="{8DA96FBC-CE16-4B6B-B49B-17360BE4C041}"/>
    <cellStyle name="Currency 2 2 2 2 2 6 3 6" xfId="27429" xr:uid="{CDAD0BAF-2E62-4C4A-B093-014D393EC3BF}"/>
    <cellStyle name="Currency 2 2 2 2 2 6 3 7" xfId="42313" xr:uid="{61174592-8158-4F69-ADEC-96D7F2A46278}"/>
    <cellStyle name="Currency 2 2 2 2 2 6 4" xfId="6893" xr:uid="{1025E707-7604-4B0D-9194-632AF1A166A3}"/>
    <cellStyle name="Currency 2 2 2 2 2 6 4 2" xfId="8606" xr:uid="{AE7B1511-D3D4-4FE9-9ECA-DBCAF6F6B79D}"/>
    <cellStyle name="Currency 2 2 2 2 2 6 4 2 2" xfId="12028" xr:uid="{DC1A6F86-3C9B-4E29-B6B7-F9DEC24819A8}"/>
    <cellStyle name="Currency 2 2 2 2 2 6 4 2 2 2" xfId="25718" xr:uid="{678449CC-D5C4-457E-95AD-CE2BD16C3C62}"/>
    <cellStyle name="Currency 2 2 2 2 2 6 4 2 2 2 2" xfId="39410" xr:uid="{A1BDEA99-48D4-4295-B324-D7032C2821DA}"/>
    <cellStyle name="Currency 2 2 2 2 2 6 4 2 2 2 3" xfId="54294" xr:uid="{62889B0B-8129-4D57-8DB1-DB1557CE08FD}"/>
    <cellStyle name="Currency 2 2 2 2 2 6 4 2 2 3" xfId="18874" xr:uid="{90B696D2-B5FB-4A90-8930-40FEE9C72DF3}"/>
    <cellStyle name="Currency 2 2 2 2 2 6 4 2 2 4" xfId="32564" xr:uid="{04CE1778-5405-40D2-8753-8C0C2F48BB7B}"/>
    <cellStyle name="Currency 2 2 2 2 2 6 4 2 2 5" xfId="47448" xr:uid="{E1E5A37D-F01B-4DBA-AA50-96F4D7847E2C}"/>
    <cellStyle name="Currency 2 2 2 2 2 6 4 2 3" xfId="22296" xr:uid="{102A4336-A64D-48DC-890F-BE898C02967B}"/>
    <cellStyle name="Currency 2 2 2 2 2 6 4 2 3 2" xfId="35988" xr:uid="{BA026DB1-F2D0-48B1-B6D4-5D8EA6BC1DD9}"/>
    <cellStyle name="Currency 2 2 2 2 2 6 4 2 3 3" xfId="50872" xr:uid="{AA902A14-6DFF-4733-9BE6-159868202AB0}"/>
    <cellStyle name="Currency 2 2 2 2 2 6 4 2 4" xfId="15452" xr:uid="{CEC62625-0069-49D6-89FF-24A4707908E2}"/>
    <cellStyle name="Currency 2 2 2 2 2 6 4 2 5" xfId="29142" xr:uid="{33CBF3B3-D137-4BEF-AD9B-9BB6440BB3AB}"/>
    <cellStyle name="Currency 2 2 2 2 2 6 4 2 6" xfId="44026" xr:uid="{625BB6F1-AB99-4197-87D3-715C9C7A8CFC}"/>
    <cellStyle name="Currency 2 2 2 2 2 6 4 3" xfId="10316" xr:uid="{A2093F39-3048-4E13-AD8F-681662A3EA54}"/>
    <cellStyle name="Currency 2 2 2 2 2 6 4 3 2" xfId="24006" xr:uid="{1693E6FC-EE39-4F9B-AA87-522BA3AAA4B1}"/>
    <cellStyle name="Currency 2 2 2 2 2 6 4 3 2 2" xfId="37698" xr:uid="{A8A0DDB6-8778-45EF-A607-434C6CCD2BC4}"/>
    <cellStyle name="Currency 2 2 2 2 2 6 4 3 2 3" xfId="52582" xr:uid="{DD67FBD3-DCB4-44D9-AF5A-A44252CFA2BE}"/>
    <cellStyle name="Currency 2 2 2 2 2 6 4 3 3" xfId="17162" xr:uid="{18833B39-9525-49C1-9940-B4972DDB6E77}"/>
    <cellStyle name="Currency 2 2 2 2 2 6 4 3 4" xfId="30852" xr:uid="{1FA344CA-894A-46DE-80C7-9F43F957B492}"/>
    <cellStyle name="Currency 2 2 2 2 2 6 4 3 5" xfId="45736" xr:uid="{8419ECBA-D9E4-4919-AF36-7B9DD16E6E4C}"/>
    <cellStyle name="Currency 2 2 2 2 2 6 4 4" xfId="20584" xr:uid="{0843BB1C-6502-42AF-9BA7-4E1B5F8E882D}"/>
    <cellStyle name="Currency 2 2 2 2 2 6 4 4 2" xfId="34276" xr:uid="{941DC03E-D1AB-4F4A-8AD9-6C5FB59E8B3B}"/>
    <cellStyle name="Currency 2 2 2 2 2 6 4 4 3" xfId="49160" xr:uid="{7EF33A2B-9942-4CA5-8A0D-25867D19A3D8}"/>
    <cellStyle name="Currency 2 2 2 2 2 6 4 5" xfId="13740" xr:uid="{7B7E3815-58D6-4A96-AE7C-FC27A94A1AC6}"/>
    <cellStyle name="Currency 2 2 2 2 2 6 4 6" xfId="27430" xr:uid="{F9E183C1-435E-47DB-A2B5-11CBA60A0426}"/>
    <cellStyle name="Currency 2 2 2 2 2 6 4 7" xfId="42314" xr:uid="{D33F8C47-38D7-442A-8FE6-ACA14DA6C42A}"/>
    <cellStyle name="Currency 2 2 2 2 2 6 5" xfId="8602" xr:uid="{8F679ACF-ED2C-43F6-B54B-0C76BA1014AE}"/>
    <cellStyle name="Currency 2 2 2 2 2 6 5 2" xfId="12024" xr:uid="{34F45C44-F447-4A89-ABDA-D9FFF7D1426C}"/>
    <cellStyle name="Currency 2 2 2 2 2 6 5 2 2" xfId="25714" xr:uid="{7A10C1F6-0FD7-47B1-B19B-1A21E95F7ADF}"/>
    <cellStyle name="Currency 2 2 2 2 2 6 5 2 2 2" xfId="39406" xr:uid="{431031AE-D074-4E96-BE97-2743FB299A87}"/>
    <cellStyle name="Currency 2 2 2 2 2 6 5 2 2 3" xfId="54290" xr:uid="{148E1CE9-6F63-4989-AC65-65CA63CBF5A6}"/>
    <cellStyle name="Currency 2 2 2 2 2 6 5 2 3" xfId="18870" xr:uid="{51A202C5-2EC5-43A5-BD98-9CFF3738762A}"/>
    <cellStyle name="Currency 2 2 2 2 2 6 5 2 4" xfId="32560" xr:uid="{60B9BA5B-FFE4-4E9A-A5F5-AA58673A93D8}"/>
    <cellStyle name="Currency 2 2 2 2 2 6 5 2 5" xfId="47444" xr:uid="{963A699E-2EDF-48DE-9664-1E1494317E52}"/>
    <cellStyle name="Currency 2 2 2 2 2 6 5 3" xfId="22292" xr:uid="{3865EDD7-CA2C-4DD7-8B24-9B7682141B7F}"/>
    <cellStyle name="Currency 2 2 2 2 2 6 5 3 2" xfId="35984" xr:uid="{30B6E502-546C-44E8-9BD9-8461ADDE3868}"/>
    <cellStyle name="Currency 2 2 2 2 2 6 5 3 3" xfId="50868" xr:uid="{EDA0425E-7F41-487C-8C18-3C75C95A9CA5}"/>
    <cellStyle name="Currency 2 2 2 2 2 6 5 4" xfId="15448" xr:uid="{5D7C3774-C9B0-4154-8C83-314FF52CA0EE}"/>
    <cellStyle name="Currency 2 2 2 2 2 6 5 5" xfId="29138" xr:uid="{CD7FEA2C-7972-45E5-8E03-3500D2DA9681}"/>
    <cellStyle name="Currency 2 2 2 2 2 6 5 6" xfId="44022" xr:uid="{E02EC8C1-7329-4E3E-833E-BC9998195FF7}"/>
    <cellStyle name="Currency 2 2 2 2 2 6 6" xfId="10312" xr:uid="{2B1C6915-B1AA-425D-A8C5-DA2986635F43}"/>
    <cellStyle name="Currency 2 2 2 2 2 6 6 2" xfId="24002" xr:uid="{BE9988CB-9743-4F6D-ABE1-06CA502C71AF}"/>
    <cellStyle name="Currency 2 2 2 2 2 6 6 2 2" xfId="37694" xr:uid="{EA950C30-9AE0-44D2-A636-E9D11630AD32}"/>
    <cellStyle name="Currency 2 2 2 2 2 6 6 2 3" xfId="52578" xr:uid="{655B0271-5308-47D0-BFB9-1C0E85A355D6}"/>
    <cellStyle name="Currency 2 2 2 2 2 6 6 3" xfId="17158" xr:uid="{AC596A9D-3F05-4AC5-82C4-EDD4A38102BA}"/>
    <cellStyle name="Currency 2 2 2 2 2 6 6 4" xfId="30848" xr:uid="{8C7AE6BB-A80F-41B1-8917-D173D72F397E}"/>
    <cellStyle name="Currency 2 2 2 2 2 6 6 5" xfId="45732" xr:uid="{5C80C0F7-7C01-4714-AA5B-5E7BD3615A40}"/>
    <cellStyle name="Currency 2 2 2 2 2 6 7" xfId="20580" xr:uid="{3FBAF122-B88F-412A-B28F-A626B51EB371}"/>
    <cellStyle name="Currency 2 2 2 2 2 6 7 2" xfId="34272" xr:uid="{615AF54F-04AA-47B4-8BAA-E8BDD7A0581C}"/>
    <cellStyle name="Currency 2 2 2 2 2 6 7 3" xfId="49156" xr:uid="{88F53704-35E9-4AA2-8D3B-F04567FEA3E7}"/>
    <cellStyle name="Currency 2 2 2 2 2 6 8" xfId="13736" xr:uid="{A95B3523-1DD8-443A-BCBE-17AE8971D972}"/>
    <cellStyle name="Currency 2 2 2 2 2 6 9" xfId="27426" xr:uid="{A29BAFB2-E5F2-49A9-B4A0-84F05D475600}"/>
    <cellStyle name="Currency 2 2 2 2 2 7" xfId="6894" xr:uid="{4BBB7A7E-C0EE-42EB-BC54-01C2935CA06C}"/>
    <cellStyle name="Currency 2 2 2 2 2 7 2" xfId="6895" xr:uid="{E061E88A-4775-455E-BD78-17A548E875AA}"/>
    <cellStyle name="Currency 2 2 2 2 2 7 2 2" xfId="8608" xr:uid="{8482C06E-5516-4CEA-999D-F6D5FA28FCB6}"/>
    <cellStyle name="Currency 2 2 2 2 2 7 2 2 2" xfId="12030" xr:uid="{94B594EF-E485-40FE-B131-D2D87FA2F1E3}"/>
    <cellStyle name="Currency 2 2 2 2 2 7 2 2 2 2" xfId="25720" xr:uid="{20CD76F8-1DD2-45E9-B13F-CBC907771463}"/>
    <cellStyle name="Currency 2 2 2 2 2 7 2 2 2 2 2" xfId="39412" xr:uid="{DF7837F7-02E5-4CBF-87EF-9A8B91E0741B}"/>
    <cellStyle name="Currency 2 2 2 2 2 7 2 2 2 2 3" xfId="54296" xr:uid="{3288511A-BDED-4250-847A-671BD5195F08}"/>
    <cellStyle name="Currency 2 2 2 2 2 7 2 2 2 3" xfId="18876" xr:uid="{20DBE10C-29AE-444B-AEC0-D88D729CF973}"/>
    <cellStyle name="Currency 2 2 2 2 2 7 2 2 2 4" xfId="32566" xr:uid="{21BCE78E-A96E-45D7-AB4C-8FDBE2A1CFBD}"/>
    <cellStyle name="Currency 2 2 2 2 2 7 2 2 2 5" xfId="47450" xr:uid="{DCD2DF30-FC84-40E0-BAAF-AC1C0F9F7F2B}"/>
    <cellStyle name="Currency 2 2 2 2 2 7 2 2 3" xfId="22298" xr:uid="{D00BAFA6-CF6F-4871-9384-0AA431CFA57C}"/>
    <cellStyle name="Currency 2 2 2 2 2 7 2 2 3 2" xfId="35990" xr:uid="{9125FDB5-2F3F-4B1D-B8EA-3AE595A34769}"/>
    <cellStyle name="Currency 2 2 2 2 2 7 2 2 3 3" xfId="50874" xr:uid="{08B648AA-AD7E-4554-8477-C2242AEC9177}"/>
    <cellStyle name="Currency 2 2 2 2 2 7 2 2 4" xfId="15454" xr:uid="{946FF223-A153-4E45-8173-A0C3889AB385}"/>
    <cellStyle name="Currency 2 2 2 2 2 7 2 2 5" xfId="29144" xr:uid="{8453DCD1-D53C-4174-BE1A-701F58DF5B0E}"/>
    <cellStyle name="Currency 2 2 2 2 2 7 2 2 6" xfId="44028" xr:uid="{4528D52B-70CA-4C29-A5AA-61021E63560F}"/>
    <cellStyle name="Currency 2 2 2 2 2 7 2 3" xfId="10318" xr:uid="{AE3DBEDB-E4D9-491E-A31E-214E620A962B}"/>
    <cellStyle name="Currency 2 2 2 2 2 7 2 3 2" xfId="24008" xr:uid="{46A45F16-2FCA-4E32-B3DD-E59F64935E71}"/>
    <cellStyle name="Currency 2 2 2 2 2 7 2 3 2 2" xfId="37700" xr:uid="{7E5E4A30-EF71-4BAC-9E73-E47A5B2CC877}"/>
    <cellStyle name="Currency 2 2 2 2 2 7 2 3 2 3" xfId="52584" xr:uid="{314D5757-6EA5-4A57-AF85-3FA046B48906}"/>
    <cellStyle name="Currency 2 2 2 2 2 7 2 3 3" xfId="17164" xr:uid="{F3AAADB3-C528-4EEB-A616-54BB2F9EB989}"/>
    <cellStyle name="Currency 2 2 2 2 2 7 2 3 4" xfId="30854" xr:uid="{A0B763FC-0F0B-4F84-93F6-4FF1344832F7}"/>
    <cellStyle name="Currency 2 2 2 2 2 7 2 3 5" xfId="45738" xr:uid="{53500294-F65A-4FD3-9289-C434CE1EAE27}"/>
    <cellStyle name="Currency 2 2 2 2 2 7 2 4" xfId="20586" xr:uid="{B3902542-EB57-417E-931A-EEF4830C06FA}"/>
    <cellStyle name="Currency 2 2 2 2 2 7 2 4 2" xfId="34278" xr:uid="{72D36A17-5481-4A10-922F-6B93057E7B65}"/>
    <cellStyle name="Currency 2 2 2 2 2 7 2 4 3" xfId="49162" xr:uid="{4EE73E02-2CE2-4F76-A436-8D87D6A2B0EA}"/>
    <cellStyle name="Currency 2 2 2 2 2 7 2 5" xfId="13742" xr:uid="{376010B3-DDAC-4770-BDCA-4A64B7EE2931}"/>
    <cellStyle name="Currency 2 2 2 2 2 7 2 6" xfId="27432" xr:uid="{B92E81CB-A966-4DEF-BC8D-4C3F32AC94F1}"/>
    <cellStyle name="Currency 2 2 2 2 2 7 2 7" xfId="42316" xr:uid="{48C54B67-2191-4BEA-8F37-FD31EDD5EA6D}"/>
    <cellStyle name="Currency 2 2 2 2 2 7 3" xfId="8607" xr:uid="{ED75DA33-55C7-4FD4-AEB6-0649D661862D}"/>
    <cellStyle name="Currency 2 2 2 2 2 7 3 2" xfId="12029" xr:uid="{4E2B3762-C3C1-47F9-BC78-9232B5A7CE37}"/>
    <cellStyle name="Currency 2 2 2 2 2 7 3 2 2" xfId="25719" xr:uid="{C76A57D5-A649-4523-81C6-8FECB08B5D51}"/>
    <cellStyle name="Currency 2 2 2 2 2 7 3 2 2 2" xfId="39411" xr:uid="{1A6571EE-D245-4E48-9C83-A777FB106447}"/>
    <cellStyle name="Currency 2 2 2 2 2 7 3 2 2 3" xfId="54295" xr:uid="{31CB2348-6861-4C84-82BC-3E5587429D41}"/>
    <cellStyle name="Currency 2 2 2 2 2 7 3 2 3" xfId="18875" xr:uid="{20CDB9C0-4E91-4887-95BD-AFBE77747A8B}"/>
    <cellStyle name="Currency 2 2 2 2 2 7 3 2 4" xfId="32565" xr:uid="{952B87F9-E1FC-408D-A105-1ABE09A27BA3}"/>
    <cellStyle name="Currency 2 2 2 2 2 7 3 2 5" xfId="47449" xr:uid="{F32A6EE3-CE57-48CE-BAAD-C6F99127FA71}"/>
    <cellStyle name="Currency 2 2 2 2 2 7 3 3" xfId="22297" xr:uid="{E40A7B07-611C-4171-ACC2-96075682E4A3}"/>
    <cellStyle name="Currency 2 2 2 2 2 7 3 3 2" xfId="35989" xr:uid="{214E0716-FD43-43DE-BF39-65FBB2186DD4}"/>
    <cellStyle name="Currency 2 2 2 2 2 7 3 3 3" xfId="50873" xr:uid="{D3F9FCAC-47A1-4EC3-9A89-C65BF5E9E89E}"/>
    <cellStyle name="Currency 2 2 2 2 2 7 3 4" xfId="15453" xr:uid="{CED30F54-8B4C-4971-A038-5616DBC99B8B}"/>
    <cellStyle name="Currency 2 2 2 2 2 7 3 5" xfId="29143" xr:uid="{1EBC56B8-CB2B-4847-B6CE-6A0D1CEE1D47}"/>
    <cellStyle name="Currency 2 2 2 2 2 7 3 6" xfId="44027" xr:uid="{2DAA975A-BE0D-4CDC-A91B-E72A6DC8065B}"/>
    <cellStyle name="Currency 2 2 2 2 2 7 4" xfId="10317" xr:uid="{320FCDCF-BC1E-45E7-9F3A-CDA0D366159A}"/>
    <cellStyle name="Currency 2 2 2 2 2 7 4 2" xfId="24007" xr:uid="{CEA68F2D-6E10-418B-9C2E-949D7A57359A}"/>
    <cellStyle name="Currency 2 2 2 2 2 7 4 2 2" xfId="37699" xr:uid="{7B423DE2-9884-4065-A937-7C5D0671ED89}"/>
    <cellStyle name="Currency 2 2 2 2 2 7 4 2 3" xfId="52583" xr:uid="{E738391C-271C-4AE2-A4E1-AF402AE8B1F9}"/>
    <cellStyle name="Currency 2 2 2 2 2 7 4 3" xfId="17163" xr:uid="{8F2CAF35-4DC3-4149-885A-38FFD32A4799}"/>
    <cellStyle name="Currency 2 2 2 2 2 7 4 4" xfId="30853" xr:uid="{60C0695C-1041-40E8-AFFD-3AA2AC24C19C}"/>
    <cellStyle name="Currency 2 2 2 2 2 7 4 5" xfId="45737" xr:uid="{0DE8C73C-D7C5-4687-83CF-52C1450A2CC8}"/>
    <cellStyle name="Currency 2 2 2 2 2 7 5" xfId="20585" xr:uid="{88FD0969-E96B-4A21-8EE7-1ECF7A3DEBB9}"/>
    <cellStyle name="Currency 2 2 2 2 2 7 5 2" xfId="34277" xr:uid="{E95693B9-A715-49DC-8161-A5203825A25A}"/>
    <cellStyle name="Currency 2 2 2 2 2 7 5 3" xfId="49161" xr:uid="{260B2AC6-F5B9-4996-830A-BA117B70819D}"/>
    <cellStyle name="Currency 2 2 2 2 2 7 6" xfId="13741" xr:uid="{1A00C560-3C7C-4428-98C0-C2FEFEA4C677}"/>
    <cellStyle name="Currency 2 2 2 2 2 7 7" xfId="27431" xr:uid="{DFD74793-1853-4037-A72B-3B1E7CA3B905}"/>
    <cellStyle name="Currency 2 2 2 2 2 7 8" xfId="42315" xr:uid="{7461249E-24CE-41EB-8AA1-066F3E440DED}"/>
    <cellStyle name="Currency 2 2 2 2 2 8" xfId="6896" xr:uid="{14FD5A95-946F-4C74-8DB5-BE376020440B}"/>
    <cellStyle name="Currency 2 2 2 2 2 8 2" xfId="8609" xr:uid="{C9C31B04-5E94-463A-8E44-481B8A089833}"/>
    <cellStyle name="Currency 2 2 2 2 2 8 2 2" xfId="12031" xr:uid="{A0E94121-AE42-4DAE-9D2C-6705EA479586}"/>
    <cellStyle name="Currency 2 2 2 2 2 8 2 2 2" xfId="25721" xr:uid="{7CDFBC20-D0A9-44EF-B556-8108135C582F}"/>
    <cellStyle name="Currency 2 2 2 2 2 8 2 2 2 2" xfId="39413" xr:uid="{48DFB54B-F8F2-4E10-BE24-97D26E39BB32}"/>
    <cellStyle name="Currency 2 2 2 2 2 8 2 2 2 3" xfId="54297" xr:uid="{4F9D6AAE-881C-4AAC-9EF4-11C287040326}"/>
    <cellStyle name="Currency 2 2 2 2 2 8 2 2 3" xfId="18877" xr:uid="{9CA87C1B-E0DE-4893-BE3B-E3236EABDA19}"/>
    <cellStyle name="Currency 2 2 2 2 2 8 2 2 4" xfId="32567" xr:uid="{4507227B-5E1A-4D05-B8B9-D48EBF95F92D}"/>
    <cellStyle name="Currency 2 2 2 2 2 8 2 2 5" xfId="47451" xr:uid="{D6BAB064-9C27-438B-9DF3-EFDCF67222A7}"/>
    <cellStyle name="Currency 2 2 2 2 2 8 2 3" xfId="22299" xr:uid="{C11BA72F-029B-4396-AB0E-42244C6F8F15}"/>
    <cellStyle name="Currency 2 2 2 2 2 8 2 3 2" xfId="35991" xr:uid="{AE19863B-B75E-485C-8BDF-37AC20411872}"/>
    <cellStyle name="Currency 2 2 2 2 2 8 2 3 3" xfId="50875" xr:uid="{9D922BF1-933A-47D0-A087-71A89D1B137F}"/>
    <cellStyle name="Currency 2 2 2 2 2 8 2 4" xfId="15455" xr:uid="{1D4B5BBD-BE18-490C-9C41-B830F18CC914}"/>
    <cellStyle name="Currency 2 2 2 2 2 8 2 5" xfId="29145" xr:uid="{E50D72D7-A5B3-4D9A-8226-129FB31333FC}"/>
    <cellStyle name="Currency 2 2 2 2 2 8 2 6" xfId="44029" xr:uid="{FB79F52D-3F28-4F12-9027-84ED34D742E0}"/>
    <cellStyle name="Currency 2 2 2 2 2 8 3" xfId="10319" xr:uid="{B74F553A-291A-4D28-BDD2-86FD7F12B45E}"/>
    <cellStyle name="Currency 2 2 2 2 2 8 3 2" xfId="24009" xr:uid="{4FE1B745-C75C-409D-A1E2-106B39AE42A5}"/>
    <cellStyle name="Currency 2 2 2 2 2 8 3 2 2" xfId="37701" xr:uid="{ED91A8D9-DFF7-46E5-8B2E-177E1C031FF8}"/>
    <cellStyle name="Currency 2 2 2 2 2 8 3 2 3" xfId="52585" xr:uid="{C24D4903-52B9-4AB5-B481-47FF9A53CB8A}"/>
    <cellStyle name="Currency 2 2 2 2 2 8 3 3" xfId="17165" xr:uid="{7751D7A5-4948-404E-A56C-D325B38A7FFF}"/>
    <cellStyle name="Currency 2 2 2 2 2 8 3 4" xfId="30855" xr:uid="{85B15DF7-0C21-4C87-923E-74CCD1361D5B}"/>
    <cellStyle name="Currency 2 2 2 2 2 8 3 5" xfId="45739" xr:uid="{FA94CE0A-FF12-4C5B-A6D3-76D85291E315}"/>
    <cellStyle name="Currency 2 2 2 2 2 8 4" xfId="20587" xr:uid="{0DF59333-0A45-4D72-A93C-1D93D78F1B22}"/>
    <cellStyle name="Currency 2 2 2 2 2 8 4 2" xfId="34279" xr:uid="{68C9E6CC-7077-40DC-944D-0C063664D911}"/>
    <cellStyle name="Currency 2 2 2 2 2 8 4 3" xfId="49163" xr:uid="{3500D984-BABA-4FFE-95ED-0A3E86DB2801}"/>
    <cellStyle name="Currency 2 2 2 2 2 8 5" xfId="13743" xr:uid="{7931A398-398E-42C7-8C93-C911E58C1867}"/>
    <cellStyle name="Currency 2 2 2 2 2 8 6" xfId="27433" xr:uid="{42769F2E-C315-4C8B-9761-DB342671DECD}"/>
    <cellStyle name="Currency 2 2 2 2 2 8 7" xfId="42317" xr:uid="{AA5C18E3-6CA2-465B-8FFE-67610B841129}"/>
    <cellStyle name="Currency 2 2 2 2 2 9" xfId="6897" xr:uid="{87BE7F30-E013-4642-8CE9-40C0CDD37A38}"/>
    <cellStyle name="Currency 2 2 2 2 2 9 2" xfId="8610" xr:uid="{F2F9C9AD-B4D8-4F1F-8A71-DA252EBBC5D9}"/>
    <cellStyle name="Currency 2 2 2 2 2 9 2 2" xfId="12032" xr:uid="{5D0B86EF-B0F1-40FE-981D-2584756A74FA}"/>
    <cellStyle name="Currency 2 2 2 2 2 9 2 2 2" xfId="25722" xr:uid="{95D177B2-D094-49A0-BE1E-1835C2B4F313}"/>
    <cellStyle name="Currency 2 2 2 2 2 9 2 2 2 2" xfId="39414" xr:uid="{10F4AAC7-493A-4DF8-BBF2-1F568C667AD6}"/>
    <cellStyle name="Currency 2 2 2 2 2 9 2 2 2 3" xfId="54298" xr:uid="{D53200A0-A8AC-48B2-AF0B-D3DE212DF4F1}"/>
    <cellStyle name="Currency 2 2 2 2 2 9 2 2 3" xfId="18878" xr:uid="{39267300-F712-4CB8-8CA1-29DB33EB4D66}"/>
    <cellStyle name="Currency 2 2 2 2 2 9 2 2 4" xfId="32568" xr:uid="{C3F0B751-3C0F-4F56-AE97-497681512C81}"/>
    <cellStyle name="Currency 2 2 2 2 2 9 2 2 5" xfId="47452" xr:uid="{6E14DE0B-2C05-4A44-94B2-AC04307FCDEF}"/>
    <cellStyle name="Currency 2 2 2 2 2 9 2 3" xfId="22300" xr:uid="{17A71308-E681-40AC-9426-F24DC7F9ABBF}"/>
    <cellStyle name="Currency 2 2 2 2 2 9 2 3 2" xfId="35992" xr:uid="{474A1E03-EF8C-4D9D-ABC1-DFE6BEE8062A}"/>
    <cellStyle name="Currency 2 2 2 2 2 9 2 3 3" xfId="50876" xr:uid="{F740F5C9-11A0-47C0-B96A-4D1C59C1EDF3}"/>
    <cellStyle name="Currency 2 2 2 2 2 9 2 4" xfId="15456" xr:uid="{73F4F156-0023-495A-B7ED-83644FB749D2}"/>
    <cellStyle name="Currency 2 2 2 2 2 9 2 5" xfId="29146" xr:uid="{8D7F1773-A32C-44DB-9A96-693D46DE499E}"/>
    <cellStyle name="Currency 2 2 2 2 2 9 2 6" xfId="44030" xr:uid="{7A8354CA-A53B-452E-A80E-7F8BB55FD527}"/>
    <cellStyle name="Currency 2 2 2 2 2 9 3" xfId="10320" xr:uid="{94099126-FF41-49BC-A5FC-1CB236406895}"/>
    <cellStyle name="Currency 2 2 2 2 2 9 3 2" xfId="24010" xr:uid="{E03EAD9B-5D5C-44E6-BFA4-989BDAD0C503}"/>
    <cellStyle name="Currency 2 2 2 2 2 9 3 2 2" xfId="37702" xr:uid="{E7E4D009-71C7-4CA2-AB03-40C6D1116D9E}"/>
    <cellStyle name="Currency 2 2 2 2 2 9 3 2 3" xfId="52586" xr:uid="{41DAD396-8ACD-41B6-AB36-43D3BB6F8E52}"/>
    <cellStyle name="Currency 2 2 2 2 2 9 3 3" xfId="17166" xr:uid="{EAE06385-818C-4EA4-ACDB-3F3480B8FBFC}"/>
    <cellStyle name="Currency 2 2 2 2 2 9 3 4" xfId="30856" xr:uid="{0A4B5D3F-EF1A-447F-878B-24F00279715B}"/>
    <cellStyle name="Currency 2 2 2 2 2 9 3 5" xfId="45740" xr:uid="{EC8312FB-CCBF-416C-A4C2-EBBCBDE02623}"/>
    <cellStyle name="Currency 2 2 2 2 2 9 4" xfId="20588" xr:uid="{CD5BE0FC-FE4A-421F-B955-752717D85457}"/>
    <cellStyle name="Currency 2 2 2 2 2 9 4 2" xfId="34280" xr:uid="{1D3BCCB6-1165-4C72-B9E0-5CC28A0BE08E}"/>
    <cellStyle name="Currency 2 2 2 2 2 9 4 3" xfId="49164" xr:uid="{1920D11A-CAEF-4A30-BBF2-03BDF9EED8FE}"/>
    <cellStyle name="Currency 2 2 2 2 2 9 5" xfId="13744" xr:uid="{77ED2B28-94A1-4F93-9A10-083940ACA95E}"/>
    <cellStyle name="Currency 2 2 2 2 2 9 6" xfId="27434" xr:uid="{B68946EC-C2CF-4A2F-8E01-F9570AD0025A}"/>
    <cellStyle name="Currency 2 2 2 2 2 9 7" xfId="42318" xr:uid="{C99B91D5-F069-44C9-8A37-614B7B3A1ECF}"/>
    <cellStyle name="Currency 2 2 2 2 3" xfId="6898" xr:uid="{A90B016C-9D64-47EF-9D9F-B6F3D9511B7D}"/>
    <cellStyle name="Currency 2 2 2 2 3 10" xfId="20589" xr:uid="{AB97A2CA-9B25-4D20-8121-5D979D8E17E9}"/>
    <cellStyle name="Currency 2 2 2 2 3 10 2" xfId="34281" xr:uid="{7AF2B7CA-11A8-4E13-A744-A106A5D54613}"/>
    <cellStyle name="Currency 2 2 2 2 3 10 3" xfId="49165" xr:uid="{CFFE3F22-F740-4681-AAB3-8B6E6925EC8E}"/>
    <cellStyle name="Currency 2 2 2 2 3 11" xfId="13745" xr:uid="{FFF6B561-BEA3-460C-93C8-86BF845A990E}"/>
    <cellStyle name="Currency 2 2 2 2 3 12" xfId="27435" xr:uid="{D89DD419-323D-4CCE-896D-E47D8F6F78F8}"/>
    <cellStyle name="Currency 2 2 2 2 3 13" xfId="42319" xr:uid="{C312B157-9D33-4180-91CE-F025732737BC}"/>
    <cellStyle name="Currency 2 2 2 2 3 2" xfId="6899" xr:uid="{35C2D847-317E-489A-8F47-9CB536A4F4AD}"/>
    <cellStyle name="Currency 2 2 2 2 3 2 10" xfId="13746" xr:uid="{B488661B-FA74-47F6-8D29-B46B87A15F50}"/>
    <cellStyle name="Currency 2 2 2 2 3 2 11" xfId="27436" xr:uid="{5EA1F56A-B7E8-44E2-9E92-BFF188FCDCE8}"/>
    <cellStyle name="Currency 2 2 2 2 3 2 12" xfId="42320" xr:uid="{3D0E9E09-45FD-4D93-8DC4-527512C893BB}"/>
    <cellStyle name="Currency 2 2 2 2 3 2 2" xfId="6900" xr:uid="{616E162E-511F-487F-950A-FE9C90FC4E69}"/>
    <cellStyle name="Currency 2 2 2 2 3 2 2 10" xfId="42321" xr:uid="{A754A369-3020-41DC-8643-0313929AEB9C}"/>
    <cellStyle name="Currency 2 2 2 2 3 2 2 2" xfId="6901" xr:uid="{E1EE184E-4D37-4EF2-9532-981AC64DE3C7}"/>
    <cellStyle name="Currency 2 2 2 2 3 2 2 2 2" xfId="6902" xr:uid="{54455609-FFB2-49C3-9313-4EB54938787A}"/>
    <cellStyle name="Currency 2 2 2 2 3 2 2 2 2 2" xfId="8615" xr:uid="{3057E14F-32C7-4B27-8AE6-F2D498E49540}"/>
    <cellStyle name="Currency 2 2 2 2 3 2 2 2 2 2 2" xfId="12037" xr:uid="{E914A43A-54E0-4BE8-B78E-E6C6A2572E74}"/>
    <cellStyle name="Currency 2 2 2 2 3 2 2 2 2 2 2 2" xfId="25727" xr:uid="{101DD71E-17A6-41F2-8B7C-AF53EAC0F8B3}"/>
    <cellStyle name="Currency 2 2 2 2 3 2 2 2 2 2 2 2 2" xfId="39419" xr:uid="{0D032B6C-B0AB-4A0E-9555-057F46FB5078}"/>
    <cellStyle name="Currency 2 2 2 2 3 2 2 2 2 2 2 2 3" xfId="54303" xr:uid="{6D4528B5-87B9-45D2-84AC-F1F62DC513F8}"/>
    <cellStyle name="Currency 2 2 2 2 3 2 2 2 2 2 2 3" xfId="18883" xr:uid="{894CE801-ED41-4B9B-B155-1F4DAE892B7B}"/>
    <cellStyle name="Currency 2 2 2 2 3 2 2 2 2 2 2 4" xfId="32573" xr:uid="{A140499E-127D-480B-886E-8701AFB9F3C7}"/>
    <cellStyle name="Currency 2 2 2 2 3 2 2 2 2 2 2 5" xfId="47457" xr:uid="{7AD681F6-D1DD-41E4-8499-D70F1913E7E7}"/>
    <cellStyle name="Currency 2 2 2 2 3 2 2 2 2 2 3" xfId="22305" xr:uid="{58021E56-5894-4D05-8E3E-4176E918CA09}"/>
    <cellStyle name="Currency 2 2 2 2 3 2 2 2 2 2 3 2" xfId="35997" xr:uid="{84B8D5C6-0F08-4261-B987-949006233122}"/>
    <cellStyle name="Currency 2 2 2 2 3 2 2 2 2 2 3 3" xfId="50881" xr:uid="{A0F29203-FFB1-48E8-97CA-5EB10AA7C50D}"/>
    <cellStyle name="Currency 2 2 2 2 3 2 2 2 2 2 4" xfId="15461" xr:uid="{B8C54A3C-8BDE-4D31-ADA5-68B76DAA0873}"/>
    <cellStyle name="Currency 2 2 2 2 3 2 2 2 2 2 5" xfId="29151" xr:uid="{6AA15655-10A2-4372-8E6A-1D3D4E54388D}"/>
    <cellStyle name="Currency 2 2 2 2 3 2 2 2 2 2 6" xfId="44035" xr:uid="{BE9766CD-5E4F-4CEB-A8F0-8CDFC0E74BBA}"/>
    <cellStyle name="Currency 2 2 2 2 3 2 2 2 2 3" xfId="10325" xr:uid="{60B486AC-AD26-46CC-AE4A-D8456E1AC3E6}"/>
    <cellStyle name="Currency 2 2 2 2 3 2 2 2 2 3 2" xfId="24015" xr:uid="{3E006DF9-D8C0-4BE8-88C7-C2B623CD5036}"/>
    <cellStyle name="Currency 2 2 2 2 3 2 2 2 2 3 2 2" xfId="37707" xr:uid="{064A6427-595E-472E-A647-66C18D521ACE}"/>
    <cellStyle name="Currency 2 2 2 2 3 2 2 2 2 3 2 3" xfId="52591" xr:uid="{EBBB8898-10E8-4B1E-B261-6F65B3EE1949}"/>
    <cellStyle name="Currency 2 2 2 2 3 2 2 2 2 3 3" xfId="17171" xr:uid="{A867A021-E6DE-4429-AB72-1CA31BA5999A}"/>
    <cellStyle name="Currency 2 2 2 2 3 2 2 2 2 3 4" xfId="30861" xr:uid="{4C2B5A21-487C-46CF-AE77-56AF9D315B66}"/>
    <cellStyle name="Currency 2 2 2 2 3 2 2 2 2 3 5" xfId="45745" xr:uid="{A1902476-5FE3-4B92-85FB-72F50C5B56C3}"/>
    <cellStyle name="Currency 2 2 2 2 3 2 2 2 2 4" xfId="20593" xr:uid="{C56F029B-E116-463A-8CE3-B638866EE1E3}"/>
    <cellStyle name="Currency 2 2 2 2 3 2 2 2 2 4 2" xfId="34285" xr:uid="{E8922C0D-BAE7-482A-8505-84D8844EA98E}"/>
    <cellStyle name="Currency 2 2 2 2 3 2 2 2 2 4 3" xfId="49169" xr:uid="{413218D6-47F0-4F63-8B64-0F42DEEFA861}"/>
    <cellStyle name="Currency 2 2 2 2 3 2 2 2 2 5" xfId="13749" xr:uid="{969C43D0-B2E9-4626-BF8D-0443702B20F5}"/>
    <cellStyle name="Currency 2 2 2 2 3 2 2 2 2 6" xfId="27439" xr:uid="{3B06AFF1-7C11-4FA4-A2B8-80FA741AA337}"/>
    <cellStyle name="Currency 2 2 2 2 3 2 2 2 2 7" xfId="42323" xr:uid="{74D58A8D-A1CA-46BE-846D-5186DCE3CE44}"/>
    <cellStyle name="Currency 2 2 2 2 3 2 2 2 3" xfId="8614" xr:uid="{EB66A068-6C15-4B48-96EF-725303AD389D}"/>
    <cellStyle name="Currency 2 2 2 2 3 2 2 2 3 2" xfId="12036" xr:uid="{1F4CF466-BAF6-4DAB-8C69-AE67E95912B5}"/>
    <cellStyle name="Currency 2 2 2 2 3 2 2 2 3 2 2" xfId="25726" xr:uid="{64C8DAA4-5CAC-45F9-BA6C-CB808F6D42D1}"/>
    <cellStyle name="Currency 2 2 2 2 3 2 2 2 3 2 2 2" xfId="39418" xr:uid="{DFA581E9-0F01-4DE5-925E-0FC8A491AFBD}"/>
    <cellStyle name="Currency 2 2 2 2 3 2 2 2 3 2 2 3" xfId="54302" xr:uid="{D986FBAA-FA35-44E3-8059-F45667968B60}"/>
    <cellStyle name="Currency 2 2 2 2 3 2 2 2 3 2 3" xfId="18882" xr:uid="{B4CD6290-6FCD-455D-97FD-D9B851C9096C}"/>
    <cellStyle name="Currency 2 2 2 2 3 2 2 2 3 2 4" xfId="32572" xr:uid="{B58ECE52-5728-47F1-A251-3596B72B6B1C}"/>
    <cellStyle name="Currency 2 2 2 2 3 2 2 2 3 2 5" xfId="47456" xr:uid="{3887E825-8530-4A08-A288-174B931F9CD1}"/>
    <cellStyle name="Currency 2 2 2 2 3 2 2 2 3 3" xfId="22304" xr:uid="{597DD7B5-8809-42C4-88F5-61B3E4ADD5B9}"/>
    <cellStyle name="Currency 2 2 2 2 3 2 2 2 3 3 2" xfId="35996" xr:uid="{4DF54E6E-9AEA-490D-A7E6-1ADBD8E3E24C}"/>
    <cellStyle name="Currency 2 2 2 2 3 2 2 2 3 3 3" xfId="50880" xr:uid="{282D2FF8-F655-41B8-B877-E43C7F06D601}"/>
    <cellStyle name="Currency 2 2 2 2 3 2 2 2 3 4" xfId="15460" xr:uid="{F88C125F-FA9E-457F-B811-A15988E5B21B}"/>
    <cellStyle name="Currency 2 2 2 2 3 2 2 2 3 5" xfId="29150" xr:uid="{00474174-E339-4248-998E-FD6DA5258C0D}"/>
    <cellStyle name="Currency 2 2 2 2 3 2 2 2 3 6" xfId="44034" xr:uid="{90E8935E-410C-4E2C-988B-FB235A0E7EAC}"/>
    <cellStyle name="Currency 2 2 2 2 3 2 2 2 4" xfId="10324" xr:uid="{0BC87002-50FE-4093-8CB1-9F6BEB9CA414}"/>
    <cellStyle name="Currency 2 2 2 2 3 2 2 2 4 2" xfId="24014" xr:uid="{1F1619C6-E038-4D91-AC9A-5F0A8AF14DC2}"/>
    <cellStyle name="Currency 2 2 2 2 3 2 2 2 4 2 2" xfId="37706" xr:uid="{C9076996-5E6F-4CD0-9EFF-0B5904055B17}"/>
    <cellStyle name="Currency 2 2 2 2 3 2 2 2 4 2 3" xfId="52590" xr:uid="{60F5516B-3BA8-4B2C-B856-633CA141D702}"/>
    <cellStyle name="Currency 2 2 2 2 3 2 2 2 4 3" xfId="17170" xr:uid="{BCE818BB-4F37-4F7B-A269-9F549CEFD115}"/>
    <cellStyle name="Currency 2 2 2 2 3 2 2 2 4 4" xfId="30860" xr:uid="{1E8D4A77-870C-4F7D-85F5-BF0A6E27330E}"/>
    <cellStyle name="Currency 2 2 2 2 3 2 2 2 4 5" xfId="45744" xr:uid="{2A76680B-1942-4683-B586-5DCD2CAF3A3F}"/>
    <cellStyle name="Currency 2 2 2 2 3 2 2 2 5" xfId="20592" xr:uid="{B20518E6-B2D1-4027-BB3D-976D3454BC6B}"/>
    <cellStyle name="Currency 2 2 2 2 3 2 2 2 5 2" xfId="34284" xr:uid="{61ACEB17-4F97-4CF0-B374-437C0ED42CFD}"/>
    <cellStyle name="Currency 2 2 2 2 3 2 2 2 5 3" xfId="49168" xr:uid="{06DB65AB-4056-4999-A2D4-CA427FD0E28D}"/>
    <cellStyle name="Currency 2 2 2 2 3 2 2 2 6" xfId="13748" xr:uid="{3278A61F-90D5-4490-BBE2-A4236D0B6B4C}"/>
    <cellStyle name="Currency 2 2 2 2 3 2 2 2 7" xfId="27438" xr:uid="{ECABAD3B-77AB-4AF5-943A-8B0602B76D19}"/>
    <cellStyle name="Currency 2 2 2 2 3 2 2 2 8" xfId="42322" xr:uid="{B3CF96C1-0C5A-4D41-AE51-14B07B2F99CA}"/>
    <cellStyle name="Currency 2 2 2 2 3 2 2 3" xfId="6903" xr:uid="{B919EDA5-6BAC-4E8D-AB0B-3D76A4AF7660}"/>
    <cellStyle name="Currency 2 2 2 2 3 2 2 3 2" xfId="8616" xr:uid="{652FDB53-3733-4251-92F3-5F3BB240029C}"/>
    <cellStyle name="Currency 2 2 2 2 3 2 2 3 2 2" xfId="12038" xr:uid="{AEAED29F-9471-4332-A758-0467459A5A98}"/>
    <cellStyle name="Currency 2 2 2 2 3 2 2 3 2 2 2" xfId="25728" xr:uid="{967EA902-11F7-425F-85A0-E1F49C2796A9}"/>
    <cellStyle name="Currency 2 2 2 2 3 2 2 3 2 2 2 2" xfId="39420" xr:uid="{A75FCE7F-B027-49D9-9AD3-6C759C3D2368}"/>
    <cellStyle name="Currency 2 2 2 2 3 2 2 3 2 2 2 3" xfId="54304" xr:uid="{132B5117-DD73-486D-ACEA-AB56F389B6A2}"/>
    <cellStyle name="Currency 2 2 2 2 3 2 2 3 2 2 3" xfId="18884" xr:uid="{C0A85229-31FB-4865-99AE-6C5227DFF5FB}"/>
    <cellStyle name="Currency 2 2 2 2 3 2 2 3 2 2 4" xfId="32574" xr:uid="{304D5C3F-2F49-4587-B387-E04842A26480}"/>
    <cellStyle name="Currency 2 2 2 2 3 2 2 3 2 2 5" xfId="47458" xr:uid="{874DE659-DDC7-4C5E-997A-D0A2D749C097}"/>
    <cellStyle name="Currency 2 2 2 2 3 2 2 3 2 3" xfId="22306" xr:uid="{93A2FCCE-8BE2-425A-9D42-5F07666768EB}"/>
    <cellStyle name="Currency 2 2 2 2 3 2 2 3 2 3 2" xfId="35998" xr:uid="{5CD46BEA-8801-471A-B10C-F02EEB2C4140}"/>
    <cellStyle name="Currency 2 2 2 2 3 2 2 3 2 3 3" xfId="50882" xr:uid="{7E79C311-7057-4E45-AC7D-082385BEA787}"/>
    <cellStyle name="Currency 2 2 2 2 3 2 2 3 2 4" xfId="15462" xr:uid="{BA6F1DDE-6FB3-4EAD-9E03-5D4237B644CA}"/>
    <cellStyle name="Currency 2 2 2 2 3 2 2 3 2 5" xfId="29152" xr:uid="{9233B38B-8DDD-4434-9EBB-0B2634D4AF84}"/>
    <cellStyle name="Currency 2 2 2 2 3 2 2 3 2 6" xfId="44036" xr:uid="{C5921B8E-A563-4AE0-81B6-240BADD225B6}"/>
    <cellStyle name="Currency 2 2 2 2 3 2 2 3 3" xfId="10326" xr:uid="{A6BBCAAD-E5AE-4B0B-BD9A-7281F13805DF}"/>
    <cellStyle name="Currency 2 2 2 2 3 2 2 3 3 2" xfId="24016" xr:uid="{F3E2AE03-7515-4663-8EA0-12BDA8D5C954}"/>
    <cellStyle name="Currency 2 2 2 2 3 2 2 3 3 2 2" xfId="37708" xr:uid="{36141F71-E6BF-4C1A-9EDE-5DDDFDBA9709}"/>
    <cellStyle name="Currency 2 2 2 2 3 2 2 3 3 2 3" xfId="52592" xr:uid="{278E7A80-CEB2-4663-9C4F-771526255859}"/>
    <cellStyle name="Currency 2 2 2 2 3 2 2 3 3 3" xfId="17172" xr:uid="{60F801F1-0F24-44A2-B17A-2D879170DB96}"/>
    <cellStyle name="Currency 2 2 2 2 3 2 2 3 3 4" xfId="30862" xr:uid="{5E8D14A0-66CD-4FF7-A027-5B0172EF15EC}"/>
    <cellStyle name="Currency 2 2 2 2 3 2 2 3 3 5" xfId="45746" xr:uid="{213ABAE2-9B90-4D2A-A4F1-9AE465E1E168}"/>
    <cellStyle name="Currency 2 2 2 2 3 2 2 3 4" xfId="20594" xr:uid="{75FDADC0-E774-46C2-822C-B04D61D67BF3}"/>
    <cellStyle name="Currency 2 2 2 2 3 2 2 3 4 2" xfId="34286" xr:uid="{4ACAB548-23EA-4646-9F12-04E2882D818C}"/>
    <cellStyle name="Currency 2 2 2 2 3 2 2 3 4 3" xfId="49170" xr:uid="{CDBA5A1C-A1E7-4C52-A544-872661A2BBA5}"/>
    <cellStyle name="Currency 2 2 2 2 3 2 2 3 5" xfId="13750" xr:uid="{61B303CF-2A71-41FC-8A2A-0ABBFE549451}"/>
    <cellStyle name="Currency 2 2 2 2 3 2 2 3 6" xfId="27440" xr:uid="{EE13897B-8D52-4318-BCE2-F4D1EFF90576}"/>
    <cellStyle name="Currency 2 2 2 2 3 2 2 3 7" xfId="42324" xr:uid="{65492242-0D02-4A47-A9EC-C1E9FA8610E0}"/>
    <cellStyle name="Currency 2 2 2 2 3 2 2 4" xfId="6904" xr:uid="{7344BFAB-1AAF-4E86-AE42-57FB25D3F474}"/>
    <cellStyle name="Currency 2 2 2 2 3 2 2 4 2" xfId="8617" xr:uid="{24879AA6-883F-4994-B87E-7F7105C15BEB}"/>
    <cellStyle name="Currency 2 2 2 2 3 2 2 4 2 2" xfId="12039" xr:uid="{34600920-1E35-42D8-A0C9-04E47D0B72D0}"/>
    <cellStyle name="Currency 2 2 2 2 3 2 2 4 2 2 2" xfId="25729" xr:uid="{D105D751-22C3-4FE5-A4F9-C00F34E8BB59}"/>
    <cellStyle name="Currency 2 2 2 2 3 2 2 4 2 2 2 2" xfId="39421" xr:uid="{EFD69A94-DF88-496C-BEDD-A01576739FB0}"/>
    <cellStyle name="Currency 2 2 2 2 3 2 2 4 2 2 2 3" xfId="54305" xr:uid="{5D3779EB-F141-4E75-8F8E-EE69025CE9B3}"/>
    <cellStyle name="Currency 2 2 2 2 3 2 2 4 2 2 3" xfId="18885" xr:uid="{87491DB5-BEB5-4580-BA0C-A51DA784F381}"/>
    <cellStyle name="Currency 2 2 2 2 3 2 2 4 2 2 4" xfId="32575" xr:uid="{BD6B80E2-2749-4158-B6B5-44D05BC5C296}"/>
    <cellStyle name="Currency 2 2 2 2 3 2 2 4 2 2 5" xfId="47459" xr:uid="{9F235EC3-CD7F-4F36-94CD-DAFA716745B5}"/>
    <cellStyle name="Currency 2 2 2 2 3 2 2 4 2 3" xfId="22307" xr:uid="{3FF66594-BB7D-439D-968B-3E35E2A51431}"/>
    <cellStyle name="Currency 2 2 2 2 3 2 2 4 2 3 2" xfId="35999" xr:uid="{4653BCFF-2ED1-4BE6-AE5B-2B5F7B2D0C2F}"/>
    <cellStyle name="Currency 2 2 2 2 3 2 2 4 2 3 3" xfId="50883" xr:uid="{B43DC45D-FDDE-40AD-89FF-0F7CE168B240}"/>
    <cellStyle name="Currency 2 2 2 2 3 2 2 4 2 4" xfId="15463" xr:uid="{D9E8DA6D-9959-4703-B71A-81B42B0A356F}"/>
    <cellStyle name="Currency 2 2 2 2 3 2 2 4 2 5" xfId="29153" xr:uid="{6F07A45B-55C6-4033-8A17-D70AA3638CD3}"/>
    <cellStyle name="Currency 2 2 2 2 3 2 2 4 2 6" xfId="44037" xr:uid="{A72C4CF8-6BDD-4FB2-A06A-871D288F30D9}"/>
    <cellStyle name="Currency 2 2 2 2 3 2 2 4 3" xfId="10327" xr:uid="{E26311A8-C053-44D4-AC4E-6026CCC63468}"/>
    <cellStyle name="Currency 2 2 2 2 3 2 2 4 3 2" xfId="24017" xr:uid="{AE253B40-360D-4319-841B-C05735E62F83}"/>
    <cellStyle name="Currency 2 2 2 2 3 2 2 4 3 2 2" xfId="37709" xr:uid="{DFB74817-11FF-4B20-9BD2-B19FD5E2935E}"/>
    <cellStyle name="Currency 2 2 2 2 3 2 2 4 3 2 3" xfId="52593" xr:uid="{C7D4896A-B1F7-432D-9E9C-083D18C28C86}"/>
    <cellStyle name="Currency 2 2 2 2 3 2 2 4 3 3" xfId="17173" xr:uid="{44D1C6C2-1C88-4B24-8A80-18DBF3DD6F10}"/>
    <cellStyle name="Currency 2 2 2 2 3 2 2 4 3 4" xfId="30863" xr:uid="{AA2AD21F-4837-49AC-B9F3-AF5A6EA77001}"/>
    <cellStyle name="Currency 2 2 2 2 3 2 2 4 3 5" xfId="45747" xr:uid="{A568ACD6-F357-42B3-B027-BCE537622FD1}"/>
    <cellStyle name="Currency 2 2 2 2 3 2 2 4 4" xfId="20595" xr:uid="{977DD31F-005F-4ACB-B615-341F43A3542B}"/>
    <cellStyle name="Currency 2 2 2 2 3 2 2 4 4 2" xfId="34287" xr:uid="{D27183E5-5C87-4E8B-B849-1360BA24DF52}"/>
    <cellStyle name="Currency 2 2 2 2 3 2 2 4 4 3" xfId="49171" xr:uid="{23F17675-A62D-42F3-A44D-CC45EAD1924A}"/>
    <cellStyle name="Currency 2 2 2 2 3 2 2 4 5" xfId="13751" xr:uid="{AFEA8FBE-AA01-4027-96ED-887E37A66135}"/>
    <cellStyle name="Currency 2 2 2 2 3 2 2 4 6" xfId="27441" xr:uid="{E290B88C-A762-4028-8870-639A0455BDF8}"/>
    <cellStyle name="Currency 2 2 2 2 3 2 2 4 7" xfId="42325" xr:uid="{100374CA-7217-464A-AE0C-49AF5FC28B6B}"/>
    <cellStyle name="Currency 2 2 2 2 3 2 2 5" xfId="8613" xr:uid="{7418F0DF-6092-4C4B-9C37-8BB1DEFFD51C}"/>
    <cellStyle name="Currency 2 2 2 2 3 2 2 5 2" xfId="12035" xr:uid="{9B0BC073-B220-458F-9A30-74B3E39E9AEB}"/>
    <cellStyle name="Currency 2 2 2 2 3 2 2 5 2 2" xfId="25725" xr:uid="{6889377C-82E5-4949-A358-3BCBF3D21EAE}"/>
    <cellStyle name="Currency 2 2 2 2 3 2 2 5 2 2 2" xfId="39417" xr:uid="{D318377D-45F8-410C-A482-1BEF148A0250}"/>
    <cellStyle name="Currency 2 2 2 2 3 2 2 5 2 2 3" xfId="54301" xr:uid="{E19F7AD7-9243-48C0-B9C2-88A2961119FE}"/>
    <cellStyle name="Currency 2 2 2 2 3 2 2 5 2 3" xfId="18881" xr:uid="{061C700D-F62F-4360-A5B4-BA49B19DA2D7}"/>
    <cellStyle name="Currency 2 2 2 2 3 2 2 5 2 4" xfId="32571" xr:uid="{665E1E95-C6BF-475C-8A23-20B49C630DE1}"/>
    <cellStyle name="Currency 2 2 2 2 3 2 2 5 2 5" xfId="47455" xr:uid="{27B37152-7277-452E-B480-87BBE28955F2}"/>
    <cellStyle name="Currency 2 2 2 2 3 2 2 5 3" xfId="22303" xr:uid="{015D34DC-7541-4F48-BA86-E938A6906575}"/>
    <cellStyle name="Currency 2 2 2 2 3 2 2 5 3 2" xfId="35995" xr:uid="{E246B863-227C-4BD8-81EF-4C90716EBCFD}"/>
    <cellStyle name="Currency 2 2 2 2 3 2 2 5 3 3" xfId="50879" xr:uid="{1BFC4CD4-209E-42ED-8D46-E352CE6535C1}"/>
    <cellStyle name="Currency 2 2 2 2 3 2 2 5 4" xfId="15459" xr:uid="{CCDDF875-8C6F-4505-B77D-C386F19F191D}"/>
    <cellStyle name="Currency 2 2 2 2 3 2 2 5 5" xfId="29149" xr:uid="{93A69C9E-C2E0-4077-B4C5-E08B201908CE}"/>
    <cellStyle name="Currency 2 2 2 2 3 2 2 5 6" xfId="44033" xr:uid="{E9A2DDD4-801E-4D02-BCE9-D43774C6AD22}"/>
    <cellStyle name="Currency 2 2 2 2 3 2 2 6" xfId="10323" xr:uid="{B67BCE75-2012-4F08-81F9-2F97085D533B}"/>
    <cellStyle name="Currency 2 2 2 2 3 2 2 6 2" xfId="24013" xr:uid="{53D0785B-99DF-4443-9E5D-3951BBC328D1}"/>
    <cellStyle name="Currency 2 2 2 2 3 2 2 6 2 2" xfId="37705" xr:uid="{7B4638DD-6ED5-4540-9724-82E6502AB81E}"/>
    <cellStyle name="Currency 2 2 2 2 3 2 2 6 2 3" xfId="52589" xr:uid="{F785CAD1-6FD1-4D21-B5EF-0F561D058BB3}"/>
    <cellStyle name="Currency 2 2 2 2 3 2 2 6 3" xfId="17169" xr:uid="{19C3DBAC-665D-4E39-9086-37373AAFF99A}"/>
    <cellStyle name="Currency 2 2 2 2 3 2 2 6 4" xfId="30859" xr:uid="{13B4B1C2-637B-48EA-ADB1-86323FEA1B6D}"/>
    <cellStyle name="Currency 2 2 2 2 3 2 2 6 5" xfId="45743" xr:uid="{B092164C-6018-4C38-9240-07B044C3FBF0}"/>
    <cellStyle name="Currency 2 2 2 2 3 2 2 7" xfId="20591" xr:uid="{D9E851D0-C328-4A4F-B444-62ED611AD0E1}"/>
    <cellStyle name="Currency 2 2 2 2 3 2 2 7 2" xfId="34283" xr:uid="{8268F9D2-AEDC-4E8E-9096-8BEBAD4AE794}"/>
    <cellStyle name="Currency 2 2 2 2 3 2 2 7 3" xfId="49167" xr:uid="{EF8D2B38-9C73-4B6F-BDA7-12F27E0D8A29}"/>
    <cellStyle name="Currency 2 2 2 2 3 2 2 8" xfId="13747" xr:uid="{46C8CB35-F575-4089-979F-3BED04122775}"/>
    <cellStyle name="Currency 2 2 2 2 3 2 2 9" xfId="27437" xr:uid="{00140DC5-9B2B-40CC-B5AC-26785FF68E33}"/>
    <cellStyle name="Currency 2 2 2 2 3 2 3" xfId="6905" xr:uid="{76FE96C7-0D88-4CB6-B9CC-A4757EEFEA01}"/>
    <cellStyle name="Currency 2 2 2 2 3 2 3 10" xfId="42326" xr:uid="{D307E60C-29FE-40B6-971E-AF8D4388DFBB}"/>
    <cellStyle name="Currency 2 2 2 2 3 2 3 2" xfId="6906" xr:uid="{56738EE5-D55A-4B7A-AD22-E84E61D2B6C6}"/>
    <cellStyle name="Currency 2 2 2 2 3 2 3 2 2" xfId="6907" xr:uid="{41F31F20-864A-4681-87E7-9BDB98C8EA0F}"/>
    <cellStyle name="Currency 2 2 2 2 3 2 3 2 2 2" xfId="8620" xr:uid="{26C884B2-0D80-40DA-B1EE-1FEF9478A96C}"/>
    <cellStyle name="Currency 2 2 2 2 3 2 3 2 2 2 2" xfId="12042" xr:uid="{4115D586-E1AF-468F-8FD5-215BF43E26AB}"/>
    <cellStyle name="Currency 2 2 2 2 3 2 3 2 2 2 2 2" xfId="25732" xr:uid="{E2A7598F-C5C6-4F98-A97B-29AC30E56D56}"/>
    <cellStyle name="Currency 2 2 2 2 3 2 3 2 2 2 2 2 2" xfId="39424" xr:uid="{7A3DE755-D842-4D59-820F-8FF2300640AC}"/>
    <cellStyle name="Currency 2 2 2 2 3 2 3 2 2 2 2 2 3" xfId="54308" xr:uid="{2D516231-7D27-43CA-BB16-D72ACD303561}"/>
    <cellStyle name="Currency 2 2 2 2 3 2 3 2 2 2 2 3" xfId="18888" xr:uid="{8E085A01-E4A6-458F-92DF-DB0B0EF61648}"/>
    <cellStyle name="Currency 2 2 2 2 3 2 3 2 2 2 2 4" xfId="32578" xr:uid="{F1C10BDC-8B9E-4FE4-80A6-DB9F305ED3A7}"/>
    <cellStyle name="Currency 2 2 2 2 3 2 3 2 2 2 2 5" xfId="47462" xr:uid="{845EE7A3-B89F-4E1A-96A9-AA56F1883A9C}"/>
    <cellStyle name="Currency 2 2 2 2 3 2 3 2 2 2 3" xfId="22310" xr:uid="{05E62DF1-2ADF-4596-BB0C-92E15C0FD117}"/>
    <cellStyle name="Currency 2 2 2 2 3 2 3 2 2 2 3 2" xfId="36002" xr:uid="{BCDC11FC-E8CF-4E3E-B90C-A9324975D40A}"/>
    <cellStyle name="Currency 2 2 2 2 3 2 3 2 2 2 3 3" xfId="50886" xr:uid="{93156DA1-EDDA-42C6-8CAC-B0B7BBF563C7}"/>
    <cellStyle name="Currency 2 2 2 2 3 2 3 2 2 2 4" xfId="15466" xr:uid="{2FB5A3AA-F674-4947-BB4F-11A92D5A803A}"/>
    <cellStyle name="Currency 2 2 2 2 3 2 3 2 2 2 5" xfId="29156" xr:uid="{655FFFE5-DDB1-43F4-AA67-8676E3D0FD06}"/>
    <cellStyle name="Currency 2 2 2 2 3 2 3 2 2 2 6" xfId="44040" xr:uid="{47AD17D8-A4D2-4B19-A143-F39D9A2D7FFD}"/>
    <cellStyle name="Currency 2 2 2 2 3 2 3 2 2 3" xfId="10330" xr:uid="{08E31707-2C45-4EC6-96B5-0A0AAD2D3C68}"/>
    <cellStyle name="Currency 2 2 2 2 3 2 3 2 2 3 2" xfId="24020" xr:uid="{D523857B-D6D3-4AC0-AF12-4671872B4DBE}"/>
    <cellStyle name="Currency 2 2 2 2 3 2 3 2 2 3 2 2" xfId="37712" xr:uid="{12BC0095-C973-41D4-8D22-CF0ABE7AD0E6}"/>
    <cellStyle name="Currency 2 2 2 2 3 2 3 2 2 3 2 3" xfId="52596" xr:uid="{235E1373-34AE-40DB-9706-83344D9E32B2}"/>
    <cellStyle name="Currency 2 2 2 2 3 2 3 2 2 3 3" xfId="17176" xr:uid="{BE3BC731-F51A-43DB-BBC4-62D59ABC7F34}"/>
    <cellStyle name="Currency 2 2 2 2 3 2 3 2 2 3 4" xfId="30866" xr:uid="{B5CF486A-60BB-444E-9D56-183C231265E2}"/>
    <cellStyle name="Currency 2 2 2 2 3 2 3 2 2 3 5" xfId="45750" xr:uid="{9E67EA8B-6E83-4544-847D-25757437C584}"/>
    <cellStyle name="Currency 2 2 2 2 3 2 3 2 2 4" xfId="20598" xr:uid="{B069B83E-0815-4A09-A92E-274CF6DB5DD9}"/>
    <cellStyle name="Currency 2 2 2 2 3 2 3 2 2 4 2" xfId="34290" xr:uid="{9038B267-2C4F-4DC3-88F6-02A48B589886}"/>
    <cellStyle name="Currency 2 2 2 2 3 2 3 2 2 4 3" xfId="49174" xr:uid="{75BA24A3-AA1C-4D2F-AF75-644A794E73D0}"/>
    <cellStyle name="Currency 2 2 2 2 3 2 3 2 2 5" xfId="13754" xr:uid="{C2CE52D9-B7CF-445B-9632-5C5161B57724}"/>
    <cellStyle name="Currency 2 2 2 2 3 2 3 2 2 6" xfId="27444" xr:uid="{372F732B-E99E-448C-B2ED-047A015B302B}"/>
    <cellStyle name="Currency 2 2 2 2 3 2 3 2 2 7" xfId="42328" xr:uid="{BF1A2665-441B-4511-9917-409F32F737E8}"/>
    <cellStyle name="Currency 2 2 2 2 3 2 3 2 3" xfId="8619" xr:uid="{51E8475C-FC8F-4960-8987-C2FDFBB93600}"/>
    <cellStyle name="Currency 2 2 2 2 3 2 3 2 3 2" xfId="12041" xr:uid="{558B22D1-A25A-4CD3-B4BF-4D28AD1F5453}"/>
    <cellStyle name="Currency 2 2 2 2 3 2 3 2 3 2 2" xfId="25731" xr:uid="{FE32A6F8-A2A8-4B54-B688-DC00EE07B886}"/>
    <cellStyle name="Currency 2 2 2 2 3 2 3 2 3 2 2 2" xfId="39423" xr:uid="{A235609E-870E-426D-B7BF-42E840FEB13B}"/>
    <cellStyle name="Currency 2 2 2 2 3 2 3 2 3 2 2 3" xfId="54307" xr:uid="{2B948F49-4010-40A3-BC53-14E738EF6C5C}"/>
    <cellStyle name="Currency 2 2 2 2 3 2 3 2 3 2 3" xfId="18887" xr:uid="{94897D6F-285D-4702-B869-9C80579CBE5C}"/>
    <cellStyle name="Currency 2 2 2 2 3 2 3 2 3 2 4" xfId="32577" xr:uid="{0B4C6BB6-AB07-4B0A-A5FD-70C54F9939E0}"/>
    <cellStyle name="Currency 2 2 2 2 3 2 3 2 3 2 5" xfId="47461" xr:uid="{822C98FC-932C-4D0F-9D73-B072E60242F4}"/>
    <cellStyle name="Currency 2 2 2 2 3 2 3 2 3 3" xfId="22309" xr:uid="{33DA92BC-BFA9-46CE-B067-57E024349C11}"/>
    <cellStyle name="Currency 2 2 2 2 3 2 3 2 3 3 2" xfId="36001" xr:uid="{9D0C93B8-6EA8-422F-9FA3-7423C49F64E4}"/>
    <cellStyle name="Currency 2 2 2 2 3 2 3 2 3 3 3" xfId="50885" xr:uid="{E9F5B065-FB55-4212-BB2F-8BCCDA2A259E}"/>
    <cellStyle name="Currency 2 2 2 2 3 2 3 2 3 4" xfId="15465" xr:uid="{6A9DA407-5879-4286-9AAE-F929F26439BE}"/>
    <cellStyle name="Currency 2 2 2 2 3 2 3 2 3 5" xfId="29155" xr:uid="{20BA68E2-E22A-44DF-8998-CCF2FB126F17}"/>
    <cellStyle name="Currency 2 2 2 2 3 2 3 2 3 6" xfId="44039" xr:uid="{DD973A8A-19D1-4D6A-BE9F-17412B238A97}"/>
    <cellStyle name="Currency 2 2 2 2 3 2 3 2 4" xfId="10329" xr:uid="{435441D0-EFB2-4D94-83B3-868A04E7306B}"/>
    <cellStyle name="Currency 2 2 2 2 3 2 3 2 4 2" xfId="24019" xr:uid="{69C1AF27-7CAC-4B43-B6AA-3FEC84704D89}"/>
    <cellStyle name="Currency 2 2 2 2 3 2 3 2 4 2 2" xfId="37711" xr:uid="{30B95360-B80E-4AC9-BCE1-8EF469B0D63A}"/>
    <cellStyle name="Currency 2 2 2 2 3 2 3 2 4 2 3" xfId="52595" xr:uid="{5A208744-819A-4022-9490-0F8C8A8ABD0A}"/>
    <cellStyle name="Currency 2 2 2 2 3 2 3 2 4 3" xfId="17175" xr:uid="{5AB62E0B-7E4A-40B5-BD9C-E4B3FE2B206E}"/>
    <cellStyle name="Currency 2 2 2 2 3 2 3 2 4 4" xfId="30865" xr:uid="{2A4D117F-4878-453C-BC4A-693C965B21CA}"/>
    <cellStyle name="Currency 2 2 2 2 3 2 3 2 4 5" xfId="45749" xr:uid="{0C02BA21-4CD2-417A-B0B0-94D03B6E1E5F}"/>
    <cellStyle name="Currency 2 2 2 2 3 2 3 2 5" xfId="20597" xr:uid="{6E566FD5-B844-4CF7-9F14-3F032D8CFC11}"/>
    <cellStyle name="Currency 2 2 2 2 3 2 3 2 5 2" xfId="34289" xr:uid="{897F22B1-E196-4297-A8FC-B60022317ABB}"/>
    <cellStyle name="Currency 2 2 2 2 3 2 3 2 5 3" xfId="49173" xr:uid="{77CCFDCF-06EE-40EC-8EAC-C183DB0973E4}"/>
    <cellStyle name="Currency 2 2 2 2 3 2 3 2 6" xfId="13753" xr:uid="{3545479E-6320-4D36-BC2A-9D6BD5A2CDAB}"/>
    <cellStyle name="Currency 2 2 2 2 3 2 3 2 7" xfId="27443" xr:uid="{5EB45353-1F40-42D9-86DA-473EF7EB5527}"/>
    <cellStyle name="Currency 2 2 2 2 3 2 3 2 8" xfId="42327" xr:uid="{B76192A3-2104-4F65-B240-8221F25E9877}"/>
    <cellStyle name="Currency 2 2 2 2 3 2 3 3" xfId="6908" xr:uid="{5392CF60-0E88-45A6-B19F-6B690BBD4E98}"/>
    <cellStyle name="Currency 2 2 2 2 3 2 3 3 2" xfId="8621" xr:uid="{59959760-E0D3-4CA4-BECD-7128F939A191}"/>
    <cellStyle name="Currency 2 2 2 2 3 2 3 3 2 2" xfId="12043" xr:uid="{E61F6B77-5DB1-4BC1-9023-9570F1588A60}"/>
    <cellStyle name="Currency 2 2 2 2 3 2 3 3 2 2 2" xfId="25733" xr:uid="{FB8CC50A-3A17-488E-8DD9-5B560122890E}"/>
    <cellStyle name="Currency 2 2 2 2 3 2 3 3 2 2 2 2" xfId="39425" xr:uid="{4F39E683-965F-4846-B012-4EBE7BB73FB0}"/>
    <cellStyle name="Currency 2 2 2 2 3 2 3 3 2 2 2 3" xfId="54309" xr:uid="{A663B152-C357-4C8A-B28B-EA03A09C458D}"/>
    <cellStyle name="Currency 2 2 2 2 3 2 3 3 2 2 3" xfId="18889" xr:uid="{C924AB1B-5015-47D0-95CF-11538BC28C21}"/>
    <cellStyle name="Currency 2 2 2 2 3 2 3 3 2 2 4" xfId="32579" xr:uid="{9F5FDFA7-A053-401A-8FBC-E2D232CC4585}"/>
    <cellStyle name="Currency 2 2 2 2 3 2 3 3 2 2 5" xfId="47463" xr:uid="{9181EDEC-2DE8-44D0-A27D-90D735D4EE53}"/>
    <cellStyle name="Currency 2 2 2 2 3 2 3 3 2 3" xfId="22311" xr:uid="{56BA386F-919E-4B7F-AB77-F0FF95BD2ADE}"/>
    <cellStyle name="Currency 2 2 2 2 3 2 3 3 2 3 2" xfId="36003" xr:uid="{054B1528-20DB-4995-9371-9FC2DE1E5B9B}"/>
    <cellStyle name="Currency 2 2 2 2 3 2 3 3 2 3 3" xfId="50887" xr:uid="{DBA640AE-3595-4465-9E8F-86BA62CA8403}"/>
    <cellStyle name="Currency 2 2 2 2 3 2 3 3 2 4" xfId="15467" xr:uid="{77EB2769-E9F3-4965-86AD-59E12EB260B8}"/>
    <cellStyle name="Currency 2 2 2 2 3 2 3 3 2 5" xfId="29157" xr:uid="{EC8D9E6B-FEF6-4609-B5F5-85E3BB0D71DA}"/>
    <cellStyle name="Currency 2 2 2 2 3 2 3 3 2 6" xfId="44041" xr:uid="{0E044B21-2C86-493A-A435-867A7692BA78}"/>
    <cellStyle name="Currency 2 2 2 2 3 2 3 3 3" xfId="10331" xr:uid="{7C6AC05D-3BAB-497E-86A3-B16D3A5A1EA0}"/>
    <cellStyle name="Currency 2 2 2 2 3 2 3 3 3 2" xfId="24021" xr:uid="{AFC4B643-E010-4BBB-A0E1-2C478B7D6FF6}"/>
    <cellStyle name="Currency 2 2 2 2 3 2 3 3 3 2 2" xfId="37713" xr:uid="{4D39F88C-0438-41E5-B4F1-879E87778C5B}"/>
    <cellStyle name="Currency 2 2 2 2 3 2 3 3 3 2 3" xfId="52597" xr:uid="{7AFA4B84-B357-4A5E-AF39-70A5C8EC762E}"/>
    <cellStyle name="Currency 2 2 2 2 3 2 3 3 3 3" xfId="17177" xr:uid="{36BF5ABA-8A18-462D-9E7A-9D0B1A8EB8F2}"/>
    <cellStyle name="Currency 2 2 2 2 3 2 3 3 3 4" xfId="30867" xr:uid="{ABD28EB2-8F0E-4CB1-8A1F-89DB2154F973}"/>
    <cellStyle name="Currency 2 2 2 2 3 2 3 3 3 5" xfId="45751" xr:uid="{3796403E-8A5B-4593-B235-A32F2E5C7AAC}"/>
    <cellStyle name="Currency 2 2 2 2 3 2 3 3 4" xfId="20599" xr:uid="{9B1C9A3E-5E84-437D-9AFA-C978E061C521}"/>
    <cellStyle name="Currency 2 2 2 2 3 2 3 3 4 2" xfId="34291" xr:uid="{520E6E73-4587-467C-838E-75C8F53A3FF7}"/>
    <cellStyle name="Currency 2 2 2 2 3 2 3 3 4 3" xfId="49175" xr:uid="{38B86735-2908-4F34-8328-FE6099517D4D}"/>
    <cellStyle name="Currency 2 2 2 2 3 2 3 3 5" xfId="13755" xr:uid="{96B29254-FA70-4D02-9998-D5462945ABDE}"/>
    <cellStyle name="Currency 2 2 2 2 3 2 3 3 6" xfId="27445" xr:uid="{935BB1EF-FEEE-49B7-A727-8C2E62CB5F51}"/>
    <cellStyle name="Currency 2 2 2 2 3 2 3 3 7" xfId="42329" xr:uid="{A9AF6512-4104-4D5D-827F-5350821BACDD}"/>
    <cellStyle name="Currency 2 2 2 2 3 2 3 4" xfId="6909" xr:uid="{7CB71709-3E00-4F9B-839E-2BCB6263DBA5}"/>
    <cellStyle name="Currency 2 2 2 2 3 2 3 4 2" xfId="8622" xr:uid="{7302E21B-57A5-4D99-BA14-6124A0CE46A0}"/>
    <cellStyle name="Currency 2 2 2 2 3 2 3 4 2 2" xfId="12044" xr:uid="{978750F2-76A4-4672-A50D-5FA12679448C}"/>
    <cellStyle name="Currency 2 2 2 2 3 2 3 4 2 2 2" xfId="25734" xr:uid="{2578A9E6-8075-49CA-B49E-DF9D8685C84B}"/>
    <cellStyle name="Currency 2 2 2 2 3 2 3 4 2 2 2 2" xfId="39426" xr:uid="{DC6D1364-A4AC-48B7-839A-BDF5AFDFE9AC}"/>
    <cellStyle name="Currency 2 2 2 2 3 2 3 4 2 2 2 3" xfId="54310" xr:uid="{647FF40E-8C3B-4EAB-AC20-9A0770E0F6E7}"/>
    <cellStyle name="Currency 2 2 2 2 3 2 3 4 2 2 3" xfId="18890" xr:uid="{6E464E65-152C-4F5C-A83F-0EA9726C6048}"/>
    <cellStyle name="Currency 2 2 2 2 3 2 3 4 2 2 4" xfId="32580" xr:uid="{6B00844D-0751-4CD2-B3EB-F690C96E70F1}"/>
    <cellStyle name="Currency 2 2 2 2 3 2 3 4 2 2 5" xfId="47464" xr:uid="{2AAEDE0A-E4D9-460F-AB5D-15DA075DBC32}"/>
    <cellStyle name="Currency 2 2 2 2 3 2 3 4 2 3" xfId="22312" xr:uid="{D6F88331-7FC2-468D-91A3-03CA7613E461}"/>
    <cellStyle name="Currency 2 2 2 2 3 2 3 4 2 3 2" xfId="36004" xr:uid="{1C9FB1F0-8445-487A-96C7-A925042092FE}"/>
    <cellStyle name="Currency 2 2 2 2 3 2 3 4 2 3 3" xfId="50888" xr:uid="{7D5FA687-1D5F-4312-BE08-55D2DBC95D7D}"/>
    <cellStyle name="Currency 2 2 2 2 3 2 3 4 2 4" xfId="15468" xr:uid="{079D6006-DA00-4708-891D-6A0BA90325D2}"/>
    <cellStyle name="Currency 2 2 2 2 3 2 3 4 2 5" xfId="29158" xr:uid="{532AAA24-CEE4-47D1-BDB5-FE5D0D443CB7}"/>
    <cellStyle name="Currency 2 2 2 2 3 2 3 4 2 6" xfId="44042" xr:uid="{B3AA3F00-726E-4D87-9460-6CCD04C29584}"/>
    <cellStyle name="Currency 2 2 2 2 3 2 3 4 3" xfId="10332" xr:uid="{D9385FC6-3BD3-48D5-B342-2CB723ECDB4C}"/>
    <cellStyle name="Currency 2 2 2 2 3 2 3 4 3 2" xfId="24022" xr:uid="{64151561-91A5-4BDA-BE90-599982144906}"/>
    <cellStyle name="Currency 2 2 2 2 3 2 3 4 3 2 2" xfId="37714" xr:uid="{901F2095-7088-41BA-9127-CDC8C5F4A019}"/>
    <cellStyle name="Currency 2 2 2 2 3 2 3 4 3 2 3" xfId="52598" xr:uid="{87977ED5-9BB1-49E8-8503-218B791B9429}"/>
    <cellStyle name="Currency 2 2 2 2 3 2 3 4 3 3" xfId="17178" xr:uid="{F234DEE8-8205-4EC2-B29F-C97CC4B85608}"/>
    <cellStyle name="Currency 2 2 2 2 3 2 3 4 3 4" xfId="30868" xr:uid="{CEFEBEDE-C10A-4E5F-A67D-8FB52406534D}"/>
    <cellStyle name="Currency 2 2 2 2 3 2 3 4 3 5" xfId="45752" xr:uid="{353CFD2B-E7D9-479E-8C0F-1FD88C804DC8}"/>
    <cellStyle name="Currency 2 2 2 2 3 2 3 4 4" xfId="20600" xr:uid="{64DA3280-58CD-49E0-9E26-A13126436BB4}"/>
    <cellStyle name="Currency 2 2 2 2 3 2 3 4 4 2" xfId="34292" xr:uid="{F75A0C20-B2CE-48E0-A487-B10FE7296461}"/>
    <cellStyle name="Currency 2 2 2 2 3 2 3 4 4 3" xfId="49176" xr:uid="{04D4816C-5D95-4086-AF33-0753EB888FC4}"/>
    <cellStyle name="Currency 2 2 2 2 3 2 3 4 5" xfId="13756" xr:uid="{93D9FA21-2F38-4CFA-B15F-8975149DDAD1}"/>
    <cellStyle name="Currency 2 2 2 2 3 2 3 4 6" xfId="27446" xr:uid="{6D1F13F0-16B9-4DB1-8DB5-0E7F8FE3884C}"/>
    <cellStyle name="Currency 2 2 2 2 3 2 3 4 7" xfId="42330" xr:uid="{30438BB1-212E-4F43-A885-122DB2B8D42E}"/>
    <cellStyle name="Currency 2 2 2 2 3 2 3 5" xfId="8618" xr:uid="{C4DC4133-42A8-4E5B-85CE-BD9C144AA3CD}"/>
    <cellStyle name="Currency 2 2 2 2 3 2 3 5 2" xfId="12040" xr:uid="{06E6E5B1-83A6-4B87-B092-65F2B7F48D01}"/>
    <cellStyle name="Currency 2 2 2 2 3 2 3 5 2 2" xfId="25730" xr:uid="{DD4F4189-B61D-4E01-A0E7-4C43A368A43F}"/>
    <cellStyle name="Currency 2 2 2 2 3 2 3 5 2 2 2" xfId="39422" xr:uid="{AC75B057-FCD4-4ED9-82B0-98E1A7349EF7}"/>
    <cellStyle name="Currency 2 2 2 2 3 2 3 5 2 2 3" xfId="54306" xr:uid="{5A420DE4-967C-4E7E-9B06-FF75E784AE08}"/>
    <cellStyle name="Currency 2 2 2 2 3 2 3 5 2 3" xfId="18886" xr:uid="{E90E0066-AA72-489C-AD20-8ADEA712894A}"/>
    <cellStyle name="Currency 2 2 2 2 3 2 3 5 2 4" xfId="32576" xr:uid="{F9DD902E-A3FA-4D73-BD8E-9C49F01C45B9}"/>
    <cellStyle name="Currency 2 2 2 2 3 2 3 5 2 5" xfId="47460" xr:uid="{D8CF093D-3606-4E6C-BCE1-3B646D6467C1}"/>
    <cellStyle name="Currency 2 2 2 2 3 2 3 5 3" xfId="22308" xr:uid="{4F608DBF-A5DD-4DF9-91C7-9EC7BCFACD47}"/>
    <cellStyle name="Currency 2 2 2 2 3 2 3 5 3 2" xfId="36000" xr:uid="{418F7486-E030-486B-BEDB-F7714B38DD48}"/>
    <cellStyle name="Currency 2 2 2 2 3 2 3 5 3 3" xfId="50884" xr:uid="{4B810507-2CB5-48B1-8935-E9793B6904E3}"/>
    <cellStyle name="Currency 2 2 2 2 3 2 3 5 4" xfId="15464" xr:uid="{53E6450A-7285-4166-9A42-7C1BC500948E}"/>
    <cellStyle name="Currency 2 2 2 2 3 2 3 5 5" xfId="29154" xr:uid="{6E62B02C-B156-48AD-B1A2-040442DBC70D}"/>
    <cellStyle name="Currency 2 2 2 2 3 2 3 5 6" xfId="44038" xr:uid="{2C7EA28A-6E90-4241-93FD-8CBD1F96AC63}"/>
    <cellStyle name="Currency 2 2 2 2 3 2 3 6" xfId="10328" xr:uid="{1369EE24-602F-4117-87B7-142669E9B028}"/>
    <cellStyle name="Currency 2 2 2 2 3 2 3 6 2" xfId="24018" xr:uid="{4CA9A283-67FD-4967-9DD6-ED50E9CC866D}"/>
    <cellStyle name="Currency 2 2 2 2 3 2 3 6 2 2" xfId="37710" xr:uid="{23DAEC88-E4B4-45D1-86D5-BFD206A04A6C}"/>
    <cellStyle name="Currency 2 2 2 2 3 2 3 6 2 3" xfId="52594" xr:uid="{36B23F11-8DA4-49C2-9020-0D21169065B6}"/>
    <cellStyle name="Currency 2 2 2 2 3 2 3 6 3" xfId="17174" xr:uid="{88B48464-D193-4907-B43C-6928FB633EB7}"/>
    <cellStyle name="Currency 2 2 2 2 3 2 3 6 4" xfId="30864" xr:uid="{1AB899F8-C825-4C7A-BE94-7D8465DC7880}"/>
    <cellStyle name="Currency 2 2 2 2 3 2 3 6 5" xfId="45748" xr:uid="{A8FF58C2-8A9E-4759-B963-D6C85A5AE1E6}"/>
    <cellStyle name="Currency 2 2 2 2 3 2 3 7" xfId="20596" xr:uid="{2C379DE1-A0C9-4F98-8568-D0258827038B}"/>
    <cellStyle name="Currency 2 2 2 2 3 2 3 7 2" xfId="34288" xr:uid="{AEAD2205-96DF-4195-A840-A84FA2B70008}"/>
    <cellStyle name="Currency 2 2 2 2 3 2 3 7 3" xfId="49172" xr:uid="{DF703A33-2FAD-41E8-A7B0-4F7AFF5D106E}"/>
    <cellStyle name="Currency 2 2 2 2 3 2 3 8" xfId="13752" xr:uid="{2EE21952-0311-4D0D-A21D-48641A1378A2}"/>
    <cellStyle name="Currency 2 2 2 2 3 2 3 9" xfId="27442" xr:uid="{15B1178D-99DA-4822-871D-A6E8BF86A601}"/>
    <cellStyle name="Currency 2 2 2 2 3 2 4" xfId="6910" xr:uid="{9C14D8D0-03C6-41C3-8CFA-F054DF4D88A4}"/>
    <cellStyle name="Currency 2 2 2 2 3 2 4 2" xfId="6911" xr:uid="{7BDB0F6E-E0EA-42E1-986C-60A8D8DE243F}"/>
    <cellStyle name="Currency 2 2 2 2 3 2 4 2 2" xfId="8624" xr:uid="{D2448B82-DB59-480F-B62C-FD41ABEC48FF}"/>
    <cellStyle name="Currency 2 2 2 2 3 2 4 2 2 2" xfId="12046" xr:uid="{708523AA-7DB5-4DFC-9292-A3A5C31AAA82}"/>
    <cellStyle name="Currency 2 2 2 2 3 2 4 2 2 2 2" xfId="25736" xr:uid="{57444A4D-2FD7-493F-BB21-DBCE20DA8C59}"/>
    <cellStyle name="Currency 2 2 2 2 3 2 4 2 2 2 2 2" xfId="39428" xr:uid="{64C2E41C-C6AA-40D5-B915-300A6F7BBF6D}"/>
    <cellStyle name="Currency 2 2 2 2 3 2 4 2 2 2 2 3" xfId="54312" xr:uid="{2FAEAF75-6EFA-4CEC-80E0-C6D7AFAABDDF}"/>
    <cellStyle name="Currency 2 2 2 2 3 2 4 2 2 2 3" xfId="18892" xr:uid="{B1838F81-AF78-418B-8F11-96F3A7E70255}"/>
    <cellStyle name="Currency 2 2 2 2 3 2 4 2 2 2 4" xfId="32582" xr:uid="{E1ECB980-C332-4D0F-9218-F38E1ECFE615}"/>
    <cellStyle name="Currency 2 2 2 2 3 2 4 2 2 2 5" xfId="47466" xr:uid="{8E167294-6C4D-4F84-A9BB-718A4C348D86}"/>
    <cellStyle name="Currency 2 2 2 2 3 2 4 2 2 3" xfId="22314" xr:uid="{05742A77-54E2-4011-90DD-5A5F4E7DA4F9}"/>
    <cellStyle name="Currency 2 2 2 2 3 2 4 2 2 3 2" xfId="36006" xr:uid="{FF2E954C-1035-4AAB-A9E4-45A215F6066B}"/>
    <cellStyle name="Currency 2 2 2 2 3 2 4 2 2 3 3" xfId="50890" xr:uid="{9ADE1EBF-0787-435C-8DA2-B4AF2E788772}"/>
    <cellStyle name="Currency 2 2 2 2 3 2 4 2 2 4" xfId="15470" xr:uid="{F53AE45C-8D7A-43A6-A77C-4D2D79B73263}"/>
    <cellStyle name="Currency 2 2 2 2 3 2 4 2 2 5" xfId="29160" xr:uid="{20760F2B-5684-4DCF-BF6B-B7D542D46E4C}"/>
    <cellStyle name="Currency 2 2 2 2 3 2 4 2 2 6" xfId="44044" xr:uid="{6AF5CCAC-EC35-4AAF-A255-FEFB4C7B139E}"/>
    <cellStyle name="Currency 2 2 2 2 3 2 4 2 3" xfId="10334" xr:uid="{4366D5D8-78F7-4DF6-8650-3B606114D865}"/>
    <cellStyle name="Currency 2 2 2 2 3 2 4 2 3 2" xfId="24024" xr:uid="{898A6600-0241-4D3D-8728-7146EE377DB6}"/>
    <cellStyle name="Currency 2 2 2 2 3 2 4 2 3 2 2" xfId="37716" xr:uid="{3E4DB851-3AD0-456B-A722-55B126C46A24}"/>
    <cellStyle name="Currency 2 2 2 2 3 2 4 2 3 2 3" xfId="52600" xr:uid="{115BA7F4-2ADB-4650-92E5-9018AD97180E}"/>
    <cellStyle name="Currency 2 2 2 2 3 2 4 2 3 3" xfId="17180" xr:uid="{C213C00A-8FD5-4AA3-BF18-0B7082A70D5F}"/>
    <cellStyle name="Currency 2 2 2 2 3 2 4 2 3 4" xfId="30870" xr:uid="{C9246F10-F401-43B7-BB6F-CDC062FC9561}"/>
    <cellStyle name="Currency 2 2 2 2 3 2 4 2 3 5" xfId="45754" xr:uid="{6B03A90B-E54C-4CC5-889A-419012E33242}"/>
    <cellStyle name="Currency 2 2 2 2 3 2 4 2 4" xfId="20602" xr:uid="{8CDBBE3A-EA87-4038-816E-6ACF41C432F0}"/>
    <cellStyle name="Currency 2 2 2 2 3 2 4 2 4 2" xfId="34294" xr:uid="{B9AB8E0E-9B08-4EEA-93DE-CAFFEAE4F08A}"/>
    <cellStyle name="Currency 2 2 2 2 3 2 4 2 4 3" xfId="49178" xr:uid="{3DAD6301-D75E-4485-8E39-E5462BFD8F4C}"/>
    <cellStyle name="Currency 2 2 2 2 3 2 4 2 5" xfId="13758" xr:uid="{C560087C-A663-4E70-9093-AA30CDA67C77}"/>
    <cellStyle name="Currency 2 2 2 2 3 2 4 2 6" xfId="27448" xr:uid="{F0748997-E32D-441B-9612-F3EF44D3B15F}"/>
    <cellStyle name="Currency 2 2 2 2 3 2 4 2 7" xfId="42332" xr:uid="{35697D31-D1B2-4DD2-8ABE-4D7E2BF9C3A0}"/>
    <cellStyle name="Currency 2 2 2 2 3 2 4 3" xfId="8623" xr:uid="{BEE45DE1-732D-4ACD-AAB3-50CDE11C43D8}"/>
    <cellStyle name="Currency 2 2 2 2 3 2 4 3 2" xfId="12045" xr:uid="{EC574C40-0DFC-4DCA-9DA3-78147B8888E4}"/>
    <cellStyle name="Currency 2 2 2 2 3 2 4 3 2 2" xfId="25735" xr:uid="{D701FCE4-5BD5-4F58-85B3-853CA9812131}"/>
    <cellStyle name="Currency 2 2 2 2 3 2 4 3 2 2 2" xfId="39427" xr:uid="{FBBD3D4A-CDB4-4A1F-AC1B-56D30619A696}"/>
    <cellStyle name="Currency 2 2 2 2 3 2 4 3 2 2 3" xfId="54311" xr:uid="{D4687AFF-4584-4654-B6A9-876D5BD790A6}"/>
    <cellStyle name="Currency 2 2 2 2 3 2 4 3 2 3" xfId="18891" xr:uid="{85390A68-5147-46B5-9BD9-679DCDEEB1E6}"/>
    <cellStyle name="Currency 2 2 2 2 3 2 4 3 2 4" xfId="32581" xr:uid="{ABB3870B-B425-4D5F-885F-69D57F9314D7}"/>
    <cellStyle name="Currency 2 2 2 2 3 2 4 3 2 5" xfId="47465" xr:uid="{A437B3D6-10B2-4D9C-802A-7793925C1E21}"/>
    <cellStyle name="Currency 2 2 2 2 3 2 4 3 3" xfId="22313" xr:uid="{16F2AECD-C9ED-476E-8CFE-11287B828699}"/>
    <cellStyle name="Currency 2 2 2 2 3 2 4 3 3 2" xfId="36005" xr:uid="{A3C039A4-DBD8-4EDC-B3AB-9EE790ACF76F}"/>
    <cellStyle name="Currency 2 2 2 2 3 2 4 3 3 3" xfId="50889" xr:uid="{636E36FF-B499-49D8-BBD2-3FEBBEF30944}"/>
    <cellStyle name="Currency 2 2 2 2 3 2 4 3 4" xfId="15469" xr:uid="{AC16D819-74B4-432C-979D-9DD858A51C0E}"/>
    <cellStyle name="Currency 2 2 2 2 3 2 4 3 5" xfId="29159" xr:uid="{7E5005BC-F5E1-4A25-8BFC-1D6BA56B8FC8}"/>
    <cellStyle name="Currency 2 2 2 2 3 2 4 3 6" xfId="44043" xr:uid="{A35BEF0E-AE22-47BD-8D4B-F75BC3D2255A}"/>
    <cellStyle name="Currency 2 2 2 2 3 2 4 4" xfId="10333" xr:uid="{82A2890A-25F1-4404-A498-C7DDB4FD350A}"/>
    <cellStyle name="Currency 2 2 2 2 3 2 4 4 2" xfId="24023" xr:uid="{0CAA6380-E233-49CD-A83F-7CEC3A417D43}"/>
    <cellStyle name="Currency 2 2 2 2 3 2 4 4 2 2" xfId="37715" xr:uid="{3EBB2998-BEAA-436A-BB7C-7C1D77CC7C9D}"/>
    <cellStyle name="Currency 2 2 2 2 3 2 4 4 2 3" xfId="52599" xr:uid="{AF6E10B0-B1E3-49C0-932F-024E28693EA2}"/>
    <cellStyle name="Currency 2 2 2 2 3 2 4 4 3" xfId="17179" xr:uid="{41BB6957-8542-40D0-830A-68DEC281A410}"/>
    <cellStyle name="Currency 2 2 2 2 3 2 4 4 4" xfId="30869" xr:uid="{2027179B-B6CB-49C7-B3C3-32D08F42648A}"/>
    <cellStyle name="Currency 2 2 2 2 3 2 4 4 5" xfId="45753" xr:uid="{504F390E-B389-4AC9-9684-37C14F0074E0}"/>
    <cellStyle name="Currency 2 2 2 2 3 2 4 5" xfId="20601" xr:uid="{AA3B5BF5-CB4D-4AED-91FF-7218E6960952}"/>
    <cellStyle name="Currency 2 2 2 2 3 2 4 5 2" xfId="34293" xr:uid="{2B7B7032-76FA-48E3-862E-5D3EA2B746E7}"/>
    <cellStyle name="Currency 2 2 2 2 3 2 4 5 3" xfId="49177" xr:uid="{91EDE11B-6F4C-4EFD-A46E-0B53A5DF3B79}"/>
    <cellStyle name="Currency 2 2 2 2 3 2 4 6" xfId="13757" xr:uid="{2C9B1C01-A264-4064-9211-1ABFEAEB943E}"/>
    <cellStyle name="Currency 2 2 2 2 3 2 4 7" xfId="27447" xr:uid="{EBF3356A-3174-4A48-8543-67B5E0087755}"/>
    <cellStyle name="Currency 2 2 2 2 3 2 4 8" xfId="42331" xr:uid="{65E446C7-97B0-4B65-BA42-A16C50480667}"/>
    <cellStyle name="Currency 2 2 2 2 3 2 5" xfId="6912" xr:uid="{AAB34D12-9B2D-40B1-B946-509E088075FE}"/>
    <cellStyle name="Currency 2 2 2 2 3 2 5 2" xfId="8625" xr:uid="{03B0A791-9442-42B0-9B5D-5F52AC22CDCA}"/>
    <cellStyle name="Currency 2 2 2 2 3 2 5 2 2" xfId="12047" xr:uid="{484485C6-78D7-4BB5-9F07-F4A216018134}"/>
    <cellStyle name="Currency 2 2 2 2 3 2 5 2 2 2" xfId="25737" xr:uid="{4167B024-CC21-4FAE-812A-2CE49DF352E0}"/>
    <cellStyle name="Currency 2 2 2 2 3 2 5 2 2 2 2" xfId="39429" xr:uid="{D9DE9469-BA2E-4C74-BF48-B5E98C133530}"/>
    <cellStyle name="Currency 2 2 2 2 3 2 5 2 2 2 3" xfId="54313" xr:uid="{159AE58B-245A-441F-ABBC-F753F4E4BF11}"/>
    <cellStyle name="Currency 2 2 2 2 3 2 5 2 2 3" xfId="18893" xr:uid="{F4DCF7CA-6E97-46ED-A03B-9ECE0317DF79}"/>
    <cellStyle name="Currency 2 2 2 2 3 2 5 2 2 4" xfId="32583" xr:uid="{E69B255A-F833-4155-B7C9-E3980B5B5E02}"/>
    <cellStyle name="Currency 2 2 2 2 3 2 5 2 2 5" xfId="47467" xr:uid="{2DA825F5-D13C-4F72-9360-EBA72EE4757C}"/>
    <cellStyle name="Currency 2 2 2 2 3 2 5 2 3" xfId="22315" xr:uid="{E40D3374-E3DD-4DC3-B2C1-33E22F43C14F}"/>
    <cellStyle name="Currency 2 2 2 2 3 2 5 2 3 2" xfId="36007" xr:uid="{28E9FC68-6D27-4001-B05B-2E07948853D6}"/>
    <cellStyle name="Currency 2 2 2 2 3 2 5 2 3 3" xfId="50891" xr:uid="{99A3E280-59BD-4170-8F2D-77930FAFD59A}"/>
    <cellStyle name="Currency 2 2 2 2 3 2 5 2 4" xfId="15471" xr:uid="{41DC8310-BB96-41F3-B8B2-C185D9B7F416}"/>
    <cellStyle name="Currency 2 2 2 2 3 2 5 2 5" xfId="29161" xr:uid="{19FA1F79-78C2-4F5D-91B2-7B5C3150D42A}"/>
    <cellStyle name="Currency 2 2 2 2 3 2 5 2 6" xfId="44045" xr:uid="{C67852DC-7133-4D77-928A-72BE15C01202}"/>
    <cellStyle name="Currency 2 2 2 2 3 2 5 3" xfId="10335" xr:uid="{7DA2A749-E09D-4DC8-AD91-2B1CAC8663D8}"/>
    <cellStyle name="Currency 2 2 2 2 3 2 5 3 2" xfId="24025" xr:uid="{D892E3AE-9AD1-4D4E-9635-BD23303266EE}"/>
    <cellStyle name="Currency 2 2 2 2 3 2 5 3 2 2" xfId="37717" xr:uid="{95B7C37E-36DE-45C4-BF65-1C1E936C703D}"/>
    <cellStyle name="Currency 2 2 2 2 3 2 5 3 2 3" xfId="52601" xr:uid="{0F0A3974-554C-4683-90DC-6472EE7831A8}"/>
    <cellStyle name="Currency 2 2 2 2 3 2 5 3 3" xfId="17181" xr:uid="{BD029058-0462-447B-9A45-7DBB0F081C34}"/>
    <cellStyle name="Currency 2 2 2 2 3 2 5 3 4" xfId="30871" xr:uid="{9DE66983-B1F3-4CD2-B3C4-7EB3EA140363}"/>
    <cellStyle name="Currency 2 2 2 2 3 2 5 3 5" xfId="45755" xr:uid="{D95C13A2-7DE5-45C3-9C03-9D876691D439}"/>
    <cellStyle name="Currency 2 2 2 2 3 2 5 4" xfId="20603" xr:uid="{A509826E-18E8-4468-BC4D-F70D6F095A09}"/>
    <cellStyle name="Currency 2 2 2 2 3 2 5 4 2" xfId="34295" xr:uid="{9AED27CB-F4AB-4A65-8C59-40FC1D79A80F}"/>
    <cellStyle name="Currency 2 2 2 2 3 2 5 4 3" xfId="49179" xr:uid="{85FD60C6-0EAF-4CEF-BE85-494279369318}"/>
    <cellStyle name="Currency 2 2 2 2 3 2 5 5" xfId="13759" xr:uid="{69845FF6-EAD4-40D3-AA4C-932AA4B33BD6}"/>
    <cellStyle name="Currency 2 2 2 2 3 2 5 6" xfId="27449" xr:uid="{20F29AE1-E26D-4120-8658-9A3388F4F6D7}"/>
    <cellStyle name="Currency 2 2 2 2 3 2 5 7" xfId="42333" xr:uid="{D588477A-62CA-454D-8217-B4AB72268987}"/>
    <cellStyle name="Currency 2 2 2 2 3 2 6" xfId="6913" xr:uid="{C918464C-D830-48D5-BB2D-AD7F04B1E7EA}"/>
    <cellStyle name="Currency 2 2 2 2 3 2 6 2" xfId="8626" xr:uid="{C380D68B-3749-4708-8625-E92BC4958CEC}"/>
    <cellStyle name="Currency 2 2 2 2 3 2 6 2 2" xfId="12048" xr:uid="{4585EFF6-D518-450B-BB39-63202B14B4E6}"/>
    <cellStyle name="Currency 2 2 2 2 3 2 6 2 2 2" xfId="25738" xr:uid="{4924F602-4C7D-4B02-A1CF-95DCA03AC7CD}"/>
    <cellStyle name="Currency 2 2 2 2 3 2 6 2 2 2 2" xfId="39430" xr:uid="{5AF6EDD2-A7ED-4CF2-9CE0-2FB3519A3F43}"/>
    <cellStyle name="Currency 2 2 2 2 3 2 6 2 2 2 3" xfId="54314" xr:uid="{971CA86C-AEC6-4C1D-B448-42139D71FB9B}"/>
    <cellStyle name="Currency 2 2 2 2 3 2 6 2 2 3" xfId="18894" xr:uid="{8876E71F-0118-4CD9-AC75-A2A70E31B0A8}"/>
    <cellStyle name="Currency 2 2 2 2 3 2 6 2 2 4" xfId="32584" xr:uid="{AF0D161D-AEE6-4BC0-9616-2C81723AB00C}"/>
    <cellStyle name="Currency 2 2 2 2 3 2 6 2 2 5" xfId="47468" xr:uid="{B4315457-9660-46D9-90A0-88E4C876EB39}"/>
    <cellStyle name="Currency 2 2 2 2 3 2 6 2 3" xfId="22316" xr:uid="{5CD89BA6-E74F-4DC8-8E1F-79E89E044DA7}"/>
    <cellStyle name="Currency 2 2 2 2 3 2 6 2 3 2" xfId="36008" xr:uid="{35017B21-B758-440D-B308-3846ECA55B04}"/>
    <cellStyle name="Currency 2 2 2 2 3 2 6 2 3 3" xfId="50892" xr:uid="{98B46F8C-5A08-4455-A4BD-518631505AB4}"/>
    <cellStyle name="Currency 2 2 2 2 3 2 6 2 4" xfId="15472" xr:uid="{B1AB584F-F511-464B-8BAE-67787B78D995}"/>
    <cellStyle name="Currency 2 2 2 2 3 2 6 2 5" xfId="29162" xr:uid="{7BCE3CCB-433B-4A32-B964-0704235A04B4}"/>
    <cellStyle name="Currency 2 2 2 2 3 2 6 2 6" xfId="44046" xr:uid="{2454E89F-0C20-4C4A-9EC3-90A9B8FD923C}"/>
    <cellStyle name="Currency 2 2 2 2 3 2 6 3" xfId="10336" xr:uid="{BE64FD1A-40B9-4B44-AE48-32DAC94B181F}"/>
    <cellStyle name="Currency 2 2 2 2 3 2 6 3 2" xfId="24026" xr:uid="{2E156121-2DC7-4831-8471-F58B7A39246E}"/>
    <cellStyle name="Currency 2 2 2 2 3 2 6 3 2 2" xfId="37718" xr:uid="{DAC71147-36BD-4FA3-82FF-063658191E41}"/>
    <cellStyle name="Currency 2 2 2 2 3 2 6 3 2 3" xfId="52602" xr:uid="{C4F68BFC-5C6F-44D2-825F-A6C4F8D821A9}"/>
    <cellStyle name="Currency 2 2 2 2 3 2 6 3 3" xfId="17182" xr:uid="{D1C67828-48BF-4259-877D-D66F1409431D}"/>
    <cellStyle name="Currency 2 2 2 2 3 2 6 3 4" xfId="30872" xr:uid="{1AC3D16A-142F-4545-9011-609402D1DE00}"/>
    <cellStyle name="Currency 2 2 2 2 3 2 6 3 5" xfId="45756" xr:uid="{2855A271-D7C3-428E-A99B-A166A9A4AD3F}"/>
    <cellStyle name="Currency 2 2 2 2 3 2 6 4" xfId="20604" xr:uid="{C18C2410-1AB8-409F-B89B-435CCCE2CBBB}"/>
    <cellStyle name="Currency 2 2 2 2 3 2 6 4 2" xfId="34296" xr:uid="{CD601D1B-AEC3-4DAE-98F8-AD653A408956}"/>
    <cellStyle name="Currency 2 2 2 2 3 2 6 4 3" xfId="49180" xr:uid="{96B6E067-6805-4A96-9EF6-A1FE44D40EEB}"/>
    <cellStyle name="Currency 2 2 2 2 3 2 6 5" xfId="13760" xr:uid="{2F8AEB56-DC99-4E8F-AD46-C62AEEA083FF}"/>
    <cellStyle name="Currency 2 2 2 2 3 2 6 6" xfId="27450" xr:uid="{815EFB30-33F6-4C26-A1C9-BEF435F1182F}"/>
    <cellStyle name="Currency 2 2 2 2 3 2 6 7" xfId="42334" xr:uid="{C5D1BBEB-B96B-4BAE-A9EB-D3250B4B2CB4}"/>
    <cellStyle name="Currency 2 2 2 2 3 2 7" xfId="8612" xr:uid="{A0FF0D89-CDAC-40F4-99DB-2DD5961B7FB1}"/>
    <cellStyle name="Currency 2 2 2 2 3 2 7 2" xfId="12034" xr:uid="{F0B3C937-BADC-4550-9293-3CE90E2CED5C}"/>
    <cellStyle name="Currency 2 2 2 2 3 2 7 2 2" xfId="25724" xr:uid="{0F43C18C-939E-4AD6-ACD0-C7BE11CBF3ED}"/>
    <cellStyle name="Currency 2 2 2 2 3 2 7 2 2 2" xfId="39416" xr:uid="{909AC2E5-FC2A-454C-A9A3-2277DE4754C1}"/>
    <cellStyle name="Currency 2 2 2 2 3 2 7 2 2 3" xfId="54300" xr:uid="{96DDF4EC-E67D-477C-9850-FA87177EE864}"/>
    <cellStyle name="Currency 2 2 2 2 3 2 7 2 3" xfId="18880" xr:uid="{CA8A6EBB-0CCC-4363-A9C7-10D002699F86}"/>
    <cellStyle name="Currency 2 2 2 2 3 2 7 2 4" xfId="32570" xr:uid="{FDA75A32-77B6-4DCE-85F6-5335EF243DF9}"/>
    <cellStyle name="Currency 2 2 2 2 3 2 7 2 5" xfId="47454" xr:uid="{7048F963-25C9-45D2-940B-13BFCE08D7BC}"/>
    <cellStyle name="Currency 2 2 2 2 3 2 7 3" xfId="22302" xr:uid="{C73240B8-25FE-4BC4-B37B-5EDE57A023D4}"/>
    <cellStyle name="Currency 2 2 2 2 3 2 7 3 2" xfId="35994" xr:uid="{A2EE235B-9DB7-4225-94F3-595AFF77E8A6}"/>
    <cellStyle name="Currency 2 2 2 2 3 2 7 3 3" xfId="50878" xr:uid="{8D848C1B-1AEB-42E1-A9D5-BF6375D892B1}"/>
    <cellStyle name="Currency 2 2 2 2 3 2 7 4" xfId="15458" xr:uid="{896FD93A-0EE3-4B9B-95D6-13655CB3B2B2}"/>
    <cellStyle name="Currency 2 2 2 2 3 2 7 5" xfId="29148" xr:uid="{3B73F783-DEE8-4BD4-8A62-E3F4239DD601}"/>
    <cellStyle name="Currency 2 2 2 2 3 2 7 6" xfId="44032" xr:uid="{9C915DF9-C917-4050-9B29-711388CFDA2A}"/>
    <cellStyle name="Currency 2 2 2 2 3 2 8" xfId="10322" xr:uid="{4D561C2E-64A9-4408-B83E-533C990F9767}"/>
    <cellStyle name="Currency 2 2 2 2 3 2 8 2" xfId="24012" xr:uid="{2C3709F3-BE92-4546-83D7-A4A5494227D4}"/>
    <cellStyle name="Currency 2 2 2 2 3 2 8 2 2" xfId="37704" xr:uid="{26A9D859-6989-4A4B-B916-63B47338B7FE}"/>
    <cellStyle name="Currency 2 2 2 2 3 2 8 2 3" xfId="52588" xr:uid="{757E7D5A-3C41-4EF5-94F5-C99A3FF5B497}"/>
    <cellStyle name="Currency 2 2 2 2 3 2 8 3" xfId="17168" xr:uid="{4921DBC1-EFCC-46FD-92CE-36317E86A0DA}"/>
    <cellStyle name="Currency 2 2 2 2 3 2 8 4" xfId="30858" xr:uid="{E719E99C-8C04-4AF1-94EF-61CCB168410C}"/>
    <cellStyle name="Currency 2 2 2 2 3 2 8 5" xfId="45742" xr:uid="{212FF37C-1CF3-4A0F-87A9-3D37E463ED32}"/>
    <cellStyle name="Currency 2 2 2 2 3 2 9" xfId="20590" xr:uid="{53889798-3FCE-4841-99D8-396C829BAF46}"/>
    <cellStyle name="Currency 2 2 2 2 3 2 9 2" xfId="34282" xr:uid="{68AC6996-E00A-4380-9287-E607CB0FE523}"/>
    <cellStyle name="Currency 2 2 2 2 3 2 9 3" xfId="49166" xr:uid="{A91DB65D-0BB9-41FC-9117-9C6BC707B165}"/>
    <cellStyle name="Currency 2 2 2 2 3 3" xfId="6914" xr:uid="{B9954EBC-0BF6-4656-AD71-16DCB5AA06ED}"/>
    <cellStyle name="Currency 2 2 2 2 3 3 10" xfId="42335" xr:uid="{0EBF8972-AE63-4C02-9290-C0662A2685E4}"/>
    <cellStyle name="Currency 2 2 2 2 3 3 2" xfId="6915" xr:uid="{B7B4B826-91D4-478F-93ED-3B34DF6701E6}"/>
    <cellStyle name="Currency 2 2 2 2 3 3 2 2" xfId="6916" xr:uid="{9B176ECE-1F23-4798-982C-8D9C52614168}"/>
    <cellStyle name="Currency 2 2 2 2 3 3 2 2 2" xfId="8629" xr:uid="{40EEF088-4BBD-4581-BB1C-FA5C58B0C457}"/>
    <cellStyle name="Currency 2 2 2 2 3 3 2 2 2 2" xfId="12051" xr:uid="{BE1BA259-233C-4071-9C8B-C072A3A00866}"/>
    <cellStyle name="Currency 2 2 2 2 3 3 2 2 2 2 2" xfId="25741" xr:uid="{6871B431-3F83-43C2-9B43-C4B2A5A7E228}"/>
    <cellStyle name="Currency 2 2 2 2 3 3 2 2 2 2 2 2" xfId="39433" xr:uid="{FF558277-8EAD-4514-A2FC-C82C03CD3E47}"/>
    <cellStyle name="Currency 2 2 2 2 3 3 2 2 2 2 2 3" xfId="54317" xr:uid="{B44AC8AD-A4B1-4219-ADCA-2DF0DD23CB02}"/>
    <cellStyle name="Currency 2 2 2 2 3 3 2 2 2 2 3" xfId="18897" xr:uid="{844C293E-70A3-44F9-907C-5E91BAA6FCC5}"/>
    <cellStyle name="Currency 2 2 2 2 3 3 2 2 2 2 4" xfId="32587" xr:uid="{AED8FC4B-5554-4AEF-8A0D-313F9F5E7C49}"/>
    <cellStyle name="Currency 2 2 2 2 3 3 2 2 2 2 5" xfId="47471" xr:uid="{8ED48328-500B-4346-882D-62C6AB26BB82}"/>
    <cellStyle name="Currency 2 2 2 2 3 3 2 2 2 3" xfId="22319" xr:uid="{21C704C8-0F3E-4735-965B-B224D30476B8}"/>
    <cellStyle name="Currency 2 2 2 2 3 3 2 2 2 3 2" xfId="36011" xr:uid="{6FD56D20-FD8E-491F-8D64-4F2D8D0B7D91}"/>
    <cellStyle name="Currency 2 2 2 2 3 3 2 2 2 3 3" xfId="50895" xr:uid="{3365FF93-9F9E-4D3E-8FCE-78B8527508AC}"/>
    <cellStyle name="Currency 2 2 2 2 3 3 2 2 2 4" xfId="15475" xr:uid="{6B598AF1-B86A-4294-B101-2172C846D1EC}"/>
    <cellStyle name="Currency 2 2 2 2 3 3 2 2 2 5" xfId="29165" xr:uid="{E1F60DC7-E5CF-485C-9129-919C1AB5E68B}"/>
    <cellStyle name="Currency 2 2 2 2 3 3 2 2 2 6" xfId="44049" xr:uid="{263EC71C-F3B0-461F-8E73-BF5DF0283C5F}"/>
    <cellStyle name="Currency 2 2 2 2 3 3 2 2 3" xfId="10339" xr:uid="{A33E9F17-8C11-4D76-B83B-54A158E0B1A6}"/>
    <cellStyle name="Currency 2 2 2 2 3 3 2 2 3 2" xfId="24029" xr:uid="{25C4C8C0-771A-4B7A-A0AC-1220AFFDB387}"/>
    <cellStyle name="Currency 2 2 2 2 3 3 2 2 3 2 2" xfId="37721" xr:uid="{26B72E3B-5C93-4BC0-A2A0-1CBA33DED60C}"/>
    <cellStyle name="Currency 2 2 2 2 3 3 2 2 3 2 3" xfId="52605" xr:uid="{02C58945-8D89-4DBD-804C-595D5464572F}"/>
    <cellStyle name="Currency 2 2 2 2 3 3 2 2 3 3" xfId="17185" xr:uid="{06ED0552-5829-453A-8C0B-9918586E1DF1}"/>
    <cellStyle name="Currency 2 2 2 2 3 3 2 2 3 4" xfId="30875" xr:uid="{1EBF2410-6459-4C05-8804-5F7104C34ABC}"/>
    <cellStyle name="Currency 2 2 2 2 3 3 2 2 3 5" xfId="45759" xr:uid="{B656DC03-D6E0-4B0C-A2B8-66590A3AB892}"/>
    <cellStyle name="Currency 2 2 2 2 3 3 2 2 4" xfId="20607" xr:uid="{6520EF8D-1995-4EB4-B4BB-26A13CEC2E6A}"/>
    <cellStyle name="Currency 2 2 2 2 3 3 2 2 4 2" xfId="34299" xr:uid="{6BE8E352-234A-466F-88D7-5F856DAE295F}"/>
    <cellStyle name="Currency 2 2 2 2 3 3 2 2 4 3" xfId="49183" xr:uid="{8B1A4966-BFA2-4FDC-AC2D-656C3D347F67}"/>
    <cellStyle name="Currency 2 2 2 2 3 3 2 2 5" xfId="13763" xr:uid="{DC21601C-6134-42D4-AF07-C6BF53859EAC}"/>
    <cellStyle name="Currency 2 2 2 2 3 3 2 2 6" xfId="27453" xr:uid="{89F23C46-10D8-44B9-912E-CD53D008787C}"/>
    <cellStyle name="Currency 2 2 2 2 3 3 2 2 7" xfId="42337" xr:uid="{D5E3BE2E-57EA-42E0-BBC7-EFE4B8664772}"/>
    <cellStyle name="Currency 2 2 2 2 3 3 2 3" xfId="8628" xr:uid="{F5BD4506-F2A8-4337-B38A-E78355BE7343}"/>
    <cellStyle name="Currency 2 2 2 2 3 3 2 3 2" xfId="12050" xr:uid="{D58E8D89-4584-40C8-899B-8BC43F9B9427}"/>
    <cellStyle name="Currency 2 2 2 2 3 3 2 3 2 2" xfId="25740" xr:uid="{2056C8E1-9CDA-443E-B634-FE38A06AB9F3}"/>
    <cellStyle name="Currency 2 2 2 2 3 3 2 3 2 2 2" xfId="39432" xr:uid="{1F1447FC-C107-4E03-AD44-F2E2FE814ABB}"/>
    <cellStyle name="Currency 2 2 2 2 3 3 2 3 2 2 3" xfId="54316" xr:uid="{A4678CFA-D055-4104-8321-C9BF0C9C3B26}"/>
    <cellStyle name="Currency 2 2 2 2 3 3 2 3 2 3" xfId="18896" xr:uid="{D549FD9F-8482-48B9-B7CE-122F8E10F008}"/>
    <cellStyle name="Currency 2 2 2 2 3 3 2 3 2 4" xfId="32586" xr:uid="{65D4348B-C0A7-4F6E-A7D3-EDB3378D9436}"/>
    <cellStyle name="Currency 2 2 2 2 3 3 2 3 2 5" xfId="47470" xr:uid="{B6BB5800-FD91-44DA-ADC7-71CA1B63FD59}"/>
    <cellStyle name="Currency 2 2 2 2 3 3 2 3 3" xfId="22318" xr:uid="{FA9EBE71-7612-475D-85C6-4EA0D3778DA0}"/>
    <cellStyle name="Currency 2 2 2 2 3 3 2 3 3 2" xfId="36010" xr:uid="{104CA3DE-0FF9-4BFD-83E0-62B534BC11EF}"/>
    <cellStyle name="Currency 2 2 2 2 3 3 2 3 3 3" xfId="50894" xr:uid="{4B2E4B81-7F90-4BF8-A1CB-ED719ABAFC14}"/>
    <cellStyle name="Currency 2 2 2 2 3 3 2 3 4" xfId="15474" xr:uid="{7ADF9481-43E6-47EF-ADDF-6B1BF014438C}"/>
    <cellStyle name="Currency 2 2 2 2 3 3 2 3 5" xfId="29164" xr:uid="{FD7EE3D2-2ED2-4AF1-95DC-E09CDFC51C6F}"/>
    <cellStyle name="Currency 2 2 2 2 3 3 2 3 6" xfId="44048" xr:uid="{BF4C8CD9-3AE9-4D1B-98DD-0EA4792FB46F}"/>
    <cellStyle name="Currency 2 2 2 2 3 3 2 4" xfId="10338" xr:uid="{BFB8B887-9185-4EE5-930E-3FF897C5B755}"/>
    <cellStyle name="Currency 2 2 2 2 3 3 2 4 2" xfId="24028" xr:uid="{796B6078-38EF-4B1C-BB40-702BE400E48F}"/>
    <cellStyle name="Currency 2 2 2 2 3 3 2 4 2 2" xfId="37720" xr:uid="{5600D946-2D40-4A17-904E-654A5C852FF1}"/>
    <cellStyle name="Currency 2 2 2 2 3 3 2 4 2 3" xfId="52604" xr:uid="{110E117B-CBA7-4B04-B937-2DA132BC35FE}"/>
    <cellStyle name="Currency 2 2 2 2 3 3 2 4 3" xfId="17184" xr:uid="{BD686A6A-11D5-4B84-A584-47DD64B5DB2D}"/>
    <cellStyle name="Currency 2 2 2 2 3 3 2 4 4" xfId="30874" xr:uid="{5DD7502B-4653-4FEE-9089-F4C7681EDFFA}"/>
    <cellStyle name="Currency 2 2 2 2 3 3 2 4 5" xfId="45758" xr:uid="{D53FF905-BAE7-4AE8-B10E-D595EFFB331A}"/>
    <cellStyle name="Currency 2 2 2 2 3 3 2 5" xfId="20606" xr:uid="{ACAD755A-C8CD-4A72-9AC2-2CBE0E2C732A}"/>
    <cellStyle name="Currency 2 2 2 2 3 3 2 5 2" xfId="34298" xr:uid="{C09BF242-3507-48F7-857E-37B058DD36E5}"/>
    <cellStyle name="Currency 2 2 2 2 3 3 2 5 3" xfId="49182" xr:uid="{BE40A7F5-C7AF-43DB-B39E-E831005890F3}"/>
    <cellStyle name="Currency 2 2 2 2 3 3 2 6" xfId="13762" xr:uid="{B9C0FF30-C0A6-4884-9985-A7468E74685D}"/>
    <cellStyle name="Currency 2 2 2 2 3 3 2 7" xfId="27452" xr:uid="{6B32E128-516C-42F1-AB7A-1E318ABC3001}"/>
    <cellStyle name="Currency 2 2 2 2 3 3 2 8" xfId="42336" xr:uid="{DD351D39-B8ED-4953-B547-1E57B357CB46}"/>
    <cellStyle name="Currency 2 2 2 2 3 3 3" xfId="6917" xr:uid="{641225AA-846F-44A4-8ACA-F8134403F050}"/>
    <cellStyle name="Currency 2 2 2 2 3 3 3 2" xfId="8630" xr:uid="{00BA0859-F9D1-4AAF-9ACA-C06DB322060E}"/>
    <cellStyle name="Currency 2 2 2 2 3 3 3 2 2" xfId="12052" xr:uid="{6A8D268B-DF7E-465F-8441-E78548D95C9C}"/>
    <cellStyle name="Currency 2 2 2 2 3 3 3 2 2 2" xfId="25742" xr:uid="{BC699E26-613F-44BD-A46C-A48D9639C133}"/>
    <cellStyle name="Currency 2 2 2 2 3 3 3 2 2 2 2" xfId="39434" xr:uid="{41E30C72-63B0-4372-8A7A-4DB1A119E864}"/>
    <cellStyle name="Currency 2 2 2 2 3 3 3 2 2 2 3" xfId="54318" xr:uid="{FF6D8336-8B19-4085-88C0-7B5D483A0057}"/>
    <cellStyle name="Currency 2 2 2 2 3 3 3 2 2 3" xfId="18898" xr:uid="{9A4EBF7E-139F-4110-9BD5-3C30DEFFECD3}"/>
    <cellStyle name="Currency 2 2 2 2 3 3 3 2 2 4" xfId="32588" xr:uid="{3C347CBC-2B0E-4BEE-AB8B-88BC59A16808}"/>
    <cellStyle name="Currency 2 2 2 2 3 3 3 2 2 5" xfId="47472" xr:uid="{4E2AF18E-C8D1-43A3-A3BD-F4606A3710C8}"/>
    <cellStyle name="Currency 2 2 2 2 3 3 3 2 3" xfId="22320" xr:uid="{361BF73F-49B3-4BC8-9215-DA8307FF3835}"/>
    <cellStyle name="Currency 2 2 2 2 3 3 3 2 3 2" xfId="36012" xr:uid="{82D9DB70-EA42-4AB1-9289-54F998F24AE1}"/>
    <cellStyle name="Currency 2 2 2 2 3 3 3 2 3 3" xfId="50896" xr:uid="{8C85318F-6071-4168-B344-F4DDF6F2B256}"/>
    <cellStyle name="Currency 2 2 2 2 3 3 3 2 4" xfId="15476" xr:uid="{34C51FE3-484C-47C1-8A79-832C56E65C26}"/>
    <cellStyle name="Currency 2 2 2 2 3 3 3 2 5" xfId="29166" xr:uid="{09E5C5C8-1AE6-47CC-8C36-E376A8CCE1B4}"/>
    <cellStyle name="Currency 2 2 2 2 3 3 3 2 6" xfId="44050" xr:uid="{E7D0DD92-B1F8-4B79-9135-A20A2AFCCE1B}"/>
    <cellStyle name="Currency 2 2 2 2 3 3 3 3" xfId="10340" xr:uid="{35CB280F-D02B-4496-8C44-B88A40E80A37}"/>
    <cellStyle name="Currency 2 2 2 2 3 3 3 3 2" xfId="24030" xr:uid="{A3822ED0-D85B-4D14-9EA7-575633AECACB}"/>
    <cellStyle name="Currency 2 2 2 2 3 3 3 3 2 2" xfId="37722" xr:uid="{A379569E-E85E-4C03-8F10-5F649BD9C323}"/>
    <cellStyle name="Currency 2 2 2 2 3 3 3 3 2 3" xfId="52606" xr:uid="{FD09BC19-2516-444A-93DB-E58FE6B82F68}"/>
    <cellStyle name="Currency 2 2 2 2 3 3 3 3 3" xfId="17186" xr:uid="{E57FD439-E866-464E-8A5A-3A6D4D7F927A}"/>
    <cellStyle name="Currency 2 2 2 2 3 3 3 3 4" xfId="30876" xr:uid="{918489FD-7CC7-4312-9173-497B62D02F5A}"/>
    <cellStyle name="Currency 2 2 2 2 3 3 3 3 5" xfId="45760" xr:uid="{73C48827-C835-4E40-8B4F-DC79F3DA6F8F}"/>
    <cellStyle name="Currency 2 2 2 2 3 3 3 4" xfId="20608" xr:uid="{705714DB-2715-49E9-BE32-B56EDFC753AF}"/>
    <cellStyle name="Currency 2 2 2 2 3 3 3 4 2" xfId="34300" xr:uid="{AE86181B-12D3-4EF8-B56C-EF651F285790}"/>
    <cellStyle name="Currency 2 2 2 2 3 3 3 4 3" xfId="49184" xr:uid="{3E027102-1A63-4BA9-AD6D-106F8D4DD721}"/>
    <cellStyle name="Currency 2 2 2 2 3 3 3 5" xfId="13764" xr:uid="{C7622BCF-3FED-44ED-B960-6D2395F472FD}"/>
    <cellStyle name="Currency 2 2 2 2 3 3 3 6" xfId="27454" xr:uid="{91BBC2E8-C50E-42DC-99EC-60D37E7A1234}"/>
    <cellStyle name="Currency 2 2 2 2 3 3 3 7" xfId="42338" xr:uid="{9897403E-E07B-4116-BECC-CF553232FAAB}"/>
    <cellStyle name="Currency 2 2 2 2 3 3 4" xfId="6918" xr:uid="{0FF1BA74-84DD-4E1B-84B9-4370AAE7D3A1}"/>
    <cellStyle name="Currency 2 2 2 2 3 3 4 2" xfId="8631" xr:uid="{1ECBEBE6-FFA3-4AD1-9907-7BAF035D5E36}"/>
    <cellStyle name="Currency 2 2 2 2 3 3 4 2 2" xfId="12053" xr:uid="{7B8C3E9C-24B3-425F-B4A4-1B9E8A080AC2}"/>
    <cellStyle name="Currency 2 2 2 2 3 3 4 2 2 2" xfId="25743" xr:uid="{85F4EC4D-BFD5-4520-8041-58EB3625AAFD}"/>
    <cellStyle name="Currency 2 2 2 2 3 3 4 2 2 2 2" xfId="39435" xr:uid="{39688326-1E9A-4655-9915-49BD27289066}"/>
    <cellStyle name="Currency 2 2 2 2 3 3 4 2 2 2 3" xfId="54319" xr:uid="{E97448DE-0CFF-43A7-9D46-6D43BF54CFB8}"/>
    <cellStyle name="Currency 2 2 2 2 3 3 4 2 2 3" xfId="18899" xr:uid="{43F469CA-FEA4-441D-AD1E-E1E1B0116807}"/>
    <cellStyle name="Currency 2 2 2 2 3 3 4 2 2 4" xfId="32589" xr:uid="{99492DDB-21B9-47FA-B01C-3D155A18BA5A}"/>
    <cellStyle name="Currency 2 2 2 2 3 3 4 2 2 5" xfId="47473" xr:uid="{612B7836-FD9D-47DC-8990-620AAF7088AE}"/>
    <cellStyle name="Currency 2 2 2 2 3 3 4 2 3" xfId="22321" xr:uid="{E86F496C-6F84-421E-86B6-6523F21098C0}"/>
    <cellStyle name="Currency 2 2 2 2 3 3 4 2 3 2" xfId="36013" xr:uid="{F3E31EC9-5272-485E-88C8-E2D399F0788A}"/>
    <cellStyle name="Currency 2 2 2 2 3 3 4 2 3 3" xfId="50897" xr:uid="{43F145E1-8DF3-42D9-916C-6B7836C234CB}"/>
    <cellStyle name="Currency 2 2 2 2 3 3 4 2 4" xfId="15477" xr:uid="{D69A7570-CD42-4B13-B237-C899E2578827}"/>
    <cellStyle name="Currency 2 2 2 2 3 3 4 2 5" xfId="29167" xr:uid="{56942FD3-B293-4ADD-AAF6-47BEE1FDDC33}"/>
    <cellStyle name="Currency 2 2 2 2 3 3 4 2 6" xfId="44051" xr:uid="{135C67E4-8998-4F67-94D8-046EF044593B}"/>
    <cellStyle name="Currency 2 2 2 2 3 3 4 3" xfId="10341" xr:uid="{A9489F53-E289-4E6B-A97A-5A361C2C0434}"/>
    <cellStyle name="Currency 2 2 2 2 3 3 4 3 2" xfId="24031" xr:uid="{F715DFBC-9652-4B60-9E8E-79B6DE844DB4}"/>
    <cellStyle name="Currency 2 2 2 2 3 3 4 3 2 2" xfId="37723" xr:uid="{C1CAD7A4-B014-4CFE-A975-159B0502BB27}"/>
    <cellStyle name="Currency 2 2 2 2 3 3 4 3 2 3" xfId="52607" xr:uid="{2F545602-C82B-4764-85A0-F9A1942439C0}"/>
    <cellStyle name="Currency 2 2 2 2 3 3 4 3 3" xfId="17187" xr:uid="{57161016-ADB1-485A-976A-253C444A7571}"/>
    <cellStyle name="Currency 2 2 2 2 3 3 4 3 4" xfId="30877" xr:uid="{70E6B052-E479-454B-A495-B1B96B2382D1}"/>
    <cellStyle name="Currency 2 2 2 2 3 3 4 3 5" xfId="45761" xr:uid="{15059CA1-4DA6-4ACC-90E6-297E40DA2C90}"/>
    <cellStyle name="Currency 2 2 2 2 3 3 4 4" xfId="20609" xr:uid="{F2387FC1-2BFE-4DE6-A53B-E65007A48433}"/>
    <cellStyle name="Currency 2 2 2 2 3 3 4 4 2" xfId="34301" xr:uid="{AEA8D8D4-2641-4243-B095-C7BBED48DD09}"/>
    <cellStyle name="Currency 2 2 2 2 3 3 4 4 3" xfId="49185" xr:uid="{5AE78904-E4DF-4DEC-B9CE-B8BEB6BFFC30}"/>
    <cellStyle name="Currency 2 2 2 2 3 3 4 5" xfId="13765" xr:uid="{F45D8E88-F593-4B2C-BADF-4A43FFDE7B9E}"/>
    <cellStyle name="Currency 2 2 2 2 3 3 4 6" xfId="27455" xr:uid="{EEAFADB1-BB04-4C03-89AE-05F15EED90C8}"/>
    <cellStyle name="Currency 2 2 2 2 3 3 4 7" xfId="42339" xr:uid="{1C449861-6F94-429C-A522-69DBE4EB55C7}"/>
    <cellStyle name="Currency 2 2 2 2 3 3 5" xfId="8627" xr:uid="{14142606-8F1D-4B0A-BA0B-11722AB8E056}"/>
    <cellStyle name="Currency 2 2 2 2 3 3 5 2" xfId="12049" xr:uid="{5AC410E4-9227-4C92-B236-03F6BFF4264E}"/>
    <cellStyle name="Currency 2 2 2 2 3 3 5 2 2" xfId="25739" xr:uid="{68380C65-97E9-4846-9FBC-D0501BA78517}"/>
    <cellStyle name="Currency 2 2 2 2 3 3 5 2 2 2" xfId="39431" xr:uid="{022FB150-9084-41A3-891C-79992852161A}"/>
    <cellStyle name="Currency 2 2 2 2 3 3 5 2 2 3" xfId="54315" xr:uid="{9398D947-EB0B-4BDF-8416-F2BCC50BFA5F}"/>
    <cellStyle name="Currency 2 2 2 2 3 3 5 2 3" xfId="18895" xr:uid="{BABD4EF9-8467-4249-B503-1BE6B9FB2601}"/>
    <cellStyle name="Currency 2 2 2 2 3 3 5 2 4" xfId="32585" xr:uid="{8F4D7271-628C-46E8-BDFD-2DF1D92BD2E3}"/>
    <cellStyle name="Currency 2 2 2 2 3 3 5 2 5" xfId="47469" xr:uid="{9F164EF2-C6C6-4F8F-B83D-CD0378E9AEDC}"/>
    <cellStyle name="Currency 2 2 2 2 3 3 5 3" xfId="22317" xr:uid="{B3CF6D71-A640-4D96-B55A-C015440512E2}"/>
    <cellStyle name="Currency 2 2 2 2 3 3 5 3 2" xfId="36009" xr:uid="{261F1D5B-DD15-47FE-A55A-7E9E66B49153}"/>
    <cellStyle name="Currency 2 2 2 2 3 3 5 3 3" xfId="50893" xr:uid="{14308DCE-1415-4A8F-90E3-DBD21818D256}"/>
    <cellStyle name="Currency 2 2 2 2 3 3 5 4" xfId="15473" xr:uid="{606FEC67-8F53-44D1-A31A-A50A89A9DC59}"/>
    <cellStyle name="Currency 2 2 2 2 3 3 5 5" xfId="29163" xr:uid="{B28F3165-42EE-4D54-B676-010F1C863160}"/>
    <cellStyle name="Currency 2 2 2 2 3 3 5 6" xfId="44047" xr:uid="{86F60F88-B334-40B1-B5AA-A931B21BC890}"/>
    <cellStyle name="Currency 2 2 2 2 3 3 6" xfId="10337" xr:uid="{7E3EFA59-0E71-42C5-92F3-85F6D60FF582}"/>
    <cellStyle name="Currency 2 2 2 2 3 3 6 2" xfId="24027" xr:uid="{35775A18-D3B3-4FE1-BBC5-2A7E22FDCC49}"/>
    <cellStyle name="Currency 2 2 2 2 3 3 6 2 2" xfId="37719" xr:uid="{2D75DD30-83CB-4D91-AF19-3A8FFB0A1CCD}"/>
    <cellStyle name="Currency 2 2 2 2 3 3 6 2 3" xfId="52603" xr:uid="{DDC498FB-A12D-45E0-B8C7-CEA32C1E67E9}"/>
    <cellStyle name="Currency 2 2 2 2 3 3 6 3" xfId="17183" xr:uid="{9855C613-4078-4CEC-8A5A-B4D2D37C27DC}"/>
    <cellStyle name="Currency 2 2 2 2 3 3 6 4" xfId="30873" xr:uid="{BE6FFC54-9149-4978-9437-A648BA0D805D}"/>
    <cellStyle name="Currency 2 2 2 2 3 3 6 5" xfId="45757" xr:uid="{0FF34B98-DCD9-4171-B308-9C3E4CBA4FE7}"/>
    <cellStyle name="Currency 2 2 2 2 3 3 7" xfId="20605" xr:uid="{4C56DA70-0743-4714-9D43-527F66225DDD}"/>
    <cellStyle name="Currency 2 2 2 2 3 3 7 2" xfId="34297" xr:uid="{592814AF-57EF-419D-A224-A23808966DF1}"/>
    <cellStyle name="Currency 2 2 2 2 3 3 7 3" xfId="49181" xr:uid="{19A5B510-1727-4810-A048-ED22F00E9402}"/>
    <cellStyle name="Currency 2 2 2 2 3 3 8" xfId="13761" xr:uid="{0949F308-E1DA-406C-8371-2419BB0CA747}"/>
    <cellStyle name="Currency 2 2 2 2 3 3 9" xfId="27451" xr:uid="{F4E1A894-ED6D-40C3-8914-0F08493F1E51}"/>
    <cellStyle name="Currency 2 2 2 2 3 4" xfId="6919" xr:uid="{829B4C26-683C-48EE-8205-F39360ADA5B9}"/>
    <cellStyle name="Currency 2 2 2 2 3 4 10" xfId="42340" xr:uid="{5D1346F7-1991-460A-825B-88F6DB59A4BD}"/>
    <cellStyle name="Currency 2 2 2 2 3 4 2" xfId="6920" xr:uid="{F9656153-79C3-4068-8770-5D3F8702B451}"/>
    <cellStyle name="Currency 2 2 2 2 3 4 2 2" xfId="6921" xr:uid="{4C8360ED-F0CA-4F1E-B017-71EEDC9F35B4}"/>
    <cellStyle name="Currency 2 2 2 2 3 4 2 2 2" xfId="8634" xr:uid="{A93A7F11-CFB3-491E-A23C-27D5B76F5F9A}"/>
    <cellStyle name="Currency 2 2 2 2 3 4 2 2 2 2" xfId="12056" xr:uid="{A306882B-C7B7-4C7F-97BF-9C0D38CB9FDD}"/>
    <cellStyle name="Currency 2 2 2 2 3 4 2 2 2 2 2" xfId="25746" xr:uid="{2A367F27-0C9E-44A7-9B39-17ED10E3F890}"/>
    <cellStyle name="Currency 2 2 2 2 3 4 2 2 2 2 2 2" xfId="39438" xr:uid="{9CF76D2F-CC63-4463-BDD5-DC0D9BCB1074}"/>
    <cellStyle name="Currency 2 2 2 2 3 4 2 2 2 2 2 3" xfId="54322" xr:uid="{52E4375F-D8A5-45C2-9314-D77F28A8017A}"/>
    <cellStyle name="Currency 2 2 2 2 3 4 2 2 2 2 3" xfId="18902" xr:uid="{AABA3B81-68C7-403E-B45E-5F5EB7D94D0A}"/>
    <cellStyle name="Currency 2 2 2 2 3 4 2 2 2 2 4" xfId="32592" xr:uid="{6CD39B5E-BE47-4D0E-9ECC-213BEF98A987}"/>
    <cellStyle name="Currency 2 2 2 2 3 4 2 2 2 2 5" xfId="47476" xr:uid="{538D3012-F3E6-4199-9550-70BE9092BBEE}"/>
    <cellStyle name="Currency 2 2 2 2 3 4 2 2 2 3" xfId="22324" xr:uid="{7E70241F-5EBD-4BEC-BB1A-94C9A46C1AC0}"/>
    <cellStyle name="Currency 2 2 2 2 3 4 2 2 2 3 2" xfId="36016" xr:uid="{080D5FEC-BDC4-4244-A748-F9F648C428AD}"/>
    <cellStyle name="Currency 2 2 2 2 3 4 2 2 2 3 3" xfId="50900" xr:uid="{9B9F4F60-F7A4-4F42-B564-E0AD3B194F16}"/>
    <cellStyle name="Currency 2 2 2 2 3 4 2 2 2 4" xfId="15480" xr:uid="{2A6A0CFE-8BB2-4B65-AEDE-905B7A8A0BE6}"/>
    <cellStyle name="Currency 2 2 2 2 3 4 2 2 2 5" xfId="29170" xr:uid="{7AA91950-4217-4CF6-97AB-C5D70C2A9E78}"/>
    <cellStyle name="Currency 2 2 2 2 3 4 2 2 2 6" xfId="44054" xr:uid="{EC631A8A-69AB-42B4-887A-04F121664695}"/>
    <cellStyle name="Currency 2 2 2 2 3 4 2 2 3" xfId="10344" xr:uid="{18A1EF5C-8A95-4511-983D-3A9FF9338E53}"/>
    <cellStyle name="Currency 2 2 2 2 3 4 2 2 3 2" xfId="24034" xr:uid="{CBB2DDE0-F7BA-44D0-BBAA-6325599550B4}"/>
    <cellStyle name="Currency 2 2 2 2 3 4 2 2 3 2 2" xfId="37726" xr:uid="{B2B2EB96-D504-43B6-8B9D-8B1D834A5DF3}"/>
    <cellStyle name="Currency 2 2 2 2 3 4 2 2 3 2 3" xfId="52610" xr:uid="{95172706-8E81-4F4F-9572-4B503CAAFF07}"/>
    <cellStyle name="Currency 2 2 2 2 3 4 2 2 3 3" xfId="17190" xr:uid="{281C3350-C99C-4AFD-BBEF-E1CC024D81F3}"/>
    <cellStyle name="Currency 2 2 2 2 3 4 2 2 3 4" xfId="30880" xr:uid="{DF7ACC63-ADC3-42F8-858B-4856B1074DDF}"/>
    <cellStyle name="Currency 2 2 2 2 3 4 2 2 3 5" xfId="45764" xr:uid="{23DBB9F9-F2F9-4FB8-AFFA-D073CB8A5E93}"/>
    <cellStyle name="Currency 2 2 2 2 3 4 2 2 4" xfId="20612" xr:uid="{E24B9DFC-BFFA-43C6-804C-D8A163FCAB58}"/>
    <cellStyle name="Currency 2 2 2 2 3 4 2 2 4 2" xfId="34304" xr:uid="{6C1D4711-AFDF-4837-82C7-62B9AA7F3F18}"/>
    <cellStyle name="Currency 2 2 2 2 3 4 2 2 4 3" xfId="49188" xr:uid="{FC8A3B3A-F0A2-4186-8A42-C221E1A292E5}"/>
    <cellStyle name="Currency 2 2 2 2 3 4 2 2 5" xfId="13768" xr:uid="{7DDD0085-5793-4596-A2B0-89838EF2D494}"/>
    <cellStyle name="Currency 2 2 2 2 3 4 2 2 6" xfId="27458" xr:uid="{2A30F19D-59A2-43A3-9AB8-9D77F90E1682}"/>
    <cellStyle name="Currency 2 2 2 2 3 4 2 2 7" xfId="42342" xr:uid="{0B3690AF-37F2-40C7-B799-9BC4FE298D12}"/>
    <cellStyle name="Currency 2 2 2 2 3 4 2 3" xfId="8633" xr:uid="{EE350578-0FC8-40E3-AC43-61F220DDC3F7}"/>
    <cellStyle name="Currency 2 2 2 2 3 4 2 3 2" xfId="12055" xr:uid="{1E8FB8EE-CA65-4AD6-A44B-71B615ECFBB7}"/>
    <cellStyle name="Currency 2 2 2 2 3 4 2 3 2 2" xfId="25745" xr:uid="{32C2E9A9-091D-4268-AAEA-B51B1512F4B2}"/>
    <cellStyle name="Currency 2 2 2 2 3 4 2 3 2 2 2" xfId="39437" xr:uid="{5E04AF58-7639-4B5C-BE03-FD7CC974DDC6}"/>
    <cellStyle name="Currency 2 2 2 2 3 4 2 3 2 2 3" xfId="54321" xr:uid="{202143B7-6190-4364-ABEB-F5C94B216B34}"/>
    <cellStyle name="Currency 2 2 2 2 3 4 2 3 2 3" xfId="18901" xr:uid="{C1FFE491-706A-454B-A837-50E94438D775}"/>
    <cellStyle name="Currency 2 2 2 2 3 4 2 3 2 4" xfId="32591" xr:uid="{9DB9679D-313C-404B-8CAF-015FF0364B24}"/>
    <cellStyle name="Currency 2 2 2 2 3 4 2 3 2 5" xfId="47475" xr:uid="{DA77382E-D7A0-4EE9-B9EE-5B0AA3B68E49}"/>
    <cellStyle name="Currency 2 2 2 2 3 4 2 3 3" xfId="22323" xr:uid="{735FE395-12D4-46E7-9322-7CD55B56A4B0}"/>
    <cellStyle name="Currency 2 2 2 2 3 4 2 3 3 2" xfId="36015" xr:uid="{9BAB49BB-4AEE-4DBD-A628-8937B6F37703}"/>
    <cellStyle name="Currency 2 2 2 2 3 4 2 3 3 3" xfId="50899" xr:uid="{E219BD19-1B2F-4EA1-9007-AB56CC0E90DF}"/>
    <cellStyle name="Currency 2 2 2 2 3 4 2 3 4" xfId="15479" xr:uid="{5140C6CA-243B-4B61-B5C8-733594417398}"/>
    <cellStyle name="Currency 2 2 2 2 3 4 2 3 5" xfId="29169" xr:uid="{5B1CEF47-A118-4528-B24D-319B22E4EA2A}"/>
    <cellStyle name="Currency 2 2 2 2 3 4 2 3 6" xfId="44053" xr:uid="{918F70B6-3D86-480D-BB92-FFDA74981CD4}"/>
    <cellStyle name="Currency 2 2 2 2 3 4 2 4" xfId="10343" xr:uid="{FE111BBC-4C18-4A0C-9391-F98623644B68}"/>
    <cellStyle name="Currency 2 2 2 2 3 4 2 4 2" xfId="24033" xr:uid="{64FC2C90-3887-4440-8FE5-68B42D96B597}"/>
    <cellStyle name="Currency 2 2 2 2 3 4 2 4 2 2" xfId="37725" xr:uid="{F5CDBDC7-3259-4F76-B9A1-4D7928B7BC4E}"/>
    <cellStyle name="Currency 2 2 2 2 3 4 2 4 2 3" xfId="52609" xr:uid="{81753C17-DF8B-480A-8C53-A0DC3CB7F3DA}"/>
    <cellStyle name="Currency 2 2 2 2 3 4 2 4 3" xfId="17189" xr:uid="{A19D5B4A-A6F7-46B0-9820-BC97C84F7B68}"/>
    <cellStyle name="Currency 2 2 2 2 3 4 2 4 4" xfId="30879" xr:uid="{C2B05380-C44B-40E2-BF31-1179827246A2}"/>
    <cellStyle name="Currency 2 2 2 2 3 4 2 4 5" xfId="45763" xr:uid="{E794F691-8D8C-41B3-BE59-4AD10DDAE365}"/>
    <cellStyle name="Currency 2 2 2 2 3 4 2 5" xfId="20611" xr:uid="{50870D79-C128-4FE8-B5BF-7C786948AFD9}"/>
    <cellStyle name="Currency 2 2 2 2 3 4 2 5 2" xfId="34303" xr:uid="{33EF0F8C-02B0-4E0C-9C76-C689FE405CEE}"/>
    <cellStyle name="Currency 2 2 2 2 3 4 2 5 3" xfId="49187" xr:uid="{64C0DB4D-137F-4DB7-8C44-400E63BE970D}"/>
    <cellStyle name="Currency 2 2 2 2 3 4 2 6" xfId="13767" xr:uid="{2C04E6A2-8DF1-49AB-94DA-C57078D0A2BA}"/>
    <cellStyle name="Currency 2 2 2 2 3 4 2 7" xfId="27457" xr:uid="{C1219038-535E-4C68-8530-438C28E1725B}"/>
    <cellStyle name="Currency 2 2 2 2 3 4 2 8" xfId="42341" xr:uid="{DD893C36-9BD6-4F03-A33A-ED17AE867B80}"/>
    <cellStyle name="Currency 2 2 2 2 3 4 3" xfId="6922" xr:uid="{0AED6B71-5679-4B5D-B155-6199CC0DB7A4}"/>
    <cellStyle name="Currency 2 2 2 2 3 4 3 2" xfId="8635" xr:uid="{5A9A0395-D30F-4987-BDFB-8B58E4E22B26}"/>
    <cellStyle name="Currency 2 2 2 2 3 4 3 2 2" xfId="12057" xr:uid="{13B59684-0E6C-4945-A621-8110370F7D45}"/>
    <cellStyle name="Currency 2 2 2 2 3 4 3 2 2 2" xfId="25747" xr:uid="{6D461842-A025-40AD-8F9D-5FABBF308167}"/>
    <cellStyle name="Currency 2 2 2 2 3 4 3 2 2 2 2" xfId="39439" xr:uid="{9E4627FD-1078-4272-AC9F-1BE0EF63FE62}"/>
    <cellStyle name="Currency 2 2 2 2 3 4 3 2 2 2 3" xfId="54323" xr:uid="{382E3BCF-09A9-4B47-8E02-A0B724F3A9C7}"/>
    <cellStyle name="Currency 2 2 2 2 3 4 3 2 2 3" xfId="18903" xr:uid="{DDDE6388-FE8C-441B-836A-AB68748C3575}"/>
    <cellStyle name="Currency 2 2 2 2 3 4 3 2 2 4" xfId="32593" xr:uid="{47836256-1655-4967-B81B-BA939E019E05}"/>
    <cellStyle name="Currency 2 2 2 2 3 4 3 2 2 5" xfId="47477" xr:uid="{B77170E4-86AA-4F2D-B511-04180816212B}"/>
    <cellStyle name="Currency 2 2 2 2 3 4 3 2 3" xfId="22325" xr:uid="{BEF437CF-3BA9-4E5F-859B-FBC6CFD4753B}"/>
    <cellStyle name="Currency 2 2 2 2 3 4 3 2 3 2" xfId="36017" xr:uid="{69AB2759-0299-4F6C-9681-B6AAD974A39C}"/>
    <cellStyle name="Currency 2 2 2 2 3 4 3 2 3 3" xfId="50901" xr:uid="{49B903FD-6143-4C19-AE43-B212EBD23953}"/>
    <cellStyle name="Currency 2 2 2 2 3 4 3 2 4" xfId="15481" xr:uid="{9F6819C3-46F4-4A09-98C6-05B2E01418BA}"/>
    <cellStyle name="Currency 2 2 2 2 3 4 3 2 5" xfId="29171" xr:uid="{E8334CD0-C6FA-4898-8458-6CFFF5E22B34}"/>
    <cellStyle name="Currency 2 2 2 2 3 4 3 2 6" xfId="44055" xr:uid="{59233684-1AA5-4D57-8DB2-8412CC39B5A7}"/>
    <cellStyle name="Currency 2 2 2 2 3 4 3 3" xfId="10345" xr:uid="{FC524B59-5612-45D6-8C5B-DDAAB2C21411}"/>
    <cellStyle name="Currency 2 2 2 2 3 4 3 3 2" xfId="24035" xr:uid="{3FC64960-1EDF-4D6B-A158-15970ED15524}"/>
    <cellStyle name="Currency 2 2 2 2 3 4 3 3 2 2" xfId="37727" xr:uid="{9EA924CE-4A1B-4246-BEFB-1721F5700A8F}"/>
    <cellStyle name="Currency 2 2 2 2 3 4 3 3 2 3" xfId="52611" xr:uid="{DD4FCA02-A343-4EEF-9333-2AB2E2908C35}"/>
    <cellStyle name="Currency 2 2 2 2 3 4 3 3 3" xfId="17191" xr:uid="{292F2B5B-F2B2-431A-8704-A58163671155}"/>
    <cellStyle name="Currency 2 2 2 2 3 4 3 3 4" xfId="30881" xr:uid="{BD4F947D-FC0B-4245-A835-B6CD3CD1675A}"/>
    <cellStyle name="Currency 2 2 2 2 3 4 3 3 5" xfId="45765" xr:uid="{3B27B053-5130-4F82-BDFB-A1579C337C2C}"/>
    <cellStyle name="Currency 2 2 2 2 3 4 3 4" xfId="20613" xr:uid="{D20B8EF5-6B5A-4EF3-9F4C-D6ABF54C7E32}"/>
    <cellStyle name="Currency 2 2 2 2 3 4 3 4 2" xfId="34305" xr:uid="{5E078928-09CD-416E-BEA6-42338A285F13}"/>
    <cellStyle name="Currency 2 2 2 2 3 4 3 4 3" xfId="49189" xr:uid="{05587AB1-715A-45F8-80F2-182325BE504D}"/>
    <cellStyle name="Currency 2 2 2 2 3 4 3 5" xfId="13769" xr:uid="{EF563C59-F981-49F5-AF67-84A98C05793A}"/>
    <cellStyle name="Currency 2 2 2 2 3 4 3 6" xfId="27459" xr:uid="{03C4A5F9-6E4D-4CFD-9F1E-61C1ED20C8EC}"/>
    <cellStyle name="Currency 2 2 2 2 3 4 3 7" xfId="42343" xr:uid="{2482F691-8730-4A1F-8116-07A309F6BADE}"/>
    <cellStyle name="Currency 2 2 2 2 3 4 4" xfId="6923" xr:uid="{E2692114-E202-48A7-848F-E1A10A05D10A}"/>
    <cellStyle name="Currency 2 2 2 2 3 4 4 2" xfId="8636" xr:uid="{949FE997-D385-4CA1-9B64-8B1B0859C966}"/>
    <cellStyle name="Currency 2 2 2 2 3 4 4 2 2" xfId="12058" xr:uid="{A01F3905-52FA-477F-A716-B466DC86B529}"/>
    <cellStyle name="Currency 2 2 2 2 3 4 4 2 2 2" xfId="25748" xr:uid="{A8D43D1A-3E99-4F8F-BCBE-585A76895756}"/>
    <cellStyle name="Currency 2 2 2 2 3 4 4 2 2 2 2" xfId="39440" xr:uid="{1A7146D9-78FE-40C9-AB83-928B454F4F5E}"/>
    <cellStyle name="Currency 2 2 2 2 3 4 4 2 2 2 3" xfId="54324" xr:uid="{DC5B860E-03BA-4599-9794-DA95F36D83E1}"/>
    <cellStyle name="Currency 2 2 2 2 3 4 4 2 2 3" xfId="18904" xr:uid="{E65B6DA1-1687-45E5-8E85-DE8B019B6D25}"/>
    <cellStyle name="Currency 2 2 2 2 3 4 4 2 2 4" xfId="32594" xr:uid="{0EC82EBF-BCE0-4A6B-B078-9B842A83285C}"/>
    <cellStyle name="Currency 2 2 2 2 3 4 4 2 2 5" xfId="47478" xr:uid="{716358E6-2D7A-4D6A-9493-D934BAF390FF}"/>
    <cellStyle name="Currency 2 2 2 2 3 4 4 2 3" xfId="22326" xr:uid="{2D7CBE86-BCE1-4B94-BB35-BFA40E0A90E0}"/>
    <cellStyle name="Currency 2 2 2 2 3 4 4 2 3 2" xfId="36018" xr:uid="{201BB78D-8C41-4B55-9F47-5EB6C4181BBF}"/>
    <cellStyle name="Currency 2 2 2 2 3 4 4 2 3 3" xfId="50902" xr:uid="{FCC55C79-9FF3-4963-A436-482EDAA5C8E5}"/>
    <cellStyle name="Currency 2 2 2 2 3 4 4 2 4" xfId="15482" xr:uid="{2BCDBA62-52EF-4D56-AE17-E89716C566F5}"/>
    <cellStyle name="Currency 2 2 2 2 3 4 4 2 5" xfId="29172" xr:uid="{387F8445-CBFA-422B-9993-61534BB8ACE9}"/>
    <cellStyle name="Currency 2 2 2 2 3 4 4 2 6" xfId="44056" xr:uid="{7895D69F-0B58-4F3F-B09E-D13B12C0BAC0}"/>
    <cellStyle name="Currency 2 2 2 2 3 4 4 3" xfId="10346" xr:uid="{076C2008-4525-4650-85E9-2EF013B3D1C0}"/>
    <cellStyle name="Currency 2 2 2 2 3 4 4 3 2" xfId="24036" xr:uid="{98AE6BC9-C52D-4B39-843F-211E353B5289}"/>
    <cellStyle name="Currency 2 2 2 2 3 4 4 3 2 2" xfId="37728" xr:uid="{6BADE6AE-875E-42B1-89EC-E5A61C355C8C}"/>
    <cellStyle name="Currency 2 2 2 2 3 4 4 3 2 3" xfId="52612" xr:uid="{A10B171C-4F25-4869-AFA2-B2AE4D3C3D80}"/>
    <cellStyle name="Currency 2 2 2 2 3 4 4 3 3" xfId="17192" xr:uid="{7956821F-7570-4A2D-A539-5CEA560BE60C}"/>
    <cellStyle name="Currency 2 2 2 2 3 4 4 3 4" xfId="30882" xr:uid="{BD837F7F-A3D4-41F9-A3E1-9111D6CCD2A7}"/>
    <cellStyle name="Currency 2 2 2 2 3 4 4 3 5" xfId="45766" xr:uid="{AB7C7358-C9BE-4CFD-8B4C-E68716EE05B4}"/>
    <cellStyle name="Currency 2 2 2 2 3 4 4 4" xfId="20614" xr:uid="{12D9135D-82A6-4FA1-88A9-032127CD9581}"/>
    <cellStyle name="Currency 2 2 2 2 3 4 4 4 2" xfId="34306" xr:uid="{12ADD440-E767-43E8-B2B0-A8F2B5E65960}"/>
    <cellStyle name="Currency 2 2 2 2 3 4 4 4 3" xfId="49190" xr:uid="{3256B055-3EF8-4A82-AF4E-1A45B106F177}"/>
    <cellStyle name="Currency 2 2 2 2 3 4 4 5" xfId="13770" xr:uid="{4448300C-DBC7-4511-AB37-A1F9C445749F}"/>
    <cellStyle name="Currency 2 2 2 2 3 4 4 6" xfId="27460" xr:uid="{CCDE39BB-3C5E-4179-9BA4-331487D307A8}"/>
    <cellStyle name="Currency 2 2 2 2 3 4 4 7" xfId="42344" xr:uid="{2361B450-B293-4636-85A1-08369211FD9B}"/>
    <cellStyle name="Currency 2 2 2 2 3 4 5" xfId="8632" xr:uid="{38B48043-C555-4ABF-B334-D4D26A6DEC18}"/>
    <cellStyle name="Currency 2 2 2 2 3 4 5 2" xfId="12054" xr:uid="{B68B53B6-7285-4169-BC83-AA93B0C4EB72}"/>
    <cellStyle name="Currency 2 2 2 2 3 4 5 2 2" xfId="25744" xr:uid="{1838B2DB-FEBA-4312-820B-7AE6ABAFA91A}"/>
    <cellStyle name="Currency 2 2 2 2 3 4 5 2 2 2" xfId="39436" xr:uid="{7C7B041D-19D0-407C-A5FF-ECA864C1AEC7}"/>
    <cellStyle name="Currency 2 2 2 2 3 4 5 2 2 3" xfId="54320" xr:uid="{557E3E29-3716-46DE-9AD8-DDC7913C1DE5}"/>
    <cellStyle name="Currency 2 2 2 2 3 4 5 2 3" xfId="18900" xr:uid="{122A50A0-7E04-490E-8CE8-D579C0135E5E}"/>
    <cellStyle name="Currency 2 2 2 2 3 4 5 2 4" xfId="32590" xr:uid="{ED8D57E0-E904-45D1-9351-981E39281DCF}"/>
    <cellStyle name="Currency 2 2 2 2 3 4 5 2 5" xfId="47474" xr:uid="{091CB25A-D620-4D46-8A1E-25D6DBF4334D}"/>
    <cellStyle name="Currency 2 2 2 2 3 4 5 3" xfId="22322" xr:uid="{1C2DD7F4-F754-4759-8C68-BEC8773EE10B}"/>
    <cellStyle name="Currency 2 2 2 2 3 4 5 3 2" xfId="36014" xr:uid="{AC5ACAC1-D7A4-4474-895D-F4C4750C0287}"/>
    <cellStyle name="Currency 2 2 2 2 3 4 5 3 3" xfId="50898" xr:uid="{0A52EF11-F499-4FAA-AE01-7F6C793C9E21}"/>
    <cellStyle name="Currency 2 2 2 2 3 4 5 4" xfId="15478" xr:uid="{65C73397-DEC3-4D93-8B5C-8A5908593A8B}"/>
    <cellStyle name="Currency 2 2 2 2 3 4 5 5" xfId="29168" xr:uid="{57EC9D50-55D7-4EB2-AFD8-378CABEDC0DF}"/>
    <cellStyle name="Currency 2 2 2 2 3 4 5 6" xfId="44052" xr:uid="{770117E9-B0F7-4B9E-BED9-62A6862C5689}"/>
    <cellStyle name="Currency 2 2 2 2 3 4 6" xfId="10342" xr:uid="{4A7ABCB3-87E9-425C-8230-B68868898D18}"/>
    <cellStyle name="Currency 2 2 2 2 3 4 6 2" xfId="24032" xr:uid="{4166EA5D-6759-4045-8A41-C513D98A9EA2}"/>
    <cellStyle name="Currency 2 2 2 2 3 4 6 2 2" xfId="37724" xr:uid="{07C5B78D-109E-4D17-B197-A9CBA7719FCE}"/>
    <cellStyle name="Currency 2 2 2 2 3 4 6 2 3" xfId="52608" xr:uid="{4A74E189-2B05-46D3-882C-0B2C680FEA26}"/>
    <cellStyle name="Currency 2 2 2 2 3 4 6 3" xfId="17188" xr:uid="{49564805-D843-4DAD-B5A6-67D7C543A01A}"/>
    <cellStyle name="Currency 2 2 2 2 3 4 6 4" xfId="30878" xr:uid="{7569238E-501C-4EF1-92A3-9FF859690061}"/>
    <cellStyle name="Currency 2 2 2 2 3 4 6 5" xfId="45762" xr:uid="{C443F3D6-A9C2-44AE-9463-595C2A8598E9}"/>
    <cellStyle name="Currency 2 2 2 2 3 4 7" xfId="20610" xr:uid="{6C89D658-E932-4E3B-AC0A-FB17680B3568}"/>
    <cellStyle name="Currency 2 2 2 2 3 4 7 2" xfId="34302" xr:uid="{985FD32E-8E31-4D85-A631-163F02959143}"/>
    <cellStyle name="Currency 2 2 2 2 3 4 7 3" xfId="49186" xr:uid="{BAA7AC0E-99EB-4429-B240-5EFABE30D9F8}"/>
    <cellStyle name="Currency 2 2 2 2 3 4 8" xfId="13766" xr:uid="{EBE09EDF-A666-40F0-BB31-3C4FCB216CA4}"/>
    <cellStyle name="Currency 2 2 2 2 3 4 9" xfId="27456" xr:uid="{1696F5B4-5AF3-4E5A-9A72-E62F7679DC32}"/>
    <cellStyle name="Currency 2 2 2 2 3 5" xfId="6924" xr:uid="{F1D7A7B4-6364-4589-A309-1F413394B5B9}"/>
    <cellStyle name="Currency 2 2 2 2 3 5 2" xfId="6925" xr:uid="{C0235D42-0F45-42EF-BAC9-B44CEE11FFE2}"/>
    <cellStyle name="Currency 2 2 2 2 3 5 2 2" xfId="8638" xr:uid="{A51EB61F-9BCC-434D-BC17-391B3E54A212}"/>
    <cellStyle name="Currency 2 2 2 2 3 5 2 2 2" xfId="12060" xr:uid="{E5EC88E4-BCCF-480E-B5C8-7341C223544D}"/>
    <cellStyle name="Currency 2 2 2 2 3 5 2 2 2 2" xfId="25750" xr:uid="{FA9B4623-4F20-4B28-A94B-ECA58DABFBCF}"/>
    <cellStyle name="Currency 2 2 2 2 3 5 2 2 2 2 2" xfId="39442" xr:uid="{40F6F1A6-5C45-4766-9E35-DA06C336B0CF}"/>
    <cellStyle name="Currency 2 2 2 2 3 5 2 2 2 2 3" xfId="54326" xr:uid="{557ACD93-71B1-4362-87EF-8F12BEE65A31}"/>
    <cellStyle name="Currency 2 2 2 2 3 5 2 2 2 3" xfId="18906" xr:uid="{5DA74EA9-5530-4682-8E9F-9D3D1467A5B1}"/>
    <cellStyle name="Currency 2 2 2 2 3 5 2 2 2 4" xfId="32596" xr:uid="{8D873970-459E-4305-9A54-231C89D4A271}"/>
    <cellStyle name="Currency 2 2 2 2 3 5 2 2 2 5" xfId="47480" xr:uid="{E813F825-F4C2-47E0-BF61-3F9534A25C7A}"/>
    <cellStyle name="Currency 2 2 2 2 3 5 2 2 3" xfId="22328" xr:uid="{65CAD788-319E-4EDB-9636-23D71F593EE1}"/>
    <cellStyle name="Currency 2 2 2 2 3 5 2 2 3 2" xfId="36020" xr:uid="{63AB8E89-36E4-4F9A-8C1F-8C3460F2129A}"/>
    <cellStyle name="Currency 2 2 2 2 3 5 2 2 3 3" xfId="50904" xr:uid="{52EAC59B-D570-4B55-A686-212177A6C5F8}"/>
    <cellStyle name="Currency 2 2 2 2 3 5 2 2 4" xfId="15484" xr:uid="{661A0E19-9234-4D56-B6BE-3F606082E187}"/>
    <cellStyle name="Currency 2 2 2 2 3 5 2 2 5" xfId="29174" xr:uid="{EB55B43A-F5DC-4B81-9B8B-F41953B671F1}"/>
    <cellStyle name="Currency 2 2 2 2 3 5 2 2 6" xfId="44058" xr:uid="{051E0924-9ABB-41C8-9838-A2B7FA1F77DC}"/>
    <cellStyle name="Currency 2 2 2 2 3 5 2 3" xfId="10348" xr:uid="{1314000D-67FB-43DE-8276-585A076F4498}"/>
    <cellStyle name="Currency 2 2 2 2 3 5 2 3 2" xfId="24038" xr:uid="{BFFE4A34-A6DE-4C67-81DD-A39BDC50F12A}"/>
    <cellStyle name="Currency 2 2 2 2 3 5 2 3 2 2" xfId="37730" xr:uid="{1CC45FC1-7188-4D22-BB3E-283D570DB554}"/>
    <cellStyle name="Currency 2 2 2 2 3 5 2 3 2 3" xfId="52614" xr:uid="{1FDBAE66-18BD-421A-B032-116BD8CB8309}"/>
    <cellStyle name="Currency 2 2 2 2 3 5 2 3 3" xfId="17194" xr:uid="{8335421A-A094-40F9-A3E7-7FDF242095E9}"/>
    <cellStyle name="Currency 2 2 2 2 3 5 2 3 4" xfId="30884" xr:uid="{D6D10EB5-89AF-4813-A28E-4CB73BCC664F}"/>
    <cellStyle name="Currency 2 2 2 2 3 5 2 3 5" xfId="45768" xr:uid="{BE5DD104-705F-4E3F-967C-2E96C2C05EE2}"/>
    <cellStyle name="Currency 2 2 2 2 3 5 2 4" xfId="20616" xr:uid="{FCD8A8F5-6606-4944-A6B1-FFD2153346BF}"/>
    <cellStyle name="Currency 2 2 2 2 3 5 2 4 2" xfId="34308" xr:uid="{5C24404A-38E4-4F02-B25E-7FDAC0A7D23A}"/>
    <cellStyle name="Currency 2 2 2 2 3 5 2 4 3" xfId="49192" xr:uid="{0595AA82-3C03-4B78-A0EA-EAFD0D302E12}"/>
    <cellStyle name="Currency 2 2 2 2 3 5 2 5" xfId="13772" xr:uid="{5CC84EC5-4611-4732-9D53-74051E28D087}"/>
    <cellStyle name="Currency 2 2 2 2 3 5 2 6" xfId="27462" xr:uid="{2BE64EE5-6F1F-4EFA-AF2B-4295DB1E96A3}"/>
    <cellStyle name="Currency 2 2 2 2 3 5 2 7" xfId="42346" xr:uid="{A6CB2677-7ABA-421B-A63F-9C9527ECCE12}"/>
    <cellStyle name="Currency 2 2 2 2 3 5 3" xfId="8637" xr:uid="{54169984-82FE-40F7-AC15-7B38D1DE1BD8}"/>
    <cellStyle name="Currency 2 2 2 2 3 5 3 2" xfId="12059" xr:uid="{3846FDF3-B19D-439B-9912-5837EBF39843}"/>
    <cellStyle name="Currency 2 2 2 2 3 5 3 2 2" xfId="25749" xr:uid="{3C3D8943-74D2-404C-9A2D-D12890906C50}"/>
    <cellStyle name="Currency 2 2 2 2 3 5 3 2 2 2" xfId="39441" xr:uid="{D97B5485-313C-462D-B44B-332AF6EEA295}"/>
    <cellStyle name="Currency 2 2 2 2 3 5 3 2 2 3" xfId="54325" xr:uid="{FB82D3A8-5E03-4955-9EBC-7AA53A883062}"/>
    <cellStyle name="Currency 2 2 2 2 3 5 3 2 3" xfId="18905" xr:uid="{E69CC775-B1C3-4F19-8C4D-23C71176C7BA}"/>
    <cellStyle name="Currency 2 2 2 2 3 5 3 2 4" xfId="32595" xr:uid="{6B074455-FC85-4390-9DD5-106A1200D8A7}"/>
    <cellStyle name="Currency 2 2 2 2 3 5 3 2 5" xfId="47479" xr:uid="{9F6C9DB8-FBA7-455E-8E2E-9A82E3B7F712}"/>
    <cellStyle name="Currency 2 2 2 2 3 5 3 3" xfId="22327" xr:uid="{2CBB44FC-AFC8-4395-840F-70097AADB0AD}"/>
    <cellStyle name="Currency 2 2 2 2 3 5 3 3 2" xfId="36019" xr:uid="{1C2A232B-3BE4-4F04-A9B0-0277A3C588C5}"/>
    <cellStyle name="Currency 2 2 2 2 3 5 3 3 3" xfId="50903" xr:uid="{A9C1FFFB-7B60-4D60-84CF-FB9A7A7D9A52}"/>
    <cellStyle name="Currency 2 2 2 2 3 5 3 4" xfId="15483" xr:uid="{21972A11-6627-47B0-A02A-1CC80F30D08F}"/>
    <cellStyle name="Currency 2 2 2 2 3 5 3 5" xfId="29173" xr:uid="{B3084A92-A17C-411F-A72C-45FDAD0B6C33}"/>
    <cellStyle name="Currency 2 2 2 2 3 5 3 6" xfId="44057" xr:uid="{3C6B296C-1587-4BFC-84D6-3D3C05B84814}"/>
    <cellStyle name="Currency 2 2 2 2 3 5 4" xfId="10347" xr:uid="{A95121EE-E88F-48AA-AC57-289D11763805}"/>
    <cellStyle name="Currency 2 2 2 2 3 5 4 2" xfId="24037" xr:uid="{1CFAAE2A-6741-4BB6-BA19-0F6314335639}"/>
    <cellStyle name="Currency 2 2 2 2 3 5 4 2 2" xfId="37729" xr:uid="{A7CB917D-64D5-49C3-9FC0-1C4288CC1277}"/>
    <cellStyle name="Currency 2 2 2 2 3 5 4 2 3" xfId="52613" xr:uid="{90EB8D47-93E4-4D3D-8E1E-B8F2D8569093}"/>
    <cellStyle name="Currency 2 2 2 2 3 5 4 3" xfId="17193" xr:uid="{D6E139E5-C455-4039-A385-9A58EDADF13F}"/>
    <cellStyle name="Currency 2 2 2 2 3 5 4 4" xfId="30883" xr:uid="{604BC337-B1B9-41AD-A659-A9E0FAB69FAB}"/>
    <cellStyle name="Currency 2 2 2 2 3 5 4 5" xfId="45767" xr:uid="{CFD82DEA-0F0D-4449-A580-116F0AD7562D}"/>
    <cellStyle name="Currency 2 2 2 2 3 5 5" xfId="20615" xr:uid="{D03D9E55-5D0E-475E-ABF3-BB2E62D066E4}"/>
    <cellStyle name="Currency 2 2 2 2 3 5 5 2" xfId="34307" xr:uid="{57E130B6-9585-47D5-AEC9-216E49906676}"/>
    <cellStyle name="Currency 2 2 2 2 3 5 5 3" xfId="49191" xr:uid="{E32A5A39-FD16-4B04-BE43-872C0019FA73}"/>
    <cellStyle name="Currency 2 2 2 2 3 5 6" xfId="13771" xr:uid="{963B9D6A-9E49-4B7C-BE9D-510CFB402CB1}"/>
    <cellStyle name="Currency 2 2 2 2 3 5 7" xfId="27461" xr:uid="{EC9354DE-DC29-469C-9CBD-4EE07037DFD5}"/>
    <cellStyle name="Currency 2 2 2 2 3 5 8" xfId="42345" xr:uid="{02DB7747-C863-4067-8D16-B659415E0C75}"/>
    <cellStyle name="Currency 2 2 2 2 3 6" xfId="6926" xr:uid="{F30F18D5-D6E2-4C92-989C-00AD87043A93}"/>
    <cellStyle name="Currency 2 2 2 2 3 6 2" xfId="8639" xr:uid="{4452A9F9-1419-4B4A-B8C0-226B99ABF79F}"/>
    <cellStyle name="Currency 2 2 2 2 3 6 2 2" xfId="12061" xr:uid="{63AB4CDC-233E-46E5-A999-79528FA4873B}"/>
    <cellStyle name="Currency 2 2 2 2 3 6 2 2 2" xfId="25751" xr:uid="{4B419A8C-773F-4DEE-A8C9-1AD46A6887AB}"/>
    <cellStyle name="Currency 2 2 2 2 3 6 2 2 2 2" xfId="39443" xr:uid="{C4334F27-073A-4CA6-AD56-11D7B3F4B662}"/>
    <cellStyle name="Currency 2 2 2 2 3 6 2 2 2 3" xfId="54327" xr:uid="{C23C3D1B-EB03-4B92-81AA-6208A37E2655}"/>
    <cellStyle name="Currency 2 2 2 2 3 6 2 2 3" xfId="18907" xr:uid="{498E6F4E-D657-4E32-B9EB-1B201E68409E}"/>
    <cellStyle name="Currency 2 2 2 2 3 6 2 2 4" xfId="32597" xr:uid="{8D1CA4E6-C4D5-4593-B56E-86D140B79B72}"/>
    <cellStyle name="Currency 2 2 2 2 3 6 2 2 5" xfId="47481" xr:uid="{98D8B485-D22D-48FB-803B-AAA170CF124D}"/>
    <cellStyle name="Currency 2 2 2 2 3 6 2 3" xfId="22329" xr:uid="{223AF643-67E7-47AE-88B1-269EE1D9A5EF}"/>
    <cellStyle name="Currency 2 2 2 2 3 6 2 3 2" xfId="36021" xr:uid="{FDA208EB-50F2-49C4-84A8-7911D5501496}"/>
    <cellStyle name="Currency 2 2 2 2 3 6 2 3 3" xfId="50905" xr:uid="{BACCEE31-452A-4123-A70C-1BA2D69734D1}"/>
    <cellStyle name="Currency 2 2 2 2 3 6 2 4" xfId="15485" xr:uid="{7093B99C-50CD-4800-AA0D-DFCCCC3CA311}"/>
    <cellStyle name="Currency 2 2 2 2 3 6 2 5" xfId="29175" xr:uid="{028F64D4-E27F-469A-8CF9-ABC244551EE7}"/>
    <cellStyle name="Currency 2 2 2 2 3 6 2 6" xfId="44059" xr:uid="{9207B9C1-943C-4E95-934F-483087B6BE62}"/>
    <cellStyle name="Currency 2 2 2 2 3 6 3" xfId="10349" xr:uid="{67466C21-1CE1-4B34-9D9B-288CCC06320D}"/>
    <cellStyle name="Currency 2 2 2 2 3 6 3 2" xfId="24039" xr:uid="{E16B682D-A2BC-4217-83EF-FD77FCB41373}"/>
    <cellStyle name="Currency 2 2 2 2 3 6 3 2 2" xfId="37731" xr:uid="{1C7409C6-1856-4AD8-B1F9-CEEFFEAA3F73}"/>
    <cellStyle name="Currency 2 2 2 2 3 6 3 2 3" xfId="52615" xr:uid="{39BBD1BD-6C28-4DBE-A311-30B10C2991B4}"/>
    <cellStyle name="Currency 2 2 2 2 3 6 3 3" xfId="17195" xr:uid="{F9903452-1B09-4707-B689-5E684322D38F}"/>
    <cellStyle name="Currency 2 2 2 2 3 6 3 4" xfId="30885" xr:uid="{3BB85CC8-9DA1-4ABA-BD4A-0F9710586FD8}"/>
    <cellStyle name="Currency 2 2 2 2 3 6 3 5" xfId="45769" xr:uid="{60752BE9-A780-4CB0-8EDF-E531C23ACFF2}"/>
    <cellStyle name="Currency 2 2 2 2 3 6 4" xfId="20617" xr:uid="{A3390882-FF4C-4B29-9E12-76F30208CCD3}"/>
    <cellStyle name="Currency 2 2 2 2 3 6 4 2" xfId="34309" xr:uid="{3F1A2DFF-986C-4268-BEC7-6FFBA4A1EF7F}"/>
    <cellStyle name="Currency 2 2 2 2 3 6 4 3" xfId="49193" xr:uid="{5630A885-23F0-4038-AC9F-6292638C5D3C}"/>
    <cellStyle name="Currency 2 2 2 2 3 6 5" xfId="13773" xr:uid="{0C1ED75A-0D68-4338-95B8-161DCB3233DF}"/>
    <cellStyle name="Currency 2 2 2 2 3 6 6" xfId="27463" xr:uid="{0093025C-3C3A-4240-983C-FCA79181EEB4}"/>
    <cellStyle name="Currency 2 2 2 2 3 6 7" xfId="42347" xr:uid="{9D9BCFBF-8719-4106-9EB4-68B8D88D3EB0}"/>
    <cellStyle name="Currency 2 2 2 2 3 7" xfId="6927" xr:uid="{FA20BD6E-D1DC-48FC-8945-356E5C0850AB}"/>
    <cellStyle name="Currency 2 2 2 2 3 7 2" xfId="8640" xr:uid="{623597A6-F5C9-4605-81AB-4EE9BE67B23B}"/>
    <cellStyle name="Currency 2 2 2 2 3 7 2 2" xfId="12062" xr:uid="{2BD37946-7575-4B08-B1EF-8A9B2E1BAA21}"/>
    <cellStyle name="Currency 2 2 2 2 3 7 2 2 2" xfId="25752" xr:uid="{1D0EA8A2-2445-428B-9725-47A92A52A953}"/>
    <cellStyle name="Currency 2 2 2 2 3 7 2 2 2 2" xfId="39444" xr:uid="{276EC16B-DF1B-4E70-BBA1-9DE2785E8AC8}"/>
    <cellStyle name="Currency 2 2 2 2 3 7 2 2 2 3" xfId="54328" xr:uid="{AC12465F-CA9F-4CEC-9EA7-74B1B3E53966}"/>
    <cellStyle name="Currency 2 2 2 2 3 7 2 2 3" xfId="18908" xr:uid="{1095F4DC-0BF5-48A1-9DF9-3A0171D6D8AC}"/>
    <cellStyle name="Currency 2 2 2 2 3 7 2 2 4" xfId="32598" xr:uid="{75BFC756-9924-4BE4-8ACF-8323F377989D}"/>
    <cellStyle name="Currency 2 2 2 2 3 7 2 2 5" xfId="47482" xr:uid="{37B27F7D-0AB4-42FE-A960-C0634F489C40}"/>
    <cellStyle name="Currency 2 2 2 2 3 7 2 3" xfId="22330" xr:uid="{691DE1EC-976B-4554-8B99-E1000979B540}"/>
    <cellStyle name="Currency 2 2 2 2 3 7 2 3 2" xfId="36022" xr:uid="{7053B5F4-BAB6-400F-94C8-734B94EA1C31}"/>
    <cellStyle name="Currency 2 2 2 2 3 7 2 3 3" xfId="50906" xr:uid="{4F85A47B-901D-41A4-89D6-137504205F38}"/>
    <cellStyle name="Currency 2 2 2 2 3 7 2 4" xfId="15486" xr:uid="{95B33DA8-9AE2-4AD1-96D8-967BCCE83135}"/>
    <cellStyle name="Currency 2 2 2 2 3 7 2 5" xfId="29176" xr:uid="{71993FEC-7A16-4751-A799-AA2B807C4AFD}"/>
    <cellStyle name="Currency 2 2 2 2 3 7 2 6" xfId="44060" xr:uid="{528B2E5C-6D34-4356-A84D-50B58594CDF5}"/>
    <cellStyle name="Currency 2 2 2 2 3 7 3" xfId="10350" xr:uid="{327B50EB-0ACD-47EC-B2FA-F5DF8D7CFBBE}"/>
    <cellStyle name="Currency 2 2 2 2 3 7 3 2" xfId="24040" xr:uid="{5C91FB43-5063-4FD5-AB7F-CABF660BEA58}"/>
    <cellStyle name="Currency 2 2 2 2 3 7 3 2 2" xfId="37732" xr:uid="{5A2540EB-E90C-4E04-98F6-7012F1480B13}"/>
    <cellStyle name="Currency 2 2 2 2 3 7 3 2 3" xfId="52616" xr:uid="{4F4AFD39-5462-440D-8ABB-A8F5F54F4723}"/>
    <cellStyle name="Currency 2 2 2 2 3 7 3 3" xfId="17196" xr:uid="{016527FE-BE63-4BE6-8696-9AD121D75C58}"/>
    <cellStyle name="Currency 2 2 2 2 3 7 3 4" xfId="30886" xr:uid="{87C2F4A1-3022-4906-8A50-F625924452D2}"/>
    <cellStyle name="Currency 2 2 2 2 3 7 3 5" xfId="45770" xr:uid="{3F460050-1358-4192-A91D-AD7BB4B9B1DC}"/>
    <cellStyle name="Currency 2 2 2 2 3 7 4" xfId="20618" xr:uid="{17532A69-F741-44BB-B15D-A6E988866E2E}"/>
    <cellStyle name="Currency 2 2 2 2 3 7 4 2" xfId="34310" xr:uid="{2EF506CB-C23C-44CD-8BCF-BEED6BE44DF7}"/>
    <cellStyle name="Currency 2 2 2 2 3 7 4 3" xfId="49194" xr:uid="{09A0A9D5-4A65-4D42-BE40-6AB99AA11DD6}"/>
    <cellStyle name="Currency 2 2 2 2 3 7 5" xfId="13774" xr:uid="{04F7BD07-8577-4F48-848B-AFD13B576A40}"/>
    <cellStyle name="Currency 2 2 2 2 3 7 6" xfId="27464" xr:uid="{6463E565-FB6B-4F14-96C0-DBA0A7A9D6FA}"/>
    <cellStyle name="Currency 2 2 2 2 3 7 7" xfId="42348" xr:uid="{AC306441-1586-45EE-913B-EA08E150259F}"/>
    <cellStyle name="Currency 2 2 2 2 3 8" xfId="8611" xr:uid="{990B2DDB-E4BF-444B-8344-E8475FDF317E}"/>
    <cellStyle name="Currency 2 2 2 2 3 8 2" xfId="12033" xr:uid="{5FE6B61A-1933-47B2-AF5E-368D8A7D1FD8}"/>
    <cellStyle name="Currency 2 2 2 2 3 8 2 2" xfId="25723" xr:uid="{C4800E0F-F94A-4391-A89A-7C22B776641A}"/>
    <cellStyle name="Currency 2 2 2 2 3 8 2 2 2" xfId="39415" xr:uid="{27E88F51-F584-46C0-82E7-7D11E5ACF7C4}"/>
    <cellStyle name="Currency 2 2 2 2 3 8 2 2 3" xfId="54299" xr:uid="{3A459C6A-5180-4510-9FE6-8898062EF449}"/>
    <cellStyle name="Currency 2 2 2 2 3 8 2 3" xfId="18879" xr:uid="{94F5D47D-FC69-4A9B-ACD3-131A9970811E}"/>
    <cellStyle name="Currency 2 2 2 2 3 8 2 4" xfId="32569" xr:uid="{096B7CDF-7F14-4A1A-A892-0B0FD9E6D95B}"/>
    <cellStyle name="Currency 2 2 2 2 3 8 2 5" xfId="47453" xr:uid="{367269FD-4659-453C-BB3D-4CACADD7215B}"/>
    <cellStyle name="Currency 2 2 2 2 3 8 3" xfId="22301" xr:uid="{F681B4D7-DDA5-48C1-BC51-0F4EF690B679}"/>
    <cellStyle name="Currency 2 2 2 2 3 8 3 2" xfId="35993" xr:uid="{E9BC9AE5-8A75-422E-9A85-FD4957CB6A4F}"/>
    <cellStyle name="Currency 2 2 2 2 3 8 3 3" xfId="50877" xr:uid="{4C1F5E34-041A-4213-A917-E5F696586AD4}"/>
    <cellStyle name="Currency 2 2 2 2 3 8 4" xfId="15457" xr:uid="{A08729C8-E249-4511-9548-5DD494757B24}"/>
    <cellStyle name="Currency 2 2 2 2 3 8 5" xfId="29147" xr:uid="{6A22633E-82DA-406A-A759-0A1568C18C0D}"/>
    <cellStyle name="Currency 2 2 2 2 3 8 6" xfId="44031" xr:uid="{B30BC6D9-385B-42A9-8BA5-0ABD3D8F82AC}"/>
    <cellStyle name="Currency 2 2 2 2 3 9" xfId="10321" xr:uid="{9DE25F32-A6FC-4D18-9361-934348F35BDC}"/>
    <cellStyle name="Currency 2 2 2 2 3 9 2" xfId="24011" xr:uid="{07D13AAB-00C3-4052-A5C9-337BB5EDF868}"/>
    <cellStyle name="Currency 2 2 2 2 3 9 2 2" xfId="37703" xr:uid="{EBF53033-8DB5-45D7-88BF-8736947260E1}"/>
    <cellStyle name="Currency 2 2 2 2 3 9 2 3" xfId="52587" xr:uid="{5BA8B039-FAF6-4445-BB5C-B0586D44667F}"/>
    <cellStyle name="Currency 2 2 2 2 3 9 3" xfId="17167" xr:uid="{FD2CDDC7-3B3D-4A87-ABF5-2AE8A68FC0DA}"/>
    <cellStyle name="Currency 2 2 2 2 3 9 4" xfId="30857" xr:uid="{D4EB8D85-7148-4C09-BF4F-4706CA2CBAAB}"/>
    <cellStyle name="Currency 2 2 2 2 3 9 5" xfId="45741" xr:uid="{EA187306-9598-459E-99AB-B1213129A0A1}"/>
    <cellStyle name="Currency 2 2 2 2 4" xfId="6928" xr:uid="{0FFC55B0-AAC9-482C-9F4B-EC01BB32C225}"/>
    <cellStyle name="Currency 2 2 2 2 4 10" xfId="13775" xr:uid="{3A71AB02-A1D6-44F0-904B-89F823016AC1}"/>
    <cellStyle name="Currency 2 2 2 2 4 11" xfId="27465" xr:uid="{0A6FF678-EC98-416C-85EA-E4C9B2330EA8}"/>
    <cellStyle name="Currency 2 2 2 2 4 12" xfId="42349" xr:uid="{5DD5044B-BCB3-4F08-A3CC-D92A3FB58B8C}"/>
    <cellStyle name="Currency 2 2 2 2 4 2" xfId="6929" xr:uid="{FD740A8B-DEC9-4D55-B8CB-44E3E6F6E221}"/>
    <cellStyle name="Currency 2 2 2 2 4 2 10" xfId="42350" xr:uid="{67280FFC-3EFD-4B14-930E-9EBA340FBD39}"/>
    <cellStyle name="Currency 2 2 2 2 4 2 2" xfId="6930" xr:uid="{E26B38A3-321E-45B5-8575-3A9ED5C0090B}"/>
    <cellStyle name="Currency 2 2 2 2 4 2 2 2" xfId="6931" xr:uid="{0033B5D8-D494-4BB8-AA44-1EDC8A7ACC45}"/>
    <cellStyle name="Currency 2 2 2 2 4 2 2 2 2" xfId="8644" xr:uid="{1B3BDBB8-4A11-4F0C-8B8E-095C0C4A3CFB}"/>
    <cellStyle name="Currency 2 2 2 2 4 2 2 2 2 2" xfId="12066" xr:uid="{4D27C2D9-DD99-43FC-939E-8CC190248F13}"/>
    <cellStyle name="Currency 2 2 2 2 4 2 2 2 2 2 2" xfId="25756" xr:uid="{46036A52-9072-4AE3-8452-F3A33D55C2DC}"/>
    <cellStyle name="Currency 2 2 2 2 4 2 2 2 2 2 2 2" xfId="39448" xr:uid="{8017EEFA-C955-41A4-8392-5A6E7BA06D18}"/>
    <cellStyle name="Currency 2 2 2 2 4 2 2 2 2 2 2 3" xfId="54332" xr:uid="{C51AB7CB-5729-4786-BB40-C64420F6BC9F}"/>
    <cellStyle name="Currency 2 2 2 2 4 2 2 2 2 2 3" xfId="18912" xr:uid="{62326730-A1B7-44A0-B28B-28A3D4981149}"/>
    <cellStyle name="Currency 2 2 2 2 4 2 2 2 2 2 4" xfId="32602" xr:uid="{AF983F32-8E52-440B-B6F1-4AA7B879A34A}"/>
    <cellStyle name="Currency 2 2 2 2 4 2 2 2 2 2 5" xfId="47486" xr:uid="{F2F085DF-3912-49AB-9862-6C08EBD05DD3}"/>
    <cellStyle name="Currency 2 2 2 2 4 2 2 2 2 3" xfId="22334" xr:uid="{332DB443-2D82-4BE8-BE91-259A18A2DA7C}"/>
    <cellStyle name="Currency 2 2 2 2 4 2 2 2 2 3 2" xfId="36026" xr:uid="{47C2ED5D-972A-4591-AF8C-47D133963E9E}"/>
    <cellStyle name="Currency 2 2 2 2 4 2 2 2 2 3 3" xfId="50910" xr:uid="{B8D86783-B735-4BF0-AA11-8C6501AE7EFD}"/>
    <cellStyle name="Currency 2 2 2 2 4 2 2 2 2 4" xfId="15490" xr:uid="{D1BB1D03-5B0D-4C22-B311-74DAF16D5953}"/>
    <cellStyle name="Currency 2 2 2 2 4 2 2 2 2 5" xfId="29180" xr:uid="{65285929-67B9-4DB2-8980-1802A0BD17F7}"/>
    <cellStyle name="Currency 2 2 2 2 4 2 2 2 2 6" xfId="44064" xr:uid="{2D3993BE-AF2D-461D-AAB2-A0D4A5588C69}"/>
    <cellStyle name="Currency 2 2 2 2 4 2 2 2 3" xfId="10354" xr:uid="{7CAF6D99-F141-4A40-A553-050F1DB64FDA}"/>
    <cellStyle name="Currency 2 2 2 2 4 2 2 2 3 2" xfId="24044" xr:uid="{5ADEC720-7390-4850-A450-3F05F7B912B5}"/>
    <cellStyle name="Currency 2 2 2 2 4 2 2 2 3 2 2" xfId="37736" xr:uid="{B2113122-0DDA-4D93-A978-97BBA9E4DA0E}"/>
    <cellStyle name="Currency 2 2 2 2 4 2 2 2 3 2 3" xfId="52620" xr:uid="{E5765799-8B51-4D9B-AEE5-EDDE93F5653D}"/>
    <cellStyle name="Currency 2 2 2 2 4 2 2 2 3 3" xfId="17200" xr:uid="{68F33388-4107-4685-AAFF-7A1BE012B75F}"/>
    <cellStyle name="Currency 2 2 2 2 4 2 2 2 3 4" xfId="30890" xr:uid="{EF0F880E-ADDF-4938-AF7B-0CBB621246C9}"/>
    <cellStyle name="Currency 2 2 2 2 4 2 2 2 3 5" xfId="45774" xr:uid="{ED18C1E9-94E1-4E5E-BE8E-2F2A3DBE93C6}"/>
    <cellStyle name="Currency 2 2 2 2 4 2 2 2 4" xfId="20622" xr:uid="{5DDE9E4F-1106-41C4-A1EA-A80BA3DAAAB4}"/>
    <cellStyle name="Currency 2 2 2 2 4 2 2 2 4 2" xfId="34314" xr:uid="{35A2D40F-E5F9-48E7-857D-361926D6E095}"/>
    <cellStyle name="Currency 2 2 2 2 4 2 2 2 4 3" xfId="49198" xr:uid="{F2C91F56-3EE4-4B9A-A8C3-2ED26B558006}"/>
    <cellStyle name="Currency 2 2 2 2 4 2 2 2 5" xfId="13778" xr:uid="{367BB250-0A8F-4F8F-B6DA-B5E96BD1F436}"/>
    <cellStyle name="Currency 2 2 2 2 4 2 2 2 6" xfId="27468" xr:uid="{E4208332-B93B-4A5C-A8C6-1E2B2D563D99}"/>
    <cellStyle name="Currency 2 2 2 2 4 2 2 2 7" xfId="42352" xr:uid="{70AC2CA5-F546-44BD-AA59-9359E6DA6C15}"/>
    <cellStyle name="Currency 2 2 2 2 4 2 2 3" xfId="8643" xr:uid="{7D5E0D20-2D04-42C9-9877-3F5757E3BF60}"/>
    <cellStyle name="Currency 2 2 2 2 4 2 2 3 2" xfId="12065" xr:uid="{09730AFF-CDA1-48BD-BC65-18FE0E93AB45}"/>
    <cellStyle name="Currency 2 2 2 2 4 2 2 3 2 2" xfId="25755" xr:uid="{07C61092-3BD3-4BF6-B545-D7E357458F49}"/>
    <cellStyle name="Currency 2 2 2 2 4 2 2 3 2 2 2" xfId="39447" xr:uid="{F821DE92-6333-4025-8A60-5ECF98E40562}"/>
    <cellStyle name="Currency 2 2 2 2 4 2 2 3 2 2 3" xfId="54331" xr:uid="{9739F64F-37FB-41AB-B655-A35020029C9C}"/>
    <cellStyle name="Currency 2 2 2 2 4 2 2 3 2 3" xfId="18911" xr:uid="{FDC4F0F1-C36A-4DEF-9364-A176B325F18B}"/>
    <cellStyle name="Currency 2 2 2 2 4 2 2 3 2 4" xfId="32601" xr:uid="{2FB57133-41DE-4CD2-9536-9206893AEEB7}"/>
    <cellStyle name="Currency 2 2 2 2 4 2 2 3 2 5" xfId="47485" xr:uid="{9720A7F4-DBB7-4206-8102-589BE0D795F5}"/>
    <cellStyle name="Currency 2 2 2 2 4 2 2 3 3" xfId="22333" xr:uid="{2C20024C-DE1B-46C0-A8A4-F1A7CE57A865}"/>
    <cellStyle name="Currency 2 2 2 2 4 2 2 3 3 2" xfId="36025" xr:uid="{B6C85D7B-3896-4FB4-901B-F0923723A129}"/>
    <cellStyle name="Currency 2 2 2 2 4 2 2 3 3 3" xfId="50909" xr:uid="{F071B7E1-76D4-4952-A1AE-3D70B9B79AC7}"/>
    <cellStyle name="Currency 2 2 2 2 4 2 2 3 4" xfId="15489" xr:uid="{716C05EC-266A-49EF-BBB1-CF1BA5D572C6}"/>
    <cellStyle name="Currency 2 2 2 2 4 2 2 3 5" xfId="29179" xr:uid="{2805C947-49A5-4DB1-BFE6-F571072972AF}"/>
    <cellStyle name="Currency 2 2 2 2 4 2 2 3 6" xfId="44063" xr:uid="{3FBAF760-426F-4855-9B8B-8C96609445B1}"/>
    <cellStyle name="Currency 2 2 2 2 4 2 2 4" xfId="10353" xr:uid="{D0F3A8B8-BE04-4B70-9169-0E468F45D6DD}"/>
    <cellStyle name="Currency 2 2 2 2 4 2 2 4 2" xfId="24043" xr:uid="{40714594-CE6B-475D-B965-4C4B0DFFE017}"/>
    <cellStyle name="Currency 2 2 2 2 4 2 2 4 2 2" xfId="37735" xr:uid="{D90E2A97-4871-448C-858D-FE3EC7ECB50D}"/>
    <cellStyle name="Currency 2 2 2 2 4 2 2 4 2 3" xfId="52619" xr:uid="{DDCCBE0A-9934-4E46-AA5B-1EA9E0E38828}"/>
    <cellStyle name="Currency 2 2 2 2 4 2 2 4 3" xfId="17199" xr:uid="{D550C5EB-EF8F-48C0-A86E-82F2E226C30F}"/>
    <cellStyle name="Currency 2 2 2 2 4 2 2 4 4" xfId="30889" xr:uid="{AF561A50-246C-4CB1-ACF9-F03F471FE058}"/>
    <cellStyle name="Currency 2 2 2 2 4 2 2 4 5" xfId="45773" xr:uid="{D96013A9-E9DF-41E1-BCBF-0119D776F0B6}"/>
    <cellStyle name="Currency 2 2 2 2 4 2 2 5" xfId="20621" xr:uid="{002EE8C9-3394-4FCA-A21E-15B9D54135FA}"/>
    <cellStyle name="Currency 2 2 2 2 4 2 2 5 2" xfId="34313" xr:uid="{1928EF1E-AC30-434F-AA69-8A79038AA079}"/>
    <cellStyle name="Currency 2 2 2 2 4 2 2 5 3" xfId="49197" xr:uid="{0930E06A-7BBC-4D9A-B42D-ABC4D6326543}"/>
    <cellStyle name="Currency 2 2 2 2 4 2 2 6" xfId="13777" xr:uid="{F6473BF0-BBC1-4A20-BF18-B3FE001B4142}"/>
    <cellStyle name="Currency 2 2 2 2 4 2 2 7" xfId="27467" xr:uid="{F22754E7-4C38-4FAF-A8E9-6853ACE30A98}"/>
    <cellStyle name="Currency 2 2 2 2 4 2 2 8" xfId="42351" xr:uid="{11FA3D0C-A36E-49C5-B557-0FF3A0B53F0A}"/>
    <cellStyle name="Currency 2 2 2 2 4 2 3" xfId="6932" xr:uid="{9EF12151-1DE4-4A18-8225-67F1B60A1D1F}"/>
    <cellStyle name="Currency 2 2 2 2 4 2 3 2" xfId="8645" xr:uid="{03A5BEA1-EA97-4584-8EBC-2DB0CC2253A2}"/>
    <cellStyle name="Currency 2 2 2 2 4 2 3 2 2" xfId="12067" xr:uid="{91E61CCB-29C7-43DE-8DDA-3DE7EB2D3061}"/>
    <cellStyle name="Currency 2 2 2 2 4 2 3 2 2 2" xfId="25757" xr:uid="{14DF0B29-68B0-4A76-8612-CC05B8D04A10}"/>
    <cellStyle name="Currency 2 2 2 2 4 2 3 2 2 2 2" xfId="39449" xr:uid="{3F47D7D0-EBAD-43D7-A632-379E9939AA25}"/>
    <cellStyle name="Currency 2 2 2 2 4 2 3 2 2 2 3" xfId="54333" xr:uid="{0D2C45CE-BB54-4E3C-A44A-177DF92635B5}"/>
    <cellStyle name="Currency 2 2 2 2 4 2 3 2 2 3" xfId="18913" xr:uid="{7F7D740C-A4B2-4609-B2E5-5E3B644F30A5}"/>
    <cellStyle name="Currency 2 2 2 2 4 2 3 2 2 4" xfId="32603" xr:uid="{936BADD4-1B90-488A-B5DC-30A7F3FC986D}"/>
    <cellStyle name="Currency 2 2 2 2 4 2 3 2 2 5" xfId="47487" xr:uid="{533EE600-3A29-4749-9935-F13915498FDA}"/>
    <cellStyle name="Currency 2 2 2 2 4 2 3 2 3" xfId="22335" xr:uid="{16CD25CE-E765-4B16-B135-2E73038D03BD}"/>
    <cellStyle name="Currency 2 2 2 2 4 2 3 2 3 2" xfId="36027" xr:uid="{6D87B43D-24AB-4D27-83DE-8C1DCDF3F9C1}"/>
    <cellStyle name="Currency 2 2 2 2 4 2 3 2 3 3" xfId="50911" xr:uid="{5A50387C-67A8-4662-9812-FFE21C1E554D}"/>
    <cellStyle name="Currency 2 2 2 2 4 2 3 2 4" xfId="15491" xr:uid="{2EBD0E87-5EDD-492F-B193-D390002A371D}"/>
    <cellStyle name="Currency 2 2 2 2 4 2 3 2 5" xfId="29181" xr:uid="{8CED1B9B-0C40-475D-959D-EB5F254E67E6}"/>
    <cellStyle name="Currency 2 2 2 2 4 2 3 2 6" xfId="44065" xr:uid="{9EC5586F-AF67-4093-8679-D41614766F9F}"/>
    <cellStyle name="Currency 2 2 2 2 4 2 3 3" xfId="10355" xr:uid="{FEB7385E-09FF-49BB-977F-4CCCB1B2930E}"/>
    <cellStyle name="Currency 2 2 2 2 4 2 3 3 2" xfId="24045" xr:uid="{C3F3469A-832A-4EE6-A47D-1059029AA375}"/>
    <cellStyle name="Currency 2 2 2 2 4 2 3 3 2 2" xfId="37737" xr:uid="{823EFFBD-C542-433D-8554-0D6077DCE6C9}"/>
    <cellStyle name="Currency 2 2 2 2 4 2 3 3 2 3" xfId="52621" xr:uid="{61DCD595-0EAE-43B2-ACEF-8F5CE9EB752E}"/>
    <cellStyle name="Currency 2 2 2 2 4 2 3 3 3" xfId="17201" xr:uid="{DFB33163-A8BB-4BE8-BD14-E75E6606F8CC}"/>
    <cellStyle name="Currency 2 2 2 2 4 2 3 3 4" xfId="30891" xr:uid="{2103C9D0-8691-4E5E-A49D-5546A558A554}"/>
    <cellStyle name="Currency 2 2 2 2 4 2 3 3 5" xfId="45775" xr:uid="{6BC62B60-549C-4602-B805-9D06014C46E0}"/>
    <cellStyle name="Currency 2 2 2 2 4 2 3 4" xfId="20623" xr:uid="{4C723A33-1077-44EC-99CD-EF9FCDC2EBC6}"/>
    <cellStyle name="Currency 2 2 2 2 4 2 3 4 2" xfId="34315" xr:uid="{3E7B39E1-7CAE-4747-A2F6-743F88A1A1F8}"/>
    <cellStyle name="Currency 2 2 2 2 4 2 3 4 3" xfId="49199" xr:uid="{743329CF-CB3E-4F05-ADC9-942C3BED2CB2}"/>
    <cellStyle name="Currency 2 2 2 2 4 2 3 5" xfId="13779" xr:uid="{0EBFFDCA-6FFA-4E6B-B5AB-DC95FF99C91C}"/>
    <cellStyle name="Currency 2 2 2 2 4 2 3 6" xfId="27469" xr:uid="{968D7B58-E25B-4C8D-A62E-167E2604EE76}"/>
    <cellStyle name="Currency 2 2 2 2 4 2 3 7" xfId="42353" xr:uid="{E8E4A72B-75D5-4C11-B6EB-D7C32CA1EF6F}"/>
    <cellStyle name="Currency 2 2 2 2 4 2 4" xfId="6933" xr:uid="{122A25F3-AD1A-4B1D-A708-E1590610AC6E}"/>
    <cellStyle name="Currency 2 2 2 2 4 2 4 2" xfId="8646" xr:uid="{C2831DDA-616B-417E-81F1-2C8B56ED1BCD}"/>
    <cellStyle name="Currency 2 2 2 2 4 2 4 2 2" xfId="12068" xr:uid="{5CB9E49A-B177-4857-A657-488CFDD04970}"/>
    <cellStyle name="Currency 2 2 2 2 4 2 4 2 2 2" xfId="25758" xr:uid="{C95A87AA-D075-49F7-95AA-71FB327FD6C1}"/>
    <cellStyle name="Currency 2 2 2 2 4 2 4 2 2 2 2" xfId="39450" xr:uid="{80D3D59A-BB9E-48E5-A1F1-69F4970FF2DF}"/>
    <cellStyle name="Currency 2 2 2 2 4 2 4 2 2 2 3" xfId="54334" xr:uid="{29B3FF11-CA8F-411F-91A4-A282E5CE8541}"/>
    <cellStyle name="Currency 2 2 2 2 4 2 4 2 2 3" xfId="18914" xr:uid="{27EF3921-0CC6-4A4D-B956-DEA4AC3E451E}"/>
    <cellStyle name="Currency 2 2 2 2 4 2 4 2 2 4" xfId="32604" xr:uid="{04AE4F5A-D31E-4EAD-A124-28922E59BCCE}"/>
    <cellStyle name="Currency 2 2 2 2 4 2 4 2 2 5" xfId="47488" xr:uid="{89DA9FAA-EC06-4984-AB8E-7EEC24A81678}"/>
    <cellStyle name="Currency 2 2 2 2 4 2 4 2 3" xfId="22336" xr:uid="{48C35D8E-1816-4EBC-A89D-93F700A53678}"/>
    <cellStyle name="Currency 2 2 2 2 4 2 4 2 3 2" xfId="36028" xr:uid="{B9453997-6FB3-48EB-B49F-DD86718BF8C4}"/>
    <cellStyle name="Currency 2 2 2 2 4 2 4 2 3 3" xfId="50912" xr:uid="{E587EEFC-ADA7-45DE-A7F0-207AC54A0D40}"/>
    <cellStyle name="Currency 2 2 2 2 4 2 4 2 4" xfId="15492" xr:uid="{FC92AAA8-DFD7-4913-B9A2-DA960A0F4707}"/>
    <cellStyle name="Currency 2 2 2 2 4 2 4 2 5" xfId="29182" xr:uid="{230AF340-0324-466D-90A8-B66507B9E00C}"/>
    <cellStyle name="Currency 2 2 2 2 4 2 4 2 6" xfId="44066" xr:uid="{282EAAE5-EE61-42DB-BEBC-2F8FA705E7E3}"/>
    <cellStyle name="Currency 2 2 2 2 4 2 4 3" xfId="10356" xr:uid="{7FB5CBED-BC64-4FEF-8F28-F8CC575546F3}"/>
    <cellStyle name="Currency 2 2 2 2 4 2 4 3 2" xfId="24046" xr:uid="{1270B00D-6D51-40CB-94F4-E0442391982A}"/>
    <cellStyle name="Currency 2 2 2 2 4 2 4 3 2 2" xfId="37738" xr:uid="{980076A3-FB53-45CE-9304-6F857DE8F8E0}"/>
    <cellStyle name="Currency 2 2 2 2 4 2 4 3 2 3" xfId="52622" xr:uid="{99850968-21B8-4BC8-AEFC-A1D339B2625F}"/>
    <cellStyle name="Currency 2 2 2 2 4 2 4 3 3" xfId="17202" xr:uid="{24D38790-1C54-4AE9-B805-01F4E305E426}"/>
    <cellStyle name="Currency 2 2 2 2 4 2 4 3 4" xfId="30892" xr:uid="{04DB8BFE-E3E9-4D14-AB6E-3407F6491127}"/>
    <cellStyle name="Currency 2 2 2 2 4 2 4 3 5" xfId="45776" xr:uid="{BDE7CA3D-3450-4F04-B6B9-FA1E55C375A9}"/>
    <cellStyle name="Currency 2 2 2 2 4 2 4 4" xfId="20624" xr:uid="{479DD816-C10F-49AD-8517-0E54F1AE39D0}"/>
    <cellStyle name="Currency 2 2 2 2 4 2 4 4 2" xfId="34316" xr:uid="{806F08EC-78BF-4129-90EA-2D968B25BED2}"/>
    <cellStyle name="Currency 2 2 2 2 4 2 4 4 3" xfId="49200" xr:uid="{50A75141-7A4E-4D3C-A943-56DC55F4D305}"/>
    <cellStyle name="Currency 2 2 2 2 4 2 4 5" xfId="13780" xr:uid="{F8EF3622-850C-4D26-BCF6-8BC0D9CCA93F}"/>
    <cellStyle name="Currency 2 2 2 2 4 2 4 6" xfId="27470" xr:uid="{DDE150FF-0F43-4418-8FF8-0E9CB8E59E4B}"/>
    <cellStyle name="Currency 2 2 2 2 4 2 4 7" xfId="42354" xr:uid="{300E9C02-0DC7-4E76-99D5-640EAF9FB4CF}"/>
    <cellStyle name="Currency 2 2 2 2 4 2 5" xfId="8642" xr:uid="{71648764-5162-4B89-A7D2-3824BDFAC487}"/>
    <cellStyle name="Currency 2 2 2 2 4 2 5 2" xfId="12064" xr:uid="{2342B757-0C33-42E7-920F-F7D9459CB89B}"/>
    <cellStyle name="Currency 2 2 2 2 4 2 5 2 2" xfId="25754" xr:uid="{4A624799-044B-4A0B-9AD1-54AF68749C55}"/>
    <cellStyle name="Currency 2 2 2 2 4 2 5 2 2 2" xfId="39446" xr:uid="{6F8FAAA4-C2FC-4819-8BFC-07250FBE186F}"/>
    <cellStyle name="Currency 2 2 2 2 4 2 5 2 2 3" xfId="54330" xr:uid="{61D8D5D6-BBC9-4187-BF65-5B5FD6909DF1}"/>
    <cellStyle name="Currency 2 2 2 2 4 2 5 2 3" xfId="18910" xr:uid="{4119F5C7-98AC-4431-9B18-7F6605A40A28}"/>
    <cellStyle name="Currency 2 2 2 2 4 2 5 2 4" xfId="32600" xr:uid="{EA4C638F-EB6F-476F-AEAC-50D81AADA132}"/>
    <cellStyle name="Currency 2 2 2 2 4 2 5 2 5" xfId="47484" xr:uid="{9E4FCDDF-2F46-452E-9ECC-862A963B7F7D}"/>
    <cellStyle name="Currency 2 2 2 2 4 2 5 3" xfId="22332" xr:uid="{E4B5B89E-9566-4920-B7C3-F1031CF48EEA}"/>
    <cellStyle name="Currency 2 2 2 2 4 2 5 3 2" xfId="36024" xr:uid="{95430F69-24E8-44B9-89EF-DDE1BCD1F190}"/>
    <cellStyle name="Currency 2 2 2 2 4 2 5 3 3" xfId="50908" xr:uid="{F4F52E5E-1F90-4A07-8421-D0DE0F3AAE36}"/>
    <cellStyle name="Currency 2 2 2 2 4 2 5 4" xfId="15488" xr:uid="{16F95E94-4208-4D32-B24D-C6F010CBEC32}"/>
    <cellStyle name="Currency 2 2 2 2 4 2 5 5" xfId="29178" xr:uid="{1DF40910-BD13-4FE6-BB32-5BC5F4B9A426}"/>
    <cellStyle name="Currency 2 2 2 2 4 2 5 6" xfId="44062" xr:uid="{B8AF8E91-05CB-445C-A688-FEC5FD22B92B}"/>
    <cellStyle name="Currency 2 2 2 2 4 2 6" xfId="10352" xr:uid="{A81DCAA7-CCDC-4A72-AC6E-A0DA26319B7D}"/>
    <cellStyle name="Currency 2 2 2 2 4 2 6 2" xfId="24042" xr:uid="{D3D592AA-4BC6-401F-ACB5-CF518551CCBF}"/>
    <cellStyle name="Currency 2 2 2 2 4 2 6 2 2" xfId="37734" xr:uid="{09BEC109-577A-4E6A-BD95-AC505A2C3038}"/>
    <cellStyle name="Currency 2 2 2 2 4 2 6 2 3" xfId="52618" xr:uid="{E902BA82-2ED7-4C02-B941-C1E4E9C0E54D}"/>
    <cellStyle name="Currency 2 2 2 2 4 2 6 3" xfId="17198" xr:uid="{D3CDE2B6-FDA7-451C-B2E0-606F80A0D667}"/>
    <cellStyle name="Currency 2 2 2 2 4 2 6 4" xfId="30888" xr:uid="{4CA050E1-52F8-438D-95AD-F260F39EA2D6}"/>
    <cellStyle name="Currency 2 2 2 2 4 2 6 5" xfId="45772" xr:uid="{A511239C-FCFC-4B0A-B650-C0E3DBAA0237}"/>
    <cellStyle name="Currency 2 2 2 2 4 2 7" xfId="20620" xr:uid="{AF0CE250-E65E-4413-B201-42ADCE8714F9}"/>
    <cellStyle name="Currency 2 2 2 2 4 2 7 2" xfId="34312" xr:uid="{64411AEA-F87D-4CDB-A195-428FF9FE1FA7}"/>
    <cellStyle name="Currency 2 2 2 2 4 2 7 3" xfId="49196" xr:uid="{76328F13-99DF-498C-A41C-1D1F34434C57}"/>
    <cellStyle name="Currency 2 2 2 2 4 2 8" xfId="13776" xr:uid="{B7990A9E-9EB2-4625-9E19-D7481A96E21A}"/>
    <cellStyle name="Currency 2 2 2 2 4 2 9" xfId="27466" xr:uid="{30683949-E20F-46DC-A9D3-5F14C44C6A07}"/>
    <cellStyle name="Currency 2 2 2 2 4 3" xfId="6934" xr:uid="{E1F15417-C3E2-4180-B2A1-E62935D0A199}"/>
    <cellStyle name="Currency 2 2 2 2 4 3 10" xfId="42355" xr:uid="{29FE03D6-3054-4385-9B33-7A78996755CA}"/>
    <cellStyle name="Currency 2 2 2 2 4 3 2" xfId="6935" xr:uid="{248FB9DF-2B30-41AD-93AB-B8626A156D25}"/>
    <cellStyle name="Currency 2 2 2 2 4 3 2 2" xfId="6936" xr:uid="{C7C16BDB-B62A-4992-A0AA-6CDD038ED352}"/>
    <cellStyle name="Currency 2 2 2 2 4 3 2 2 2" xfId="8649" xr:uid="{1881DCCE-AA67-4275-A0B4-8491BDB7F9D7}"/>
    <cellStyle name="Currency 2 2 2 2 4 3 2 2 2 2" xfId="12071" xr:uid="{3D9658B4-8988-40C1-8C6A-B96487D092B7}"/>
    <cellStyle name="Currency 2 2 2 2 4 3 2 2 2 2 2" xfId="25761" xr:uid="{545C533C-5199-4D43-B644-F09F14D1D78B}"/>
    <cellStyle name="Currency 2 2 2 2 4 3 2 2 2 2 2 2" xfId="39453" xr:uid="{2331A375-8E36-43A1-B550-7CD79575DE1F}"/>
    <cellStyle name="Currency 2 2 2 2 4 3 2 2 2 2 2 3" xfId="54337" xr:uid="{6F408106-6020-4591-9B4C-C31F6FDA5498}"/>
    <cellStyle name="Currency 2 2 2 2 4 3 2 2 2 2 3" xfId="18917" xr:uid="{614333A6-B90F-428F-9992-87DA3B2A274F}"/>
    <cellStyle name="Currency 2 2 2 2 4 3 2 2 2 2 4" xfId="32607" xr:uid="{15AFA42C-7CBE-41A6-B039-4A721C5E85EE}"/>
    <cellStyle name="Currency 2 2 2 2 4 3 2 2 2 2 5" xfId="47491" xr:uid="{640999D1-47EC-400E-97BD-FFFC88808EA8}"/>
    <cellStyle name="Currency 2 2 2 2 4 3 2 2 2 3" xfId="22339" xr:uid="{6F338DE1-B30C-4230-AED4-3F7928142FDB}"/>
    <cellStyle name="Currency 2 2 2 2 4 3 2 2 2 3 2" xfId="36031" xr:uid="{3E9DB65A-D86C-408D-AA56-EA3CA6F77174}"/>
    <cellStyle name="Currency 2 2 2 2 4 3 2 2 2 3 3" xfId="50915" xr:uid="{31BE54C2-2E0F-409C-989C-C3803328B525}"/>
    <cellStyle name="Currency 2 2 2 2 4 3 2 2 2 4" xfId="15495" xr:uid="{536ED706-4638-492A-B750-018F9DB4C070}"/>
    <cellStyle name="Currency 2 2 2 2 4 3 2 2 2 5" xfId="29185" xr:uid="{09995DCF-A828-4319-BA3E-63EE360F9C00}"/>
    <cellStyle name="Currency 2 2 2 2 4 3 2 2 2 6" xfId="44069" xr:uid="{0A57221B-1BF2-4E21-A4B6-B578029CAED6}"/>
    <cellStyle name="Currency 2 2 2 2 4 3 2 2 3" xfId="10359" xr:uid="{A1DE3DAF-169E-4621-BA31-D34186620DF7}"/>
    <cellStyle name="Currency 2 2 2 2 4 3 2 2 3 2" xfId="24049" xr:uid="{6CBAA852-B9D5-461B-84EF-621801F8DF17}"/>
    <cellStyle name="Currency 2 2 2 2 4 3 2 2 3 2 2" xfId="37741" xr:uid="{3DCF5C6B-9E69-44D3-9C4E-309F45644FFD}"/>
    <cellStyle name="Currency 2 2 2 2 4 3 2 2 3 2 3" xfId="52625" xr:uid="{F76B6B49-B4B7-421D-8475-82697F6683A8}"/>
    <cellStyle name="Currency 2 2 2 2 4 3 2 2 3 3" xfId="17205" xr:uid="{157572E8-6232-4CEE-A5B5-BA14C6E5667C}"/>
    <cellStyle name="Currency 2 2 2 2 4 3 2 2 3 4" xfId="30895" xr:uid="{BAFB79E2-D106-478D-834C-2A117FF363FC}"/>
    <cellStyle name="Currency 2 2 2 2 4 3 2 2 3 5" xfId="45779" xr:uid="{C27279DD-7030-4191-858D-184011D6DA34}"/>
    <cellStyle name="Currency 2 2 2 2 4 3 2 2 4" xfId="20627" xr:uid="{5A704123-F602-4494-9FD2-BD09862A725C}"/>
    <cellStyle name="Currency 2 2 2 2 4 3 2 2 4 2" xfId="34319" xr:uid="{37058371-2E94-44E6-8860-594D117D1744}"/>
    <cellStyle name="Currency 2 2 2 2 4 3 2 2 4 3" xfId="49203" xr:uid="{E9CA73D3-654E-4C56-8B13-C752F1876966}"/>
    <cellStyle name="Currency 2 2 2 2 4 3 2 2 5" xfId="13783" xr:uid="{4D1B7874-28BF-4288-ABBF-607C85591BCE}"/>
    <cellStyle name="Currency 2 2 2 2 4 3 2 2 6" xfId="27473" xr:uid="{CEBCDF15-6DB1-4566-8FCD-1F2CC657E289}"/>
    <cellStyle name="Currency 2 2 2 2 4 3 2 2 7" xfId="42357" xr:uid="{884EA765-33FA-49E4-9776-C8D7E03139DE}"/>
    <cellStyle name="Currency 2 2 2 2 4 3 2 3" xfId="8648" xr:uid="{CFE5843B-3435-4074-B9D9-7B121AB686D3}"/>
    <cellStyle name="Currency 2 2 2 2 4 3 2 3 2" xfId="12070" xr:uid="{3DDD8FF2-A821-4BD6-8552-F96FB86877F1}"/>
    <cellStyle name="Currency 2 2 2 2 4 3 2 3 2 2" xfId="25760" xr:uid="{A0E92CC9-F392-427D-9FB5-F858AB64BCB8}"/>
    <cellStyle name="Currency 2 2 2 2 4 3 2 3 2 2 2" xfId="39452" xr:uid="{D5B114EE-F9DA-45FC-A4DF-27500124375D}"/>
    <cellStyle name="Currency 2 2 2 2 4 3 2 3 2 2 3" xfId="54336" xr:uid="{50C001E4-ED11-48A3-B306-11AD8A7572D0}"/>
    <cellStyle name="Currency 2 2 2 2 4 3 2 3 2 3" xfId="18916" xr:uid="{BBD0010E-1EFE-46E0-BAF3-AA13AA429F68}"/>
    <cellStyle name="Currency 2 2 2 2 4 3 2 3 2 4" xfId="32606" xr:uid="{7CB1578D-A585-452E-83E2-398AFDED92FC}"/>
    <cellStyle name="Currency 2 2 2 2 4 3 2 3 2 5" xfId="47490" xr:uid="{4BF7992A-1221-47DE-AFC2-2B56E590D2AC}"/>
    <cellStyle name="Currency 2 2 2 2 4 3 2 3 3" xfId="22338" xr:uid="{856C63D9-C2DD-4292-BA5F-E1BDA62EDD58}"/>
    <cellStyle name="Currency 2 2 2 2 4 3 2 3 3 2" xfId="36030" xr:uid="{C08B973C-5D21-4ABD-BC6F-8FC15D69E83B}"/>
    <cellStyle name="Currency 2 2 2 2 4 3 2 3 3 3" xfId="50914" xr:uid="{DA745BA9-1D25-46B0-8297-0A9F4274EE01}"/>
    <cellStyle name="Currency 2 2 2 2 4 3 2 3 4" xfId="15494" xr:uid="{DE9CD055-C186-4DC1-890A-E32C1C5FA842}"/>
    <cellStyle name="Currency 2 2 2 2 4 3 2 3 5" xfId="29184" xr:uid="{02C346D6-5AB1-4EEE-9AB4-AE155E123E27}"/>
    <cellStyle name="Currency 2 2 2 2 4 3 2 3 6" xfId="44068" xr:uid="{43E07507-F1F4-4903-9C61-353F31AAEDEE}"/>
    <cellStyle name="Currency 2 2 2 2 4 3 2 4" xfId="10358" xr:uid="{C80F8F66-4BDD-476A-9F8B-34603C33F561}"/>
    <cellStyle name="Currency 2 2 2 2 4 3 2 4 2" xfId="24048" xr:uid="{F9E11F6B-BEC6-4B56-B01E-7740D9477FD5}"/>
    <cellStyle name="Currency 2 2 2 2 4 3 2 4 2 2" xfId="37740" xr:uid="{111D5155-9BAB-4DD4-9EE2-8B59C6CD4584}"/>
    <cellStyle name="Currency 2 2 2 2 4 3 2 4 2 3" xfId="52624" xr:uid="{7DEE2A9D-9B16-43B8-B236-3A320798FCCE}"/>
    <cellStyle name="Currency 2 2 2 2 4 3 2 4 3" xfId="17204" xr:uid="{1BA030C9-F5D9-4417-BA75-6C2A93B66810}"/>
    <cellStyle name="Currency 2 2 2 2 4 3 2 4 4" xfId="30894" xr:uid="{203B8C86-F73B-4B97-BA66-113CB7809E77}"/>
    <cellStyle name="Currency 2 2 2 2 4 3 2 4 5" xfId="45778" xr:uid="{E5F37903-3707-4002-8029-C7B34A33BE21}"/>
    <cellStyle name="Currency 2 2 2 2 4 3 2 5" xfId="20626" xr:uid="{34BB418E-2004-496B-966C-B8B45F17FC48}"/>
    <cellStyle name="Currency 2 2 2 2 4 3 2 5 2" xfId="34318" xr:uid="{6EE6626A-BB69-4C8F-AC33-4830E8AFB804}"/>
    <cellStyle name="Currency 2 2 2 2 4 3 2 5 3" xfId="49202" xr:uid="{690D42F6-CC77-489E-B440-745F0A74422A}"/>
    <cellStyle name="Currency 2 2 2 2 4 3 2 6" xfId="13782" xr:uid="{67D6E35E-0988-44CF-87EF-234FE9A6167F}"/>
    <cellStyle name="Currency 2 2 2 2 4 3 2 7" xfId="27472" xr:uid="{418D488B-2970-4527-B7A4-D69C122A76FD}"/>
    <cellStyle name="Currency 2 2 2 2 4 3 2 8" xfId="42356" xr:uid="{B359153B-C061-4155-BE9F-D94A0DEA34DF}"/>
    <cellStyle name="Currency 2 2 2 2 4 3 3" xfId="6937" xr:uid="{1D68B1E4-B6F0-417E-948E-D0FF6EFD2AD0}"/>
    <cellStyle name="Currency 2 2 2 2 4 3 3 2" xfId="8650" xr:uid="{9A56DFDC-3F0C-4C37-908A-BFB1A06B7A4F}"/>
    <cellStyle name="Currency 2 2 2 2 4 3 3 2 2" xfId="12072" xr:uid="{7C6366FE-4645-43D0-820D-66824223AE08}"/>
    <cellStyle name="Currency 2 2 2 2 4 3 3 2 2 2" xfId="25762" xr:uid="{DED09336-E58C-4E73-AD35-A4AE26A07D47}"/>
    <cellStyle name="Currency 2 2 2 2 4 3 3 2 2 2 2" xfId="39454" xr:uid="{CFA576A3-8131-4186-BAA3-15AFD9E13AC5}"/>
    <cellStyle name="Currency 2 2 2 2 4 3 3 2 2 2 3" xfId="54338" xr:uid="{6D9B8C9F-80C4-49B2-B0AE-EBDB7A6C7981}"/>
    <cellStyle name="Currency 2 2 2 2 4 3 3 2 2 3" xfId="18918" xr:uid="{11A1F80B-4FEE-4A9D-B946-22270B928F4D}"/>
    <cellStyle name="Currency 2 2 2 2 4 3 3 2 2 4" xfId="32608" xr:uid="{A16A8DCC-999C-4D8E-A2F5-60B984308003}"/>
    <cellStyle name="Currency 2 2 2 2 4 3 3 2 2 5" xfId="47492" xr:uid="{24684431-26B9-41DE-AAC3-8E49A5BE7A21}"/>
    <cellStyle name="Currency 2 2 2 2 4 3 3 2 3" xfId="22340" xr:uid="{25889BFE-A2DA-4F39-ADB4-78462D0CAB80}"/>
    <cellStyle name="Currency 2 2 2 2 4 3 3 2 3 2" xfId="36032" xr:uid="{DC9E7485-C429-45B0-84CF-824899524C19}"/>
    <cellStyle name="Currency 2 2 2 2 4 3 3 2 3 3" xfId="50916" xr:uid="{BCF2F12D-E811-4BA1-A53D-91E8E9942DD7}"/>
    <cellStyle name="Currency 2 2 2 2 4 3 3 2 4" xfId="15496" xr:uid="{9DBE9749-5CF6-424B-9F4D-C6C34C0D20D5}"/>
    <cellStyle name="Currency 2 2 2 2 4 3 3 2 5" xfId="29186" xr:uid="{2DD66DB8-B3C3-4C84-B661-A3062B4F7457}"/>
    <cellStyle name="Currency 2 2 2 2 4 3 3 2 6" xfId="44070" xr:uid="{5665F0CA-3DC5-4EDB-B436-04136039A36D}"/>
    <cellStyle name="Currency 2 2 2 2 4 3 3 3" xfId="10360" xr:uid="{243A4D18-C385-469C-8958-738D42F0D5B8}"/>
    <cellStyle name="Currency 2 2 2 2 4 3 3 3 2" xfId="24050" xr:uid="{16CDF102-81F4-49A7-83C2-411197B51961}"/>
    <cellStyle name="Currency 2 2 2 2 4 3 3 3 2 2" xfId="37742" xr:uid="{458FD35C-43D3-4B05-8DEE-0EDC94F965FC}"/>
    <cellStyle name="Currency 2 2 2 2 4 3 3 3 2 3" xfId="52626" xr:uid="{DA9E9938-AE65-4431-92C1-D6B7F827E052}"/>
    <cellStyle name="Currency 2 2 2 2 4 3 3 3 3" xfId="17206" xr:uid="{3A5A5583-14AC-4920-AF5D-34C439AA686C}"/>
    <cellStyle name="Currency 2 2 2 2 4 3 3 3 4" xfId="30896" xr:uid="{00C8B7FC-471B-4357-8A19-D169556F9C3E}"/>
    <cellStyle name="Currency 2 2 2 2 4 3 3 3 5" xfId="45780" xr:uid="{EA4161BF-256B-490F-88DC-7DDEFAFC5F92}"/>
    <cellStyle name="Currency 2 2 2 2 4 3 3 4" xfId="20628" xr:uid="{B4F2DCFD-D434-4BA4-887F-72AE7CC70D4A}"/>
    <cellStyle name="Currency 2 2 2 2 4 3 3 4 2" xfId="34320" xr:uid="{F8C14BAB-D588-4AB8-A012-8A4FE99FA54F}"/>
    <cellStyle name="Currency 2 2 2 2 4 3 3 4 3" xfId="49204" xr:uid="{F40FF0A9-025B-43FD-B8B3-C5B4CCDD02AF}"/>
    <cellStyle name="Currency 2 2 2 2 4 3 3 5" xfId="13784" xr:uid="{F328C626-4055-4E9A-A821-ADA7DD7F984F}"/>
    <cellStyle name="Currency 2 2 2 2 4 3 3 6" xfId="27474" xr:uid="{B56F425B-2FF9-451C-8531-7A1CD3D1EF16}"/>
    <cellStyle name="Currency 2 2 2 2 4 3 3 7" xfId="42358" xr:uid="{96CAB432-CA76-43C8-857F-E9943BDF051C}"/>
    <cellStyle name="Currency 2 2 2 2 4 3 4" xfId="6938" xr:uid="{44097EA0-25F8-4481-8698-6DEE4237CDE6}"/>
    <cellStyle name="Currency 2 2 2 2 4 3 4 2" xfId="8651" xr:uid="{692D88EC-12C6-4BED-81F2-3B472718740F}"/>
    <cellStyle name="Currency 2 2 2 2 4 3 4 2 2" xfId="12073" xr:uid="{7C376A96-66FD-43CB-B20F-DEA13D08B3B0}"/>
    <cellStyle name="Currency 2 2 2 2 4 3 4 2 2 2" xfId="25763" xr:uid="{EE90827C-2C83-492C-AAF1-DD263142BB0B}"/>
    <cellStyle name="Currency 2 2 2 2 4 3 4 2 2 2 2" xfId="39455" xr:uid="{9323FD73-AA37-4040-B982-1A1189C1E3AF}"/>
    <cellStyle name="Currency 2 2 2 2 4 3 4 2 2 2 3" xfId="54339" xr:uid="{C6DCF032-57C1-4417-AA8B-F5F2DAC8D370}"/>
    <cellStyle name="Currency 2 2 2 2 4 3 4 2 2 3" xfId="18919" xr:uid="{2DB1B929-F393-484C-B3ED-16672955EA9E}"/>
    <cellStyle name="Currency 2 2 2 2 4 3 4 2 2 4" xfId="32609" xr:uid="{73591B8B-C569-4DF0-8CE2-824710AE870F}"/>
    <cellStyle name="Currency 2 2 2 2 4 3 4 2 2 5" xfId="47493" xr:uid="{84B59CE6-96B0-4D32-9C75-D48C1EF576E2}"/>
    <cellStyle name="Currency 2 2 2 2 4 3 4 2 3" xfId="22341" xr:uid="{4A5FAD4A-ADA6-4A1E-8028-5BE1E720D4CE}"/>
    <cellStyle name="Currency 2 2 2 2 4 3 4 2 3 2" xfId="36033" xr:uid="{DCF103C4-CF27-4DD3-B769-AD75454C4345}"/>
    <cellStyle name="Currency 2 2 2 2 4 3 4 2 3 3" xfId="50917" xr:uid="{4E629017-353B-405B-8D17-7110C7E0C074}"/>
    <cellStyle name="Currency 2 2 2 2 4 3 4 2 4" xfId="15497" xr:uid="{7E1DF119-153F-4603-8047-F4D953404CDE}"/>
    <cellStyle name="Currency 2 2 2 2 4 3 4 2 5" xfId="29187" xr:uid="{72151AD7-FF58-4609-8F0E-2E2B4DD37F5B}"/>
    <cellStyle name="Currency 2 2 2 2 4 3 4 2 6" xfId="44071" xr:uid="{7B42D876-B730-44DA-8854-01CBAC78ED16}"/>
    <cellStyle name="Currency 2 2 2 2 4 3 4 3" xfId="10361" xr:uid="{9D6B4607-95B5-4473-B2BC-DC52D7DEAD22}"/>
    <cellStyle name="Currency 2 2 2 2 4 3 4 3 2" xfId="24051" xr:uid="{11B126F4-BCF3-4E8E-83FC-C1A041826C01}"/>
    <cellStyle name="Currency 2 2 2 2 4 3 4 3 2 2" xfId="37743" xr:uid="{DEE0C51C-B2A3-4FD2-8F03-FAF4F9F07DE2}"/>
    <cellStyle name="Currency 2 2 2 2 4 3 4 3 2 3" xfId="52627" xr:uid="{A700045B-98D6-4ED1-892B-90B1C0E7B57B}"/>
    <cellStyle name="Currency 2 2 2 2 4 3 4 3 3" xfId="17207" xr:uid="{3A9855EA-C4CB-4A4D-8CC3-BAD79D3A1EFC}"/>
    <cellStyle name="Currency 2 2 2 2 4 3 4 3 4" xfId="30897" xr:uid="{0140116A-FF20-4B79-BDBA-C76361A46A00}"/>
    <cellStyle name="Currency 2 2 2 2 4 3 4 3 5" xfId="45781" xr:uid="{521252F9-086D-452E-966D-4FE613C49769}"/>
    <cellStyle name="Currency 2 2 2 2 4 3 4 4" xfId="20629" xr:uid="{EF189A92-2EF2-46B1-ABB9-C600A6A91B49}"/>
    <cellStyle name="Currency 2 2 2 2 4 3 4 4 2" xfId="34321" xr:uid="{4DF003A0-860E-48A6-BA6D-D6CDC384CFDE}"/>
    <cellStyle name="Currency 2 2 2 2 4 3 4 4 3" xfId="49205" xr:uid="{8864CDC7-08B3-4FC0-8584-58E88B4F6FB5}"/>
    <cellStyle name="Currency 2 2 2 2 4 3 4 5" xfId="13785" xr:uid="{666C9A4B-5408-4CEF-A566-AA7DA36E9C2D}"/>
    <cellStyle name="Currency 2 2 2 2 4 3 4 6" xfId="27475" xr:uid="{842CA785-347C-4586-8003-56597622E6E7}"/>
    <cellStyle name="Currency 2 2 2 2 4 3 4 7" xfId="42359" xr:uid="{586363FD-CC8F-44DA-BA8E-E47DD1B35C34}"/>
    <cellStyle name="Currency 2 2 2 2 4 3 5" xfId="8647" xr:uid="{5F670715-40F7-431F-9B48-A369CD018891}"/>
    <cellStyle name="Currency 2 2 2 2 4 3 5 2" xfId="12069" xr:uid="{C91D634D-24C8-473F-BA8D-CB2CA6CCE5FB}"/>
    <cellStyle name="Currency 2 2 2 2 4 3 5 2 2" xfId="25759" xr:uid="{B2AF5DEF-D0E7-4B6C-A599-0FB9A999D821}"/>
    <cellStyle name="Currency 2 2 2 2 4 3 5 2 2 2" xfId="39451" xr:uid="{CD9FC57E-8DA1-4105-A339-8CA48FF62B68}"/>
    <cellStyle name="Currency 2 2 2 2 4 3 5 2 2 3" xfId="54335" xr:uid="{08CCCA72-21F8-4DD1-9904-4E620A260E63}"/>
    <cellStyle name="Currency 2 2 2 2 4 3 5 2 3" xfId="18915" xr:uid="{9677801D-DB7F-4C51-A5F9-B9E36BE0B62E}"/>
    <cellStyle name="Currency 2 2 2 2 4 3 5 2 4" xfId="32605" xr:uid="{3902A828-7FB2-4B9F-9515-8C8BFA0FDB9E}"/>
    <cellStyle name="Currency 2 2 2 2 4 3 5 2 5" xfId="47489" xr:uid="{46D5DA26-9361-438E-8399-1D69F4717E38}"/>
    <cellStyle name="Currency 2 2 2 2 4 3 5 3" xfId="22337" xr:uid="{D56ACB7F-58AF-4634-8253-714FCA800759}"/>
    <cellStyle name="Currency 2 2 2 2 4 3 5 3 2" xfId="36029" xr:uid="{BFCF738C-C6CE-4379-8147-747B2A2C50EE}"/>
    <cellStyle name="Currency 2 2 2 2 4 3 5 3 3" xfId="50913" xr:uid="{732A5EA2-A1CE-43D6-A604-42839B3B90D1}"/>
    <cellStyle name="Currency 2 2 2 2 4 3 5 4" xfId="15493" xr:uid="{D038F4EF-D321-4FA0-9C69-6E4BA9A95181}"/>
    <cellStyle name="Currency 2 2 2 2 4 3 5 5" xfId="29183" xr:uid="{DC0D6362-CC3E-48A2-9C7D-E0E7F6C49292}"/>
    <cellStyle name="Currency 2 2 2 2 4 3 5 6" xfId="44067" xr:uid="{9CB7A6FD-DCE8-42B6-9564-91E9F171D4AE}"/>
    <cellStyle name="Currency 2 2 2 2 4 3 6" xfId="10357" xr:uid="{F1CEB5C2-FA99-4922-9493-AF526452C953}"/>
    <cellStyle name="Currency 2 2 2 2 4 3 6 2" xfId="24047" xr:uid="{AD82D119-DB31-409A-955F-C8FB8F54FD01}"/>
    <cellStyle name="Currency 2 2 2 2 4 3 6 2 2" xfId="37739" xr:uid="{7059B4C6-AE98-4608-9BE4-19A3995DB201}"/>
    <cellStyle name="Currency 2 2 2 2 4 3 6 2 3" xfId="52623" xr:uid="{D2496B1A-5841-4A52-B039-E8EF4C7026DE}"/>
    <cellStyle name="Currency 2 2 2 2 4 3 6 3" xfId="17203" xr:uid="{82A1DBDE-64B6-4A22-9050-BACDCC1729C6}"/>
    <cellStyle name="Currency 2 2 2 2 4 3 6 4" xfId="30893" xr:uid="{952A0308-FCB2-4187-B28F-3DB0EF1628FB}"/>
    <cellStyle name="Currency 2 2 2 2 4 3 6 5" xfId="45777" xr:uid="{D9B920F6-E276-41D5-AB61-3249213E1BB3}"/>
    <cellStyle name="Currency 2 2 2 2 4 3 7" xfId="20625" xr:uid="{D27A51F2-A658-42DC-B2AE-3BD22B629DF1}"/>
    <cellStyle name="Currency 2 2 2 2 4 3 7 2" xfId="34317" xr:uid="{ECDA6894-4AB0-42B7-976E-8C550E4F4376}"/>
    <cellStyle name="Currency 2 2 2 2 4 3 7 3" xfId="49201" xr:uid="{7FA809A9-7198-4DFF-8BE7-B5FDC873DC43}"/>
    <cellStyle name="Currency 2 2 2 2 4 3 8" xfId="13781" xr:uid="{DD537FE4-B670-4172-8F06-99F83394ED3F}"/>
    <cellStyle name="Currency 2 2 2 2 4 3 9" xfId="27471" xr:uid="{02B629F1-32ED-4AAC-8F81-6E55C0E22D88}"/>
    <cellStyle name="Currency 2 2 2 2 4 4" xfId="6939" xr:uid="{584B42D4-B6FC-4130-8B3C-A0EC02DFE0E5}"/>
    <cellStyle name="Currency 2 2 2 2 4 4 2" xfId="6940" xr:uid="{BD026011-4B4A-48BF-92E2-E025D06D5921}"/>
    <cellStyle name="Currency 2 2 2 2 4 4 2 2" xfId="8653" xr:uid="{EF050DC3-C46C-4C7B-A5FA-43CBF9449CCE}"/>
    <cellStyle name="Currency 2 2 2 2 4 4 2 2 2" xfId="12075" xr:uid="{161CC6F7-0E76-4FC1-872F-5AD29B822A98}"/>
    <cellStyle name="Currency 2 2 2 2 4 4 2 2 2 2" xfId="25765" xr:uid="{E7798BDB-7EB6-4FB9-88C9-DF3E68016923}"/>
    <cellStyle name="Currency 2 2 2 2 4 4 2 2 2 2 2" xfId="39457" xr:uid="{B0B22C34-0479-4375-8DB2-58C5F9EE63BE}"/>
    <cellStyle name="Currency 2 2 2 2 4 4 2 2 2 2 3" xfId="54341" xr:uid="{6380DC2B-72DC-4E28-99A0-5874E5636E4F}"/>
    <cellStyle name="Currency 2 2 2 2 4 4 2 2 2 3" xfId="18921" xr:uid="{78EA337B-0879-43E9-BBA2-28C3231E19E9}"/>
    <cellStyle name="Currency 2 2 2 2 4 4 2 2 2 4" xfId="32611" xr:uid="{085B7D58-84DF-4D1D-87FA-DDA98B3E4C1D}"/>
    <cellStyle name="Currency 2 2 2 2 4 4 2 2 2 5" xfId="47495" xr:uid="{5DFCA557-5D90-4889-9FBF-87DFE2B5D4C9}"/>
    <cellStyle name="Currency 2 2 2 2 4 4 2 2 3" xfId="22343" xr:uid="{03FACC3D-C745-4D7B-9D2E-1A607434E072}"/>
    <cellStyle name="Currency 2 2 2 2 4 4 2 2 3 2" xfId="36035" xr:uid="{72A179A7-1D77-4B77-942A-798DA5A327B2}"/>
    <cellStyle name="Currency 2 2 2 2 4 4 2 2 3 3" xfId="50919" xr:uid="{34395F27-85DC-44D0-AC41-C0A89D956F55}"/>
    <cellStyle name="Currency 2 2 2 2 4 4 2 2 4" xfId="15499" xr:uid="{BD5DB6F5-DBAE-4E00-93C0-3CE2F3746D06}"/>
    <cellStyle name="Currency 2 2 2 2 4 4 2 2 5" xfId="29189" xr:uid="{83A809EF-9133-4C74-82AD-871030659904}"/>
    <cellStyle name="Currency 2 2 2 2 4 4 2 2 6" xfId="44073" xr:uid="{829FC84D-F27B-473D-8EB6-E1569EB24EE2}"/>
    <cellStyle name="Currency 2 2 2 2 4 4 2 3" xfId="10363" xr:uid="{230A192D-7F19-4E87-B733-0C45D0E8A2D9}"/>
    <cellStyle name="Currency 2 2 2 2 4 4 2 3 2" xfId="24053" xr:uid="{4951712E-54C0-47B1-A6B2-3FC12A83ACA2}"/>
    <cellStyle name="Currency 2 2 2 2 4 4 2 3 2 2" xfId="37745" xr:uid="{FE4ADB76-E2EE-4350-90D4-E0A9CD92D55C}"/>
    <cellStyle name="Currency 2 2 2 2 4 4 2 3 2 3" xfId="52629" xr:uid="{25180165-6AE8-4F76-A28D-8A7E91E23FB1}"/>
    <cellStyle name="Currency 2 2 2 2 4 4 2 3 3" xfId="17209" xr:uid="{37148301-AA0E-4FD3-B14F-1F19FD1749A8}"/>
    <cellStyle name="Currency 2 2 2 2 4 4 2 3 4" xfId="30899" xr:uid="{F5570122-11B1-4E32-8541-071D5BBDFBC8}"/>
    <cellStyle name="Currency 2 2 2 2 4 4 2 3 5" xfId="45783" xr:uid="{0FA8930B-4799-4E58-AF0E-38DB49D4AF26}"/>
    <cellStyle name="Currency 2 2 2 2 4 4 2 4" xfId="20631" xr:uid="{1E8D21BD-7F2C-42F6-AD4C-7CC12207169B}"/>
    <cellStyle name="Currency 2 2 2 2 4 4 2 4 2" xfId="34323" xr:uid="{F8CC0F26-270D-4255-B2F7-F26EEC6A7AD7}"/>
    <cellStyle name="Currency 2 2 2 2 4 4 2 4 3" xfId="49207" xr:uid="{FAB2AF01-45AC-477A-A7AD-4396FFBD47BE}"/>
    <cellStyle name="Currency 2 2 2 2 4 4 2 5" xfId="13787" xr:uid="{AD071ADF-6734-4293-839D-992FE09001AD}"/>
    <cellStyle name="Currency 2 2 2 2 4 4 2 6" xfId="27477" xr:uid="{6402F2D0-8443-4902-8256-FC34140692D9}"/>
    <cellStyle name="Currency 2 2 2 2 4 4 2 7" xfId="42361" xr:uid="{1AF5F09C-2678-46FD-B02A-EEB2338E3395}"/>
    <cellStyle name="Currency 2 2 2 2 4 4 3" xfId="8652" xr:uid="{939D803E-0A5A-4D13-91D6-96F38FCEBC96}"/>
    <cellStyle name="Currency 2 2 2 2 4 4 3 2" xfId="12074" xr:uid="{EF80F7F0-6C39-492B-AF22-D3CD29DB3EC1}"/>
    <cellStyle name="Currency 2 2 2 2 4 4 3 2 2" xfId="25764" xr:uid="{CC538E67-AF3A-4F7B-8058-AE65A6B242C2}"/>
    <cellStyle name="Currency 2 2 2 2 4 4 3 2 2 2" xfId="39456" xr:uid="{64D3F562-3990-4302-814D-6EBED3D3B299}"/>
    <cellStyle name="Currency 2 2 2 2 4 4 3 2 2 3" xfId="54340" xr:uid="{3A6EA3BE-2648-47D5-A02A-BDABE0513458}"/>
    <cellStyle name="Currency 2 2 2 2 4 4 3 2 3" xfId="18920" xr:uid="{E0C5DCD8-6498-4AFA-BA1F-199A37A8DCEC}"/>
    <cellStyle name="Currency 2 2 2 2 4 4 3 2 4" xfId="32610" xr:uid="{A421E3F3-36D7-4146-AFB1-A49E65A784D9}"/>
    <cellStyle name="Currency 2 2 2 2 4 4 3 2 5" xfId="47494" xr:uid="{C585002B-6813-4670-B0A3-2FC6497657ED}"/>
    <cellStyle name="Currency 2 2 2 2 4 4 3 3" xfId="22342" xr:uid="{8D77249B-C825-4046-9C1D-9EDFB8CC2E98}"/>
    <cellStyle name="Currency 2 2 2 2 4 4 3 3 2" xfId="36034" xr:uid="{70AC2D05-CD71-48F5-8640-5D1D9549541F}"/>
    <cellStyle name="Currency 2 2 2 2 4 4 3 3 3" xfId="50918" xr:uid="{EDAF983F-46BE-4E3D-9A44-C5498D669D99}"/>
    <cellStyle name="Currency 2 2 2 2 4 4 3 4" xfId="15498" xr:uid="{98F46378-1967-4ACD-A9B0-CDEC4297CFE3}"/>
    <cellStyle name="Currency 2 2 2 2 4 4 3 5" xfId="29188" xr:uid="{A1A13315-8CB7-46BD-AE81-04757721E2DB}"/>
    <cellStyle name="Currency 2 2 2 2 4 4 3 6" xfId="44072" xr:uid="{DAE4A3CD-EB74-4BB8-BD84-814E32CA50E5}"/>
    <cellStyle name="Currency 2 2 2 2 4 4 4" xfId="10362" xr:uid="{F645958B-5679-4BB8-B704-79677951985C}"/>
    <cellStyle name="Currency 2 2 2 2 4 4 4 2" xfId="24052" xr:uid="{51BA921B-7274-4B3D-905D-A26835304047}"/>
    <cellStyle name="Currency 2 2 2 2 4 4 4 2 2" xfId="37744" xr:uid="{590D203A-0EF0-417E-A670-9A8200592F0E}"/>
    <cellStyle name="Currency 2 2 2 2 4 4 4 2 3" xfId="52628" xr:uid="{0E4CEEBB-4F3A-45AF-A3E7-8082248BEAA1}"/>
    <cellStyle name="Currency 2 2 2 2 4 4 4 3" xfId="17208" xr:uid="{FAA1DAB3-14E3-4A36-9D60-5B80C07DAC21}"/>
    <cellStyle name="Currency 2 2 2 2 4 4 4 4" xfId="30898" xr:uid="{8ABC4517-7BAB-440B-A76F-6897FB5FC9B8}"/>
    <cellStyle name="Currency 2 2 2 2 4 4 4 5" xfId="45782" xr:uid="{CC06307D-CBC5-4F81-8C50-521376E2C1DE}"/>
    <cellStyle name="Currency 2 2 2 2 4 4 5" xfId="20630" xr:uid="{17CA1D45-B16C-4956-835E-C7027A604566}"/>
    <cellStyle name="Currency 2 2 2 2 4 4 5 2" xfId="34322" xr:uid="{D3F8C15B-A9A7-4EFF-815D-156249591F73}"/>
    <cellStyle name="Currency 2 2 2 2 4 4 5 3" xfId="49206" xr:uid="{A1F30DC9-2A77-4525-8BA2-9CEB984F2BC4}"/>
    <cellStyle name="Currency 2 2 2 2 4 4 6" xfId="13786" xr:uid="{48A33512-7220-4118-9902-AAD9963ADC2B}"/>
    <cellStyle name="Currency 2 2 2 2 4 4 7" xfId="27476" xr:uid="{42F32390-6D89-4275-B3D9-A2C23F6FB871}"/>
    <cellStyle name="Currency 2 2 2 2 4 4 8" xfId="42360" xr:uid="{750A7CF7-441D-499D-9A99-5B591DBCC3FC}"/>
    <cellStyle name="Currency 2 2 2 2 4 5" xfId="6941" xr:uid="{32A3994C-AAAB-4091-B982-4B821982EB61}"/>
    <cellStyle name="Currency 2 2 2 2 4 5 2" xfId="8654" xr:uid="{4A786D59-C94E-4951-B7A9-265C7715E80B}"/>
    <cellStyle name="Currency 2 2 2 2 4 5 2 2" xfId="12076" xr:uid="{BB3DCB44-A9A3-45BE-BDFF-2EF7361283F4}"/>
    <cellStyle name="Currency 2 2 2 2 4 5 2 2 2" xfId="25766" xr:uid="{3E6EC9C4-5972-4C6E-A016-BD70254515F2}"/>
    <cellStyle name="Currency 2 2 2 2 4 5 2 2 2 2" xfId="39458" xr:uid="{32B46316-5836-4AC4-B66B-5CD85B80C8C7}"/>
    <cellStyle name="Currency 2 2 2 2 4 5 2 2 2 3" xfId="54342" xr:uid="{F40B7910-481F-40B3-B358-5350296B4341}"/>
    <cellStyle name="Currency 2 2 2 2 4 5 2 2 3" xfId="18922" xr:uid="{85E64ABF-5B9D-4968-80D0-DA0940A4B253}"/>
    <cellStyle name="Currency 2 2 2 2 4 5 2 2 4" xfId="32612" xr:uid="{8BD9DD34-ACDB-4774-8132-2CA63CCD315E}"/>
    <cellStyle name="Currency 2 2 2 2 4 5 2 2 5" xfId="47496" xr:uid="{CA8A59F9-0A8F-4DDD-AEBF-801861C49FF4}"/>
    <cellStyle name="Currency 2 2 2 2 4 5 2 3" xfId="22344" xr:uid="{DA5ED76C-2B82-4D44-AB4D-7EDDC89EDC01}"/>
    <cellStyle name="Currency 2 2 2 2 4 5 2 3 2" xfId="36036" xr:uid="{CA9116AF-C965-4899-9701-B5D1346ED75E}"/>
    <cellStyle name="Currency 2 2 2 2 4 5 2 3 3" xfId="50920" xr:uid="{5B0431F6-FC29-479D-9B8E-25B740DCA7FE}"/>
    <cellStyle name="Currency 2 2 2 2 4 5 2 4" xfId="15500" xr:uid="{C9A28335-7AAF-4DF5-AA01-184216E027AD}"/>
    <cellStyle name="Currency 2 2 2 2 4 5 2 5" xfId="29190" xr:uid="{453252D0-C84F-4BF2-9547-75A2CA6E5A30}"/>
    <cellStyle name="Currency 2 2 2 2 4 5 2 6" xfId="44074" xr:uid="{B3940B37-AC75-43B5-8494-FC2D41EC0ECA}"/>
    <cellStyle name="Currency 2 2 2 2 4 5 3" xfId="10364" xr:uid="{3C6BE8BF-C218-45BC-B4C5-3F9EE64368BD}"/>
    <cellStyle name="Currency 2 2 2 2 4 5 3 2" xfId="24054" xr:uid="{3560F26C-1FD5-403E-B97B-3C3987153228}"/>
    <cellStyle name="Currency 2 2 2 2 4 5 3 2 2" xfId="37746" xr:uid="{D1B37C9E-F374-4172-907C-C0347173F2E5}"/>
    <cellStyle name="Currency 2 2 2 2 4 5 3 2 3" xfId="52630" xr:uid="{F81174F0-0CE9-4A12-A558-B3E82D19C1D5}"/>
    <cellStyle name="Currency 2 2 2 2 4 5 3 3" xfId="17210" xr:uid="{64D5A311-E228-4468-8308-EE6A39ACA44C}"/>
    <cellStyle name="Currency 2 2 2 2 4 5 3 4" xfId="30900" xr:uid="{F5BE4CE5-2065-4037-8C22-5A55EE347E93}"/>
    <cellStyle name="Currency 2 2 2 2 4 5 3 5" xfId="45784" xr:uid="{C8AC1915-38E3-41ED-AF63-4BF9DAD023C2}"/>
    <cellStyle name="Currency 2 2 2 2 4 5 4" xfId="20632" xr:uid="{F9423A0A-37F3-46FE-8743-A50EEC8704AE}"/>
    <cellStyle name="Currency 2 2 2 2 4 5 4 2" xfId="34324" xr:uid="{5A169983-AEB9-459C-894C-5A8811A31953}"/>
    <cellStyle name="Currency 2 2 2 2 4 5 4 3" xfId="49208" xr:uid="{98CB7012-0C61-4B8B-95AC-5071F558F3F9}"/>
    <cellStyle name="Currency 2 2 2 2 4 5 5" xfId="13788" xr:uid="{79F2B250-77A4-4BBB-8BF3-ACABC312DF52}"/>
    <cellStyle name="Currency 2 2 2 2 4 5 6" xfId="27478" xr:uid="{887715E9-FB93-48F7-923B-C08AD65C55E5}"/>
    <cellStyle name="Currency 2 2 2 2 4 5 7" xfId="42362" xr:uid="{A4AFE76D-E25F-42DD-905C-1F9328198F32}"/>
    <cellStyle name="Currency 2 2 2 2 4 6" xfId="6942" xr:uid="{C5D6C959-94CB-4F99-81BA-EA9416350C39}"/>
    <cellStyle name="Currency 2 2 2 2 4 6 2" xfId="8655" xr:uid="{97228163-E050-41FF-B757-A057233555E7}"/>
    <cellStyle name="Currency 2 2 2 2 4 6 2 2" xfId="12077" xr:uid="{A303F5F3-F852-4792-B8B1-1EC8C85BEF9A}"/>
    <cellStyle name="Currency 2 2 2 2 4 6 2 2 2" xfId="25767" xr:uid="{AEBED90D-7246-4AB6-81EF-0F3E19FB3A1E}"/>
    <cellStyle name="Currency 2 2 2 2 4 6 2 2 2 2" xfId="39459" xr:uid="{B185FD5B-56D2-4EED-B6B0-B6701C7A9122}"/>
    <cellStyle name="Currency 2 2 2 2 4 6 2 2 2 3" xfId="54343" xr:uid="{C17A2980-89D3-4CB1-9AB8-1A89DA68FAF9}"/>
    <cellStyle name="Currency 2 2 2 2 4 6 2 2 3" xfId="18923" xr:uid="{7B415487-A5C5-49ED-A966-31B51F0FE646}"/>
    <cellStyle name="Currency 2 2 2 2 4 6 2 2 4" xfId="32613" xr:uid="{D8660AAA-5217-43E9-A075-6E87FCA4D7B6}"/>
    <cellStyle name="Currency 2 2 2 2 4 6 2 2 5" xfId="47497" xr:uid="{419E8E5D-355B-400E-A996-84CC0500AE54}"/>
    <cellStyle name="Currency 2 2 2 2 4 6 2 3" xfId="22345" xr:uid="{54F4BA63-AD49-4397-AF89-2F2C46F8969B}"/>
    <cellStyle name="Currency 2 2 2 2 4 6 2 3 2" xfId="36037" xr:uid="{5716BD78-E90D-4A50-A31F-D6770E7D63AC}"/>
    <cellStyle name="Currency 2 2 2 2 4 6 2 3 3" xfId="50921" xr:uid="{06B2EBE4-4BD5-40FA-BA46-B663FB8B851C}"/>
    <cellStyle name="Currency 2 2 2 2 4 6 2 4" xfId="15501" xr:uid="{DE141932-AA09-40A1-A5F9-5F18B786BD6D}"/>
    <cellStyle name="Currency 2 2 2 2 4 6 2 5" xfId="29191" xr:uid="{6D26EA7D-3F5B-4D5E-854F-0BE97BAE826C}"/>
    <cellStyle name="Currency 2 2 2 2 4 6 2 6" xfId="44075" xr:uid="{E00139A9-D969-4BC2-963E-69C75E2270DF}"/>
    <cellStyle name="Currency 2 2 2 2 4 6 3" xfId="10365" xr:uid="{04BACD26-7DE3-4BC2-B53A-B3D3D9BF9EAE}"/>
    <cellStyle name="Currency 2 2 2 2 4 6 3 2" xfId="24055" xr:uid="{7C8C1CEE-C7AF-4C0C-96CC-391CFF70E057}"/>
    <cellStyle name="Currency 2 2 2 2 4 6 3 2 2" xfId="37747" xr:uid="{1CCD02AE-962C-4202-AEDD-B95C41E12F73}"/>
    <cellStyle name="Currency 2 2 2 2 4 6 3 2 3" xfId="52631" xr:uid="{ED3744DA-0B5B-4944-9CD3-96A7DDF6934C}"/>
    <cellStyle name="Currency 2 2 2 2 4 6 3 3" xfId="17211" xr:uid="{F4D26954-8F17-47CA-8E95-C2FCA8B04CE4}"/>
    <cellStyle name="Currency 2 2 2 2 4 6 3 4" xfId="30901" xr:uid="{DBDCC10B-7E69-487E-B256-065110CB2809}"/>
    <cellStyle name="Currency 2 2 2 2 4 6 3 5" xfId="45785" xr:uid="{DAAE1C28-526C-49F0-AD65-ECCE7EBA42A6}"/>
    <cellStyle name="Currency 2 2 2 2 4 6 4" xfId="20633" xr:uid="{20B34AF6-282D-41A9-BE57-B8679555E666}"/>
    <cellStyle name="Currency 2 2 2 2 4 6 4 2" xfId="34325" xr:uid="{10D17FDA-F0D5-4CCA-966B-4268B0CD8DED}"/>
    <cellStyle name="Currency 2 2 2 2 4 6 4 3" xfId="49209" xr:uid="{C2C430EC-CCB0-4855-8969-82E50A7F1702}"/>
    <cellStyle name="Currency 2 2 2 2 4 6 5" xfId="13789" xr:uid="{7DAEE48A-CD7A-4F1B-A2DF-9E7B8F347ACD}"/>
    <cellStyle name="Currency 2 2 2 2 4 6 6" xfId="27479" xr:uid="{4766B541-609D-4C6A-8633-06A8B88F1649}"/>
    <cellStyle name="Currency 2 2 2 2 4 6 7" xfId="42363" xr:uid="{EEA6FBB2-8E65-4515-8518-078DD92C0DCC}"/>
    <cellStyle name="Currency 2 2 2 2 4 7" xfId="8641" xr:uid="{32A5523C-AC4F-4A39-B33C-FD0C692F55B5}"/>
    <cellStyle name="Currency 2 2 2 2 4 7 2" xfId="12063" xr:uid="{BC2F02A5-7261-40BB-A51A-D4CA03CF57DE}"/>
    <cellStyle name="Currency 2 2 2 2 4 7 2 2" xfId="25753" xr:uid="{36422386-784D-4EAA-B8A1-2FCC414AD826}"/>
    <cellStyle name="Currency 2 2 2 2 4 7 2 2 2" xfId="39445" xr:uid="{37A3D317-1762-4D5C-B486-6FCE14CF67A9}"/>
    <cellStyle name="Currency 2 2 2 2 4 7 2 2 3" xfId="54329" xr:uid="{BAC078A5-DA78-4344-8893-2D2212ECB1A6}"/>
    <cellStyle name="Currency 2 2 2 2 4 7 2 3" xfId="18909" xr:uid="{A0E32DCF-BD8A-405F-8F35-5D4EA66D5401}"/>
    <cellStyle name="Currency 2 2 2 2 4 7 2 4" xfId="32599" xr:uid="{2CC523C7-A8E9-4FD0-9739-7F7CAC213161}"/>
    <cellStyle name="Currency 2 2 2 2 4 7 2 5" xfId="47483" xr:uid="{9FD98CC8-74BC-4E0D-8E81-85D8FE5A9262}"/>
    <cellStyle name="Currency 2 2 2 2 4 7 3" xfId="22331" xr:uid="{5F8D3E89-DE6F-421E-A4FE-51E867F3B1F6}"/>
    <cellStyle name="Currency 2 2 2 2 4 7 3 2" xfId="36023" xr:uid="{2A1D3F48-647C-40F7-9631-658D685F7E97}"/>
    <cellStyle name="Currency 2 2 2 2 4 7 3 3" xfId="50907" xr:uid="{CF3F88B5-F89B-4B1D-BD4D-A5A2047FC14D}"/>
    <cellStyle name="Currency 2 2 2 2 4 7 4" xfId="15487" xr:uid="{7C0BAA5F-E2C5-4D60-9CDF-0CCD4E7DBAD3}"/>
    <cellStyle name="Currency 2 2 2 2 4 7 5" xfId="29177" xr:uid="{DBC58666-6A60-4247-877C-3891DD509D78}"/>
    <cellStyle name="Currency 2 2 2 2 4 7 6" xfId="44061" xr:uid="{016BEB95-C70A-4C57-9BD9-2EACF01102AA}"/>
    <cellStyle name="Currency 2 2 2 2 4 8" xfId="10351" xr:uid="{4FE7766E-4510-4EC3-92ED-BCCCDCF5BE68}"/>
    <cellStyle name="Currency 2 2 2 2 4 8 2" xfId="24041" xr:uid="{7533311C-1989-4939-B180-FFDA7BB6D088}"/>
    <cellStyle name="Currency 2 2 2 2 4 8 2 2" xfId="37733" xr:uid="{02BFACFA-0BC8-487A-8E5D-C5DFA3A90628}"/>
    <cellStyle name="Currency 2 2 2 2 4 8 2 3" xfId="52617" xr:uid="{707A97E0-E71A-48AC-8C09-40060CE809BA}"/>
    <cellStyle name="Currency 2 2 2 2 4 8 3" xfId="17197" xr:uid="{8061DB79-3F13-4270-8FE1-0A84C1AB3573}"/>
    <cellStyle name="Currency 2 2 2 2 4 8 4" xfId="30887" xr:uid="{5F35CE52-1EBF-41B5-93B0-A66C24A21260}"/>
    <cellStyle name="Currency 2 2 2 2 4 8 5" xfId="45771" xr:uid="{089645A2-373B-478A-8EE9-48F83F51259F}"/>
    <cellStyle name="Currency 2 2 2 2 4 9" xfId="20619" xr:uid="{5E188987-336E-44D5-A6BA-6B69301D7E4B}"/>
    <cellStyle name="Currency 2 2 2 2 4 9 2" xfId="34311" xr:uid="{690D20FD-123A-4156-81C0-3DF83A34B5FE}"/>
    <cellStyle name="Currency 2 2 2 2 4 9 3" xfId="49195" xr:uid="{57960E94-F327-4DA4-BB62-45DCCAA65DF0}"/>
    <cellStyle name="Currency 2 2 2 2 5" xfId="6943" xr:uid="{6CDF545D-2E78-4BC9-B754-1DA5485F131D}"/>
    <cellStyle name="Currency 2 2 2 2 5 10" xfId="13790" xr:uid="{98CBCD9B-9B53-4F94-8CA1-E5BF7BFA2487}"/>
    <cellStyle name="Currency 2 2 2 2 5 11" xfId="27480" xr:uid="{DF1F11E8-8081-486B-957F-24BAF2579E48}"/>
    <cellStyle name="Currency 2 2 2 2 5 12" xfId="42364" xr:uid="{DA6D191A-91A4-4733-A6D2-59F9D6EA012E}"/>
    <cellStyle name="Currency 2 2 2 2 5 2" xfId="6944" xr:uid="{5613ECD5-E15D-4787-83F3-840408655C50}"/>
    <cellStyle name="Currency 2 2 2 2 5 2 10" xfId="42365" xr:uid="{CFF64631-AEA8-4BA2-9BAD-3726A1FEAC17}"/>
    <cellStyle name="Currency 2 2 2 2 5 2 2" xfId="6945" xr:uid="{E592E19E-99A8-4E04-A121-C1EAAFF92E09}"/>
    <cellStyle name="Currency 2 2 2 2 5 2 2 2" xfId="6946" xr:uid="{CC4D2137-4948-4636-BE75-7D14FBF14836}"/>
    <cellStyle name="Currency 2 2 2 2 5 2 2 2 2" xfId="8659" xr:uid="{9F79F73B-7AA8-4AC9-85F6-CE9A8AC61F25}"/>
    <cellStyle name="Currency 2 2 2 2 5 2 2 2 2 2" xfId="12081" xr:uid="{9D95D745-4A16-49FF-8B00-CB49CC208B6F}"/>
    <cellStyle name="Currency 2 2 2 2 5 2 2 2 2 2 2" xfId="25771" xr:uid="{39D49BA6-1F9F-44C4-8B5D-9F565828304B}"/>
    <cellStyle name="Currency 2 2 2 2 5 2 2 2 2 2 2 2" xfId="39463" xr:uid="{9A258022-81AC-460F-A307-973E6419ADE4}"/>
    <cellStyle name="Currency 2 2 2 2 5 2 2 2 2 2 2 3" xfId="54347" xr:uid="{74DD1DCA-C9C0-46F1-808D-59BA92F4573D}"/>
    <cellStyle name="Currency 2 2 2 2 5 2 2 2 2 2 3" xfId="18927" xr:uid="{13C96BAE-EC4D-45C8-9C7F-2245CF90CA34}"/>
    <cellStyle name="Currency 2 2 2 2 5 2 2 2 2 2 4" xfId="32617" xr:uid="{8367EF18-62FD-4750-82CF-5EFDCBF19A30}"/>
    <cellStyle name="Currency 2 2 2 2 5 2 2 2 2 2 5" xfId="47501" xr:uid="{594D481F-986B-4894-A85D-2A41D8FAC0D3}"/>
    <cellStyle name="Currency 2 2 2 2 5 2 2 2 2 3" xfId="22349" xr:uid="{4C71E9EA-5BF3-4F92-A919-718450C7DCE9}"/>
    <cellStyle name="Currency 2 2 2 2 5 2 2 2 2 3 2" xfId="36041" xr:uid="{5FB2D74E-F74A-40EA-B174-62AF6D136896}"/>
    <cellStyle name="Currency 2 2 2 2 5 2 2 2 2 3 3" xfId="50925" xr:uid="{F9B20634-0398-44A4-9F86-633CA1D1E0A3}"/>
    <cellStyle name="Currency 2 2 2 2 5 2 2 2 2 4" xfId="15505" xr:uid="{184739C5-1FD2-4189-AF94-8527C4BF338F}"/>
    <cellStyle name="Currency 2 2 2 2 5 2 2 2 2 5" xfId="29195" xr:uid="{B5B464E8-EF66-4140-B992-C660E85C73A9}"/>
    <cellStyle name="Currency 2 2 2 2 5 2 2 2 2 6" xfId="44079" xr:uid="{61D0FF76-F712-4D1B-9978-38A5CD10FF69}"/>
    <cellStyle name="Currency 2 2 2 2 5 2 2 2 3" xfId="10369" xr:uid="{6A67C394-D93B-45EE-B4BF-A1A71C58F8FD}"/>
    <cellStyle name="Currency 2 2 2 2 5 2 2 2 3 2" xfId="24059" xr:uid="{FFDD4EE2-83C6-4748-BC1F-88B76D8F41C6}"/>
    <cellStyle name="Currency 2 2 2 2 5 2 2 2 3 2 2" xfId="37751" xr:uid="{C765A143-2BFD-4FD9-BD5D-46AC6F320520}"/>
    <cellStyle name="Currency 2 2 2 2 5 2 2 2 3 2 3" xfId="52635" xr:uid="{42A24EFD-3584-4074-9B31-3C9BD610FC56}"/>
    <cellStyle name="Currency 2 2 2 2 5 2 2 2 3 3" xfId="17215" xr:uid="{30B45B05-5857-4F01-8505-AB58B544B3BB}"/>
    <cellStyle name="Currency 2 2 2 2 5 2 2 2 3 4" xfId="30905" xr:uid="{BD9853FF-9362-4441-8DD9-D245B1FAB24D}"/>
    <cellStyle name="Currency 2 2 2 2 5 2 2 2 3 5" xfId="45789" xr:uid="{9F021F2F-605A-43FB-91A6-E1892AD1E974}"/>
    <cellStyle name="Currency 2 2 2 2 5 2 2 2 4" xfId="20637" xr:uid="{584633C2-4159-469E-91F4-B56753870F8E}"/>
    <cellStyle name="Currency 2 2 2 2 5 2 2 2 4 2" xfId="34329" xr:uid="{A7A5DE5B-1ACC-4E59-88AA-5BAEFE384FF8}"/>
    <cellStyle name="Currency 2 2 2 2 5 2 2 2 4 3" xfId="49213" xr:uid="{A3C0DD2F-C3F6-431F-923B-FB0F0C4A1ED4}"/>
    <cellStyle name="Currency 2 2 2 2 5 2 2 2 5" xfId="13793" xr:uid="{555224D6-0F21-4519-AB4D-DE987C30A2CF}"/>
    <cellStyle name="Currency 2 2 2 2 5 2 2 2 6" xfId="27483" xr:uid="{9EE62D3B-AE8E-4972-9DDE-A20FE997538B}"/>
    <cellStyle name="Currency 2 2 2 2 5 2 2 2 7" xfId="42367" xr:uid="{21DE3F19-5D5C-45F6-892B-0078E180A58D}"/>
    <cellStyle name="Currency 2 2 2 2 5 2 2 3" xfId="8658" xr:uid="{D325CA9C-DFFB-4D68-8E6D-8567989D7E6D}"/>
    <cellStyle name="Currency 2 2 2 2 5 2 2 3 2" xfId="12080" xr:uid="{180AB43B-EA21-4027-8416-964269801A16}"/>
    <cellStyle name="Currency 2 2 2 2 5 2 2 3 2 2" xfId="25770" xr:uid="{FC999F3A-AF14-4A4F-8621-55C6ACC41D35}"/>
    <cellStyle name="Currency 2 2 2 2 5 2 2 3 2 2 2" xfId="39462" xr:uid="{9E65E756-CE80-4E63-B538-F57A4894A37E}"/>
    <cellStyle name="Currency 2 2 2 2 5 2 2 3 2 2 3" xfId="54346" xr:uid="{FF5152B8-9243-4809-A069-52A2126C7EE9}"/>
    <cellStyle name="Currency 2 2 2 2 5 2 2 3 2 3" xfId="18926" xr:uid="{1ED5E585-2403-443A-BF5C-A3BDCAC4E73B}"/>
    <cellStyle name="Currency 2 2 2 2 5 2 2 3 2 4" xfId="32616" xr:uid="{1D93715B-E49C-425A-B644-AB51C9BB369D}"/>
    <cellStyle name="Currency 2 2 2 2 5 2 2 3 2 5" xfId="47500" xr:uid="{66D35145-089F-48ED-B8A6-368D350BF581}"/>
    <cellStyle name="Currency 2 2 2 2 5 2 2 3 3" xfId="22348" xr:uid="{A24CF6C9-790C-4C9B-8463-4ADFF19F1AE7}"/>
    <cellStyle name="Currency 2 2 2 2 5 2 2 3 3 2" xfId="36040" xr:uid="{8022AAC6-A255-411C-9DB9-7B1A6C1CBABF}"/>
    <cellStyle name="Currency 2 2 2 2 5 2 2 3 3 3" xfId="50924" xr:uid="{36F942A0-54A8-4AE7-85EC-7489DFFF58D9}"/>
    <cellStyle name="Currency 2 2 2 2 5 2 2 3 4" xfId="15504" xr:uid="{29BF6151-D5F6-4B56-BD5F-C403D7B36F32}"/>
    <cellStyle name="Currency 2 2 2 2 5 2 2 3 5" xfId="29194" xr:uid="{9909DF8B-B1CC-4ED1-9C55-8FE30F1F96E1}"/>
    <cellStyle name="Currency 2 2 2 2 5 2 2 3 6" xfId="44078" xr:uid="{DFBE274C-23DC-417E-9F74-50522F86C91E}"/>
    <cellStyle name="Currency 2 2 2 2 5 2 2 4" xfId="10368" xr:uid="{758BF730-888D-4B78-8ABD-6E0104648D7E}"/>
    <cellStyle name="Currency 2 2 2 2 5 2 2 4 2" xfId="24058" xr:uid="{E4030D05-7C40-481E-B340-6B710289E99B}"/>
    <cellStyle name="Currency 2 2 2 2 5 2 2 4 2 2" xfId="37750" xr:uid="{7FEAFDA8-AFBF-4C7C-8F07-73BC56DB56CD}"/>
    <cellStyle name="Currency 2 2 2 2 5 2 2 4 2 3" xfId="52634" xr:uid="{48D9092F-EA50-4C1F-B73D-CBBF1D14D455}"/>
    <cellStyle name="Currency 2 2 2 2 5 2 2 4 3" xfId="17214" xr:uid="{B5800D04-CBF8-4BB2-803B-9FC5B74BAF4B}"/>
    <cellStyle name="Currency 2 2 2 2 5 2 2 4 4" xfId="30904" xr:uid="{96EA4E53-5596-4C7C-850F-C9760029DEFF}"/>
    <cellStyle name="Currency 2 2 2 2 5 2 2 4 5" xfId="45788" xr:uid="{8137B8A0-1085-47F6-895E-9F84F36D34E1}"/>
    <cellStyle name="Currency 2 2 2 2 5 2 2 5" xfId="20636" xr:uid="{165A5FD3-8A2B-4CD6-B393-5C6D3E284161}"/>
    <cellStyle name="Currency 2 2 2 2 5 2 2 5 2" xfId="34328" xr:uid="{FA8DECFB-B467-418A-81FF-D0E9835EC9FC}"/>
    <cellStyle name="Currency 2 2 2 2 5 2 2 5 3" xfId="49212" xr:uid="{026AF588-B74B-48B1-8B32-768004985E04}"/>
    <cellStyle name="Currency 2 2 2 2 5 2 2 6" xfId="13792" xr:uid="{62BDA569-2782-4EF2-A863-4729FD5799B1}"/>
    <cellStyle name="Currency 2 2 2 2 5 2 2 7" xfId="27482" xr:uid="{10D236C1-7CC5-4F32-8E2D-9052B4F1C291}"/>
    <cellStyle name="Currency 2 2 2 2 5 2 2 8" xfId="42366" xr:uid="{F63180B0-E494-448E-B276-97832FB7CC65}"/>
    <cellStyle name="Currency 2 2 2 2 5 2 3" xfId="6947" xr:uid="{3B179E8E-B22A-46FA-92A4-FFA5444AA5B7}"/>
    <cellStyle name="Currency 2 2 2 2 5 2 3 2" xfId="8660" xr:uid="{98F2220E-AD72-403A-AEC5-5624CC014B6B}"/>
    <cellStyle name="Currency 2 2 2 2 5 2 3 2 2" xfId="12082" xr:uid="{3D6A48A7-377D-435B-B5D5-381FDBCD10F3}"/>
    <cellStyle name="Currency 2 2 2 2 5 2 3 2 2 2" xfId="25772" xr:uid="{A7624322-A87A-4496-B50E-662E7BF8D91B}"/>
    <cellStyle name="Currency 2 2 2 2 5 2 3 2 2 2 2" xfId="39464" xr:uid="{72108206-47F5-4328-B314-CEBD08E0599A}"/>
    <cellStyle name="Currency 2 2 2 2 5 2 3 2 2 2 3" xfId="54348" xr:uid="{A62CF49A-B728-437B-87C7-A1FBF63CF3C2}"/>
    <cellStyle name="Currency 2 2 2 2 5 2 3 2 2 3" xfId="18928" xr:uid="{2A2C1B4A-4F17-4C55-B7F6-D9D81DFE58F0}"/>
    <cellStyle name="Currency 2 2 2 2 5 2 3 2 2 4" xfId="32618" xr:uid="{3894C1A4-AE54-427C-BD04-A0FA34299639}"/>
    <cellStyle name="Currency 2 2 2 2 5 2 3 2 2 5" xfId="47502" xr:uid="{98973E12-3FC6-4344-900E-44F20CCB1E26}"/>
    <cellStyle name="Currency 2 2 2 2 5 2 3 2 3" xfId="22350" xr:uid="{635DFDF7-0A24-4B78-91B9-1745AE86D872}"/>
    <cellStyle name="Currency 2 2 2 2 5 2 3 2 3 2" xfId="36042" xr:uid="{48158852-DB51-41F8-95D5-5F896DB972EF}"/>
    <cellStyle name="Currency 2 2 2 2 5 2 3 2 3 3" xfId="50926" xr:uid="{F4F4AFDE-581B-4A3A-B74B-3B2BB6892EC4}"/>
    <cellStyle name="Currency 2 2 2 2 5 2 3 2 4" xfId="15506" xr:uid="{59D90577-3E2B-4D76-A253-EC52552B3F38}"/>
    <cellStyle name="Currency 2 2 2 2 5 2 3 2 5" xfId="29196" xr:uid="{50484EB5-6A51-46FE-B1E9-1CE0BAFCE2FE}"/>
    <cellStyle name="Currency 2 2 2 2 5 2 3 2 6" xfId="44080" xr:uid="{28D315BE-D30E-4EEC-9495-BB3DBDFA7202}"/>
    <cellStyle name="Currency 2 2 2 2 5 2 3 3" xfId="10370" xr:uid="{E3F43891-5BF9-4E26-95F4-11AA59304861}"/>
    <cellStyle name="Currency 2 2 2 2 5 2 3 3 2" xfId="24060" xr:uid="{5AEB9F42-CFCF-4557-8A87-9C52B5885027}"/>
    <cellStyle name="Currency 2 2 2 2 5 2 3 3 2 2" xfId="37752" xr:uid="{0AC0A324-3BB7-4E08-AE73-A002D75B4FDB}"/>
    <cellStyle name="Currency 2 2 2 2 5 2 3 3 2 3" xfId="52636" xr:uid="{592E73A3-9DDF-4931-A71B-E9CF04195EA8}"/>
    <cellStyle name="Currency 2 2 2 2 5 2 3 3 3" xfId="17216" xr:uid="{00E9B9E1-B1B4-4532-9AD5-B4E122B119F8}"/>
    <cellStyle name="Currency 2 2 2 2 5 2 3 3 4" xfId="30906" xr:uid="{C0291ACC-0A77-4EEE-88C6-EB937858CDCD}"/>
    <cellStyle name="Currency 2 2 2 2 5 2 3 3 5" xfId="45790" xr:uid="{B2F98BF0-F4C1-40CC-8C17-D59F2DB9B1CD}"/>
    <cellStyle name="Currency 2 2 2 2 5 2 3 4" xfId="20638" xr:uid="{FAA9F115-815D-4AAD-86C1-49D3AD2E4C1D}"/>
    <cellStyle name="Currency 2 2 2 2 5 2 3 4 2" xfId="34330" xr:uid="{3B90244E-B62F-4D29-A7E9-C6B2318F0F97}"/>
    <cellStyle name="Currency 2 2 2 2 5 2 3 4 3" xfId="49214" xr:uid="{CF3240A3-4055-47B7-8A25-AC3003EF6875}"/>
    <cellStyle name="Currency 2 2 2 2 5 2 3 5" xfId="13794" xr:uid="{AF3BF379-7F5B-445E-98EC-02A70FBB19D9}"/>
    <cellStyle name="Currency 2 2 2 2 5 2 3 6" xfId="27484" xr:uid="{BAA719F2-6A36-4D36-AB1A-10C96864F214}"/>
    <cellStyle name="Currency 2 2 2 2 5 2 3 7" xfId="42368" xr:uid="{EE979249-D379-45D5-AED7-CF451BDFEFF5}"/>
    <cellStyle name="Currency 2 2 2 2 5 2 4" xfId="6948" xr:uid="{BCF4A7F2-1EBF-4ADC-B3C8-7FF76083EFC8}"/>
    <cellStyle name="Currency 2 2 2 2 5 2 4 2" xfId="8661" xr:uid="{5A109F95-7F63-476E-A66B-51829BFA431E}"/>
    <cellStyle name="Currency 2 2 2 2 5 2 4 2 2" xfId="12083" xr:uid="{18F3207F-718D-41DC-8913-093887E49321}"/>
    <cellStyle name="Currency 2 2 2 2 5 2 4 2 2 2" xfId="25773" xr:uid="{70AC7B14-5ED3-4AA3-80B1-A7E186700A79}"/>
    <cellStyle name="Currency 2 2 2 2 5 2 4 2 2 2 2" xfId="39465" xr:uid="{DC798516-82FD-458D-AB8C-EF9B94A45481}"/>
    <cellStyle name="Currency 2 2 2 2 5 2 4 2 2 2 3" xfId="54349" xr:uid="{955F7777-CB02-4194-9F47-50382A8F52C3}"/>
    <cellStyle name="Currency 2 2 2 2 5 2 4 2 2 3" xfId="18929" xr:uid="{20E52CC3-8A3B-464E-B98D-69682E0D9473}"/>
    <cellStyle name="Currency 2 2 2 2 5 2 4 2 2 4" xfId="32619" xr:uid="{E87AE36E-6C5A-48AC-9402-F727E1D28F8E}"/>
    <cellStyle name="Currency 2 2 2 2 5 2 4 2 2 5" xfId="47503" xr:uid="{FE2C4A4B-2017-4A9B-9231-952708F28E3F}"/>
    <cellStyle name="Currency 2 2 2 2 5 2 4 2 3" xfId="22351" xr:uid="{27B9C401-1925-40A7-BB53-6EB4F8E754D6}"/>
    <cellStyle name="Currency 2 2 2 2 5 2 4 2 3 2" xfId="36043" xr:uid="{3862EEE9-4202-4C52-82C0-F21A077E88B5}"/>
    <cellStyle name="Currency 2 2 2 2 5 2 4 2 3 3" xfId="50927" xr:uid="{7D7178B8-0118-42EC-8084-D65A31EC1A41}"/>
    <cellStyle name="Currency 2 2 2 2 5 2 4 2 4" xfId="15507" xr:uid="{1F9D67EC-F031-4F50-889D-38BFE56687C0}"/>
    <cellStyle name="Currency 2 2 2 2 5 2 4 2 5" xfId="29197" xr:uid="{A9D83CAD-5BA2-4C81-AD7F-6B4D9A8968CE}"/>
    <cellStyle name="Currency 2 2 2 2 5 2 4 2 6" xfId="44081" xr:uid="{25EE8C45-36D1-4CF7-81C7-F83B9E74C863}"/>
    <cellStyle name="Currency 2 2 2 2 5 2 4 3" xfId="10371" xr:uid="{CC6645E2-AEEA-49E7-9E82-C61057C6D0B4}"/>
    <cellStyle name="Currency 2 2 2 2 5 2 4 3 2" xfId="24061" xr:uid="{0138FA4A-8377-4B78-B8B6-CC848F65E02A}"/>
    <cellStyle name="Currency 2 2 2 2 5 2 4 3 2 2" xfId="37753" xr:uid="{B319B6D3-C935-4AF8-B4DA-4B9C2EF1C961}"/>
    <cellStyle name="Currency 2 2 2 2 5 2 4 3 2 3" xfId="52637" xr:uid="{99F1E2D3-3335-4B4C-8523-FC7A58C385CD}"/>
    <cellStyle name="Currency 2 2 2 2 5 2 4 3 3" xfId="17217" xr:uid="{C0AF36AF-F7A1-41EB-A8BC-6595721F596C}"/>
    <cellStyle name="Currency 2 2 2 2 5 2 4 3 4" xfId="30907" xr:uid="{C645EC37-E5BF-4E94-BA0E-DEEF262842DE}"/>
    <cellStyle name="Currency 2 2 2 2 5 2 4 3 5" xfId="45791" xr:uid="{AAA293D9-F91B-4426-A267-0C36489CD883}"/>
    <cellStyle name="Currency 2 2 2 2 5 2 4 4" xfId="20639" xr:uid="{5D1E256B-805B-43B9-B8E1-146299B7DC01}"/>
    <cellStyle name="Currency 2 2 2 2 5 2 4 4 2" xfId="34331" xr:uid="{AA1687E4-59D3-4BA3-8540-C28443642BEB}"/>
    <cellStyle name="Currency 2 2 2 2 5 2 4 4 3" xfId="49215" xr:uid="{09146BE3-8AD1-4693-9F59-F9397BBD1734}"/>
    <cellStyle name="Currency 2 2 2 2 5 2 4 5" xfId="13795" xr:uid="{E3A4E102-5F77-4749-834A-67B47EC04096}"/>
    <cellStyle name="Currency 2 2 2 2 5 2 4 6" xfId="27485" xr:uid="{EE8FEA16-4DA3-4B90-A7D2-A2202C4B8BEC}"/>
    <cellStyle name="Currency 2 2 2 2 5 2 4 7" xfId="42369" xr:uid="{EA13AFB6-6246-4F2E-A21B-0C9F18C67D22}"/>
    <cellStyle name="Currency 2 2 2 2 5 2 5" xfId="8657" xr:uid="{831A1FAB-4084-49FD-8DA6-2B66181DA8C0}"/>
    <cellStyle name="Currency 2 2 2 2 5 2 5 2" xfId="12079" xr:uid="{DB257D13-2657-40DF-B0EC-223CFCEBF89D}"/>
    <cellStyle name="Currency 2 2 2 2 5 2 5 2 2" xfId="25769" xr:uid="{8A0ADB27-DC97-4A6A-BC1B-221E6E8D2415}"/>
    <cellStyle name="Currency 2 2 2 2 5 2 5 2 2 2" xfId="39461" xr:uid="{283A4E0F-CA7B-4B7C-A735-778087260C10}"/>
    <cellStyle name="Currency 2 2 2 2 5 2 5 2 2 3" xfId="54345" xr:uid="{0044F6ED-A635-4167-9189-59DBD4594151}"/>
    <cellStyle name="Currency 2 2 2 2 5 2 5 2 3" xfId="18925" xr:uid="{39A89152-07BD-4CD9-8A8B-32CAFB5F5E10}"/>
    <cellStyle name="Currency 2 2 2 2 5 2 5 2 4" xfId="32615" xr:uid="{0A0004B2-C5A0-4D22-8C4B-AFF1A862F34D}"/>
    <cellStyle name="Currency 2 2 2 2 5 2 5 2 5" xfId="47499" xr:uid="{4B5EC7EB-10B6-451E-94DD-CC35FE913D4F}"/>
    <cellStyle name="Currency 2 2 2 2 5 2 5 3" xfId="22347" xr:uid="{777F2B37-8217-47CD-BA14-2F33CBB0807B}"/>
    <cellStyle name="Currency 2 2 2 2 5 2 5 3 2" xfId="36039" xr:uid="{7E0BB8AC-24A5-498B-B06C-8C3C925D4C08}"/>
    <cellStyle name="Currency 2 2 2 2 5 2 5 3 3" xfId="50923" xr:uid="{EF3E75D7-7499-49D8-944B-EEC443CC227A}"/>
    <cellStyle name="Currency 2 2 2 2 5 2 5 4" xfId="15503" xr:uid="{84BC356F-6FCE-454D-8E97-622C64B04EE4}"/>
    <cellStyle name="Currency 2 2 2 2 5 2 5 5" xfId="29193" xr:uid="{ABFD464E-F4A4-4878-AF1B-7E65AA417371}"/>
    <cellStyle name="Currency 2 2 2 2 5 2 5 6" xfId="44077" xr:uid="{67AD8B99-A240-4482-AE38-854AA26B04DE}"/>
    <cellStyle name="Currency 2 2 2 2 5 2 6" xfId="10367" xr:uid="{526C888A-C188-4989-B32A-B06903D629CE}"/>
    <cellStyle name="Currency 2 2 2 2 5 2 6 2" xfId="24057" xr:uid="{0AA706E5-89DA-4B11-A6E3-93433C93F30B}"/>
    <cellStyle name="Currency 2 2 2 2 5 2 6 2 2" xfId="37749" xr:uid="{6DCCB73F-C814-4331-A9AD-2F422C5AF0BC}"/>
    <cellStyle name="Currency 2 2 2 2 5 2 6 2 3" xfId="52633" xr:uid="{0CF28F21-36FE-4C20-A1CF-337D978D33D1}"/>
    <cellStyle name="Currency 2 2 2 2 5 2 6 3" xfId="17213" xr:uid="{D1B99F87-65AA-416E-81DE-EB0246494C7D}"/>
    <cellStyle name="Currency 2 2 2 2 5 2 6 4" xfId="30903" xr:uid="{7AE791E8-BF92-4BBD-896F-FC9541A1ED06}"/>
    <cellStyle name="Currency 2 2 2 2 5 2 6 5" xfId="45787" xr:uid="{2F0B5693-24A5-4031-B977-B3D223037D06}"/>
    <cellStyle name="Currency 2 2 2 2 5 2 7" xfId="20635" xr:uid="{5AF8E047-C6DD-4C76-9139-FF0855637E83}"/>
    <cellStyle name="Currency 2 2 2 2 5 2 7 2" xfId="34327" xr:uid="{3669FAC5-BC2D-4F7B-B5EE-4817842F930E}"/>
    <cellStyle name="Currency 2 2 2 2 5 2 7 3" xfId="49211" xr:uid="{28E611FE-2338-4C64-8DC5-7C2EA8BA47A0}"/>
    <cellStyle name="Currency 2 2 2 2 5 2 8" xfId="13791" xr:uid="{AA9F0118-380A-4BCD-AFB8-203659FE1448}"/>
    <cellStyle name="Currency 2 2 2 2 5 2 9" xfId="27481" xr:uid="{E9488D8D-4FBE-4E20-80B7-E8E71F0D05F6}"/>
    <cellStyle name="Currency 2 2 2 2 5 3" xfId="6949" xr:uid="{64929B67-AABB-4508-BC7A-12B20B8E8102}"/>
    <cellStyle name="Currency 2 2 2 2 5 3 10" xfId="42370" xr:uid="{A9192670-3679-45E5-B7A0-4B8768919F8E}"/>
    <cellStyle name="Currency 2 2 2 2 5 3 2" xfId="6950" xr:uid="{49151C9D-29C3-4B1F-84FE-288B38B7994A}"/>
    <cellStyle name="Currency 2 2 2 2 5 3 2 2" xfId="6951" xr:uid="{AB936A0B-0CC0-44CC-B3BD-C7555F3C4E59}"/>
    <cellStyle name="Currency 2 2 2 2 5 3 2 2 2" xfId="8664" xr:uid="{0E06C69D-A2CD-471D-803D-7CD70D9E3AC9}"/>
    <cellStyle name="Currency 2 2 2 2 5 3 2 2 2 2" xfId="12086" xr:uid="{321B2072-1139-48A8-B522-85739B0A9455}"/>
    <cellStyle name="Currency 2 2 2 2 5 3 2 2 2 2 2" xfId="25776" xr:uid="{568C84FA-985C-42C1-87F4-75F2E9E17913}"/>
    <cellStyle name="Currency 2 2 2 2 5 3 2 2 2 2 2 2" xfId="39468" xr:uid="{44DEEF4F-1ED4-4E18-A62C-CF0C60E9D9A6}"/>
    <cellStyle name="Currency 2 2 2 2 5 3 2 2 2 2 2 3" xfId="54352" xr:uid="{E5DDD310-A0C8-4250-9117-CAC6F5B7A03C}"/>
    <cellStyle name="Currency 2 2 2 2 5 3 2 2 2 2 3" xfId="18932" xr:uid="{6ECC3BFF-FE18-4F35-9559-CDAAF5DF7EDF}"/>
    <cellStyle name="Currency 2 2 2 2 5 3 2 2 2 2 4" xfId="32622" xr:uid="{E44066CC-7A9B-4F93-B78D-411C4DF0E148}"/>
    <cellStyle name="Currency 2 2 2 2 5 3 2 2 2 2 5" xfId="47506" xr:uid="{7D2A61B2-96F4-4959-BDE5-35BBF85FE36A}"/>
    <cellStyle name="Currency 2 2 2 2 5 3 2 2 2 3" xfId="22354" xr:uid="{E5F47E71-D1B3-4DEE-AC5A-10EBA29B2183}"/>
    <cellStyle name="Currency 2 2 2 2 5 3 2 2 2 3 2" xfId="36046" xr:uid="{B5E8C678-4A27-44E0-86E1-7B6AD35F103C}"/>
    <cellStyle name="Currency 2 2 2 2 5 3 2 2 2 3 3" xfId="50930" xr:uid="{34030EA6-9302-4EA6-BBEA-5D46D844C420}"/>
    <cellStyle name="Currency 2 2 2 2 5 3 2 2 2 4" xfId="15510" xr:uid="{7FFB1B8E-2A20-4D62-B881-27B30D437830}"/>
    <cellStyle name="Currency 2 2 2 2 5 3 2 2 2 5" xfId="29200" xr:uid="{AC3B7F47-FB5C-4895-BF94-2462FE59E4D8}"/>
    <cellStyle name="Currency 2 2 2 2 5 3 2 2 2 6" xfId="44084" xr:uid="{75E51AF3-68DC-464C-A680-E877B84C73A6}"/>
    <cellStyle name="Currency 2 2 2 2 5 3 2 2 3" xfId="10374" xr:uid="{67E3DD56-09DD-48BA-98C8-358E116A4CE2}"/>
    <cellStyle name="Currency 2 2 2 2 5 3 2 2 3 2" xfId="24064" xr:uid="{9BC75991-10BE-4F40-8F0B-CD50EA7B0ECB}"/>
    <cellStyle name="Currency 2 2 2 2 5 3 2 2 3 2 2" xfId="37756" xr:uid="{7E6C5D40-3522-4575-ABE2-C26CCE289E76}"/>
    <cellStyle name="Currency 2 2 2 2 5 3 2 2 3 2 3" xfId="52640" xr:uid="{39461F3F-26C5-4F8B-AB2A-3FA1E2AAFD53}"/>
    <cellStyle name="Currency 2 2 2 2 5 3 2 2 3 3" xfId="17220" xr:uid="{11E6196A-269B-4B6B-94C5-1F074672E2CF}"/>
    <cellStyle name="Currency 2 2 2 2 5 3 2 2 3 4" xfId="30910" xr:uid="{C464C781-E152-4C87-8D08-9DD08852A0DB}"/>
    <cellStyle name="Currency 2 2 2 2 5 3 2 2 3 5" xfId="45794" xr:uid="{26DF2F90-D288-45D9-B256-440913852E5D}"/>
    <cellStyle name="Currency 2 2 2 2 5 3 2 2 4" xfId="20642" xr:uid="{7722EA65-0A72-46A6-84CE-B9E8B1357F5C}"/>
    <cellStyle name="Currency 2 2 2 2 5 3 2 2 4 2" xfId="34334" xr:uid="{1230F95B-42E8-42C0-8A23-6BDEA722E233}"/>
    <cellStyle name="Currency 2 2 2 2 5 3 2 2 4 3" xfId="49218" xr:uid="{18B2D73E-52B0-4777-AADF-B03B9F5F0EDA}"/>
    <cellStyle name="Currency 2 2 2 2 5 3 2 2 5" xfId="13798" xr:uid="{0228C782-3433-4675-8B5A-EDE074F9D729}"/>
    <cellStyle name="Currency 2 2 2 2 5 3 2 2 6" xfId="27488" xr:uid="{8F6B9EC2-A63A-4D75-88CF-EB77288BC430}"/>
    <cellStyle name="Currency 2 2 2 2 5 3 2 2 7" xfId="42372" xr:uid="{582A2767-DA5F-4C40-8FA5-EBDEC2D74C1A}"/>
    <cellStyle name="Currency 2 2 2 2 5 3 2 3" xfId="8663" xr:uid="{19FBDEAD-E000-4846-851E-183EB239A4D5}"/>
    <cellStyle name="Currency 2 2 2 2 5 3 2 3 2" xfId="12085" xr:uid="{44667876-6523-4A06-9350-901FAAFA8092}"/>
    <cellStyle name="Currency 2 2 2 2 5 3 2 3 2 2" xfId="25775" xr:uid="{5D3EE320-85B7-424D-BD99-FC629709E6F3}"/>
    <cellStyle name="Currency 2 2 2 2 5 3 2 3 2 2 2" xfId="39467" xr:uid="{484154A6-15DE-40E4-8ABA-4A2CCA3967F1}"/>
    <cellStyle name="Currency 2 2 2 2 5 3 2 3 2 2 3" xfId="54351" xr:uid="{1D182C5F-3953-4CB4-B6BB-A0A40F755CCE}"/>
    <cellStyle name="Currency 2 2 2 2 5 3 2 3 2 3" xfId="18931" xr:uid="{07838478-532A-44B4-8F78-0A193C31A280}"/>
    <cellStyle name="Currency 2 2 2 2 5 3 2 3 2 4" xfId="32621" xr:uid="{DD97B00D-4044-4278-95D7-BD812D77CD38}"/>
    <cellStyle name="Currency 2 2 2 2 5 3 2 3 2 5" xfId="47505" xr:uid="{7DE70FF9-7462-486D-BFA2-5B21D9097F16}"/>
    <cellStyle name="Currency 2 2 2 2 5 3 2 3 3" xfId="22353" xr:uid="{133834BD-9E25-45EB-A64B-6481CB59716C}"/>
    <cellStyle name="Currency 2 2 2 2 5 3 2 3 3 2" xfId="36045" xr:uid="{BAC464EA-3E53-4A8B-B95B-30B3FCC0C9D4}"/>
    <cellStyle name="Currency 2 2 2 2 5 3 2 3 3 3" xfId="50929" xr:uid="{555BB079-E526-4D2F-9412-4479BC2CF972}"/>
    <cellStyle name="Currency 2 2 2 2 5 3 2 3 4" xfId="15509" xr:uid="{A42DC057-B87F-49FA-8503-58F22E98016A}"/>
    <cellStyle name="Currency 2 2 2 2 5 3 2 3 5" xfId="29199" xr:uid="{4A1FCDFF-97DC-4172-951F-B0A05A3EB39C}"/>
    <cellStyle name="Currency 2 2 2 2 5 3 2 3 6" xfId="44083" xr:uid="{9F9ACE35-B147-4C91-9280-BA9C039D735B}"/>
    <cellStyle name="Currency 2 2 2 2 5 3 2 4" xfId="10373" xr:uid="{DD791FD4-8B20-4A13-BAB6-2CD004418A2D}"/>
    <cellStyle name="Currency 2 2 2 2 5 3 2 4 2" xfId="24063" xr:uid="{220C833E-6441-46A4-9093-F2EF1ADBA9EF}"/>
    <cellStyle name="Currency 2 2 2 2 5 3 2 4 2 2" xfId="37755" xr:uid="{E38BC971-F569-41EB-92EA-E158D4F1B99B}"/>
    <cellStyle name="Currency 2 2 2 2 5 3 2 4 2 3" xfId="52639" xr:uid="{42F10C21-2CBE-4579-8990-7C913524BC8E}"/>
    <cellStyle name="Currency 2 2 2 2 5 3 2 4 3" xfId="17219" xr:uid="{F1AB7098-F706-40A3-B23D-EAD709D13231}"/>
    <cellStyle name="Currency 2 2 2 2 5 3 2 4 4" xfId="30909" xr:uid="{C28FA92A-4846-42FF-B7D6-92EB0F6DB89F}"/>
    <cellStyle name="Currency 2 2 2 2 5 3 2 4 5" xfId="45793" xr:uid="{687DEEAF-EE2C-40FE-BCD7-8A3CB1FB8808}"/>
    <cellStyle name="Currency 2 2 2 2 5 3 2 5" xfId="20641" xr:uid="{9E91A411-AD80-4769-AEFA-35A747B7A0D4}"/>
    <cellStyle name="Currency 2 2 2 2 5 3 2 5 2" xfId="34333" xr:uid="{CCC95874-978E-45FF-883C-32EDF5250262}"/>
    <cellStyle name="Currency 2 2 2 2 5 3 2 5 3" xfId="49217" xr:uid="{1191C0C8-3E0F-4C14-8639-AD940B1AD8FB}"/>
    <cellStyle name="Currency 2 2 2 2 5 3 2 6" xfId="13797" xr:uid="{48F5A4B8-818D-4C4C-A33F-798F26313D7B}"/>
    <cellStyle name="Currency 2 2 2 2 5 3 2 7" xfId="27487" xr:uid="{3212200E-8C89-4914-9F90-D0FF343C67C5}"/>
    <cellStyle name="Currency 2 2 2 2 5 3 2 8" xfId="42371" xr:uid="{9F6DC51E-AA06-4436-A403-2523FF7B8747}"/>
    <cellStyle name="Currency 2 2 2 2 5 3 3" xfId="6952" xr:uid="{165F9E32-A76F-4EE5-83CE-D47952A3FAD0}"/>
    <cellStyle name="Currency 2 2 2 2 5 3 3 2" xfId="8665" xr:uid="{D3980962-9BF7-423A-B7C2-8D577EA457A7}"/>
    <cellStyle name="Currency 2 2 2 2 5 3 3 2 2" xfId="12087" xr:uid="{59B1AFE6-B91B-4A40-B1E1-ACDBCA576D89}"/>
    <cellStyle name="Currency 2 2 2 2 5 3 3 2 2 2" xfId="25777" xr:uid="{DA062994-53EF-45DE-9D61-A77B55988F20}"/>
    <cellStyle name="Currency 2 2 2 2 5 3 3 2 2 2 2" xfId="39469" xr:uid="{F4CFC993-62EA-41AB-B60B-4FF9E003D4E0}"/>
    <cellStyle name="Currency 2 2 2 2 5 3 3 2 2 2 3" xfId="54353" xr:uid="{A40A7850-F0EA-483C-9DF0-876C587FC9E4}"/>
    <cellStyle name="Currency 2 2 2 2 5 3 3 2 2 3" xfId="18933" xr:uid="{39A8F8D0-4A9E-4744-90D0-EAD0A97AFDBE}"/>
    <cellStyle name="Currency 2 2 2 2 5 3 3 2 2 4" xfId="32623" xr:uid="{2B71D950-CCA2-4EBD-AF58-A466A69DBB33}"/>
    <cellStyle name="Currency 2 2 2 2 5 3 3 2 2 5" xfId="47507" xr:uid="{FCC985D3-06DD-41FB-8DD2-F1E16679B3FE}"/>
    <cellStyle name="Currency 2 2 2 2 5 3 3 2 3" xfId="22355" xr:uid="{87297CDA-0E42-4474-901E-FE05ABD3FB8A}"/>
    <cellStyle name="Currency 2 2 2 2 5 3 3 2 3 2" xfId="36047" xr:uid="{C72E2BFB-39E2-49EA-BBE8-18AC178AE7C1}"/>
    <cellStyle name="Currency 2 2 2 2 5 3 3 2 3 3" xfId="50931" xr:uid="{5F41707F-8A8C-4EAB-BE09-552185A1BA67}"/>
    <cellStyle name="Currency 2 2 2 2 5 3 3 2 4" xfId="15511" xr:uid="{41E7C8A2-5E87-42EB-8256-EAEA7A07323E}"/>
    <cellStyle name="Currency 2 2 2 2 5 3 3 2 5" xfId="29201" xr:uid="{04DBEB94-67BE-4656-B13F-AF0979A37221}"/>
    <cellStyle name="Currency 2 2 2 2 5 3 3 2 6" xfId="44085" xr:uid="{B1975C5F-D150-47C0-85FC-B19A550EA77F}"/>
    <cellStyle name="Currency 2 2 2 2 5 3 3 3" xfId="10375" xr:uid="{32587A29-1B97-45DC-A48F-CDDE50E9A4C4}"/>
    <cellStyle name="Currency 2 2 2 2 5 3 3 3 2" xfId="24065" xr:uid="{3977CAB4-E930-4E80-9042-CA0944FA9149}"/>
    <cellStyle name="Currency 2 2 2 2 5 3 3 3 2 2" xfId="37757" xr:uid="{C5AE97F8-A423-4058-BA95-25670CEE161B}"/>
    <cellStyle name="Currency 2 2 2 2 5 3 3 3 2 3" xfId="52641" xr:uid="{80628FCC-4768-40D1-8C60-FCA21B510A49}"/>
    <cellStyle name="Currency 2 2 2 2 5 3 3 3 3" xfId="17221" xr:uid="{CB394129-D07A-47D7-BEAB-34BA90D30EA4}"/>
    <cellStyle name="Currency 2 2 2 2 5 3 3 3 4" xfId="30911" xr:uid="{AF2DC5F9-5392-4C18-B3D1-4F2E96A852A3}"/>
    <cellStyle name="Currency 2 2 2 2 5 3 3 3 5" xfId="45795" xr:uid="{6EDE1899-B54D-4053-B053-8B0F8F341CD6}"/>
    <cellStyle name="Currency 2 2 2 2 5 3 3 4" xfId="20643" xr:uid="{E356D53F-12D6-47C2-BDCC-4A6541FB218A}"/>
    <cellStyle name="Currency 2 2 2 2 5 3 3 4 2" xfId="34335" xr:uid="{9CD197FA-918A-4A89-BC3D-2A344D258E3B}"/>
    <cellStyle name="Currency 2 2 2 2 5 3 3 4 3" xfId="49219" xr:uid="{61B77670-9CE4-49DF-98CE-3D8B666737CC}"/>
    <cellStyle name="Currency 2 2 2 2 5 3 3 5" xfId="13799" xr:uid="{CFAC6C88-4A9F-4573-8158-A3815061455C}"/>
    <cellStyle name="Currency 2 2 2 2 5 3 3 6" xfId="27489" xr:uid="{C52BA5AC-9108-494C-9788-42CB6C46B6F5}"/>
    <cellStyle name="Currency 2 2 2 2 5 3 3 7" xfId="42373" xr:uid="{D983B1B7-6EB5-4B89-BA9F-5F200BAE4D3A}"/>
    <cellStyle name="Currency 2 2 2 2 5 3 4" xfId="6953" xr:uid="{FA592CC3-F0F2-444A-BCA5-E59CBED1127C}"/>
    <cellStyle name="Currency 2 2 2 2 5 3 4 2" xfId="8666" xr:uid="{AE3EBF48-0340-4DE4-BCF4-43FB357D2167}"/>
    <cellStyle name="Currency 2 2 2 2 5 3 4 2 2" xfId="12088" xr:uid="{A982C461-44F5-4560-A753-D378A73BA811}"/>
    <cellStyle name="Currency 2 2 2 2 5 3 4 2 2 2" xfId="25778" xr:uid="{FDDE8634-567C-4C9C-A9D5-2AE35D36EE98}"/>
    <cellStyle name="Currency 2 2 2 2 5 3 4 2 2 2 2" xfId="39470" xr:uid="{13C8A979-56C4-48C3-BABD-1075077856DD}"/>
    <cellStyle name="Currency 2 2 2 2 5 3 4 2 2 2 3" xfId="54354" xr:uid="{5CBEF154-3BE3-4518-A45C-B125DB3E73FC}"/>
    <cellStyle name="Currency 2 2 2 2 5 3 4 2 2 3" xfId="18934" xr:uid="{04DC2AF1-51F8-48C8-A6B0-D488012CFDEF}"/>
    <cellStyle name="Currency 2 2 2 2 5 3 4 2 2 4" xfId="32624" xr:uid="{F6A17A48-4C6A-495E-A9F2-166251E578D1}"/>
    <cellStyle name="Currency 2 2 2 2 5 3 4 2 2 5" xfId="47508" xr:uid="{04C8A88D-7B00-45F6-AEDF-0A432F15EA25}"/>
    <cellStyle name="Currency 2 2 2 2 5 3 4 2 3" xfId="22356" xr:uid="{957CABA5-30FF-405E-A425-AE0C105F506A}"/>
    <cellStyle name="Currency 2 2 2 2 5 3 4 2 3 2" xfId="36048" xr:uid="{B9A93668-56C7-44EE-AB34-D525B7600FA9}"/>
    <cellStyle name="Currency 2 2 2 2 5 3 4 2 3 3" xfId="50932" xr:uid="{78D1E17A-17DF-4DFA-910F-EE3BC19F4338}"/>
    <cellStyle name="Currency 2 2 2 2 5 3 4 2 4" xfId="15512" xr:uid="{277E9A72-44D5-417B-8D3B-5400A36BE877}"/>
    <cellStyle name="Currency 2 2 2 2 5 3 4 2 5" xfId="29202" xr:uid="{3BA87102-1367-4FD5-9D16-66DD7C0A8A05}"/>
    <cellStyle name="Currency 2 2 2 2 5 3 4 2 6" xfId="44086" xr:uid="{1B4A6612-1237-464C-948C-7157F76BF025}"/>
    <cellStyle name="Currency 2 2 2 2 5 3 4 3" xfId="10376" xr:uid="{53605828-ACA6-4A80-9AC2-357E698A2D2A}"/>
    <cellStyle name="Currency 2 2 2 2 5 3 4 3 2" xfId="24066" xr:uid="{513FCABD-3FDE-4428-B9BC-6993E5C39F14}"/>
    <cellStyle name="Currency 2 2 2 2 5 3 4 3 2 2" xfId="37758" xr:uid="{6D73D7C3-DDE6-4539-AED5-81BCA11AE26F}"/>
    <cellStyle name="Currency 2 2 2 2 5 3 4 3 2 3" xfId="52642" xr:uid="{99031138-97D9-47B1-B780-C4AAD70957E2}"/>
    <cellStyle name="Currency 2 2 2 2 5 3 4 3 3" xfId="17222" xr:uid="{E24B83F3-830B-4631-939B-07CB7F48A3AA}"/>
    <cellStyle name="Currency 2 2 2 2 5 3 4 3 4" xfId="30912" xr:uid="{DE7914E6-66CE-4C5D-9A53-0C37C0393B6F}"/>
    <cellStyle name="Currency 2 2 2 2 5 3 4 3 5" xfId="45796" xr:uid="{430B9375-0479-4CC3-ABC3-9256D75BB65E}"/>
    <cellStyle name="Currency 2 2 2 2 5 3 4 4" xfId="20644" xr:uid="{A2BC080E-BC12-4B04-86C1-4DC37E63D0C6}"/>
    <cellStyle name="Currency 2 2 2 2 5 3 4 4 2" xfId="34336" xr:uid="{C2CE04A8-2BAA-4742-B7D5-0498285091E3}"/>
    <cellStyle name="Currency 2 2 2 2 5 3 4 4 3" xfId="49220" xr:uid="{2B2C0C42-0E07-45E2-AC54-1EC652390B3D}"/>
    <cellStyle name="Currency 2 2 2 2 5 3 4 5" xfId="13800" xr:uid="{676AE774-E1C4-4341-87BD-B2B7075F0B43}"/>
    <cellStyle name="Currency 2 2 2 2 5 3 4 6" xfId="27490" xr:uid="{E9B37524-1F32-4E8B-ABF0-95A280D23A6E}"/>
    <cellStyle name="Currency 2 2 2 2 5 3 4 7" xfId="42374" xr:uid="{2B5878DE-4A42-4A78-B8B7-52DBCC3F55A5}"/>
    <cellStyle name="Currency 2 2 2 2 5 3 5" xfId="8662" xr:uid="{6BB92146-DC87-4177-B849-95B4BD019DB8}"/>
    <cellStyle name="Currency 2 2 2 2 5 3 5 2" xfId="12084" xr:uid="{D4918DC9-90BF-439A-A7AA-17D3956417CF}"/>
    <cellStyle name="Currency 2 2 2 2 5 3 5 2 2" xfId="25774" xr:uid="{39E07740-461F-474D-9E1F-4A71227636E5}"/>
    <cellStyle name="Currency 2 2 2 2 5 3 5 2 2 2" xfId="39466" xr:uid="{81AC39B1-42EE-4333-967E-C924BB942D84}"/>
    <cellStyle name="Currency 2 2 2 2 5 3 5 2 2 3" xfId="54350" xr:uid="{2667F472-1A5F-4638-9EC1-9D62E4EE3DCD}"/>
    <cellStyle name="Currency 2 2 2 2 5 3 5 2 3" xfId="18930" xr:uid="{6922A6DB-437B-4357-9F12-909C7B8BF7AF}"/>
    <cellStyle name="Currency 2 2 2 2 5 3 5 2 4" xfId="32620" xr:uid="{AD78BBF6-7DD7-44C2-8677-A164901441CC}"/>
    <cellStyle name="Currency 2 2 2 2 5 3 5 2 5" xfId="47504" xr:uid="{BF06C748-445F-4E5D-BDBF-D81C640DA7D2}"/>
    <cellStyle name="Currency 2 2 2 2 5 3 5 3" xfId="22352" xr:uid="{4D4E1497-D84A-415C-A23C-553D200CFE6A}"/>
    <cellStyle name="Currency 2 2 2 2 5 3 5 3 2" xfId="36044" xr:uid="{C0F925C0-C9FE-4441-B613-89F96D72B6D1}"/>
    <cellStyle name="Currency 2 2 2 2 5 3 5 3 3" xfId="50928" xr:uid="{C88562E9-914D-4EC0-ABB1-8B2B2DF50BD0}"/>
    <cellStyle name="Currency 2 2 2 2 5 3 5 4" xfId="15508" xr:uid="{B9A7E334-B38C-4E83-A9F5-B90A2002EBFE}"/>
    <cellStyle name="Currency 2 2 2 2 5 3 5 5" xfId="29198" xr:uid="{FCA50976-DAAA-4104-B0D7-D83EA31240AA}"/>
    <cellStyle name="Currency 2 2 2 2 5 3 5 6" xfId="44082" xr:uid="{4097FA0C-996D-4B29-8E2F-39CE2D417860}"/>
    <cellStyle name="Currency 2 2 2 2 5 3 6" xfId="10372" xr:uid="{B757DBF8-9C63-4F77-A41E-74D7493A3B28}"/>
    <cellStyle name="Currency 2 2 2 2 5 3 6 2" xfId="24062" xr:uid="{6172DBDC-D499-4D8B-BF77-DCD9A4326B29}"/>
    <cellStyle name="Currency 2 2 2 2 5 3 6 2 2" xfId="37754" xr:uid="{B1D46AA8-BFCF-4ED5-9714-4B88AE1B8B42}"/>
    <cellStyle name="Currency 2 2 2 2 5 3 6 2 3" xfId="52638" xr:uid="{010B5036-C0D5-4AE9-AED0-1C8447FC0B1B}"/>
    <cellStyle name="Currency 2 2 2 2 5 3 6 3" xfId="17218" xr:uid="{31D70AB0-27F1-441C-AF0A-12D91A685171}"/>
    <cellStyle name="Currency 2 2 2 2 5 3 6 4" xfId="30908" xr:uid="{DA03CD44-7574-4DBF-8B6F-0B733DD16D74}"/>
    <cellStyle name="Currency 2 2 2 2 5 3 6 5" xfId="45792" xr:uid="{7ED854D1-F082-45CD-BC4D-D974524A9DD8}"/>
    <cellStyle name="Currency 2 2 2 2 5 3 7" xfId="20640" xr:uid="{918C8899-50D5-4709-94BB-EFE9E5621BFF}"/>
    <cellStyle name="Currency 2 2 2 2 5 3 7 2" xfId="34332" xr:uid="{19494A38-E2FA-4BED-842C-7303D9F1B584}"/>
    <cellStyle name="Currency 2 2 2 2 5 3 7 3" xfId="49216" xr:uid="{6666806D-F976-493C-8A10-81B147FE4016}"/>
    <cellStyle name="Currency 2 2 2 2 5 3 8" xfId="13796" xr:uid="{EF20791A-D329-4B5D-8F10-2ADC5818A8F9}"/>
    <cellStyle name="Currency 2 2 2 2 5 3 9" xfId="27486" xr:uid="{3D6719BF-E890-45EF-86C6-ADAD915B2F18}"/>
    <cellStyle name="Currency 2 2 2 2 5 4" xfId="6954" xr:uid="{7013522E-ECD3-4B28-A2B1-EE82F1B8F326}"/>
    <cellStyle name="Currency 2 2 2 2 5 4 2" xfId="6955" xr:uid="{8216575E-6F6B-4F24-ABB0-E8FD8DA4DAFF}"/>
    <cellStyle name="Currency 2 2 2 2 5 4 2 2" xfId="8668" xr:uid="{51AE162D-D3FD-45D8-A28E-20E0C78B2FC7}"/>
    <cellStyle name="Currency 2 2 2 2 5 4 2 2 2" xfId="12090" xr:uid="{9EDD835D-4E4E-4954-BDA8-66908E7FBD47}"/>
    <cellStyle name="Currency 2 2 2 2 5 4 2 2 2 2" xfId="25780" xr:uid="{FBD6A924-2411-4954-8D0B-38261EFEBFE6}"/>
    <cellStyle name="Currency 2 2 2 2 5 4 2 2 2 2 2" xfId="39472" xr:uid="{89670452-6210-4482-9833-CEC2B9668A5E}"/>
    <cellStyle name="Currency 2 2 2 2 5 4 2 2 2 2 3" xfId="54356" xr:uid="{BF1E6BDF-8166-4411-8D8E-98DECF1A819F}"/>
    <cellStyle name="Currency 2 2 2 2 5 4 2 2 2 3" xfId="18936" xr:uid="{2E8EC152-3AB3-44A4-9DE7-3D9D111B35E8}"/>
    <cellStyle name="Currency 2 2 2 2 5 4 2 2 2 4" xfId="32626" xr:uid="{637B7CEA-CECF-4857-986A-62159282ACB5}"/>
    <cellStyle name="Currency 2 2 2 2 5 4 2 2 2 5" xfId="47510" xr:uid="{0D4C7479-8308-4F57-A410-18B1D204A510}"/>
    <cellStyle name="Currency 2 2 2 2 5 4 2 2 3" xfId="22358" xr:uid="{26D6E92D-B941-4BCE-B87E-0CC7C9133517}"/>
    <cellStyle name="Currency 2 2 2 2 5 4 2 2 3 2" xfId="36050" xr:uid="{3883E3DC-39C2-4ACF-B92E-E019A7AEFB60}"/>
    <cellStyle name="Currency 2 2 2 2 5 4 2 2 3 3" xfId="50934" xr:uid="{BF4B4EDC-EAF0-45D9-A4F1-0416BADAA380}"/>
    <cellStyle name="Currency 2 2 2 2 5 4 2 2 4" xfId="15514" xr:uid="{5ED2FFE1-F39E-4412-8623-4D724B7C375C}"/>
    <cellStyle name="Currency 2 2 2 2 5 4 2 2 5" xfId="29204" xr:uid="{5CB33F99-16B5-4833-AC4F-5C411C887027}"/>
    <cellStyle name="Currency 2 2 2 2 5 4 2 2 6" xfId="44088" xr:uid="{28248867-A981-4049-97D7-E336C718CF44}"/>
    <cellStyle name="Currency 2 2 2 2 5 4 2 3" xfId="10378" xr:uid="{3CD50CF1-8335-4609-9268-775DA2F6F891}"/>
    <cellStyle name="Currency 2 2 2 2 5 4 2 3 2" xfId="24068" xr:uid="{C603C0CF-7138-4B6A-A60C-3DBD8BA8B2BE}"/>
    <cellStyle name="Currency 2 2 2 2 5 4 2 3 2 2" xfId="37760" xr:uid="{08BF9404-0383-42E7-8074-8C57E2FC2582}"/>
    <cellStyle name="Currency 2 2 2 2 5 4 2 3 2 3" xfId="52644" xr:uid="{8E451F2B-519F-4EBC-AE5D-440BE9C05722}"/>
    <cellStyle name="Currency 2 2 2 2 5 4 2 3 3" xfId="17224" xr:uid="{91A9C34A-F7CD-4195-96D7-B44082BA792E}"/>
    <cellStyle name="Currency 2 2 2 2 5 4 2 3 4" xfId="30914" xr:uid="{66CB7A32-BEE1-460C-9D9B-C20F9943A928}"/>
    <cellStyle name="Currency 2 2 2 2 5 4 2 3 5" xfId="45798" xr:uid="{19A28877-453C-4CA0-954C-D2C4A1732EB5}"/>
    <cellStyle name="Currency 2 2 2 2 5 4 2 4" xfId="20646" xr:uid="{934BAB1F-1B42-4A3F-9174-1372D2AC4775}"/>
    <cellStyle name="Currency 2 2 2 2 5 4 2 4 2" xfId="34338" xr:uid="{862DEC6B-9B1A-40F1-9C56-47D957FBB5C9}"/>
    <cellStyle name="Currency 2 2 2 2 5 4 2 4 3" xfId="49222" xr:uid="{AACC89F5-D47B-4712-B6DD-D036A26497D2}"/>
    <cellStyle name="Currency 2 2 2 2 5 4 2 5" xfId="13802" xr:uid="{6B0ACF04-3325-4FE0-BC8A-21EFE50093A8}"/>
    <cellStyle name="Currency 2 2 2 2 5 4 2 6" xfId="27492" xr:uid="{6F16BD55-94BF-42E1-A508-92D4E9734906}"/>
    <cellStyle name="Currency 2 2 2 2 5 4 2 7" xfId="42376" xr:uid="{75DDDD89-E012-4A5E-9BF8-13B098A0662A}"/>
    <cellStyle name="Currency 2 2 2 2 5 4 3" xfId="8667" xr:uid="{10989E07-CDCE-4150-9FF8-9F74F555F765}"/>
    <cellStyle name="Currency 2 2 2 2 5 4 3 2" xfId="12089" xr:uid="{034215A7-8AAD-4932-A1B8-234CB4551871}"/>
    <cellStyle name="Currency 2 2 2 2 5 4 3 2 2" xfId="25779" xr:uid="{CE436187-31D3-4B39-805D-4FAC382B7162}"/>
    <cellStyle name="Currency 2 2 2 2 5 4 3 2 2 2" xfId="39471" xr:uid="{2F411110-3B2E-4A5D-B76F-45C7E4BA0670}"/>
    <cellStyle name="Currency 2 2 2 2 5 4 3 2 2 3" xfId="54355" xr:uid="{440776F4-E2CE-471B-89FE-D7FE29F208F2}"/>
    <cellStyle name="Currency 2 2 2 2 5 4 3 2 3" xfId="18935" xr:uid="{DD7E93D1-8884-4DBC-A48D-E2DB87D3637B}"/>
    <cellStyle name="Currency 2 2 2 2 5 4 3 2 4" xfId="32625" xr:uid="{81E98414-446B-4E17-9BEA-B773B19B3C7B}"/>
    <cellStyle name="Currency 2 2 2 2 5 4 3 2 5" xfId="47509" xr:uid="{4AD087C4-D40C-4E05-A7B5-F93199DBA43B}"/>
    <cellStyle name="Currency 2 2 2 2 5 4 3 3" xfId="22357" xr:uid="{771CB076-DD57-4B20-883D-1DF4E2608723}"/>
    <cellStyle name="Currency 2 2 2 2 5 4 3 3 2" xfId="36049" xr:uid="{68BF7FE6-CB8E-42C1-8236-4E8FC4EFDFF1}"/>
    <cellStyle name="Currency 2 2 2 2 5 4 3 3 3" xfId="50933" xr:uid="{11762846-9CEC-4CCA-8F6B-B4F646706B8B}"/>
    <cellStyle name="Currency 2 2 2 2 5 4 3 4" xfId="15513" xr:uid="{BA7EE370-3E44-46AB-95F4-E8165344A76A}"/>
    <cellStyle name="Currency 2 2 2 2 5 4 3 5" xfId="29203" xr:uid="{AA2DA3DC-B9C8-4F0C-AAF5-E4F4D9A0A130}"/>
    <cellStyle name="Currency 2 2 2 2 5 4 3 6" xfId="44087" xr:uid="{45FB05A8-B94D-48DA-958A-50829C506CA9}"/>
    <cellStyle name="Currency 2 2 2 2 5 4 4" xfId="10377" xr:uid="{308E9760-B1BD-4FFA-88AE-1CB3A4F25D5C}"/>
    <cellStyle name="Currency 2 2 2 2 5 4 4 2" xfId="24067" xr:uid="{B60B5FC6-609A-413E-8756-930154BFE98A}"/>
    <cellStyle name="Currency 2 2 2 2 5 4 4 2 2" xfId="37759" xr:uid="{4F6307C5-0C51-4ECF-986A-C08085A21343}"/>
    <cellStyle name="Currency 2 2 2 2 5 4 4 2 3" xfId="52643" xr:uid="{F7F82C2E-33FD-4A94-ABA8-85104066EA5A}"/>
    <cellStyle name="Currency 2 2 2 2 5 4 4 3" xfId="17223" xr:uid="{8BD8EC5E-5EB0-49C3-998E-EAC07C1B4442}"/>
    <cellStyle name="Currency 2 2 2 2 5 4 4 4" xfId="30913" xr:uid="{11B69951-8A0D-4330-AA5A-61A48DEFCEA9}"/>
    <cellStyle name="Currency 2 2 2 2 5 4 4 5" xfId="45797" xr:uid="{1C394BFA-5166-4822-B41E-702673E45B1E}"/>
    <cellStyle name="Currency 2 2 2 2 5 4 5" xfId="20645" xr:uid="{34D39552-29F9-48ED-9FAB-6E74CECB2314}"/>
    <cellStyle name="Currency 2 2 2 2 5 4 5 2" xfId="34337" xr:uid="{3F39655A-B871-4BE9-8487-E9BF70CC943A}"/>
    <cellStyle name="Currency 2 2 2 2 5 4 5 3" xfId="49221" xr:uid="{41D8E825-F608-4BF4-B0E0-6AD515857425}"/>
    <cellStyle name="Currency 2 2 2 2 5 4 6" xfId="13801" xr:uid="{E8688C49-4777-4C9D-B5BE-A6BA3ADAFC42}"/>
    <cellStyle name="Currency 2 2 2 2 5 4 7" xfId="27491" xr:uid="{61C2E51B-EB22-4C1B-B797-746CA7270064}"/>
    <cellStyle name="Currency 2 2 2 2 5 4 8" xfId="42375" xr:uid="{39217D50-82D3-4ACD-BE9D-8506CD1B8ECE}"/>
    <cellStyle name="Currency 2 2 2 2 5 5" xfId="6956" xr:uid="{C05DF3F1-067E-4048-BF71-10679FE521B9}"/>
    <cellStyle name="Currency 2 2 2 2 5 5 2" xfId="8669" xr:uid="{35BF5A39-8D05-45F3-9D16-15803BAD7394}"/>
    <cellStyle name="Currency 2 2 2 2 5 5 2 2" xfId="12091" xr:uid="{A61D3038-119B-4F6E-B713-133BD68CF10F}"/>
    <cellStyle name="Currency 2 2 2 2 5 5 2 2 2" xfId="25781" xr:uid="{6C3DA9A0-B966-4E7C-A171-9B4BC5B8A788}"/>
    <cellStyle name="Currency 2 2 2 2 5 5 2 2 2 2" xfId="39473" xr:uid="{8FA525C1-45D2-4979-B41A-09E78B541E4D}"/>
    <cellStyle name="Currency 2 2 2 2 5 5 2 2 2 3" xfId="54357" xr:uid="{BDF00AF9-2B78-460A-BDBF-06CF6267E239}"/>
    <cellStyle name="Currency 2 2 2 2 5 5 2 2 3" xfId="18937" xr:uid="{EB0B68C2-865B-4753-B1A6-BE20F3A4FB34}"/>
    <cellStyle name="Currency 2 2 2 2 5 5 2 2 4" xfId="32627" xr:uid="{D750DA1B-85A7-4C34-BF66-8AB38C607182}"/>
    <cellStyle name="Currency 2 2 2 2 5 5 2 2 5" xfId="47511" xr:uid="{8EBE653A-998D-4A62-B08C-F0B854CB541D}"/>
    <cellStyle name="Currency 2 2 2 2 5 5 2 3" xfId="22359" xr:uid="{959DCAEC-22B1-4425-B2E2-5F517F1AB9CE}"/>
    <cellStyle name="Currency 2 2 2 2 5 5 2 3 2" xfId="36051" xr:uid="{6DEE2C97-2CA1-4D42-88EA-9DCEE622812C}"/>
    <cellStyle name="Currency 2 2 2 2 5 5 2 3 3" xfId="50935" xr:uid="{EBBE5040-EE1C-4A99-96F4-E810E000413C}"/>
    <cellStyle name="Currency 2 2 2 2 5 5 2 4" xfId="15515" xr:uid="{5A3DBD10-08A4-406F-BDE9-BB3CE59C8045}"/>
    <cellStyle name="Currency 2 2 2 2 5 5 2 5" xfId="29205" xr:uid="{29401F34-9E17-4D7D-B69A-AA02237C9DAB}"/>
    <cellStyle name="Currency 2 2 2 2 5 5 2 6" xfId="44089" xr:uid="{377DF273-ECB7-4743-B7B0-18EC0788D3A6}"/>
    <cellStyle name="Currency 2 2 2 2 5 5 3" xfId="10379" xr:uid="{4BC86EA4-5F34-407B-8DD4-19205D3234D8}"/>
    <cellStyle name="Currency 2 2 2 2 5 5 3 2" xfId="24069" xr:uid="{46AB975C-EBD4-4763-A6F4-CFAE828EB6C9}"/>
    <cellStyle name="Currency 2 2 2 2 5 5 3 2 2" xfId="37761" xr:uid="{8FF1BD0F-C0E8-47EE-BCEF-BCCAE06BD75B}"/>
    <cellStyle name="Currency 2 2 2 2 5 5 3 2 3" xfId="52645" xr:uid="{01BFCAAB-0BEC-4C11-83FC-CA75B9B6051D}"/>
    <cellStyle name="Currency 2 2 2 2 5 5 3 3" xfId="17225" xr:uid="{6B1E5B51-CC2B-4923-8D77-3E9F41A8E9D3}"/>
    <cellStyle name="Currency 2 2 2 2 5 5 3 4" xfId="30915" xr:uid="{DFAFB01B-BE95-44FE-B7B0-41B75B648B9A}"/>
    <cellStyle name="Currency 2 2 2 2 5 5 3 5" xfId="45799" xr:uid="{0F79885F-B6B0-42FA-852C-DBCDBAF4FAF8}"/>
    <cellStyle name="Currency 2 2 2 2 5 5 4" xfId="20647" xr:uid="{C2B7DCCF-2CBA-484E-9ABC-5931C16CA15C}"/>
    <cellStyle name="Currency 2 2 2 2 5 5 4 2" xfId="34339" xr:uid="{449B36A9-5DEA-4761-80B1-7E770E7BA98F}"/>
    <cellStyle name="Currency 2 2 2 2 5 5 4 3" xfId="49223" xr:uid="{CD8B046C-048F-4ABD-9AF1-9D02CE38E3A2}"/>
    <cellStyle name="Currency 2 2 2 2 5 5 5" xfId="13803" xr:uid="{EC807D12-A7D9-4F64-B42B-9DD8036AC1B5}"/>
    <cellStyle name="Currency 2 2 2 2 5 5 6" xfId="27493" xr:uid="{6C533442-2561-46E8-BFE6-987721326ED6}"/>
    <cellStyle name="Currency 2 2 2 2 5 5 7" xfId="42377" xr:uid="{A8D766A8-5383-4BC9-A538-371180BC900D}"/>
    <cellStyle name="Currency 2 2 2 2 5 6" xfId="6957" xr:uid="{CCEA382A-2B36-40E1-A7AA-C6425B5D8349}"/>
    <cellStyle name="Currency 2 2 2 2 5 6 2" xfId="8670" xr:uid="{EB72FD5D-7A4C-4F89-844C-7C8EA5C99D78}"/>
    <cellStyle name="Currency 2 2 2 2 5 6 2 2" xfId="12092" xr:uid="{49B7F59B-1D9D-4F84-BD4B-7A43081DA7B0}"/>
    <cellStyle name="Currency 2 2 2 2 5 6 2 2 2" xfId="25782" xr:uid="{C2468E3D-EAE3-413F-BF73-1321439B62C1}"/>
    <cellStyle name="Currency 2 2 2 2 5 6 2 2 2 2" xfId="39474" xr:uid="{A61716E6-DB03-4129-A204-514A6E2D421B}"/>
    <cellStyle name="Currency 2 2 2 2 5 6 2 2 2 3" xfId="54358" xr:uid="{6913CF52-4C2F-4EC7-A4CB-0FF9157C5985}"/>
    <cellStyle name="Currency 2 2 2 2 5 6 2 2 3" xfId="18938" xr:uid="{A0E134F4-0F49-48F1-81E1-F531CB2CDCA7}"/>
    <cellStyle name="Currency 2 2 2 2 5 6 2 2 4" xfId="32628" xr:uid="{63154872-2C33-478D-88F3-8E1D8E07846A}"/>
    <cellStyle name="Currency 2 2 2 2 5 6 2 2 5" xfId="47512" xr:uid="{6747834F-D000-484B-9AAA-18064A326E4C}"/>
    <cellStyle name="Currency 2 2 2 2 5 6 2 3" xfId="22360" xr:uid="{3163AFF9-1D98-4C4C-BCA6-16734480907E}"/>
    <cellStyle name="Currency 2 2 2 2 5 6 2 3 2" xfId="36052" xr:uid="{E8D549E3-9C1E-4929-9E41-000309C3E829}"/>
    <cellStyle name="Currency 2 2 2 2 5 6 2 3 3" xfId="50936" xr:uid="{101F14EE-84E9-4B08-8FFB-48D1665164A0}"/>
    <cellStyle name="Currency 2 2 2 2 5 6 2 4" xfId="15516" xr:uid="{7937B14C-3F85-438C-BE14-BBD47B443969}"/>
    <cellStyle name="Currency 2 2 2 2 5 6 2 5" xfId="29206" xr:uid="{A8C1C091-07A9-42E0-8641-78994C0A793D}"/>
    <cellStyle name="Currency 2 2 2 2 5 6 2 6" xfId="44090" xr:uid="{51DB721C-4647-4EAA-9644-3008E0EFCCDE}"/>
    <cellStyle name="Currency 2 2 2 2 5 6 3" xfId="10380" xr:uid="{6CD03902-599C-4E22-8F2D-43AC45862D51}"/>
    <cellStyle name="Currency 2 2 2 2 5 6 3 2" xfId="24070" xr:uid="{4C866230-DFA0-4D2E-B49C-EF3B8940BE4C}"/>
    <cellStyle name="Currency 2 2 2 2 5 6 3 2 2" xfId="37762" xr:uid="{5247B7D5-33F9-4F87-A819-4C99A4860D12}"/>
    <cellStyle name="Currency 2 2 2 2 5 6 3 2 3" xfId="52646" xr:uid="{F2534EBD-617D-4D85-B6E9-C523C240BE95}"/>
    <cellStyle name="Currency 2 2 2 2 5 6 3 3" xfId="17226" xr:uid="{7B97FA5D-1BA0-4932-A82F-FF1FE4DCF539}"/>
    <cellStyle name="Currency 2 2 2 2 5 6 3 4" xfId="30916" xr:uid="{B393F644-8214-40BB-8C39-0E8CE873AD97}"/>
    <cellStyle name="Currency 2 2 2 2 5 6 3 5" xfId="45800" xr:uid="{322544CC-22CA-4624-BE2C-C04F9D30C997}"/>
    <cellStyle name="Currency 2 2 2 2 5 6 4" xfId="20648" xr:uid="{B2ED9831-DB6A-432B-BA36-A9DAE84D51D8}"/>
    <cellStyle name="Currency 2 2 2 2 5 6 4 2" xfId="34340" xr:uid="{6BEB69C7-BD38-4397-BA78-BF1C137B4A50}"/>
    <cellStyle name="Currency 2 2 2 2 5 6 4 3" xfId="49224" xr:uid="{E3BB8813-707A-4530-8660-76379CDB4386}"/>
    <cellStyle name="Currency 2 2 2 2 5 6 5" xfId="13804" xr:uid="{9840D099-3CB7-43A3-9DF5-3530A658EB26}"/>
    <cellStyle name="Currency 2 2 2 2 5 6 6" xfId="27494" xr:uid="{5C313BF8-D353-47D1-A642-2FC261069A0B}"/>
    <cellStyle name="Currency 2 2 2 2 5 6 7" xfId="42378" xr:uid="{9271CAE8-8DC8-4741-8D0E-587FD95CCB1A}"/>
    <cellStyle name="Currency 2 2 2 2 5 7" xfId="8656" xr:uid="{160679B1-25C0-4594-B7B2-72B37B39D874}"/>
    <cellStyle name="Currency 2 2 2 2 5 7 2" xfId="12078" xr:uid="{EB444002-1346-463F-80FD-1E8C0F6DD53A}"/>
    <cellStyle name="Currency 2 2 2 2 5 7 2 2" xfId="25768" xr:uid="{8D630D0F-E26D-46E7-BC36-3ECDA338AFF1}"/>
    <cellStyle name="Currency 2 2 2 2 5 7 2 2 2" xfId="39460" xr:uid="{3A11CC55-7200-4A9E-AE4C-4B4B8A1A99A8}"/>
    <cellStyle name="Currency 2 2 2 2 5 7 2 2 3" xfId="54344" xr:uid="{CA256A44-CA2B-43DC-A830-B620FC6BC0D0}"/>
    <cellStyle name="Currency 2 2 2 2 5 7 2 3" xfId="18924" xr:uid="{DB8A0327-B831-4925-B0EC-0C979B7DF521}"/>
    <cellStyle name="Currency 2 2 2 2 5 7 2 4" xfId="32614" xr:uid="{FB8C2912-9C9D-4037-A631-906489961EF8}"/>
    <cellStyle name="Currency 2 2 2 2 5 7 2 5" xfId="47498" xr:uid="{27CDA8BE-A7A1-447D-9941-A6E1829DDCF0}"/>
    <cellStyle name="Currency 2 2 2 2 5 7 3" xfId="22346" xr:uid="{E4D99BAD-1096-4F34-9919-E7048C2B54DD}"/>
    <cellStyle name="Currency 2 2 2 2 5 7 3 2" xfId="36038" xr:uid="{E4BAAF45-7E57-4076-8546-319A0FA927B6}"/>
    <cellStyle name="Currency 2 2 2 2 5 7 3 3" xfId="50922" xr:uid="{78C9FE3D-7891-47EC-84BC-22D0C61EA40C}"/>
    <cellStyle name="Currency 2 2 2 2 5 7 4" xfId="15502" xr:uid="{EDFD79AC-2488-4B4B-9B68-311D63F8A310}"/>
    <cellStyle name="Currency 2 2 2 2 5 7 5" xfId="29192" xr:uid="{7B48C536-CD13-47C3-B0E0-649AC3B20261}"/>
    <cellStyle name="Currency 2 2 2 2 5 7 6" xfId="44076" xr:uid="{D16C1960-D4B0-4D09-B292-C6416E496C27}"/>
    <cellStyle name="Currency 2 2 2 2 5 8" xfId="10366" xr:uid="{50914E7B-1399-4774-9FBA-CD31422BF9C3}"/>
    <cellStyle name="Currency 2 2 2 2 5 8 2" xfId="24056" xr:uid="{2E26544A-27E1-49FE-B879-C11004F3C4A7}"/>
    <cellStyle name="Currency 2 2 2 2 5 8 2 2" xfId="37748" xr:uid="{20332371-2F11-42E7-8C21-17C590D1318C}"/>
    <cellStyle name="Currency 2 2 2 2 5 8 2 3" xfId="52632" xr:uid="{35520260-9F24-44C9-96F4-876919234FA6}"/>
    <cellStyle name="Currency 2 2 2 2 5 8 3" xfId="17212" xr:uid="{5D479F78-1CA2-4247-AFD1-4826A5E4B46C}"/>
    <cellStyle name="Currency 2 2 2 2 5 8 4" xfId="30902" xr:uid="{7CBE25E8-5D87-4EE1-AA4F-92E44648FA97}"/>
    <cellStyle name="Currency 2 2 2 2 5 8 5" xfId="45786" xr:uid="{28C9EF85-0CF2-478F-AEC1-4800E9993D22}"/>
    <cellStyle name="Currency 2 2 2 2 5 9" xfId="20634" xr:uid="{D70B022E-6E47-4865-8734-6C897F67E922}"/>
    <cellStyle name="Currency 2 2 2 2 5 9 2" xfId="34326" xr:uid="{7E856300-BEB0-4F50-8ED2-916FAC4DF43B}"/>
    <cellStyle name="Currency 2 2 2 2 5 9 3" xfId="49210" xr:uid="{794F76F4-E7A1-4829-8E4B-D8FAD959F90E}"/>
    <cellStyle name="Currency 2 2 2 2 6" xfId="6958" xr:uid="{5FE9FADF-8FC1-4431-BE88-75677E15D3A9}"/>
    <cellStyle name="Currency 2 2 2 2 6 10" xfId="42379" xr:uid="{4640E916-489C-44B0-AB93-2049C3A8244B}"/>
    <cellStyle name="Currency 2 2 2 2 6 2" xfId="6959" xr:uid="{B5275432-C3F7-41ED-81BC-BE2583AC1102}"/>
    <cellStyle name="Currency 2 2 2 2 6 2 2" xfId="6960" xr:uid="{44EE26E8-BD5A-4E99-8B51-75EAECDD2E93}"/>
    <cellStyle name="Currency 2 2 2 2 6 2 2 2" xfId="8673" xr:uid="{52B1A548-1E6A-48A8-982F-86DF9DAC69F4}"/>
    <cellStyle name="Currency 2 2 2 2 6 2 2 2 2" xfId="12095" xr:uid="{36005A0D-6385-422F-95DF-F477AF4591A0}"/>
    <cellStyle name="Currency 2 2 2 2 6 2 2 2 2 2" xfId="25785" xr:uid="{79B7049D-EC01-416F-9D74-84DE16CA85DB}"/>
    <cellStyle name="Currency 2 2 2 2 6 2 2 2 2 2 2" xfId="39477" xr:uid="{31366D96-C96E-4069-BE9F-FE84B22EB563}"/>
    <cellStyle name="Currency 2 2 2 2 6 2 2 2 2 2 3" xfId="54361" xr:uid="{380DABB6-1EA9-4390-A11A-D17B48E227B9}"/>
    <cellStyle name="Currency 2 2 2 2 6 2 2 2 2 3" xfId="18941" xr:uid="{2403D618-1159-4ACF-93EF-7A4529AB7AFE}"/>
    <cellStyle name="Currency 2 2 2 2 6 2 2 2 2 4" xfId="32631" xr:uid="{3AF47364-E4BE-4B8B-827C-44ACCE93C659}"/>
    <cellStyle name="Currency 2 2 2 2 6 2 2 2 2 5" xfId="47515" xr:uid="{88F9372C-36B9-4513-BC35-288AC12CFACF}"/>
    <cellStyle name="Currency 2 2 2 2 6 2 2 2 3" xfId="22363" xr:uid="{CA669607-2B74-40B8-8949-258BB4868384}"/>
    <cellStyle name="Currency 2 2 2 2 6 2 2 2 3 2" xfId="36055" xr:uid="{6111CAE3-F7CF-4E70-B0F3-953223813C3A}"/>
    <cellStyle name="Currency 2 2 2 2 6 2 2 2 3 3" xfId="50939" xr:uid="{5E7EA971-A070-4506-A2F0-3D805DEB5893}"/>
    <cellStyle name="Currency 2 2 2 2 6 2 2 2 4" xfId="15519" xr:uid="{7A29D32F-0B69-43E1-80C0-505B5189BED1}"/>
    <cellStyle name="Currency 2 2 2 2 6 2 2 2 5" xfId="29209" xr:uid="{564205C9-F508-435C-A973-D42E7EF02397}"/>
    <cellStyle name="Currency 2 2 2 2 6 2 2 2 6" xfId="44093" xr:uid="{A6BE5D78-7AFF-4C82-BB09-42B5852D444C}"/>
    <cellStyle name="Currency 2 2 2 2 6 2 2 3" xfId="10383" xr:uid="{5AA0E794-15B9-4930-AA8E-E14FBFB7598E}"/>
    <cellStyle name="Currency 2 2 2 2 6 2 2 3 2" xfId="24073" xr:uid="{5596DE9A-3813-4EC0-96D9-B0CBA148ABD3}"/>
    <cellStyle name="Currency 2 2 2 2 6 2 2 3 2 2" xfId="37765" xr:uid="{4AD2E50B-B19D-4EA6-8547-60D80B5F6FF6}"/>
    <cellStyle name="Currency 2 2 2 2 6 2 2 3 2 3" xfId="52649" xr:uid="{D98BCCB9-2F84-45F9-BE82-28C5A5D0A4FC}"/>
    <cellStyle name="Currency 2 2 2 2 6 2 2 3 3" xfId="17229" xr:uid="{35275B8B-31D8-40A8-A5BD-BE466ACD1631}"/>
    <cellStyle name="Currency 2 2 2 2 6 2 2 3 4" xfId="30919" xr:uid="{79A92E61-BFC3-478D-B46F-B68E907E38BB}"/>
    <cellStyle name="Currency 2 2 2 2 6 2 2 3 5" xfId="45803" xr:uid="{9F3BC88A-862F-4369-BA36-B28EA7351DC2}"/>
    <cellStyle name="Currency 2 2 2 2 6 2 2 4" xfId="20651" xr:uid="{B908C600-B566-4B5A-A8BB-719AFAEFB535}"/>
    <cellStyle name="Currency 2 2 2 2 6 2 2 4 2" xfId="34343" xr:uid="{600F0303-245C-464F-B0FF-09DD17F91618}"/>
    <cellStyle name="Currency 2 2 2 2 6 2 2 4 3" xfId="49227" xr:uid="{F1E0B0EE-A0FC-4475-9653-4CA9BDFC226B}"/>
    <cellStyle name="Currency 2 2 2 2 6 2 2 5" xfId="13807" xr:uid="{04845DCD-DA64-44C2-89E3-7C275FA31F8E}"/>
    <cellStyle name="Currency 2 2 2 2 6 2 2 6" xfId="27497" xr:uid="{C0AB3508-6F4C-4F62-9FC6-86D54033AFB3}"/>
    <cellStyle name="Currency 2 2 2 2 6 2 2 7" xfId="42381" xr:uid="{96141DF6-F967-48C5-AD9F-D8D122238C2A}"/>
    <cellStyle name="Currency 2 2 2 2 6 2 3" xfId="8672" xr:uid="{19951DDE-E413-44A3-92CE-AC38D7340BDD}"/>
    <cellStyle name="Currency 2 2 2 2 6 2 3 2" xfId="12094" xr:uid="{D75DF4B4-1F72-446A-B432-C7917682147D}"/>
    <cellStyle name="Currency 2 2 2 2 6 2 3 2 2" xfId="25784" xr:uid="{1E82DD7A-71CB-4573-A817-7FFA33BF7105}"/>
    <cellStyle name="Currency 2 2 2 2 6 2 3 2 2 2" xfId="39476" xr:uid="{FC3008AA-AD40-4D3E-8CCB-E559C6C0F25A}"/>
    <cellStyle name="Currency 2 2 2 2 6 2 3 2 2 3" xfId="54360" xr:uid="{B0C450AE-F39E-4CA0-9B7A-0A209EA9F440}"/>
    <cellStyle name="Currency 2 2 2 2 6 2 3 2 3" xfId="18940" xr:uid="{60DCF1F0-E246-4D2D-A3A9-91B3D5A91290}"/>
    <cellStyle name="Currency 2 2 2 2 6 2 3 2 4" xfId="32630" xr:uid="{977AF06E-4E6E-4422-ACDA-7AD709B1E49E}"/>
    <cellStyle name="Currency 2 2 2 2 6 2 3 2 5" xfId="47514" xr:uid="{597074BB-16F8-456E-A9F0-DF391869A273}"/>
    <cellStyle name="Currency 2 2 2 2 6 2 3 3" xfId="22362" xr:uid="{54A06DC4-BD37-47B6-A416-BE83EEE2BA09}"/>
    <cellStyle name="Currency 2 2 2 2 6 2 3 3 2" xfId="36054" xr:uid="{8DFFEBB2-46AB-4B94-BDD9-84466B2D8FD2}"/>
    <cellStyle name="Currency 2 2 2 2 6 2 3 3 3" xfId="50938" xr:uid="{BF363346-49A8-417D-8331-8B5C402393B9}"/>
    <cellStyle name="Currency 2 2 2 2 6 2 3 4" xfId="15518" xr:uid="{D9077ABD-EC7B-4CB3-A99F-9C7093B79B3E}"/>
    <cellStyle name="Currency 2 2 2 2 6 2 3 5" xfId="29208" xr:uid="{BF84B10B-EACF-4CF0-9C29-37EBC7629323}"/>
    <cellStyle name="Currency 2 2 2 2 6 2 3 6" xfId="44092" xr:uid="{ACB25D93-0B5A-42A2-B376-C28CFA629445}"/>
    <cellStyle name="Currency 2 2 2 2 6 2 4" xfId="10382" xr:uid="{37C89DB3-53E1-414E-AA22-10AFB771E9CA}"/>
    <cellStyle name="Currency 2 2 2 2 6 2 4 2" xfId="24072" xr:uid="{0B0D7D79-85F8-4F1C-81D8-E0A98EB52AD8}"/>
    <cellStyle name="Currency 2 2 2 2 6 2 4 2 2" xfId="37764" xr:uid="{1E07C175-4D09-41F9-8AC1-2FF5680EF033}"/>
    <cellStyle name="Currency 2 2 2 2 6 2 4 2 3" xfId="52648" xr:uid="{70DA9810-63A4-4042-9AFD-E348C0C267D4}"/>
    <cellStyle name="Currency 2 2 2 2 6 2 4 3" xfId="17228" xr:uid="{851E9800-5372-484A-A016-5F9BBE2B52AD}"/>
    <cellStyle name="Currency 2 2 2 2 6 2 4 4" xfId="30918" xr:uid="{21749B44-14F7-4C1B-824F-7FF155B609FD}"/>
    <cellStyle name="Currency 2 2 2 2 6 2 4 5" xfId="45802" xr:uid="{3D923158-2773-4930-8001-49A9990DCA71}"/>
    <cellStyle name="Currency 2 2 2 2 6 2 5" xfId="20650" xr:uid="{E49940DB-6EB1-4F36-9F96-9AF4C9ED1A36}"/>
    <cellStyle name="Currency 2 2 2 2 6 2 5 2" xfId="34342" xr:uid="{7CC7E5FC-40F6-4D07-8946-ABE45A0BFFDB}"/>
    <cellStyle name="Currency 2 2 2 2 6 2 5 3" xfId="49226" xr:uid="{D90E28FC-F3EA-4F11-8629-C92F76D54A68}"/>
    <cellStyle name="Currency 2 2 2 2 6 2 6" xfId="13806" xr:uid="{8D3DAA0E-CD64-4FC5-915D-3829D478E616}"/>
    <cellStyle name="Currency 2 2 2 2 6 2 7" xfId="27496" xr:uid="{CBFBDEB2-75F4-4A6A-91C5-6968D68C9B75}"/>
    <cellStyle name="Currency 2 2 2 2 6 2 8" xfId="42380" xr:uid="{659841E3-E19B-4B0A-BA87-E8040B0D7364}"/>
    <cellStyle name="Currency 2 2 2 2 6 3" xfId="6961" xr:uid="{8A93FAE9-9AD3-41F4-ADF9-9C6A1A518FF8}"/>
    <cellStyle name="Currency 2 2 2 2 6 3 2" xfId="8674" xr:uid="{EAC8A54E-3389-4A57-A0AE-3EF36C8FE543}"/>
    <cellStyle name="Currency 2 2 2 2 6 3 2 2" xfId="12096" xr:uid="{FAD93CD5-D0D2-4475-B1AD-B9A75952D7D6}"/>
    <cellStyle name="Currency 2 2 2 2 6 3 2 2 2" xfId="25786" xr:uid="{BA45A0B5-9583-4B58-888E-C2744D072551}"/>
    <cellStyle name="Currency 2 2 2 2 6 3 2 2 2 2" xfId="39478" xr:uid="{C55A5949-413B-45BA-B844-C31F5EB20F90}"/>
    <cellStyle name="Currency 2 2 2 2 6 3 2 2 2 3" xfId="54362" xr:uid="{C46DF96D-9749-4DCD-9F7E-CB06CF527E37}"/>
    <cellStyle name="Currency 2 2 2 2 6 3 2 2 3" xfId="18942" xr:uid="{6A6468CE-8B23-4C42-BE6D-50879313BA54}"/>
    <cellStyle name="Currency 2 2 2 2 6 3 2 2 4" xfId="32632" xr:uid="{F221A6D0-A714-44B5-AAB8-77EF54E80D01}"/>
    <cellStyle name="Currency 2 2 2 2 6 3 2 2 5" xfId="47516" xr:uid="{6FFA2113-7976-4E86-984C-54863F1D3E9E}"/>
    <cellStyle name="Currency 2 2 2 2 6 3 2 3" xfId="22364" xr:uid="{08D04BFD-C04D-425F-AFA3-F4AAA0930BD4}"/>
    <cellStyle name="Currency 2 2 2 2 6 3 2 3 2" xfId="36056" xr:uid="{EBD80FAE-6F88-4018-9CE7-42A150E45BD4}"/>
    <cellStyle name="Currency 2 2 2 2 6 3 2 3 3" xfId="50940" xr:uid="{B692CB7E-0029-4AD2-ABAB-571D0BEB4290}"/>
    <cellStyle name="Currency 2 2 2 2 6 3 2 4" xfId="15520" xr:uid="{D04C014A-FEE8-4D68-8240-81E01342EC00}"/>
    <cellStyle name="Currency 2 2 2 2 6 3 2 5" xfId="29210" xr:uid="{54E381B8-ED37-4DB3-B31D-A1BB48B9D47F}"/>
    <cellStyle name="Currency 2 2 2 2 6 3 2 6" xfId="44094" xr:uid="{2D800606-94E6-4061-87BB-CE5F55262CED}"/>
    <cellStyle name="Currency 2 2 2 2 6 3 3" xfId="10384" xr:uid="{1821ED30-7ED8-470D-9AD4-FD85448AD8CA}"/>
    <cellStyle name="Currency 2 2 2 2 6 3 3 2" xfId="24074" xr:uid="{59E219E5-D59A-4215-9F1F-11390D3D783D}"/>
    <cellStyle name="Currency 2 2 2 2 6 3 3 2 2" xfId="37766" xr:uid="{F0270EB6-D4A7-4CFB-9CFB-A85FD6141D24}"/>
    <cellStyle name="Currency 2 2 2 2 6 3 3 2 3" xfId="52650" xr:uid="{0384BC5C-50F8-4E13-B136-1EADD7174A45}"/>
    <cellStyle name="Currency 2 2 2 2 6 3 3 3" xfId="17230" xr:uid="{3B5509FB-62B9-46A5-8742-EA9B1E76D896}"/>
    <cellStyle name="Currency 2 2 2 2 6 3 3 4" xfId="30920" xr:uid="{56933F8A-260B-4835-AF7D-B479C6CC5865}"/>
    <cellStyle name="Currency 2 2 2 2 6 3 3 5" xfId="45804" xr:uid="{312ECA78-482B-4830-9A66-CD72DDF706DE}"/>
    <cellStyle name="Currency 2 2 2 2 6 3 4" xfId="20652" xr:uid="{F54D470F-DC16-49B8-9EE1-4C15C2F56BC2}"/>
    <cellStyle name="Currency 2 2 2 2 6 3 4 2" xfId="34344" xr:uid="{5C350590-4986-4DD7-B740-C5CD46D3D6FD}"/>
    <cellStyle name="Currency 2 2 2 2 6 3 4 3" xfId="49228" xr:uid="{ECA72D85-B0E1-424C-BAFA-1F8EEBE724C6}"/>
    <cellStyle name="Currency 2 2 2 2 6 3 5" xfId="13808" xr:uid="{73CDF5B3-EBED-4002-AE7A-A3355885B603}"/>
    <cellStyle name="Currency 2 2 2 2 6 3 6" xfId="27498" xr:uid="{15267C0F-7B68-4FB7-9C69-318193CC739E}"/>
    <cellStyle name="Currency 2 2 2 2 6 3 7" xfId="42382" xr:uid="{DEDAA7EB-232E-481D-BE24-C94BD96C3D08}"/>
    <cellStyle name="Currency 2 2 2 2 6 4" xfId="6962" xr:uid="{1F912361-A660-402D-8308-6CF881569950}"/>
    <cellStyle name="Currency 2 2 2 2 6 4 2" xfId="8675" xr:uid="{ED0F76D1-3316-4A3F-B7BF-5406BDE1558E}"/>
    <cellStyle name="Currency 2 2 2 2 6 4 2 2" xfId="12097" xr:uid="{3C679984-54B0-4463-99F1-BECED4163DB7}"/>
    <cellStyle name="Currency 2 2 2 2 6 4 2 2 2" xfId="25787" xr:uid="{F6CC0D9E-6652-4DCE-983F-4E46466A0B11}"/>
    <cellStyle name="Currency 2 2 2 2 6 4 2 2 2 2" xfId="39479" xr:uid="{F495B922-C6B0-40F7-849E-1A565EC0BA1D}"/>
    <cellStyle name="Currency 2 2 2 2 6 4 2 2 2 3" xfId="54363" xr:uid="{B5865FAC-542A-4784-ADD9-0CC600FFD0CD}"/>
    <cellStyle name="Currency 2 2 2 2 6 4 2 2 3" xfId="18943" xr:uid="{54466E0A-DC4E-48A9-B0A1-0ADC696205C8}"/>
    <cellStyle name="Currency 2 2 2 2 6 4 2 2 4" xfId="32633" xr:uid="{FB140372-1C80-44E7-A091-EF6DA7521CCD}"/>
    <cellStyle name="Currency 2 2 2 2 6 4 2 2 5" xfId="47517" xr:uid="{D53EE3FA-D16C-4945-AE46-EB67CD53C871}"/>
    <cellStyle name="Currency 2 2 2 2 6 4 2 3" xfId="22365" xr:uid="{C04D5C84-C8C7-401B-BDA6-EEB0D746E260}"/>
    <cellStyle name="Currency 2 2 2 2 6 4 2 3 2" xfId="36057" xr:uid="{F6E29ACB-CD90-4E5C-95AD-C58B3C016A04}"/>
    <cellStyle name="Currency 2 2 2 2 6 4 2 3 3" xfId="50941" xr:uid="{3C8058FD-2E42-4719-AD41-6E47E0017D19}"/>
    <cellStyle name="Currency 2 2 2 2 6 4 2 4" xfId="15521" xr:uid="{7111CB9D-BA53-4BE4-8AC8-09EA3EE91E7A}"/>
    <cellStyle name="Currency 2 2 2 2 6 4 2 5" xfId="29211" xr:uid="{F99B672F-66D2-4AE6-8817-FEEEC0903E25}"/>
    <cellStyle name="Currency 2 2 2 2 6 4 2 6" xfId="44095" xr:uid="{989144D1-BE56-490F-A657-C8CAA172AA38}"/>
    <cellStyle name="Currency 2 2 2 2 6 4 3" xfId="10385" xr:uid="{565C7D59-667D-4AB0-9E4A-09B360CF34C7}"/>
    <cellStyle name="Currency 2 2 2 2 6 4 3 2" xfId="24075" xr:uid="{73D669F2-A921-4DC8-99E6-6C4097FCB42F}"/>
    <cellStyle name="Currency 2 2 2 2 6 4 3 2 2" xfId="37767" xr:uid="{E237377E-D3A9-4E09-8ACC-C9C5D59B79AD}"/>
    <cellStyle name="Currency 2 2 2 2 6 4 3 2 3" xfId="52651" xr:uid="{732E723F-D419-4266-B029-8A6FDD420773}"/>
    <cellStyle name="Currency 2 2 2 2 6 4 3 3" xfId="17231" xr:uid="{BFFAC462-7EE1-4F94-B11D-860D949863A1}"/>
    <cellStyle name="Currency 2 2 2 2 6 4 3 4" xfId="30921" xr:uid="{E8370C91-DF5C-422C-A221-F76BD664CAD4}"/>
    <cellStyle name="Currency 2 2 2 2 6 4 3 5" xfId="45805" xr:uid="{2526BE6F-0668-4D2A-ADF6-CF1D9CD5A621}"/>
    <cellStyle name="Currency 2 2 2 2 6 4 4" xfId="20653" xr:uid="{BF05E579-FF5F-4C3D-8959-EC5BBC8208E1}"/>
    <cellStyle name="Currency 2 2 2 2 6 4 4 2" xfId="34345" xr:uid="{546DF07C-C81F-49BC-ABBD-84C19357AD8C}"/>
    <cellStyle name="Currency 2 2 2 2 6 4 4 3" xfId="49229" xr:uid="{86A9EE03-5F61-439C-9CEA-1548D43A4D7E}"/>
    <cellStyle name="Currency 2 2 2 2 6 4 5" xfId="13809" xr:uid="{A133B763-C4CE-4A45-A94D-A7CA86C17F48}"/>
    <cellStyle name="Currency 2 2 2 2 6 4 6" xfId="27499" xr:uid="{2FC3EAAA-2070-4D58-ACBE-855AE8346426}"/>
    <cellStyle name="Currency 2 2 2 2 6 4 7" xfId="42383" xr:uid="{C01A295C-3694-4D38-A843-F2F97E1B5748}"/>
    <cellStyle name="Currency 2 2 2 2 6 5" xfId="8671" xr:uid="{343F9374-9A54-4607-88AF-514EBBA13F78}"/>
    <cellStyle name="Currency 2 2 2 2 6 5 2" xfId="12093" xr:uid="{DC1AB728-DD99-4005-A2D9-2E49264E80AF}"/>
    <cellStyle name="Currency 2 2 2 2 6 5 2 2" xfId="25783" xr:uid="{82295956-A4EB-421F-8C60-D2B15F85065C}"/>
    <cellStyle name="Currency 2 2 2 2 6 5 2 2 2" xfId="39475" xr:uid="{E09D5A96-61E9-4928-BFDE-531438CC1636}"/>
    <cellStyle name="Currency 2 2 2 2 6 5 2 2 3" xfId="54359" xr:uid="{7F0D9C6F-05F9-45D6-827F-554ED5412D56}"/>
    <cellStyle name="Currency 2 2 2 2 6 5 2 3" xfId="18939" xr:uid="{7E829CB9-C379-44C1-916E-E3E8871EB78B}"/>
    <cellStyle name="Currency 2 2 2 2 6 5 2 4" xfId="32629" xr:uid="{E7383CD4-6286-4910-9C92-2F51A644FC80}"/>
    <cellStyle name="Currency 2 2 2 2 6 5 2 5" xfId="47513" xr:uid="{DA4C72C5-3BAE-46DC-867C-CE37B4FFA6A1}"/>
    <cellStyle name="Currency 2 2 2 2 6 5 3" xfId="22361" xr:uid="{D460FE9B-3DD3-47EE-BCC7-A7B631DC6EA5}"/>
    <cellStyle name="Currency 2 2 2 2 6 5 3 2" xfId="36053" xr:uid="{63365C63-3B38-4ECF-9E6D-506E8E39A36E}"/>
    <cellStyle name="Currency 2 2 2 2 6 5 3 3" xfId="50937" xr:uid="{47569AD6-CDE4-43DE-9EA5-7A6B5F471B76}"/>
    <cellStyle name="Currency 2 2 2 2 6 5 4" xfId="15517" xr:uid="{5F64B5BA-2AD2-461D-96BA-7C3F9A11D61B}"/>
    <cellStyle name="Currency 2 2 2 2 6 5 5" xfId="29207" xr:uid="{13338749-0D9E-4858-B52B-E8E0C1FAA056}"/>
    <cellStyle name="Currency 2 2 2 2 6 5 6" xfId="44091" xr:uid="{2592D796-B452-4C9D-9A1D-7B04EBB6B83E}"/>
    <cellStyle name="Currency 2 2 2 2 6 6" xfId="10381" xr:uid="{9FBC9CED-7B13-4634-AA30-CC5D34EB25F6}"/>
    <cellStyle name="Currency 2 2 2 2 6 6 2" xfId="24071" xr:uid="{756CF371-3742-40EB-A11E-157A1B642976}"/>
    <cellStyle name="Currency 2 2 2 2 6 6 2 2" xfId="37763" xr:uid="{2DE52BDB-83C6-441C-81C4-66A11E02F550}"/>
    <cellStyle name="Currency 2 2 2 2 6 6 2 3" xfId="52647" xr:uid="{501FEFC9-E2A0-4934-8B2A-A88381CAD3F3}"/>
    <cellStyle name="Currency 2 2 2 2 6 6 3" xfId="17227" xr:uid="{297F1AE1-4126-4BC1-AC70-CEE66E2D404C}"/>
    <cellStyle name="Currency 2 2 2 2 6 6 4" xfId="30917" xr:uid="{AF255BF5-612F-41E2-AD40-D93FCA303F86}"/>
    <cellStyle name="Currency 2 2 2 2 6 6 5" xfId="45801" xr:uid="{488B1C29-4719-4F8A-8998-360DB8068598}"/>
    <cellStyle name="Currency 2 2 2 2 6 7" xfId="20649" xr:uid="{60868FE9-7CCC-472D-8953-AB3507BF1D3F}"/>
    <cellStyle name="Currency 2 2 2 2 6 7 2" xfId="34341" xr:uid="{1DB7D01B-77C9-4D8A-884A-4A1CA313CA95}"/>
    <cellStyle name="Currency 2 2 2 2 6 7 3" xfId="49225" xr:uid="{A356E485-912B-4802-A450-759EBE3BEFF5}"/>
    <cellStyle name="Currency 2 2 2 2 6 8" xfId="13805" xr:uid="{F34B0ED8-935A-44D4-9D60-7CED60982AFE}"/>
    <cellStyle name="Currency 2 2 2 2 6 9" xfId="27495" xr:uid="{B14BE840-C9CD-4A30-B272-4F7DA7349913}"/>
    <cellStyle name="Currency 2 2 2 2 7" xfId="6963" xr:uid="{3E1AEA45-4DB6-4AF6-943E-B04A990F9141}"/>
    <cellStyle name="Currency 2 2 2 2 7 10" xfId="42384" xr:uid="{F2057B7B-6DC9-49D8-AEA0-A1D062176E2E}"/>
    <cellStyle name="Currency 2 2 2 2 7 2" xfId="6964" xr:uid="{44F34993-2795-48CA-B02C-18BC5F2E6232}"/>
    <cellStyle name="Currency 2 2 2 2 7 2 2" xfId="6965" xr:uid="{BBF4FD19-DCE4-4C17-A85A-8D53FFBDB6B9}"/>
    <cellStyle name="Currency 2 2 2 2 7 2 2 2" xfId="8678" xr:uid="{DE2B24C5-EA53-451E-8561-B1E71473087E}"/>
    <cellStyle name="Currency 2 2 2 2 7 2 2 2 2" xfId="12100" xr:uid="{075301C1-9730-4EDF-89D6-C6C690830F97}"/>
    <cellStyle name="Currency 2 2 2 2 7 2 2 2 2 2" xfId="25790" xr:uid="{65061DF2-5938-45E1-B5F0-1BD57240DFE4}"/>
    <cellStyle name="Currency 2 2 2 2 7 2 2 2 2 2 2" xfId="39482" xr:uid="{5A7048B7-A77D-4EBB-9487-6888FE67A5C0}"/>
    <cellStyle name="Currency 2 2 2 2 7 2 2 2 2 2 3" xfId="54366" xr:uid="{5A3FE33A-B5B1-4F96-9F64-FA03059E65FF}"/>
    <cellStyle name="Currency 2 2 2 2 7 2 2 2 2 3" xfId="18946" xr:uid="{93F71127-4ECD-4025-A480-62C653224E65}"/>
    <cellStyle name="Currency 2 2 2 2 7 2 2 2 2 4" xfId="32636" xr:uid="{A7234836-D096-40E6-839D-EDCE21F64EFF}"/>
    <cellStyle name="Currency 2 2 2 2 7 2 2 2 2 5" xfId="47520" xr:uid="{4EB63D47-F83D-4E04-B636-7F8017371385}"/>
    <cellStyle name="Currency 2 2 2 2 7 2 2 2 3" xfId="22368" xr:uid="{212E3F56-F38F-4FA6-8886-6CF8DB801000}"/>
    <cellStyle name="Currency 2 2 2 2 7 2 2 2 3 2" xfId="36060" xr:uid="{9CB66385-B1A5-4ED8-991B-04756BE22875}"/>
    <cellStyle name="Currency 2 2 2 2 7 2 2 2 3 3" xfId="50944" xr:uid="{B5F91182-1D62-46C9-AC27-9C6608175F14}"/>
    <cellStyle name="Currency 2 2 2 2 7 2 2 2 4" xfId="15524" xr:uid="{163F67B5-9A86-4788-8526-6818B959035C}"/>
    <cellStyle name="Currency 2 2 2 2 7 2 2 2 5" xfId="29214" xr:uid="{CF3F015C-0EAF-4515-BBDB-C08F1B955AED}"/>
    <cellStyle name="Currency 2 2 2 2 7 2 2 2 6" xfId="44098" xr:uid="{5A292C54-8F0B-4063-AFE6-EBE8F34C3B71}"/>
    <cellStyle name="Currency 2 2 2 2 7 2 2 3" xfId="10388" xr:uid="{7D5E3899-4709-48D2-B2ED-20F65B4E172B}"/>
    <cellStyle name="Currency 2 2 2 2 7 2 2 3 2" xfId="24078" xr:uid="{51ADC15B-9AEA-4F37-9D52-63879244775C}"/>
    <cellStyle name="Currency 2 2 2 2 7 2 2 3 2 2" xfId="37770" xr:uid="{4BFF1A19-BBD4-4568-ADD9-F5280354EFA9}"/>
    <cellStyle name="Currency 2 2 2 2 7 2 2 3 2 3" xfId="52654" xr:uid="{B0630C08-530A-4306-B872-D857F6D94FBF}"/>
    <cellStyle name="Currency 2 2 2 2 7 2 2 3 3" xfId="17234" xr:uid="{64D060CC-16F9-4536-B236-93945E726094}"/>
    <cellStyle name="Currency 2 2 2 2 7 2 2 3 4" xfId="30924" xr:uid="{55FEAE94-A47A-4FDE-8705-37108A3F0A24}"/>
    <cellStyle name="Currency 2 2 2 2 7 2 2 3 5" xfId="45808" xr:uid="{608D5889-5742-4B53-BBF4-A05AB2ECEFE0}"/>
    <cellStyle name="Currency 2 2 2 2 7 2 2 4" xfId="20656" xr:uid="{CAF971E4-6541-4D53-8C86-9288087E90C8}"/>
    <cellStyle name="Currency 2 2 2 2 7 2 2 4 2" xfId="34348" xr:uid="{265CFE6A-5C30-404F-8CAD-BF2E8B22728E}"/>
    <cellStyle name="Currency 2 2 2 2 7 2 2 4 3" xfId="49232" xr:uid="{DA31216D-2F8F-4C2B-845F-58E2E0CEDAD9}"/>
    <cellStyle name="Currency 2 2 2 2 7 2 2 5" xfId="13812" xr:uid="{EEE5DE90-D26D-415D-A12D-E50878722E58}"/>
    <cellStyle name="Currency 2 2 2 2 7 2 2 6" xfId="27502" xr:uid="{D6C6FF45-5930-4A03-883B-ACB47C7144B8}"/>
    <cellStyle name="Currency 2 2 2 2 7 2 2 7" xfId="42386" xr:uid="{EFDFD546-2695-4896-A792-6296E1083DA9}"/>
    <cellStyle name="Currency 2 2 2 2 7 2 3" xfId="8677" xr:uid="{E617FFA2-FDBD-4E85-A406-BA2D6CBFEBBC}"/>
    <cellStyle name="Currency 2 2 2 2 7 2 3 2" xfId="12099" xr:uid="{6D9320D1-D2B6-4FD5-B8CE-F0CCBF8ACB88}"/>
    <cellStyle name="Currency 2 2 2 2 7 2 3 2 2" xfId="25789" xr:uid="{DB12FFF1-1840-42B0-BDFD-C90EF8C9785E}"/>
    <cellStyle name="Currency 2 2 2 2 7 2 3 2 2 2" xfId="39481" xr:uid="{104EE5F9-BD87-4810-BB14-EB967C6F5240}"/>
    <cellStyle name="Currency 2 2 2 2 7 2 3 2 2 3" xfId="54365" xr:uid="{F72A6C95-617E-480F-909A-30ECF0F438BC}"/>
    <cellStyle name="Currency 2 2 2 2 7 2 3 2 3" xfId="18945" xr:uid="{757F7C16-BA5F-46B7-A183-151498D5FC80}"/>
    <cellStyle name="Currency 2 2 2 2 7 2 3 2 4" xfId="32635" xr:uid="{1A7113B3-2A00-411D-8A74-4FAF16CF318A}"/>
    <cellStyle name="Currency 2 2 2 2 7 2 3 2 5" xfId="47519" xr:uid="{E8670034-6885-419E-AA1A-B2D7DD314FF0}"/>
    <cellStyle name="Currency 2 2 2 2 7 2 3 3" xfId="22367" xr:uid="{54D5A5B2-89ED-4807-AF48-1FE25A1A1A21}"/>
    <cellStyle name="Currency 2 2 2 2 7 2 3 3 2" xfId="36059" xr:uid="{1DA45DC7-D690-4EDB-B93A-4DA75A546C7D}"/>
    <cellStyle name="Currency 2 2 2 2 7 2 3 3 3" xfId="50943" xr:uid="{7FCBFF5D-C348-4789-BC28-E45391C612F6}"/>
    <cellStyle name="Currency 2 2 2 2 7 2 3 4" xfId="15523" xr:uid="{E1D542D3-1381-4009-B329-5590DCA0D57A}"/>
    <cellStyle name="Currency 2 2 2 2 7 2 3 5" xfId="29213" xr:uid="{14E794BB-AB4F-41EB-B949-04D1B2D28F9F}"/>
    <cellStyle name="Currency 2 2 2 2 7 2 3 6" xfId="44097" xr:uid="{E10CBA89-8891-40D0-AF8E-B4DB78710E60}"/>
    <cellStyle name="Currency 2 2 2 2 7 2 4" xfId="10387" xr:uid="{B8F5D890-3095-4522-BB7D-3B7A26F1291A}"/>
    <cellStyle name="Currency 2 2 2 2 7 2 4 2" xfId="24077" xr:uid="{581AEDB5-A10E-4498-A209-35EA53BEF2C2}"/>
    <cellStyle name="Currency 2 2 2 2 7 2 4 2 2" xfId="37769" xr:uid="{A645BAEE-EC86-479B-ACE0-3B349869F6AF}"/>
    <cellStyle name="Currency 2 2 2 2 7 2 4 2 3" xfId="52653" xr:uid="{0BDD465B-BFBC-4911-8BCD-9BA679560675}"/>
    <cellStyle name="Currency 2 2 2 2 7 2 4 3" xfId="17233" xr:uid="{F8099863-D900-48B7-AD0B-557C263288B2}"/>
    <cellStyle name="Currency 2 2 2 2 7 2 4 4" xfId="30923" xr:uid="{42291608-1249-4772-8431-696FA739D4C3}"/>
    <cellStyle name="Currency 2 2 2 2 7 2 4 5" xfId="45807" xr:uid="{197C50F8-B0A3-4DFF-8EDC-7E419DF817A6}"/>
    <cellStyle name="Currency 2 2 2 2 7 2 5" xfId="20655" xr:uid="{BAB9133F-8CBC-4AB5-BBF9-A85F96862BDA}"/>
    <cellStyle name="Currency 2 2 2 2 7 2 5 2" xfId="34347" xr:uid="{BB918E4A-305B-4B20-8F70-FDD95140604C}"/>
    <cellStyle name="Currency 2 2 2 2 7 2 5 3" xfId="49231" xr:uid="{3F405A5F-98EF-4357-93A1-CD145EFD3B1A}"/>
    <cellStyle name="Currency 2 2 2 2 7 2 6" xfId="13811" xr:uid="{B664E964-6DB7-45DB-B765-6AD28635E43F}"/>
    <cellStyle name="Currency 2 2 2 2 7 2 7" xfId="27501" xr:uid="{C47427D6-BB20-4D33-95C5-657AA95B522B}"/>
    <cellStyle name="Currency 2 2 2 2 7 2 8" xfId="42385" xr:uid="{AB14C8CD-FEF1-4F08-AA69-CE1531B0F5B5}"/>
    <cellStyle name="Currency 2 2 2 2 7 3" xfId="6966" xr:uid="{690323B5-B2F6-4E6E-8403-EA7D86474A73}"/>
    <cellStyle name="Currency 2 2 2 2 7 3 2" xfId="8679" xr:uid="{9F86AD0E-2D2E-440C-BA43-E533ABBC503C}"/>
    <cellStyle name="Currency 2 2 2 2 7 3 2 2" xfId="12101" xr:uid="{4316B091-F98F-4955-9B02-2A1E0110D34B}"/>
    <cellStyle name="Currency 2 2 2 2 7 3 2 2 2" xfId="25791" xr:uid="{CA558EEE-8FED-44C7-A7A0-6AB82053289E}"/>
    <cellStyle name="Currency 2 2 2 2 7 3 2 2 2 2" xfId="39483" xr:uid="{173CBA60-2555-4A96-8D54-D00D46C5517F}"/>
    <cellStyle name="Currency 2 2 2 2 7 3 2 2 2 3" xfId="54367" xr:uid="{561447D4-B9CC-4253-A49D-0C156592807D}"/>
    <cellStyle name="Currency 2 2 2 2 7 3 2 2 3" xfId="18947" xr:uid="{10CF97C9-1304-47E6-8A62-6398E8A08319}"/>
    <cellStyle name="Currency 2 2 2 2 7 3 2 2 4" xfId="32637" xr:uid="{2FEAB300-B7B3-41C5-8E7F-54B7E014DB6F}"/>
    <cellStyle name="Currency 2 2 2 2 7 3 2 2 5" xfId="47521" xr:uid="{047E099C-05D4-4F62-A4BC-F7EB73E1EE68}"/>
    <cellStyle name="Currency 2 2 2 2 7 3 2 3" xfId="22369" xr:uid="{950428C8-CCA0-4897-A214-28F10AE04122}"/>
    <cellStyle name="Currency 2 2 2 2 7 3 2 3 2" xfId="36061" xr:uid="{9DF8A49D-EC8B-4C72-8F23-AF1F8C2392F5}"/>
    <cellStyle name="Currency 2 2 2 2 7 3 2 3 3" xfId="50945" xr:uid="{18BD202C-7DE4-48F3-BA28-B4F1CD2613DB}"/>
    <cellStyle name="Currency 2 2 2 2 7 3 2 4" xfId="15525" xr:uid="{EF7F16FF-2E4D-436A-8311-AD41BF60B9AF}"/>
    <cellStyle name="Currency 2 2 2 2 7 3 2 5" xfId="29215" xr:uid="{63B3B810-0445-48CE-8CB8-C34CC73FF47F}"/>
    <cellStyle name="Currency 2 2 2 2 7 3 2 6" xfId="44099" xr:uid="{6E1DCDA3-A517-409C-BA2D-042FEB0120B4}"/>
    <cellStyle name="Currency 2 2 2 2 7 3 3" xfId="10389" xr:uid="{45B1100B-7F3D-49C9-9459-A533CAC5B940}"/>
    <cellStyle name="Currency 2 2 2 2 7 3 3 2" xfId="24079" xr:uid="{D3794762-2C51-4402-988C-CF209EAC12A3}"/>
    <cellStyle name="Currency 2 2 2 2 7 3 3 2 2" xfId="37771" xr:uid="{00FF7C1D-0A65-4C8E-A3F1-634571F8A976}"/>
    <cellStyle name="Currency 2 2 2 2 7 3 3 2 3" xfId="52655" xr:uid="{4C7DE9B3-F0F9-4414-AA98-B3A7BD8846DA}"/>
    <cellStyle name="Currency 2 2 2 2 7 3 3 3" xfId="17235" xr:uid="{1CA29A26-456B-4FC7-901F-8288605BA12B}"/>
    <cellStyle name="Currency 2 2 2 2 7 3 3 4" xfId="30925" xr:uid="{270691F0-095E-46B4-8DE8-A647DF9645D3}"/>
    <cellStyle name="Currency 2 2 2 2 7 3 3 5" xfId="45809" xr:uid="{A09BE38B-CE8E-42E7-B11C-61D483B0BA91}"/>
    <cellStyle name="Currency 2 2 2 2 7 3 4" xfId="20657" xr:uid="{1C64D517-D636-4112-BDC0-09E493BBD0F7}"/>
    <cellStyle name="Currency 2 2 2 2 7 3 4 2" xfId="34349" xr:uid="{57A159F1-532D-4E07-A8AA-3F2310D167AE}"/>
    <cellStyle name="Currency 2 2 2 2 7 3 4 3" xfId="49233" xr:uid="{F078BF02-17C3-4BEA-A82B-7CCCC28CAC70}"/>
    <cellStyle name="Currency 2 2 2 2 7 3 5" xfId="13813" xr:uid="{37787DC0-F383-43C0-8C1D-2D5DEE7A7356}"/>
    <cellStyle name="Currency 2 2 2 2 7 3 6" xfId="27503" xr:uid="{2965BF1A-1542-4752-8051-CD7C5DE339E2}"/>
    <cellStyle name="Currency 2 2 2 2 7 3 7" xfId="42387" xr:uid="{52172C3C-D284-40F7-B36F-A28A62A38802}"/>
    <cellStyle name="Currency 2 2 2 2 7 4" xfId="6967" xr:uid="{BDE5D72C-BE62-493A-8AEC-7E79C703C0FE}"/>
    <cellStyle name="Currency 2 2 2 2 7 4 2" xfId="8680" xr:uid="{9A91DC79-9167-4CBD-86E0-422D741C67FD}"/>
    <cellStyle name="Currency 2 2 2 2 7 4 2 2" xfId="12102" xr:uid="{883FD9F6-E1BF-4C8E-ACB1-39FFB20C917D}"/>
    <cellStyle name="Currency 2 2 2 2 7 4 2 2 2" xfId="25792" xr:uid="{582D977A-535F-4445-9B98-CAACAAEDA52A}"/>
    <cellStyle name="Currency 2 2 2 2 7 4 2 2 2 2" xfId="39484" xr:uid="{40387BD1-12A2-4CB4-8990-F143CA4C6418}"/>
    <cellStyle name="Currency 2 2 2 2 7 4 2 2 2 3" xfId="54368" xr:uid="{9F4C16E9-BC11-48A8-8BEF-486BE718D62D}"/>
    <cellStyle name="Currency 2 2 2 2 7 4 2 2 3" xfId="18948" xr:uid="{6B2788FF-736B-4B23-A2BE-E0151878C492}"/>
    <cellStyle name="Currency 2 2 2 2 7 4 2 2 4" xfId="32638" xr:uid="{3B7FB324-3924-4045-AE88-CB6F43337623}"/>
    <cellStyle name="Currency 2 2 2 2 7 4 2 2 5" xfId="47522" xr:uid="{A4C5D05C-B619-46F5-936B-9CAE21AC44ED}"/>
    <cellStyle name="Currency 2 2 2 2 7 4 2 3" xfId="22370" xr:uid="{B73E935C-9A62-4A81-8C86-C2035C77E50A}"/>
    <cellStyle name="Currency 2 2 2 2 7 4 2 3 2" xfId="36062" xr:uid="{D849490C-C800-47A8-82F3-6ECF3976FFDF}"/>
    <cellStyle name="Currency 2 2 2 2 7 4 2 3 3" xfId="50946" xr:uid="{9FEDC067-4EAF-4B69-89AC-6853441A6EA4}"/>
    <cellStyle name="Currency 2 2 2 2 7 4 2 4" xfId="15526" xr:uid="{EDD1197A-D1F0-452B-A421-D02EB792EA21}"/>
    <cellStyle name="Currency 2 2 2 2 7 4 2 5" xfId="29216" xr:uid="{B1849FFC-1CC5-4A1D-AC96-2EF1534438DB}"/>
    <cellStyle name="Currency 2 2 2 2 7 4 2 6" xfId="44100" xr:uid="{9331BA28-9C09-47FA-A359-D618F96F32A6}"/>
    <cellStyle name="Currency 2 2 2 2 7 4 3" xfId="10390" xr:uid="{51ED7BD0-4711-4900-A70D-4A2D7AF00428}"/>
    <cellStyle name="Currency 2 2 2 2 7 4 3 2" xfId="24080" xr:uid="{DC98505F-10E8-441E-9116-3DDB92440C4F}"/>
    <cellStyle name="Currency 2 2 2 2 7 4 3 2 2" xfId="37772" xr:uid="{396CD420-C9F3-4361-B22A-968BF6242C2B}"/>
    <cellStyle name="Currency 2 2 2 2 7 4 3 2 3" xfId="52656" xr:uid="{B5B9E075-4DEF-4D23-B32E-1555063E0E0D}"/>
    <cellStyle name="Currency 2 2 2 2 7 4 3 3" xfId="17236" xr:uid="{FC5CFCAF-9ABA-428F-9510-F53920361E94}"/>
    <cellStyle name="Currency 2 2 2 2 7 4 3 4" xfId="30926" xr:uid="{04E21F4E-C557-4EF2-8991-4825E2C82B0B}"/>
    <cellStyle name="Currency 2 2 2 2 7 4 3 5" xfId="45810" xr:uid="{724C3952-B4AE-49D9-A4D9-0599BCAE0CFE}"/>
    <cellStyle name="Currency 2 2 2 2 7 4 4" xfId="20658" xr:uid="{AC2E6E95-66A8-498A-BA88-7792DF219A56}"/>
    <cellStyle name="Currency 2 2 2 2 7 4 4 2" xfId="34350" xr:uid="{4F536DD1-5265-4896-BE84-412C0526EAE4}"/>
    <cellStyle name="Currency 2 2 2 2 7 4 4 3" xfId="49234" xr:uid="{940EB517-2249-48A4-BCE1-890F2D6B2766}"/>
    <cellStyle name="Currency 2 2 2 2 7 4 5" xfId="13814" xr:uid="{0DB9F36A-B1ED-4EDA-9989-B5FD6B3F289C}"/>
    <cellStyle name="Currency 2 2 2 2 7 4 6" xfId="27504" xr:uid="{FEA3C6E3-7F6A-4BD9-ACB6-CF3F9709A053}"/>
    <cellStyle name="Currency 2 2 2 2 7 4 7" xfId="42388" xr:uid="{A0FBC0BD-1C67-4747-88E7-0E99396B0494}"/>
    <cellStyle name="Currency 2 2 2 2 7 5" xfId="8676" xr:uid="{69727A25-6908-4A2A-B6C8-BD114726220B}"/>
    <cellStyle name="Currency 2 2 2 2 7 5 2" xfId="12098" xr:uid="{8AB773EB-A817-4E90-8D79-819C56B87AD6}"/>
    <cellStyle name="Currency 2 2 2 2 7 5 2 2" xfId="25788" xr:uid="{B91D241B-551B-4015-946D-701C3D944B46}"/>
    <cellStyle name="Currency 2 2 2 2 7 5 2 2 2" xfId="39480" xr:uid="{C2C3BCEA-0A70-44FA-AA3A-21E5C917EF8A}"/>
    <cellStyle name="Currency 2 2 2 2 7 5 2 2 3" xfId="54364" xr:uid="{1B59251B-EDFA-441C-A56F-6D18CE761334}"/>
    <cellStyle name="Currency 2 2 2 2 7 5 2 3" xfId="18944" xr:uid="{9CC0BC00-3F40-4991-809F-A95BA9238F5D}"/>
    <cellStyle name="Currency 2 2 2 2 7 5 2 4" xfId="32634" xr:uid="{4BFA3FE5-64EB-44ED-B018-7B1282D6FF89}"/>
    <cellStyle name="Currency 2 2 2 2 7 5 2 5" xfId="47518" xr:uid="{4270B975-D353-4DCD-91BE-F75E86ECB15D}"/>
    <cellStyle name="Currency 2 2 2 2 7 5 3" xfId="22366" xr:uid="{0CCC6D74-F2A1-4FE9-9F60-320C5F6D0D25}"/>
    <cellStyle name="Currency 2 2 2 2 7 5 3 2" xfId="36058" xr:uid="{27B08294-B797-48C9-83B5-26FBFFC2D442}"/>
    <cellStyle name="Currency 2 2 2 2 7 5 3 3" xfId="50942" xr:uid="{2A9589EF-82B6-4AC7-A7A6-EFA2186928F5}"/>
    <cellStyle name="Currency 2 2 2 2 7 5 4" xfId="15522" xr:uid="{B30CFE0F-19C0-47CC-B795-08791AD119F7}"/>
    <cellStyle name="Currency 2 2 2 2 7 5 5" xfId="29212" xr:uid="{0DF5EFE2-1FF4-4E00-8FAF-9833DE2D17D6}"/>
    <cellStyle name="Currency 2 2 2 2 7 5 6" xfId="44096" xr:uid="{4D383BC8-06BE-465F-B106-844D44924DBE}"/>
    <cellStyle name="Currency 2 2 2 2 7 6" xfId="10386" xr:uid="{8040BF21-B475-471A-B079-701AD6612F24}"/>
    <cellStyle name="Currency 2 2 2 2 7 6 2" xfId="24076" xr:uid="{F960738F-FA18-43BE-984B-B999669E1023}"/>
    <cellStyle name="Currency 2 2 2 2 7 6 2 2" xfId="37768" xr:uid="{5CCE00BB-9741-4B21-B2CC-64BE53E7092D}"/>
    <cellStyle name="Currency 2 2 2 2 7 6 2 3" xfId="52652" xr:uid="{1C2BFC99-34A3-41B4-8A59-A1BEB1925B95}"/>
    <cellStyle name="Currency 2 2 2 2 7 6 3" xfId="17232" xr:uid="{4BCF4496-B535-467E-9EF8-E51A2A783EE9}"/>
    <cellStyle name="Currency 2 2 2 2 7 6 4" xfId="30922" xr:uid="{41F101B2-2FF5-4490-81A0-7BB762A81AE6}"/>
    <cellStyle name="Currency 2 2 2 2 7 6 5" xfId="45806" xr:uid="{2FC38839-C2D3-4B33-9D63-C4EFD6A33211}"/>
    <cellStyle name="Currency 2 2 2 2 7 7" xfId="20654" xr:uid="{4A7BDF8A-BECF-4832-A8E6-F285FF360FFC}"/>
    <cellStyle name="Currency 2 2 2 2 7 7 2" xfId="34346" xr:uid="{47F7AADD-D57F-4DC4-8ACA-07B6AF34C452}"/>
    <cellStyle name="Currency 2 2 2 2 7 7 3" xfId="49230" xr:uid="{6F27592D-58CC-4CBB-AD3D-F1BA1BFBE41F}"/>
    <cellStyle name="Currency 2 2 2 2 7 8" xfId="13810" xr:uid="{5E3A8815-E247-45AA-851E-ECECB14FA9EA}"/>
    <cellStyle name="Currency 2 2 2 2 7 9" xfId="27500" xr:uid="{B43C231D-AE14-4282-903E-A904F453360D}"/>
    <cellStyle name="Currency 2 2 2 2 8" xfId="6968" xr:uid="{272FEA86-4BAA-45DE-BFFC-090BF8FAE5C3}"/>
    <cellStyle name="Currency 2 2 2 2 8 2" xfId="6969" xr:uid="{B863298F-BE69-4F24-B581-799CA8B14276}"/>
    <cellStyle name="Currency 2 2 2 2 8 2 2" xfId="8682" xr:uid="{4D901377-98A3-42D1-9CF0-4BEA1D02306A}"/>
    <cellStyle name="Currency 2 2 2 2 8 2 2 2" xfId="12104" xr:uid="{9A306EA4-F02D-493F-BDF2-799CE88F684F}"/>
    <cellStyle name="Currency 2 2 2 2 8 2 2 2 2" xfId="25794" xr:uid="{85EC9E9D-4C7C-4692-B772-C59B47CB3CEA}"/>
    <cellStyle name="Currency 2 2 2 2 8 2 2 2 2 2" xfId="39486" xr:uid="{49BCF592-8301-4CEF-815B-700BE3DEB5B6}"/>
    <cellStyle name="Currency 2 2 2 2 8 2 2 2 2 3" xfId="54370" xr:uid="{11A85831-B936-4F2A-A65F-1B60C15ED4F7}"/>
    <cellStyle name="Currency 2 2 2 2 8 2 2 2 3" xfId="18950" xr:uid="{49AE3436-7522-49CB-9572-E7FA25B878F0}"/>
    <cellStyle name="Currency 2 2 2 2 8 2 2 2 4" xfId="32640" xr:uid="{E024BEE9-FF4D-479B-B575-B25FE21B4CC5}"/>
    <cellStyle name="Currency 2 2 2 2 8 2 2 2 5" xfId="47524" xr:uid="{ED910CA1-A393-45F8-B794-D438D20FB291}"/>
    <cellStyle name="Currency 2 2 2 2 8 2 2 3" xfId="22372" xr:uid="{71DE402C-350E-433C-B490-2E76F67FEDB9}"/>
    <cellStyle name="Currency 2 2 2 2 8 2 2 3 2" xfId="36064" xr:uid="{570EF644-598B-46C5-B3E0-6963676FF4EB}"/>
    <cellStyle name="Currency 2 2 2 2 8 2 2 3 3" xfId="50948" xr:uid="{ACAAC028-ECEA-4DEA-A934-D647E8D22A07}"/>
    <cellStyle name="Currency 2 2 2 2 8 2 2 4" xfId="15528" xr:uid="{9BAFE395-80A3-41EC-B70A-4B7B798D6E77}"/>
    <cellStyle name="Currency 2 2 2 2 8 2 2 5" xfId="29218" xr:uid="{075A1732-167A-4D76-8454-5E108F6C684E}"/>
    <cellStyle name="Currency 2 2 2 2 8 2 2 6" xfId="44102" xr:uid="{E8B3C347-15EF-42C5-81BD-84BD839C2103}"/>
    <cellStyle name="Currency 2 2 2 2 8 2 3" xfId="10392" xr:uid="{E435889E-4902-43B1-B483-44A746A7ED08}"/>
    <cellStyle name="Currency 2 2 2 2 8 2 3 2" xfId="24082" xr:uid="{78291058-234C-4ED7-926B-CA5F1FF475F4}"/>
    <cellStyle name="Currency 2 2 2 2 8 2 3 2 2" xfId="37774" xr:uid="{E6C5E769-51AB-444F-BF5E-51D50215CABF}"/>
    <cellStyle name="Currency 2 2 2 2 8 2 3 2 3" xfId="52658" xr:uid="{5052BE2E-FD8D-43D8-ABB0-363B2CE3C4DC}"/>
    <cellStyle name="Currency 2 2 2 2 8 2 3 3" xfId="17238" xr:uid="{BFB3159D-5466-49BC-B298-5AB5D35984B9}"/>
    <cellStyle name="Currency 2 2 2 2 8 2 3 4" xfId="30928" xr:uid="{796588FC-B27C-4761-A434-874A0216A91A}"/>
    <cellStyle name="Currency 2 2 2 2 8 2 3 5" xfId="45812" xr:uid="{60155A5C-4493-42D1-A95F-14DE7CF22DE2}"/>
    <cellStyle name="Currency 2 2 2 2 8 2 4" xfId="20660" xr:uid="{BCFC2D75-B8F0-48B3-A62C-F0E56DE30285}"/>
    <cellStyle name="Currency 2 2 2 2 8 2 4 2" xfId="34352" xr:uid="{4E9CE1B3-2770-464E-91A3-D1FC6B942C70}"/>
    <cellStyle name="Currency 2 2 2 2 8 2 4 3" xfId="49236" xr:uid="{D2D86F86-919A-4DBE-8DDA-B23733C82EF5}"/>
    <cellStyle name="Currency 2 2 2 2 8 2 5" xfId="13816" xr:uid="{CFAB7FBF-6FF1-4116-8B3F-054133ACF435}"/>
    <cellStyle name="Currency 2 2 2 2 8 2 6" xfId="27506" xr:uid="{CFE4DC3A-D418-489F-A456-66DCAB929C80}"/>
    <cellStyle name="Currency 2 2 2 2 8 2 7" xfId="42390" xr:uid="{7DD8226C-E27F-44F4-8A0C-9183CBBE7596}"/>
    <cellStyle name="Currency 2 2 2 2 8 3" xfId="8681" xr:uid="{E4E0BAC1-DD4D-473F-A9F9-461B719B2950}"/>
    <cellStyle name="Currency 2 2 2 2 8 3 2" xfId="12103" xr:uid="{53889101-FEE5-480B-B5C1-0CE8CA375BA4}"/>
    <cellStyle name="Currency 2 2 2 2 8 3 2 2" xfId="25793" xr:uid="{A81C7417-7AA9-4415-AF17-5A3C66485DAC}"/>
    <cellStyle name="Currency 2 2 2 2 8 3 2 2 2" xfId="39485" xr:uid="{977738BA-EB64-45F1-8B04-28D44B6EAC69}"/>
    <cellStyle name="Currency 2 2 2 2 8 3 2 2 3" xfId="54369" xr:uid="{6D4A08C2-BDDE-4671-8C1B-B9D78D70680A}"/>
    <cellStyle name="Currency 2 2 2 2 8 3 2 3" xfId="18949" xr:uid="{B529D98F-2D32-410A-ADDD-1A6C470C9EFB}"/>
    <cellStyle name="Currency 2 2 2 2 8 3 2 4" xfId="32639" xr:uid="{40D7E785-89A2-476C-937E-F56218A4B6E4}"/>
    <cellStyle name="Currency 2 2 2 2 8 3 2 5" xfId="47523" xr:uid="{3A9A095B-82B8-4211-95E9-0387BC4B1FC0}"/>
    <cellStyle name="Currency 2 2 2 2 8 3 3" xfId="22371" xr:uid="{1A597843-B0FB-4741-B3F9-11769748D6D2}"/>
    <cellStyle name="Currency 2 2 2 2 8 3 3 2" xfId="36063" xr:uid="{6D917CD0-FD49-418E-8229-4606AF295AF1}"/>
    <cellStyle name="Currency 2 2 2 2 8 3 3 3" xfId="50947" xr:uid="{A9817146-8BDC-48F7-8FE9-5B0366C3FA51}"/>
    <cellStyle name="Currency 2 2 2 2 8 3 4" xfId="15527" xr:uid="{8C404C74-B819-44AE-BB89-E32447D4D756}"/>
    <cellStyle name="Currency 2 2 2 2 8 3 5" xfId="29217" xr:uid="{CAD6D79A-5D35-419A-96EA-1A14C6272512}"/>
    <cellStyle name="Currency 2 2 2 2 8 3 6" xfId="44101" xr:uid="{1DB9BBE8-63C5-41CA-942B-F3405219C52D}"/>
    <cellStyle name="Currency 2 2 2 2 8 4" xfId="10391" xr:uid="{56E13CB1-45E2-4C7C-ADBD-DEDCD520185A}"/>
    <cellStyle name="Currency 2 2 2 2 8 4 2" xfId="24081" xr:uid="{0F107D9F-153D-40E1-870D-6BEFED35D268}"/>
    <cellStyle name="Currency 2 2 2 2 8 4 2 2" xfId="37773" xr:uid="{33A3FB15-8D6F-4919-82D0-B7F7E7651EE4}"/>
    <cellStyle name="Currency 2 2 2 2 8 4 2 3" xfId="52657" xr:uid="{8138BDFE-B7D6-4A17-9184-B356F1063D64}"/>
    <cellStyle name="Currency 2 2 2 2 8 4 3" xfId="17237" xr:uid="{F5288ED6-D1C6-433D-B506-D21842ECB02B}"/>
    <cellStyle name="Currency 2 2 2 2 8 4 4" xfId="30927" xr:uid="{09CF55B8-6DA4-4C2B-8A06-D89C3AFBA0F7}"/>
    <cellStyle name="Currency 2 2 2 2 8 4 5" xfId="45811" xr:uid="{07490B5F-9B74-4A22-96F1-FCF0FBA4F597}"/>
    <cellStyle name="Currency 2 2 2 2 8 5" xfId="20659" xr:uid="{62D026B1-218B-411A-816D-A1339B35B27C}"/>
    <cellStyle name="Currency 2 2 2 2 8 5 2" xfId="34351" xr:uid="{D4BBF728-821F-4B68-9145-E834FC7558E9}"/>
    <cellStyle name="Currency 2 2 2 2 8 5 3" xfId="49235" xr:uid="{6CAD0AB0-1C0B-4AA1-8254-C6D1865D4617}"/>
    <cellStyle name="Currency 2 2 2 2 8 6" xfId="13815" xr:uid="{90B64480-E2CD-4014-9271-505CBA508647}"/>
    <cellStyle name="Currency 2 2 2 2 8 7" xfId="27505" xr:uid="{5807EB03-6EE9-47AB-A481-7666483ED28D}"/>
    <cellStyle name="Currency 2 2 2 2 8 8" xfId="42389" xr:uid="{79A77219-CF0D-45F3-9B6F-ADFF0F5A12CE}"/>
    <cellStyle name="Currency 2 2 2 2 9" xfId="6970" xr:uid="{6133A09C-42D6-47A4-B7E4-11E9C32D8992}"/>
    <cellStyle name="Currency 2 2 2 2 9 2" xfId="8683" xr:uid="{59AA2173-7D1A-4BF3-B37B-B7AA81E96F7B}"/>
    <cellStyle name="Currency 2 2 2 2 9 2 2" xfId="12105" xr:uid="{8E2A054E-5EF5-47AB-873E-DAB8366CEDA1}"/>
    <cellStyle name="Currency 2 2 2 2 9 2 2 2" xfId="25795" xr:uid="{CCAA9282-1FBA-420C-B9B7-6BD7542CCFB0}"/>
    <cellStyle name="Currency 2 2 2 2 9 2 2 2 2" xfId="39487" xr:uid="{B0049F9B-6960-4CA8-B83A-6EC40713670A}"/>
    <cellStyle name="Currency 2 2 2 2 9 2 2 2 3" xfId="54371" xr:uid="{70E07FE3-7F1A-4183-8BC3-5A17ECD65432}"/>
    <cellStyle name="Currency 2 2 2 2 9 2 2 3" xfId="18951" xr:uid="{748DB6DF-39BC-4C17-8EE7-3C6CDFF29509}"/>
    <cellStyle name="Currency 2 2 2 2 9 2 2 4" xfId="32641" xr:uid="{40C3817E-70C6-4775-8EA0-DA6AF50509CD}"/>
    <cellStyle name="Currency 2 2 2 2 9 2 2 5" xfId="47525" xr:uid="{143F6216-BA49-4B39-8DDD-4E918915FC23}"/>
    <cellStyle name="Currency 2 2 2 2 9 2 3" xfId="22373" xr:uid="{86BC8334-EB53-497C-AADF-60A6BEC54AF9}"/>
    <cellStyle name="Currency 2 2 2 2 9 2 3 2" xfId="36065" xr:uid="{30A46F74-138A-4007-9978-6F88F9800F76}"/>
    <cellStyle name="Currency 2 2 2 2 9 2 3 3" xfId="50949" xr:uid="{FDD7A08E-ACC7-4EBD-8A48-D7310F5925D8}"/>
    <cellStyle name="Currency 2 2 2 2 9 2 4" xfId="15529" xr:uid="{0F41144E-45CF-4901-9FEF-51E8CEDEA2BE}"/>
    <cellStyle name="Currency 2 2 2 2 9 2 5" xfId="29219" xr:uid="{B0DAD62A-4EC7-46B8-889C-DA2433696D83}"/>
    <cellStyle name="Currency 2 2 2 2 9 2 6" xfId="44103" xr:uid="{DB7CF773-B0B4-4ADE-9167-9F292E55489A}"/>
    <cellStyle name="Currency 2 2 2 2 9 3" xfId="10393" xr:uid="{A6E156D0-0F04-45A6-B5D5-8A1AE368444B}"/>
    <cellStyle name="Currency 2 2 2 2 9 3 2" xfId="24083" xr:uid="{7094066D-F88A-41F6-B05F-81FAF8C83C8C}"/>
    <cellStyle name="Currency 2 2 2 2 9 3 2 2" xfId="37775" xr:uid="{56F85A25-980A-4779-A35C-FF0422422051}"/>
    <cellStyle name="Currency 2 2 2 2 9 3 2 3" xfId="52659" xr:uid="{65988DD9-ED3B-4EDB-A1D9-1CC3A603D523}"/>
    <cellStyle name="Currency 2 2 2 2 9 3 3" xfId="17239" xr:uid="{8A2BE730-279B-4FC0-AC0E-2E42F43F3C69}"/>
    <cellStyle name="Currency 2 2 2 2 9 3 4" xfId="30929" xr:uid="{855C2A15-7A0E-47EB-867C-4C8E4FC48328}"/>
    <cellStyle name="Currency 2 2 2 2 9 3 5" xfId="45813" xr:uid="{1695597B-87BA-4F14-AD3D-E68FBB33F0D3}"/>
    <cellStyle name="Currency 2 2 2 2 9 4" xfId="20661" xr:uid="{B96159E5-1F21-4ED3-AB7E-FDADED89CCB5}"/>
    <cellStyle name="Currency 2 2 2 2 9 4 2" xfId="34353" xr:uid="{BD326945-13BE-4A74-B8B9-31CBD4AA9656}"/>
    <cellStyle name="Currency 2 2 2 2 9 4 3" xfId="49237" xr:uid="{B9FFACCC-8966-411B-A864-C8BFCEA60F66}"/>
    <cellStyle name="Currency 2 2 2 2 9 5" xfId="13817" xr:uid="{29D19755-BDD9-41BD-B0B3-469C3B4DF163}"/>
    <cellStyle name="Currency 2 2 2 2 9 6" xfId="27507" xr:uid="{F9669F5C-6CA5-4541-B898-4BC1E8EB849D}"/>
    <cellStyle name="Currency 2 2 2 2 9 7" xfId="42391" xr:uid="{6FCEC9AD-8280-4698-9124-B2508ABA55C2}"/>
    <cellStyle name="Currency 2 2 2 3" xfId="24" xr:uid="{94EDAC5F-2BD3-4BE6-9ABC-D2609110EBDD}"/>
    <cellStyle name="Currency 2 2 2 3 2" xfId="214" xr:uid="{C3F2321F-86CA-4256-8072-AE1022E732BE}"/>
    <cellStyle name="Currency 2 2 2 3 2 2" xfId="4627" xr:uid="{03912369-FEA4-402C-877D-BC3DD864FD08}"/>
    <cellStyle name="Currency 2 2 2 3 3" xfId="4523" xr:uid="{21D1BCC3-3C39-4DAD-83F4-3209256D1CD5}"/>
    <cellStyle name="Currency 2 2 2 4" xfId="215" xr:uid="{4BA6A0B0-2519-40B1-A061-D1555A751454}"/>
    <cellStyle name="Currency 2 2 2 4 2" xfId="4628" xr:uid="{A77FCC8C-BF18-430D-94EB-15481B15F540}"/>
    <cellStyle name="Currency 2 2 2 5" xfId="4522" xr:uid="{C444C9D8-A8AF-4850-82DC-13EF4B171AA6}"/>
    <cellStyle name="Currency 2 2 3" xfId="216" xr:uid="{47276C7C-2DD9-4ABF-9E10-E68243961F83}"/>
    <cellStyle name="Currency 2 2 3 2" xfId="4629" xr:uid="{C8E7AA31-C559-4558-9DD9-5CB0E72725C9}"/>
    <cellStyle name="Currency 2 2 4" xfId="4521" xr:uid="{52623966-C75E-460E-83A0-D7046ABE0A05}"/>
    <cellStyle name="Currency 2 3" xfId="25" xr:uid="{CD45AC6F-F478-4701-B6CF-8072FA75DD47}"/>
    <cellStyle name="Currency 2 3 2" xfId="217" xr:uid="{1D8593CA-111A-4B4D-A225-A8284A344156}"/>
    <cellStyle name="Currency 2 3 2 2" xfId="4630" xr:uid="{EED46A3A-6ABB-4949-B218-92D678D8A22D}"/>
    <cellStyle name="Currency 2 3 3" xfId="4524" xr:uid="{2243A99D-C2EE-4322-8C98-09E9BFD20389}"/>
    <cellStyle name="Currency 2 4" xfId="218" xr:uid="{658DF7D6-8BC3-4474-923C-D39AD3DDD35B}"/>
    <cellStyle name="Currency 2 4 2" xfId="219" xr:uid="{9702DD8B-5425-4FC4-BC69-B00C33DFC1BE}"/>
    <cellStyle name="Currency 2 5" xfId="220" xr:uid="{42058150-94F7-4447-ACFE-6D3D22A8EA23}"/>
    <cellStyle name="Currency 2 5 2" xfId="221" xr:uid="{15C74DAA-7DD0-439D-95CB-EA42F5E96197}"/>
    <cellStyle name="Currency 2 6" xfId="222" xr:uid="{CF43B3BF-754C-47D7-ABF5-D57B259003F9}"/>
    <cellStyle name="Currency 3" xfId="26" xr:uid="{5A1E4996-0729-4293-B257-FC9C90D06721}"/>
    <cellStyle name="Currency 3 2" xfId="27" xr:uid="{79C96DAA-D522-49F1-81AB-40629C23EC8B}"/>
    <cellStyle name="Currency 3 2 2" xfId="223" xr:uid="{AC14E994-625F-4331-B10A-34B508E9C361}"/>
    <cellStyle name="Currency 3 2 2 2" xfId="4631" xr:uid="{E3954FFC-4792-4443-A16F-E375042AF56F}"/>
    <cellStyle name="Currency 3 2 3" xfId="4526" xr:uid="{91E55F7C-2339-4A2F-BA18-FE3F13A0A177}"/>
    <cellStyle name="Currency 3 3" xfId="28" xr:uid="{3CDF2C7C-3730-4C60-A494-B7F93B32E2DD}"/>
    <cellStyle name="Currency 3 3 2" xfId="224" xr:uid="{9A983C8B-1F45-4F5F-B2E4-291D77655099}"/>
    <cellStyle name="Currency 3 3 2 2" xfId="4632" xr:uid="{4E20DA8F-85E0-4305-AA8E-D2498C68DADF}"/>
    <cellStyle name="Currency 3 3 3" xfId="4527" xr:uid="{57CC5070-8572-4DEF-A4D7-B6F6C8A7C88D}"/>
    <cellStyle name="Currency 3 4" xfId="29" xr:uid="{8C96AAF0-C1AC-43D5-824E-026E4E013BD1}"/>
    <cellStyle name="Currency 3 4 2" xfId="225" xr:uid="{D86D67C7-5B51-47FB-9AED-C29541523294}"/>
    <cellStyle name="Currency 3 4 2 2" xfId="4633" xr:uid="{F6227743-C2D3-4A12-8CB8-20A888405039}"/>
    <cellStyle name="Currency 3 4 3" xfId="4528" xr:uid="{BDA93852-4CED-4819-A053-04E875C8E471}"/>
    <cellStyle name="Currency 3 5" xfId="226" xr:uid="{89184199-074D-43D2-A8A4-DDB1ABAB27FB}"/>
    <cellStyle name="Currency 3 5 2" xfId="4634" xr:uid="{048F8D38-A61C-4739-92C4-D0CF92F68D38}"/>
    <cellStyle name="Currency 3 6" xfId="4525" xr:uid="{B408B7AE-2209-49A7-A18C-E8B6472638AC}"/>
    <cellStyle name="Currency 4" xfId="30" xr:uid="{AAB991D5-5E5B-4DA2-9E6E-9F8D67C8E5A5}"/>
    <cellStyle name="Currency 4 2" xfId="31" xr:uid="{6B249A29-DCEA-4AF4-9189-346A0E40C024}"/>
    <cellStyle name="Currency 4 2 2" xfId="227" xr:uid="{ED4E2C2C-3771-4B0A-A84F-70CBA3A136C1}"/>
    <cellStyle name="Currency 4 2 2 2" xfId="4635" xr:uid="{3BD52836-E0B1-4EC6-85CD-C010BE44DF22}"/>
    <cellStyle name="Currency 4 2 3" xfId="4530" xr:uid="{1A194D73-8CF0-423E-A00C-819FAD05886A}"/>
    <cellStyle name="Currency 4 3" xfId="32" xr:uid="{CE30B54F-BE79-4266-8571-3A856200DFDE}"/>
    <cellStyle name="Currency 4 3 2" xfId="228" xr:uid="{FD32EBA5-731F-4505-9B64-B965927E446C}"/>
    <cellStyle name="Currency 4 3 2 2" xfId="4636" xr:uid="{0C912245-BF04-43E3-B75F-981A220DDB92}"/>
    <cellStyle name="Currency 4 3 3" xfId="4531" xr:uid="{2B4FE87A-344B-433D-9B98-FB532E3BE9AA}"/>
    <cellStyle name="Currency 4 4" xfId="229" xr:uid="{FAF6746C-771A-4D8B-9F77-4E2DB163F5BB}"/>
    <cellStyle name="Currency 4 4 2" xfId="4637" xr:uid="{0644DF7D-C783-40BC-9BE3-785109A6F4B5}"/>
    <cellStyle name="Currency 4 5" xfId="4326" xr:uid="{C90912A4-8A7E-441D-8FC6-5AC7F5A7BC41}"/>
    <cellStyle name="Currency 4 5 2" xfId="4441" xr:uid="{F0448E08-3EA7-4A8E-A134-E41FC088ADC3}"/>
    <cellStyle name="Currency 4 5 3" xfId="4723" xr:uid="{C1FC9300-6501-4EC3-8ECD-4CEAD9EAFA4B}"/>
    <cellStyle name="Currency 4 5 3 2" xfId="5318" xr:uid="{91C16D5B-03C3-4B25-9AAE-8C5F0A786ACC}"/>
    <cellStyle name="Currency 4 5 3 2 2" xfId="41932" xr:uid="{27E3379B-E3E2-4D21-BE1F-B9F5A88F4160}"/>
    <cellStyle name="Currency 4 5 3 2 3" xfId="6515" xr:uid="{1735353A-D6D0-4B4A-B90D-91E073D39FE8}"/>
    <cellStyle name="Currency 4 5 3 2 4" xfId="5923" xr:uid="{0A313669-AD6A-4656-9CD2-C8C1904E8C63}"/>
    <cellStyle name="Currency 4 5 3 3" xfId="4763" xr:uid="{5A7345EE-D9AB-48F0-8039-21D2BC2720DE}"/>
    <cellStyle name="Currency 4 5 3 4" xfId="41380" xr:uid="{7A938F2F-40A7-413B-B000-CF02044ADBAE}"/>
    <cellStyle name="Currency 4 5 3 5" xfId="5971" xr:uid="{1B1858FC-1B1F-48B5-8A4F-D90624E6C9D4}"/>
    <cellStyle name="Currency 4 5 3 6" xfId="5379" xr:uid="{582E26E2-367F-4031-A87F-4CB4A1F10A0D}"/>
    <cellStyle name="Currency 4 5 4" xfId="4700" xr:uid="{1373D5F7-304C-4147-9D58-ADD05C16C145}"/>
    <cellStyle name="Currency 4 5 5" xfId="41326" xr:uid="{DE14716E-4227-4E89-9862-C16BD192E5B2}"/>
    <cellStyle name="Currency 4 5 6" xfId="5948" xr:uid="{9D8D3878-2532-4766-B17B-E3B2EB352203}"/>
    <cellStyle name="Currency 4 5 7" xfId="5356" xr:uid="{835E20DD-F719-4B30-B688-E67BE538ECC5}"/>
    <cellStyle name="Currency 4 6" xfId="4529" xr:uid="{5ABD6A05-8161-4422-9BA4-E5F46265464F}"/>
    <cellStyle name="Currency 5" xfId="33" xr:uid="{95AD9D3E-10DF-4865-9CA9-4F3535D66FB7}"/>
    <cellStyle name="Currency 5 10" xfId="6972" xr:uid="{FE74CE2F-A8E3-4CE9-A2A6-30D91D459855}"/>
    <cellStyle name="Currency 5 10 2" xfId="8685" xr:uid="{21778BF3-1062-4388-BD1F-F0AA3ED8DFEC}"/>
    <cellStyle name="Currency 5 10 2 2" xfId="12107" xr:uid="{3713675C-06D4-4541-A9C3-E1824E1F185A}"/>
    <cellStyle name="Currency 5 10 2 2 2" xfId="25797" xr:uid="{6E15BF83-FAF1-4190-A3E9-CE0860631928}"/>
    <cellStyle name="Currency 5 10 2 2 2 2" xfId="39489" xr:uid="{3151BF9D-1346-4391-AABA-67769B022B80}"/>
    <cellStyle name="Currency 5 10 2 2 2 3" xfId="54373" xr:uid="{ABCA3D98-1C2E-46F0-BF18-ECA4A0B731DD}"/>
    <cellStyle name="Currency 5 10 2 2 3" xfId="18953" xr:uid="{D57A37C5-BB96-4B4E-B006-55D800626C15}"/>
    <cellStyle name="Currency 5 10 2 2 4" xfId="32643" xr:uid="{D26CECDD-6F9F-41CA-AD3A-67DB9F6D84F8}"/>
    <cellStyle name="Currency 5 10 2 2 5" xfId="47527" xr:uid="{EED6A3CE-0543-4B95-AE3F-74868152AD5C}"/>
    <cellStyle name="Currency 5 10 2 3" xfId="22375" xr:uid="{1ED19881-F5C1-45E1-9B49-1711AA307245}"/>
    <cellStyle name="Currency 5 10 2 3 2" xfId="36067" xr:uid="{2107643A-49B1-4F69-9B8D-C7E8694F07DF}"/>
    <cellStyle name="Currency 5 10 2 3 3" xfId="50951" xr:uid="{55A88562-2FEB-4486-A66A-5F7ED1B1B2B4}"/>
    <cellStyle name="Currency 5 10 2 4" xfId="15531" xr:uid="{DB0CEDB7-352E-42D5-89AE-FAFADA7907D0}"/>
    <cellStyle name="Currency 5 10 2 5" xfId="29221" xr:uid="{778A360D-4A1D-4B78-86DB-9BC4B6486773}"/>
    <cellStyle name="Currency 5 10 2 6" xfId="44105" xr:uid="{F651E596-6D49-4B0D-A1F7-DFDBC92248C5}"/>
    <cellStyle name="Currency 5 10 3" xfId="10395" xr:uid="{A9539D73-9481-4032-B5EE-0FAD28B97DE3}"/>
    <cellStyle name="Currency 5 10 3 2" xfId="24085" xr:uid="{D2C9F41C-48F8-4474-992A-F7172BEE2965}"/>
    <cellStyle name="Currency 5 10 3 2 2" xfId="37777" xr:uid="{2DE7D45D-F48C-4CF4-A9F1-B87634429925}"/>
    <cellStyle name="Currency 5 10 3 2 3" xfId="52661" xr:uid="{65E758F7-1443-4504-8BCC-8A5F8CAF9A75}"/>
    <cellStyle name="Currency 5 10 3 3" xfId="17241" xr:uid="{3F5D13AF-40AB-4039-8B65-B45700C5FF9F}"/>
    <cellStyle name="Currency 5 10 3 4" xfId="30931" xr:uid="{10B2D694-2548-4BB7-8E0A-70762AA359BA}"/>
    <cellStyle name="Currency 5 10 3 5" xfId="45815" xr:uid="{7D297FCE-6273-40A3-8145-BBFE44B6879A}"/>
    <cellStyle name="Currency 5 10 4" xfId="20663" xr:uid="{37FAC258-AE86-47FC-8B6C-47328A3BA37E}"/>
    <cellStyle name="Currency 5 10 4 2" xfId="34355" xr:uid="{109E1597-8AED-42B5-A4C1-CA07CD141779}"/>
    <cellStyle name="Currency 5 10 4 3" xfId="49239" xr:uid="{1F4D283D-F273-4C2C-BBAF-95FAB506219E}"/>
    <cellStyle name="Currency 5 10 5" xfId="13819" xr:uid="{0E099079-9632-4F78-8C70-CDCF0F086ABD}"/>
    <cellStyle name="Currency 5 10 6" xfId="27509" xr:uid="{7B9EE9A1-B9A7-49ED-B218-2D7562031E76}"/>
    <cellStyle name="Currency 5 10 7" xfId="42393" xr:uid="{6C593DE6-8195-4BF3-AE42-AE25C07D4F09}"/>
    <cellStyle name="Currency 5 11" xfId="6973" xr:uid="{8C2B652E-3138-4169-A53E-3FD3AD12FD2C}"/>
    <cellStyle name="Currency 5 11 2" xfId="8686" xr:uid="{DA503EC0-3CF5-4959-BF2F-FB383855E8EA}"/>
    <cellStyle name="Currency 5 11 2 2" xfId="12108" xr:uid="{7CF3E174-FBF7-4218-AC22-4A5290DE44C1}"/>
    <cellStyle name="Currency 5 11 2 2 2" xfId="25798" xr:uid="{7705149D-9463-4C55-ACF5-F39DBA8E5265}"/>
    <cellStyle name="Currency 5 11 2 2 2 2" xfId="39490" xr:uid="{4428D569-7DA7-40F4-84F4-4C50BEB34836}"/>
    <cellStyle name="Currency 5 11 2 2 2 3" xfId="54374" xr:uid="{A2E69F0A-D04B-437A-A22B-BA92DA24894B}"/>
    <cellStyle name="Currency 5 11 2 2 3" xfId="18954" xr:uid="{9584EB9D-7D63-4AE8-B62C-37AE8EA49AFC}"/>
    <cellStyle name="Currency 5 11 2 2 4" xfId="32644" xr:uid="{60EB952F-CF3D-4B9F-98C6-FE6F5D5E5CF6}"/>
    <cellStyle name="Currency 5 11 2 2 5" xfId="47528" xr:uid="{1E285434-94AD-445D-B844-F6BCFE5291CA}"/>
    <cellStyle name="Currency 5 11 2 3" xfId="22376" xr:uid="{3EC5876C-C781-42F2-B280-1B393BDABF8F}"/>
    <cellStyle name="Currency 5 11 2 3 2" xfId="36068" xr:uid="{78305F6F-4A0F-4ECB-9DD8-1FA76AD7B216}"/>
    <cellStyle name="Currency 5 11 2 3 3" xfId="50952" xr:uid="{475C75D6-E86B-404C-9613-0FA2BB902D8E}"/>
    <cellStyle name="Currency 5 11 2 4" xfId="15532" xr:uid="{B9D8C5ED-BDC1-4CED-9D58-90E567BB5877}"/>
    <cellStyle name="Currency 5 11 2 5" xfId="29222" xr:uid="{7E699CBB-E52F-4C6B-84E5-9C85C6A9A66A}"/>
    <cellStyle name="Currency 5 11 2 6" xfId="44106" xr:uid="{0DEBEA1E-08C7-4F30-AA69-B9B29935F747}"/>
    <cellStyle name="Currency 5 11 3" xfId="10396" xr:uid="{754048FE-8FC8-4C2A-BDB1-585B343C2162}"/>
    <cellStyle name="Currency 5 11 3 2" xfId="24086" xr:uid="{94C3A3C7-6A17-47ED-A0A2-471C166E0381}"/>
    <cellStyle name="Currency 5 11 3 2 2" xfId="37778" xr:uid="{0A63D11C-B971-4929-86CF-9F09EFD5373F}"/>
    <cellStyle name="Currency 5 11 3 2 3" xfId="52662" xr:uid="{E1A7EA03-D5A0-4677-BBF4-5B082B54D156}"/>
    <cellStyle name="Currency 5 11 3 3" xfId="17242" xr:uid="{FB37510E-2733-4A57-BD1C-28241E700185}"/>
    <cellStyle name="Currency 5 11 3 4" xfId="30932" xr:uid="{E17ABE54-A3A7-45AC-A4D2-37EDE3B90413}"/>
    <cellStyle name="Currency 5 11 3 5" xfId="45816" xr:uid="{91CC7CDA-2CC7-42D1-B446-9254A33C362D}"/>
    <cellStyle name="Currency 5 11 4" xfId="20664" xr:uid="{7E00539D-0DA3-49EB-9285-A3EE1853C48A}"/>
    <cellStyle name="Currency 5 11 4 2" xfId="34356" xr:uid="{DDD793F1-D317-4B07-BF41-D0D4199840B0}"/>
    <cellStyle name="Currency 5 11 4 3" xfId="49240" xr:uid="{3FA3036B-06AB-423A-A1FF-9391FE02F5CD}"/>
    <cellStyle name="Currency 5 11 5" xfId="13820" xr:uid="{3125887B-57BC-4728-AA77-EF1920E417E9}"/>
    <cellStyle name="Currency 5 11 6" xfId="27510" xr:uid="{B7609873-E759-4981-BF42-703C19E08D36}"/>
    <cellStyle name="Currency 5 11 7" xfId="42394" xr:uid="{FD16B0C3-0E30-4362-A6AC-0453F4183268}"/>
    <cellStyle name="Currency 5 12" xfId="8684" xr:uid="{80BA60AE-68C7-4558-9FC1-EA0F51E23F5C}"/>
    <cellStyle name="Currency 5 12 2" xfId="12106" xr:uid="{6A3D5963-127E-4AF7-A7C0-BB92BF4CB727}"/>
    <cellStyle name="Currency 5 12 2 2" xfId="25796" xr:uid="{718B132A-489F-4911-B55E-36A2E2FFA7BE}"/>
    <cellStyle name="Currency 5 12 2 2 2" xfId="39488" xr:uid="{AA939795-5E14-4C5D-A267-259A6BBA53CD}"/>
    <cellStyle name="Currency 5 12 2 2 3" xfId="54372" xr:uid="{410A6884-3E43-4200-BC26-D525EF289E91}"/>
    <cellStyle name="Currency 5 12 2 3" xfId="18952" xr:uid="{C65A054F-63D1-4A80-8A74-90EC6E899404}"/>
    <cellStyle name="Currency 5 12 2 4" xfId="32642" xr:uid="{DB76FCE9-067D-47AD-B6CA-356592034FDE}"/>
    <cellStyle name="Currency 5 12 2 5" xfId="47526" xr:uid="{C43EBF62-B7F9-4DF4-A538-96E52E89CA7C}"/>
    <cellStyle name="Currency 5 12 3" xfId="22374" xr:uid="{DAF54E3D-607B-42CB-9392-C7883AA26941}"/>
    <cellStyle name="Currency 5 12 3 2" xfId="36066" xr:uid="{3E366C8E-104F-423A-895A-6C855C3F5D85}"/>
    <cellStyle name="Currency 5 12 3 3" xfId="50950" xr:uid="{B39DB4D3-7760-418D-AB10-2C5A5891DE57}"/>
    <cellStyle name="Currency 5 12 4" xfId="15530" xr:uid="{9E25C6CB-A820-488B-B704-01980FCBC596}"/>
    <cellStyle name="Currency 5 12 5" xfId="29220" xr:uid="{336ACF2D-8E36-42F2-B911-3C4746FB228F}"/>
    <cellStyle name="Currency 5 12 6" xfId="44104" xr:uid="{E6E53CCD-3484-4D30-A3C3-3CBBE449E25F}"/>
    <cellStyle name="Currency 5 13" xfId="10394" xr:uid="{605FCA08-82D8-4EF6-B171-6F7E90DBD24B}"/>
    <cellStyle name="Currency 5 13 2" xfId="24084" xr:uid="{D701AF36-98DB-4B6D-A1B0-89A234D0282C}"/>
    <cellStyle name="Currency 5 13 2 2" xfId="37776" xr:uid="{C16A9AA8-4623-4E85-8E7B-AC221A78CE87}"/>
    <cellStyle name="Currency 5 13 2 3" xfId="52660" xr:uid="{29A9A60A-0466-487E-B171-7813739C627F}"/>
    <cellStyle name="Currency 5 13 3" xfId="17240" xr:uid="{415E05CC-462F-46A4-B303-141706D6D122}"/>
    <cellStyle name="Currency 5 13 4" xfId="30930" xr:uid="{F32C6882-90A1-4750-BF54-EF30E7CFBBB6}"/>
    <cellStyle name="Currency 5 13 5" xfId="45814" xr:uid="{6128B0AF-F707-47F7-BECE-B7CA8B63C223}"/>
    <cellStyle name="Currency 5 14" xfId="20662" xr:uid="{9DCA6D19-DCE4-46B4-97FB-55B664CD4DF8}"/>
    <cellStyle name="Currency 5 14 2" xfId="34354" xr:uid="{91E749D8-D365-48CD-834E-40045DCE1160}"/>
    <cellStyle name="Currency 5 14 3" xfId="49238" xr:uid="{F96612B7-8C3E-43A5-AA00-F1B112BABF28}"/>
    <cellStyle name="Currency 5 15" xfId="13818" xr:uid="{39ED51C5-FA3D-44D1-B4E2-72FA5A6E4330}"/>
    <cellStyle name="Currency 5 15 2" xfId="40755" xr:uid="{879A2ADE-0621-418E-992E-2F0FD1305449}"/>
    <cellStyle name="Currency 5 16" xfId="27508" xr:uid="{A0CD108A-7B7D-48C2-9DBE-CD034E220610}"/>
    <cellStyle name="Currency 5 17" xfId="42392" xr:uid="{E66E2970-1909-415A-AB53-7A08A1C2A501}"/>
    <cellStyle name="Currency 5 18" xfId="6971" xr:uid="{DD3579C7-6F05-49EA-94D1-D86F923449D6}"/>
    <cellStyle name="Currency 5 19" xfId="5933" xr:uid="{78E77EFD-528F-4464-8828-F69C493275E2}"/>
    <cellStyle name="Currency 5 2" xfId="34" xr:uid="{8A6BA1C9-0055-485A-8713-F1D82AB027CD}"/>
    <cellStyle name="Currency 5 2 2" xfId="230" xr:uid="{656ACC46-E481-401F-9AB9-2B1556DB8E70}"/>
    <cellStyle name="Currency 5 2 2 2" xfId="4638" xr:uid="{EFA49CC9-2B49-4769-96AD-3A4ED3366862}"/>
    <cellStyle name="Currency 5 2 3" xfId="4532" xr:uid="{95CC4734-2D5F-48E7-B0EE-993284BE6FB8}"/>
    <cellStyle name="Currency 5 20" xfId="5341" xr:uid="{045234D3-64C0-48A4-9D65-ED8AE8C5C7D2}"/>
    <cellStyle name="Currency 5 3" xfId="4327" xr:uid="{67DCC0DF-8973-428B-8D0B-7229BDFCF59B}"/>
    <cellStyle name="Currency 5 3 10" xfId="8687" xr:uid="{CCD95B24-3483-4DD1-B2B3-CBE551C47066}"/>
    <cellStyle name="Currency 5 3 10 2" xfId="12109" xr:uid="{ED7741A5-AFA8-43DC-85FE-8F19EE96FD48}"/>
    <cellStyle name="Currency 5 3 10 2 2" xfId="25799" xr:uid="{FCAF55D2-0AA4-46BE-8649-1D6CF3E927CA}"/>
    <cellStyle name="Currency 5 3 10 2 2 2" xfId="39491" xr:uid="{FDF1F2C8-C1CB-4C49-816F-937DB81D6C1C}"/>
    <cellStyle name="Currency 5 3 10 2 2 3" xfId="54375" xr:uid="{945EE576-9711-4687-9E4E-13633BBEC835}"/>
    <cellStyle name="Currency 5 3 10 2 3" xfId="18955" xr:uid="{BF7B585C-6745-4ADF-AE81-17873D4A25E9}"/>
    <cellStyle name="Currency 5 3 10 2 4" xfId="32645" xr:uid="{75D9BB87-50D2-45A4-9EF2-4CB2A1B9F812}"/>
    <cellStyle name="Currency 5 3 10 2 5" xfId="47529" xr:uid="{3989D03D-A0DC-44EB-8B40-8631935EE017}"/>
    <cellStyle name="Currency 5 3 10 3" xfId="22377" xr:uid="{E64D7BC1-952A-4E02-BBE1-E99923FDF651}"/>
    <cellStyle name="Currency 5 3 10 3 2" xfId="36069" xr:uid="{E54881F6-E2E5-4228-861B-6EC9FCE75B78}"/>
    <cellStyle name="Currency 5 3 10 3 3" xfId="50953" xr:uid="{F470D5E8-44A5-4AD6-8A8E-12C1430DB609}"/>
    <cellStyle name="Currency 5 3 10 4" xfId="15533" xr:uid="{339FC748-6E60-4C33-BF93-93C5A7696418}"/>
    <cellStyle name="Currency 5 3 10 5" xfId="29223" xr:uid="{86DD4013-9F95-4D8A-A138-C800B19A7770}"/>
    <cellStyle name="Currency 5 3 10 6" xfId="44107" xr:uid="{E9796B4F-BE95-48D5-A8FC-CBD367102F50}"/>
    <cellStyle name="Currency 5 3 11" xfId="10397" xr:uid="{99215131-58D9-4EA5-8BB1-985409669007}"/>
    <cellStyle name="Currency 5 3 11 2" xfId="24087" xr:uid="{B0314843-807E-4EA3-BA3A-FB45D514660E}"/>
    <cellStyle name="Currency 5 3 11 2 2" xfId="37779" xr:uid="{57A149D1-978E-4AD9-97E2-086A4ADADEAE}"/>
    <cellStyle name="Currency 5 3 11 2 3" xfId="52663" xr:uid="{4D698856-161E-4B5A-BF54-C602FDDBD448}"/>
    <cellStyle name="Currency 5 3 11 3" xfId="17243" xr:uid="{05182F60-31FB-412C-8E98-74EF7AFB1C25}"/>
    <cellStyle name="Currency 5 3 11 4" xfId="30933" xr:uid="{AFEA4C16-6EE8-48F9-BEDF-0B704DA0996E}"/>
    <cellStyle name="Currency 5 3 11 5" xfId="45817" xr:uid="{1D1169CC-26AD-46AB-B97E-CDCA3D19E39C}"/>
    <cellStyle name="Currency 5 3 12" xfId="20665" xr:uid="{2B01CF71-48E8-4F0A-8796-059A4D5A70D7}"/>
    <cellStyle name="Currency 5 3 12 2" xfId="34357" xr:uid="{1EB2CEB2-7228-4D73-8955-295A611E34E4}"/>
    <cellStyle name="Currency 5 3 12 3" xfId="49241" xr:uid="{A27929C5-BB86-46C2-A713-F2C9F05980BE}"/>
    <cellStyle name="Currency 5 3 13" xfId="13821" xr:uid="{90514BA6-BF6E-4A7D-A0C6-1EB39A2F1263}"/>
    <cellStyle name="Currency 5 3 13 2" xfId="41327" xr:uid="{B895ED63-49C9-4E9E-B128-7F39138320DF}"/>
    <cellStyle name="Currency 5 3 14" xfId="27511" xr:uid="{7A43FA1A-ADD9-4AE2-9A09-3CF96E4C6816}"/>
    <cellStyle name="Currency 5 3 15" xfId="42395" xr:uid="{0125A4EF-2775-4783-B553-F2E826E5D1F5}"/>
    <cellStyle name="Currency 5 3 16" xfId="6974" xr:uid="{3040A25B-44E2-4C59-9B6B-125E395F60B1}"/>
    <cellStyle name="Currency 5 3 17" xfId="5949" xr:uid="{AA76FB4B-81C3-4D6A-BC2F-D7B24F646BBA}"/>
    <cellStyle name="Currency 5 3 18" xfId="5357" xr:uid="{EE369DF1-1126-4E17-B975-3E054148ACC4}"/>
    <cellStyle name="Currency 5 3 2" xfId="4442" xr:uid="{8CE8AF53-64CB-4137-BE9C-9F359060B1E0}"/>
    <cellStyle name="Currency 5 3 2 10" xfId="20666" xr:uid="{49597525-5AD1-4024-B776-F9F00C99F1B6}"/>
    <cellStyle name="Currency 5 3 2 10 2" xfId="34358" xr:uid="{33A94684-27D6-4B44-87A1-A3F62E010EA3}"/>
    <cellStyle name="Currency 5 3 2 10 3" xfId="49242" xr:uid="{701985D5-1C51-402E-835B-D40D40C4124D}"/>
    <cellStyle name="Currency 5 3 2 11" xfId="13822" xr:uid="{62088EDB-1E87-47E7-8562-B62B128AC068}"/>
    <cellStyle name="Currency 5 3 2 11 2" xfId="41344" xr:uid="{3A1E1CB3-5C57-4D33-B991-6BD32394FAA1}"/>
    <cellStyle name="Currency 5 3 2 12" xfId="27512" xr:uid="{EB6D4434-5E8B-4994-81C2-90CC7482D83C}"/>
    <cellStyle name="Currency 5 3 2 13" xfId="42396" xr:uid="{DCD4A926-377A-4FE5-B2B1-D29867903ADB}"/>
    <cellStyle name="Currency 5 3 2 14" xfId="6975" xr:uid="{432F6866-67E3-4B61-90A4-5FEFD95E22C0}"/>
    <cellStyle name="Currency 5 3 2 2" xfId="5308" xr:uid="{093BA615-D72E-4AE9-9CB0-E4F29618EBBD}"/>
    <cellStyle name="Currency 5 3 2 2 10" xfId="13823" xr:uid="{EF055CBB-A07F-4F55-BFB0-7F05222E1AA9}"/>
    <cellStyle name="Currency 5 3 2 2 10 2" xfId="41930" xr:uid="{689C041F-6EEE-4A5F-87CA-8B10BC444C65}"/>
    <cellStyle name="Currency 5 3 2 2 11" xfId="27513" xr:uid="{8565C892-D2EF-4339-831C-8139E8837272}"/>
    <cellStyle name="Currency 5 3 2 2 12" xfId="42397" xr:uid="{90297392-3B36-4EA0-AD76-FD979B2CAA90}"/>
    <cellStyle name="Currency 5 3 2 2 13" xfId="6976" xr:uid="{697C642E-FE6F-4AE3-8378-5955BA94A5D8}"/>
    <cellStyle name="Currency 5 3 2 2 2" xfId="6977" xr:uid="{C02808D3-711B-45C4-B30E-939E87F5F590}"/>
    <cellStyle name="Currency 5 3 2 2 2 10" xfId="42398" xr:uid="{A22198A8-5F9F-4A34-B2F9-B382BC129EAE}"/>
    <cellStyle name="Currency 5 3 2 2 2 2" xfId="6978" xr:uid="{6F7B9605-61EB-4873-A1B5-2B3DE85F8982}"/>
    <cellStyle name="Currency 5 3 2 2 2 2 2" xfId="6979" xr:uid="{78383AB2-689B-4A97-A59C-EC8DB0130F6C}"/>
    <cellStyle name="Currency 5 3 2 2 2 2 2 2" xfId="8692" xr:uid="{0797FC41-C9CC-466E-A651-F7BC6A52F76C}"/>
    <cellStyle name="Currency 5 3 2 2 2 2 2 2 2" xfId="12114" xr:uid="{99F81258-C569-44F3-9059-B7E7D9A33948}"/>
    <cellStyle name="Currency 5 3 2 2 2 2 2 2 2 2" xfId="25804" xr:uid="{FB4A6E3C-75C6-4AD5-819F-DBD28CC19108}"/>
    <cellStyle name="Currency 5 3 2 2 2 2 2 2 2 2 2" xfId="39496" xr:uid="{684FBD03-3922-4BD2-AE0A-3732AAE2E8A9}"/>
    <cellStyle name="Currency 5 3 2 2 2 2 2 2 2 2 3" xfId="54380" xr:uid="{2B1C33A8-34C9-4F96-8AF1-37B65F173474}"/>
    <cellStyle name="Currency 5 3 2 2 2 2 2 2 2 3" xfId="18960" xr:uid="{8FCBCAF7-8273-42B6-860A-15D78602A70B}"/>
    <cellStyle name="Currency 5 3 2 2 2 2 2 2 2 4" xfId="32650" xr:uid="{65EAC74E-C96D-439B-8705-760F8DD3C0B3}"/>
    <cellStyle name="Currency 5 3 2 2 2 2 2 2 2 5" xfId="47534" xr:uid="{59B9CE0B-55CA-46A1-9200-20585B8FCB02}"/>
    <cellStyle name="Currency 5 3 2 2 2 2 2 2 3" xfId="22382" xr:uid="{D9D83ABC-A27D-4A49-B7B8-A06F30FA9EB0}"/>
    <cellStyle name="Currency 5 3 2 2 2 2 2 2 3 2" xfId="36074" xr:uid="{750C9632-A75B-48A4-98B9-0961BB58D36F}"/>
    <cellStyle name="Currency 5 3 2 2 2 2 2 2 3 3" xfId="50958" xr:uid="{B15E21D0-E542-473A-AF9F-AAA9B15E14D2}"/>
    <cellStyle name="Currency 5 3 2 2 2 2 2 2 4" xfId="15538" xr:uid="{039E8FB9-BD2E-44C2-979D-3C7A596F5C1B}"/>
    <cellStyle name="Currency 5 3 2 2 2 2 2 2 5" xfId="29228" xr:uid="{0763874C-2F14-4624-A519-C577E0C3FF3F}"/>
    <cellStyle name="Currency 5 3 2 2 2 2 2 2 6" xfId="44112" xr:uid="{17B30F4D-9032-4A0B-95C9-5E9C5499DD7B}"/>
    <cellStyle name="Currency 5 3 2 2 2 2 2 3" xfId="10402" xr:uid="{54DEBC3E-1EDD-4157-A74D-9B40F3E76D17}"/>
    <cellStyle name="Currency 5 3 2 2 2 2 2 3 2" xfId="24092" xr:uid="{F1E47754-8AFB-4C81-92D8-EA98E57B08B2}"/>
    <cellStyle name="Currency 5 3 2 2 2 2 2 3 2 2" xfId="37784" xr:uid="{F7F06A95-C14D-4179-864B-54E6670169D0}"/>
    <cellStyle name="Currency 5 3 2 2 2 2 2 3 2 3" xfId="52668" xr:uid="{395914F6-C9CE-4070-A875-F0A342D1BE10}"/>
    <cellStyle name="Currency 5 3 2 2 2 2 2 3 3" xfId="17248" xr:uid="{CE4DC13F-FFB9-47C2-8904-3A16701AAB54}"/>
    <cellStyle name="Currency 5 3 2 2 2 2 2 3 4" xfId="30938" xr:uid="{624D93AE-90F5-410C-BDB7-ACE1C1035954}"/>
    <cellStyle name="Currency 5 3 2 2 2 2 2 3 5" xfId="45822" xr:uid="{B6A5E0A4-8B61-4817-A0C2-8DD10DD18EE9}"/>
    <cellStyle name="Currency 5 3 2 2 2 2 2 4" xfId="20670" xr:uid="{62677A9D-086F-46D3-BC11-0CD8A013BC43}"/>
    <cellStyle name="Currency 5 3 2 2 2 2 2 4 2" xfId="34362" xr:uid="{A81072B9-77D3-4F9C-B39F-72DFB1E5EDB4}"/>
    <cellStyle name="Currency 5 3 2 2 2 2 2 4 3" xfId="49246" xr:uid="{26D945E1-78EB-40BD-92EB-CA3AECDD1004}"/>
    <cellStyle name="Currency 5 3 2 2 2 2 2 5" xfId="13826" xr:uid="{24016641-9025-42D9-BC76-06300DBEC4F4}"/>
    <cellStyle name="Currency 5 3 2 2 2 2 2 6" xfId="27516" xr:uid="{E4BB25ED-CCCD-47F2-8194-59F38EF9AFF3}"/>
    <cellStyle name="Currency 5 3 2 2 2 2 2 7" xfId="42400" xr:uid="{78CA1A86-F68D-4FE8-AFD7-3932E94AC77B}"/>
    <cellStyle name="Currency 5 3 2 2 2 2 3" xfId="8691" xr:uid="{C5EB43CB-ADF0-43A2-B345-46A6DEE90EB2}"/>
    <cellStyle name="Currency 5 3 2 2 2 2 3 2" xfId="12113" xr:uid="{6F7955FF-5E33-4171-A8ED-7CDDB3075192}"/>
    <cellStyle name="Currency 5 3 2 2 2 2 3 2 2" xfId="25803" xr:uid="{B416BA28-C708-48EA-B480-D4B97AFA602C}"/>
    <cellStyle name="Currency 5 3 2 2 2 2 3 2 2 2" xfId="39495" xr:uid="{D33CE7DF-04EA-4C3E-9250-EAF95B25B746}"/>
    <cellStyle name="Currency 5 3 2 2 2 2 3 2 2 3" xfId="54379" xr:uid="{5A44F963-8ACE-46AE-BCF6-950A41AC3274}"/>
    <cellStyle name="Currency 5 3 2 2 2 2 3 2 3" xfId="18959" xr:uid="{F8829699-40C3-48C2-8FB1-ECCCEEF3F2BD}"/>
    <cellStyle name="Currency 5 3 2 2 2 2 3 2 4" xfId="32649" xr:uid="{6AC5D1D1-4256-4F6F-8236-2381B3896C5F}"/>
    <cellStyle name="Currency 5 3 2 2 2 2 3 2 5" xfId="47533" xr:uid="{8B2F258C-FA84-4A3D-B16D-43008708ECA6}"/>
    <cellStyle name="Currency 5 3 2 2 2 2 3 3" xfId="22381" xr:uid="{BA17A22C-25E5-4916-96C5-3B12BB3AEBB0}"/>
    <cellStyle name="Currency 5 3 2 2 2 2 3 3 2" xfId="36073" xr:uid="{2B88697E-324C-4DB1-A934-08E139A357A2}"/>
    <cellStyle name="Currency 5 3 2 2 2 2 3 3 3" xfId="50957" xr:uid="{843802F1-6B66-43F6-B220-B401658D8B8B}"/>
    <cellStyle name="Currency 5 3 2 2 2 2 3 4" xfId="15537" xr:uid="{9A4A5910-536F-45E0-9DB0-312708D9D2E3}"/>
    <cellStyle name="Currency 5 3 2 2 2 2 3 5" xfId="29227" xr:uid="{418E447A-CACF-492F-95D5-092DE9834DEB}"/>
    <cellStyle name="Currency 5 3 2 2 2 2 3 6" xfId="44111" xr:uid="{3F897894-FF9B-4B35-98CD-D3259B645177}"/>
    <cellStyle name="Currency 5 3 2 2 2 2 4" xfId="10401" xr:uid="{01CA068C-6D8B-4B71-899F-7BD642A77F56}"/>
    <cellStyle name="Currency 5 3 2 2 2 2 4 2" xfId="24091" xr:uid="{4690D46A-F65A-4EA3-91E4-88C2FCB097F6}"/>
    <cellStyle name="Currency 5 3 2 2 2 2 4 2 2" xfId="37783" xr:uid="{BD57B06F-7BEF-49EF-8ED3-665E045599A6}"/>
    <cellStyle name="Currency 5 3 2 2 2 2 4 2 3" xfId="52667" xr:uid="{87E8CABE-65D0-4BAE-99B4-3FB35A429485}"/>
    <cellStyle name="Currency 5 3 2 2 2 2 4 3" xfId="17247" xr:uid="{E382D577-4DB4-456C-9F8B-AC94FC1F145C}"/>
    <cellStyle name="Currency 5 3 2 2 2 2 4 4" xfId="30937" xr:uid="{22384F18-DF19-45DD-9546-285C1EE6826B}"/>
    <cellStyle name="Currency 5 3 2 2 2 2 4 5" xfId="45821" xr:uid="{5F76AAF0-41AD-47B9-9965-B69774D6EAEB}"/>
    <cellStyle name="Currency 5 3 2 2 2 2 5" xfId="20669" xr:uid="{FC914B21-27A0-47B7-92FC-F0C7004D750F}"/>
    <cellStyle name="Currency 5 3 2 2 2 2 5 2" xfId="34361" xr:uid="{8223F560-F1FB-4547-968D-320C9289C682}"/>
    <cellStyle name="Currency 5 3 2 2 2 2 5 3" xfId="49245" xr:uid="{5A494F2E-3B97-490E-B819-1AC1FF2286B7}"/>
    <cellStyle name="Currency 5 3 2 2 2 2 6" xfId="13825" xr:uid="{32E92020-1ECD-4340-85DE-BEDC578A0DE3}"/>
    <cellStyle name="Currency 5 3 2 2 2 2 7" xfId="27515" xr:uid="{C0CA6852-4129-48F9-B9D5-EF37857EAF8C}"/>
    <cellStyle name="Currency 5 3 2 2 2 2 8" xfId="42399" xr:uid="{A726469D-B682-442C-93CE-98013CDD3752}"/>
    <cellStyle name="Currency 5 3 2 2 2 3" xfId="6980" xr:uid="{18DD213B-E9EB-4886-A726-31F0B19D92A7}"/>
    <cellStyle name="Currency 5 3 2 2 2 3 2" xfId="8693" xr:uid="{FA386564-728F-44AC-9022-F55CEEC858A2}"/>
    <cellStyle name="Currency 5 3 2 2 2 3 2 2" xfId="12115" xr:uid="{BBAD945C-3B46-4A41-902F-DE2E2FDD6174}"/>
    <cellStyle name="Currency 5 3 2 2 2 3 2 2 2" xfId="25805" xr:uid="{415D96F3-DD60-44CA-B425-3D0E97A1DD2E}"/>
    <cellStyle name="Currency 5 3 2 2 2 3 2 2 2 2" xfId="39497" xr:uid="{8A96EF95-E1B7-42E9-8290-466A6DA062DA}"/>
    <cellStyle name="Currency 5 3 2 2 2 3 2 2 2 3" xfId="54381" xr:uid="{59000E84-8136-4818-905C-40087ACDC998}"/>
    <cellStyle name="Currency 5 3 2 2 2 3 2 2 3" xfId="18961" xr:uid="{2A4ED82C-857E-4F06-A120-BEF09FA19FDD}"/>
    <cellStyle name="Currency 5 3 2 2 2 3 2 2 4" xfId="32651" xr:uid="{5495E3A2-AEFF-48BA-A70D-23E87C6CDC69}"/>
    <cellStyle name="Currency 5 3 2 2 2 3 2 2 5" xfId="47535" xr:uid="{D34828D4-7075-4FAE-9501-2DEA184E8620}"/>
    <cellStyle name="Currency 5 3 2 2 2 3 2 3" xfId="22383" xr:uid="{E1F2B913-0F51-4D4A-A7E1-C916AD9F2CE3}"/>
    <cellStyle name="Currency 5 3 2 2 2 3 2 3 2" xfId="36075" xr:uid="{3A4E1960-9891-404E-9A2C-C8DB3D0E3AAE}"/>
    <cellStyle name="Currency 5 3 2 2 2 3 2 3 3" xfId="50959" xr:uid="{8F0A427A-95B8-4EEC-9494-4742F6B5103D}"/>
    <cellStyle name="Currency 5 3 2 2 2 3 2 4" xfId="15539" xr:uid="{0BC6A620-190A-46F9-ABD4-4353F2029C56}"/>
    <cellStyle name="Currency 5 3 2 2 2 3 2 5" xfId="29229" xr:uid="{B02F3776-47DE-46FF-88B7-FC7B32DFCC79}"/>
    <cellStyle name="Currency 5 3 2 2 2 3 2 6" xfId="44113" xr:uid="{67935C11-1DBC-4B88-BEE0-0E658D0790C3}"/>
    <cellStyle name="Currency 5 3 2 2 2 3 3" xfId="10403" xr:uid="{F173C415-7181-421B-81E0-2630B67FD0B5}"/>
    <cellStyle name="Currency 5 3 2 2 2 3 3 2" xfId="24093" xr:uid="{9FF6EA8F-3887-4484-89B7-9E4D51800B44}"/>
    <cellStyle name="Currency 5 3 2 2 2 3 3 2 2" xfId="37785" xr:uid="{517689B3-39E4-4129-A2F9-D3655094F403}"/>
    <cellStyle name="Currency 5 3 2 2 2 3 3 2 3" xfId="52669" xr:uid="{140603AE-00CD-4773-A926-5FE3CE7CC199}"/>
    <cellStyle name="Currency 5 3 2 2 2 3 3 3" xfId="17249" xr:uid="{721C0F03-3A51-4F7F-B1C9-5D4EC7525036}"/>
    <cellStyle name="Currency 5 3 2 2 2 3 3 4" xfId="30939" xr:uid="{6B1C935A-6FA8-48BC-B9DB-48FD34411623}"/>
    <cellStyle name="Currency 5 3 2 2 2 3 3 5" xfId="45823" xr:uid="{A26189E4-8818-4AF5-BC97-C9C6CB6B3F0C}"/>
    <cellStyle name="Currency 5 3 2 2 2 3 4" xfId="20671" xr:uid="{F1F6FADB-FA1C-4B02-B818-7BB657689EC6}"/>
    <cellStyle name="Currency 5 3 2 2 2 3 4 2" xfId="34363" xr:uid="{CF068676-0E33-45ED-8AF6-EA5CCF6FE639}"/>
    <cellStyle name="Currency 5 3 2 2 2 3 4 3" xfId="49247" xr:uid="{86D01FA2-55F8-459B-864D-9123DBCF6C1E}"/>
    <cellStyle name="Currency 5 3 2 2 2 3 5" xfId="13827" xr:uid="{04C24B35-9F08-48A1-A1A2-6DAAAD3F1CAF}"/>
    <cellStyle name="Currency 5 3 2 2 2 3 6" xfId="27517" xr:uid="{D7A7C7D8-B4AC-404F-8965-A98F42676685}"/>
    <cellStyle name="Currency 5 3 2 2 2 3 7" xfId="42401" xr:uid="{B83464BA-FE56-4AEC-A51F-F91478F14F4E}"/>
    <cellStyle name="Currency 5 3 2 2 2 4" xfId="6981" xr:uid="{3D9EB174-5583-4CF7-8C1E-435DBE17370D}"/>
    <cellStyle name="Currency 5 3 2 2 2 4 2" xfId="8694" xr:uid="{CAD6E729-0AAC-4C65-BCD5-848C0A6C9F19}"/>
    <cellStyle name="Currency 5 3 2 2 2 4 2 2" xfId="12116" xr:uid="{37952CF9-9E7E-420C-8236-30FD96AF45B8}"/>
    <cellStyle name="Currency 5 3 2 2 2 4 2 2 2" xfId="25806" xr:uid="{CE9BCB8B-E40F-416C-9CDE-8C1DB89AA225}"/>
    <cellStyle name="Currency 5 3 2 2 2 4 2 2 2 2" xfId="39498" xr:uid="{99341370-63A9-47C4-8220-A9D9D5E470E5}"/>
    <cellStyle name="Currency 5 3 2 2 2 4 2 2 2 3" xfId="54382" xr:uid="{DCF5FBDF-CB9B-459E-8BD4-0C6D3CE553EA}"/>
    <cellStyle name="Currency 5 3 2 2 2 4 2 2 3" xfId="18962" xr:uid="{C93B8E74-1709-4C35-9F1D-ADB54A49F7DD}"/>
    <cellStyle name="Currency 5 3 2 2 2 4 2 2 4" xfId="32652" xr:uid="{B1900E8F-E66E-49BF-AE59-DCD1C10578A0}"/>
    <cellStyle name="Currency 5 3 2 2 2 4 2 2 5" xfId="47536" xr:uid="{BC33767A-8400-4804-AD16-948DEB55E2EF}"/>
    <cellStyle name="Currency 5 3 2 2 2 4 2 3" xfId="22384" xr:uid="{9122A69E-69EC-46DA-B56D-96787EC5665D}"/>
    <cellStyle name="Currency 5 3 2 2 2 4 2 3 2" xfId="36076" xr:uid="{78742672-BB04-4AC9-BDD1-A19E8A584DD1}"/>
    <cellStyle name="Currency 5 3 2 2 2 4 2 3 3" xfId="50960" xr:uid="{9BA6C08B-86E8-450C-B5A5-B2453D60C549}"/>
    <cellStyle name="Currency 5 3 2 2 2 4 2 4" xfId="15540" xr:uid="{F0D43EE5-8F5B-4271-835C-D4CC0D4982C6}"/>
    <cellStyle name="Currency 5 3 2 2 2 4 2 5" xfId="29230" xr:uid="{04B6CE63-357B-4137-9C98-EA1284387BCB}"/>
    <cellStyle name="Currency 5 3 2 2 2 4 2 6" xfId="44114" xr:uid="{29967AD1-D346-44EA-8F91-CF1284D237ED}"/>
    <cellStyle name="Currency 5 3 2 2 2 4 3" xfId="10404" xr:uid="{FB402C39-519E-4F85-AEB0-B783811A2DD2}"/>
    <cellStyle name="Currency 5 3 2 2 2 4 3 2" xfId="24094" xr:uid="{4F2D9931-5D92-4282-B5CD-F05561CBFB15}"/>
    <cellStyle name="Currency 5 3 2 2 2 4 3 2 2" xfId="37786" xr:uid="{0E81B9EB-FACE-41CA-84D2-124C2817B443}"/>
    <cellStyle name="Currency 5 3 2 2 2 4 3 2 3" xfId="52670" xr:uid="{74A1CB44-08F0-4DF2-9F26-CE414FFEE3A6}"/>
    <cellStyle name="Currency 5 3 2 2 2 4 3 3" xfId="17250" xr:uid="{5B1B9F61-FF2F-48DA-855D-430988773489}"/>
    <cellStyle name="Currency 5 3 2 2 2 4 3 4" xfId="30940" xr:uid="{4021675E-2D18-437B-9F8B-959140969DD9}"/>
    <cellStyle name="Currency 5 3 2 2 2 4 3 5" xfId="45824" xr:uid="{89C0A379-9A2D-478F-8906-6F8C9F53942E}"/>
    <cellStyle name="Currency 5 3 2 2 2 4 4" xfId="20672" xr:uid="{A68A85CB-569F-40F2-BA10-4775617DA58C}"/>
    <cellStyle name="Currency 5 3 2 2 2 4 4 2" xfId="34364" xr:uid="{EBB632C7-CCC5-488E-BB65-6471C8EEFDC7}"/>
    <cellStyle name="Currency 5 3 2 2 2 4 4 3" xfId="49248" xr:uid="{D51C0ED6-7030-4A67-B68A-7C63A7B49D70}"/>
    <cellStyle name="Currency 5 3 2 2 2 4 5" xfId="13828" xr:uid="{B503B216-2028-4542-AAF9-0A38860495D0}"/>
    <cellStyle name="Currency 5 3 2 2 2 4 6" xfId="27518" xr:uid="{684FF409-BB0D-42B7-B4F9-C308D5545682}"/>
    <cellStyle name="Currency 5 3 2 2 2 4 7" xfId="42402" xr:uid="{74433551-9672-4915-B877-6CA8954EE308}"/>
    <cellStyle name="Currency 5 3 2 2 2 5" xfId="8690" xr:uid="{33D8BDE0-59E8-4694-AEC3-BA5377CDC255}"/>
    <cellStyle name="Currency 5 3 2 2 2 5 2" xfId="12112" xr:uid="{39FC3E57-FF07-4EFC-A8B8-2A2A3B0AD3C2}"/>
    <cellStyle name="Currency 5 3 2 2 2 5 2 2" xfId="25802" xr:uid="{C9430B2C-DB93-4EA8-80B0-873BE1A2B704}"/>
    <cellStyle name="Currency 5 3 2 2 2 5 2 2 2" xfId="39494" xr:uid="{2D1C771F-FE9E-4863-97B6-93F849EE8A9D}"/>
    <cellStyle name="Currency 5 3 2 2 2 5 2 2 3" xfId="54378" xr:uid="{E88E8453-3627-43C4-AFD2-DCBBD285C73D}"/>
    <cellStyle name="Currency 5 3 2 2 2 5 2 3" xfId="18958" xr:uid="{CEFD1654-D5C7-4FB9-90F3-E13CC18E17B8}"/>
    <cellStyle name="Currency 5 3 2 2 2 5 2 4" xfId="32648" xr:uid="{04E72CE9-AB21-44C6-AA82-2098C90446F3}"/>
    <cellStyle name="Currency 5 3 2 2 2 5 2 5" xfId="47532" xr:uid="{4608C84F-CE4A-481E-8F35-63991999089A}"/>
    <cellStyle name="Currency 5 3 2 2 2 5 3" xfId="22380" xr:uid="{93AA7B6F-0A71-4295-B887-D02E5856BB74}"/>
    <cellStyle name="Currency 5 3 2 2 2 5 3 2" xfId="36072" xr:uid="{EA6FC7B9-B140-491A-BFF5-C5527CB521C2}"/>
    <cellStyle name="Currency 5 3 2 2 2 5 3 3" xfId="50956" xr:uid="{89A5C158-4AEA-4E58-A086-9B0C1D723152}"/>
    <cellStyle name="Currency 5 3 2 2 2 5 4" xfId="15536" xr:uid="{94D7629C-448E-419A-8E3A-2AE3BD9F8079}"/>
    <cellStyle name="Currency 5 3 2 2 2 5 5" xfId="29226" xr:uid="{955E3631-F634-48C4-B66E-0FF1557D3D96}"/>
    <cellStyle name="Currency 5 3 2 2 2 5 6" xfId="44110" xr:uid="{18A08444-0708-4C80-A253-AF470FE7CB80}"/>
    <cellStyle name="Currency 5 3 2 2 2 6" xfId="10400" xr:uid="{E57832B1-A688-490A-A1DA-1C5F35CBDC0F}"/>
    <cellStyle name="Currency 5 3 2 2 2 6 2" xfId="24090" xr:uid="{3470BC52-AF93-4701-B797-3993DC3C6487}"/>
    <cellStyle name="Currency 5 3 2 2 2 6 2 2" xfId="37782" xr:uid="{A1156944-570A-4696-9461-8BF4C18770A2}"/>
    <cellStyle name="Currency 5 3 2 2 2 6 2 3" xfId="52666" xr:uid="{471AC228-F9F3-4FB8-A14A-28B376075E05}"/>
    <cellStyle name="Currency 5 3 2 2 2 6 3" xfId="17246" xr:uid="{1AF9365C-1981-4D20-8548-C50A4754DF5C}"/>
    <cellStyle name="Currency 5 3 2 2 2 6 4" xfId="30936" xr:uid="{4001C37F-C83E-4117-97F9-7BB3797D0D82}"/>
    <cellStyle name="Currency 5 3 2 2 2 6 5" xfId="45820" xr:uid="{9166C7FA-4632-4530-92B0-48142BCD0B01}"/>
    <cellStyle name="Currency 5 3 2 2 2 7" xfId="20668" xr:uid="{6F1BB781-733A-4C0B-BBEA-AADBFA97FCEB}"/>
    <cellStyle name="Currency 5 3 2 2 2 7 2" xfId="34360" xr:uid="{314F7DE8-286B-420F-8D0B-C27B188A9790}"/>
    <cellStyle name="Currency 5 3 2 2 2 7 3" xfId="49244" xr:uid="{098E5F45-10B9-40BE-BA8A-5D11E7E366B4}"/>
    <cellStyle name="Currency 5 3 2 2 2 8" xfId="13824" xr:uid="{B84E609D-3843-4229-8BAE-E09DB7D78CC3}"/>
    <cellStyle name="Currency 5 3 2 2 2 9" xfId="27514" xr:uid="{F8B71838-CCBC-48C6-8970-5E7CA0C9F4C1}"/>
    <cellStyle name="Currency 5 3 2 2 3" xfId="6982" xr:uid="{BB6A5014-8626-4195-A9E8-8D2402352B7E}"/>
    <cellStyle name="Currency 5 3 2 2 3 10" xfId="42403" xr:uid="{1F73F42A-E9E0-4601-91AD-424E1EC2E62C}"/>
    <cellStyle name="Currency 5 3 2 2 3 2" xfId="6983" xr:uid="{4C1B0795-5E19-47B2-BF8B-EEE2C16B9635}"/>
    <cellStyle name="Currency 5 3 2 2 3 2 2" xfId="6984" xr:uid="{E92A2CA7-68EB-410D-98D6-6EC21E8D3F55}"/>
    <cellStyle name="Currency 5 3 2 2 3 2 2 2" xfId="8697" xr:uid="{DFB2B18A-DF3B-4374-9387-165466C9E0E6}"/>
    <cellStyle name="Currency 5 3 2 2 3 2 2 2 2" xfId="12119" xr:uid="{74E1858E-45F4-4A66-B894-937EB6DFAD2C}"/>
    <cellStyle name="Currency 5 3 2 2 3 2 2 2 2 2" xfId="25809" xr:uid="{76408B5A-E2C6-4787-8BF9-BAE25E411B69}"/>
    <cellStyle name="Currency 5 3 2 2 3 2 2 2 2 2 2" xfId="39501" xr:uid="{89BBD7D4-FF3E-4D24-9252-6A664870F5BF}"/>
    <cellStyle name="Currency 5 3 2 2 3 2 2 2 2 2 3" xfId="54385" xr:uid="{532CC0C0-C579-422B-8DB3-57138D51137E}"/>
    <cellStyle name="Currency 5 3 2 2 3 2 2 2 2 3" xfId="18965" xr:uid="{3C66A56D-2C99-44AB-A2C2-F07195BC5987}"/>
    <cellStyle name="Currency 5 3 2 2 3 2 2 2 2 4" xfId="32655" xr:uid="{74653107-C067-42BD-9278-AC6C12D2B795}"/>
    <cellStyle name="Currency 5 3 2 2 3 2 2 2 2 5" xfId="47539" xr:uid="{C57849F6-3511-4296-9C82-AEE30E393E5A}"/>
    <cellStyle name="Currency 5 3 2 2 3 2 2 2 3" xfId="22387" xr:uid="{C24BC129-BC50-4E9A-A01E-06DBD7E6B408}"/>
    <cellStyle name="Currency 5 3 2 2 3 2 2 2 3 2" xfId="36079" xr:uid="{4E5A9C47-6A35-44C3-A49A-42B810197622}"/>
    <cellStyle name="Currency 5 3 2 2 3 2 2 2 3 3" xfId="50963" xr:uid="{4D2A52C4-DD3F-4FC8-A9F5-4ABC29FD820C}"/>
    <cellStyle name="Currency 5 3 2 2 3 2 2 2 4" xfId="15543" xr:uid="{D6D012C2-B790-493E-BA17-954A5A61B3C4}"/>
    <cellStyle name="Currency 5 3 2 2 3 2 2 2 5" xfId="29233" xr:uid="{A5FD2F67-FFFB-41CE-8E51-2F2138431E96}"/>
    <cellStyle name="Currency 5 3 2 2 3 2 2 2 6" xfId="44117" xr:uid="{C9CD59E1-0D43-4900-81BF-140C7B6B90A5}"/>
    <cellStyle name="Currency 5 3 2 2 3 2 2 3" xfId="10407" xr:uid="{033D37C9-ACFE-4E1F-AE6A-1156765C0829}"/>
    <cellStyle name="Currency 5 3 2 2 3 2 2 3 2" xfId="24097" xr:uid="{4EDB5216-C29E-4EE7-93DE-B1053C8E8D2E}"/>
    <cellStyle name="Currency 5 3 2 2 3 2 2 3 2 2" xfId="37789" xr:uid="{43B0310C-D6D0-4B18-95AB-E41CE252FDC7}"/>
    <cellStyle name="Currency 5 3 2 2 3 2 2 3 2 3" xfId="52673" xr:uid="{E746A19F-B7DD-424D-80A6-B39E662C6F5F}"/>
    <cellStyle name="Currency 5 3 2 2 3 2 2 3 3" xfId="17253" xr:uid="{17428F6F-1B88-4457-82D0-347A6776664D}"/>
    <cellStyle name="Currency 5 3 2 2 3 2 2 3 4" xfId="30943" xr:uid="{0ADF3405-91F5-4753-9DA4-26D1812D45E1}"/>
    <cellStyle name="Currency 5 3 2 2 3 2 2 3 5" xfId="45827" xr:uid="{C94CCFCC-CB56-4768-8E75-8494DF41DFB5}"/>
    <cellStyle name="Currency 5 3 2 2 3 2 2 4" xfId="20675" xr:uid="{E3F62889-7AF2-4DF3-BFF8-E30DD4EEBDB7}"/>
    <cellStyle name="Currency 5 3 2 2 3 2 2 4 2" xfId="34367" xr:uid="{71E76D54-11CA-407D-9262-0B8E53419B75}"/>
    <cellStyle name="Currency 5 3 2 2 3 2 2 4 3" xfId="49251" xr:uid="{0BFC3038-4FF1-42B7-B567-D0C7EAF45748}"/>
    <cellStyle name="Currency 5 3 2 2 3 2 2 5" xfId="13831" xr:uid="{A144DAA7-86B6-4D44-A4B7-4EB6F6D4C9CB}"/>
    <cellStyle name="Currency 5 3 2 2 3 2 2 6" xfId="27521" xr:uid="{BED8C689-45BC-4A00-AE26-097DAEFD1D60}"/>
    <cellStyle name="Currency 5 3 2 2 3 2 2 7" xfId="42405" xr:uid="{AC8B9201-2C52-492F-AF95-570EC5A02906}"/>
    <cellStyle name="Currency 5 3 2 2 3 2 3" xfId="8696" xr:uid="{99FD2CE8-B34E-4D24-AEF6-EE937383F89D}"/>
    <cellStyle name="Currency 5 3 2 2 3 2 3 2" xfId="12118" xr:uid="{54B3922A-B9C7-4E4C-A30B-26F49860132E}"/>
    <cellStyle name="Currency 5 3 2 2 3 2 3 2 2" xfId="25808" xr:uid="{C821612E-86E9-417C-8F7B-B98B9608EC60}"/>
    <cellStyle name="Currency 5 3 2 2 3 2 3 2 2 2" xfId="39500" xr:uid="{364DA198-64B4-49F0-A269-E834DCFC55A3}"/>
    <cellStyle name="Currency 5 3 2 2 3 2 3 2 2 3" xfId="54384" xr:uid="{BCDE8E10-DE66-448B-94A1-5A44650A4DFB}"/>
    <cellStyle name="Currency 5 3 2 2 3 2 3 2 3" xfId="18964" xr:uid="{6323BCFC-02AF-4667-96A5-EDCF0C1A1E65}"/>
    <cellStyle name="Currency 5 3 2 2 3 2 3 2 4" xfId="32654" xr:uid="{F449F1C8-18D4-4D5E-8E8D-3E9270B2333F}"/>
    <cellStyle name="Currency 5 3 2 2 3 2 3 2 5" xfId="47538" xr:uid="{25F5B96B-1B1F-412E-9433-BB0CDBB73516}"/>
    <cellStyle name="Currency 5 3 2 2 3 2 3 3" xfId="22386" xr:uid="{C4E39EEA-6B9C-4527-A17E-C7D1C49A21AA}"/>
    <cellStyle name="Currency 5 3 2 2 3 2 3 3 2" xfId="36078" xr:uid="{038970CF-A23D-4E15-9C00-826D03629050}"/>
    <cellStyle name="Currency 5 3 2 2 3 2 3 3 3" xfId="50962" xr:uid="{BEF5B9B3-6689-4DCB-BD15-903C5565ABE2}"/>
    <cellStyle name="Currency 5 3 2 2 3 2 3 4" xfId="15542" xr:uid="{1318A4C5-7400-4E59-9A79-CF7B28274345}"/>
    <cellStyle name="Currency 5 3 2 2 3 2 3 5" xfId="29232" xr:uid="{EE2469C3-6891-45C5-A752-FA6D001BAB2B}"/>
    <cellStyle name="Currency 5 3 2 2 3 2 3 6" xfId="44116" xr:uid="{ED2EBF04-E039-4B52-85A4-460B45BC5CE1}"/>
    <cellStyle name="Currency 5 3 2 2 3 2 4" xfId="10406" xr:uid="{9CA42489-2309-45D6-BE94-95212235DCEF}"/>
    <cellStyle name="Currency 5 3 2 2 3 2 4 2" xfId="24096" xr:uid="{E40FE23E-43E9-4692-B74D-E22CC9415485}"/>
    <cellStyle name="Currency 5 3 2 2 3 2 4 2 2" xfId="37788" xr:uid="{61454E03-A0A7-4933-89B7-D823A40BB1A2}"/>
    <cellStyle name="Currency 5 3 2 2 3 2 4 2 3" xfId="52672" xr:uid="{FEA1509D-A19A-4E77-BD83-B1C559736560}"/>
    <cellStyle name="Currency 5 3 2 2 3 2 4 3" xfId="17252" xr:uid="{34B9DA77-AD01-4FFF-B03C-6E2974B64DF6}"/>
    <cellStyle name="Currency 5 3 2 2 3 2 4 4" xfId="30942" xr:uid="{27BF8B89-6F5A-4110-AF18-11A3A8CDCAB8}"/>
    <cellStyle name="Currency 5 3 2 2 3 2 4 5" xfId="45826" xr:uid="{926E137A-CE3D-4D9E-ACE8-38C3A3A3C8E1}"/>
    <cellStyle name="Currency 5 3 2 2 3 2 5" xfId="20674" xr:uid="{34DDF22A-C598-4867-BBBB-77100D1BA2C8}"/>
    <cellStyle name="Currency 5 3 2 2 3 2 5 2" xfId="34366" xr:uid="{F1FF6B65-7C0A-49CC-8838-E46B01C65C84}"/>
    <cellStyle name="Currency 5 3 2 2 3 2 5 3" xfId="49250" xr:uid="{9BBCA791-1587-4317-BF85-F5E57DBB4802}"/>
    <cellStyle name="Currency 5 3 2 2 3 2 6" xfId="13830" xr:uid="{BEB661C5-1369-4A55-9872-B0B82EDFAD5D}"/>
    <cellStyle name="Currency 5 3 2 2 3 2 7" xfId="27520" xr:uid="{C5D9AD7F-1B08-41D9-8500-51049D48E595}"/>
    <cellStyle name="Currency 5 3 2 2 3 2 8" xfId="42404" xr:uid="{E7194EEA-98B3-4B3B-84A7-55F7D036A040}"/>
    <cellStyle name="Currency 5 3 2 2 3 3" xfId="6985" xr:uid="{057E30D7-DD65-4B77-A1BB-4995CE529FA5}"/>
    <cellStyle name="Currency 5 3 2 2 3 3 2" xfId="8698" xr:uid="{7E257CE5-B9D9-4C3C-A36B-F3202061ED66}"/>
    <cellStyle name="Currency 5 3 2 2 3 3 2 2" xfId="12120" xr:uid="{229367ED-C413-4848-B3BD-A41041654B4E}"/>
    <cellStyle name="Currency 5 3 2 2 3 3 2 2 2" xfId="25810" xr:uid="{32929A5E-49FC-4A2D-A46E-BC86124A8A9D}"/>
    <cellStyle name="Currency 5 3 2 2 3 3 2 2 2 2" xfId="39502" xr:uid="{5B0C0493-ABEE-47FC-A501-230B43F20B16}"/>
    <cellStyle name="Currency 5 3 2 2 3 3 2 2 2 3" xfId="54386" xr:uid="{B1D47ECE-2C66-4FE9-BC31-734E7BFC47C5}"/>
    <cellStyle name="Currency 5 3 2 2 3 3 2 2 3" xfId="18966" xr:uid="{E2EAE21B-4D44-4DEC-B9FF-041252C07835}"/>
    <cellStyle name="Currency 5 3 2 2 3 3 2 2 4" xfId="32656" xr:uid="{1CBC0066-F459-4277-A355-22A3320CD206}"/>
    <cellStyle name="Currency 5 3 2 2 3 3 2 2 5" xfId="47540" xr:uid="{FD97468A-4650-48C9-B853-79AF2EA6899B}"/>
    <cellStyle name="Currency 5 3 2 2 3 3 2 3" xfId="22388" xr:uid="{3940A39C-24F9-45DD-9C50-56BC762E5C7B}"/>
    <cellStyle name="Currency 5 3 2 2 3 3 2 3 2" xfId="36080" xr:uid="{2782E8ED-697E-497E-B3B5-DD818BAA0EA6}"/>
    <cellStyle name="Currency 5 3 2 2 3 3 2 3 3" xfId="50964" xr:uid="{0826542B-7A9C-48BD-B1D4-4D94E7926A9D}"/>
    <cellStyle name="Currency 5 3 2 2 3 3 2 4" xfId="15544" xr:uid="{82F40AA1-70F2-45FF-AE7E-3981EC939A77}"/>
    <cellStyle name="Currency 5 3 2 2 3 3 2 5" xfId="29234" xr:uid="{31EA82EB-8662-4F45-86CB-F8DFA2364DCE}"/>
    <cellStyle name="Currency 5 3 2 2 3 3 2 6" xfId="44118" xr:uid="{65F3982E-C2FE-4DA8-8C80-F8E7EBE50F0C}"/>
    <cellStyle name="Currency 5 3 2 2 3 3 3" xfId="10408" xr:uid="{E0C77D17-88FA-463B-94B8-2B64CDC662FA}"/>
    <cellStyle name="Currency 5 3 2 2 3 3 3 2" xfId="24098" xr:uid="{CE8AFA7B-00B9-4C47-8C70-E6501A999FE3}"/>
    <cellStyle name="Currency 5 3 2 2 3 3 3 2 2" xfId="37790" xr:uid="{4157E92A-4FD5-4F93-9208-2969E5B83CA5}"/>
    <cellStyle name="Currency 5 3 2 2 3 3 3 2 3" xfId="52674" xr:uid="{4CEE99B5-9210-4786-973D-EB5F6E9F9EE3}"/>
    <cellStyle name="Currency 5 3 2 2 3 3 3 3" xfId="17254" xr:uid="{8218B81F-4243-4F74-9933-F84974DEC41D}"/>
    <cellStyle name="Currency 5 3 2 2 3 3 3 4" xfId="30944" xr:uid="{5C0B60DE-6B3C-4980-B6E0-19E2E7C497D1}"/>
    <cellStyle name="Currency 5 3 2 2 3 3 3 5" xfId="45828" xr:uid="{BE3B35B0-CA8D-411C-9E4F-1E841355161D}"/>
    <cellStyle name="Currency 5 3 2 2 3 3 4" xfId="20676" xr:uid="{0C12A433-3350-48E7-9A93-2E75CD295DB3}"/>
    <cellStyle name="Currency 5 3 2 2 3 3 4 2" xfId="34368" xr:uid="{000FBCB7-4510-4B2B-9BDB-0B30BC43EA9B}"/>
    <cellStyle name="Currency 5 3 2 2 3 3 4 3" xfId="49252" xr:uid="{4CAD694A-4767-4E20-8237-C4BCED94F377}"/>
    <cellStyle name="Currency 5 3 2 2 3 3 5" xfId="13832" xr:uid="{9DF3DF04-E11D-487D-A5F6-1E473207C7B6}"/>
    <cellStyle name="Currency 5 3 2 2 3 3 6" xfId="27522" xr:uid="{2F3094B6-5FEB-41F2-8E92-B07A23BC0BE3}"/>
    <cellStyle name="Currency 5 3 2 2 3 3 7" xfId="42406" xr:uid="{524FBA4C-3CE3-4C26-9FE4-BC46B22F06AA}"/>
    <cellStyle name="Currency 5 3 2 2 3 4" xfId="6986" xr:uid="{763AADF6-36B8-4E74-B0C7-1A5548F07056}"/>
    <cellStyle name="Currency 5 3 2 2 3 4 2" xfId="8699" xr:uid="{45679DF7-C614-4B44-8F94-D3BDE8B9A4E7}"/>
    <cellStyle name="Currency 5 3 2 2 3 4 2 2" xfId="12121" xr:uid="{479DD455-476A-45B7-B0BC-169242AE7DD3}"/>
    <cellStyle name="Currency 5 3 2 2 3 4 2 2 2" xfId="25811" xr:uid="{B2142356-EC7A-4D61-8AA1-43D068F1FCA6}"/>
    <cellStyle name="Currency 5 3 2 2 3 4 2 2 2 2" xfId="39503" xr:uid="{761CF8E2-19D0-456B-A80D-B0EBA3C4C2E3}"/>
    <cellStyle name="Currency 5 3 2 2 3 4 2 2 2 3" xfId="54387" xr:uid="{63C1C64A-9422-4ABF-90B9-100CE44C7E4F}"/>
    <cellStyle name="Currency 5 3 2 2 3 4 2 2 3" xfId="18967" xr:uid="{74FA657E-A66E-4637-8DCD-C737B65B1350}"/>
    <cellStyle name="Currency 5 3 2 2 3 4 2 2 4" xfId="32657" xr:uid="{38FCF1AD-385A-4A16-A57E-DFEC399E4197}"/>
    <cellStyle name="Currency 5 3 2 2 3 4 2 2 5" xfId="47541" xr:uid="{5EA7845C-88F3-42A4-8B01-A41CD06DD89F}"/>
    <cellStyle name="Currency 5 3 2 2 3 4 2 3" xfId="22389" xr:uid="{007B7D10-3E15-4B15-ABA8-4D92D9BD8C45}"/>
    <cellStyle name="Currency 5 3 2 2 3 4 2 3 2" xfId="36081" xr:uid="{EE19E907-3120-4769-A8E4-DC435D687BB2}"/>
    <cellStyle name="Currency 5 3 2 2 3 4 2 3 3" xfId="50965" xr:uid="{44D56A24-62B4-4B14-AA60-380E1FBF25F4}"/>
    <cellStyle name="Currency 5 3 2 2 3 4 2 4" xfId="15545" xr:uid="{7EA76659-BA3D-40B3-B992-53B6CD5C0930}"/>
    <cellStyle name="Currency 5 3 2 2 3 4 2 5" xfId="29235" xr:uid="{4010875E-7231-40A2-A89B-07C86D9FBB94}"/>
    <cellStyle name="Currency 5 3 2 2 3 4 2 6" xfId="44119" xr:uid="{E708231B-009B-4507-81F9-4BF07760E399}"/>
    <cellStyle name="Currency 5 3 2 2 3 4 3" xfId="10409" xr:uid="{1AB93F9A-7FB9-4EF8-B73E-B94316EDEDF7}"/>
    <cellStyle name="Currency 5 3 2 2 3 4 3 2" xfId="24099" xr:uid="{6C45353F-FF07-4A11-8066-7A64C5379EC3}"/>
    <cellStyle name="Currency 5 3 2 2 3 4 3 2 2" xfId="37791" xr:uid="{9A03251C-B414-4879-B63B-5D4BBB28ACBD}"/>
    <cellStyle name="Currency 5 3 2 2 3 4 3 2 3" xfId="52675" xr:uid="{3506430D-AA93-4C0C-BFD1-0B70AA4581D5}"/>
    <cellStyle name="Currency 5 3 2 2 3 4 3 3" xfId="17255" xr:uid="{01CDD472-9BBE-48F0-8F38-57D674D6FA7A}"/>
    <cellStyle name="Currency 5 3 2 2 3 4 3 4" xfId="30945" xr:uid="{717B769A-A6EA-483D-8F9D-08EE105B6543}"/>
    <cellStyle name="Currency 5 3 2 2 3 4 3 5" xfId="45829" xr:uid="{175D68D6-9E56-420B-BEB2-2619C5788F0D}"/>
    <cellStyle name="Currency 5 3 2 2 3 4 4" xfId="20677" xr:uid="{84885797-25A2-45B1-BCC2-5462EB0A4CFE}"/>
    <cellStyle name="Currency 5 3 2 2 3 4 4 2" xfId="34369" xr:uid="{620A42CC-6D19-4745-A0DA-5F2939577D29}"/>
    <cellStyle name="Currency 5 3 2 2 3 4 4 3" xfId="49253" xr:uid="{024E36F5-C8BE-4DC7-9577-F09EB86EB653}"/>
    <cellStyle name="Currency 5 3 2 2 3 4 5" xfId="13833" xr:uid="{AF778E98-4853-4F06-9F7C-69D803DF5167}"/>
    <cellStyle name="Currency 5 3 2 2 3 4 6" xfId="27523" xr:uid="{4A3BDB03-4680-48F4-BE68-69B3E07B3F2C}"/>
    <cellStyle name="Currency 5 3 2 2 3 4 7" xfId="42407" xr:uid="{57F27C37-2004-4C54-BA8F-7DD3A945D9F5}"/>
    <cellStyle name="Currency 5 3 2 2 3 5" xfId="8695" xr:uid="{26840876-F470-4463-AAAB-8751DFC11A35}"/>
    <cellStyle name="Currency 5 3 2 2 3 5 2" xfId="12117" xr:uid="{23872AE8-D9EE-4668-95F0-EB4AADAB3FF7}"/>
    <cellStyle name="Currency 5 3 2 2 3 5 2 2" xfId="25807" xr:uid="{6E3B1212-281B-4D47-A4D7-007BAF8A7AF4}"/>
    <cellStyle name="Currency 5 3 2 2 3 5 2 2 2" xfId="39499" xr:uid="{D6FEDD04-FB7F-4082-B9E3-682C88A0423C}"/>
    <cellStyle name="Currency 5 3 2 2 3 5 2 2 3" xfId="54383" xr:uid="{BA5F012F-98F5-4324-B780-77D14DD674FD}"/>
    <cellStyle name="Currency 5 3 2 2 3 5 2 3" xfId="18963" xr:uid="{A41A387F-DEBB-4FD7-AE52-BEF0DF49F170}"/>
    <cellStyle name="Currency 5 3 2 2 3 5 2 4" xfId="32653" xr:uid="{2B73CA5F-ECD8-43D6-AB6B-4E9A3BCA688B}"/>
    <cellStyle name="Currency 5 3 2 2 3 5 2 5" xfId="47537" xr:uid="{E1DB931D-158A-4CA8-8654-8105CC4263B2}"/>
    <cellStyle name="Currency 5 3 2 2 3 5 3" xfId="22385" xr:uid="{38FE44A6-4957-4F7D-86D7-1F1D17326CF1}"/>
    <cellStyle name="Currency 5 3 2 2 3 5 3 2" xfId="36077" xr:uid="{BD59FD56-E6E8-40FD-B741-96606CE5CF23}"/>
    <cellStyle name="Currency 5 3 2 2 3 5 3 3" xfId="50961" xr:uid="{66454A5A-CDCD-47C2-8B26-3A201631A361}"/>
    <cellStyle name="Currency 5 3 2 2 3 5 4" xfId="15541" xr:uid="{A2769ACF-EF53-489A-820C-C96149369A05}"/>
    <cellStyle name="Currency 5 3 2 2 3 5 5" xfId="29231" xr:uid="{22771A49-63F1-4741-A781-53A26519350D}"/>
    <cellStyle name="Currency 5 3 2 2 3 5 6" xfId="44115" xr:uid="{DB466DE2-2782-42C7-8CC2-55AE2D871BFD}"/>
    <cellStyle name="Currency 5 3 2 2 3 6" xfId="10405" xr:uid="{7FA7E5F8-2C9B-4931-928A-643CF5309FCA}"/>
    <cellStyle name="Currency 5 3 2 2 3 6 2" xfId="24095" xr:uid="{B46B410B-E451-4825-87CC-4F853E5C3A79}"/>
    <cellStyle name="Currency 5 3 2 2 3 6 2 2" xfId="37787" xr:uid="{3F0E7B51-DC68-440A-88B8-02ACAE973BC3}"/>
    <cellStyle name="Currency 5 3 2 2 3 6 2 3" xfId="52671" xr:uid="{5E8D6E11-95A8-481E-8484-6B09E42F9740}"/>
    <cellStyle name="Currency 5 3 2 2 3 6 3" xfId="17251" xr:uid="{99FF34DD-8062-411E-A5AE-4E7BE5424632}"/>
    <cellStyle name="Currency 5 3 2 2 3 6 4" xfId="30941" xr:uid="{E1151576-5A33-45FC-8FE8-C04F8D7D51C6}"/>
    <cellStyle name="Currency 5 3 2 2 3 6 5" xfId="45825" xr:uid="{25F62DDC-9251-47EC-AFED-A835909F8A2E}"/>
    <cellStyle name="Currency 5 3 2 2 3 7" xfId="20673" xr:uid="{A5D31F95-9BF0-4325-8211-62A4656003F2}"/>
    <cellStyle name="Currency 5 3 2 2 3 7 2" xfId="34365" xr:uid="{274FA07A-2DB2-45BE-8F64-88E04B45ECE4}"/>
    <cellStyle name="Currency 5 3 2 2 3 7 3" xfId="49249" xr:uid="{4F56673F-93D4-4D84-BE7F-BBEA4A52ABF8}"/>
    <cellStyle name="Currency 5 3 2 2 3 8" xfId="13829" xr:uid="{0F47B50C-76FB-4657-BB72-9D84E685796E}"/>
    <cellStyle name="Currency 5 3 2 2 3 9" xfId="27519" xr:uid="{1513BC6F-7B9C-4D90-ACF6-057B49765367}"/>
    <cellStyle name="Currency 5 3 2 2 4" xfId="6987" xr:uid="{F56D0BC6-F0B8-40A3-B02E-23489D1A989D}"/>
    <cellStyle name="Currency 5 3 2 2 4 2" xfId="6988" xr:uid="{AB0D664F-8B32-4AB6-9CA4-03AB206C0526}"/>
    <cellStyle name="Currency 5 3 2 2 4 2 2" xfId="8701" xr:uid="{6ADF9F0D-CE8E-4849-91CC-45C388702889}"/>
    <cellStyle name="Currency 5 3 2 2 4 2 2 2" xfId="12123" xr:uid="{CBCEB374-7754-4573-94A2-BC9C967DFBA1}"/>
    <cellStyle name="Currency 5 3 2 2 4 2 2 2 2" xfId="25813" xr:uid="{6B85F7E8-FDD9-4642-90BC-506F16EAD026}"/>
    <cellStyle name="Currency 5 3 2 2 4 2 2 2 2 2" xfId="39505" xr:uid="{77BE9830-FAEA-4648-AE80-3FDEBAD9C95A}"/>
    <cellStyle name="Currency 5 3 2 2 4 2 2 2 2 3" xfId="54389" xr:uid="{65784E71-60E9-4B77-9608-133594E85434}"/>
    <cellStyle name="Currency 5 3 2 2 4 2 2 2 3" xfId="18969" xr:uid="{0C296969-87AA-40B9-81A2-AAF105E06549}"/>
    <cellStyle name="Currency 5 3 2 2 4 2 2 2 4" xfId="32659" xr:uid="{F84E2959-E66C-452B-AE3B-BDE384A3221A}"/>
    <cellStyle name="Currency 5 3 2 2 4 2 2 2 5" xfId="47543" xr:uid="{6E8D7A2A-9E8A-4BBA-9B70-5752F370A850}"/>
    <cellStyle name="Currency 5 3 2 2 4 2 2 3" xfId="22391" xr:uid="{2823A180-67FB-4ABE-8C27-E2446F56A1D7}"/>
    <cellStyle name="Currency 5 3 2 2 4 2 2 3 2" xfId="36083" xr:uid="{C7946808-2832-49A2-B851-88ECD953586E}"/>
    <cellStyle name="Currency 5 3 2 2 4 2 2 3 3" xfId="50967" xr:uid="{622665AD-D272-439F-A6CA-51D5820F9D40}"/>
    <cellStyle name="Currency 5 3 2 2 4 2 2 4" xfId="15547" xr:uid="{86C232DD-B369-4B13-822D-7DD8B066FAA3}"/>
    <cellStyle name="Currency 5 3 2 2 4 2 2 5" xfId="29237" xr:uid="{F2AC0B02-E02B-4BAC-B2B7-E6FE43F743D7}"/>
    <cellStyle name="Currency 5 3 2 2 4 2 2 6" xfId="44121" xr:uid="{3DA2A48E-80FB-4B58-84B6-E162349BA8E7}"/>
    <cellStyle name="Currency 5 3 2 2 4 2 3" xfId="10411" xr:uid="{CF97CA72-0F1A-47CA-A52F-761FF3E9F857}"/>
    <cellStyle name="Currency 5 3 2 2 4 2 3 2" xfId="24101" xr:uid="{81A71B70-BA7A-47AB-87D8-FDC7AB958230}"/>
    <cellStyle name="Currency 5 3 2 2 4 2 3 2 2" xfId="37793" xr:uid="{DDF60277-C235-4A73-BD56-F3290F495474}"/>
    <cellStyle name="Currency 5 3 2 2 4 2 3 2 3" xfId="52677" xr:uid="{BBEDDABA-9FA0-4CB8-9243-80C84DDADD37}"/>
    <cellStyle name="Currency 5 3 2 2 4 2 3 3" xfId="17257" xr:uid="{29E25D73-5048-4E82-A790-6FF4747BA6B9}"/>
    <cellStyle name="Currency 5 3 2 2 4 2 3 4" xfId="30947" xr:uid="{DB18BB0A-D7C5-489F-BA3B-51C75E4A8464}"/>
    <cellStyle name="Currency 5 3 2 2 4 2 3 5" xfId="45831" xr:uid="{643E17D5-3339-4F18-8266-A5C2E5188952}"/>
    <cellStyle name="Currency 5 3 2 2 4 2 4" xfId="20679" xr:uid="{71339D2C-40CC-467D-9D21-5BB0E0C2455F}"/>
    <cellStyle name="Currency 5 3 2 2 4 2 4 2" xfId="34371" xr:uid="{DEADF24E-46CD-4BF5-AC80-76530FA88BAE}"/>
    <cellStyle name="Currency 5 3 2 2 4 2 4 3" xfId="49255" xr:uid="{7F8138DB-4145-46F0-88F5-F36CB1632473}"/>
    <cellStyle name="Currency 5 3 2 2 4 2 5" xfId="13835" xr:uid="{8412D6D6-5B2D-4001-BC32-251DF14B26CE}"/>
    <cellStyle name="Currency 5 3 2 2 4 2 6" xfId="27525" xr:uid="{9A97CE53-0BA2-475C-AC5A-26FBE71DA6EE}"/>
    <cellStyle name="Currency 5 3 2 2 4 2 7" xfId="42409" xr:uid="{507F7D89-C749-4C2E-8F32-C6BF6184E04B}"/>
    <cellStyle name="Currency 5 3 2 2 4 3" xfId="8700" xr:uid="{33A86254-A18E-400B-B60D-D34626DD1043}"/>
    <cellStyle name="Currency 5 3 2 2 4 3 2" xfId="12122" xr:uid="{4168C6C1-590B-44F6-8D8B-9709092848EA}"/>
    <cellStyle name="Currency 5 3 2 2 4 3 2 2" xfId="25812" xr:uid="{85CF1C40-9C1D-4BE1-A61E-7554728B90D1}"/>
    <cellStyle name="Currency 5 3 2 2 4 3 2 2 2" xfId="39504" xr:uid="{740A861D-15DC-4670-89CC-1CB076859BE6}"/>
    <cellStyle name="Currency 5 3 2 2 4 3 2 2 3" xfId="54388" xr:uid="{E1A65D15-8CBF-4F62-9E18-95E360D52734}"/>
    <cellStyle name="Currency 5 3 2 2 4 3 2 3" xfId="18968" xr:uid="{4BCBC4A1-94FE-431B-9701-17EB69199825}"/>
    <cellStyle name="Currency 5 3 2 2 4 3 2 4" xfId="32658" xr:uid="{5378E15B-52DE-42D1-AE53-B228B9212508}"/>
    <cellStyle name="Currency 5 3 2 2 4 3 2 5" xfId="47542" xr:uid="{7EDB326A-B708-473F-A54A-9FB32CAAE9E9}"/>
    <cellStyle name="Currency 5 3 2 2 4 3 3" xfId="22390" xr:uid="{51906B5A-1DFD-40E1-993F-D549AC164BF9}"/>
    <cellStyle name="Currency 5 3 2 2 4 3 3 2" xfId="36082" xr:uid="{B6E437EB-7B4F-4715-AF67-B73084D6EF4C}"/>
    <cellStyle name="Currency 5 3 2 2 4 3 3 3" xfId="50966" xr:uid="{6445202C-37DB-44D1-8FC0-C0AB2D49E9D8}"/>
    <cellStyle name="Currency 5 3 2 2 4 3 4" xfId="15546" xr:uid="{C07E9C8B-B4A8-4117-BADD-8AE08A3FF904}"/>
    <cellStyle name="Currency 5 3 2 2 4 3 5" xfId="29236" xr:uid="{0D145198-3A02-4D98-8AC3-7D5999EA7D7C}"/>
    <cellStyle name="Currency 5 3 2 2 4 3 6" xfId="44120" xr:uid="{4EE75274-B542-4120-9F60-44A28D9A8A15}"/>
    <cellStyle name="Currency 5 3 2 2 4 4" xfId="10410" xr:uid="{92A6B85B-F7EF-4D7E-AF2A-D4227479E536}"/>
    <cellStyle name="Currency 5 3 2 2 4 4 2" xfId="24100" xr:uid="{C3CD4984-DBD2-43D7-B0F6-0AAC16D9EA9F}"/>
    <cellStyle name="Currency 5 3 2 2 4 4 2 2" xfId="37792" xr:uid="{4B008F68-800B-4A39-8938-2D5B2489CD0D}"/>
    <cellStyle name="Currency 5 3 2 2 4 4 2 3" xfId="52676" xr:uid="{F1A0F380-A37F-4D18-A33F-789089FCBC28}"/>
    <cellStyle name="Currency 5 3 2 2 4 4 3" xfId="17256" xr:uid="{E27C8291-80D1-4142-B391-FE60EC8BB449}"/>
    <cellStyle name="Currency 5 3 2 2 4 4 4" xfId="30946" xr:uid="{31E3FB25-A62F-4BD5-8182-63056837B33F}"/>
    <cellStyle name="Currency 5 3 2 2 4 4 5" xfId="45830" xr:uid="{B733FD5C-46A8-4051-8952-03A11648F1FB}"/>
    <cellStyle name="Currency 5 3 2 2 4 5" xfId="20678" xr:uid="{EF520739-316F-4BE4-AD41-F680C32F830B}"/>
    <cellStyle name="Currency 5 3 2 2 4 5 2" xfId="34370" xr:uid="{259320D2-140F-4B2F-A51F-72A1703433C7}"/>
    <cellStyle name="Currency 5 3 2 2 4 5 3" xfId="49254" xr:uid="{230EEE41-12DE-491F-862C-49F44CF5F85A}"/>
    <cellStyle name="Currency 5 3 2 2 4 6" xfId="13834" xr:uid="{3BEDEDAF-A9A0-40A7-8970-DF8BE5C7D2C0}"/>
    <cellStyle name="Currency 5 3 2 2 4 7" xfId="27524" xr:uid="{8C23D25A-2B17-48A5-A30F-F3FD6D8A17D6}"/>
    <cellStyle name="Currency 5 3 2 2 4 8" xfId="42408" xr:uid="{9D108C9F-D103-4766-AEE8-D689DC34D633}"/>
    <cellStyle name="Currency 5 3 2 2 5" xfId="6989" xr:uid="{2570858C-727B-476D-8E92-C7593421826E}"/>
    <cellStyle name="Currency 5 3 2 2 5 2" xfId="8702" xr:uid="{C27E294B-D6E3-4734-896C-3CFD5AEE6D31}"/>
    <cellStyle name="Currency 5 3 2 2 5 2 2" xfId="12124" xr:uid="{42B1F761-31E0-4409-9EAF-B51EACD34B2B}"/>
    <cellStyle name="Currency 5 3 2 2 5 2 2 2" xfId="25814" xr:uid="{1B8B8E66-1589-4C5C-B5D4-5093939E12D5}"/>
    <cellStyle name="Currency 5 3 2 2 5 2 2 2 2" xfId="39506" xr:uid="{D138B0F1-AAD7-4EA7-93E2-FDF19C59B6C5}"/>
    <cellStyle name="Currency 5 3 2 2 5 2 2 2 3" xfId="54390" xr:uid="{C3603D8C-70AD-453B-8FD6-FEE01EE4BDDD}"/>
    <cellStyle name="Currency 5 3 2 2 5 2 2 3" xfId="18970" xr:uid="{2CD574BA-187B-46A7-A54A-457AC3C76290}"/>
    <cellStyle name="Currency 5 3 2 2 5 2 2 4" xfId="32660" xr:uid="{8B13B8BB-EFCF-483A-838F-5737EEDFDCDB}"/>
    <cellStyle name="Currency 5 3 2 2 5 2 2 5" xfId="47544" xr:uid="{A253794A-EC21-4A1A-9D77-2D8B1F02E251}"/>
    <cellStyle name="Currency 5 3 2 2 5 2 3" xfId="22392" xr:uid="{A112B1D2-76AC-4B81-AA92-46F06440CA1F}"/>
    <cellStyle name="Currency 5 3 2 2 5 2 3 2" xfId="36084" xr:uid="{765A1312-7B3B-4FCE-BA54-69CB6D40EF28}"/>
    <cellStyle name="Currency 5 3 2 2 5 2 3 3" xfId="50968" xr:uid="{36C84404-8ABA-4831-8A46-2CCAA3CA3765}"/>
    <cellStyle name="Currency 5 3 2 2 5 2 4" xfId="15548" xr:uid="{CB523447-7976-4824-80D9-6D0B7500B65D}"/>
    <cellStyle name="Currency 5 3 2 2 5 2 5" xfId="29238" xr:uid="{03B27555-9D55-4040-A2E0-314FC86D6500}"/>
    <cellStyle name="Currency 5 3 2 2 5 2 6" xfId="44122" xr:uid="{AEBF626A-0B9F-4339-AAAB-65B605C06FF4}"/>
    <cellStyle name="Currency 5 3 2 2 5 3" xfId="10412" xr:uid="{0365387B-B82C-4C80-91F3-6A1BBCCFFB3C}"/>
    <cellStyle name="Currency 5 3 2 2 5 3 2" xfId="24102" xr:uid="{02AC8866-0384-4C40-AA5E-1C46E5F6A887}"/>
    <cellStyle name="Currency 5 3 2 2 5 3 2 2" xfId="37794" xr:uid="{FF93A7EB-B3D8-4DC6-B374-945BE7A602EA}"/>
    <cellStyle name="Currency 5 3 2 2 5 3 2 3" xfId="52678" xr:uid="{BE49B7C4-8119-49CA-A191-343FDD3F0B95}"/>
    <cellStyle name="Currency 5 3 2 2 5 3 3" xfId="17258" xr:uid="{1150B6F2-76E3-4E61-A9FA-9FEC51DD80AE}"/>
    <cellStyle name="Currency 5 3 2 2 5 3 4" xfId="30948" xr:uid="{AD5D533B-8EC9-4E55-8E26-70660853D7B1}"/>
    <cellStyle name="Currency 5 3 2 2 5 3 5" xfId="45832" xr:uid="{8BD4232C-7A39-46AF-8ACE-5AF619CE9D33}"/>
    <cellStyle name="Currency 5 3 2 2 5 4" xfId="20680" xr:uid="{B59FA141-53DA-4134-A7ED-516FD4F2220A}"/>
    <cellStyle name="Currency 5 3 2 2 5 4 2" xfId="34372" xr:uid="{17BB1A4E-FA41-41AC-BE59-0358676D877A}"/>
    <cellStyle name="Currency 5 3 2 2 5 4 3" xfId="49256" xr:uid="{BA4B640B-B0B3-42D3-8FD3-11868412879F}"/>
    <cellStyle name="Currency 5 3 2 2 5 5" xfId="13836" xr:uid="{0A144D4B-861B-4824-9191-2B70775914AD}"/>
    <cellStyle name="Currency 5 3 2 2 5 6" xfId="27526" xr:uid="{D3DF3B34-B736-426B-9A53-CB69138A7475}"/>
    <cellStyle name="Currency 5 3 2 2 5 7" xfId="42410" xr:uid="{1F132A04-B986-4AFF-9B52-8BB94EFCB044}"/>
    <cellStyle name="Currency 5 3 2 2 6" xfId="6990" xr:uid="{65DBD83B-EC28-4B48-9333-4F315BF4F5F4}"/>
    <cellStyle name="Currency 5 3 2 2 6 2" xfId="8703" xr:uid="{F58492C6-509E-4EA7-A249-A582E9305C39}"/>
    <cellStyle name="Currency 5 3 2 2 6 2 2" xfId="12125" xr:uid="{227E87EE-E89F-4B14-B85E-CCB2C47DFE61}"/>
    <cellStyle name="Currency 5 3 2 2 6 2 2 2" xfId="25815" xr:uid="{19F03975-B5C0-4665-B9DB-211BB6E8F29A}"/>
    <cellStyle name="Currency 5 3 2 2 6 2 2 2 2" xfId="39507" xr:uid="{735A14F1-441E-46D2-971D-8E26D392E5BF}"/>
    <cellStyle name="Currency 5 3 2 2 6 2 2 2 3" xfId="54391" xr:uid="{1D07981F-F3B5-4BDC-A0BE-01479701B2AD}"/>
    <cellStyle name="Currency 5 3 2 2 6 2 2 3" xfId="18971" xr:uid="{04B9DB0B-99EA-4496-ADE8-CA6B7E995F22}"/>
    <cellStyle name="Currency 5 3 2 2 6 2 2 4" xfId="32661" xr:uid="{A0699C39-CB6E-4034-842C-2B8D6ADD46B3}"/>
    <cellStyle name="Currency 5 3 2 2 6 2 2 5" xfId="47545" xr:uid="{DAB83927-DAB3-4971-8B27-BE60148849C1}"/>
    <cellStyle name="Currency 5 3 2 2 6 2 3" xfId="22393" xr:uid="{E2B8AB98-9DED-4B48-98A7-514106DB8D8D}"/>
    <cellStyle name="Currency 5 3 2 2 6 2 3 2" xfId="36085" xr:uid="{8BBDA1D5-8BFF-45CE-9F14-EB603C119EEB}"/>
    <cellStyle name="Currency 5 3 2 2 6 2 3 3" xfId="50969" xr:uid="{A33447B5-2F8C-4E7A-8803-1D59F4997BE2}"/>
    <cellStyle name="Currency 5 3 2 2 6 2 4" xfId="15549" xr:uid="{A7292F67-D5C9-4112-86BB-E805E0770964}"/>
    <cellStyle name="Currency 5 3 2 2 6 2 5" xfId="29239" xr:uid="{F5DE90F4-A3AB-4041-9FD9-688FE462249C}"/>
    <cellStyle name="Currency 5 3 2 2 6 2 6" xfId="44123" xr:uid="{12C7CF77-3E79-49FF-943C-E9086056B911}"/>
    <cellStyle name="Currency 5 3 2 2 6 3" xfId="10413" xr:uid="{24643816-0B6B-4A96-A484-CA19E43BDDDC}"/>
    <cellStyle name="Currency 5 3 2 2 6 3 2" xfId="24103" xr:uid="{B159D8EA-4BAC-40B3-ABA3-4BB70C9F439D}"/>
    <cellStyle name="Currency 5 3 2 2 6 3 2 2" xfId="37795" xr:uid="{65555A9E-1BEA-4C45-BCDF-B6754F1BBF28}"/>
    <cellStyle name="Currency 5 3 2 2 6 3 2 3" xfId="52679" xr:uid="{73107EDA-6AD7-4D8C-BD35-215712A0D486}"/>
    <cellStyle name="Currency 5 3 2 2 6 3 3" xfId="17259" xr:uid="{B25460F9-CA21-43FC-990B-26525551339B}"/>
    <cellStyle name="Currency 5 3 2 2 6 3 4" xfId="30949" xr:uid="{3123AD8B-0CC2-428C-8D5A-F7830759E520}"/>
    <cellStyle name="Currency 5 3 2 2 6 3 5" xfId="45833" xr:uid="{989D0F65-9F55-49B1-A753-2D3BB9AB0510}"/>
    <cellStyle name="Currency 5 3 2 2 6 4" xfId="20681" xr:uid="{0DE4F0D9-A2DE-438F-8F4C-0100739FF406}"/>
    <cellStyle name="Currency 5 3 2 2 6 4 2" xfId="34373" xr:uid="{1D89ECB4-E5BC-48EB-B380-949587BA86F8}"/>
    <cellStyle name="Currency 5 3 2 2 6 4 3" xfId="49257" xr:uid="{109A995C-4DB4-4902-9F70-1CA0F6664388}"/>
    <cellStyle name="Currency 5 3 2 2 6 5" xfId="13837" xr:uid="{AAB6545D-7774-4DD9-B9CA-BC987A780ED1}"/>
    <cellStyle name="Currency 5 3 2 2 6 6" xfId="27527" xr:uid="{2E4B6717-EF4C-44FF-8617-821E0DC608AC}"/>
    <cellStyle name="Currency 5 3 2 2 6 7" xfId="42411" xr:uid="{1A708832-C4E5-4D48-9892-F943294C4698}"/>
    <cellStyle name="Currency 5 3 2 2 7" xfId="8689" xr:uid="{8BD32F83-7992-420E-B190-244BC33690E4}"/>
    <cellStyle name="Currency 5 3 2 2 7 2" xfId="12111" xr:uid="{EEC77C76-A40E-417A-A322-9CEBB70ED233}"/>
    <cellStyle name="Currency 5 3 2 2 7 2 2" xfId="25801" xr:uid="{11CF45C9-9CE5-4A5D-AD58-0073B7ECEA6B}"/>
    <cellStyle name="Currency 5 3 2 2 7 2 2 2" xfId="39493" xr:uid="{23B48B74-4CB3-4C6D-8CB0-B56A3691C55B}"/>
    <cellStyle name="Currency 5 3 2 2 7 2 2 3" xfId="54377" xr:uid="{E4AE1A13-D5B2-4C7E-8006-32CC3AAD22A8}"/>
    <cellStyle name="Currency 5 3 2 2 7 2 3" xfId="18957" xr:uid="{9720404B-17FF-4012-BCFB-F26ADC2004B6}"/>
    <cellStyle name="Currency 5 3 2 2 7 2 4" xfId="32647" xr:uid="{DB939882-A9FF-4C6E-BFC0-DD48A2B72362}"/>
    <cellStyle name="Currency 5 3 2 2 7 2 5" xfId="47531" xr:uid="{DBD17EC9-4F57-464E-98AE-5D233852BE37}"/>
    <cellStyle name="Currency 5 3 2 2 7 3" xfId="22379" xr:uid="{48C702B4-59B2-4376-8D50-222A9AFB5AF7}"/>
    <cellStyle name="Currency 5 3 2 2 7 3 2" xfId="36071" xr:uid="{1BCD87F3-B83A-4E9A-A7A4-8ED00961980B}"/>
    <cellStyle name="Currency 5 3 2 2 7 3 3" xfId="50955" xr:uid="{EE0744F1-E02B-45DE-B738-CC8B8A293855}"/>
    <cellStyle name="Currency 5 3 2 2 7 4" xfId="15535" xr:uid="{2996B096-2D4C-47FD-9FD2-5EFC4D8FF34E}"/>
    <cellStyle name="Currency 5 3 2 2 7 5" xfId="29225" xr:uid="{7DBBBB4F-D597-4B56-9561-23FD54C789F2}"/>
    <cellStyle name="Currency 5 3 2 2 7 6" xfId="44109" xr:uid="{5548B7D8-16E4-46C7-99F4-B7898DABB161}"/>
    <cellStyle name="Currency 5 3 2 2 8" xfId="10399" xr:uid="{23376C54-0038-4CC1-B485-325505895844}"/>
    <cellStyle name="Currency 5 3 2 2 8 2" xfId="24089" xr:uid="{4BBF2A29-BC72-4CA7-8B1C-A2D5AF3453B4}"/>
    <cellStyle name="Currency 5 3 2 2 8 2 2" xfId="37781" xr:uid="{A63C2909-CB12-404A-9AB1-5020CECF312F}"/>
    <cellStyle name="Currency 5 3 2 2 8 2 3" xfId="52665" xr:uid="{25EB8E71-1C8F-41A5-B4F0-8EC819B372E8}"/>
    <cellStyle name="Currency 5 3 2 2 8 3" xfId="17245" xr:uid="{C4B68111-7C62-40E9-9426-6D0E3B34E88B}"/>
    <cellStyle name="Currency 5 3 2 2 8 4" xfId="30935" xr:uid="{D92FAD3C-7806-4D59-943D-343FAF52114A}"/>
    <cellStyle name="Currency 5 3 2 2 8 5" xfId="45819" xr:uid="{CD84D22D-3916-4878-A2DB-AF14D703B36E}"/>
    <cellStyle name="Currency 5 3 2 2 9" xfId="20667" xr:uid="{63383FC7-C61D-4BCA-B9C5-B812F16F1B01}"/>
    <cellStyle name="Currency 5 3 2 2 9 2" xfId="34359" xr:uid="{A0441435-799D-43D8-A29B-2B92D2B497D3}"/>
    <cellStyle name="Currency 5 3 2 2 9 3" xfId="49243" xr:uid="{45744A4F-C156-44B0-A2DF-F71A5229077F}"/>
    <cellStyle name="Currency 5 3 2 3" xfId="4765" xr:uid="{4B570F36-7FD8-48A6-A6ED-174B987ABB8E}"/>
    <cellStyle name="Currency 5 3 2 3 10" xfId="42412" xr:uid="{236F86C8-D45B-4A43-BA60-A0AFEC7DA5F4}"/>
    <cellStyle name="Currency 5 3 2 3 11" xfId="6991" xr:uid="{77CA241F-B306-4812-8B11-C79630A94947}"/>
    <cellStyle name="Currency 5 3 2 3 2" xfId="6992" xr:uid="{0D131216-5DB6-4D52-B3CB-4852F3B2E4FF}"/>
    <cellStyle name="Currency 5 3 2 3 2 2" xfId="6993" xr:uid="{BC4FD065-F8DD-4608-A70F-530706A31FF8}"/>
    <cellStyle name="Currency 5 3 2 3 2 2 2" xfId="8706" xr:uid="{5F68ABAB-13D0-4707-B495-3B8825499901}"/>
    <cellStyle name="Currency 5 3 2 3 2 2 2 2" xfId="12128" xr:uid="{AB19A48C-6436-4171-8045-F3E4D75DF0BE}"/>
    <cellStyle name="Currency 5 3 2 3 2 2 2 2 2" xfId="25818" xr:uid="{A7C5D740-81E6-4C82-8022-75C1CBA7148B}"/>
    <cellStyle name="Currency 5 3 2 3 2 2 2 2 2 2" xfId="39510" xr:uid="{25696C40-BCD6-49A4-9063-D79AAB2069DD}"/>
    <cellStyle name="Currency 5 3 2 3 2 2 2 2 2 3" xfId="54394" xr:uid="{BE8337C4-D57A-48D6-AB3A-553F4C978B32}"/>
    <cellStyle name="Currency 5 3 2 3 2 2 2 2 3" xfId="18974" xr:uid="{92D8080E-7612-4060-96C7-42A459A3D0F7}"/>
    <cellStyle name="Currency 5 3 2 3 2 2 2 2 4" xfId="32664" xr:uid="{1223284F-E7FB-42DE-A3BC-3C1F84926C07}"/>
    <cellStyle name="Currency 5 3 2 3 2 2 2 2 5" xfId="47548" xr:uid="{5FFD23EE-6883-4810-8F50-90C30E7FA5FE}"/>
    <cellStyle name="Currency 5 3 2 3 2 2 2 3" xfId="22396" xr:uid="{7DF02841-EB0C-4CD1-A4CF-60B72A59EEEE}"/>
    <cellStyle name="Currency 5 3 2 3 2 2 2 3 2" xfId="36088" xr:uid="{E9DF4D8B-335E-4CB1-AD46-83D204DC7323}"/>
    <cellStyle name="Currency 5 3 2 3 2 2 2 3 3" xfId="50972" xr:uid="{F6D3EAB6-BB7B-4930-A5E0-E48A392D5961}"/>
    <cellStyle name="Currency 5 3 2 3 2 2 2 4" xfId="15552" xr:uid="{F9C666B8-38BF-4CFF-A6B2-A96525538C4F}"/>
    <cellStyle name="Currency 5 3 2 3 2 2 2 5" xfId="29242" xr:uid="{B3DC0A67-E4DB-40BD-91AC-D7136324A4C8}"/>
    <cellStyle name="Currency 5 3 2 3 2 2 2 6" xfId="44126" xr:uid="{594323A1-4DD0-4406-B6F9-F64CF164F60D}"/>
    <cellStyle name="Currency 5 3 2 3 2 2 3" xfId="10416" xr:uid="{1B59FC27-510D-4F70-8B8B-5E4C8C62578F}"/>
    <cellStyle name="Currency 5 3 2 3 2 2 3 2" xfId="24106" xr:uid="{79F05BC2-EB74-474B-B1E7-F76CCDFAE643}"/>
    <cellStyle name="Currency 5 3 2 3 2 2 3 2 2" xfId="37798" xr:uid="{3AE64A2A-09A4-429B-8D12-B49B443831AD}"/>
    <cellStyle name="Currency 5 3 2 3 2 2 3 2 3" xfId="52682" xr:uid="{397CBE72-A3CB-447F-A9E9-FFB10EA74EFB}"/>
    <cellStyle name="Currency 5 3 2 3 2 2 3 3" xfId="17262" xr:uid="{4E4D7EDB-CCAC-4FF7-9681-83238037B572}"/>
    <cellStyle name="Currency 5 3 2 3 2 2 3 4" xfId="30952" xr:uid="{571E2204-EEF7-4823-AA2B-C1669D3B2445}"/>
    <cellStyle name="Currency 5 3 2 3 2 2 3 5" xfId="45836" xr:uid="{AD2D6213-4999-41B4-BBF5-B792C5FBAE85}"/>
    <cellStyle name="Currency 5 3 2 3 2 2 4" xfId="20684" xr:uid="{795FB8E8-28CB-43A9-8BB2-4315EB6D5FCA}"/>
    <cellStyle name="Currency 5 3 2 3 2 2 4 2" xfId="34376" xr:uid="{F26CCEF4-DCC8-40E7-8903-923D4E20503D}"/>
    <cellStyle name="Currency 5 3 2 3 2 2 4 3" xfId="49260" xr:uid="{B73D0205-9C89-4C69-99FF-932C011CB90C}"/>
    <cellStyle name="Currency 5 3 2 3 2 2 5" xfId="13840" xr:uid="{87EFC175-D951-4A00-A8B3-8BF321454D9F}"/>
    <cellStyle name="Currency 5 3 2 3 2 2 6" xfId="27530" xr:uid="{C55BC6EB-8D08-4AF9-8DD0-9762175099E8}"/>
    <cellStyle name="Currency 5 3 2 3 2 2 7" xfId="42414" xr:uid="{D40F4528-7D90-4105-9F5D-5218A3574B74}"/>
    <cellStyle name="Currency 5 3 2 3 2 3" xfId="8705" xr:uid="{D5535E19-9211-41B7-A00C-6323F3AF0EF4}"/>
    <cellStyle name="Currency 5 3 2 3 2 3 2" xfId="12127" xr:uid="{C72B9D4A-1996-45EF-B54A-C7D84008E9AE}"/>
    <cellStyle name="Currency 5 3 2 3 2 3 2 2" xfId="25817" xr:uid="{17A4E6FD-6FFD-4A5F-AFDF-AF68CF166C6E}"/>
    <cellStyle name="Currency 5 3 2 3 2 3 2 2 2" xfId="39509" xr:uid="{8DA02F8D-ADE0-49C3-9A69-071C190917A2}"/>
    <cellStyle name="Currency 5 3 2 3 2 3 2 2 3" xfId="54393" xr:uid="{EFF14BCE-2EC6-4491-A48C-49A90FE1E1E4}"/>
    <cellStyle name="Currency 5 3 2 3 2 3 2 3" xfId="18973" xr:uid="{B3C496C8-85A8-4F13-942F-E487AA63843F}"/>
    <cellStyle name="Currency 5 3 2 3 2 3 2 4" xfId="32663" xr:uid="{660738DE-E897-4382-BC50-3F837B85380F}"/>
    <cellStyle name="Currency 5 3 2 3 2 3 2 5" xfId="47547" xr:uid="{6F4DDF7F-1EC0-4C6B-9264-9DA7D1749999}"/>
    <cellStyle name="Currency 5 3 2 3 2 3 3" xfId="22395" xr:uid="{402599C2-0F89-477B-BC1C-1EF8FC105504}"/>
    <cellStyle name="Currency 5 3 2 3 2 3 3 2" xfId="36087" xr:uid="{FFD23C38-3A37-4484-8533-835DFD7A4E11}"/>
    <cellStyle name="Currency 5 3 2 3 2 3 3 3" xfId="50971" xr:uid="{A155E3E3-8F49-4B0B-A0C7-E3F995E23A59}"/>
    <cellStyle name="Currency 5 3 2 3 2 3 4" xfId="15551" xr:uid="{3D41B1BE-FC1F-4E2F-9F9E-5D50C37E397B}"/>
    <cellStyle name="Currency 5 3 2 3 2 3 5" xfId="29241" xr:uid="{E8DAABDE-2E3A-489C-87E8-EB2062295201}"/>
    <cellStyle name="Currency 5 3 2 3 2 3 6" xfId="44125" xr:uid="{BAECB727-BE43-41D6-BB0B-AF32D1873A3D}"/>
    <cellStyle name="Currency 5 3 2 3 2 4" xfId="10415" xr:uid="{12F036FE-77EF-4F89-89D8-77B6E898BBB7}"/>
    <cellStyle name="Currency 5 3 2 3 2 4 2" xfId="24105" xr:uid="{5AF6573D-9D06-4154-9102-259B2D31AEF8}"/>
    <cellStyle name="Currency 5 3 2 3 2 4 2 2" xfId="37797" xr:uid="{476B82DE-8968-454F-A75B-659A4A8C70D5}"/>
    <cellStyle name="Currency 5 3 2 3 2 4 2 3" xfId="52681" xr:uid="{B4DEF525-4C5F-4B36-B6FE-8C46B0DA3B82}"/>
    <cellStyle name="Currency 5 3 2 3 2 4 3" xfId="17261" xr:uid="{6B3FE5AB-818B-4B1F-81FB-6A83B72D4E7E}"/>
    <cellStyle name="Currency 5 3 2 3 2 4 4" xfId="30951" xr:uid="{F811C9B3-5E54-4D48-874C-6871E8344025}"/>
    <cellStyle name="Currency 5 3 2 3 2 4 5" xfId="45835" xr:uid="{D19FF924-F05A-4B9D-8E1E-3FB12AAE4727}"/>
    <cellStyle name="Currency 5 3 2 3 2 5" xfId="20683" xr:uid="{F820147D-CA1D-4516-ABE1-D190A6A3D99B}"/>
    <cellStyle name="Currency 5 3 2 3 2 5 2" xfId="34375" xr:uid="{73A5A135-BFC7-4181-8677-FF8AA7102D21}"/>
    <cellStyle name="Currency 5 3 2 3 2 5 3" xfId="49259" xr:uid="{9B3EEC0B-6065-4213-8EEF-65F99F116173}"/>
    <cellStyle name="Currency 5 3 2 3 2 6" xfId="13839" xr:uid="{21C5D1F2-CDCF-474F-8555-6A150238D9F8}"/>
    <cellStyle name="Currency 5 3 2 3 2 7" xfId="27529" xr:uid="{57E9949F-3282-46F1-AF80-68A273E10CDB}"/>
    <cellStyle name="Currency 5 3 2 3 2 8" xfId="42413" xr:uid="{2C257E99-0BC8-4303-A5C1-D7AC14824DC0}"/>
    <cellStyle name="Currency 5 3 2 3 3" xfId="6994" xr:uid="{4930A6A6-6592-4350-872F-B5A570C4D3FE}"/>
    <cellStyle name="Currency 5 3 2 3 3 2" xfId="8707" xr:uid="{D704A28D-E29C-48DC-B524-32E77E619249}"/>
    <cellStyle name="Currency 5 3 2 3 3 2 2" xfId="12129" xr:uid="{30BDCB47-8FF0-4246-8CF9-3DEFFDD35113}"/>
    <cellStyle name="Currency 5 3 2 3 3 2 2 2" xfId="25819" xr:uid="{7A650089-797F-4153-81FD-51ED47901E4F}"/>
    <cellStyle name="Currency 5 3 2 3 3 2 2 2 2" xfId="39511" xr:uid="{294AAA22-2F38-4A6B-B1E0-A72C7CE42D8B}"/>
    <cellStyle name="Currency 5 3 2 3 3 2 2 2 3" xfId="54395" xr:uid="{BDEA73D4-EC2F-47DF-ABB8-76DF4D09F300}"/>
    <cellStyle name="Currency 5 3 2 3 3 2 2 3" xfId="18975" xr:uid="{0693C65A-E213-4D67-9518-DFBB66923A8F}"/>
    <cellStyle name="Currency 5 3 2 3 3 2 2 4" xfId="32665" xr:uid="{7A722169-0E5F-4D11-99E8-F4B509AF9AF7}"/>
    <cellStyle name="Currency 5 3 2 3 3 2 2 5" xfId="47549" xr:uid="{4293DA27-9C44-4292-83A1-4F5B9E33472C}"/>
    <cellStyle name="Currency 5 3 2 3 3 2 3" xfId="22397" xr:uid="{C50C7753-EEDD-42BB-9B7A-234E336C3CDC}"/>
    <cellStyle name="Currency 5 3 2 3 3 2 3 2" xfId="36089" xr:uid="{7D50528E-3819-4969-B0AF-AC6F384DFD41}"/>
    <cellStyle name="Currency 5 3 2 3 3 2 3 3" xfId="50973" xr:uid="{88ED687F-D103-450B-8B12-CBF06AED1B63}"/>
    <cellStyle name="Currency 5 3 2 3 3 2 4" xfId="15553" xr:uid="{9A628504-7FA9-4B87-B7CE-87CF4C75FFD9}"/>
    <cellStyle name="Currency 5 3 2 3 3 2 5" xfId="29243" xr:uid="{FA942768-A0CB-49C1-800E-A33CDEC2DA08}"/>
    <cellStyle name="Currency 5 3 2 3 3 2 6" xfId="44127" xr:uid="{3CF78354-B17D-44F4-8B32-4D7A83BE4280}"/>
    <cellStyle name="Currency 5 3 2 3 3 3" xfId="10417" xr:uid="{4F0ACC75-311B-4842-988A-886C8CA1A618}"/>
    <cellStyle name="Currency 5 3 2 3 3 3 2" xfId="24107" xr:uid="{3CA81B60-E43A-47E0-94B6-1E895120FE65}"/>
    <cellStyle name="Currency 5 3 2 3 3 3 2 2" xfId="37799" xr:uid="{C68840C1-94F1-4C70-BFD8-C940CB2C1C44}"/>
    <cellStyle name="Currency 5 3 2 3 3 3 2 3" xfId="52683" xr:uid="{7B04DBCC-A5A6-4C97-A22F-8C7A35B821E5}"/>
    <cellStyle name="Currency 5 3 2 3 3 3 3" xfId="17263" xr:uid="{BF780B3C-5D15-4333-9FF4-BB79DE418916}"/>
    <cellStyle name="Currency 5 3 2 3 3 3 4" xfId="30953" xr:uid="{9E04A12F-F547-44FE-992B-8AD288D00546}"/>
    <cellStyle name="Currency 5 3 2 3 3 3 5" xfId="45837" xr:uid="{E6E9F9E8-7324-423B-96F5-3038D6448D32}"/>
    <cellStyle name="Currency 5 3 2 3 3 4" xfId="20685" xr:uid="{EB22F851-CC66-4D00-B00E-91F7BE37EC4C}"/>
    <cellStyle name="Currency 5 3 2 3 3 4 2" xfId="34377" xr:uid="{369C9206-C309-42E6-A4E3-74912BE9C59F}"/>
    <cellStyle name="Currency 5 3 2 3 3 4 3" xfId="49261" xr:uid="{3BED28B3-8FC3-4EE7-9751-561CB94B932C}"/>
    <cellStyle name="Currency 5 3 2 3 3 5" xfId="13841" xr:uid="{35B1C303-43F0-456D-8E2C-FBE3E4A02C7F}"/>
    <cellStyle name="Currency 5 3 2 3 3 6" xfId="27531" xr:uid="{BD283644-C82F-4FBD-B925-406D7A5634E9}"/>
    <cellStyle name="Currency 5 3 2 3 3 7" xfId="42415" xr:uid="{F47DAD1E-176D-48F9-BBD2-481C6CF42AFA}"/>
    <cellStyle name="Currency 5 3 2 3 4" xfId="6995" xr:uid="{0D1BE1D5-1D40-46BA-ACD7-C4C88E92F51A}"/>
    <cellStyle name="Currency 5 3 2 3 4 2" xfId="8708" xr:uid="{768B3798-B76D-4EB4-8DB0-359B73553150}"/>
    <cellStyle name="Currency 5 3 2 3 4 2 2" xfId="12130" xr:uid="{68CE0EED-6EB3-4626-9AC3-7057BE8BE8E1}"/>
    <cellStyle name="Currency 5 3 2 3 4 2 2 2" xfId="25820" xr:uid="{E10FFB58-3691-4F4B-8954-8900AB77EF99}"/>
    <cellStyle name="Currency 5 3 2 3 4 2 2 2 2" xfId="39512" xr:uid="{4850119F-62A5-44C8-B684-70398B2EB498}"/>
    <cellStyle name="Currency 5 3 2 3 4 2 2 2 3" xfId="54396" xr:uid="{608EEB1A-2704-46CB-A547-4FEC7A965C9B}"/>
    <cellStyle name="Currency 5 3 2 3 4 2 2 3" xfId="18976" xr:uid="{9B7C54FB-3272-43E2-A31D-8AC661EBC5A0}"/>
    <cellStyle name="Currency 5 3 2 3 4 2 2 4" xfId="32666" xr:uid="{B0784968-E32E-419A-82BE-40678399116A}"/>
    <cellStyle name="Currency 5 3 2 3 4 2 2 5" xfId="47550" xr:uid="{CA82CA4E-7FFA-48DB-B815-2C4D51038CFA}"/>
    <cellStyle name="Currency 5 3 2 3 4 2 3" xfId="22398" xr:uid="{C204E7F5-49F1-4948-8543-EE16C84C6706}"/>
    <cellStyle name="Currency 5 3 2 3 4 2 3 2" xfId="36090" xr:uid="{771544E9-25D0-4EF2-997B-8DACD1452FCF}"/>
    <cellStyle name="Currency 5 3 2 3 4 2 3 3" xfId="50974" xr:uid="{4880B5BD-0D4E-4ABF-AB84-F54A3CE93C77}"/>
    <cellStyle name="Currency 5 3 2 3 4 2 4" xfId="15554" xr:uid="{9CE797B7-E749-410A-8601-FA073E4FF5BF}"/>
    <cellStyle name="Currency 5 3 2 3 4 2 5" xfId="29244" xr:uid="{E08CC171-702C-48C7-9828-BE2B167E1B24}"/>
    <cellStyle name="Currency 5 3 2 3 4 2 6" xfId="44128" xr:uid="{FE849C08-E9E3-4D88-A187-E50DCD699F2E}"/>
    <cellStyle name="Currency 5 3 2 3 4 3" xfId="10418" xr:uid="{B53647B5-3E16-4033-A2B3-3C750F9B328A}"/>
    <cellStyle name="Currency 5 3 2 3 4 3 2" xfId="24108" xr:uid="{FBE2831D-6F6E-4B1F-9E5E-BEE598FF24A6}"/>
    <cellStyle name="Currency 5 3 2 3 4 3 2 2" xfId="37800" xr:uid="{A86003A2-3F63-44C9-80DD-206369A3ADC4}"/>
    <cellStyle name="Currency 5 3 2 3 4 3 2 3" xfId="52684" xr:uid="{0B39FEA8-5A53-4B7A-A875-64A6EA71E8FE}"/>
    <cellStyle name="Currency 5 3 2 3 4 3 3" xfId="17264" xr:uid="{73297F82-2695-490C-83D5-24ADE6B7FEC3}"/>
    <cellStyle name="Currency 5 3 2 3 4 3 4" xfId="30954" xr:uid="{CD5001CD-08EB-4A47-9674-97B607B30C08}"/>
    <cellStyle name="Currency 5 3 2 3 4 3 5" xfId="45838" xr:uid="{3E4834A8-7BD4-4BC2-978F-1B789A62D97B}"/>
    <cellStyle name="Currency 5 3 2 3 4 4" xfId="20686" xr:uid="{369EA85B-62EA-4C9E-8593-6A201D540147}"/>
    <cellStyle name="Currency 5 3 2 3 4 4 2" xfId="34378" xr:uid="{0A65F9C8-95B5-4035-A2AB-F650C95ED485}"/>
    <cellStyle name="Currency 5 3 2 3 4 4 3" xfId="49262" xr:uid="{FB807EC5-7060-464C-8A9D-E4771BAB1187}"/>
    <cellStyle name="Currency 5 3 2 3 4 5" xfId="13842" xr:uid="{8D78B736-D1E4-4822-BAD7-0443D7813063}"/>
    <cellStyle name="Currency 5 3 2 3 4 6" xfId="27532" xr:uid="{164C8993-4C70-4E14-86AB-87D5333E9CF7}"/>
    <cellStyle name="Currency 5 3 2 3 4 7" xfId="42416" xr:uid="{EB0CD514-C3CB-43A8-8D40-AC7EA03D58B9}"/>
    <cellStyle name="Currency 5 3 2 3 5" xfId="8704" xr:uid="{D8D87390-7DF7-45A0-8C22-4A94C11D9D11}"/>
    <cellStyle name="Currency 5 3 2 3 5 2" xfId="12126" xr:uid="{3A8836DE-4207-44BD-A1C8-6715B6CA2A08}"/>
    <cellStyle name="Currency 5 3 2 3 5 2 2" xfId="25816" xr:uid="{B898F7C4-E35B-4454-B8D1-5F1C5052A1DB}"/>
    <cellStyle name="Currency 5 3 2 3 5 2 2 2" xfId="39508" xr:uid="{B5B8896B-4DE3-411C-8FBD-007AD5755CB3}"/>
    <cellStyle name="Currency 5 3 2 3 5 2 2 3" xfId="54392" xr:uid="{C0C0A86A-D33A-4B15-8976-68665534F7E5}"/>
    <cellStyle name="Currency 5 3 2 3 5 2 3" xfId="18972" xr:uid="{5B6DDC5C-8CC5-484E-9592-C8A5B964402E}"/>
    <cellStyle name="Currency 5 3 2 3 5 2 4" xfId="32662" xr:uid="{489D8616-5DBF-4CF3-A356-6B43477F6D5B}"/>
    <cellStyle name="Currency 5 3 2 3 5 2 5" xfId="47546" xr:uid="{773F8DC9-2287-4CAA-9B3F-17F726A91A9B}"/>
    <cellStyle name="Currency 5 3 2 3 5 3" xfId="22394" xr:uid="{E7F36726-58F6-4BBB-9312-229C5AA1B3CD}"/>
    <cellStyle name="Currency 5 3 2 3 5 3 2" xfId="36086" xr:uid="{488CE03C-3957-4725-A150-6F2B73FB0031}"/>
    <cellStyle name="Currency 5 3 2 3 5 3 3" xfId="50970" xr:uid="{FD5AC9E0-CCCC-4329-A96D-A727FFEB4A12}"/>
    <cellStyle name="Currency 5 3 2 3 5 4" xfId="15550" xr:uid="{4BC184A0-CC45-4598-A1FE-A6789512583B}"/>
    <cellStyle name="Currency 5 3 2 3 5 5" xfId="29240" xr:uid="{BF4DF9B0-AC2A-4516-A3FE-FA88B6AC4F92}"/>
    <cellStyle name="Currency 5 3 2 3 5 6" xfId="44124" xr:uid="{ACBAE0B7-4D92-4213-8BC2-915B3033EBA6}"/>
    <cellStyle name="Currency 5 3 2 3 6" xfId="10414" xr:uid="{3AD27088-D054-4FFC-AE68-5287AD97F705}"/>
    <cellStyle name="Currency 5 3 2 3 6 2" xfId="24104" xr:uid="{47ADB7D2-270B-47DA-B24C-DF53FD855041}"/>
    <cellStyle name="Currency 5 3 2 3 6 2 2" xfId="37796" xr:uid="{0617C535-C002-4C95-B2F1-470162E2769C}"/>
    <cellStyle name="Currency 5 3 2 3 6 2 3" xfId="52680" xr:uid="{E6B9FF4F-6574-461D-82AE-44BB3ECB70AC}"/>
    <cellStyle name="Currency 5 3 2 3 6 3" xfId="17260" xr:uid="{E06C4302-9B6C-4161-8CAF-F7F47EBA6595}"/>
    <cellStyle name="Currency 5 3 2 3 6 4" xfId="30950" xr:uid="{5612E02B-C500-4652-983E-8168441B4C74}"/>
    <cellStyle name="Currency 5 3 2 3 6 5" xfId="45834" xr:uid="{37A40ED6-C661-45AE-AD3F-FCA00CF6F043}"/>
    <cellStyle name="Currency 5 3 2 3 7" xfId="20682" xr:uid="{32CBACFD-3322-4960-89B1-79BCEDA83E31}"/>
    <cellStyle name="Currency 5 3 2 3 7 2" xfId="34374" xr:uid="{6820174E-0294-4B87-AA1B-B05C75D9DB66}"/>
    <cellStyle name="Currency 5 3 2 3 7 3" xfId="49258" xr:uid="{6BF53B93-FACA-49CB-8F0D-D70CE406718B}"/>
    <cellStyle name="Currency 5 3 2 3 8" xfId="13838" xr:uid="{D23A4402-5586-4D14-883B-BCD1C745A23C}"/>
    <cellStyle name="Currency 5 3 2 3 8 2" xfId="41393" xr:uid="{EA4BCB4F-6298-41E7-94D1-BD8A0643966D}"/>
    <cellStyle name="Currency 5 3 2 3 9" xfId="27528" xr:uid="{AAF8062F-9729-42C3-B031-59E1FD025ED8}"/>
    <cellStyle name="Currency 5 3 2 4" xfId="6996" xr:uid="{EDB1CFAA-6A69-4DB5-942D-9657C5DBE32C}"/>
    <cellStyle name="Currency 5 3 2 4 10" xfId="42417" xr:uid="{83974FD9-F595-422F-AF9B-81C0EF8F5EC7}"/>
    <cellStyle name="Currency 5 3 2 4 2" xfId="6997" xr:uid="{7E883237-CEF5-4ADF-9ACF-3BE26CB10D01}"/>
    <cellStyle name="Currency 5 3 2 4 2 2" xfId="6998" xr:uid="{9D519C6E-3CB9-4FC0-8CA3-0B567E101840}"/>
    <cellStyle name="Currency 5 3 2 4 2 2 2" xfId="8711" xr:uid="{35AFC975-5715-445A-B777-F90F877F404B}"/>
    <cellStyle name="Currency 5 3 2 4 2 2 2 2" xfId="12133" xr:uid="{C14983D7-831A-4B00-A1E8-6C9DCB2DAEB2}"/>
    <cellStyle name="Currency 5 3 2 4 2 2 2 2 2" xfId="25823" xr:uid="{5AFA5812-9B3A-40CD-95FB-3E3BC733C801}"/>
    <cellStyle name="Currency 5 3 2 4 2 2 2 2 2 2" xfId="39515" xr:uid="{DBF11634-0D7E-4B03-AA68-B75572F8C022}"/>
    <cellStyle name="Currency 5 3 2 4 2 2 2 2 2 3" xfId="54399" xr:uid="{E6DB556A-D484-43B3-95CB-9E59E929CCA8}"/>
    <cellStyle name="Currency 5 3 2 4 2 2 2 2 3" xfId="18979" xr:uid="{EE9FEA04-F652-408A-BAEF-7787AC643D87}"/>
    <cellStyle name="Currency 5 3 2 4 2 2 2 2 4" xfId="32669" xr:uid="{A95894C2-3433-462D-BBEE-74ECE05F5C93}"/>
    <cellStyle name="Currency 5 3 2 4 2 2 2 2 5" xfId="47553" xr:uid="{9DD6809C-6F13-4808-84F6-F221144C0F0A}"/>
    <cellStyle name="Currency 5 3 2 4 2 2 2 3" xfId="22401" xr:uid="{4F423DC5-F5F7-4B83-8043-33F5F03B6E0C}"/>
    <cellStyle name="Currency 5 3 2 4 2 2 2 3 2" xfId="36093" xr:uid="{93743A64-E785-42F6-820C-B2F0852F317D}"/>
    <cellStyle name="Currency 5 3 2 4 2 2 2 3 3" xfId="50977" xr:uid="{3481B5DA-36E6-4D39-87C8-37D94F7FED81}"/>
    <cellStyle name="Currency 5 3 2 4 2 2 2 4" xfId="15557" xr:uid="{1FE9776B-4C83-4E65-A325-024ED4D37910}"/>
    <cellStyle name="Currency 5 3 2 4 2 2 2 5" xfId="29247" xr:uid="{EFF3EBF8-56FA-4632-B8DE-952ABBE47B92}"/>
    <cellStyle name="Currency 5 3 2 4 2 2 2 6" xfId="44131" xr:uid="{7F063BE3-7A49-4B7A-874F-0CC955EB94BB}"/>
    <cellStyle name="Currency 5 3 2 4 2 2 3" xfId="10421" xr:uid="{EB13EF20-9944-495D-8654-85A7CFC42F5E}"/>
    <cellStyle name="Currency 5 3 2 4 2 2 3 2" xfId="24111" xr:uid="{23A1321D-BF4E-4494-8E8C-E59C5B45EBCC}"/>
    <cellStyle name="Currency 5 3 2 4 2 2 3 2 2" xfId="37803" xr:uid="{216F560B-63BE-419B-9DB3-7056F57A6B10}"/>
    <cellStyle name="Currency 5 3 2 4 2 2 3 2 3" xfId="52687" xr:uid="{610AAAF1-A89D-4823-AF23-4D6F433F34D7}"/>
    <cellStyle name="Currency 5 3 2 4 2 2 3 3" xfId="17267" xr:uid="{76CE0298-59A5-49D5-A45E-44CCDD6D7EFB}"/>
    <cellStyle name="Currency 5 3 2 4 2 2 3 4" xfId="30957" xr:uid="{0560A93C-5E03-412B-B534-F7F99DB663F1}"/>
    <cellStyle name="Currency 5 3 2 4 2 2 3 5" xfId="45841" xr:uid="{761B4E13-6611-4092-A874-D5597CF9BDF1}"/>
    <cellStyle name="Currency 5 3 2 4 2 2 4" xfId="20689" xr:uid="{DE377C4D-277A-4722-91BA-5BC7D452429B}"/>
    <cellStyle name="Currency 5 3 2 4 2 2 4 2" xfId="34381" xr:uid="{9BF33221-6245-4DD3-B3FA-15BFE0136984}"/>
    <cellStyle name="Currency 5 3 2 4 2 2 4 3" xfId="49265" xr:uid="{A477531B-DA74-4F58-A3BD-96970B1E03C2}"/>
    <cellStyle name="Currency 5 3 2 4 2 2 5" xfId="13845" xr:uid="{DC0FC42D-1A5F-40BB-8999-CD75316E9E91}"/>
    <cellStyle name="Currency 5 3 2 4 2 2 6" xfId="27535" xr:uid="{B67FBB8C-D9A0-4097-AFF7-D8C9A3782FC0}"/>
    <cellStyle name="Currency 5 3 2 4 2 2 7" xfId="42419" xr:uid="{1129162E-EC1E-448B-806B-381921A7A4B2}"/>
    <cellStyle name="Currency 5 3 2 4 2 3" xfId="8710" xr:uid="{F9B4C799-8BD4-464C-A290-C9DE0959F4F2}"/>
    <cellStyle name="Currency 5 3 2 4 2 3 2" xfId="12132" xr:uid="{69576509-8FDA-466C-B8EB-50F310534854}"/>
    <cellStyle name="Currency 5 3 2 4 2 3 2 2" xfId="25822" xr:uid="{6B18B7C0-5754-4B5E-902A-642EAFC13C81}"/>
    <cellStyle name="Currency 5 3 2 4 2 3 2 2 2" xfId="39514" xr:uid="{784F8BC2-A72A-4C3D-A0A3-96CDF7155472}"/>
    <cellStyle name="Currency 5 3 2 4 2 3 2 2 3" xfId="54398" xr:uid="{5BB407BF-1991-4FB2-8818-64921455F6CB}"/>
    <cellStyle name="Currency 5 3 2 4 2 3 2 3" xfId="18978" xr:uid="{BFE610BC-7C66-484D-B4F5-D409D9F481B9}"/>
    <cellStyle name="Currency 5 3 2 4 2 3 2 4" xfId="32668" xr:uid="{13A31874-6F66-46EC-B24C-C06E0097C0B2}"/>
    <cellStyle name="Currency 5 3 2 4 2 3 2 5" xfId="47552" xr:uid="{8792C90F-57B1-4D3C-A0F3-08E465F51565}"/>
    <cellStyle name="Currency 5 3 2 4 2 3 3" xfId="22400" xr:uid="{0D167F22-425C-4E2A-AD46-63E79D30A876}"/>
    <cellStyle name="Currency 5 3 2 4 2 3 3 2" xfId="36092" xr:uid="{5FF01038-B38B-40AC-86E8-6370A892CD42}"/>
    <cellStyle name="Currency 5 3 2 4 2 3 3 3" xfId="50976" xr:uid="{CA05DD26-6484-4711-87A9-5F43D4FD24C2}"/>
    <cellStyle name="Currency 5 3 2 4 2 3 4" xfId="15556" xr:uid="{D6809023-6405-4964-B2CF-554E63860837}"/>
    <cellStyle name="Currency 5 3 2 4 2 3 5" xfId="29246" xr:uid="{245DCB6C-6DFD-47F8-BB08-DFA32ECC5AB9}"/>
    <cellStyle name="Currency 5 3 2 4 2 3 6" xfId="44130" xr:uid="{B9FA7CCB-81A0-4F7B-A094-DF1FF853C480}"/>
    <cellStyle name="Currency 5 3 2 4 2 4" xfId="10420" xr:uid="{47C663DF-9D2A-4817-80D6-B7F50FBADDBD}"/>
    <cellStyle name="Currency 5 3 2 4 2 4 2" xfId="24110" xr:uid="{9C0E421E-DD74-4606-A806-527B9E8F6525}"/>
    <cellStyle name="Currency 5 3 2 4 2 4 2 2" xfId="37802" xr:uid="{B4DCC236-0A25-4905-8447-9D91BCDDDE5F}"/>
    <cellStyle name="Currency 5 3 2 4 2 4 2 3" xfId="52686" xr:uid="{19E63FB2-5F10-44EF-8A94-927A5E607B0F}"/>
    <cellStyle name="Currency 5 3 2 4 2 4 3" xfId="17266" xr:uid="{1C28E922-16F1-4853-8B65-EA02E46AB3FD}"/>
    <cellStyle name="Currency 5 3 2 4 2 4 4" xfId="30956" xr:uid="{30DFD2FA-7CE4-4F3E-B7AE-0A66BC5DCEA5}"/>
    <cellStyle name="Currency 5 3 2 4 2 4 5" xfId="45840" xr:uid="{6E09831B-5B46-4DA5-AF5A-DF46A16F8349}"/>
    <cellStyle name="Currency 5 3 2 4 2 5" xfId="20688" xr:uid="{EF700209-DE1B-4DDF-9D2B-8F0B9EC1F49F}"/>
    <cellStyle name="Currency 5 3 2 4 2 5 2" xfId="34380" xr:uid="{BEA10CE2-8AD2-48A3-BA3D-863A3872BBB3}"/>
    <cellStyle name="Currency 5 3 2 4 2 5 3" xfId="49264" xr:uid="{C39669D6-D338-4E52-8AF0-4071384046F7}"/>
    <cellStyle name="Currency 5 3 2 4 2 6" xfId="13844" xr:uid="{57F491D2-DE03-49D8-8DBA-CAB7CC7AE626}"/>
    <cellStyle name="Currency 5 3 2 4 2 7" xfId="27534" xr:uid="{CBBAFAED-4924-43EC-B0DA-A175718A149A}"/>
    <cellStyle name="Currency 5 3 2 4 2 8" xfId="42418" xr:uid="{F5271116-73DA-4D92-B726-614AB4F06A77}"/>
    <cellStyle name="Currency 5 3 2 4 3" xfId="6999" xr:uid="{775B5449-BB02-43BD-9B22-B8A67B5B1EDF}"/>
    <cellStyle name="Currency 5 3 2 4 3 2" xfId="8712" xr:uid="{F227505E-79FC-459F-942C-31FA48CD43E9}"/>
    <cellStyle name="Currency 5 3 2 4 3 2 2" xfId="12134" xr:uid="{68B62FBD-EA80-4C45-8FED-46AC71F4C6AF}"/>
    <cellStyle name="Currency 5 3 2 4 3 2 2 2" xfId="25824" xr:uid="{D0BB552E-C64D-4751-B597-95A885ECDF3E}"/>
    <cellStyle name="Currency 5 3 2 4 3 2 2 2 2" xfId="39516" xr:uid="{FB759889-B471-4176-8A62-3B8FD4763047}"/>
    <cellStyle name="Currency 5 3 2 4 3 2 2 2 3" xfId="54400" xr:uid="{B0CA15BA-0D0D-4E93-9257-228D8D9174AF}"/>
    <cellStyle name="Currency 5 3 2 4 3 2 2 3" xfId="18980" xr:uid="{D58C5393-045B-4A9F-BF0E-BEA7D21BF502}"/>
    <cellStyle name="Currency 5 3 2 4 3 2 2 4" xfId="32670" xr:uid="{76014E6D-76F1-42D7-9153-D9D0627FF857}"/>
    <cellStyle name="Currency 5 3 2 4 3 2 2 5" xfId="47554" xr:uid="{8E5683F4-D25B-499C-8456-8D4C03C291F5}"/>
    <cellStyle name="Currency 5 3 2 4 3 2 3" xfId="22402" xr:uid="{98A87EE7-5F0B-4153-9674-10078CA3ACE8}"/>
    <cellStyle name="Currency 5 3 2 4 3 2 3 2" xfId="36094" xr:uid="{4914D35F-CC1D-4E8A-9E0E-70DB0CA48062}"/>
    <cellStyle name="Currency 5 3 2 4 3 2 3 3" xfId="50978" xr:uid="{7D4E18DC-E53D-43DC-AEE3-149D36FA3406}"/>
    <cellStyle name="Currency 5 3 2 4 3 2 4" xfId="15558" xr:uid="{5B5B3C50-36B9-4CD6-A372-1A4DB4182D8C}"/>
    <cellStyle name="Currency 5 3 2 4 3 2 5" xfId="29248" xr:uid="{B1737267-A2EE-4D96-B2C6-13D90C40FB5B}"/>
    <cellStyle name="Currency 5 3 2 4 3 2 6" xfId="44132" xr:uid="{EC80EFDE-CCA0-4B43-8887-C2730B8D030F}"/>
    <cellStyle name="Currency 5 3 2 4 3 3" xfId="10422" xr:uid="{83655ABC-9B28-4396-A037-DC0B98A43BD8}"/>
    <cellStyle name="Currency 5 3 2 4 3 3 2" xfId="24112" xr:uid="{646DDC6E-B977-421E-AD09-E02395523509}"/>
    <cellStyle name="Currency 5 3 2 4 3 3 2 2" xfId="37804" xr:uid="{D5252CBA-264D-4AF3-83BC-1A08CA829D8B}"/>
    <cellStyle name="Currency 5 3 2 4 3 3 2 3" xfId="52688" xr:uid="{4CF8F56D-99AD-4DEB-A6BC-CDDB75484C5B}"/>
    <cellStyle name="Currency 5 3 2 4 3 3 3" xfId="17268" xr:uid="{0D7F4BAA-D732-4CBB-9DAF-9856B765FFA1}"/>
    <cellStyle name="Currency 5 3 2 4 3 3 4" xfId="30958" xr:uid="{FA756A17-C83A-4014-97CF-0046E197077C}"/>
    <cellStyle name="Currency 5 3 2 4 3 3 5" xfId="45842" xr:uid="{993463CC-A4E6-4296-BA36-DEE602F40267}"/>
    <cellStyle name="Currency 5 3 2 4 3 4" xfId="20690" xr:uid="{89812F27-BA44-4E78-8A43-3A06D6B0F506}"/>
    <cellStyle name="Currency 5 3 2 4 3 4 2" xfId="34382" xr:uid="{91FEE87D-5975-4D02-9BB5-43CEC564E0CA}"/>
    <cellStyle name="Currency 5 3 2 4 3 4 3" xfId="49266" xr:uid="{A9445F1B-733C-4360-AD0F-D62ED1F5EA89}"/>
    <cellStyle name="Currency 5 3 2 4 3 5" xfId="13846" xr:uid="{C31C4A9B-6B24-43CD-BE34-E61C0CE1DD7A}"/>
    <cellStyle name="Currency 5 3 2 4 3 6" xfId="27536" xr:uid="{6798C31F-FBD8-45F7-B965-FF6AC803CCD4}"/>
    <cellStyle name="Currency 5 3 2 4 3 7" xfId="42420" xr:uid="{20F190EC-0D35-402A-99CE-E6F7B5A4F00F}"/>
    <cellStyle name="Currency 5 3 2 4 4" xfId="7000" xr:uid="{A8B1083C-C352-48DE-ABB7-23662E6DCB8B}"/>
    <cellStyle name="Currency 5 3 2 4 4 2" xfId="8713" xr:uid="{93112377-B909-4A80-A28B-FD7BF8DF6E93}"/>
    <cellStyle name="Currency 5 3 2 4 4 2 2" xfId="12135" xr:uid="{0E647075-20D4-4B85-8449-A8BA3BF37B3E}"/>
    <cellStyle name="Currency 5 3 2 4 4 2 2 2" xfId="25825" xr:uid="{BF3EC803-7082-42C6-B446-46B30B54BE2D}"/>
    <cellStyle name="Currency 5 3 2 4 4 2 2 2 2" xfId="39517" xr:uid="{0B9B0141-A18B-4C3D-A46E-F681D56EECE3}"/>
    <cellStyle name="Currency 5 3 2 4 4 2 2 2 3" xfId="54401" xr:uid="{34874822-F50F-4556-B537-D5E48F74E5A6}"/>
    <cellStyle name="Currency 5 3 2 4 4 2 2 3" xfId="18981" xr:uid="{54CE6E2B-16C3-4A67-BADF-DF811CDE29CA}"/>
    <cellStyle name="Currency 5 3 2 4 4 2 2 4" xfId="32671" xr:uid="{4DC84A37-691C-4D1A-9B10-06A62B66F698}"/>
    <cellStyle name="Currency 5 3 2 4 4 2 2 5" xfId="47555" xr:uid="{53012164-BDB4-4CEF-B0E3-E8642213D2F6}"/>
    <cellStyle name="Currency 5 3 2 4 4 2 3" xfId="22403" xr:uid="{C07C340B-8BE4-4C42-98FC-249083BCC934}"/>
    <cellStyle name="Currency 5 3 2 4 4 2 3 2" xfId="36095" xr:uid="{247871F9-EE89-4500-A4FD-0BEAF720ACDC}"/>
    <cellStyle name="Currency 5 3 2 4 4 2 3 3" xfId="50979" xr:uid="{E8519031-D518-4C53-A227-57BD73D5745A}"/>
    <cellStyle name="Currency 5 3 2 4 4 2 4" xfId="15559" xr:uid="{405C86AC-CB3C-4685-9AF2-E76BB212BA81}"/>
    <cellStyle name="Currency 5 3 2 4 4 2 5" xfId="29249" xr:uid="{54674E81-5361-439C-A622-803001060A01}"/>
    <cellStyle name="Currency 5 3 2 4 4 2 6" xfId="44133" xr:uid="{F21695FF-3C3F-4A70-B59D-C648F1B29C29}"/>
    <cellStyle name="Currency 5 3 2 4 4 3" xfId="10423" xr:uid="{B560DA1E-7538-41BF-9BA2-4B7B6D44584A}"/>
    <cellStyle name="Currency 5 3 2 4 4 3 2" xfId="24113" xr:uid="{8CE7DA57-2363-413B-8C0C-3F6FF9B40468}"/>
    <cellStyle name="Currency 5 3 2 4 4 3 2 2" xfId="37805" xr:uid="{F565B28E-3B8F-4E72-9A83-4890AE437337}"/>
    <cellStyle name="Currency 5 3 2 4 4 3 2 3" xfId="52689" xr:uid="{A83D6374-E45B-4EAB-A681-4FDD6E14DAF8}"/>
    <cellStyle name="Currency 5 3 2 4 4 3 3" xfId="17269" xr:uid="{674D47C5-B6EF-4C22-B6BE-E41C9D7B82EF}"/>
    <cellStyle name="Currency 5 3 2 4 4 3 4" xfId="30959" xr:uid="{65640B18-63E8-4823-8DF4-C105291379A6}"/>
    <cellStyle name="Currency 5 3 2 4 4 3 5" xfId="45843" xr:uid="{BCFC9106-43C5-4BE8-9A87-996D9BB1EAB0}"/>
    <cellStyle name="Currency 5 3 2 4 4 4" xfId="20691" xr:uid="{95446C3D-6818-4C41-98DB-25B01CFCD7D3}"/>
    <cellStyle name="Currency 5 3 2 4 4 4 2" xfId="34383" xr:uid="{9E043EF6-032D-42FF-AE22-80D118AF7EDD}"/>
    <cellStyle name="Currency 5 3 2 4 4 4 3" xfId="49267" xr:uid="{F91B7644-1380-481A-98F4-DEA22698AC5E}"/>
    <cellStyle name="Currency 5 3 2 4 4 5" xfId="13847" xr:uid="{A57BCAD8-3DD4-4800-A992-7E327FFF24B2}"/>
    <cellStyle name="Currency 5 3 2 4 4 6" xfId="27537" xr:uid="{E673EB8A-EBB9-4D8D-ACC6-D7F03C37A6E2}"/>
    <cellStyle name="Currency 5 3 2 4 4 7" xfId="42421" xr:uid="{083396C5-822E-44AE-AA25-2AFB112615EB}"/>
    <cellStyle name="Currency 5 3 2 4 5" xfId="8709" xr:uid="{CD94A096-09A6-4BE6-B640-4DEFC8A8AE01}"/>
    <cellStyle name="Currency 5 3 2 4 5 2" xfId="12131" xr:uid="{351968FB-AE95-4201-B26C-474D372B7D56}"/>
    <cellStyle name="Currency 5 3 2 4 5 2 2" xfId="25821" xr:uid="{F382D17E-9A49-4432-885E-BF3B92B0E6FF}"/>
    <cellStyle name="Currency 5 3 2 4 5 2 2 2" xfId="39513" xr:uid="{C07E3D80-963C-40A6-864B-697A5085081D}"/>
    <cellStyle name="Currency 5 3 2 4 5 2 2 3" xfId="54397" xr:uid="{D3465360-33B4-4A5C-B2C4-59BE4D7E2E01}"/>
    <cellStyle name="Currency 5 3 2 4 5 2 3" xfId="18977" xr:uid="{02597D21-BB8F-43BC-8AFD-C19FF27EE12B}"/>
    <cellStyle name="Currency 5 3 2 4 5 2 4" xfId="32667" xr:uid="{717C3810-58DB-4A22-BF50-A10C2DEE356B}"/>
    <cellStyle name="Currency 5 3 2 4 5 2 5" xfId="47551" xr:uid="{9EF03F91-878C-47BF-B494-FBDC5AD8A2C7}"/>
    <cellStyle name="Currency 5 3 2 4 5 3" xfId="22399" xr:uid="{63222005-AA2A-44B8-B0F2-35FFC56D49B1}"/>
    <cellStyle name="Currency 5 3 2 4 5 3 2" xfId="36091" xr:uid="{EFBC2AE4-7271-4C2D-B5DE-729169359840}"/>
    <cellStyle name="Currency 5 3 2 4 5 3 3" xfId="50975" xr:uid="{896C1AFB-9E8C-49CE-B388-B9ADD2AF45F5}"/>
    <cellStyle name="Currency 5 3 2 4 5 4" xfId="15555" xr:uid="{B1B2A6C8-0F2F-496D-862C-76A7F323A151}"/>
    <cellStyle name="Currency 5 3 2 4 5 5" xfId="29245" xr:uid="{891369DF-A14B-4247-821A-0751E4A8756C}"/>
    <cellStyle name="Currency 5 3 2 4 5 6" xfId="44129" xr:uid="{708F4160-A252-4BBA-9E1B-AD42C0037978}"/>
    <cellStyle name="Currency 5 3 2 4 6" xfId="10419" xr:uid="{538921FA-10F7-421F-88FE-B413F6579444}"/>
    <cellStyle name="Currency 5 3 2 4 6 2" xfId="24109" xr:uid="{C68CE1E5-4255-4287-8CED-12725B2FBDB0}"/>
    <cellStyle name="Currency 5 3 2 4 6 2 2" xfId="37801" xr:uid="{415C2A45-2323-43F4-9688-67D8AB81E70B}"/>
    <cellStyle name="Currency 5 3 2 4 6 2 3" xfId="52685" xr:uid="{9270971C-FCF7-4258-9443-6994323D0C20}"/>
    <cellStyle name="Currency 5 3 2 4 6 3" xfId="17265" xr:uid="{A387E301-AB10-4C6F-890F-02A7C84C743D}"/>
    <cellStyle name="Currency 5 3 2 4 6 4" xfId="30955" xr:uid="{D4D6F28A-9EAB-4151-B186-511286DE4D0D}"/>
    <cellStyle name="Currency 5 3 2 4 6 5" xfId="45839" xr:uid="{938A5F11-01DD-4D0B-8FA6-569BA37C26A9}"/>
    <cellStyle name="Currency 5 3 2 4 7" xfId="20687" xr:uid="{7A4B1C1C-B9E3-4A95-8A3C-46BBC195B95D}"/>
    <cellStyle name="Currency 5 3 2 4 7 2" xfId="34379" xr:uid="{3FB4B848-4558-444F-95EA-49E567A62F07}"/>
    <cellStyle name="Currency 5 3 2 4 7 3" xfId="49263" xr:uid="{53C6D58A-97E4-40E2-9D59-E947C93456A5}"/>
    <cellStyle name="Currency 5 3 2 4 8" xfId="13843" xr:uid="{4CCD99D3-E949-4AE2-A12D-6585ABEF57C2}"/>
    <cellStyle name="Currency 5 3 2 4 9" xfId="27533" xr:uid="{CD41B2E0-605F-4E29-85B8-8D4FE098C199}"/>
    <cellStyle name="Currency 5 3 2 5" xfId="7001" xr:uid="{512E383D-6D16-4A2C-97B5-0C588A1A7C9C}"/>
    <cellStyle name="Currency 5 3 2 5 2" xfId="7002" xr:uid="{1E983198-75DA-4B39-A92C-1933AB164488}"/>
    <cellStyle name="Currency 5 3 2 5 2 2" xfId="8715" xr:uid="{142358CD-AA2E-4EFC-88FF-D21470FE4C36}"/>
    <cellStyle name="Currency 5 3 2 5 2 2 2" xfId="12137" xr:uid="{C7817129-6DFF-49DD-B2DF-7D6F8C78B74C}"/>
    <cellStyle name="Currency 5 3 2 5 2 2 2 2" xfId="25827" xr:uid="{28F129C1-236A-43B2-8C17-2D30D838071E}"/>
    <cellStyle name="Currency 5 3 2 5 2 2 2 2 2" xfId="39519" xr:uid="{0C43A629-41A2-496A-80C2-03399416DEDA}"/>
    <cellStyle name="Currency 5 3 2 5 2 2 2 2 3" xfId="54403" xr:uid="{FBCA15E6-C6CB-460D-BF12-38BEC8CAD62B}"/>
    <cellStyle name="Currency 5 3 2 5 2 2 2 3" xfId="18983" xr:uid="{4C7871CF-426C-4301-84AA-C4204E114C7F}"/>
    <cellStyle name="Currency 5 3 2 5 2 2 2 4" xfId="32673" xr:uid="{CCADAB86-7E1B-4B8F-B4B5-B6247911AE90}"/>
    <cellStyle name="Currency 5 3 2 5 2 2 2 5" xfId="47557" xr:uid="{B6E0E00E-F162-46A1-8229-3991F68D361A}"/>
    <cellStyle name="Currency 5 3 2 5 2 2 3" xfId="22405" xr:uid="{E113A641-A105-4CEB-9B38-AF01D222D1BD}"/>
    <cellStyle name="Currency 5 3 2 5 2 2 3 2" xfId="36097" xr:uid="{9DEF7AD3-10F0-444F-AC29-439E3341DC61}"/>
    <cellStyle name="Currency 5 3 2 5 2 2 3 3" xfId="50981" xr:uid="{6A6AE767-FE3D-44E8-9E6C-EBDB25F3FC8A}"/>
    <cellStyle name="Currency 5 3 2 5 2 2 4" xfId="15561" xr:uid="{6BB06285-8C46-4D08-9339-75BB4475CB03}"/>
    <cellStyle name="Currency 5 3 2 5 2 2 5" xfId="29251" xr:uid="{BAF3929A-76B5-47B7-A6A7-F4609E17627B}"/>
    <cellStyle name="Currency 5 3 2 5 2 2 6" xfId="44135" xr:uid="{553D9534-F985-4C41-B1CA-D8EA21BFC033}"/>
    <cellStyle name="Currency 5 3 2 5 2 3" xfId="10425" xr:uid="{D26B53C3-30FC-4ACC-B3C2-1A1DB80949E6}"/>
    <cellStyle name="Currency 5 3 2 5 2 3 2" xfId="24115" xr:uid="{D83E399A-5DEA-4576-B0E3-4D45592BEFEB}"/>
    <cellStyle name="Currency 5 3 2 5 2 3 2 2" xfId="37807" xr:uid="{66EF9386-5D5F-4840-822E-A9510845F242}"/>
    <cellStyle name="Currency 5 3 2 5 2 3 2 3" xfId="52691" xr:uid="{2731F90C-4995-467E-AEB7-95C8716F7537}"/>
    <cellStyle name="Currency 5 3 2 5 2 3 3" xfId="17271" xr:uid="{C4B47342-8166-40DF-BD26-ABE5F03E3091}"/>
    <cellStyle name="Currency 5 3 2 5 2 3 4" xfId="30961" xr:uid="{14C8ED2F-61B3-4975-BFA7-BEF5414DE25A}"/>
    <cellStyle name="Currency 5 3 2 5 2 3 5" xfId="45845" xr:uid="{59C67B23-1EC2-4892-AB2F-9767C62690C3}"/>
    <cellStyle name="Currency 5 3 2 5 2 4" xfId="20693" xr:uid="{BCCC71B7-8B24-4D86-913D-A02EAF1DA757}"/>
    <cellStyle name="Currency 5 3 2 5 2 4 2" xfId="34385" xr:uid="{5CB05FFA-830F-4CF4-8FEC-0FCD42213D1B}"/>
    <cellStyle name="Currency 5 3 2 5 2 4 3" xfId="49269" xr:uid="{BBEC4ACB-458D-403B-AFD1-1FA0EA75D0AF}"/>
    <cellStyle name="Currency 5 3 2 5 2 5" xfId="13849" xr:uid="{AB2505F6-B19F-4561-8B68-4E07F7652D5B}"/>
    <cellStyle name="Currency 5 3 2 5 2 6" xfId="27539" xr:uid="{8B26897E-2E7A-4EBA-9CA7-51A541A39AB4}"/>
    <cellStyle name="Currency 5 3 2 5 2 7" xfId="42423" xr:uid="{1B8BA0B1-FA2F-4FA1-83D6-F1907B7CDF07}"/>
    <cellStyle name="Currency 5 3 2 5 3" xfId="8714" xr:uid="{41BB2674-49F3-4C22-8A6D-D0F445B2E6D6}"/>
    <cellStyle name="Currency 5 3 2 5 3 2" xfId="12136" xr:uid="{282E3CC3-6564-4FF5-95FA-2157F4EE5E05}"/>
    <cellStyle name="Currency 5 3 2 5 3 2 2" xfId="25826" xr:uid="{4C2A014B-25E4-4105-BC10-6285F740DEC1}"/>
    <cellStyle name="Currency 5 3 2 5 3 2 2 2" xfId="39518" xr:uid="{A7DB7CC7-2C04-4861-A621-B8CF4BD5ABD6}"/>
    <cellStyle name="Currency 5 3 2 5 3 2 2 3" xfId="54402" xr:uid="{0940CA50-8DF1-4CCB-AE0C-45578907F19D}"/>
    <cellStyle name="Currency 5 3 2 5 3 2 3" xfId="18982" xr:uid="{1745A3F4-7CDF-4E56-B17F-87CA8CA43C51}"/>
    <cellStyle name="Currency 5 3 2 5 3 2 4" xfId="32672" xr:uid="{862A3B05-5F1B-4352-A6B8-58F571C1A770}"/>
    <cellStyle name="Currency 5 3 2 5 3 2 5" xfId="47556" xr:uid="{B532037B-218C-4BD2-99D1-EC4E4F7FC7D7}"/>
    <cellStyle name="Currency 5 3 2 5 3 3" xfId="22404" xr:uid="{B37F5BD9-616D-4F1B-BC77-7225CE9CF567}"/>
    <cellStyle name="Currency 5 3 2 5 3 3 2" xfId="36096" xr:uid="{3DC85F2F-A7D8-4E41-960A-BF57C5819333}"/>
    <cellStyle name="Currency 5 3 2 5 3 3 3" xfId="50980" xr:uid="{6B0261B6-47ED-44B2-989A-A4BBF02DD6B7}"/>
    <cellStyle name="Currency 5 3 2 5 3 4" xfId="15560" xr:uid="{44EFA368-A71B-4F7A-9BE0-1D3E4BA0AB09}"/>
    <cellStyle name="Currency 5 3 2 5 3 5" xfId="29250" xr:uid="{7EC5B6F0-88CA-49A9-BBB3-13AABDE3D5B1}"/>
    <cellStyle name="Currency 5 3 2 5 3 6" xfId="44134" xr:uid="{5B95E509-FA10-46B4-8D62-793D3D83D5C8}"/>
    <cellStyle name="Currency 5 3 2 5 4" xfId="10424" xr:uid="{A1D1B46A-3F18-4C13-A7A2-C9AA259EC154}"/>
    <cellStyle name="Currency 5 3 2 5 4 2" xfId="24114" xr:uid="{6B7A50D5-6310-4D2E-B4DB-90D319FDBAD8}"/>
    <cellStyle name="Currency 5 3 2 5 4 2 2" xfId="37806" xr:uid="{85F2EF3B-C4DE-449A-A51F-A71DED8F5864}"/>
    <cellStyle name="Currency 5 3 2 5 4 2 3" xfId="52690" xr:uid="{ADF60D35-121A-4182-A095-4CA36935A428}"/>
    <cellStyle name="Currency 5 3 2 5 4 3" xfId="17270" xr:uid="{3F5D7291-CF77-4FBA-87E5-92DAA7763AB6}"/>
    <cellStyle name="Currency 5 3 2 5 4 4" xfId="30960" xr:uid="{9994634A-E546-42A6-9693-82B5AF8A61F7}"/>
    <cellStyle name="Currency 5 3 2 5 4 5" xfId="45844" xr:uid="{54106FC9-BBF4-4E82-9887-922022DE48E3}"/>
    <cellStyle name="Currency 5 3 2 5 5" xfId="20692" xr:uid="{29EEAFFA-36B9-4840-9EE3-31350CD63942}"/>
    <cellStyle name="Currency 5 3 2 5 5 2" xfId="34384" xr:uid="{33A1A97E-0407-47B7-8F0C-EB991F01A27A}"/>
    <cellStyle name="Currency 5 3 2 5 5 3" xfId="49268" xr:uid="{446F8117-FD9B-4F4C-88D0-BDECA3B9A293}"/>
    <cellStyle name="Currency 5 3 2 5 6" xfId="13848" xr:uid="{E660A954-E961-47CC-83C7-A373CE4069C7}"/>
    <cellStyle name="Currency 5 3 2 5 7" xfId="27538" xr:uid="{857D9E1D-0ACA-4173-BCF7-5746A138BA77}"/>
    <cellStyle name="Currency 5 3 2 5 8" xfId="42422" xr:uid="{C5BAC894-5D76-40FF-93B6-17010ED2ADF9}"/>
    <cellStyle name="Currency 5 3 2 6" xfId="7003" xr:uid="{0AA5AF92-D87F-4DF8-9AB5-A8B29133E63A}"/>
    <cellStyle name="Currency 5 3 2 6 2" xfId="8716" xr:uid="{36E24C63-7A30-45F6-9114-AEB4BA0BAF04}"/>
    <cellStyle name="Currency 5 3 2 6 2 2" xfId="12138" xr:uid="{CC9FEE4B-44FA-4178-B2E2-F6815F4270CE}"/>
    <cellStyle name="Currency 5 3 2 6 2 2 2" xfId="25828" xr:uid="{78B98BE7-7089-48FA-8E5A-67C441214F2C}"/>
    <cellStyle name="Currency 5 3 2 6 2 2 2 2" xfId="39520" xr:uid="{10607369-3733-4301-A63E-E40EA248957B}"/>
    <cellStyle name="Currency 5 3 2 6 2 2 2 3" xfId="54404" xr:uid="{6B21749F-2FE2-4976-BE81-E41570EEC849}"/>
    <cellStyle name="Currency 5 3 2 6 2 2 3" xfId="18984" xr:uid="{258EDC32-FE87-4100-BF98-035E8C6198E7}"/>
    <cellStyle name="Currency 5 3 2 6 2 2 4" xfId="32674" xr:uid="{1130582A-D352-4EE6-9F4F-3EFFD90C0603}"/>
    <cellStyle name="Currency 5 3 2 6 2 2 5" xfId="47558" xr:uid="{9677F9C1-8506-4E07-ABCD-31C762F8BDBA}"/>
    <cellStyle name="Currency 5 3 2 6 2 3" xfId="22406" xr:uid="{92C27B00-0DE3-4F43-B1CF-E4931110723D}"/>
    <cellStyle name="Currency 5 3 2 6 2 3 2" xfId="36098" xr:uid="{8128295A-4710-4628-B8E4-D622CA8E89A6}"/>
    <cellStyle name="Currency 5 3 2 6 2 3 3" xfId="50982" xr:uid="{DAB4F430-CCC1-4E3F-940D-57CC86EEB1F7}"/>
    <cellStyle name="Currency 5 3 2 6 2 4" xfId="15562" xr:uid="{3514788E-232A-4D60-A74D-0E4634D039A9}"/>
    <cellStyle name="Currency 5 3 2 6 2 5" xfId="29252" xr:uid="{FABF5F0F-2515-4B63-B8C1-05F627FA7264}"/>
    <cellStyle name="Currency 5 3 2 6 2 6" xfId="44136" xr:uid="{9695E6AA-6CD1-42F9-A77E-3F39BA5B7709}"/>
    <cellStyle name="Currency 5 3 2 6 3" xfId="10426" xr:uid="{4CC38910-9D6C-449C-B3B4-1D686AB5ACBB}"/>
    <cellStyle name="Currency 5 3 2 6 3 2" xfId="24116" xr:uid="{1C8E4CB7-6431-4550-83E4-C9F8810B1666}"/>
    <cellStyle name="Currency 5 3 2 6 3 2 2" xfId="37808" xr:uid="{98637970-A802-4DF1-A8A6-B1EB012EE959}"/>
    <cellStyle name="Currency 5 3 2 6 3 2 3" xfId="52692" xr:uid="{BF117C50-8A1F-49AD-B6D4-A8893E1569B7}"/>
    <cellStyle name="Currency 5 3 2 6 3 3" xfId="17272" xr:uid="{CC1E63F5-D78E-42FF-8D1F-4563E8C0EDEA}"/>
    <cellStyle name="Currency 5 3 2 6 3 4" xfId="30962" xr:uid="{92A6DD2D-0D8B-44CC-B742-2D30410A3629}"/>
    <cellStyle name="Currency 5 3 2 6 3 5" xfId="45846" xr:uid="{B961A961-7ED2-48E9-AC47-42EF709C8A03}"/>
    <cellStyle name="Currency 5 3 2 6 4" xfId="20694" xr:uid="{84E54F0A-0799-4BA7-B96E-495E8A5CA287}"/>
    <cellStyle name="Currency 5 3 2 6 4 2" xfId="34386" xr:uid="{56132948-A5B5-4AA1-9E02-21A950FEC49A}"/>
    <cellStyle name="Currency 5 3 2 6 4 3" xfId="49270" xr:uid="{979D01FC-BA8F-44F9-B1F7-3F0ABC30B603}"/>
    <cellStyle name="Currency 5 3 2 6 5" xfId="13850" xr:uid="{E6D8B778-1454-4212-8095-33DB386C45A4}"/>
    <cellStyle name="Currency 5 3 2 6 6" xfId="27540" xr:uid="{A6D8D8E5-B261-453C-8144-EBAD5FC5CFDA}"/>
    <cellStyle name="Currency 5 3 2 6 7" xfId="42424" xr:uid="{DDDC846B-F35F-48F3-B3EE-8B84FFF6386A}"/>
    <cellStyle name="Currency 5 3 2 7" xfId="7004" xr:uid="{5D2AD957-992D-4B55-8F2D-E67F7C04A276}"/>
    <cellStyle name="Currency 5 3 2 7 2" xfId="8717" xr:uid="{01A7A92F-FD60-4917-883E-027471A58797}"/>
    <cellStyle name="Currency 5 3 2 7 2 2" xfId="12139" xr:uid="{63CB1B55-3BC2-4D1A-9411-D68E76A6EBE9}"/>
    <cellStyle name="Currency 5 3 2 7 2 2 2" xfId="25829" xr:uid="{503DBA79-54DC-4755-B5BE-B6E4AA4EF932}"/>
    <cellStyle name="Currency 5 3 2 7 2 2 2 2" xfId="39521" xr:uid="{08A499A5-8AE2-4C2C-8A95-79AC5C439916}"/>
    <cellStyle name="Currency 5 3 2 7 2 2 2 3" xfId="54405" xr:uid="{32669036-89C8-449B-80ED-FF028576E072}"/>
    <cellStyle name="Currency 5 3 2 7 2 2 3" xfId="18985" xr:uid="{B5831E33-77FA-47A1-979E-A2C1873795D7}"/>
    <cellStyle name="Currency 5 3 2 7 2 2 4" xfId="32675" xr:uid="{0D0DC305-DA3F-4B0F-9255-C68069F41F22}"/>
    <cellStyle name="Currency 5 3 2 7 2 2 5" xfId="47559" xr:uid="{53ADDB08-E8C1-4832-9771-10D5247C3932}"/>
    <cellStyle name="Currency 5 3 2 7 2 3" xfId="22407" xr:uid="{E0101B3F-9A3E-4681-B6EF-72C95115CEEE}"/>
    <cellStyle name="Currency 5 3 2 7 2 3 2" xfId="36099" xr:uid="{B11735E5-A949-4EDA-9476-C36FF43A5E27}"/>
    <cellStyle name="Currency 5 3 2 7 2 3 3" xfId="50983" xr:uid="{C4D32EF5-384F-4435-8BDF-6A923C7B368F}"/>
    <cellStyle name="Currency 5 3 2 7 2 4" xfId="15563" xr:uid="{2290F912-5117-4E06-8A49-976F88BAE2BB}"/>
    <cellStyle name="Currency 5 3 2 7 2 5" xfId="29253" xr:uid="{C4B92B1A-3A0F-4112-8B21-B4AEDAB45A3D}"/>
    <cellStyle name="Currency 5 3 2 7 2 6" xfId="44137" xr:uid="{2AD9A04E-05C7-4CF5-A35F-B62BE31CCA31}"/>
    <cellStyle name="Currency 5 3 2 7 3" xfId="10427" xr:uid="{E2CCDA4F-5DA9-4359-B1FD-EAD273EF2229}"/>
    <cellStyle name="Currency 5 3 2 7 3 2" xfId="24117" xr:uid="{9BD59D0D-48F0-4450-A075-89D24A262BAD}"/>
    <cellStyle name="Currency 5 3 2 7 3 2 2" xfId="37809" xr:uid="{F78169FC-C307-49EC-A6ED-5840784C479B}"/>
    <cellStyle name="Currency 5 3 2 7 3 2 3" xfId="52693" xr:uid="{7B31A947-AC6F-45E7-9714-119AF2968D24}"/>
    <cellStyle name="Currency 5 3 2 7 3 3" xfId="17273" xr:uid="{1B28999D-2062-45E7-BAC3-8AC0B09B92A2}"/>
    <cellStyle name="Currency 5 3 2 7 3 4" xfId="30963" xr:uid="{D8200684-EEB3-4FC4-82C0-AF71D1EB132A}"/>
    <cellStyle name="Currency 5 3 2 7 3 5" xfId="45847" xr:uid="{23ED646E-2772-4FEB-B3C8-1655E2076BF7}"/>
    <cellStyle name="Currency 5 3 2 7 4" xfId="20695" xr:uid="{94D29DBB-47EE-4168-96C6-D933C5C2EE92}"/>
    <cellStyle name="Currency 5 3 2 7 4 2" xfId="34387" xr:uid="{0F2B68C2-EA94-446C-9578-F9DC7662CAF7}"/>
    <cellStyle name="Currency 5 3 2 7 4 3" xfId="49271" xr:uid="{9034F02D-B357-4B25-B117-153D9FF94DDF}"/>
    <cellStyle name="Currency 5 3 2 7 5" xfId="13851" xr:uid="{6A6A0295-737A-4F86-B301-A8AA834A74E8}"/>
    <cellStyle name="Currency 5 3 2 7 6" xfId="27541" xr:uid="{67C4E50E-115D-416A-86A7-92624D8634AE}"/>
    <cellStyle name="Currency 5 3 2 7 7" xfId="42425" xr:uid="{147B17FF-15DA-4DCA-A628-E3A17E884392}"/>
    <cellStyle name="Currency 5 3 2 8" xfId="8688" xr:uid="{4770934F-BDD8-4A8F-BB50-4495C502A572}"/>
    <cellStyle name="Currency 5 3 2 8 2" xfId="12110" xr:uid="{8F03E3E3-912B-4954-A6B8-7F351BFD6C63}"/>
    <cellStyle name="Currency 5 3 2 8 2 2" xfId="25800" xr:uid="{852D524C-9069-478B-BFEC-FC7D1F2A8699}"/>
    <cellStyle name="Currency 5 3 2 8 2 2 2" xfId="39492" xr:uid="{B1E6F3A6-A616-4167-9267-24CCB0DB884F}"/>
    <cellStyle name="Currency 5 3 2 8 2 2 3" xfId="54376" xr:uid="{389A36FE-002B-4E4E-8D21-28D1005D8F52}"/>
    <cellStyle name="Currency 5 3 2 8 2 3" xfId="18956" xr:uid="{E1A1C23B-D2F0-4A4C-B80D-6F939F6DA549}"/>
    <cellStyle name="Currency 5 3 2 8 2 4" xfId="32646" xr:uid="{F56DA612-CB04-4375-A7E4-0AA4E4954249}"/>
    <cellStyle name="Currency 5 3 2 8 2 5" xfId="47530" xr:uid="{06B7D538-1DA0-49F0-AA75-E9754B4FCF2C}"/>
    <cellStyle name="Currency 5 3 2 8 3" xfId="22378" xr:uid="{DFB04668-9D75-4C0B-9A59-89D14B6C71CD}"/>
    <cellStyle name="Currency 5 3 2 8 3 2" xfId="36070" xr:uid="{86F209E7-9AD8-4B2B-8549-9469CA8BC04F}"/>
    <cellStyle name="Currency 5 3 2 8 3 3" xfId="50954" xr:uid="{5C3FCFE5-A691-4614-B722-581801A5B98B}"/>
    <cellStyle name="Currency 5 3 2 8 4" xfId="15534" xr:uid="{03C48385-07E6-45E6-BDA7-D756E456DB1D}"/>
    <cellStyle name="Currency 5 3 2 8 5" xfId="29224" xr:uid="{82851009-7D1F-4EF1-84A6-4A3BB4EECBD2}"/>
    <cellStyle name="Currency 5 3 2 8 6" xfId="44108" xr:uid="{07BC29CD-0609-4F73-B72D-F47B4B4279A7}"/>
    <cellStyle name="Currency 5 3 2 9" xfId="10398" xr:uid="{04EFB7BE-D4C8-4A3F-82F9-AFE9DDA2A327}"/>
    <cellStyle name="Currency 5 3 2 9 2" xfId="24088" xr:uid="{E81132C0-0B30-49BA-9FB4-638B38BA1B54}"/>
    <cellStyle name="Currency 5 3 2 9 2 2" xfId="37780" xr:uid="{F2AAE4DF-B997-4699-BFA8-7E9FB50EA016}"/>
    <cellStyle name="Currency 5 3 2 9 2 3" xfId="52664" xr:uid="{B909188E-B5EA-4525-8075-720B1189995D}"/>
    <cellStyle name="Currency 5 3 2 9 3" xfId="17244" xr:uid="{A1898464-2E20-44ED-89A9-A6FA0A8F610E}"/>
    <cellStyle name="Currency 5 3 2 9 4" xfId="30934" xr:uid="{4A79417B-2C92-440F-BA48-4ECE46A2488F}"/>
    <cellStyle name="Currency 5 3 2 9 5" xfId="45818" xr:uid="{EF00B353-0FFE-4476-83C7-AAEB4D68B7E4}"/>
    <cellStyle name="Currency 5 3 3" xfId="7005" xr:uid="{AFECC5B7-905B-441F-9371-0ECF71E9C4FE}"/>
    <cellStyle name="Currency 5 3 3 10" xfId="13852" xr:uid="{FD41D5BD-1295-46BB-9AFC-D8DB117B8931}"/>
    <cellStyle name="Currency 5 3 3 11" xfId="27542" xr:uid="{C5C84D07-30C6-4CDB-BA73-6F70A897B3F7}"/>
    <cellStyle name="Currency 5 3 3 12" xfId="42426" xr:uid="{CEBC76D2-1F6E-4A82-9471-1D4C1BDE0392}"/>
    <cellStyle name="Currency 5 3 3 2" xfId="7006" xr:uid="{30D65C64-A32A-4A90-828F-AA3BFC8FBF03}"/>
    <cellStyle name="Currency 5 3 3 2 10" xfId="42427" xr:uid="{6C1E3D7D-D2CE-4C3D-ACE6-CF879C838DEE}"/>
    <cellStyle name="Currency 5 3 3 2 2" xfId="7007" xr:uid="{041D547D-F56D-44A5-8618-D6278CB031B5}"/>
    <cellStyle name="Currency 5 3 3 2 2 2" xfId="7008" xr:uid="{22A40429-7D3F-4344-953E-FEDB38850439}"/>
    <cellStyle name="Currency 5 3 3 2 2 2 2" xfId="8721" xr:uid="{A49C9FB9-C03D-44E1-BE5A-788987C7297E}"/>
    <cellStyle name="Currency 5 3 3 2 2 2 2 2" xfId="12143" xr:uid="{7C83BA2B-9625-44EE-A162-AA1FC1079E1C}"/>
    <cellStyle name="Currency 5 3 3 2 2 2 2 2 2" xfId="25833" xr:uid="{D79F1EDD-5AB2-4B66-8FEC-5BF4B76B258A}"/>
    <cellStyle name="Currency 5 3 3 2 2 2 2 2 2 2" xfId="39525" xr:uid="{DAB76740-ABE4-49E5-9C66-ABEEA8417DDB}"/>
    <cellStyle name="Currency 5 3 3 2 2 2 2 2 2 3" xfId="54409" xr:uid="{D62D7738-EFDC-47D1-A26B-263D120489E1}"/>
    <cellStyle name="Currency 5 3 3 2 2 2 2 2 3" xfId="18989" xr:uid="{1C00C55B-9D32-45C8-A4D6-132E41687116}"/>
    <cellStyle name="Currency 5 3 3 2 2 2 2 2 4" xfId="32679" xr:uid="{4A45EDD9-BBD6-4488-B54C-303E99A4F172}"/>
    <cellStyle name="Currency 5 3 3 2 2 2 2 2 5" xfId="47563" xr:uid="{2E6E51A1-3223-4BFD-8F0A-292081B2C514}"/>
    <cellStyle name="Currency 5 3 3 2 2 2 2 3" xfId="22411" xr:uid="{19D9423D-7FCA-4CEB-A164-731EFDB2405B}"/>
    <cellStyle name="Currency 5 3 3 2 2 2 2 3 2" xfId="36103" xr:uid="{E32147A0-D88E-4C4A-88B4-27DCDDBCEF29}"/>
    <cellStyle name="Currency 5 3 3 2 2 2 2 3 3" xfId="50987" xr:uid="{5688A36D-4505-4AA8-9DB0-69CF5A07261D}"/>
    <cellStyle name="Currency 5 3 3 2 2 2 2 4" xfId="15567" xr:uid="{1C8B17CA-7B51-4534-9DF1-8174C9413B62}"/>
    <cellStyle name="Currency 5 3 3 2 2 2 2 5" xfId="29257" xr:uid="{4B5C7325-7CBF-41CC-A815-F5383FAB8F25}"/>
    <cellStyle name="Currency 5 3 3 2 2 2 2 6" xfId="44141" xr:uid="{57C506CB-4491-4587-B479-01F4EB9CFE48}"/>
    <cellStyle name="Currency 5 3 3 2 2 2 3" xfId="10431" xr:uid="{88ABD6F6-27A8-44E0-9F3E-BD98C3B790E5}"/>
    <cellStyle name="Currency 5 3 3 2 2 2 3 2" xfId="24121" xr:uid="{4DD3BD59-D8C1-4F2A-8125-9B8FDF757DD7}"/>
    <cellStyle name="Currency 5 3 3 2 2 2 3 2 2" xfId="37813" xr:uid="{CD2457AA-D04B-4088-B5E5-1C5B0C10463C}"/>
    <cellStyle name="Currency 5 3 3 2 2 2 3 2 3" xfId="52697" xr:uid="{FA66ED5E-BAFB-4118-BFED-5174F067A365}"/>
    <cellStyle name="Currency 5 3 3 2 2 2 3 3" xfId="17277" xr:uid="{F47A3380-E5E8-4108-B178-D064B27C570B}"/>
    <cellStyle name="Currency 5 3 3 2 2 2 3 4" xfId="30967" xr:uid="{CB8FCB41-1016-482B-ACC0-9F1221ECF1B7}"/>
    <cellStyle name="Currency 5 3 3 2 2 2 3 5" xfId="45851" xr:uid="{A51A7F44-BB9B-4CBD-B068-0A04C068DC47}"/>
    <cellStyle name="Currency 5 3 3 2 2 2 4" xfId="20699" xr:uid="{84B907CD-466B-46F2-9DE3-99DAE71039DE}"/>
    <cellStyle name="Currency 5 3 3 2 2 2 4 2" xfId="34391" xr:uid="{B4ECF7D0-51AE-4A02-B369-B9C2BA53414C}"/>
    <cellStyle name="Currency 5 3 3 2 2 2 4 3" xfId="49275" xr:uid="{1AA15B9D-6D3F-4CC8-BE03-05E3469F17D3}"/>
    <cellStyle name="Currency 5 3 3 2 2 2 5" xfId="13855" xr:uid="{EB768244-C281-404C-9757-A3E85F696A26}"/>
    <cellStyle name="Currency 5 3 3 2 2 2 6" xfId="27545" xr:uid="{66980680-969F-4E07-B103-8D9AEA1E0BDC}"/>
    <cellStyle name="Currency 5 3 3 2 2 2 7" xfId="42429" xr:uid="{91EDF4DE-59C0-484A-B840-7A691BEF8BF6}"/>
    <cellStyle name="Currency 5 3 3 2 2 3" xfId="8720" xr:uid="{7ACC0D41-1DD6-41E7-935D-DE39168EE567}"/>
    <cellStyle name="Currency 5 3 3 2 2 3 2" xfId="12142" xr:uid="{70F79ADD-738E-4303-AE41-FC12184B69E3}"/>
    <cellStyle name="Currency 5 3 3 2 2 3 2 2" xfId="25832" xr:uid="{1E0DF65C-1F14-44C5-B764-58239074789E}"/>
    <cellStyle name="Currency 5 3 3 2 2 3 2 2 2" xfId="39524" xr:uid="{203DF59B-5828-4EBC-A0D0-4CC0544FFFC8}"/>
    <cellStyle name="Currency 5 3 3 2 2 3 2 2 3" xfId="54408" xr:uid="{C04F7CFD-A2CF-411E-8645-6891EE88EF11}"/>
    <cellStyle name="Currency 5 3 3 2 2 3 2 3" xfId="18988" xr:uid="{B8BC8CB2-FE22-4135-A469-8394F3A860F8}"/>
    <cellStyle name="Currency 5 3 3 2 2 3 2 4" xfId="32678" xr:uid="{3E2B0DC8-E809-4039-8188-90B8B2DDA7CB}"/>
    <cellStyle name="Currency 5 3 3 2 2 3 2 5" xfId="47562" xr:uid="{C966EFAF-56C1-4AC4-BD5A-865AF24FBAE1}"/>
    <cellStyle name="Currency 5 3 3 2 2 3 3" xfId="22410" xr:uid="{0F2F353B-CC16-4D74-80EA-673207B446CA}"/>
    <cellStyle name="Currency 5 3 3 2 2 3 3 2" xfId="36102" xr:uid="{809B20DD-BB2A-4100-B685-FBFC23FFD274}"/>
    <cellStyle name="Currency 5 3 3 2 2 3 3 3" xfId="50986" xr:uid="{51580CBA-873D-4A5A-AB0C-B65E0FCAE120}"/>
    <cellStyle name="Currency 5 3 3 2 2 3 4" xfId="15566" xr:uid="{5A29DB47-49B8-4D10-BE38-84220C7A9C96}"/>
    <cellStyle name="Currency 5 3 3 2 2 3 5" xfId="29256" xr:uid="{2695F93F-52BB-4F1F-8859-29052630A335}"/>
    <cellStyle name="Currency 5 3 3 2 2 3 6" xfId="44140" xr:uid="{F7D8F781-85A2-449A-A2D0-F89401D6C1A3}"/>
    <cellStyle name="Currency 5 3 3 2 2 4" xfId="10430" xr:uid="{49544CA4-BE6C-4314-B7AA-18FBAA44F145}"/>
    <cellStyle name="Currency 5 3 3 2 2 4 2" xfId="24120" xr:uid="{E68A4AE9-C3AA-4395-B023-9A3217A95670}"/>
    <cellStyle name="Currency 5 3 3 2 2 4 2 2" xfId="37812" xr:uid="{D206E883-105B-4930-A8B7-53770979EDBF}"/>
    <cellStyle name="Currency 5 3 3 2 2 4 2 3" xfId="52696" xr:uid="{E9327E4C-391F-4A08-98BD-8CBCD6E07BCB}"/>
    <cellStyle name="Currency 5 3 3 2 2 4 3" xfId="17276" xr:uid="{037CA299-F508-4276-99BC-072AB519E6A8}"/>
    <cellStyle name="Currency 5 3 3 2 2 4 4" xfId="30966" xr:uid="{43383C58-10A6-418B-B727-E0122BDA558D}"/>
    <cellStyle name="Currency 5 3 3 2 2 4 5" xfId="45850" xr:uid="{4D1B1226-1BE0-456A-BC7D-D465C1ACE8CB}"/>
    <cellStyle name="Currency 5 3 3 2 2 5" xfId="20698" xr:uid="{3ED0427C-19C9-48AC-BFD5-6182DD9384D9}"/>
    <cellStyle name="Currency 5 3 3 2 2 5 2" xfId="34390" xr:uid="{8FC7D5D3-0843-4529-A04F-C7C9D3885F3D}"/>
    <cellStyle name="Currency 5 3 3 2 2 5 3" xfId="49274" xr:uid="{A3F31F68-5C86-47EB-A9B7-F830B54E26DC}"/>
    <cellStyle name="Currency 5 3 3 2 2 6" xfId="13854" xr:uid="{936AFFA8-F717-418C-8559-2E59C26A01A3}"/>
    <cellStyle name="Currency 5 3 3 2 2 7" xfId="27544" xr:uid="{FCD2DFE5-B771-408F-8864-61471E3CE50C}"/>
    <cellStyle name="Currency 5 3 3 2 2 8" xfId="42428" xr:uid="{DE7C11B4-D6D1-4721-98BB-FABF28BCFB0F}"/>
    <cellStyle name="Currency 5 3 3 2 3" xfId="7009" xr:uid="{FA757475-7176-4B6F-A205-A4B77157618D}"/>
    <cellStyle name="Currency 5 3 3 2 3 2" xfId="8722" xr:uid="{26092395-05ED-447F-99C6-1AFC0ACBF845}"/>
    <cellStyle name="Currency 5 3 3 2 3 2 2" xfId="12144" xr:uid="{DF46CE5B-F5B7-4BB1-8A38-590BA6391CE6}"/>
    <cellStyle name="Currency 5 3 3 2 3 2 2 2" xfId="25834" xr:uid="{C35C3F7D-702B-49FC-9314-19DBC82F688C}"/>
    <cellStyle name="Currency 5 3 3 2 3 2 2 2 2" xfId="39526" xr:uid="{9433E231-3698-4C53-A758-407AFD55703A}"/>
    <cellStyle name="Currency 5 3 3 2 3 2 2 2 3" xfId="54410" xr:uid="{F6D22D5B-53C5-4427-A9F8-2FE638E9352F}"/>
    <cellStyle name="Currency 5 3 3 2 3 2 2 3" xfId="18990" xr:uid="{5229017C-0674-40FB-86A8-6BC95FB395A2}"/>
    <cellStyle name="Currency 5 3 3 2 3 2 2 4" xfId="32680" xr:uid="{1CB0AF2A-115D-4AFE-B8EA-ABDF5CCF6539}"/>
    <cellStyle name="Currency 5 3 3 2 3 2 2 5" xfId="47564" xr:uid="{D87E173B-2F5D-4748-8A47-531DF6D290DF}"/>
    <cellStyle name="Currency 5 3 3 2 3 2 3" xfId="22412" xr:uid="{849D1BD6-216F-4BB7-9E4E-E6CF919AA8CB}"/>
    <cellStyle name="Currency 5 3 3 2 3 2 3 2" xfId="36104" xr:uid="{D7B7641F-D266-4F51-8134-4341D1D0F48C}"/>
    <cellStyle name="Currency 5 3 3 2 3 2 3 3" xfId="50988" xr:uid="{A6954D4B-7CDC-4750-B6B4-784625B6E4BD}"/>
    <cellStyle name="Currency 5 3 3 2 3 2 4" xfId="15568" xr:uid="{C65A6AB8-DE28-4728-9EF2-3659576FA846}"/>
    <cellStyle name="Currency 5 3 3 2 3 2 5" xfId="29258" xr:uid="{EB853E2F-3915-48EB-A535-7B2853D4A5A6}"/>
    <cellStyle name="Currency 5 3 3 2 3 2 6" xfId="44142" xr:uid="{20959D39-CB05-4E34-9E16-27B7FAA25647}"/>
    <cellStyle name="Currency 5 3 3 2 3 3" xfId="10432" xr:uid="{73992572-9704-46FD-A359-E7D444EC0884}"/>
    <cellStyle name="Currency 5 3 3 2 3 3 2" xfId="24122" xr:uid="{515BD59C-40AB-4C27-89CD-0484502D11D5}"/>
    <cellStyle name="Currency 5 3 3 2 3 3 2 2" xfId="37814" xr:uid="{675B968D-E77B-49B0-98B9-AAABF3DC8035}"/>
    <cellStyle name="Currency 5 3 3 2 3 3 2 3" xfId="52698" xr:uid="{BD0B578D-59EC-466F-B0FA-D6DFBD8B57FC}"/>
    <cellStyle name="Currency 5 3 3 2 3 3 3" xfId="17278" xr:uid="{BAE8C001-A6B6-4C95-8F33-F8FF15F90311}"/>
    <cellStyle name="Currency 5 3 3 2 3 3 4" xfId="30968" xr:uid="{3CB584A9-0367-459C-8490-7A014A1EFCDC}"/>
    <cellStyle name="Currency 5 3 3 2 3 3 5" xfId="45852" xr:uid="{7BE1A528-E9C1-4479-AE3D-2916DBD9728E}"/>
    <cellStyle name="Currency 5 3 3 2 3 4" xfId="20700" xr:uid="{3BDDCD42-B2DF-444A-8DD8-2D246D29F5C9}"/>
    <cellStyle name="Currency 5 3 3 2 3 4 2" xfId="34392" xr:uid="{792C861D-9C87-426F-B854-6529DE5E0C9A}"/>
    <cellStyle name="Currency 5 3 3 2 3 4 3" xfId="49276" xr:uid="{FF23BF94-2A74-4217-8DE4-63DA495D1E1F}"/>
    <cellStyle name="Currency 5 3 3 2 3 5" xfId="13856" xr:uid="{30354787-2105-4BC1-9D97-E17E224666DA}"/>
    <cellStyle name="Currency 5 3 3 2 3 6" xfId="27546" xr:uid="{3D9FF698-6681-442D-88CF-99E2EEBE7480}"/>
    <cellStyle name="Currency 5 3 3 2 3 7" xfId="42430" xr:uid="{01032321-5477-4AAF-B265-B4418C4FCAFE}"/>
    <cellStyle name="Currency 5 3 3 2 4" xfId="7010" xr:uid="{2A940924-4B79-45F0-B943-C43CB2625574}"/>
    <cellStyle name="Currency 5 3 3 2 4 2" xfId="8723" xr:uid="{86F6617E-3304-4BC5-9D66-50922F633C58}"/>
    <cellStyle name="Currency 5 3 3 2 4 2 2" xfId="12145" xr:uid="{B1C2A935-1F38-42C6-863A-23D20F135015}"/>
    <cellStyle name="Currency 5 3 3 2 4 2 2 2" xfId="25835" xr:uid="{6A2184EA-33A6-4302-8610-CEC1BBCB53B6}"/>
    <cellStyle name="Currency 5 3 3 2 4 2 2 2 2" xfId="39527" xr:uid="{8373AFDA-70D7-41E5-A58B-9DCB2D4D14BC}"/>
    <cellStyle name="Currency 5 3 3 2 4 2 2 2 3" xfId="54411" xr:uid="{3E141265-F64F-470B-B1FA-225FF1BC9E0B}"/>
    <cellStyle name="Currency 5 3 3 2 4 2 2 3" xfId="18991" xr:uid="{9E9BF5E9-5504-4731-9A82-3834202739A9}"/>
    <cellStyle name="Currency 5 3 3 2 4 2 2 4" xfId="32681" xr:uid="{6A83E080-DA82-4364-BCAC-C048A57528A1}"/>
    <cellStyle name="Currency 5 3 3 2 4 2 2 5" xfId="47565" xr:uid="{E3612475-88E4-4338-8FC0-E2DFF912F234}"/>
    <cellStyle name="Currency 5 3 3 2 4 2 3" xfId="22413" xr:uid="{5418EEF5-F5E4-46BD-A0E6-8D39E167E1AC}"/>
    <cellStyle name="Currency 5 3 3 2 4 2 3 2" xfId="36105" xr:uid="{ED80661D-903A-4A3F-B902-66C502132E86}"/>
    <cellStyle name="Currency 5 3 3 2 4 2 3 3" xfId="50989" xr:uid="{9DD5439D-875E-40F7-B563-698AD2ED77DB}"/>
    <cellStyle name="Currency 5 3 3 2 4 2 4" xfId="15569" xr:uid="{0721CE42-0A64-4CE8-BF50-3B894DC4436F}"/>
    <cellStyle name="Currency 5 3 3 2 4 2 5" xfId="29259" xr:uid="{8E0F3277-7A11-427F-AEB8-2D20B71945CF}"/>
    <cellStyle name="Currency 5 3 3 2 4 2 6" xfId="44143" xr:uid="{9B486DE1-21E6-4442-82A6-4A77D66A457D}"/>
    <cellStyle name="Currency 5 3 3 2 4 3" xfId="10433" xr:uid="{63F3C6C3-B60A-4891-8F49-BE9F440A6873}"/>
    <cellStyle name="Currency 5 3 3 2 4 3 2" xfId="24123" xr:uid="{89BD2225-39E3-41D6-BD4F-4BE41C544E66}"/>
    <cellStyle name="Currency 5 3 3 2 4 3 2 2" xfId="37815" xr:uid="{166851A9-7A78-4487-83F5-06ABB2A6E33A}"/>
    <cellStyle name="Currency 5 3 3 2 4 3 2 3" xfId="52699" xr:uid="{0D1DE006-5C57-4C8C-87A9-63036015B25C}"/>
    <cellStyle name="Currency 5 3 3 2 4 3 3" xfId="17279" xr:uid="{471051FC-BAE1-45DA-9C8D-E747354153D2}"/>
    <cellStyle name="Currency 5 3 3 2 4 3 4" xfId="30969" xr:uid="{30F0671D-C6C3-4DDD-BB08-67D26CEA061D}"/>
    <cellStyle name="Currency 5 3 3 2 4 3 5" xfId="45853" xr:uid="{B3697678-D8BE-4B83-B591-84E48AAA6721}"/>
    <cellStyle name="Currency 5 3 3 2 4 4" xfId="20701" xr:uid="{B23A2004-F19F-4DC6-9CDA-DE3B30A2CB0B}"/>
    <cellStyle name="Currency 5 3 3 2 4 4 2" xfId="34393" xr:uid="{8AE9285E-3920-4BC3-A20B-BF4A8DC94931}"/>
    <cellStyle name="Currency 5 3 3 2 4 4 3" xfId="49277" xr:uid="{E3B42242-16A3-4357-B724-A411497D38AB}"/>
    <cellStyle name="Currency 5 3 3 2 4 5" xfId="13857" xr:uid="{9A15F59E-3077-4792-9BD7-D8940C25B820}"/>
    <cellStyle name="Currency 5 3 3 2 4 6" xfId="27547" xr:uid="{A4E718D6-6F98-4375-B146-34E04DB40AC4}"/>
    <cellStyle name="Currency 5 3 3 2 4 7" xfId="42431" xr:uid="{FC937975-0EFF-4228-91C4-607994B65F3D}"/>
    <cellStyle name="Currency 5 3 3 2 5" xfId="8719" xr:uid="{8F2F6CCA-BBA8-490B-8BF1-6CE8AC44FFAB}"/>
    <cellStyle name="Currency 5 3 3 2 5 2" xfId="12141" xr:uid="{7B49E000-6AED-44AB-BA2A-B6F18ECF5FDA}"/>
    <cellStyle name="Currency 5 3 3 2 5 2 2" xfId="25831" xr:uid="{D9E33672-F841-4812-8D12-EC27F6597480}"/>
    <cellStyle name="Currency 5 3 3 2 5 2 2 2" xfId="39523" xr:uid="{FA893F90-A1CB-4718-933F-2006285AEFA5}"/>
    <cellStyle name="Currency 5 3 3 2 5 2 2 3" xfId="54407" xr:uid="{F07C91C3-F5C7-4115-8BE0-51DC29A9DC5E}"/>
    <cellStyle name="Currency 5 3 3 2 5 2 3" xfId="18987" xr:uid="{F8EB8BA1-DF5D-47B2-9FB2-20727F92E427}"/>
    <cellStyle name="Currency 5 3 3 2 5 2 4" xfId="32677" xr:uid="{B4D979AF-0677-4260-B44C-580792C90DE1}"/>
    <cellStyle name="Currency 5 3 3 2 5 2 5" xfId="47561" xr:uid="{7362EFD5-0687-487D-B83C-A61DD5F02733}"/>
    <cellStyle name="Currency 5 3 3 2 5 3" xfId="22409" xr:uid="{9301060E-C058-4BAD-8911-106F1F6AF8E5}"/>
    <cellStyle name="Currency 5 3 3 2 5 3 2" xfId="36101" xr:uid="{5F455712-1DD3-4A11-8D33-486A3DFC691D}"/>
    <cellStyle name="Currency 5 3 3 2 5 3 3" xfId="50985" xr:uid="{E89780C8-1660-426F-8989-A71E1C41F859}"/>
    <cellStyle name="Currency 5 3 3 2 5 4" xfId="15565" xr:uid="{D8F587CC-E167-4013-AA10-E8402E87974B}"/>
    <cellStyle name="Currency 5 3 3 2 5 5" xfId="29255" xr:uid="{5FDCD3B9-C1C2-4298-85F2-DA54923EE509}"/>
    <cellStyle name="Currency 5 3 3 2 5 6" xfId="44139" xr:uid="{F18BA8E7-E71B-4D2D-93B7-96337405EB6F}"/>
    <cellStyle name="Currency 5 3 3 2 6" xfId="10429" xr:uid="{52F40595-3BBD-40D3-9CE8-FB8FFDACB51E}"/>
    <cellStyle name="Currency 5 3 3 2 6 2" xfId="24119" xr:uid="{8A2A2C96-6AC8-4FC3-8A08-411A7E5CBB6F}"/>
    <cellStyle name="Currency 5 3 3 2 6 2 2" xfId="37811" xr:uid="{A0715751-B595-4193-9704-20BA39D54C9C}"/>
    <cellStyle name="Currency 5 3 3 2 6 2 3" xfId="52695" xr:uid="{321D39FF-DD78-4665-B716-0E8000A03B52}"/>
    <cellStyle name="Currency 5 3 3 2 6 3" xfId="17275" xr:uid="{A4F94BD0-C104-4304-ADCB-B315E43197A5}"/>
    <cellStyle name="Currency 5 3 3 2 6 4" xfId="30965" xr:uid="{4EA0C6B6-B0DE-4593-8090-79D41EB2EBBE}"/>
    <cellStyle name="Currency 5 3 3 2 6 5" xfId="45849" xr:uid="{4F6C058C-5DF9-4C23-A995-E589E5F78B48}"/>
    <cellStyle name="Currency 5 3 3 2 7" xfId="20697" xr:uid="{10479489-948C-4329-874C-ACE19E682BEC}"/>
    <cellStyle name="Currency 5 3 3 2 7 2" xfId="34389" xr:uid="{9290A763-F8EE-4137-B3D9-C5F1397C3443}"/>
    <cellStyle name="Currency 5 3 3 2 7 3" xfId="49273" xr:uid="{88AB0018-7973-4273-A464-8F6B50EBD06E}"/>
    <cellStyle name="Currency 5 3 3 2 8" xfId="13853" xr:uid="{EC0DA2B5-D791-4607-BC08-CD398A0F6A48}"/>
    <cellStyle name="Currency 5 3 3 2 9" xfId="27543" xr:uid="{D536C31D-85B9-4BDB-8367-54E8145C6901}"/>
    <cellStyle name="Currency 5 3 3 3" xfId="7011" xr:uid="{42688744-0596-42F9-9559-975EFB458777}"/>
    <cellStyle name="Currency 5 3 3 3 10" xfId="42432" xr:uid="{F4231EF4-AA66-4388-8D55-01BA45540D86}"/>
    <cellStyle name="Currency 5 3 3 3 2" xfId="7012" xr:uid="{03E6A6B9-D192-4365-A55B-7C623D78F5AD}"/>
    <cellStyle name="Currency 5 3 3 3 2 2" xfId="7013" xr:uid="{D4D95483-984B-4157-95BF-08F4738BF47D}"/>
    <cellStyle name="Currency 5 3 3 3 2 2 2" xfId="8726" xr:uid="{ABF3CB05-5BC9-464F-B604-5BB41B842AE5}"/>
    <cellStyle name="Currency 5 3 3 3 2 2 2 2" xfId="12148" xr:uid="{92FBF99D-6E06-45ED-AA82-55E42184B5CC}"/>
    <cellStyle name="Currency 5 3 3 3 2 2 2 2 2" xfId="25838" xr:uid="{DD876413-3697-4BE7-8731-E5C8C8937577}"/>
    <cellStyle name="Currency 5 3 3 3 2 2 2 2 2 2" xfId="39530" xr:uid="{F60E7BBE-3973-41F2-8AAF-03B078B8D606}"/>
    <cellStyle name="Currency 5 3 3 3 2 2 2 2 2 3" xfId="54414" xr:uid="{D680417B-A8A2-4D24-BDC5-F12B52B0BBF7}"/>
    <cellStyle name="Currency 5 3 3 3 2 2 2 2 3" xfId="18994" xr:uid="{1A2241E6-026D-4E18-9B29-8B6C9D2ADAE2}"/>
    <cellStyle name="Currency 5 3 3 3 2 2 2 2 4" xfId="32684" xr:uid="{2EDFF349-C0B5-4824-9AC3-468DC310A366}"/>
    <cellStyle name="Currency 5 3 3 3 2 2 2 2 5" xfId="47568" xr:uid="{B5ECAF21-A3B8-4349-ADB8-99A241538FDF}"/>
    <cellStyle name="Currency 5 3 3 3 2 2 2 3" xfId="22416" xr:uid="{73AC02ED-0F92-4418-991E-4ED10098DF50}"/>
    <cellStyle name="Currency 5 3 3 3 2 2 2 3 2" xfId="36108" xr:uid="{ED89661B-B5F0-4A4E-9648-30AADC0F0975}"/>
    <cellStyle name="Currency 5 3 3 3 2 2 2 3 3" xfId="50992" xr:uid="{1E36EFA9-A206-4006-862C-4ED27D468B10}"/>
    <cellStyle name="Currency 5 3 3 3 2 2 2 4" xfId="15572" xr:uid="{4F8A65F3-6C75-43C6-A0D8-04BD9C8E9D33}"/>
    <cellStyle name="Currency 5 3 3 3 2 2 2 5" xfId="29262" xr:uid="{C7141643-7033-44B0-B7AC-07E064DE2AAB}"/>
    <cellStyle name="Currency 5 3 3 3 2 2 2 6" xfId="44146" xr:uid="{63569990-0DED-483A-9607-92010F0F90E8}"/>
    <cellStyle name="Currency 5 3 3 3 2 2 3" xfId="10436" xr:uid="{38CDBA35-F975-4E99-8086-F9FB24EB5A25}"/>
    <cellStyle name="Currency 5 3 3 3 2 2 3 2" xfId="24126" xr:uid="{4529F29C-4F01-43AC-87C8-735EEC79CD6A}"/>
    <cellStyle name="Currency 5 3 3 3 2 2 3 2 2" xfId="37818" xr:uid="{29D786D5-D72C-4055-B9C2-DF4FB9E34800}"/>
    <cellStyle name="Currency 5 3 3 3 2 2 3 2 3" xfId="52702" xr:uid="{5D598B8D-DC48-4083-803E-F66CD5CCA694}"/>
    <cellStyle name="Currency 5 3 3 3 2 2 3 3" xfId="17282" xr:uid="{FAABBCB4-9CD4-4ECD-BFD7-3049DD3B6824}"/>
    <cellStyle name="Currency 5 3 3 3 2 2 3 4" xfId="30972" xr:uid="{760C169F-7EEE-4AB2-B8EA-7575EF95E180}"/>
    <cellStyle name="Currency 5 3 3 3 2 2 3 5" xfId="45856" xr:uid="{42CF3505-5B6C-46E2-AE58-E19B45E37CAE}"/>
    <cellStyle name="Currency 5 3 3 3 2 2 4" xfId="20704" xr:uid="{EA887BF7-D533-4FE3-B1D2-D18F9E6B2151}"/>
    <cellStyle name="Currency 5 3 3 3 2 2 4 2" xfId="34396" xr:uid="{8F3694E5-B182-453A-8C53-DEA498D35AD0}"/>
    <cellStyle name="Currency 5 3 3 3 2 2 4 3" xfId="49280" xr:uid="{740C6B09-A191-4510-AD80-D9090DD50722}"/>
    <cellStyle name="Currency 5 3 3 3 2 2 5" xfId="13860" xr:uid="{708E016B-AD5B-41F1-A799-BE9D43EF1865}"/>
    <cellStyle name="Currency 5 3 3 3 2 2 6" xfId="27550" xr:uid="{A0453245-CCD1-4435-8111-5B0172206810}"/>
    <cellStyle name="Currency 5 3 3 3 2 2 7" xfId="42434" xr:uid="{E5385B4E-E84B-4C5C-B21B-9DFE74A2CA69}"/>
    <cellStyle name="Currency 5 3 3 3 2 3" xfId="8725" xr:uid="{10F661E0-3B26-48E8-8BEB-AF651C209B6D}"/>
    <cellStyle name="Currency 5 3 3 3 2 3 2" xfId="12147" xr:uid="{FE05E3FF-71E0-4C03-B167-0FF2F0811F08}"/>
    <cellStyle name="Currency 5 3 3 3 2 3 2 2" xfId="25837" xr:uid="{F935F802-36C2-4437-9B62-6D7F710F432B}"/>
    <cellStyle name="Currency 5 3 3 3 2 3 2 2 2" xfId="39529" xr:uid="{B3DC3D13-14DB-49A5-9560-4BE3841E5096}"/>
    <cellStyle name="Currency 5 3 3 3 2 3 2 2 3" xfId="54413" xr:uid="{2A344A36-98C7-4346-A639-0A2592BCDB88}"/>
    <cellStyle name="Currency 5 3 3 3 2 3 2 3" xfId="18993" xr:uid="{42C1024D-CE34-4597-A6D8-4E6D76C720E3}"/>
    <cellStyle name="Currency 5 3 3 3 2 3 2 4" xfId="32683" xr:uid="{9B6B6E89-1956-452F-84AB-BC502F85430D}"/>
    <cellStyle name="Currency 5 3 3 3 2 3 2 5" xfId="47567" xr:uid="{BD602FE1-C351-4511-863C-0AD5795047CA}"/>
    <cellStyle name="Currency 5 3 3 3 2 3 3" xfId="22415" xr:uid="{F74ED400-E32D-466C-BA37-A8ABABC8BA10}"/>
    <cellStyle name="Currency 5 3 3 3 2 3 3 2" xfId="36107" xr:uid="{758BE304-F1F3-4C6F-87CE-3155C111A250}"/>
    <cellStyle name="Currency 5 3 3 3 2 3 3 3" xfId="50991" xr:uid="{C9F5A498-04A3-47BD-A411-13F84596C5F2}"/>
    <cellStyle name="Currency 5 3 3 3 2 3 4" xfId="15571" xr:uid="{028F94A3-689B-4484-8B2F-BCB68E2B1A83}"/>
    <cellStyle name="Currency 5 3 3 3 2 3 5" xfId="29261" xr:uid="{4041C7CC-0742-4B24-A78E-FA260C090F7D}"/>
    <cellStyle name="Currency 5 3 3 3 2 3 6" xfId="44145" xr:uid="{3829044B-F48D-427C-9EEE-56FE1919B5F5}"/>
    <cellStyle name="Currency 5 3 3 3 2 4" xfId="10435" xr:uid="{83285A48-98D4-41D1-BF08-4A1AE743E135}"/>
    <cellStyle name="Currency 5 3 3 3 2 4 2" xfId="24125" xr:uid="{D55861A3-BFCC-44CC-BC8B-3FE5E8FA1811}"/>
    <cellStyle name="Currency 5 3 3 3 2 4 2 2" xfId="37817" xr:uid="{005C0BE1-54D3-45E2-9503-29349EACC704}"/>
    <cellStyle name="Currency 5 3 3 3 2 4 2 3" xfId="52701" xr:uid="{1089BBEF-F7FE-4914-AD74-27E5C394C240}"/>
    <cellStyle name="Currency 5 3 3 3 2 4 3" xfId="17281" xr:uid="{7DFC8EFB-DD6F-4F42-A1F3-0C9B23A03FF2}"/>
    <cellStyle name="Currency 5 3 3 3 2 4 4" xfId="30971" xr:uid="{4C5B8C41-BB0F-493D-A3BE-9EDD7F286DAF}"/>
    <cellStyle name="Currency 5 3 3 3 2 4 5" xfId="45855" xr:uid="{C035C952-4994-417E-AF3F-0BA853D6044E}"/>
    <cellStyle name="Currency 5 3 3 3 2 5" xfId="20703" xr:uid="{32681E2C-71F1-4837-85F8-A40E62FCB945}"/>
    <cellStyle name="Currency 5 3 3 3 2 5 2" xfId="34395" xr:uid="{4FDE2825-0233-4A37-AD02-D831FA6DD645}"/>
    <cellStyle name="Currency 5 3 3 3 2 5 3" xfId="49279" xr:uid="{C446DBDD-7F6D-4883-8504-733DF397FC68}"/>
    <cellStyle name="Currency 5 3 3 3 2 6" xfId="13859" xr:uid="{54734BB9-2BD6-4059-9145-E65A3AD53864}"/>
    <cellStyle name="Currency 5 3 3 3 2 7" xfId="27549" xr:uid="{8E9066C1-D8D6-46B5-B014-3D0545006FB5}"/>
    <cellStyle name="Currency 5 3 3 3 2 8" xfId="42433" xr:uid="{D8D799CA-5CCA-47D6-98D4-4CE1E0B12D27}"/>
    <cellStyle name="Currency 5 3 3 3 3" xfId="7014" xr:uid="{0F7D9780-053D-4950-9C64-267AE27201FC}"/>
    <cellStyle name="Currency 5 3 3 3 3 2" xfId="8727" xr:uid="{5E1CB28E-2999-466C-8A95-1179B5E93464}"/>
    <cellStyle name="Currency 5 3 3 3 3 2 2" xfId="12149" xr:uid="{493FF367-A6E5-4FBB-B55F-9CD03443DCA5}"/>
    <cellStyle name="Currency 5 3 3 3 3 2 2 2" xfId="25839" xr:uid="{9B1106C0-5873-40E6-9C66-02D2E8C9215F}"/>
    <cellStyle name="Currency 5 3 3 3 3 2 2 2 2" xfId="39531" xr:uid="{58114E80-62B5-4A24-AC45-A00C6C06912F}"/>
    <cellStyle name="Currency 5 3 3 3 3 2 2 2 3" xfId="54415" xr:uid="{209F7A57-3AC2-461D-A3B1-762D5C508D13}"/>
    <cellStyle name="Currency 5 3 3 3 3 2 2 3" xfId="18995" xr:uid="{2FDBA2DE-650B-4BCC-8D26-DD9579089764}"/>
    <cellStyle name="Currency 5 3 3 3 3 2 2 4" xfId="32685" xr:uid="{1631214E-2443-4CAC-8668-8C09FECDEB17}"/>
    <cellStyle name="Currency 5 3 3 3 3 2 2 5" xfId="47569" xr:uid="{5F433E07-357A-403D-B19F-D2C58B291192}"/>
    <cellStyle name="Currency 5 3 3 3 3 2 3" xfId="22417" xr:uid="{DAF89DE4-A2FD-4393-BB63-40B368EF41C8}"/>
    <cellStyle name="Currency 5 3 3 3 3 2 3 2" xfId="36109" xr:uid="{AEA369A1-E9C7-4939-BBC3-D4B6FDF705A2}"/>
    <cellStyle name="Currency 5 3 3 3 3 2 3 3" xfId="50993" xr:uid="{C25728FC-CDFB-4085-86F6-8D43B958359E}"/>
    <cellStyle name="Currency 5 3 3 3 3 2 4" xfId="15573" xr:uid="{84998774-41C1-4E7A-90D1-11946E8D5B9F}"/>
    <cellStyle name="Currency 5 3 3 3 3 2 5" xfId="29263" xr:uid="{4CF49978-81F9-417A-BE85-FDF231612EF6}"/>
    <cellStyle name="Currency 5 3 3 3 3 2 6" xfId="44147" xr:uid="{FED55ADC-E674-457C-887C-02B29E6A33F1}"/>
    <cellStyle name="Currency 5 3 3 3 3 3" xfId="10437" xr:uid="{FB4835A5-4FFD-40F8-B83D-C0B37C84D7A8}"/>
    <cellStyle name="Currency 5 3 3 3 3 3 2" xfId="24127" xr:uid="{46A9C58C-AE38-440F-A6E6-B43C33FD5972}"/>
    <cellStyle name="Currency 5 3 3 3 3 3 2 2" xfId="37819" xr:uid="{F759DC6B-9D83-49DD-AA76-2A8A82502DA9}"/>
    <cellStyle name="Currency 5 3 3 3 3 3 2 3" xfId="52703" xr:uid="{13824670-55FD-4E62-A602-3C3D0ADA28EF}"/>
    <cellStyle name="Currency 5 3 3 3 3 3 3" xfId="17283" xr:uid="{D5882DCF-817D-44D1-9FAE-92F13DD2F5E7}"/>
    <cellStyle name="Currency 5 3 3 3 3 3 4" xfId="30973" xr:uid="{08D90769-6254-4A9F-BD82-960F27447DDD}"/>
    <cellStyle name="Currency 5 3 3 3 3 3 5" xfId="45857" xr:uid="{6BFFE966-4A73-4382-854A-842ADE78A0CA}"/>
    <cellStyle name="Currency 5 3 3 3 3 4" xfId="20705" xr:uid="{A316EEEC-50E1-4D5F-A284-40ED9730FC21}"/>
    <cellStyle name="Currency 5 3 3 3 3 4 2" xfId="34397" xr:uid="{8012066B-298A-4820-BC11-4C7A233B6AE7}"/>
    <cellStyle name="Currency 5 3 3 3 3 4 3" xfId="49281" xr:uid="{B0AB641E-E865-49D9-B68B-FC91C873B00B}"/>
    <cellStyle name="Currency 5 3 3 3 3 5" xfId="13861" xr:uid="{44272DEC-4C28-408A-B70D-E491DECB2051}"/>
    <cellStyle name="Currency 5 3 3 3 3 6" xfId="27551" xr:uid="{4E915DD4-4315-4B9F-9EFB-ED945E55FE17}"/>
    <cellStyle name="Currency 5 3 3 3 3 7" xfId="42435" xr:uid="{DD754071-D0B4-4A1F-9C01-2D164296F7E9}"/>
    <cellStyle name="Currency 5 3 3 3 4" xfId="7015" xr:uid="{41184D6D-F8BC-468F-8E17-1FE8E36573E2}"/>
    <cellStyle name="Currency 5 3 3 3 4 2" xfId="8728" xr:uid="{4C819530-EF1E-49DA-9EB5-04BF4D90AF5D}"/>
    <cellStyle name="Currency 5 3 3 3 4 2 2" xfId="12150" xr:uid="{34C5AC45-4D3B-4562-B78B-3EE25ECD2224}"/>
    <cellStyle name="Currency 5 3 3 3 4 2 2 2" xfId="25840" xr:uid="{77CAA68F-EAF1-4393-AA7F-4F2B008B00AF}"/>
    <cellStyle name="Currency 5 3 3 3 4 2 2 2 2" xfId="39532" xr:uid="{CA9CF882-0BF5-4786-A8F6-C5852DAC016D}"/>
    <cellStyle name="Currency 5 3 3 3 4 2 2 2 3" xfId="54416" xr:uid="{C4F77ED0-105B-4D5B-8FE3-170708C1189A}"/>
    <cellStyle name="Currency 5 3 3 3 4 2 2 3" xfId="18996" xr:uid="{FB971239-32FD-44CA-A4CD-EAEF24E9AA7B}"/>
    <cellStyle name="Currency 5 3 3 3 4 2 2 4" xfId="32686" xr:uid="{028BA201-C161-44F3-9814-43D357A09811}"/>
    <cellStyle name="Currency 5 3 3 3 4 2 2 5" xfId="47570" xr:uid="{D12EC821-521B-46B8-8AE9-EFFACCE0D820}"/>
    <cellStyle name="Currency 5 3 3 3 4 2 3" xfId="22418" xr:uid="{FD62EF2D-34D0-443A-B8A8-01F2269DC51C}"/>
    <cellStyle name="Currency 5 3 3 3 4 2 3 2" xfId="36110" xr:uid="{9C56FB7D-32B0-4BE8-9CDD-3C19F55A4FB7}"/>
    <cellStyle name="Currency 5 3 3 3 4 2 3 3" xfId="50994" xr:uid="{5F27975A-6DE7-49BF-A392-E74F91885014}"/>
    <cellStyle name="Currency 5 3 3 3 4 2 4" xfId="15574" xr:uid="{F7AEDD06-DEFF-474E-B975-F5FE077BD19D}"/>
    <cellStyle name="Currency 5 3 3 3 4 2 5" xfId="29264" xr:uid="{11645654-1BE6-44A8-8F19-DCC499E5C6CB}"/>
    <cellStyle name="Currency 5 3 3 3 4 2 6" xfId="44148" xr:uid="{0CDE529F-64A6-404C-99BA-376908E414F5}"/>
    <cellStyle name="Currency 5 3 3 3 4 3" xfId="10438" xr:uid="{796D1E09-B63B-4F0E-8A8D-8555F93038C3}"/>
    <cellStyle name="Currency 5 3 3 3 4 3 2" xfId="24128" xr:uid="{E052455B-A73A-414B-BA6F-7F5DD6419B2E}"/>
    <cellStyle name="Currency 5 3 3 3 4 3 2 2" xfId="37820" xr:uid="{075DE4B5-43B7-4799-A8A7-7DDCE854E3D9}"/>
    <cellStyle name="Currency 5 3 3 3 4 3 2 3" xfId="52704" xr:uid="{8834EA4C-37E9-4559-A84A-0EA3D7E6EC0E}"/>
    <cellStyle name="Currency 5 3 3 3 4 3 3" xfId="17284" xr:uid="{7937A1AA-3014-47E0-B45E-6615F8AAA040}"/>
    <cellStyle name="Currency 5 3 3 3 4 3 4" xfId="30974" xr:uid="{25CC3FFA-4544-4C43-8F87-D03EEDB88569}"/>
    <cellStyle name="Currency 5 3 3 3 4 3 5" xfId="45858" xr:uid="{C06A2761-C6C9-4691-B541-EC8F052F8B2F}"/>
    <cellStyle name="Currency 5 3 3 3 4 4" xfId="20706" xr:uid="{3A52E2FD-BA70-43B1-A75A-03051000998B}"/>
    <cellStyle name="Currency 5 3 3 3 4 4 2" xfId="34398" xr:uid="{2D664894-E96D-4B19-94D0-1682FFF79BF0}"/>
    <cellStyle name="Currency 5 3 3 3 4 4 3" xfId="49282" xr:uid="{767F2CC7-AA5C-41AB-A3CF-292437B687C8}"/>
    <cellStyle name="Currency 5 3 3 3 4 5" xfId="13862" xr:uid="{DCB63F54-803D-4E2F-BB9E-0F2B22F3ADD2}"/>
    <cellStyle name="Currency 5 3 3 3 4 6" xfId="27552" xr:uid="{E9F73E70-CA41-4AEB-8509-F7B7B32B9169}"/>
    <cellStyle name="Currency 5 3 3 3 4 7" xfId="42436" xr:uid="{AB342D8F-AD6E-4D47-8392-41962BFCDF14}"/>
    <cellStyle name="Currency 5 3 3 3 5" xfId="8724" xr:uid="{2852CB12-8514-42C7-95FA-722D313D3D2F}"/>
    <cellStyle name="Currency 5 3 3 3 5 2" xfId="12146" xr:uid="{8FA4A05F-13C0-492B-88F5-D019B6E297AE}"/>
    <cellStyle name="Currency 5 3 3 3 5 2 2" xfId="25836" xr:uid="{9F3735D0-3F80-4FCF-807C-537F68CC9E6D}"/>
    <cellStyle name="Currency 5 3 3 3 5 2 2 2" xfId="39528" xr:uid="{E22C9FC9-2C6C-4205-B43B-0634D1E1B1ED}"/>
    <cellStyle name="Currency 5 3 3 3 5 2 2 3" xfId="54412" xr:uid="{5CD928C1-80E3-4C9C-B85C-143BCC413C97}"/>
    <cellStyle name="Currency 5 3 3 3 5 2 3" xfId="18992" xr:uid="{79884F9D-334E-4962-A84A-61C8A1DC93DD}"/>
    <cellStyle name="Currency 5 3 3 3 5 2 4" xfId="32682" xr:uid="{925E0FCC-545E-4171-887C-43B651525BD4}"/>
    <cellStyle name="Currency 5 3 3 3 5 2 5" xfId="47566" xr:uid="{5907930F-0AD6-4214-8151-CC188A702863}"/>
    <cellStyle name="Currency 5 3 3 3 5 3" xfId="22414" xr:uid="{9E602325-5A66-4373-A217-047AEFB8C722}"/>
    <cellStyle name="Currency 5 3 3 3 5 3 2" xfId="36106" xr:uid="{E20734F2-A3C2-476C-B051-D56526FECB78}"/>
    <cellStyle name="Currency 5 3 3 3 5 3 3" xfId="50990" xr:uid="{322C0714-1A74-41CC-B72C-49F28779DEF3}"/>
    <cellStyle name="Currency 5 3 3 3 5 4" xfId="15570" xr:uid="{57F72BFD-7844-4320-996F-00E5D9388611}"/>
    <cellStyle name="Currency 5 3 3 3 5 5" xfId="29260" xr:uid="{B05554A3-F0BA-4789-A70E-423D1C78ED7D}"/>
    <cellStyle name="Currency 5 3 3 3 5 6" xfId="44144" xr:uid="{35ABCF9A-CE4C-408D-844C-9FB3578C6B2F}"/>
    <cellStyle name="Currency 5 3 3 3 6" xfId="10434" xr:uid="{4BF231B8-B9D9-4FCC-AD7E-F69A48969303}"/>
    <cellStyle name="Currency 5 3 3 3 6 2" xfId="24124" xr:uid="{3BB8E666-771A-42CD-84C2-161C0DAB841E}"/>
    <cellStyle name="Currency 5 3 3 3 6 2 2" xfId="37816" xr:uid="{D9A0215F-D1D3-4B5B-99C4-A9CBAB563C44}"/>
    <cellStyle name="Currency 5 3 3 3 6 2 3" xfId="52700" xr:uid="{1311A845-8981-4FE3-A441-E11F600ACAEB}"/>
    <cellStyle name="Currency 5 3 3 3 6 3" xfId="17280" xr:uid="{F3A23A3F-7E99-4D4B-9104-8047585D1D37}"/>
    <cellStyle name="Currency 5 3 3 3 6 4" xfId="30970" xr:uid="{5B6574BA-DCC0-4DA9-8370-BAD95588C904}"/>
    <cellStyle name="Currency 5 3 3 3 6 5" xfId="45854" xr:uid="{4B784894-879E-4C4B-BC62-6ADAE03D0A7E}"/>
    <cellStyle name="Currency 5 3 3 3 7" xfId="20702" xr:uid="{B319B845-617F-47BF-8E77-79F0E2F40AAF}"/>
    <cellStyle name="Currency 5 3 3 3 7 2" xfId="34394" xr:uid="{1FF1EA50-C895-4F91-895C-7E38EB2E1FD8}"/>
    <cellStyle name="Currency 5 3 3 3 7 3" xfId="49278" xr:uid="{093013AE-0A71-448F-A72E-BA8F7ED99960}"/>
    <cellStyle name="Currency 5 3 3 3 8" xfId="13858" xr:uid="{B3C40543-59C3-401A-AE08-701589BBA6F9}"/>
    <cellStyle name="Currency 5 3 3 3 9" xfId="27548" xr:uid="{B90BCE0C-4AA9-4693-912D-F482AA82C37C}"/>
    <cellStyle name="Currency 5 3 3 4" xfId="7016" xr:uid="{61C83B82-CE47-422B-BDBD-F5C89309A1B8}"/>
    <cellStyle name="Currency 5 3 3 4 2" xfId="7017" xr:uid="{8121CB18-B1AD-4D37-8D08-71F4C87061BB}"/>
    <cellStyle name="Currency 5 3 3 4 2 2" xfId="8730" xr:uid="{64DB6502-2059-4AF6-9713-D063A40E231A}"/>
    <cellStyle name="Currency 5 3 3 4 2 2 2" xfId="12152" xr:uid="{4D90DF08-1168-4585-AB14-79046A9B9690}"/>
    <cellStyle name="Currency 5 3 3 4 2 2 2 2" xfId="25842" xr:uid="{27BF4DA8-1FE9-48CE-906E-3E520D94351D}"/>
    <cellStyle name="Currency 5 3 3 4 2 2 2 2 2" xfId="39534" xr:uid="{16552D0A-7040-4396-8CDE-24604560C2BE}"/>
    <cellStyle name="Currency 5 3 3 4 2 2 2 2 3" xfId="54418" xr:uid="{89EE238F-05D4-47E6-9ABB-62DC8FCFFE11}"/>
    <cellStyle name="Currency 5 3 3 4 2 2 2 3" xfId="18998" xr:uid="{740920F9-77B8-4DF2-9F12-28BF38D1A7A2}"/>
    <cellStyle name="Currency 5 3 3 4 2 2 2 4" xfId="32688" xr:uid="{80D843EA-35FE-4024-9C4D-11C556DF54D3}"/>
    <cellStyle name="Currency 5 3 3 4 2 2 2 5" xfId="47572" xr:uid="{73586F10-6ECA-4EBD-9B85-F1C175076D9F}"/>
    <cellStyle name="Currency 5 3 3 4 2 2 3" xfId="22420" xr:uid="{AFBF8E25-4556-4210-AC32-2B449C011046}"/>
    <cellStyle name="Currency 5 3 3 4 2 2 3 2" xfId="36112" xr:uid="{D0CF2623-6567-4E12-B70F-94CB69E9F364}"/>
    <cellStyle name="Currency 5 3 3 4 2 2 3 3" xfId="50996" xr:uid="{14B05685-ABE1-45ED-B7CF-F6EFF226BBA1}"/>
    <cellStyle name="Currency 5 3 3 4 2 2 4" xfId="15576" xr:uid="{63247FF4-E37D-4A44-91F2-D530B389A386}"/>
    <cellStyle name="Currency 5 3 3 4 2 2 5" xfId="29266" xr:uid="{064CD7E4-9589-43F4-9F58-88BE2EB99550}"/>
    <cellStyle name="Currency 5 3 3 4 2 2 6" xfId="44150" xr:uid="{4C00B656-3CAB-4922-B4A5-853EE1A0CA69}"/>
    <cellStyle name="Currency 5 3 3 4 2 3" xfId="10440" xr:uid="{0837F45C-CC3A-43B4-AAA2-0FBC3ED83298}"/>
    <cellStyle name="Currency 5 3 3 4 2 3 2" xfId="24130" xr:uid="{49A15CC7-4676-4908-B157-5E0F223FDC21}"/>
    <cellStyle name="Currency 5 3 3 4 2 3 2 2" xfId="37822" xr:uid="{C91BEC35-F76B-476D-A5ED-F44582BF664B}"/>
    <cellStyle name="Currency 5 3 3 4 2 3 2 3" xfId="52706" xr:uid="{016AE0D5-C5FA-4271-93F6-116CD9A614FA}"/>
    <cellStyle name="Currency 5 3 3 4 2 3 3" xfId="17286" xr:uid="{A285FF0D-B228-4A04-B83E-BB5CA41C44F1}"/>
    <cellStyle name="Currency 5 3 3 4 2 3 4" xfId="30976" xr:uid="{C0C09995-37D4-44E4-BCB6-B3B012FE1272}"/>
    <cellStyle name="Currency 5 3 3 4 2 3 5" xfId="45860" xr:uid="{07116E70-CDA4-4400-843B-CD8F66E53DCF}"/>
    <cellStyle name="Currency 5 3 3 4 2 4" xfId="20708" xr:uid="{E8B01D2E-8D54-407E-9C7A-9C1FD6E3F94E}"/>
    <cellStyle name="Currency 5 3 3 4 2 4 2" xfId="34400" xr:uid="{19C50A5F-58EB-4474-8A0D-817B67B5CA30}"/>
    <cellStyle name="Currency 5 3 3 4 2 4 3" xfId="49284" xr:uid="{294F831B-A04A-42B4-8E2F-48C6A262BCAB}"/>
    <cellStyle name="Currency 5 3 3 4 2 5" xfId="13864" xr:uid="{DF8C9C5F-8E34-45F6-8DC8-B8279DD5AE95}"/>
    <cellStyle name="Currency 5 3 3 4 2 6" xfId="27554" xr:uid="{576089E0-C569-4B56-9667-6098CC296132}"/>
    <cellStyle name="Currency 5 3 3 4 2 7" xfId="42438" xr:uid="{5D1838C9-6410-4F87-A839-E935725B28A6}"/>
    <cellStyle name="Currency 5 3 3 4 3" xfId="8729" xr:uid="{5DD6C1FE-3AD1-497E-ACEB-3143E70A1333}"/>
    <cellStyle name="Currency 5 3 3 4 3 2" xfId="12151" xr:uid="{B81E5C6F-E5E5-46BE-A928-F5FD8DF85A0F}"/>
    <cellStyle name="Currency 5 3 3 4 3 2 2" xfId="25841" xr:uid="{A649CE9F-D083-4184-A9A0-11A146500120}"/>
    <cellStyle name="Currency 5 3 3 4 3 2 2 2" xfId="39533" xr:uid="{D4BC8E32-7CD7-4EA1-81B7-F1E279D0ABAC}"/>
    <cellStyle name="Currency 5 3 3 4 3 2 2 3" xfId="54417" xr:uid="{718D6603-9D04-4FD3-A519-51555DD36F5B}"/>
    <cellStyle name="Currency 5 3 3 4 3 2 3" xfId="18997" xr:uid="{D609D2DD-6D3F-42E8-A8D5-D01551E7F504}"/>
    <cellStyle name="Currency 5 3 3 4 3 2 4" xfId="32687" xr:uid="{4A678443-EB34-4E42-92CB-BF31D5B9503D}"/>
    <cellStyle name="Currency 5 3 3 4 3 2 5" xfId="47571" xr:uid="{A4C22995-1AEF-407A-A3D7-FFFE9D7EB54B}"/>
    <cellStyle name="Currency 5 3 3 4 3 3" xfId="22419" xr:uid="{D650141C-3BEC-4680-8F04-EB2C06EAB95D}"/>
    <cellStyle name="Currency 5 3 3 4 3 3 2" xfId="36111" xr:uid="{1910E092-42C4-49B5-8B9A-F026BAA53D57}"/>
    <cellStyle name="Currency 5 3 3 4 3 3 3" xfId="50995" xr:uid="{0AD25D1C-911F-4D8C-9AF2-5E584D2C1C32}"/>
    <cellStyle name="Currency 5 3 3 4 3 4" xfId="15575" xr:uid="{64E28724-FE1A-4D5C-938B-48DEDC86E1EA}"/>
    <cellStyle name="Currency 5 3 3 4 3 5" xfId="29265" xr:uid="{99EFB3ED-27D1-4843-8F7D-0BD6B1DDC15B}"/>
    <cellStyle name="Currency 5 3 3 4 3 6" xfId="44149" xr:uid="{5DACC44C-2C97-4EB6-83EE-A0737AE7383D}"/>
    <cellStyle name="Currency 5 3 3 4 4" xfId="10439" xr:uid="{E9C71B2A-5625-4E5D-9C62-752C5F74203E}"/>
    <cellStyle name="Currency 5 3 3 4 4 2" xfId="24129" xr:uid="{B074165D-BFF0-4228-BF7D-2D2FE0E79520}"/>
    <cellStyle name="Currency 5 3 3 4 4 2 2" xfId="37821" xr:uid="{A2E8A724-96EA-40B1-8E3F-E3ABE71AD4B8}"/>
    <cellStyle name="Currency 5 3 3 4 4 2 3" xfId="52705" xr:uid="{24AE45C0-C373-4B3A-B487-BA99D7A9EB67}"/>
    <cellStyle name="Currency 5 3 3 4 4 3" xfId="17285" xr:uid="{4B2BB124-8E1C-471D-BFD4-04A8FF24566D}"/>
    <cellStyle name="Currency 5 3 3 4 4 4" xfId="30975" xr:uid="{02DFBE5A-A170-414D-A9C0-AA8C471D6F95}"/>
    <cellStyle name="Currency 5 3 3 4 4 5" xfId="45859" xr:uid="{A20912A8-EA87-45A0-B035-4734A93E8332}"/>
    <cellStyle name="Currency 5 3 3 4 5" xfId="20707" xr:uid="{AEA3BF71-0033-457A-B3D7-82128E69875A}"/>
    <cellStyle name="Currency 5 3 3 4 5 2" xfId="34399" xr:uid="{B590189C-05C6-4ADC-AB16-4C3A3D3AE951}"/>
    <cellStyle name="Currency 5 3 3 4 5 3" xfId="49283" xr:uid="{2454C36B-7CBC-4D09-8D9B-64357A63AC15}"/>
    <cellStyle name="Currency 5 3 3 4 6" xfId="13863" xr:uid="{FEBA0DA7-CDB5-4650-8176-81F787953A15}"/>
    <cellStyle name="Currency 5 3 3 4 7" xfId="27553" xr:uid="{85B35266-265E-4115-B755-A580D5396663}"/>
    <cellStyle name="Currency 5 3 3 4 8" xfId="42437" xr:uid="{D79432D3-01DB-4614-99BD-2098877E97A1}"/>
    <cellStyle name="Currency 5 3 3 5" xfId="7018" xr:uid="{11876B01-431B-44B5-B3E1-8D25F0E871B1}"/>
    <cellStyle name="Currency 5 3 3 5 2" xfId="8731" xr:uid="{C4AAA083-0472-41DA-A6FF-AE1A3B445BF0}"/>
    <cellStyle name="Currency 5 3 3 5 2 2" xfId="12153" xr:uid="{AD08227B-7503-4EC8-A4A6-C31431A05663}"/>
    <cellStyle name="Currency 5 3 3 5 2 2 2" xfId="25843" xr:uid="{4EA071CD-B9D7-4AE3-95CF-D426739C3B53}"/>
    <cellStyle name="Currency 5 3 3 5 2 2 2 2" xfId="39535" xr:uid="{B2E05F00-6C04-462A-BD61-119217A7534B}"/>
    <cellStyle name="Currency 5 3 3 5 2 2 2 3" xfId="54419" xr:uid="{3EE6D475-098B-490A-9214-9C73CA40443E}"/>
    <cellStyle name="Currency 5 3 3 5 2 2 3" xfId="18999" xr:uid="{CE0B0616-F1C6-4329-9D98-89E0FF1E62ED}"/>
    <cellStyle name="Currency 5 3 3 5 2 2 4" xfId="32689" xr:uid="{42F00030-28BC-47D3-909C-DA3E25D8AD01}"/>
    <cellStyle name="Currency 5 3 3 5 2 2 5" xfId="47573" xr:uid="{58C98ABB-F127-4D27-80A0-724F66EA52D8}"/>
    <cellStyle name="Currency 5 3 3 5 2 3" xfId="22421" xr:uid="{37E63D3F-9EDC-489A-9D71-15C9EC690272}"/>
    <cellStyle name="Currency 5 3 3 5 2 3 2" xfId="36113" xr:uid="{8FFCE0E5-0A2C-48B3-8658-1248F53A4594}"/>
    <cellStyle name="Currency 5 3 3 5 2 3 3" xfId="50997" xr:uid="{B45F5375-7D9C-4C9B-BD77-44705C9E4090}"/>
    <cellStyle name="Currency 5 3 3 5 2 4" xfId="15577" xr:uid="{6B45CFA8-F062-4230-8861-1084875332EE}"/>
    <cellStyle name="Currency 5 3 3 5 2 5" xfId="29267" xr:uid="{246DD29C-6E30-4E5D-B415-9DACFCAE7A19}"/>
    <cellStyle name="Currency 5 3 3 5 2 6" xfId="44151" xr:uid="{2071B6F1-5927-4333-BC2A-841BD1D7494E}"/>
    <cellStyle name="Currency 5 3 3 5 3" xfId="10441" xr:uid="{DF0AFE43-C4C1-4AE2-95BB-22FF2638CE79}"/>
    <cellStyle name="Currency 5 3 3 5 3 2" xfId="24131" xr:uid="{CBBD7483-00F5-4873-81AF-A5132259DC2B}"/>
    <cellStyle name="Currency 5 3 3 5 3 2 2" xfId="37823" xr:uid="{D323026C-6B6A-4A88-A095-8281762C9379}"/>
    <cellStyle name="Currency 5 3 3 5 3 2 3" xfId="52707" xr:uid="{BAAD5E96-339B-40B6-AE34-6C732FE2AC6E}"/>
    <cellStyle name="Currency 5 3 3 5 3 3" xfId="17287" xr:uid="{46DAB3E7-8E5A-41BC-ADBC-50F1723425D6}"/>
    <cellStyle name="Currency 5 3 3 5 3 4" xfId="30977" xr:uid="{FD3C1AB8-545C-46EC-8754-CC381283D0F0}"/>
    <cellStyle name="Currency 5 3 3 5 3 5" xfId="45861" xr:uid="{C5B64350-C17E-474B-AEA1-E82223FBDB5D}"/>
    <cellStyle name="Currency 5 3 3 5 4" xfId="20709" xr:uid="{0B6C7FB1-53AA-41FB-892A-2CA2774F94CC}"/>
    <cellStyle name="Currency 5 3 3 5 4 2" xfId="34401" xr:uid="{0BE2BD9D-3DDF-441A-BC36-0ACD22065B76}"/>
    <cellStyle name="Currency 5 3 3 5 4 3" xfId="49285" xr:uid="{C6E4CA6A-2060-403A-B46E-046B1E0C741F}"/>
    <cellStyle name="Currency 5 3 3 5 5" xfId="13865" xr:uid="{0BB66047-ECA4-42F8-A55E-DC18D716BF1C}"/>
    <cellStyle name="Currency 5 3 3 5 6" xfId="27555" xr:uid="{155A8E71-A076-4C77-AFAE-DE290834985F}"/>
    <cellStyle name="Currency 5 3 3 5 7" xfId="42439" xr:uid="{198BB9F1-A4A5-4C6D-BFAA-E1983CB40E9A}"/>
    <cellStyle name="Currency 5 3 3 6" xfId="7019" xr:uid="{2683A6E2-49CB-41F5-8AC3-FC164855B52C}"/>
    <cellStyle name="Currency 5 3 3 6 2" xfId="8732" xr:uid="{D210A512-CBD8-4835-9C42-7CEDE4089C8D}"/>
    <cellStyle name="Currency 5 3 3 6 2 2" xfId="12154" xr:uid="{A6892F3D-5F3B-4281-AC55-65B8B566C0D0}"/>
    <cellStyle name="Currency 5 3 3 6 2 2 2" xfId="25844" xr:uid="{E87601B3-DA54-4C50-A596-35D6D50CB352}"/>
    <cellStyle name="Currency 5 3 3 6 2 2 2 2" xfId="39536" xr:uid="{4FB99F22-707B-4C7D-A0FA-E73AA57CE8C3}"/>
    <cellStyle name="Currency 5 3 3 6 2 2 2 3" xfId="54420" xr:uid="{F0CF251D-5495-4F0C-A191-23E30F853B5B}"/>
    <cellStyle name="Currency 5 3 3 6 2 2 3" xfId="19000" xr:uid="{0402502F-2BDE-4738-9042-BFBB6FEE1B7A}"/>
    <cellStyle name="Currency 5 3 3 6 2 2 4" xfId="32690" xr:uid="{F8A64943-A2E3-4035-89F9-5F07B408ACCF}"/>
    <cellStyle name="Currency 5 3 3 6 2 2 5" xfId="47574" xr:uid="{5C6DA555-6204-4884-84DB-810514265CA0}"/>
    <cellStyle name="Currency 5 3 3 6 2 3" xfId="22422" xr:uid="{14F0E407-0D06-4DDE-A3C0-FA9D24C2F607}"/>
    <cellStyle name="Currency 5 3 3 6 2 3 2" xfId="36114" xr:uid="{42B6E8D5-5E3B-4740-B601-AADE15BAFA3F}"/>
    <cellStyle name="Currency 5 3 3 6 2 3 3" xfId="50998" xr:uid="{0E0F50A2-EC0C-4061-8179-26619582F1AA}"/>
    <cellStyle name="Currency 5 3 3 6 2 4" xfId="15578" xr:uid="{307C6AC2-0EE3-4F31-982F-2B543B02D607}"/>
    <cellStyle name="Currency 5 3 3 6 2 5" xfId="29268" xr:uid="{2A92DCF0-8B20-4AAB-865B-231C0EB7A121}"/>
    <cellStyle name="Currency 5 3 3 6 2 6" xfId="44152" xr:uid="{E6B40ED3-1E11-483F-BA5F-1457892FDD66}"/>
    <cellStyle name="Currency 5 3 3 6 3" xfId="10442" xr:uid="{AC4B814A-5F49-409D-BB1F-BD9977D91BB3}"/>
    <cellStyle name="Currency 5 3 3 6 3 2" xfId="24132" xr:uid="{6C07858C-C965-41EB-970C-D815358FD4B0}"/>
    <cellStyle name="Currency 5 3 3 6 3 2 2" xfId="37824" xr:uid="{776D39E4-4C36-4F73-A5C5-B986D48E7A72}"/>
    <cellStyle name="Currency 5 3 3 6 3 2 3" xfId="52708" xr:uid="{E99C3495-EA31-4B53-8FDB-BA1925488E1C}"/>
    <cellStyle name="Currency 5 3 3 6 3 3" xfId="17288" xr:uid="{2E2D6679-3B01-49F0-8350-CF5152B13B0A}"/>
    <cellStyle name="Currency 5 3 3 6 3 4" xfId="30978" xr:uid="{37B230F0-C49B-497B-9A12-3A2E1BB23A79}"/>
    <cellStyle name="Currency 5 3 3 6 3 5" xfId="45862" xr:uid="{36552438-BF13-47C7-A293-C6ED475AF6FB}"/>
    <cellStyle name="Currency 5 3 3 6 4" xfId="20710" xr:uid="{5A846CA3-0A67-422D-A42B-42F418F6682E}"/>
    <cellStyle name="Currency 5 3 3 6 4 2" xfId="34402" xr:uid="{A1A2E091-052E-4C58-BF23-0F53D3F94BAF}"/>
    <cellStyle name="Currency 5 3 3 6 4 3" xfId="49286" xr:uid="{B7A71CE6-D308-43FC-B306-2665CFDB7DA4}"/>
    <cellStyle name="Currency 5 3 3 6 5" xfId="13866" xr:uid="{54FBC5F2-4596-4806-A22E-441722251BC8}"/>
    <cellStyle name="Currency 5 3 3 6 6" xfId="27556" xr:uid="{BD40CFD9-5A72-4D7D-8393-7628ED6232DA}"/>
    <cellStyle name="Currency 5 3 3 6 7" xfId="42440" xr:uid="{AE358E03-9A0E-4D0A-9EE9-18037C8B1D95}"/>
    <cellStyle name="Currency 5 3 3 7" xfId="8718" xr:uid="{85CE43EF-ED5B-4EC0-B330-C8824F5E4BAF}"/>
    <cellStyle name="Currency 5 3 3 7 2" xfId="12140" xr:uid="{0A50DBB5-9FF9-4EA2-85EC-4A16A31038D6}"/>
    <cellStyle name="Currency 5 3 3 7 2 2" xfId="25830" xr:uid="{06411281-3D9E-4732-84F5-4E14549D6999}"/>
    <cellStyle name="Currency 5 3 3 7 2 2 2" xfId="39522" xr:uid="{7687F17A-2F0F-4EA7-8AAE-6BB3C113FBC1}"/>
    <cellStyle name="Currency 5 3 3 7 2 2 3" xfId="54406" xr:uid="{A7982426-DBE0-408B-95DE-2E969D265BFA}"/>
    <cellStyle name="Currency 5 3 3 7 2 3" xfId="18986" xr:uid="{8603FD3C-B462-454A-BABD-F6473F7421D6}"/>
    <cellStyle name="Currency 5 3 3 7 2 4" xfId="32676" xr:uid="{292925C9-7A25-4AB1-83B9-6754C115CEC9}"/>
    <cellStyle name="Currency 5 3 3 7 2 5" xfId="47560" xr:uid="{D8AB84DE-961F-45C8-809D-2FB32EB28E5B}"/>
    <cellStyle name="Currency 5 3 3 7 3" xfId="22408" xr:uid="{4D428EFE-C182-45E4-9A28-93BAD9B988A7}"/>
    <cellStyle name="Currency 5 3 3 7 3 2" xfId="36100" xr:uid="{20E237A3-702B-45D2-954D-016E5A78C991}"/>
    <cellStyle name="Currency 5 3 3 7 3 3" xfId="50984" xr:uid="{912865BA-7E11-401C-9D8F-F3B84C5C99EC}"/>
    <cellStyle name="Currency 5 3 3 7 4" xfId="15564" xr:uid="{0D639174-8CEC-44FA-9BAB-F0123EFAB43D}"/>
    <cellStyle name="Currency 5 3 3 7 5" xfId="29254" xr:uid="{C19A3F80-3DB3-499D-ABAA-12274B377670}"/>
    <cellStyle name="Currency 5 3 3 7 6" xfId="44138" xr:uid="{E557F0F5-96D8-40ED-82BE-08C69C8310AD}"/>
    <cellStyle name="Currency 5 3 3 8" xfId="10428" xr:uid="{B02C5553-C24C-4634-8F2B-C2D796DA3D8F}"/>
    <cellStyle name="Currency 5 3 3 8 2" xfId="24118" xr:uid="{63314B36-5717-4C04-9D3E-810935FE5144}"/>
    <cellStyle name="Currency 5 3 3 8 2 2" xfId="37810" xr:uid="{594E8642-B3AB-43AB-A37B-E15CCB8E5664}"/>
    <cellStyle name="Currency 5 3 3 8 2 3" xfId="52694" xr:uid="{679AD48D-1058-4301-B7CE-BFF1288821F3}"/>
    <cellStyle name="Currency 5 3 3 8 3" xfId="17274" xr:uid="{7C74CBF6-82C5-40CA-AB7E-8B9D2C0AB215}"/>
    <cellStyle name="Currency 5 3 3 8 4" xfId="30964" xr:uid="{C50C8494-2C3A-4D96-82C9-E030C8CE2088}"/>
    <cellStyle name="Currency 5 3 3 8 5" xfId="45848" xr:uid="{C48516CD-F025-4250-9D3D-F1FD020D1F61}"/>
    <cellStyle name="Currency 5 3 3 9" xfId="20696" xr:uid="{CDAD5878-2469-457A-A5A9-BBB359795AC0}"/>
    <cellStyle name="Currency 5 3 3 9 2" xfId="34388" xr:uid="{3DECCA5E-918A-43F2-ABA9-59471E737FB1}"/>
    <cellStyle name="Currency 5 3 3 9 3" xfId="49272" xr:uid="{9D693AB5-A673-4CC9-AD42-599EFE04FDEE}"/>
    <cellStyle name="Currency 5 3 4" xfId="7020" xr:uid="{28A84628-DBC5-44F4-9FA6-30D1C9791A21}"/>
    <cellStyle name="Currency 5 3 4 10" xfId="13867" xr:uid="{4C5CC25F-D6F5-4DF1-83EE-DE7EDDDFC96F}"/>
    <cellStyle name="Currency 5 3 4 11" xfId="27557" xr:uid="{83201911-9339-4303-B0EC-2E2635579F0B}"/>
    <cellStyle name="Currency 5 3 4 12" xfId="42441" xr:uid="{ED700811-417E-48FA-8F01-A456DE04966D}"/>
    <cellStyle name="Currency 5 3 4 2" xfId="7021" xr:uid="{DF35B9CA-C8F4-4902-89F1-11A6E9990711}"/>
    <cellStyle name="Currency 5 3 4 2 10" xfId="42442" xr:uid="{DAD26981-73DE-4D33-804E-F6646814FA91}"/>
    <cellStyle name="Currency 5 3 4 2 2" xfId="7022" xr:uid="{23619706-DB2B-4A01-A774-A7E3B7CE898A}"/>
    <cellStyle name="Currency 5 3 4 2 2 2" xfId="7023" xr:uid="{210D3276-56E0-4153-9935-3CB74F43A403}"/>
    <cellStyle name="Currency 5 3 4 2 2 2 2" xfId="8736" xr:uid="{75D4A5DB-9D35-4238-9F0F-EA37DD3C62FA}"/>
    <cellStyle name="Currency 5 3 4 2 2 2 2 2" xfId="12158" xr:uid="{0C4DB8A1-3B72-49B0-A139-6AE977B304FF}"/>
    <cellStyle name="Currency 5 3 4 2 2 2 2 2 2" xfId="25848" xr:uid="{0649DEC1-EBF5-4974-8DEF-64438A9E13F8}"/>
    <cellStyle name="Currency 5 3 4 2 2 2 2 2 2 2" xfId="39540" xr:uid="{B942A85B-04D0-4411-9A97-57BD18A719F4}"/>
    <cellStyle name="Currency 5 3 4 2 2 2 2 2 2 3" xfId="54424" xr:uid="{58CE1365-5949-4DD3-9315-CCE54AD1B2CF}"/>
    <cellStyle name="Currency 5 3 4 2 2 2 2 2 3" xfId="19004" xr:uid="{4A3ABD17-F440-4C7C-862A-F282E2FAA6F7}"/>
    <cellStyle name="Currency 5 3 4 2 2 2 2 2 4" xfId="32694" xr:uid="{B70CFA29-DFB3-4DA7-A7BD-770039270FDB}"/>
    <cellStyle name="Currency 5 3 4 2 2 2 2 2 5" xfId="47578" xr:uid="{D3717A37-EE6E-4B57-BA7D-6F6C464D4626}"/>
    <cellStyle name="Currency 5 3 4 2 2 2 2 3" xfId="22426" xr:uid="{471428FD-4554-4B79-B299-7D3FB4B092C8}"/>
    <cellStyle name="Currency 5 3 4 2 2 2 2 3 2" xfId="36118" xr:uid="{5117D813-6D4C-48DC-BD5D-522B1666B859}"/>
    <cellStyle name="Currency 5 3 4 2 2 2 2 3 3" xfId="51002" xr:uid="{D1A45090-388E-42F5-8741-48231D4886F4}"/>
    <cellStyle name="Currency 5 3 4 2 2 2 2 4" xfId="15582" xr:uid="{BD54A173-6A15-4509-ABE2-7E8ED879099C}"/>
    <cellStyle name="Currency 5 3 4 2 2 2 2 5" xfId="29272" xr:uid="{D439642C-B1EC-4442-A88D-AF76480B7B87}"/>
    <cellStyle name="Currency 5 3 4 2 2 2 2 6" xfId="44156" xr:uid="{1054172F-6A17-490A-881E-B3FCDB8A2552}"/>
    <cellStyle name="Currency 5 3 4 2 2 2 3" xfId="10446" xr:uid="{64EED3F2-FAE2-45C7-9185-4C17C07ADFD7}"/>
    <cellStyle name="Currency 5 3 4 2 2 2 3 2" xfId="24136" xr:uid="{CE979CCE-FA00-4FB0-8E3C-E6EDA9915A03}"/>
    <cellStyle name="Currency 5 3 4 2 2 2 3 2 2" xfId="37828" xr:uid="{25A6C21C-5933-435A-A9E1-283A667AC110}"/>
    <cellStyle name="Currency 5 3 4 2 2 2 3 2 3" xfId="52712" xr:uid="{65A09D2C-07DD-4D3F-A287-6B75AB371A8D}"/>
    <cellStyle name="Currency 5 3 4 2 2 2 3 3" xfId="17292" xr:uid="{55BCC6DE-A5DD-4A4F-AF70-D911A4FD183F}"/>
    <cellStyle name="Currency 5 3 4 2 2 2 3 4" xfId="30982" xr:uid="{36B23A05-0185-460D-9D0F-AEB5CD368137}"/>
    <cellStyle name="Currency 5 3 4 2 2 2 3 5" xfId="45866" xr:uid="{ABFEDBF5-55CA-4568-A8C1-D2D1C38F6A3A}"/>
    <cellStyle name="Currency 5 3 4 2 2 2 4" xfId="20714" xr:uid="{CE3F349A-F51F-4C52-894B-61626728766D}"/>
    <cellStyle name="Currency 5 3 4 2 2 2 4 2" xfId="34406" xr:uid="{6197027E-23CD-46AB-A187-9BAD381AF11A}"/>
    <cellStyle name="Currency 5 3 4 2 2 2 4 3" xfId="49290" xr:uid="{6205E205-9019-43A4-A67B-F30064D265C9}"/>
    <cellStyle name="Currency 5 3 4 2 2 2 5" xfId="13870" xr:uid="{72C66816-FCD0-49A8-9672-C3E0360CCA39}"/>
    <cellStyle name="Currency 5 3 4 2 2 2 6" xfId="27560" xr:uid="{F88B6827-D3E7-418E-B6E3-FCCF63525CF8}"/>
    <cellStyle name="Currency 5 3 4 2 2 2 7" xfId="42444" xr:uid="{4544D18F-7B92-48D2-B55B-BF691C62C71F}"/>
    <cellStyle name="Currency 5 3 4 2 2 3" xfId="8735" xr:uid="{FA04A579-826D-4815-BE79-2F28E70F7BF0}"/>
    <cellStyle name="Currency 5 3 4 2 2 3 2" xfId="12157" xr:uid="{6E5E96A2-B573-4971-AA9F-68729FFFDD5F}"/>
    <cellStyle name="Currency 5 3 4 2 2 3 2 2" xfId="25847" xr:uid="{CF84CB51-E531-41AB-8B8F-0A63ADF444C3}"/>
    <cellStyle name="Currency 5 3 4 2 2 3 2 2 2" xfId="39539" xr:uid="{01B56640-1E93-4903-A594-A0C3EEF880ED}"/>
    <cellStyle name="Currency 5 3 4 2 2 3 2 2 3" xfId="54423" xr:uid="{56195FE9-7C45-45DC-A735-B9D6D67860CE}"/>
    <cellStyle name="Currency 5 3 4 2 2 3 2 3" xfId="19003" xr:uid="{ED1CA621-ACF7-4DE2-BD1D-46F04D9EE2FC}"/>
    <cellStyle name="Currency 5 3 4 2 2 3 2 4" xfId="32693" xr:uid="{874247F6-E9CB-4C92-8CED-9F1414E90A91}"/>
    <cellStyle name="Currency 5 3 4 2 2 3 2 5" xfId="47577" xr:uid="{60CEC843-5BBF-4A97-B496-B6170342CF8A}"/>
    <cellStyle name="Currency 5 3 4 2 2 3 3" xfId="22425" xr:uid="{570ECA03-12DD-4F76-B113-C97F1675FA13}"/>
    <cellStyle name="Currency 5 3 4 2 2 3 3 2" xfId="36117" xr:uid="{7C64A7C9-4CA6-4660-B45F-8AF8FCB3F36E}"/>
    <cellStyle name="Currency 5 3 4 2 2 3 3 3" xfId="51001" xr:uid="{12FE20A5-C12B-485B-B8FB-AEAD5F55103A}"/>
    <cellStyle name="Currency 5 3 4 2 2 3 4" xfId="15581" xr:uid="{D5C421AA-6C3C-47F1-83AD-0FB7D4FC6B03}"/>
    <cellStyle name="Currency 5 3 4 2 2 3 5" xfId="29271" xr:uid="{F46525F0-FB91-4F31-8449-21B75434FC77}"/>
    <cellStyle name="Currency 5 3 4 2 2 3 6" xfId="44155" xr:uid="{CE53C285-4724-4AE8-927F-4D11082B67E5}"/>
    <cellStyle name="Currency 5 3 4 2 2 4" xfId="10445" xr:uid="{71894A93-25C5-4ADA-92AB-1407580A38C8}"/>
    <cellStyle name="Currency 5 3 4 2 2 4 2" xfId="24135" xr:uid="{9208369A-95FD-4A0A-B6F8-BD85A6E21192}"/>
    <cellStyle name="Currency 5 3 4 2 2 4 2 2" xfId="37827" xr:uid="{97C206E7-CC5A-4B02-98DB-C8F08612481F}"/>
    <cellStyle name="Currency 5 3 4 2 2 4 2 3" xfId="52711" xr:uid="{A741627F-1096-486D-8679-42E615BB6A03}"/>
    <cellStyle name="Currency 5 3 4 2 2 4 3" xfId="17291" xr:uid="{EBA44C83-183E-4297-B022-28ED7B61250F}"/>
    <cellStyle name="Currency 5 3 4 2 2 4 4" xfId="30981" xr:uid="{B3F5B0FF-4DDD-41B3-ADF4-37D4DF2F42A5}"/>
    <cellStyle name="Currency 5 3 4 2 2 4 5" xfId="45865" xr:uid="{A53E5CB4-446B-44F7-9549-9B30674107CD}"/>
    <cellStyle name="Currency 5 3 4 2 2 5" xfId="20713" xr:uid="{2399D4B8-6F78-4F19-9ED2-01D0A90B5240}"/>
    <cellStyle name="Currency 5 3 4 2 2 5 2" xfId="34405" xr:uid="{6E540F78-D4BD-4527-96C1-86E8F97FFB74}"/>
    <cellStyle name="Currency 5 3 4 2 2 5 3" xfId="49289" xr:uid="{F046CDA4-3A60-4D14-A55B-A5219C68D08F}"/>
    <cellStyle name="Currency 5 3 4 2 2 6" xfId="13869" xr:uid="{9CC968A6-A39F-49CC-A6FB-FF0667E73B31}"/>
    <cellStyle name="Currency 5 3 4 2 2 7" xfId="27559" xr:uid="{D82D2F2D-52C0-4E50-80C5-70F29B0A127E}"/>
    <cellStyle name="Currency 5 3 4 2 2 8" xfId="42443" xr:uid="{CF0088DD-CA80-46C9-BACC-CD9BFA225747}"/>
    <cellStyle name="Currency 5 3 4 2 3" xfId="7024" xr:uid="{4A0CA3D6-4BD2-4144-933D-1C63932888D4}"/>
    <cellStyle name="Currency 5 3 4 2 3 2" xfId="8737" xr:uid="{EE13937B-F2D5-4BE9-894B-F1169ABB29CF}"/>
    <cellStyle name="Currency 5 3 4 2 3 2 2" xfId="12159" xr:uid="{CE518E80-D68B-4947-8BEC-048F83B63DB5}"/>
    <cellStyle name="Currency 5 3 4 2 3 2 2 2" xfId="25849" xr:uid="{9B4A7926-5D54-4CC5-B563-51A7DB11EFD3}"/>
    <cellStyle name="Currency 5 3 4 2 3 2 2 2 2" xfId="39541" xr:uid="{36D035D2-9694-49B0-A7CD-9D48A31DEE45}"/>
    <cellStyle name="Currency 5 3 4 2 3 2 2 2 3" xfId="54425" xr:uid="{CD1B44A3-0AE3-45EA-84E9-C8160E79937D}"/>
    <cellStyle name="Currency 5 3 4 2 3 2 2 3" xfId="19005" xr:uid="{CA5B6A9A-C54F-46ED-8A1D-D152CBD229F2}"/>
    <cellStyle name="Currency 5 3 4 2 3 2 2 4" xfId="32695" xr:uid="{E26E7068-A55A-464C-A765-CC9AA76C956C}"/>
    <cellStyle name="Currency 5 3 4 2 3 2 2 5" xfId="47579" xr:uid="{CABEF1C6-3572-4126-9A1D-7F95F7C4FF13}"/>
    <cellStyle name="Currency 5 3 4 2 3 2 3" xfId="22427" xr:uid="{14155B9F-02F2-4108-BBAD-1E329B50CCF2}"/>
    <cellStyle name="Currency 5 3 4 2 3 2 3 2" xfId="36119" xr:uid="{CFE719FF-5F4C-4B47-9B1B-BDF31193440B}"/>
    <cellStyle name="Currency 5 3 4 2 3 2 3 3" xfId="51003" xr:uid="{55712873-5147-4184-8906-1FE20DEE5CA7}"/>
    <cellStyle name="Currency 5 3 4 2 3 2 4" xfId="15583" xr:uid="{7252B3BC-E95D-4AC9-A4F0-95A29E989216}"/>
    <cellStyle name="Currency 5 3 4 2 3 2 5" xfId="29273" xr:uid="{241D3CEB-59E6-4D5C-8602-D6A5BFBC0380}"/>
    <cellStyle name="Currency 5 3 4 2 3 2 6" xfId="44157" xr:uid="{3F80BD80-C04A-472D-B33E-A5F49B128665}"/>
    <cellStyle name="Currency 5 3 4 2 3 3" xfId="10447" xr:uid="{101A014F-E258-4EDB-9737-31CA97788138}"/>
    <cellStyle name="Currency 5 3 4 2 3 3 2" xfId="24137" xr:uid="{4EC93095-B717-4317-8011-A126A03AC924}"/>
    <cellStyle name="Currency 5 3 4 2 3 3 2 2" xfId="37829" xr:uid="{B7CFB41E-7D3C-4A42-8414-80F8D6AF403F}"/>
    <cellStyle name="Currency 5 3 4 2 3 3 2 3" xfId="52713" xr:uid="{873F3E9B-7998-4B05-8635-39198F97E3EF}"/>
    <cellStyle name="Currency 5 3 4 2 3 3 3" xfId="17293" xr:uid="{5E1E455E-0367-4F91-9592-661ED300CC91}"/>
    <cellStyle name="Currency 5 3 4 2 3 3 4" xfId="30983" xr:uid="{CE09939C-02B6-4A89-B9BF-4F834B7CF024}"/>
    <cellStyle name="Currency 5 3 4 2 3 3 5" xfId="45867" xr:uid="{DD1EF50A-8EB8-4EB4-9FD3-99876FB12698}"/>
    <cellStyle name="Currency 5 3 4 2 3 4" xfId="20715" xr:uid="{782915A0-ABDC-4DCC-8C8C-ADDBAF43675E}"/>
    <cellStyle name="Currency 5 3 4 2 3 4 2" xfId="34407" xr:uid="{31427881-34E5-4D4F-85D4-C2E0512B2545}"/>
    <cellStyle name="Currency 5 3 4 2 3 4 3" xfId="49291" xr:uid="{AAB4E4E8-85CD-434E-91C7-DF6EDC31F5BB}"/>
    <cellStyle name="Currency 5 3 4 2 3 5" xfId="13871" xr:uid="{1314FF0E-25F1-4589-A4D3-9CB992658AD3}"/>
    <cellStyle name="Currency 5 3 4 2 3 6" xfId="27561" xr:uid="{50624F18-7C68-47DF-95ED-06858E6D95AA}"/>
    <cellStyle name="Currency 5 3 4 2 3 7" xfId="42445" xr:uid="{478E857A-B993-4660-8C79-32A9EC5EE36C}"/>
    <cellStyle name="Currency 5 3 4 2 4" xfId="7025" xr:uid="{9FF0D54B-D10A-4156-B68D-EBFE9A7F09DB}"/>
    <cellStyle name="Currency 5 3 4 2 4 2" xfId="8738" xr:uid="{86057A10-B945-4C8B-9C23-F6F22090CA54}"/>
    <cellStyle name="Currency 5 3 4 2 4 2 2" xfId="12160" xr:uid="{5873C7BF-CE38-41E7-B599-04AF6A73E7C8}"/>
    <cellStyle name="Currency 5 3 4 2 4 2 2 2" xfId="25850" xr:uid="{D7E3D440-45D2-4551-9D30-D0578E7EFEA0}"/>
    <cellStyle name="Currency 5 3 4 2 4 2 2 2 2" xfId="39542" xr:uid="{2EB0BAFF-D2CA-41BE-8DD7-83687B9C5A3A}"/>
    <cellStyle name="Currency 5 3 4 2 4 2 2 2 3" xfId="54426" xr:uid="{B9144A78-5C3D-4E7D-A5F4-983D27005A92}"/>
    <cellStyle name="Currency 5 3 4 2 4 2 2 3" xfId="19006" xr:uid="{ADBDD31A-D750-4571-A8E1-FC233DA9EA2E}"/>
    <cellStyle name="Currency 5 3 4 2 4 2 2 4" xfId="32696" xr:uid="{AAF38BF9-B868-4396-8C45-05CE4330EA16}"/>
    <cellStyle name="Currency 5 3 4 2 4 2 2 5" xfId="47580" xr:uid="{AF6B5B5B-37AC-476B-BBE8-DCA047244BE0}"/>
    <cellStyle name="Currency 5 3 4 2 4 2 3" xfId="22428" xr:uid="{1C9E304C-5DC1-45DA-BF11-C2DC57184899}"/>
    <cellStyle name="Currency 5 3 4 2 4 2 3 2" xfId="36120" xr:uid="{C39E90F8-AA52-42BE-9A75-5D7EB1BA1DFB}"/>
    <cellStyle name="Currency 5 3 4 2 4 2 3 3" xfId="51004" xr:uid="{577CEE3C-8134-4669-946D-A81B73F56EE2}"/>
    <cellStyle name="Currency 5 3 4 2 4 2 4" xfId="15584" xr:uid="{BBA7694C-F908-4747-ACE2-972407B322E0}"/>
    <cellStyle name="Currency 5 3 4 2 4 2 5" xfId="29274" xr:uid="{6FC20E75-DB4B-43F7-B793-128E3176AE47}"/>
    <cellStyle name="Currency 5 3 4 2 4 2 6" xfId="44158" xr:uid="{66077EDD-001A-4A61-ADD6-4EEAC65655AE}"/>
    <cellStyle name="Currency 5 3 4 2 4 3" xfId="10448" xr:uid="{91A3FA72-5B6D-49C0-92A2-484CDA9A7204}"/>
    <cellStyle name="Currency 5 3 4 2 4 3 2" xfId="24138" xr:uid="{A6BE16B2-BA9F-4347-AC7C-7B2D19552E8A}"/>
    <cellStyle name="Currency 5 3 4 2 4 3 2 2" xfId="37830" xr:uid="{9E8694AD-F3C3-4374-9B3B-43DCFAE03F5D}"/>
    <cellStyle name="Currency 5 3 4 2 4 3 2 3" xfId="52714" xr:uid="{90D4DBFA-4B5C-4B62-B297-BE39506E22C7}"/>
    <cellStyle name="Currency 5 3 4 2 4 3 3" xfId="17294" xr:uid="{5FB608E7-BDD0-46BD-990B-F195A3480A9C}"/>
    <cellStyle name="Currency 5 3 4 2 4 3 4" xfId="30984" xr:uid="{B3328F6B-5638-43A1-87E5-8BAA45E0C939}"/>
    <cellStyle name="Currency 5 3 4 2 4 3 5" xfId="45868" xr:uid="{BC844B19-E4AD-4934-9C97-9C434D016C90}"/>
    <cellStyle name="Currency 5 3 4 2 4 4" xfId="20716" xr:uid="{B8789D30-45A4-4DDB-8D43-7A801E09DBA9}"/>
    <cellStyle name="Currency 5 3 4 2 4 4 2" xfId="34408" xr:uid="{E14F2626-13D5-4955-A24B-ADDACAC17D19}"/>
    <cellStyle name="Currency 5 3 4 2 4 4 3" xfId="49292" xr:uid="{30901F8E-B9B1-483D-8F3D-5A8603137F94}"/>
    <cellStyle name="Currency 5 3 4 2 4 5" xfId="13872" xr:uid="{CE58708F-AA43-423C-B95A-AB879122A494}"/>
    <cellStyle name="Currency 5 3 4 2 4 6" xfId="27562" xr:uid="{F735F78E-834B-42EF-8617-3E17082D072B}"/>
    <cellStyle name="Currency 5 3 4 2 4 7" xfId="42446" xr:uid="{D815D9D2-52FB-4152-BFAB-F7CC206D130F}"/>
    <cellStyle name="Currency 5 3 4 2 5" xfId="8734" xr:uid="{D5105B8E-1BC6-4896-B4EC-7BE92EAF7C65}"/>
    <cellStyle name="Currency 5 3 4 2 5 2" xfId="12156" xr:uid="{4C8738A6-3ED7-41E1-9390-DE086D413646}"/>
    <cellStyle name="Currency 5 3 4 2 5 2 2" xfId="25846" xr:uid="{F348665C-4AE9-46EB-9681-5D58F3213BA9}"/>
    <cellStyle name="Currency 5 3 4 2 5 2 2 2" xfId="39538" xr:uid="{9A8CAE6D-B733-49A8-8981-D013B89E285C}"/>
    <cellStyle name="Currency 5 3 4 2 5 2 2 3" xfId="54422" xr:uid="{853CD19C-EE47-4BD6-B3CD-7A6819CBC487}"/>
    <cellStyle name="Currency 5 3 4 2 5 2 3" xfId="19002" xr:uid="{4446EB46-7086-4B93-9E85-C4D31F2847D4}"/>
    <cellStyle name="Currency 5 3 4 2 5 2 4" xfId="32692" xr:uid="{7693B03C-DFE9-4311-9EBC-78AD260A22A9}"/>
    <cellStyle name="Currency 5 3 4 2 5 2 5" xfId="47576" xr:uid="{08675B6A-DEB0-493E-BED7-FE5A20C1ABBF}"/>
    <cellStyle name="Currency 5 3 4 2 5 3" xfId="22424" xr:uid="{8D90B649-D0DF-4403-858F-24CDADF723F3}"/>
    <cellStyle name="Currency 5 3 4 2 5 3 2" xfId="36116" xr:uid="{48585AA4-823A-4CE1-8465-F7592DC0316D}"/>
    <cellStyle name="Currency 5 3 4 2 5 3 3" xfId="51000" xr:uid="{15C22D54-A516-4883-97CA-EB2049436E7E}"/>
    <cellStyle name="Currency 5 3 4 2 5 4" xfId="15580" xr:uid="{7BFD3C29-6D1D-4C44-A5DD-815D5A2483D5}"/>
    <cellStyle name="Currency 5 3 4 2 5 5" xfId="29270" xr:uid="{42746DAC-989D-4D7F-997E-C3B0CE7528AF}"/>
    <cellStyle name="Currency 5 3 4 2 5 6" xfId="44154" xr:uid="{FAC389B1-1D05-47C5-ADC7-509CAE50085B}"/>
    <cellStyle name="Currency 5 3 4 2 6" xfId="10444" xr:uid="{AD2BBE08-5BE7-4C49-BF1D-F97AD2F8B809}"/>
    <cellStyle name="Currency 5 3 4 2 6 2" xfId="24134" xr:uid="{74D4E232-D6B4-4B52-882E-B513A8CF38D9}"/>
    <cellStyle name="Currency 5 3 4 2 6 2 2" xfId="37826" xr:uid="{F60954D0-1FFF-4947-A23E-65157218AEB6}"/>
    <cellStyle name="Currency 5 3 4 2 6 2 3" xfId="52710" xr:uid="{8B2A38EF-6292-49D4-957E-40AE944C29B3}"/>
    <cellStyle name="Currency 5 3 4 2 6 3" xfId="17290" xr:uid="{4B3480B7-E81A-45C7-B7ED-90E2D534B4BB}"/>
    <cellStyle name="Currency 5 3 4 2 6 4" xfId="30980" xr:uid="{DFC8675D-482B-43F5-8B6F-F2B4E611F939}"/>
    <cellStyle name="Currency 5 3 4 2 6 5" xfId="45864" xr:uid="{40A07F5E-769D-468D-A957-A36A903A417C}"/>
    <cellStyle name="Currency 5 3 4 2 7" xfId="20712" xr:uid="{48493AE2-2007-45B5-8C1E-D555AFE4EA5F}"/>
    <cellStyle name="Currency 5 3 4 2 7 2" xfId="34404" xr:uid="{F8DBCD0F-08DC-454B-A52B-8F86E8450B8C}"/>
    <cellStyle name="Currency 5 3 4 2 7 3" xfId="49288" xr:uid="{CA58DD85-7F68-4CF3-9CE0-21FA583E1906}"/>
    <cellStyle name="Currency 5 3 4 2 8" xfId="13868" xr:uid="{86232195-AAAF-450A-9CD5-540EABEA9DAC}"/>
    <cellStyle name="Currency 5 3 4 2 9" xfId="27558" xr:uid="{6174C9A4-BCBE-4D8A-B6D4-B82D657EA3E6}"/>
    <cellStyle name="Currency 5 3 4 3" xfId="7026" xr:uid="{1FEAE55E-1B85-4090-B8D9-35A0955E39D0}"/>
    <cellStyle name="Currency 5 3 4 3 10" xfId="42447" xr:uid="{9DE86160-6911-4C1A-9B36-59EC1E4A5779}"/>
    <cellStyle name="Currency 5 3 4 3 2" xfId="7027" xr:uid="{2D113D03-A371-411E-9886-DDF74D306A05}"/>
    <cellStyle name="Currency 5 3 4 3 2 2" xfId="7028" xr:uid="{139610E5-EBF0-4931-99E8-CC937E0BFEF3}"/>
    <cellStyle name="Currency 5 3 4 3 2 2 2" xfId="8741" xr:uid="{E7E71EA7-E472-41F4-B9D5-259F7807EACE}"/>
    <cellStyle name="Currency 5 3 4 3 2 2 2 2" xfId="12163" xr:uid="{E2FD19A5-7C84-4DF9-9FAC-438279FA26CF}"/>
    <cellStyle name="Currency 5 3 4 3 2 2 2 2 2" xfId="25853" xr:uid="{1E858AEA-DB4D-467C-AB59-5BC974FBFD63}"/>
    <cellStyle name="Currency 5 3 4 3 2 2 2 2 2 2" xfId="39545" xr:uid="{69EDC863-70AF-46FC-A3F4-0DCA608D357F}"/>
    <cellStyle name="Currency 5 3 4 3 2 2 2 2 2 3" xfId="54429" xr:uid="{82756D20-C0B7-4C52-9BFA-A974C4C6A8EE}"/>
    <cellStyle name="Currency 5 3 4 3 2 2 2 2 3" xfId="19009" xr:uid="{F1EC3BE3-3BF3-4D29-92C2-75BA320EA872}"/>
    <cellStyle name="Currency 5 3 4 3 2 2 2 2 4" xfId="32699" xr:uid="{86AB161A-884C-442A-B916-6F2CA298435A}"/>
    <cellStyle name="Currency 5 3 4 3 2 2 2 2 5" xfId="47583" xr:uid="{23BE705C-71E2-49AF-838C-38782A093911}"/>
    <cellStyle name="Currency 5 3 4 3 2 2 2 3" xfId="22431" xr:uid="{D1986729-B8BC-454F-A4D1-F2D6205B08A9}"/>
    <cellStyle name="Currency 5 3 4 3 2 2 2 3 2" xfId="36123" xr:uid="{DB990FF2-4508-4DB9-9064-645B2FBC60F4}"/>
    <cellStyle name="Currency 5 3 4 3 2 2 2 3 3" xfId="51007" xr:uid="{D794F84E-BC4B-49A5-ABFE-A6AF34235CDB}"/>
    <cellStyle name="Currency 5 3 4 3 2 2 2 4" xfId="15587" xr:uid="{163C22DF-4554-48F5-A043-BDA8387B5307}"/>
    <cellStyle name="Currency 5 3 4 3 2 2 2 5" xfId="29277" xr:uid="{5A229E2D-0A6F-40EF-BA72-B6E804A4CA3A}"/>
    <cellStyle name="Currency 5 3 4 3 2 2 2 6" xfId="44161" xr:uid="{C42BED1A-2617-43F8-BD41-9F745772397E}"/>
    <cellStyle name="Currency 5 3 4 3 2 2 3" xfId="10451" xr:uid="{23ED0EF1-E23A-4227-BE2D-D9FA73520366}"/>
    <cellStyle name="Currency 5 3 4 3 2 2 3 2" xfId="24141" xr:uid="{58CA39BE-ABAF-4867-AEF1-5B47871F2B0F}"/>
    <cellStyle name="Currency 5 3 4 3 2 2 3 2 2" xfId="37833" xr:uid="{1363F17B-C5A0-48C5-A7E0-FC67CBD1DFD2}"/>
    <cellStyle name="Currency 5 3 4 3 2 2 3 2 3" xfId="52717" xr:uid="{70F1A026-3479-48F3-BBFB-C4E1498EFCFC}"/>
    <cellStyle name="Currency 5 3 4 3 2 2 3 3" xfId="17297" xr:uid="{39DCA7E7-4776-4E4E-8824-06BDD6071FD3}"/>
    <cellStyle name="Currency 5 3 4 3 2 2 3 4" xfId="30987" xr:uid="{379D881C-5C8B-4D05-BB61-C47B1A28A008}"/>
    <cellStyle name="Currency 5 3 4 3 2 2 3 5" xfId="45871" xr:uid="{FA94984C-135C-42F7-B93E-E017D470DA19}"/>
    <cellStyle name="Currency 5 3 4 3 2 2 4" xfId="20719" xr:uid="{B7A7EB66-B69A-4DA5-A069-7D9374E98E8B}"/>
    <cellStyle name="Currency 5 3 4 3 2 2 4 2" xfId="34411" xr:uid="{E419ACE2-A6ED-41AB-A089-9CF270DB54CC}"/>
    <cellStyle name="Currency 5 3 4 3 2 2 4 3" xfId="49295" xr:uid="{1E065A39-F7F4-4FBE-9058-6E293A7FA796}"/>
    <cellStyle name="Currency 5 3 4 3 2 2 5" xfId="13875" xr:uid="{9E373B40-3CB5-4339-9EFA-8D32EDDD3782}"/>
    <cellStyle name="Currency 5 3 4 3 2 2 6" xfId="27565" xr:uid="{1CD6736F-6F48-45D3-9778-D1B25681D72B}"/>
    <cellStyle name="Currency 5 3 4 3 2 2 7" xfId="42449" xr:uid="{35D1DE68-255E-4AA0-A83C-B518C37D3A86}"/>
    <cellStyle name="Currency 5 3 4 3 2 3" xfId="8740" xr:uid="{54A354A4-3688-42D6-8C85-494F0239B7FD}"/>
    <cellStyle name="Currency 5 3 4 3 2 3 2" xfId="12162" xr:uid="{05EB6347-105A-4B10-BDA1-D04E8F78F5E3}"/>
    <cellStyle name="Currency 5 3 4 3 2 3 2 2" xfId="25852" xr:uid="{C217375A-6BC7-4690-8830-D3C5EB0B06BF}"/>
    <cellStyle name="Currency 5 3 4 3 2 3 2 2 2" xfId="39544" xr:uid="{5F6F5348-89FC-4457-8C7A-9FEA9FF85300}"/>
    <cellStyle name="Currency 5 3 4 3 2 3 2 2 3" xfId="54428" xr:uid="{47689FC7-C1E0-4F87-8BA8-EA3A9A1F36E3}"/>
    <cellStyle name="Currency 5 3 4 3 2 3 2 3" xfId="19008" xr:uid="{72DEAE94-2622-4A6B-B228-2B51D0D94913}"/>
    <cellStyle name="Currency 5 3 4 3 2 3 2 4" xfId="32698" xr:uid="{55769841-7160-41B4-A0C3-9E7F6C142B7F}"/>
    <cellStyle name="Currency 5 3 4 3 2 3 2 5" xfId="47582" xr:uid="{7279BE2A-0E2E-46F7-96E3-603689D0950E}"/>
    <cellStyle name="Currency 5 3 4 3 2 3 3" xfId="22430" xr:uid="{C31F81F4-F187-43A7-97FC-438D8EC069DC}"/>
    <cellStyle name="Currency 5 3 4 3 2 3 3 2" xfId="36122" xr:uid="{BCE38986-7DEA-4278-AC87-31025BFC2421}"/>
    <cellStyle name="Currency 5 3 4 3 2 3 3 3" xfId="51006" xr:uid="{DD5190A5-8D41-4911-AB73-686F199C224C}"/>
    <cellStyle name="Currency 5 3 4 3 2 3 4" xfId="15586" xr:uid="{39D21935-92B7-4A2D-8F80-1E74E177448C}"/>
    <cellStyle name="Currency 5 3 4 3 2 3 5" xfId="29276" xr:uid="{45E116D3-A86C-4D01-B8BF-0A73D86B03CF}"/>
    <cellStyle name="Currency 5 3 4 3 2 3 6" xfId="44160" xr:uid="{C366C57D-0F9A-4F9D-A37A-57237A0151B8}"/>
    <cellStyle name="Currency 5 3 4 3 2 4" xfId="10450" xr:uid="{9EBF3958-F911-44E2-A56F-3CFF97A64DE6}"/>
    <cellStyle name="Currency 5 3 4 3 2 4 2" xfId="24140" xr:uid="{9302CCC1-7E58-46CC-A4F0-6D894C86186B}"/>
    <cellStyle name="Currency 5 3 4 3 2 4 2 2" xfId="37832" xr:uid="{5BBF70F8-0876-4B86-9EEE-8CE812B833BC}"/>
    <cellStyle name="Currency 5 3 4 3 2 4 2 3" xfId="52716" xr:uid="{69C44AE8-731A-4E58-818C-6F4C27645A7C}"/>
    <cellStyle name="Currency 5 3 4 3 2 4 3" xfId="17296" xr:uid="{83014E65-8C5B-48C2-BF35-899F3B828074}"/>
    <cellStyle name="Currency 5 3 4 3 2 4 4" xfId="30986" xr:uid="{7B76712F-A639-4126-9120-DAE5D3732CE5}"/>
    <cellStyle name="Currency 5 3 4 3 2 4 5" xfId="45870" xr:uid="{3F4CD17A-C257-4203-9CF9-885762DDB1AB}"/>
    <cellStyle name="Currency 5 3 4 3 2 5" xfId="20718" xr:uid="{BA59C78B-359D-4175-A325-BD5076DB0F95}"/>
    <cellStyle name="Currency 5 3 4 3 2 5 2" xfId="34410" xr:uid="{8C0671CB-2D0A-4E62-AAF2-AB6B108D52B4}"/>
    <cellStyle name="Currency 5 3 4 3 2 5 3" xfId="49294" xr:uid="{D484AB9D-C1AD-4056-BBD1-E5B9AC85DC54}"/>
    <cellStyle name="Currency 5 3 4 3 2 6" xfId="13874" xr:uid="{9B223DCE-FED3-4095-AB4A-AADFA15B15F7}"/>
    <cellStyle name="Currency 5 3 4 3 2 7" xfId="27564" xr:uid="{E498D1FB-35B9-48D9-9F4B-6E1FC36ABAE3}"/>
    <cellStyle name="Currency 5 3 4 3 2 8" xfId="42448" xr:uid="{8EEDFBB3-572C-4B0C-BFC7-C901F20EA2F4}"/>
    <cellStyle name="Currency 5 3 4 3 3" xfId="7029" xr:uid="{40F064FE-4074-4A5F-9B6B-26568BAF3005}"/>
    <cellStyle name="Currency 5 3 4 3 3 2" xfId="8742" xr:uid="{5E89A6DE-D91F-4681-A3A2-D93AD522AE25}"/>
    <cellStyle name="Currency 5 3 4 3 3 2 2" xfId="12164" xr:uid="{E201217D-51BD-4F45-AC3F-5467CBE886D7}"/>
    <cellStyle name="Currency 5 3 4 3 3 2 2 2" xfId="25854" xr:uid="{4E43673A-32DF-4478-A078-377AE99335A8}"/>
    <cellStyle name="Currency 5 3 4 3 3 2 2 2 2" xfId="39546" xr:uid="{5003966F-70AF-449F-B09F-155ECAE1F3BE}"/>
    <cellStyle name="Currency 5 3 4 3 3 2 2 2 3" xfId="54430" xr:uid="{6768AAD9-4926-4BF0-9653-B6942370D6B7}"/>
    <cellStyle name="Currency 5 3 4 3 3 2 2 3" xfId="19010" xr:uid="{A1376AA8-7A54-476F-B5E0-5E74651990EF}"/>
    <cellStyle name="Currency 5 3 4 3 3 2 2 4" xfId="32700" xr:uid="{A6A5119A-0692-462D-B1BB-29F3BE506982}"/>
    <cellStyle name="Currency 5 3 4 3 3 2 2 5" xfId="47584" xr:uid="{2939E15E-79E9-40D7-AEF8-C7ED3324FBD0}"/>
    <cellStyle name="Currency 5 3 4 3 3 2 3" xfId="22432" xr:uid="{460A358B-361D-4429-9CB3-55CBE1A138FF}"/>
    <cellStyle name="Currency 5 3 4 3 3 2 3 2" xfId="36124" xr:uid="{E077FDCA-E857-4176-AC05-8D16BD7C5ECB}"/>
    <cellStyle name="Currency 5 3 4 3 3 2 3 3" xfId="51008" xr:uid="{B251B519-4A61-49D6-B79C-19DC4A201C06}"/>
    <cellStyle name="Currency 5 3 4 3 3 2 4" xfId="15588" xr:uid="{B09CB06E-A20F-4A12-8375-DA2B5A1B3448}"/>
    <cellStyle name="Currency 5 3 4 3 3 2 5" xfId="29278" xr:uid="{5A228C7D-E42A-4127-8CA4-9671A0BD5035}"/>
    <cellStyle name="Currency 5 3 4 3 3 2 6" xfId="44162" xr:uid="{161D251F-928A-490D-9D86-1ABE9B369A90}"/>
    <cellStyle name="Currency 5 3 4 3 3 3" xfId="10452" xr:uid="{AF40BEAE-0F3F-4959-95DA-B9A019C7F9B4}"/>
    <cellStyle name="Currency 5 3 4 3 3 3 2" xfId="24142" xr:uid="{85C35082-C05B-4063-A457-583B115E633D}"/>
    <cellStyle name="Currency 5 3 4 3 3 3 2 2" xfId="37834" xr:uid="{ED0C7F85-96CD-4B26-A1D0-6CED2D93D7E3}"/>
    <cellStyle name="Currency 5 3 4 3 3 3 2 3" xfId="52718" xr:uid="{A0EB03A1-F9EC-45D2-93A6-3EECF44AA948}"/>
    <cellStyle name="Currency 5 3 4 3 3 3 3" xfId="17298" xr:uid="{08BDCC5D-8D14-4775-B9C5-044C6243789C}"/>
    <cellStyle name="Currency 5 3 4 3 3 3 4" xfId="30988" xr:uid="{98312A86-A250-4EF5-BC8A-7B93CE77B1EF}"/>
    <cellStyle name="Currency 5 3 4 3 3 3 5" xfId="45872" xr:uid="{76E3F47C-97FC-424A-8FBD-A0F5D4747795}"/>
    <cellStyle name="Currency 5 3 4 3 3 4" xfId="20720" xr:uid="{4A947A62-EFBD-4FCF-979C-2A436DC90E33}"/>
    <cellStyle name="Currency 5 3 4 3 3 4 2" xfId="34412" xr:uid="{63B80A99-DC73-469A-8005-1B8DB6F2D91D}"/>
    <cellStyle name="Currency 5 3 4 3 3 4 3" xfId="49296" xr:uid="{22965A0B-EAB7-4ECF-9E60-75D617577B59}"/>
    <cellStyle name="Currency 5 3 4 3 3 5" xfId="13876" xr:uid="{E770D520-6D59-4C68-B01B-FF0A13E534ED}"/>
    <cellStyle name="Currency 5 3 4 3 3 6" xfId="27566" xr:uid="{243B75C8-03E2-43ED-A313-6AE3D48E8BD4}"/>
    <cellStyle name="Currency 5 3 4 3 3 7" xfId="42450" xr:uid="{5F254306-1635-4AB7-88CE-D4361F0645CC}"/>
    <cellStyle name="Currency 5 3 4 3 4" xfId="7030" xr:uid="{F91D7823-474E-4542-B5A0-644EE80D0863}"/>
    <cellStyle name="Currency 5 3 4 3 4 2" xfId="8743" xr:uid="{44C7F17C-F98B-4367-865E-B8E7D3CE8912}"/>
    <cellStyle name="Currency 5 3 4 3 4 2 2" xfId="12165" xr:uid="{16CF6732-A299-4A3B-ABFC-2A7A9AED9F45}"/>
    <cellStyle name="Currency 5 3 4 3 4 2 2 2" xfId="25855" xr:uid="{31754F90-9568-4186-AC2F-B70EC740F2C7}"/>
    <cellStyle name="Currency 5 3 4 3 4 2 2 2 2" xfId="39547" xr:uid="{26F44706-D69D-4E5F-87FD-573E7BCDF8AC}"/>
    <cellStyle name="Currency 5 3 4 3 4 2 2 2 3" xfId="54431" xr:uid="{5C5DECE2-5F0C-4E6F-BC74-A4138B6A1C70}"/>
    <cellStyle name="Currency 5 3 4 3 4 2 2 3" xfId="19011" xr:uid="{BE2DF224-CD80-408A-8497-94589DA75F77}"/>
    <cellStyle name="Currency 5 3 4 3 4 2 2 4" xfId="32701" xr:uid="{CED86B50-351A-4393-AF76-1A297812ACD8}"/>
    <cellStyle name="Currency 5 3 4 3 4 2 2 5" xfId="47585" xr:uid="{F0E75CFC-BC88-47A6-AF32-D8B81C9498B3}"/>
    <cellStyle name="Currency 5 3 4 3 4 2 3" xfId="22433" xr:uid="{60861499-A04F-4CCF-9AAA-C318745E50F1}"/>
    <cellStyle name="Currency 5 3 4 3 4 2 3 2" xfId="36125" xr:uid="{1583D0B6-0B0F-47B3-B98A-E962353A071B}"/>
    <cellStyle name="Currency 5 3 4 3 4 2 3 3" xfId="51009" xr:uid="{6B5F312D-6BB9-457E-B6E5-5DBB16265FB1}"/>
    <cellStyle name="Currency 5 3 4 3 4 2 4" xfId="15589" xr:uid="{637F59C9-B900-47CD-A54C-A7FD307CC9A4}"/>
    <cellStyle name="Currency 5 3 4 3 4 2 5" xfId="29279" xr:uid="{90268AD0-9340-4EB4-9AD4-AC70A96BC22B}"/>
    <cellStyle name="Currency 5 3 4 3 4 2 6" xfId="44163" xr:uid="{C94C546C-80C0-4DB0-9D64-711B8A922178}"/>
    <cellStyle name="Currency 5 3 4 3 4 3" xfId="10453" xr:uid="{50DB4F0D-F782-42AB-BBB5-600BCA4BFD84}"/>
    <cellStyle name="Currency 5 3 4 3 4 3 2" xfId="24143" xr:uid="{C027D07A-B44B-4020-8BE1-58CBE945E73E}"/>
    <cellStyle name="Currency 5 3 4 3 4 3 2 2" xfId="37835" xr:uid="{759A2E40-D48C-4496-B40D-12B0465D0937}"/>
    <cellStyle name="Currency 5 3 4 3 4 3 2 3" xfId="52719" xr:uid="{E0E2931D-5035-45F1-BF04-63675E97ED5A}"/>
    <cellStyle name="Currency 5 3 4 3 4 3 3" xfId="17299" xr:uid="{40EC2AF7-F404-47D0-A5C3-6619DD10B69B}"/>
    <cellStyle name="Currency 5 3 4 3 4 3 4" xfId="30989" xr:uid="{624E9C45-33F7-4D0F-953C-ED261B7F6D5A}"/>
    <cellStyle name="Currency 5 3 4 3 4 3 5" xfId="45873" xr:uid="{134F8906-BECA-496E-977A-37E684DCBADF}"/>
    <cellStyle name="Currency 5 3 4 3 4 4" xfId="20721" xr:uid="{0BAA78DA-D2F0-435C-8B8B-48EAAE977017}"/>
    <cellStyle name="Currency 5 3 4 3 4 4 2" xfId="34413" xr:uid="{634A3105-7C3A-4BA3-AD85-17065908AD94}"/>
    <cellStyle name="Currency 5 3 4 3 4 4 3" xfId="49297" xr:uid="{A104E8BD-21A3-43A5-AB2D-0947F3D4CA91}"/>
    <cellStyle name="Currency 5 3 4 3 4 5" xfId="13877" xr:uid="{6C6E6318-5ECA-4B6F-80E7-E1878170B368}"/>
    <cellStyle name="Currency 5 3 4 3 4 6" xfId="27567" xr:uid="{4DC87284-702F-4EC2-AA36-A5FEB14F9E30}"/>
    <cellStyle name="Currency 5 3 4 3 4 7" xfId="42451" xr:uid="{DD4291DE-C462-439E-963B-08014120CEB8}"/>
    <cellStyle name="Currency 5 3 4 3 5" xfId="8739" xr:uid="{8B8C4B45-4C4B-43F3-B4BE-B253860DFF49}"/>
    <cellStyle name="Currency 5 3 4 3 5 2" xfId="12161" xr:uid="{D32EDD49-B14C-41B0-A277-06A8FB63599A}"/>
    <cellStyle name="Currency 5 3 4 3 5 2 2" xfId="25851" xr:uid="{2B8880B0-4EC6-47FC-BC44-DA1A20C863A9}"/>
    <cellStyle name="Currency 5 3 4 3 5 2 2 2" xfId="39543" xr:uid="{EAE27426-B4B9-4737-9F3A-E03A0EC8A7A5}"/>
    <cellStyle name="Currency 5 3 4 3 5 2 2 3" xfId="54427" xr:uid="{14AEFE33-85DB-4B58-BB4D-0845AF8F3E3B}"/>
    <cellStyle name="Currency 5 3 4 3 5 2 3" xfId="19007" xr:uid="{5A061A01-4213-4191-B82F-683278F0F318}"/>
    <cellStyle name="Currency 5 3 4 3 5 2 4" xfId="32697" xr:uid="{F6B94269-58A7-4209-A211-9000EA5D2D75}"/>
    <cellStyle name="Currency 5 3 4 3 5 2 5" xfId="47581" xr:uid="{6D9603D8-6F1B-451F-9829-CB562E238C19}"/>
    <cellStyle name="Currency 5 3 4 3 5 3" xfId="22429" xr:uid="{F2590F81-54E1-4D17-BDE8-19514B77A825}"/>
    <cellStyle name="Currency 5 3 4 3 5 3 2" xfId="36121" xr:uid="{FCA16710-2D10-4E9A-AD39-C6A952EA4F27}"/>
    <cellStyle name="Currency 5 3 4 3 5 3 3" xfId="51005" xr:uid="{EED8B570-4F7B-435B-A5E5-65166D1CCFA0}"/>
    <cellStyle name="Currency 5 3 4 3 5 4" xfId="15585" xr:uid="{6EE50A53-7C99-4222-AC98-0FDC01A78BC6}"/>
    <cellStyle name="Currency 5 3 4 3 5 5" xfId="29275" xr:uid="{35646A10-D66A-48BC-927E-C67F160AAF3F}"/>
    <cellStyle name="Currency 5 3 4 3 5 6" xfId="44159" xr:uid="{4720B237-0BF5-4892-BC25-F2A6687D363A}"/>
    <cellStyle name="Currency 5 3 4 3 6" xfId="10449" xr:uid="{4F85B2BD-DE11-4D78-9DE9-D0DB95C945A5}"/>
    <cellStyle name="Currency 5 3 4 3 6 2" xfId="24139" xr:uid="{FA83F802-140E-405C-949E-54AC38AE19BF}"/>
    <cellStyle name="Currency 5 3 4 3 6 2 2" xfId="37831" xr:uid="{1B7F297F-A93D-4B87-80F4-B8694A3CBE97}"/>
    <cellStyle name="Currency 5 3 4 3 6 2 3" xfId="52715" xr:uid="{EE7C22A1-CA0A-48D9-8FA7-BBBD06BFD979}"/>
    <cellStyle name="Currency 5 3 4 3 6 3" xfId="17295" xr:uid="{301E9D15-7324-45CD-A7E2-3775F07ACFF5}"/>
    <cellStyle name="Currency 5 3 4 3 6 4" xfId="30985" xr:uid="{37E5FE5F-6B07-432A-AD3B-ED572A591BCA}"/>
    <cellStyle name="Currency 5 3 4 3 6 5" xfId="45869" xr:uid="{013015E2-9A1B-4C50-AC62-683C7C7AABA1}"/>
    <cellStyle name="Currency 5 3 4 3 7" xfId="20717" xr:uid="{49271421-C79D-4679-8593-77C8636F651C}"/>
    <cellStyle name="Currency 5 3 4 3 7 2" xfId="34409" xr:uid="{9BE61B8C-C64C-4E50-A486-9671D8181D37}"/>
    <cellStyle name="Currency 5 3 4 3 7 3" xfId="49293" xr:uid="{B4251E14-CEA6-4E9E-A6F7-2BC632DDF5CB}"/>
    <cellStyle name="Currency 5 3 4 3 8" xfId="13873" xr:uid="{04EF53FC-25B2-4F7C-9FAA-9768BADCE1DA}"/>
    <cellStyle name="Currency 5 3 4 3 9" xfId="27563" xr:uid="{8CD2A873-BC14-468A-9978-24105EB34489}"/>
    <cellStyle name="Currency 5 3 4 4" xfId="7031" xr:uid="{1A9FF9CA-5FBD-4CFC-974D-5B54181A730F}"/>
    <cellStyle name="Currency 5 3 4 4 2" xfId="7032" xr:uid="{D24007F2-313B-4446-8794-E95C57DFC61B}"/>
    <cellStyle name="Currency 5 3 4 4 2 2" xfId="8745" xr:uid="{F353B647-DF63-4EF1-8E42-709D41584C86}"/>
    <cellStyle name="Currency 5 3 4 4 2 2 2" xfId="12167" xr:uid="{B0A4245C-ED76-4B52-AC23-E03E750E25DB}"/>
    <cellStyle name="Currency 5 3 4 4 2 2 2 2" xfId="25857" xr:uid="{03579C47-4FC2-4D90-A789-916BE21E3408}"/>
    <cellStyle name="Currency 5 3 4 4 2 2 2 2 2" xfId="39549" xr:uid="{C86806BA-D5F3-4EA7-BD3B-0FC09960D112}"/>
    <cellStyle name="Currency 5 3 4 4 2 2 2 2 3" xfId="54433" xr:uid="{9CE024DB-7788-413A-9765-0732BA6AD0A9}"/>
    <cellStyle name="Currency 5 3 4 4 2 2 2 3" xfId="19013" xr:uid="{A2F7DB10-9F7A-43BC-B5AC-E6690F38C989}"/>
    <cellStyle name="Currency 5 3 4 4 2 2 2 4" xfId="32703" xr:uid="{ECFD6F67-04D9-4D45-B230-68FCCEB9C57D}"/>
    <cellStyle name="Currency 5 3 4 4 2 2 2 5" xfId="47587" xr:uid="{E1F51783-6F07-4DC9-970E-A3391BF65BF5}"/>
    <cellStyle name="Currency 5 3 4 4 2 2 3" xfId="22435" xr:uid="{9BB83D26-634F-476D-B964-989FBB28970D}"/>
    <cellStyle name="Currency 5 3 4 4 2 2 3 2" xfId="36127" xr:uid="{228CA46A-1465-4C06-8B4E-CDBAD1CCB1F7}"/>
    <cellStyle name="Currency 5 3 4 4 2 2 3 3" xfId="51011" xr:uid="{23EFE0B2-13E3-4CF1-9AB6-C85640B42A6A}"/>
    <cellStyle name="Currency 5 3 4 4 2 2 4" xfId="15591" xr:uid="{17E8EA26-596C-4C67-AC5E-DEC0ADD34EFF}"/>
    <cellStyle name="Currency 5 3 4 4 2 2 5" xfId="29281" xr:uid="{551453D2-FD32-4D44-9AE5-D9E4EDD367FA}"/>
    <cellStyle name="Currency 5 3 4 4 2 2 6" xfId="44165" xr:uid="{3140AE22-E1C4-4AE1-89A6-DD854024F062}"/>
    <cellStyle name="Currency 5 3 4 4 2 3" xfId="10455" xr:uid="{FBA0FC4E-2AC8-4250-8C7B-733A4A33C7E2}"/>
    <cellStyle name="Currency 5 3 4 4 2 3 2" xfId="24145" xr:uid="{AF35E6B5-548B-40CF-973F-3248D85745D3}"/>
    <cellStyle name="Currency 5 3 4 4 2 3 2 2" xfId="37837" xr:uid="{9949F3D8-1C81-48FD-B3C0-CBADB678B33B}"/>
    <cellStyle name="Currency 5 3 4 4 2 3 2 3" xfId="52721" xr:uid="{08956CE7-5534-4CF0-A1CB-6E4C0D81285A}"/>
    <cellStyle name="Currency 5 3 4 4 2 3 3" xfId="17301" xr:uid="{95D9D2D5-C08A-49B0-B27D-DAB5B4B28BC7}"/>
    <cellStyle name="Currency 5 3 4 4 2 3 4" xfId="30991" xr:uid="{186336FB-7FFD-46DD-B3B2-393E4FF83DF1}"/>
    <cellStyle name="Currency 5 3 4 4 2 3 5" xfId="45875" xr:uid="{0F92FD52-4ACF-4FF3-84A3-D86E422E1734}"/>
    <cellStyle name="Currency 5 3 4 4 2 4" xfId="20723" xr:uid="{61EB7CB2-860C-4E3D-8AC6-AD5D466B7BDA}"/>
    <cellStyle name="Currency 5 3 4 4 2 4 2" xfId="34415" xr:uid="{9271403D-F5A0-4751-A98F-0AF24FA1196A}"/>
    <cellStyle name="Currency 5 3 4 4 2 4 3" xfId="49299" xr:uid="{34009CBE-8E92-4064-93E8-0C9768357E2D}"/>
    <cellStyle name="Currency 5 3 4 4 2 5" xfId="13879" xr:uid="{FD1D3260-3518-4A13-AC83-EBC240C0841C}"/>
    <cellStyle name="Currency 5 3 4 4 2 6" xfId="27569" xr:uid="{1D48F565-6D71-4232-88AD-7D1A1BB89DD6}"/>
    <cellStyle name="Currency 5 3 4 4 2 7" xfId="42453" xr:uid="{A5889484-4F59-4C09-BD7B-AA497EFF7208}"/>
    <cellStyle name="Currency 5 3 4 4 3" xfId="8744" xr:uid="{CB55B6D2-B46F-4389-9F19-A926E9C70067}"/>
    <cellStyle name="Currency 5 3 4 4 3 2" xfId="12166" xr:uid="{A8C28359-329D-4239-8CC5-88EF56955D49}"/>
    <cellStyle name="Currency 5 3 4 4 3 2 2" xfId="25856" xr:uid="{1F49120C-CE8B-40C4-9EE6-37FD9B72A6F0}"/>
    <cellStyle name="Currency 5 3 4 4 3 2 2 2" xfId="39548" xr:uid="{314A297F-955F-43CA-8087-32E7FC2147C3}"/>
    <cellStyle name="Currency 5 3 4 4 3 2 2 3" xfId="54432" xr:uid="{A38C559E-48B8-438D-ABA6-B376B33D4618}"/>
    <cellStyle name="Currency 5 3 4 4 3 2 3" xfId="19012" xr:uid="{77584F3C-02FB-48D1-8F57-65A15BEEC394}"/>
    <cellStyle name="Currency 5 3 4 4 3 2 4" xfId="32702" xr:uid="{89A0A9B6-C18C-40CF-9E31-E71A0BE67382}"/>
    <cellStyle name="Currency 5 3 4 4 3 2 5" xfId="47586" xr:uid="{DC645002-59B4-443D-B48D-C09FD25FDE8D}"/>
    <cellStyle name="Currency 5 3 4 4 3 3" xfId="22434" xr:uid="{27517FDA-CBA8-4339-9989-2E640DCF5862}"/>
    <cellStyle name="Currency 5 3 4 4 3 3 2" xfId="36126" xr:uid="{F631FE61-51D9-4820-93F9-289DCAD171E1}"/>
    <cellStyle name="Currency 5 3 4 4 3 3 3" xfId="51010" xr:uid="{11D770A9-3379-49D6-A4E0-4011B42C86FD}"/>
    <cellStyle name="Currency 5 3 4 4 3 4" xfId="15590" xr:uid="{55525CEA-FF59-45F0-AE68-B54123251122}"/>
    <cellStyle name="Currency 5 3 4 4 3 5" xfId="29280" xr:uid="{74E7A798-4824-462B-93CE-085286846950}"/>
    <cellStyle name="Currency 5 3 4 4 3 6" xfId="44164" xr:uid="{C31E01F5-05CA-4D95-A887-D032F4E9877B}"/>
    <cellStyle name="Currency 5 3 4 4 4" xfId="10454" xr:uid="{B92742EB-06CA-44F1-95DB-FE992BE8CDC6}"/>
    <cellStyle name="Currency 5 3 4 4 4 2" xfId="24144" xr:uid="{082A9907-6E0C-4F95-83F8-CC09A35983AF}"/>
    <cellStyle name="Currency 5 3 4 4 4 2 2" xfId="37836" xr:uid="{29FEC0A9-DE53-4676-BD54-1D9C5C9322D8}"/>
    <cellStyle name="Currency 5 3 4 4 4 2 3" xfId="52720" xr:uid="{94832423-37AE-4138-9036-CC06F5FB4834}"/>
    <cellStyle name="Currency 5 3 4 4 4 3" xfId="17300" xr:uid="{EE802EFF-D53C-48DA-979D-D518996C5378}"/>
    <cellStyle name="Currency 5 3 4 4 4 4" xfId="30990" xr:uid="{840102D2-0329-42A9-BA3A-913CAC15FFA9}"/>
    <cellStyle name="Currency 5 3 4 4 4 5" xfId="45874" xr:uid="{6892BE0A-3527-4083-9F3B-12837108E259}"/>
    <cellStyle name="Currency 5 3 4 4 5" xfId="20722" xr:uid="{F1E61EA0-C1A1-4FA7-B366-BE4A83952B48}"/>
    <cellStyle name="Currency 5 3 4 4 5 2" xfId="34414" xr:uid="{2ED39E31-8EFA-4A16-8686-ECF6282E5E80}"/>
    <cellStyle name="Currency 5 3 4 4 5 3" xfId="49298" xr:uid="{41B5376E-B997-4183-9B4F-E0207A124593}"/>
    <cellStyle name="Currency 5 3 4 4 6" xfId="13878" xr:uid="{E834A861-2FAC-4B04-BEBF-CCB1597D4E60}"/>
    <cellStyle name="Currency 5 3 4 4 7" xfId="27568" xr:uid="{90E5226D-5CAE-4A58-BD44-590C87491E29}"/>
    <cellStyle name="Currency 5 3 4 4 8" xfId="42452" xr:uid="{70F86A81-6773-4175-AACB-34850767876F}"/>
    <cellStyle name="Currency 5 3 4 5" xfId="7033" xr:uid="{8FFFEAD0-1D1D-4EAC-A133-238D40928355}"/>
    <cellStyle name="Currency 5 3 4 5 2" xfId="8746" xr:uid="{01EEB862-D81A-4991-873F-18D9D5B1FF4C}"/>
    <cellStyle name="Currency 5 3 4 5 2 2" xfId="12168" xr:uid="{836D034F-B091-41D0-BDD0-55B722383FFF}"/>
    <cellStyle name="Currency 5 3 4 5 2 2 2" xfId="25858" xr:uid="{1A2D500F-4329-4D87-BB75-2D278E4D6771}"/>
    <cellStyle name="Currency 5 3 4 5 2 2 2 2" xfId="39550" xr:uid="{8FFB12CE-E0EF-4738-BB6A-4FE11C127BFE}"/>
    <cellStyle name="Currency 5 3 4 5 2 2 2 3" xfId="54434" xr:uid="{56C21135-A621-4298-B8D6-0EFFAC2C4517}"/>
    <cellStyle name="Currency 5 3 4 5 2 2 3" xfId="19014" xr:uid="{616BEF27-63DB-4CC9-B47B-7D710D9DDBC8}"/>
    <cellStyle name="Currency 5 3 4 5 2 2 4" xfId="32704" xr:uid="{109780EA-879B-45E2-91FE-9981C902CEEC}"/>
    <cellStyle name="Currency 5 3 4 5 2 2 5" xfId="47588" xr:uid="{2D3F489E-9DC7-44E6-99A3-F4AF78B6B8F8}"/>
    <cellStyle name="Currency 5 3 4 5 2 3" xfId="22436" xr:uid="{E76283F0-FB6D-41AB-BB4D-11259099401C}"/>
    <cellStyle name="Currency 5 3 4 5 2 3 2" xfId="36128" xr:uid="{2930107C-067E-4538-8042-DAA946AE47ED}"/>
    <cellStyle name="Currency 5 3 4 5 2 3 3" xfId="51012" xr:uid="{17091AD3-C6AE-4CA2-B9B2-B5D0886DC61A}"/>
    <cellStyle name="Currency 5 3 4 5 2 4" xfId="15592" xr:uid="{04DCBD98-102A-4A40-AF02-000F8ADBEEC4}"/>
    <cellStyle name="Currency 5 3 4 5 2 5" xfId="29282" xr:uid="{835673F3-0F68-484E-828C-8C6A5D24D438}"/>
    <cellStyle name="Currency 5 3 4 5 2 6" xfId="44166" xr:uid="{74B4FC16-BCF8-4C48-BEDB-01D21487532C}"/>
    <cellStyle name="Currency 5 3 4 5 3" xfId="10456" xr:uid="{653E010F-6E32-4480-9BC0-5E139750739E}"/>
    <cellStyle name="Currency 5 3 4 5 3 2" xfId="24146" xr:uid="{D9107B48-3C09-4F97-B408-1E9EED892FFC}"/>
    <cellStyle name="Currency 5 3 4 5 3 2 2" xfId="37838" xr:uid="{2A7F93B9-282F-4358-8B64-C0D8235043FA}"/>
    <cellStyle name="Currency 5 3 4 5 3 2 3" xfId="52722" xr:uid="{7EC3F47A-9104-4467-95DD-740B311D76EB}"/>
    <cellStyle name="Currency 5 3 4 5 3 3" xfId="17302" xr:uid="{CC35372D-284E-4BD6-909A-36906B65FB86}"/>
    <cellStyle name="Currency 5 3 4 5 3 4" xfId="30992" xr:uid="{031F0AE9-CD63-4CB2-92B1-796F70E3A0B5}"/>
    <cellStyle name="Currency 5 3 4 5 3 5" xfId="45876" xr:uid="{B4983406-9F23-4D07-BEEC-9BDB81CFB5A4}"/>
    <cellStyle name="Currency 5 3 4 5 4" xfId="20724" xr:uid="{0DD79830-F22F-493D-888E-FD2EECEEA5DB}"/>
    <cellStyle name="Currency 5 3 4 5 4 2" xfId="34416" xr:uid="{957FA8B2-E7A0-4AB9-898A-3BAF938A2AF1}"/>
    <cellStyle name="Currency 5 3 4 5 4 3" xfId="49300" xr:uid="{AA07E180-2C4C-4F88-B254-2A467248E0DE}"/>
    <cellStyle name="Currency 5 3 4 5 5" xfId="13880" xr:uid="{71AC58AC-23B2-4865-9B80-5E270F23DDDC}"/>
    <cellStyle name="Currency 5 3 4 5 6" xfId="27570" xr:uid="{FD2BE931-E5BD-453E-B8DE-8E071E7FABC2}"/>
    <cellStyle name="Currency 5 3 4 5 7" xfId="42454" xr:uid="{1394E63F-8FB3-4F86-99AD-194F974A47F1}"/>
    <cellStyle name="Currency 5 3 4 6" xfId="7034" xr:uid="{55921279-F06B-4604-85AE-D4680D0E3F4A}"/>
    <cellStyle name="Currency 5 3 4 6 2" xfId="8747" xr:uid="{69E97038-2415-4BBA-9274-A40DC6AB4B82}"/>
    <cellStyle name="Currency 5 3 4 6 2 2" xfId="12169" xr:uid="{745A2967-F575-4FC2-AC33-8130B57A2E78}"/>
    <cellStyle name="Currency 5 3 4 6 2 2 2" xfId="25859" xr:uid="{C65F72BD-CC64-4C1D-8E83-6E13CDFC94DD}"/>
    <cellStyle name="Currency 5 3 4 6 2 2 2 2" xfId="39551" xr:uid="{CC67E2AF-1F05-4757-81A6-B1BB438285F8}"/>
    <cellStyle name="Currency 5 3 4 6 2 2 2 3" xfId="54435" xr:uid="{2B3C2F2C-A1BA-4913-B3B7-132F7F02691F}"/>
    <cellStyle name="Currency 5 3 4 6 2 2 3" xfId="19015" xr:uid="{847F80D3-5C86-4B12-A48A-AE45D2133390}"/>
    <cellStyle name="Currency 5 3 4 6 2 2 4" xfId="32705" xr:uid="{7E2240F7-2240-4600-B0A4-E421E103E726}"/>
    <cellStyle name="Currency 5 3 4 6 2 2 5" xfId="47589" xr:uid="{8EF99FAF-84B7-4545-85A2-B0E373E57EB6}"/>
    <cellStyle name="Currency 5 3 4 6 2 3" xfId="22437" xr:uid="{E00476EE-3C58-4287-8460-3445718929BB}"/>
    <cellStyle name="Currency 5 3 4 6 2 3 2" xfId="36129" xr:uid="{0F83427F-ABE4-4097-BEC0-7860372D0E30}"/>
    <cellStyle name="Currency 5 3 4 6 2 3 3" xfId="51013" xr:uid="{DFCE9868-76E6-4D5C-BBAE-4E2D9D87A796}"/>
    <cellStyle name="Currency 5 3 4 6 2 4" xfId="15593" xr:uid="{5932CE95-C4F3-4AE6-ADD1-902C217E209D}"/>
    <cellStyle name="Currency 5 3 4 6 2 5" xfId="29283" xr:uid="{CCC92C35-4229-40C0-AD7A-33FD356BE260}"/>
    <cellStyle name="Currency 5 3 4 6 2 6" xfId="44167" xr:uid="{98907234-8830-4AEC-A4AC-D7ACECB9B3DE}"/>
    <cellStyle name="Currency 5 3 4 6 3" xfId="10457" xr:uid="{9BD98AE6-43C5-4939-AF0F-EA6F1C560722}"/>
    <cellStyle name="Currency 5 3 4 6 3 2" xfId="24147" xr:uid="{3B11B665-762A-439D-8503-F0EADE389EF8}"/>
    <cellStyle name="Currency 5 3 4 6 3 2 2" xfId="37839" xr:uid="{2DFFB2F1-0545-4EED-9E95-706ADCE3DF48}"/>
    <cellStyle name="Currency 5 3 4 6 3 2 3" xfId="52723" xr:uid="{95133281-6213-463D-ADE8-6D9E9B068495}"/>
    <cellStyle name="Currency 5 3 4 6 3 3" xfId="17303" xr:uid="{1F925700-A4C1-4552-88DC-556DA5971DE4}"/>
    <cellStyle name="Currency 5 3 4 6 3 4" xfId="30993" xr:uid="{D9F5E9F3-EFD1-4017-BCD7-EBA83D523014}"/>
    <cellStyle name="Currency 5 3 4 6 3 5" xfId="45877" xr:uid="{971B09F3-2771-45AF-8DDD-FB9DD64B206E}"/>
    <cellStyle name="Currency 5 3 4 6 4" xfId="20725" xr:uid="{FD0A578B-EAA8-4F76-A169-46744DB8CE4B}"/>
    <cellStyle name="Currency 5 3 4 6 4 2" xfId="34417" xr:uid="{800B2924-DC59-45C4-9A30-0CB1DF47C029}"/>
    <cellStyle name="Currency 5 3 4 6 4 3" xfId="49301" xr:uid="{49951418-2B9C-4A2F-98E2-2B385B5A4C79}"/>
    <cellStyle name="Currency 5 3 4 6 5" xfId="13881" xr:uid="{D73BDCE4-3AFB-47CB-A22E-5DB27FCA0A20}"/>
    <cellStyle name="Currency 5 3 4 6 6" xfId="27571" xr:uid="{B717CE41-871A-424A-80F0-F23E55DFFB02}"/>
    <cellStyle name="Currency 5 3 4 6 7" xfId="42455" xr:uid="{5591E7D1-734E-4440-9217-2B79FF5E6F9E}"/>
    <cellStyle name="Currency 5 3 4 7" xfId="8733" xr:uid="{5A88459E-DF0B-4DF8-9FA7-A9198C9F438B}"/>
    <cellStyle name="Currency 5 3 4 7 2" xfId="12155" xr:uid="{58F9EC1C-5FC1-45B5-A34F-93FA0BF83D23}"/>
    <cellStyle name="Currency 5 3 4 7 2 2" xfId="25845" xr:uid="{11C2BA38-B4B8-4070-A8F3-16B029AED4DE}"/>
    <cellStyle name="Currency 5 3 4 7 2 2 2" xfId="39537" xr:uid="{509F6CCB-4C8E-4B85-9EF0-3318A9EE83C3}"/>
    <cellStyle name="Currency 5 3 4 7 2 2 3" xfId="54421" xr:uid="{AE29A661-EC30-4191-8794-57D64E4B1292}"/>
    <cellStyle name="Currency 5 3 4 7 2 3" xfId="19001" xr:uid="{B803EFB0-AD19-44A6-930F-F384CAFA1863}"/>
    <cellStyle name="Currency 5 3 4 7 2 4" xfId="32691" xr:uid="{DEC26C14-EB4A-4140-90A9-2187A1968639}"/>
    <cellStyle name="Currency 5 3 4 7 2 5" xfId="47575" xr:uid="{EED13876-1A2C-4CED-8D61-E6FCD29E5DF7}"/>
    <cellStyle name="Currency 5 3 4 7 3" xfId="22423" xr:uid="{645BC407-B0A9-4A4B-ABF6-62713EAD96C9}"/>
    <cellStyle name="Currency 5 3 4 7 3 2" xfId="36115" xr:uid="{0C745CD3-8154-48F7-BCD6-E6F6B2246192}"/>
    <cellStyle name="Currency 5 3 4 7 3 3" xfId="50999" xr:uid="{7EC26989-C94F-4860-ACF2-D7C03979FF6D}"/>
    <cellStyle name="Currency 5 3 4 7 4" xfId="15579" xr:uid="{4AC23772-191D-4211-805F-02923346776E}"/>
    <cellStyle name="Currency 5 3 4 7 5" xfId="29269" xr:uid="{4BF8D1A0-C6F5-4E6B-8F62-207BB57D93BB}"/>
    <cellStyle name="Currency 5 3 4 7 6" xfId="44153" xr:uid="{8E13B2AE-2136-4939-94FE-532BB6FBF339}"/>
    <cellStyle name="Currency 5 3 4 8" xfId="10443" xr:uid="{BE8D18F8-0CFF-409A-8749-0CCE5740B303}"/>
    <cellStyle name="Currency 5 3 4 8 2" xfId="24133" xr:uid="{82343576-B8A6-4F17-AAD3-7576B3E36E42}"/>
    <cellStyle name="Currency 5 3 4 8 2 2" xfId="37825" xr:uid="{B582A743-FABE-4513-A815-3D201806B559}"/>
    <cellStyle name="Currency 5 3 4 8 2 3" xfId="52709" xr:uid="{2ABCE00D-2240-4059-86B9-1E75E5103FA2}"/>
    <cellStyle name="Currency 5 3 4 8 3" xfId="17289" xr:uid="{7CF7EEC9-22DA-4395-8B0C-0A41E53031FB}"/>
    <cellStyle name="Currency 5 3 4 8 4" xfId="30979" xr:uid="{CBEB6CE6-9B7E-420C-BDAA-9B5E49EE0E55}"/>
    <cellStyle name="Currency 5 3 4 8 5" xfId="45863" xr:uid="{BFA20BAC-1F8B-42AE-AA6D-61CE22E4081A}"/>
    <cellStyle name="Currency 5 3 4 9" xfId="20711" xr:uid="{9F00E9E8-F956-4193-B5EA-B31D92CCC61D}"/>
    <cellStyle name="Currency 5 3 4 9 2" xfId="34403" xr:uid="{F593B0DC-D03F-455B-A96A-8F56AD7C868A}"/>
    <cellStyle name="Currency 5 3 4 9 3" xfId="49287" xr:uid="{F8BD0F43-BC0A-4607-B197-DBA842ADC9E4}"/>
    <cellStyle name="Currency 5 3 5" xfId="7035" xr:uid="{F491E316-25F6-486A-BF06-6EB081B0D809}"/>
    <cellStyle name="Currency 5 3 5 10" xfId="42456" xr:uid="{4E1F03B1-7EB5-47F2-B29B-25E5B3242A31}"/>
    <cellStyle name="Currency 5 3 5 2" xfId="7036" xr:uid="{35C30C05-FA71-486F-8C16-0348FB3FC95E}"/>
    <cellStyle name="Currency 5 3 5 2 2" xfId="7037" xr:uid="{EBABAA9F-DDAC-4A5F-8711-BE06407B4E97}"/>
    <cellStyle name="Currency 5 3 5 2 2 2" xfId="8750" xr:uid="{B1DE2D94-49AC-4946-9F39-F97E174A9A35}"/>
    <cellStyle name="Currency 5 3 5 2 2 2 2" xfId="12172" xr:uid="{448B6EEC-6DDD-47FA-AF8A-FE08E5905598}"/>
    <cellStyle name="Currency 5 3 5 2 2 2 2 2" xfId="25862" xr:uid="{71B827D1-2763-4602-98D6-922A014B1C99}"/>
    <cellStyle name="Currency 5 3 5 2 2 2 2 2 2" xfId="39554" xr:uid="{2C44A930-5170-4141-A7BD-760134B42797}"/>
    <cellStyle name="Currency 5 3 5 2 2 2 2 2 3" xfId="54438" xr:uid="{34F23314-E70F-4958-BBB3-5E11C0E1F3EA}"/>
    <cellStyle name="Currency 5 3 5 2 2 2 2 3" xfId="19018" xr:uid="{221F9F4A-F23D-4816-9B03-891A9DB4CDAC}"/>
    <cellStyle name="Currency 5 3 5 2 2 2 2 4" xfId="32708" xr:uid="{E6D92D98-88D8-4218-B03F-5EEC2F5BEBF8}"/>
    <cellStyle name="Currency 5 3 5 2 2 2 2 5" xfId="47592" xr:uid="{E9EB7C7F-DCCE-4F79-B47E-B144C82B99EE}"/>
    <cellStyle name="Currency 5 3 5 2 2 2 3" xfId="22440" xr:uid="{4144C589-1BA2-43A3-8815-D46DC3BFE2C9}"/>
    <cellStyle name="Currency 5 3 5 2 2 2 3 2" xfId="36132" xr:uid="{BA16F9C4-7BA2-44BD-9FAD-1845F952DD6A}"/>
    <cellStyle name="Currency 5 3 5 2 2 2 3 3" xfId="51016" xr:uid="{5EDDF985-4F2C-4536-8596-56AF0084081B}"/>
    <cellStyle name="Currency 5 3 5 2 2 2 4" xfId="15596" xr:uid="{9C344DCB-61D0-45A7-96D6-483AFBE969C7}"/>
    <cellStyle name="Currency 5 3 5 2 2 2 5" xfId="29286" xr:uid="{B216D684-E4DB-4CC6-8853-9F903DFF8550}"/>
    <cellStyle name="Currency 5 3 5 2 2 2 6" xfId="44170" xr:uid="{0C902A44-594C-4768-AA86-458C4F9F7FEF}"/>
    <cellStyle name="Currency 5 3 5 2 2 3" xfId="10460" xr:uid="{98C01A9D-8E12-4899-9712-557EA998A36F}"/>
    <cellStyle name="Currency 5 3 5 2 2 3 2" xfId="24150" xr:uid="{66EE9229-A48C-42C4-9DB9-E3F6141B9CC7}"/>
    <cellStyle name="Currency 5 3 5 2 2 3 2 2" xfId="37842" xr:uid="{288C49DF-B9E2-4E92-9610-E5295E126FE4}"/>
    <cellStyle name="Currency 5 3 5 2 2 3 2 3" xfId="52726" xr:uid="{1F17253E-4D18-4058-8953-9CF947589972}"/>
    <cellStyle name="Currency 5 3 5 2 2 3 3" xfId="17306" xr:uid="{2BDCA50B-9898-4AD7-954D-052CD90E2D40}"/>
    <cellStyle name="Currency 5 3 5 2 2 3 4" xfId="30996" xr:uid="{9BC415C8-7F5F-46D5-83F2-9D544FD8BD7E}"/>
    <cellStyle name="Currency 5 3 5 2 2 3 5" xfId="45880" xr:uid="{915E5E56-6E40-4D17-BB8C-2CEBC89ED1B8}"/>
    <cellStyle name="Currency 5 3 5 2 2 4" xfId="20728" xr:uid="{1706A56C-0080-4C8B-A5DB-63F9D7C6EEF9}"/>
    <cellStyle name="Currency 5 3 5 2 2 4 2" xfId="34420" xr:uid="{FA5FCF47-F972-41C9-AAB4-EA851CC18E55}"/>
    <cellStyle name="Currency 5 3 5 2 2 4 3" xfId="49304" xr:uid="{CCCF5C00-D05E-4A2F-9850-B6C1BFC8F627}"/>
    <cellStyle name="Currency 5 3 5 2 2 5" xfId="13884" xr:uid="{0B847EE2-DE9A-48A0-921A-B48EA50005E5}"/>
    <cellStyle name="Currency 5 3 5 2 2 6" xfId="27574" xr:uid="{DF44C503-A30C-47E0-BCA3-06CC8991E7D6}"/>
    <cellStyle name="Currency 5 3 5 2 2 7" xfId="42458" xr:uid="{2AAECA36-DAEE-4004-9DA5-D049C54D5667}"/>
    <cellStyle name="Currency 5 3 5 2 3" xfId="8749" xr:uid="{27BF89FB-F801-4C78-BA48-A9249835021B}"/>
    <cellStyle name="Currency 5 3 5 2 3 2" xfId="12171" xr:uid="{28D293DC-0708-4272-A7FC-4787893CF4AA}"/>
    <cellStyle name="Currency 5 3 5 2 3 2 2" xfId="25861" xr:uid="{AADC2C36-B445-4BC7-A6C5-5A6E54CEBAE9}"/>
    <cellStyle name="Currency 5 3 5 2 3 2 2 2" xfId="39553" xr:uid="{3B5EF191-E85D-4F5B-A303-50E9D41DAFAB}"/>
    <cellStyle name="Currency 5 3 5 2 3 2 2 3" xfId="54437" xr:uid="{1E95D17A-E786-477F-9D85-8EBDFA5A2231}"/>
    <cellStyle name="Currency 5 3 5 2 3 2 3" xfId="19017" xr:uid="{E169AD70-A906-42F0-B9BD-CB8EA3530904}"/>
    <cellStyle name="Currency 5 3 5 2 3 2 4" xfId="32707" xr:uid="{171E14FB-F227-4D34-B20A-D478A454A0C7}"/>
    <cellStyle name="Currency 5 3 5 2 3 2 5" xfId="47591" xr:uid="{15120421-4165-445E-B649-19A0188F3867}"/>
    <cellStyle name="Currency 5 3 5 2 3 3" xfId="22439" xr:uid="{AF8E84ED-B03F-43A1-8B1F-954A86F5A6F2}"/>
    <cellStyle name="Currency 5 3 5 2 3 3 2" xfId="36131" xr:uid="{AE3F9D68-B503-4331-9915-14A1C8A68209}"/>
    <cellStyle name="Currency 5 3 5 2 3 3 3" xfId="51015" xr:uid="{8EA89B1A-9178-4195-9039-4842ADDC0794}"/>
    <cellStyle name="Currency 5 3 5 2 3 4" xfId="15595" xr:uid="{10CC3173-B850-4971-B5E0-0377DCC0FA94}"/>
    <cellStyle name="Currency 5 3 5 2 3 5" xfId="29285" xr:uid="{4B70DDD5-1457-4187-90FA-D15247BCD5E9}"/>
    <cellStyle name="Currency 5 3 5 2 3 6" xfId="44169" xr:uid="{0A584171-89BA-4524-B7ED-0E0CB559DA6A}"/>
    <cellStyle name="Currency 5 3 5 2 4" xfId="10459" xr:uid="{2E1E806B-45B8-4A55-A060-06242FAB9FB4}"/>
    <cellStyle name="Currency 5 3 5 2 4 2" xfId="24149" xr:uid="{F248BDF6-2501-44CE-9EE3-9810457977C7}"/>
    <cellStyle name="Currency 5 3 5 2 4 2 2" xfId="37841" xr:uid="{99B78649-6E41-4527-9707-881C6D3AD433}"/>
    <cellStyle name="Currency 5 3 5 2 4 2 3" xfId="52725" xr:uid="{5E7FA831-5181-420D-A580-05FBF990A8D4}"/>
    <cellStyle name="Currency 5 3 5 2 4 3" xfId="17305" xr:uid="{FC8F7B4B-14B4-4E5A-8C15-08DD536D0B7D}"/>
    <cellStyle name="Currency 5 3 5 2 4 4" xfId="30995" xr:uid="{915BED10-E876-4864-ACAA-AF648B5B9F17}"/>
    <cellStyle name="Currency 5 3 5 2 4 5" xfId="45879" xr:uid="{391F16B7-2613-4B2F-A1EF-B010A651A56C}"/>
    <cellStyle name="Currency 5 3 5 2 5" xfId="20727" xr:uid="{EAE4E384-61E2-4CF4-B0A7-A858227CA7F7}"/>
    <cellStyle name="Currency 5 3 5 2 5 2" xfId="34419" xr:uid="{CF7C2D7A-3F5E-4F5E-AB8D-40F47C3C54D1}"/>
    <cellStyle name="Currency 5 3 5 2 5 3" xfId="49303" xr:uid="{137A1EDC-7FD0-4586-951F-55FA0C2FE2EC}"/>
    <cellStyle name="Currency 5 3 5 2 6" xfId="13883" xr:uid="{3ED3F41F-7B0C-4AFD-B5CB-9BCCBA671717}"/>
    <cellStyle name="Currency 5 3 5 2 7" xfId="27573" xr:uid="{DC330561-1C75-4B53-92AE-170B95CE55F1}"/>
    <cellStyle name="Currency 5 3 5 2 8" xfId="42457" xr:uid="{DF4FBEE9-B866-4460-9682-512BEFD2461A}"/>
    <cellStyle name="Currency 5 3 5 3" xfId="7038" xr:uid="{A090023A-8516-412B-B03E-B0AEA6730F93}"/>
    <cellStyle name="Currency 5 3 5 3 2" xfId="8751" xr:uid="{C85F5475-470D-4823-AD08-3E387B09621E}"/>
    <cellStyle name="Currency 5 3 5 3 2 2" xfId="12173" xr:uid="{9E3894C9-BBF4-4C8D-AFEE-AFE5735C6DD2}"/>
    <cellStyle name="Currency 5 3 5 3 2 2 2" xfId="25863" xr:uid="{87D99500-29CF-4F7B-9494-1861745B309A}"/>
    <cellStyle name="Currency 5 3 5 3 2 2 2 2" xfId="39555" xr:uid="{084FA86E-4943-4729-827A-2D592CFF2720}"/>
    <cellStyle name="Currency 5 3 5 3 2 2 2 3" xfId="54439" xr:uid="{D056113E-ED3B-4A88-8FBC-3BA6625DB384}"/>
    <cellStyle name="Currency 5 3 5 3 2 2 3" xfId="19019" xr:uid="{207652B0-86B6-408C-B24B-929EB2F3755C}"/>
    <cellStyle name="Currency 5 3 5 3 2 2 4" xfId="32709" xr:uid="{CDD2B338-BC1F-4ABB-869D-09DBB660AB64}"/>
    <cellStyle name="Currency 5 3 5 3 2 2 5" xfId="47593" xr:uid="{57F859AA-B545-47A2-B6F3-0A3CB48A10AB}"/>
    <cellStyle name="Currency 5 3 5 3 2 3" xfId="22441" xr:uid="{FB13FDCA-0638-4027-AE2C-6E7C21A552F6}"/>
    <cellStyle name="Currency 5 3 5 3 2 3 2" xfId="36133" xr:uid="{900C02C3-DA2C-4CF4-94B3-53CD65D8604E}"/>
    <cellStyle name="Currency 5 3 5 3 2 3 3" xfId="51017" xr:uid="{458D9CFD-A411-450B-98E8-CF7791C902D0}"/>
    <cellStyle name="Currency 5 3 5 3 2 4" xfId="15597" xr:uid="{4EF0D60A-EE83-44D2-B458-84E06FDFC420}"/>
    <cellStyle name="Currency 5 3 5 3 2 5" xfId="29287" xr:uid="{635BF297-18EE-45C3-8F25-2F96497BA2E5}"/>
    <cellStyle name="Currency 5 3 5 3 2 6" xfId="44171" xr:uid="{1E73AF8F-F8A8-4D2E-8D08-3B2BD4FCD1FC}"/>
    <cellStyle name="Currency 5 3 5 3 3" xfId="10461" xr:uid="{4B1CD8C1-A996-4A40-AC0A-5B464EE4756C}"/>
    <cellStyle name="Currency 5 3 5 3 3 2" xfId="24151" xr:uid="{875B2783-7727-4103-9FD1-CDE55F67D61B}"/>
    <cellStyle name="Currency 5 3 5 3 3 2 2" xfId="37843" xr:uid="{BA166C56-9B71-46C7-99CD-D0329E355EDA}"/>
    <cellStyle name="Currency 5 3 5 3 3 2 3" xfId="52727" xr:uid="{044DE6D1-586A-4489-8066-D0DC6E68A65C}"/>
    <cellStyle name="Currency 5 3 5 3 3 3" xfId="17307" xr:uid="{AD909018-1EEF-47F8-AB0F-5B7BE5D136F3}"/>
    <cellStyle name="Currency 5 3 5 3 3 4" xfId="30997" xr:uid="{023C4764-5744-476F-8C1A-9ED6AC76D1E2}"/>
    <cellStyle name="Currency 5 3 5 3 3 5" xfId="45881" xr:uid="{E48FA8B1-DD88-422E-9093-6504FBA697D2}"/>
    <cellStyle name="Currency 5 3 5 3 4" xfId="20729" xr:uid="{16F516C9-6E98-473B-A8E4-8EFFD6327339}"/>
    <cellStyle name="Currency 5 3 5 3 4 2" xfId="34421" xr:uid="{E17A01C7-7CE7-406C-8B10-66B9FBB1A0F1}"/>
    <cellStyle name="Currency 5 3 5 3 4 3" xfId="49305" xr:uid="{E13B2877-D9EC-46A5-9D23-52A5D4720DD9}"/>
    <cellStyle name="Currency 5 3 5 3 5" xfId="13885" xr:uid="{EE1560D6-A771-4D58-85F9-52B307EACCC4}"/>
    <cellStyle name="Currency 5 3 5 3 6" xfId="27575" xr:uid="{F639C7B0-8046-41BB-A187-5269205DF908}"/>
    <cellStyle name="Currency 5 3 5 3 7" xfId="42459" xr:uid="{E6DC9EEB-312A-43DB-995E-47140A44A3A4}"/>
    <cellStyle name="Currency 5 3 5 4" xfId="7039" xr:uid="{B573DC45-9992-4C7E-9823-BBBC4D9E71FD}"/>
    <cellStyle name="Currency 5 3 5 4 2" xfId="8752" xr:uid="{68AAC414-9E40-4D49-A412-410C4562C48E}"/>
    <cellStyle name="Currency 5 3 5 4 2 2" xfId="12174" xr:uid="{E395081D-C8C1-4614-BD89-2479528A5144}"/>
    <cellStyle name="Currency 5 3 5 4 2 2 2" xfId="25864" xr:uid="{5B9AFF96-204D-443C-86FC-3F1B2F5E4EF8}"/>
    <cellStyle name="Currency 5 3 5 4 2 2 2 2" xfId="39556" xr:uid="{908E3ED5-393F-4643-8399-87E2D7BC73A8}"/>
    <cellStyle name="Currency 5 3 5 4 2 2 2 3" xfId="54440" xr:uid="{18127763-6C3E-4EFE-920F-D357E845F851}"/>
    <cellStyle name="Currency 5 3 5 4 2 2 3" xfId="19020" xr:uid="{5EAA512F-5D2E-465C-A215-B0E7ECDE3187}"/>
    <cellStyle name="Currency 5 3 5 4 2 2 4" xfId="32710" xr:uid="{8343BF56-A5FC-4E44-A291-EC919A9DBEFA}"/>
    <cellStyle name="Currency 5 3 5 4 2 2 5" xfId="47594" xr:uid="{0EE0C78B-7353-4A02-A29B-A09385BE6291}"/>
    <cellStyle name="Currency 5 3 5 4 2 3" xfId="22442" xr:uid="{343C56C6-D05B-4586-81AD-2FD55CC20972}"/>
    <cellStyle name="Currency 5 3 5 4 2 3 2" xfId="36134" xr:uid="{113EF6D7-6EB0-4B15-AFA9-5A2C1E4F2E72}"/>
    <cellStyle name="Currency 5 3 5 4 2 3 3" xfId="51018" xr:uid="{4A4F49F7-1B83-493B-9E77-44D25671E87A}"/>
    <cellStyle name="Currency 5 3 5 4 2 4" xfId="15598" xr:uid="{BAC84188-ADAD-449C-8C1A-0FA8D7415DF9}"/>
    <cellStyle name="Currency 5 3 5 4 2 5" xfId="29288" xr:uid="{99DF8439-0573-4B4F-874C-AA8CD6BC7D03}"/>
    <cellStyle name="Currency 5 3 5 4 2 6" xfId="44172" xr:uid="{44A978D7-A012-4D44-8BAD-F7A8FF3F5CDA}"/>
    <cellStyle name="Currency 5 3 5 4 3" xfId="10462" xr:uid="{F522B29B-99C1-4190-8EDA-C4DE2535C177}"/>
    <cellStyle name="Currency 5 3 5 4 3 2" xfId="24152" xr:uid="{9691F3B0-B454-4FF2-B3F3-8188CE5E958E}"/>
    <cellStyle name="Currency 5 3 5 4 3 2 2" xfId="37844" xr:uid="{8033A983-F771-491F-951B-B915400E3940}"/>
    <cellStyle name="Currency 5 3 5 4 3 2 3" xfId="52728" xr:uid="{FFCB195E-499D-401D-AA66-ABD27F23BA4A}"/>
    <cellStyle name="Currency 5 3 5 4 3 3" xfId="17308" xr:uid="{5EA27AD3-9F77-4219-B588-580B41AB89B6}"/>
    <cellStyle name="Currency 5 3 5 4 3 4" xfId="30998" xr:uid="{AF1B01E6-44BF-4B6B-A794-B8F7FA09E230}"/>
    <cellStyle name="Currency 5 3 5 4 3 5" xfId="45882" xr:uid="{2820E17A-00A5-4C11-B3A6-5313DFF953A7}"/>
    <cellStyle name="Currency 5 3 5 4 4" xfId="20730" xr:uid="{57A4979A-E65D-4283-912F-64732560E8B1}"/>
    <cellStyle name="Currency 5 3 5 4 4 2" xfId="34422" xr:uid="{857F511F-AB80-4072-8209-5D9903D9A055}"/>
    <cellStyle name="Currency 5 3 5 4 4 3" xfId="49306" xr:uid="{578869E2-81BF-4B24-AC0F-A19FDB7882EF}"/>
    <cellStyle name="Currency 5 3 5 4 5" xfId="13886" xr:uid="{827B9FE5-AEBA-4D2E-948A-FFCFF8050008}"/>
    <cellStyle name="Currency 5 3 5 4 6" xfId="27576" xr:uid="{CD3280E5-A59E-4FE3-B8DB-BFB9DB7E2E75}"/>
    <cellStyle name="Currency 5 3 5 4 7" xfId="42460" xr:uid="{D238BA3B-79FF-4BD6-8B6C-53F31797F53B}"/>
    <cellStyle name="Currency 5 3 5 5" xfId="8748" xr:uid="{5C00EF47-8127-4C0D-848A-DD8BC76359B8}"/>
    <cellStyle name="Currency 5 3 5 5 2" xfId="12170" xr:uid="{7945E14D-45D2-431B-85B4-1F8EEB15A7DF}"/>
    <cellStyle name="Currency 5 3 5 5 2 2" xfId="25860" xr:uid="{BB66F624-DB2C-4AB2-BD01-556B819FAAB2}"/>
    <cellStyle name="Currency 5 3 5 5 2 2 2" xfId="39552" xr:uid="{12EF56BC-7EB0-44EE-973D-986819B9FE8C}"/>
    <cellStyle name="Currency 5 3 5 5 2 2 3" xfId="54436" xr:uid="{C4CB192D-B2AE-49F7-88E7-3B12938AFCDF}"/>
    <cellStyle name="Currency 5 3 5 5 2 3" xfId="19016" xr:uid="{72D6482D-D399-470D-8FD1-4C5B7E062201}"/>
    <cellStyle name="Currency 5 3 5 5 2 4" xfId="32706" xr:uid="{55F077E6-10B6-40EA-BDED-73D2D238AAFA}"/>
    <cellStyle name="Currency 5 3 5 5 2 5" xfId="47590" xr:uid="{5C3655E3-AFD1-4CF3-B38F-F3A8C3C2FCA6}"/>
    <cellStyle name="Currency 5 3 5 5 3" xfId="22438" xr:uid="{B6AFBB2D-AEFE-4135-9383-4CB483E7CA71}"/>
    <cellStyle name="Currency 5 3 5 5 3 2" xfId="36130" xr:uid="{E91CFE2C-4665-47DD-AB2F-622193F1CCEC}"/>
    <cellStyle name="Currency 5 3 5 5 3 3" xfId="51014" xr:uid="{A2581269-26A1-4868-8239-0B7E290EFAEB}"/>
    <cellStyle name="Currency 5 3 5 5 4" xfId="15594" xr:uid="{2E3FE2DC-EE4E-4C2A-AED3-43D241DDF4E4}"/>
    <cellStyle name="Currency 5 3 5 5 5" xfId="29284" xr:uid="{BBCAD4AC-723A-40A1-B0B6-D9335B55D30A}"/>
    <cellStyle name="Currency 5 3 5 5 6" xfId="44168" xr:uid="{A4453E77-B90A-4DF9-BFDA-EE20D99553CA}"/>
    <cellStyle name="Currency 5 3 5 6" xfId="10458" xr:uid="{00360645-3B44-4320-BA0A-8AE893C649F7}"/>
    <cellStyle name="Currency 5 3 5 6 2" xfId="24148" xr:uid="{8BF15D52-0108-4BD7-B385-02317E8FA1B7}"/>
    <cellStyle name="Currency 5 3 5 6 2 2" xfId="37840" xr:uid="{3FC99254-AF7E-42A3-B391-B5DBE199C188}"/>
    <cellStyle name="Currency 5 3 5 6 2 3" xfId="52724" xr:uid="{F3377BD3-8669-4FCA-BAA0-85E92734B877}"/>
    <cellStyle name="Currency 5 3 5 6 3" xfId="17304" xr:uid="{F56C4BB7-536A-4319-ADBD-E0D0A61392F0}"/>
    <cellStyle name="Currency 5 3 5 6 4" xfId="30994" xr:uid="{CE8401A2-718A-4F65-B6DF-CE5B6CAD5B41}"/>
    <cellStyle name="Currency 5 3 5 6 5" xfId="45878" xr:uid="{1EB9D936-AA2D-485F-9941-52AECE0EC2E8}"/>
    <cellStyle name="Currency 5 3 5 7" xfId="20726" xr:uid="{46D3D71A-D6AE-4B13-80AF-CC6F6ED36F3D}"/>
    <cellStyle name="Currency 5 3 5 7 2" xfId="34418" xr:uid="{8642FA03-2C8C-46D4-BB05-183D36E5C69D}"/>
    <cellStyle name="Currency 5 3 5 7 3" xfId="49302" xr:uid="{EDBFDD57-4C29-40F5-B130-19BEC665568D}"/>
    <cellStyle name="Currency 5 3 5 8" xfId="13882" xr:uid="{7D8A6BA7-516C-4685-B5E3-EDD8CE22D2FD}"/>
    <cellStyle name="Currency 5 3 5 9" xfId="27572" xr:uid="{8D490DDB-0952-45A0-9885-89C6846F09CB}"/>
    <cellStyle name="Currency 5 3 6" xfId="7040" xr:uid="{F0F3E49D-F14A-40B5-94D8-8105F01F9288}"/>
    <cellStyle name="Currency 5 3 6 10" xfId="42461" xr:uid="{40022F73-966A-44B5-96DE-67E0D7B8C559}"/>
    <cellStyle name="Currency 5 3 6 2" xfId="7041" xr:uid="{0FF01FC2-8492-4363-9845-A772866BDB86}"/>
    <cellStyle name="Currency 5 3 6 2 2" xfId="7042" xr:uid="{6DC91DBB-2237-4F51-95C2-E59BF7556BED}"/>
    <cellStyle name="Currency 5 3 6 2 2 2" xfId="8755" xr:uid="{CDD3EFEE-5CF5-49E1-B416-68DB4D3D74EB}"/>
    <cellStyle name="Currency 5 3 6 2 2 2 2" xfId="12177" xr:uid="{B68D3B85-81BE-4180-B21C-1DDF9FEE0914}"/>
    <cellStyle name="Currency 5 3 6 2 2 2 2 2" xfId="25867" xr:uid="{B2704A4B-906F-4A47-9109-67EEAD05E4B9}"/>
    <cellStyle name="Currency 5 3 6 2 2 2 2 2 2" xfId="39559" xr:uid="{57B072BF-82F0-4281-BFD7-142BD2558C5C}"/>
    <cellStyle name="Currency 5 3 6 2 2 2 2 2 3" xfId="54443" xr:uid="{2A900DA1-8F79-473C-A350-2E010F05EE0E}"/>
    <cellStyle name="Currency 5 3 6 2 2 2 2 3" xfId="19023" xr:uid="{A5561D14-4FE0-4378-B6F4-8C82AA288CEB}"/>
    <cellStyle name="Currency 5 3 6 2 2 2 2 4" xfId="32713" xr:uid="{B44E4AFD-F011-4598-B965-AA05E84D8F27}"/>
    <cellStyle name="Currency 5 3 6 2 2 2 2 5" xfId="47597" xr:uid="{F2E45D29-CE63-4123-B994-25AA475B4991}"/>
    <cellStyle name="Currency 5 3 6 2 2 2 3" xfId="22445" xr:uid="{131F64DC-84CC-48D6-A069-D36657A70474}"/>
    <cellStyle name="Currency 5 3 6 2 2 2 3 2" xfId="36137" xr:uid="{5AB9D6BB-D8EB-4F77-AE6F-41CBE4A4AEDF}"/>
    <cellStyle name="Currency 5 3 6 2 2 2 3 3" xfId="51021" xr:uid="{4A5CAF89-642E-4C0B-AFAB-8974B0D933AA}"/>
    <cellStyle name="Currency 5 3 6 2 2 2 4" xfId="15601" xr:uid="{80E4450D-FAD0-4FC9-A309-730174221B36}"/>
    <cellStyle name="Currency 5 3 6 2 2 2 5" xfId="29291" xr:uid="{8A40822C-BE55-446D-B054-44D758493B69}"/>
    <cellStyle name="Currency 5 3 6 2 2 2 6" xfId="44175" xr:uid="{142D4CCC-75FF-474F-9AF4-8060BAE9ED5C}"/>
    <cellStyle name="Currency 5 3 6 2 2 3" xfId="10465" xr:uid="{A5BEC389-154F-4001-8F9A-2594CB44EE45}"/>
    <cellStyle name="Currency 5 3 6 2 2 3 2" xfId="24155" xr:uid="{567677CE-427A-47E0-AD6B-8F7D777B5A91}"/>
    <cellStyle name="Currency 5 3 6 2 2 3 2 2" xfId="37847" xr:uid="{D4084E3E-63CA-465A-ACCC-1CD6DD99D2BD}"/>
    <cellStyle name="Currency 5 3 6 2 2 3 2 3" xfId="52731" xr:uid="{E53F1AD1-2280-479A-B9F4-63C762FDBDB0}"/>
    <cellStyle name="Currency 5 3 6 2 2 3 3" xfId="17311" xr:uid="{5ECFC230-6AB5-411C-8866-FAA78267C006}"/>
    <cellStyle name="Currency 5 3 6 2 2 3 4" xfId="31001" xr:uid="{05C0DC83-2A7E-4634-8C86-5569CB0274EE}"/>
    <cellStyle name="Currency 5 3 6 2 2 3 5" xfId="45885" xr:uid="{D66DEBF0-FA8F-4762-8533-64D1F2885CA1}"/>
    <cellStyle name="Currency 5 3 6 2 2 4" xfId="20733" xr:uid="{D507C3D8-1851-41A0-A0AA-1E21AAB9B013}"/>
    <cellStyle name="Currency 5 3 6 2 2 4 2" xfId="34425" xr:uid="{06A7BD45-BD83-445E-A896-5E632EAF4101}"/>
    <cellStyle name="Currency 5 3 6 2 2 4 3" xfId="49309" xr:uid="{2DBC1EE3-8612-4C28-9CE8-C84AE34E4DED}"/>
    <cellStyle name="Currency 5 3 6 2 2 5" xfId="13889" xr:uid="{2D5EC5BF-C869-4A3F-AFB0-DC58AFC597B1}"/>
    <cellStyle name="Currency 5 3 6 2 2 6" xfId="27579" xr:uid="{C7E1E408-2403-4674-BB3F-8EB8219202E3}"/>
    <cellStyle name="Currency 5 3 6 2 2 7" xfId="42463" xr:uid="{F5BADF2D-022C-4337-9C1D-E4E703F1CE8C}"/>
    <cellStyle name="Currency 5 3 6 2 3" xfId="8754" xr:uid="{38D80A3E-C577-4927-9C35-ACD5D3B16A9F}"/>
    <cellStyle name="Currency 5 3 6 2 3 2" xfId="12176" xr:uid="{1A502B22-8D67-4854-B48D-170628DAB804}"/>
    <cellStyle name="Currency 5 3 6 2 3 2 2" xfId="25866" xr:uid="{66827178-C4FB-4102-A3E0-8B205496EEA2}"/>
    <cellStyle name="Currency 5 3 6 2 3 2 2 2" xfId="39558" xr:uid="{03F1416C-7333-499E-9CBF-9D12B1E3ADBD}"/>
    <cellStyle name="Currency 5 3 6 2 3 2 2 3" xfId="54442" xr:uid="{165AB6F5-C9F2-4DDC-B6A2-83177B32435B}"/>
    <cellStyle name="Currency 5 3 6 2 3 2 3" xfId="19022" xr:uid="{4C3498AF-1CF2-48BD-AFDF-6B6C05F8D01D}"/>
    <cellStyle name="Currency 5 3 6 2 3 2 4" xfId="32712" xr:uid="{F104DB29-1047-4BF9-BE49-69E6E0016471}"/>
    <cellStyle name="Currency 5 3 6 2 3 2 5" xfId="47596" xr:uid="{6953843E-56C4-4DE6-8935-869A92F88205}"/>
    <cellStyle name="Currency 5 3 6 2 3 3" xfId="22444" xr:uid="{2F56FD3B-D468-4462-B1F2-3B676E975B40}"/>
    <cellStyle name="Currency 5 3 6 2 3 3 2" xfId="36136" xr:uid="{E12CD334-7CB2-459A-B42D-F2A12A5496A5}"/>
    <cellStyle name="Currency 5 3 6 2 3 3 3" xfId="51020" xr:uid="{001BB178-C567-47EF-AA5F-D17CC4B2A11F}"/>
    <cellStyle name="Currency 5 3 6 2 3 4" xfId="15600" xr:uid="{3EAD2006-BE8F-4BE2-8592-C36FFFF59A94}"/>
    <cellStyle name="Currency 5 3 6 2 3 5" xfId="29290" xr:uid="{47DA489D-B2A4-4828-9BD1-4D50D4B15A69}"/>
    <cellStyle name="Currency 5 3 6 2 3 6" xfId="44174" xr:uid="{4A5A5561-091C-47FC-8D0F-0B9E4A7ED5A5}"/>
    <cellStyle name="Currency 5 3 6 2 4" xfId="10464" xr:uid="{296F2F3F-B1E2-4947-829E-6C19CA977C0F}"/>
    <cellStyle name="Currency 5 3 6 2 4 2" xfId="24154" xr:uid="{275259A4-135E-4CDD-8612-8DF648E9593C}"/>
    <cellStyle name="Currency 5 3 6 2 4 2 2" xfId="37846" xr:uid="{D71402D2-9435-4960-994C-0ADED50A9978}"/>
    <cellStyle name="Currency 5 3 6 2 4 2 3" xfId="52730" xr:uid="{E31CAA8F-23C0-4624-B0F3-624A9E5F7CF8}"/>
    <cellStyle name="Currency 5 3 6 2 4 3" xfId="17310" xr:uid="{DA639586-7E83-47DA-9E61-E0B8801EBCD4}"/>
    <cellStyle name="Currency 5 3 6 2 4 4" xfId="31000" xr:uid="{6FE827D5-CC4C-484C-A1D7-9FBD4A2BF1AD}"/>
    <cellStyle name="Currency 5 3 6 2 4 5" xfId="45884" xr:uid="{ADC68D3D-FF66-4A48-B3B4-97D2655392DF}"/>
    <cellStyle name="Currency 5 3 6 2 5" xfId="20732" xr:uid="{849291C3-AEDD-4DDB-9613-19C36F07051B}"/>
    <cellStyle name="Currency 5 3 6 2 5 2" xfId="34424" xr:uid="{414C6025-2347-4501-AAAE-D3A22762ECCB}"/>
    <cellStyle name="Currency 5 3 6 2 5 3" xfId="49308" xr:uid="{3B9E083A-1C8A-4BAF-B3A0-1A8F22A352A6}"/>
    <cellStyle name="Currency 5 3 6 2 6" xfId="13888" xr:uid="{38F608C2-602B-45B4-9DB9-16AC872D53AC}"/>
    <cellStyle name="Currency 5 3 6 2 7" xfId="27578" xr:uid="{1D7A53DF-0FF0-4603-B366-39B6A298F421}"/>
    <cellStyle name="Currency 5 3 6 2 8" xfId="42462" xr:uid="{9FA338EE-5D0A-4A4E-BE33-2D650C4517D0}"/>
    <cellStyle name="Currency 5 3 6 3" xfId="7043" xr:uid="{71988516-5DD4-4AEC-8721-DD46B0D0D484}"/>
    <cellStyle name="Currency 5 3 6 3 2" xfId="8756" xr:uid="{399815E5-14C8-4A4B-A694-D5D541D93F31}"/>
    <cellStyle name="Currency 5 3 6 3 2 2" xfId="12178" xr:uid="{0DC68C26-0464-4AA8-9115-55EAC66FAC4D}"/>
    <cellStyle name="Currency 5 3 6 3 2 2 2" xfId="25868" xr:uid="{783EC170-1508-4E02-928B-DCE83659C9DB}"/>
    <cellStyle name="Currency 5 3 6 3 2 2 2 2" xfId="39560" xr:uid="{021AE555-58D2-485D-875A-8422551FC084}"/>
    <cellStyle name="Currency 5 3 6 3 2 2 2 3" xfId="54444" xr:uid="{26F4D4CD-D2F0-4D30-B4E0-B2028D8CB5D1}"/>
    <cellStyle name="Currency 5 3 6 3 2 2 3" xfId="19024" xr:uid="{736D9A38-65D0-4CCD-98AA-07F93CE0B0E0}"/>
    <cellStyle name="Currency 5 3 6 3 2 2 4" xfId="32714" xr:uid="{60AEC2F5-5372-4E9E-84F5-7CF6173DD850}"/>
    <cellStyle name="Currency 5 3 6 3 2 2 5" xfId="47598" xr:uid="{5E54324B-7331-4625-8062-D71F9A5E4721}"/>
    <cellStyle name="Currency 5 3 6 3 2 3" xfId="22446" xr:uid="{B5737B38-D159-4AA6-A79F-09C318643D54}"/>
    <cellStyle name="Currency 5 3 6 3 2 3 2" xfId="36138" xr:uid="{8A5D4F44-2C4A-4D95-947E-154A4BFB11B0}"/>
    <cellStyle name="Currency 5 3 6 3 2 3 3" xfId="51022" xr:uid="{F61CF41D-1A7E-41CB-9807-658A58A48469}"/>
    <cellStyle name="Currency 5 3 6 3 2 4" xfId="15602" xr:uid="{AA9B6336-22FC-49F0-9C38-B00448CD0096}"/>
    <cellStyle name="Currency 5 3 6 3 2 5" xfId="29292" xr:uid="{7FD2DBD9-3A6C-4331-969A-47C12691DB06}"/>
    <cellStyle name="Currency 5 3 6 3 2 6" xfId="44176" xr:uid="{B22807AE-0EC7-43DD-BADF-A6D7BD825286}"/>
    <cellStyle name="Currency 5 3 6 3 3" xfId="10466" xr:uid="{F6AC9E1B-E4C9-40FC-AA72-7A4E6F870C81}"/>
    <cellStyle name="Currency 5 3 6 3 3 2" xfId="24156" xr:uid="{90A91CF2-7E04-4B2B-BC9F-8B5CE38DC4C0}"/>
    <cellStyle name="Currency 5 3 6 3 3 2 2" xfId="37848" xr:uid="{316F723A-19F7-47EA-9846-7106CACEA85A}"/>
    <cellStyle name="Currency 5 3 6 3 3 2 3" xfId="52732" xr:uid="{BD166453-E88B-4019-9DC4-E72EDF00FF3C}"/>
    <cellStyle name="Currency 5 3 6 3 3 3" xfId="17312" xr:uid="{4C62A23C-6FE5-40D5-B939-9258D9358DF3}"/>
    <cellStyle name="Currency 5 3 6 3 3 4" xfId="31002" xr:uid="{9A567C5E-C6E0-48CD-A587-4EDE7EC4759A}"/>
    <cellStyle name="Currency 5 3 6 3 3 5" xfId="45886" xr:uid="{70FC8AC5-37B7-43FE-AC29-F2D195202079}"/>
    <cellStyle name="Currency 5 3 6 3 4" xfId="20734" xr:uid="{D3DEC737-F02C-42E5-8020-AA6756C3E61C}"/>
    <cellStyle name="Currency 5 3 6 3 4 2" xfId="34426" xr:uid="{4B5948A6-D267-4CDB-8AAC-FFC9F6275F46}"/>
    <cellStyle name="Currency 5 3 6 3 4 3" xfId="49310" xr:uid="{1EADEF1A-0BF2-487F-834E-8BCFC3F4E00E}"/>
    <cellStyle name="Currency 5 3 6 3 5" xfId="13890" xr:uid="{081C65A9-0F03-46C3-B248-76BFE108EDB4}"/>
    <cellStyle name="Currency 5 3 6 3 6" xfId="27580" xr:uid="{A9FAFB98-F944-4CA8-91E8-F1AFFF99BB09}"/>
    <cellStyle name="Currency 5 3 6 3 7" xfId="42464" xr:uid="{8C555DB1-46F3-4621-B68C-834CA4B9B473}"/>
    <cellStyle name="Currency 5 3 6 4" xfId="7044" xr:uid="{038B8FF1-1E4F-43E4-AAE8-57D96A80F240}"/>
    <cellStyle name="Currency 5 3 6 4 2" xfId="8757" xr:uid="{8A6E6A0C-D374-4D21-9142-309F104A03A4}"/>
    <cellStyle name="Currency 5 3 6 4 2 2" xfId="12179" xr:uid="{5CCDCA50-A350-4AFC-A290-A8BC3256BE18}"/>
    <cellStyle name="Currency 5 3 6 4 2 2 2" xfId="25869" xr:uid="{29AFD748-9497-464C-87C9-1FA4EF447DA6}"/>
    <cellStyle name="Currency 5 3 6 4 2 2 2 2" xfId="39561" xr:uid="{D75B4630-ABB2-4E3C-AA28-06BB7E4F665D}"/>
    <cellStyle name="Currency 5 3 6 4 2 2 2 3" xfId="54445" xr:uid="{2C1D4BB3-71E0-4D02-AA16-C1C74B2A8F92}"/>
    <cellStyle name="Currency 5 3 6 4 2 2 3" xfId="19025" xr:uid="{CFDB8FC1-6A91-4D67-A540-23D6556F3128}"/>
    <cellStyle name="Currency 5 3 6 4 2 2 4" xfId="32715" xr:uid="{30DE8A7E-DA44-4A6C-B320-B7D4201AD311}"/>
    <cellStyle name="Currency 5 3 6 4 2 2 5" xfId="47599" xr:uid="{F0BC80BC-E2A8-4A5E-A107-442DC0F985BB}"/>
    <cellStyle name="Currency 5 3 6 4 2 3" xfId="22447" xr:uid="{1D7E93F0-1987-46CC-8298-90DC9AB07F34}"/>
    <cellStyle name="Currency 5 3 6 4 2 3 2" xfId="36139" xr:uid="{AC941178-7621-4233-B337-9A06DE2E1A85}"/>
    <cellStyle name="Currency 5 3 6 4 2 3 3" xfId="51023" xr:uid="{EA6239AA-B717-49D7-8662-EB532384E16C}"/>
    <cellStyle name="Currency 5 3 6 4 2 4" xfId="15603" xr:uid="{0699025C-DFD3-4830-AD5F-7C16E5BFFA15}"/>
    <cellStyle name="Currency 5 3 6 4 2 5" xfId="29293" xr:uid="{E077DAF9-E36D-4682-9128-16C14B84F294}"/>
    <cellStyle name="Currency 5 3 6 4 2 6" xfId="44177" xr:uid="{488FCB6F-22F5-4C06-856B-78781DC301A5}"/>
    <cellStyle name="Currency 5 3 6 4 3" xfId="10467" xr:uid="{98E88779-A01F-4313-B90B-3C02BF420299}"/>
    <cellStyle name="Currency 5 3 6 4 3 2" xfId="24157" xr:uid="{80640D9A-E982-40A4-8C2C-4EB06152EF87}"/>
    <cellStyle name="Currency 5 3 6 4 3 2 2" xfId="37849" xr:uid="{3A18C5F6-6748-4DCA-8963-FEA2B63D69AD}"/>
    <cellStyle name="Currency 5 3 6 4 3 2 3" xfId="52733" xr:uid="{57AABA63-3AE1-43EF-B44E-441B2668A3C1}"/>
    <cellStyle name="Currency 5 3 6 4 3 3" xfId="17313" xr:uid="{CFB70613-52A0-4E18-ABB2-3C39F1090067}"/>
    <cellStyle name="Currency 5 3 6 4 3 4" xfId="31003" xr:uid="{F2FC1590-9F45-4BF9-8F91-490D0F215B42}"/>
    <cellStyle name="Currency 5 3 6 4 3 5" xfId="45887" xr:uid="{2717C5DE-8D2A-4828-BACE-4A09023D79CD}"/>
    <cellStyle name="Currency 5 3 6 4 4" xfId="20735" xr:uid="{FFBD72AC-D960-4412-82E7-C9C99AA0C706}"/>
    <cellStyle name="Currency 5 3 6 4 4 2" xfId="34427" xr:uid="{AB7C720E-0F16-4BC1-941A-B70E8A664F87}"/>
    <cellStyle name="Currency 5 3 6 4 4 3" xfId="49311" xr:uid="{2BEF0C1C-9F92-4165-A59B-5DF75CB7F7AA}"/>
    <cellStyle name="Currency 5 3 6 4 5" xfId="13891" xr:uid="{E521442B-4ED7-40CA-B5E0-C326898D5430}"/>
    <cellStyle name="Currency 5 3 6 4 6" xfId="27581" xr:uid="{CFA96001-34E2-4365-A1B5-006968C1B542}"/>
    <cellStyle name="Currency 5 3 6 4 7" xfId="42465" xr:uid="{EAB8A98B-96F1-4D74-BC0E-6F1C7CB74A44}"/>
    <cellStyle name="Currency 5 3 6 5" xfId="8753" xr:uid="{5C2D6009-9D87-4B06-ACA4-4A32C986EB31}"/>
    <cellStyle name="Currency 5 3 6 5 2" xfId="12175" xr:uid="{7EC3D2B6-D642-4642-9F37-AD612A25E885}"/>
    <cellStyle name="Currency 5 3 6 5 2 2" xfId="25865" xr:uid="{44749425-0FAE-4830-A968-718858A68094}"/>
    <cellStyle name="Currency 5 3 6 5 2 2 2" xfId="39557" xr:uid="{A1EABD51-E4AB-47D5-85D2-E7A1FCE477A7}"/>
    <cellStyle name="Currency 5 3 6 5 2 2 3" xfId="54441" xr:uid="{A2C431D1-88C6-4650-BF82-3B3EFD5AEAB3}"/>
    <cellStyle name="Currency 5 3 6 5 2 3" xfId="19021" xr:uid="{78C8411D-753F-4E7C-958F-4EEA44FE6A3A}"/>
    <cellStyle name="Currency 5 3 6 5 2 4" xfId="32711" xr:uid="{2557507A-41AD-466A-8825-6E7D2C0238DE}"/>
    <cellStyle name="Currency 5 3 6 5 2 5" xfId="47595" xr:uid="{E9E8B76A-5827-4B36-8629-4F86067251D5}"/>
    <cellStyle name="Currency 5 3 6 5 3" xfId="22443" xr:uid="{5FE9DE0D-2253-4394-AAC7-1454F48646BF}"/>
    <cellStyle name="Currency 5 3 6 5 3 2" xfId="36135" xr:uid="{466E88CB-9D7B-4A11-B055-BC0A5C133E8F}"/>
    <cellStyle name="Currency 5 3 6 5 3 3" xfId="51019" xr:uid="{3B156651-35F4-4742-941B-CE4F7263CBBF}"/>
    <cellStyle name="Currency 5 3 6 5 4" xfId="15599" xr:uid="{A92EED0B-9383-44AA-B9F2-CEBEB39DC9FE}"/>
    <cellStyle name="Currency 5 3 6 5 5" xfId="29289" xr:uid="{FEC61ACD-9FF1-4A27-88CA-0B3A73C001A7}"/>
    <cellStyle name="Currency 5 3 6 5 6" xfId="44173" xr:uid="{B0C642D1-6759-41F5-81DD-F2C76DDE57EA}"/>
    <cellStyle name="Currency 5 3 6 6" xfId="10463" xr:uid="{8CBBEB39-1C43-4AC1-A235-A405CF42B53D}"/>
    <cellStyle name="Currency 5 3 6 6 2" xfId="24153" xr:uid="{E24CB765-D43E-49C1-B772-3253E7FB164C}"/>
    <cellStyle name="Currency 5 3 6 6 2 2" xfId="37845" xr:uid="{7D59F96D-24EA-471E-B254-90CAFFA24D73}"/>
    <cellStyle name="Currency 5 3 6 6 2 3" xfId="52729" xr:uid="{1A3FC74D-4C7B-4821-B99E-53DB0BD63E69}"/>
    <cellStyle name="Currency 5 3 6 6 3" xfId="17309" xr:uid="{BBB60CCE-430A-4F23-9AFD-7CE37E1935F0}"/>
    <cellStyle name="Currency 5 3 6 6 4" xfId="30999" xr:uid="{1254C9F5-2BC7-47E9-B78E-487E74065B9B}"/>
    <cellStyle name="Currency 5 3 6 6 5" xfId="45883" xr:uid="{2F42F827-A613-4ADE-BCD3-BCC2DFFA075C}"/>
    <cellStyle name="Currency 5 3 6 7" xfId="20731" xr:uid="{1C7F4F34-0366-4E25-A33E-A694C99660B4}"/>
    <cellStyle name="Currency 5 3 6 7 2" xfId="34423" xr:uid="{702A7287-B21D-4402-A0CB-570F8B183EE7}"/>
    <cellStyle name="Currency 5 3 6 7 3" xfId="49307" xr:uid="{E26662F3-D397-466B-B82A-79392BC2F844}"/>
    <cellStyle name="Currency 5 3 6 8" xfId="13887" xr:uid="{903FC2EF-D470-421C-9152-B14C750E051D}"/>
    <cellStyle name="Currency 5 3 6 9" xfId="27577" xr:uid="{E0C82913-3C39-40D3-8894-BF1EEBC3E152}"/>
    <cellStyle name="Currency 5 3 7" xfId="7045" xr:uid="{5562BD7F-DE15-4500-A538-09191C3BE0F3}"/>
    <cellStyle name="Currency 5 3 7 2" xfId="7046" xr:uid="{6DFEEF1F-B6C8-48E7-B4A6-6E5D834687EF}"/>
    <cellStyle name="Currency 5 3 7 2 2" xfId="8759" xr:uid="{D6421AF0-3CA6-4083-8A2D-634BADFED48B}"/>
    <cellStyle name="Currency 5 3 7 2 2 2" xfId="12181" xr:uid="{7BA8FC2C-51EA-4C10-A9C5-E1222842AF5A}"/>
    <cellStyle name="Currency 5 3 7 2 2 2 2" xfId="25871" xr:uid="{BFC8CF48-551E-4114-810A-FFF33BE94FD8}"/>
    <cellStyle name="Currency 5 3 7 2 2 2 2 2" xfId="39563" xr:uid="{F61BF669-7E49-46CA-8409-17A5529B9BE9}"/>
    <cellStyle name="Currency 5 3 7 2 2 2 2 3" xfId="54447" xr:uid="{D83E7478-1262-4771-93A2-C9140F192959}"/>
    <cellStyle name="Currency 5 3 7 2 2 2 3" xfId="19027" xr:uid="{18EE1EFC-B850-4CDD-9F01-74FDF3DD0547}"/>
    <cellStyle name="Currency 5 3 7 2 2 2 4" xfId="32717" xr:uid="{9BB7B637-C9E0-4C01-93BC-52D23DA94668}"/>
    <cellStyle name="Currency 5 3 7 2 2 2 5" xfId="47601" xr:uid="{FB5F4C07-2EC2-42E0-A97E-C996CB668E82}"/>
    <cellStyle name="Currency 5 3 7 2 2 3" xfId="22449" xr:uid="{03708D48-403B-4E04-8D0E-BB064B17AA25}"/>
    <cellStyle name="Currency 5 3 7 2 2 3 2" xfId="36141" xr:uid="{1ED3F626-EE67-468E-88F6-B42116FD6F68}"/>
    <cellStyle name="Currency 5 3 7 2 2 3 3" xfId="51025" xr:uid="{47D9D2EE-A6AA-4949-B840-25531DC5679A}"/>
    <cellStyle name="Currency 5 3 7 2 2 4" xfId="15605" xr:uid="{EA8185DD-DF3E-4A60-8794-095B38D5DD4C}"/>
    <cellStyle name="Currency 5 3 7 2 2 5" xfId="29295" xr:uid="{8085F82B-D486-4243-BF2F-80CAF5C29CC9}"/>
    <cellStyle name="Currency 5 3 7 2 2 6" xfId="44179" xr:uid="{38520D02-C87F-4092-8D57-AA8525B552E4}"/>
    <cellStyle name="Currency 5 3 7 2 3" xfId="10469" xr:uid="{51E4E244-C7C7-4BE1-BAC8-0730FEEF11F8}"/>
    <cellStyle name="Currency 5 3 7 2 3 2" xfId="24159" xr:uid="{DB19ECBD-8766-472F-A36B-F0C4DF16318E}"/>
    <cellStyle name="Currency 5 3 7 2 3 2 2" xfId="37851" xr:uid="{B4A5B530-E73F-420F-8B51-EFD961A67FA3}"/>
    <cellStyle name="Currency 5 3 7 2 3 2 3" xfId="52735" xr:uid="{DBB9E68F-86A0-4E81-9075-966D8DB65580}"/>
    <cellStyle name="Currency 5 3 7 2 3 3" xfId="17315" xr:uid="{F3A8173F-A4F1-4420-AF9C-232D9F83AC5C}"/>
    <cellStyle name="Currency 5 3 7 2 3 4" xfId="31005" xr:uid="{602FBBFF-3EE1-4C1B-AD42-DD7FDCE63340}"/>
    <cellStyle name="Currency 5 3 7 2 3 5" xfId="45889" xr:uid="{B975B1F9-68F3-4D74-9130-8A06E412A072}"/>
    <cellStyle name="Currency 5 3 7 2 4" xfId="20737" xr:uid="{04D31035-F875-4FBC-9AF8-6F2D4CD69A58}"/>
    <cellStyle name="Currency 5 3 7 2 4 2" xfId="34429" xr:uid="{A2FCB75C-F058-4498-85F1-078F12B61AD7}"/>
    <cellStyle name="Currency 5 3 7 2 4 3" xfId="49313" xr:uid="{48D52A31-D53F-4608-9C23-ED1816C2596A}"/>
    <cellStyle name="Currency 5 3 7 2 5" xfId="13893" xr:uid="{BE8ABCE6-5168-4F05-948A-473DD9EA6E4E}"/>
    <cellStyle name="Currency 5 3 7 2 6" xfId="27583" xr:uid="{D8A49F8D-31FC-4D14-9284-24255CADC3BE}"/>
    <cellStyle name="Currency 5 3 7 2 7" xfId="42467" xr:uid="{FE7C031B-1D00-48DF-ADB6-C28C31B3299C}"/>
    <cellStyle name="Currency 5 3 7 3" xfId="8758" xr:uid="{F30FC395-5D6E-438B-90C7-83F9F33DB41E}"/>
    <cellStyle name="Currency 5 3 7 3 2" xfId="12180" xr:uid="{545F37D6-C7D0-4914-A5B5-3BD94000E89B}"/>
    <cellStyle name="Currency 5 3 7 3 2 2" xfId="25870" xr:uid="{123D586E-4831-40E0-A6E3-1E82169F52FD}"/>
    <cellStyle name="Currency 5 3 7 3 2 2 2" xfId="39562" xr:uid="{D6534B7B-9AB9-4E92-91D6-E5BDB495713E}"/>
    <cellStyle name="Currency 5 3 7 3 2 2 3" xfId="54446" xr:uid="{2F3B3F86-3643-42C6-9941-E7AC7E56A4AB}"/>
    <cellStyle name="Currency 5 3 7 3 2 3" xfId="19026" xr:uid="{135E875F-C9C4-424D-A3EF-0EFAAAAD2A27}"/>
    <cellStyle name="Currency 5 3 7 3 2 4" xfId="32716" xr:uid="{1F11815B-45F9-49F8-AC16-7DB339701BDD}"/>
    <cellStyle name="Currency 5 3 7 3 2 5" xfId="47600" xr:uid="{4C61CB3E-7732-42A5-8DD9-B7D0666C1204}"/>
    <cellStyle name="Currency 5 3 7 3 3" xfId="22448" xr:uid="{FCB6ACA6-0D01-4A19-9526-16A10EF31115}"/>
    <cellStyle name="Currency 5 3 7 3 3 2" xfId="36140" xr:uid="{9CBC11DA-2737-4C7E-BC68-9FCFDA9F041F}"/>
    <cellStyle name="Currency 5 3 7 3 3 3" xfId="51024" xr:uid="{E00646CD-F763-4C5D-A05C-89050476822A}"/>
    <cellStyle name="Currency 5 3 7 3 4" xfId="15604" xr:uid="{85A22975-685D-4ACB-BDA7-D7AC59BD1A75}"/>
    <cellStyle name="Currency 5 3 7 3 5" xfId="29294" xr:uid="{1469FED9-3FBC-4D57-9905-EDC1EB28FAFC}"/>
    <cellStyle name="Currency 5 3 7 3 6" xfId="44178" xr:uid="{623A035D-20DA-413C-BA73-92B5A61C4622}"/>
    <cellStyle name="Currency 5 3 7 4" xfId="10468" xr:uid="{C8078535-FC3F-49B2-8FFF-DDF897302234}"/>
    <cellStyle name="Currency 5 3 7 4 2" xfId="24158" xr:uid="{6FA85923-8549-47EF-8679-34FCCCCA334D}"/>
    <cellStyle name="Currency 5 3 7 4 2 2" xfId="37850" xr:uid="{B8E56AF0-9024-46FF-B1E6-6C02C77443BE}"/>
    <cellStyle name="Currency 5 3 7 4 2 3" xfId="52734" xr:uid="{A12CF723-CF88-482F-8835-0ACECB4E87D9}"/>
    <cellStyle name="Currency 5 3 7 4 3" xfId="17314" xr:uid="{7B2C07B0-6CAE-4602-80FE-390C8CD75B4B}"/>
    <cellStyle name="Currency 5 3 7 4 4" xfId="31004" xr:uid="{94E3F580-30EE-4076-B265-87D3F475DC8F}"/>
    <cellStyle name="Currency 5 3 7 4 5" xfId="45888" xr:uid="{D2CAC09B-1A99-4528-BD8A-5CD175D06106}"/>
    <cellStyle name="Currency 5 3 7 5" xfId="20736" xr:uid="{C6B1F83B-373F-4703-9090-3776652D1A82}"/>
    <cellStyle name="Currency 5 3 7 5 2" xfId="34428" xr:uid="{79F13062-07AC-4760-B0BB-95BF9DA97940}"/>
    <cellStyle name="Currency 5 3 7 5 3" xfId="49312" xr:uid="{DCA49754-8632-452C-B4C4-696649947FCD}"/>
    <cellStyle name="Currency 5 3 7 6" xfId="13892" xr:uid="{F10FBC5A-CCC7-43BE-B476-030ED4D291C3}"/>
    <cellStyle name="Currency 5 3 7 7" xfId="27582" xr:uid="{88E056F5-473D-4795-8F6F-AE5434842F83}"/>
    <cellStyle name="Currency 5 3 7 8" xfId="42466" xr:uid="{D4C04FF8-0ADF-48FB-A37C-3CB2C49678EF}"/>
    <cellStyle name="Currency 5 3 8" xfId="7047" xr:uid="{E43E9BED-215C-4F8B-997A-9B574C76EADD}"/>
    <cellStyle name="Currency 5 3 8 2" xfId="8760" xr:uid="{F482839C-0C5A-406B-B7EB-407F25C5820C}"/>
    <cellStyle name="Currency 5 3 8 2 2" xfId="12182" xr:uid="{E37321DB-DA53-4E5B-A19A-5C8D1784B060}"/>
    <cellStyle name="Currency 5 3 8 2 2 2" xfId="25872" xr:uid="{877591B3-F8AB-488D-B686-A54968AC892C}"/>
    <cellStyle name="Currency 5 3 8 2 2 2 2" xfId="39564" xr:uid="{C31B204D-B483-4C4D-A91C-69D9E010C885}"/>
    <cellStyle name="Currency 5 3 8 2 2 2 3" xfId="54448" xr:uid="{F54A5651-19C5-446D-B47A-6B120769E078}"/>
    <cellStyle name="Currency 5 3 8 2 2 3" xfId="19028" xr:uid="{7DA721B8-13A6-4E04-98D5-A9720BC9A46D}"/>
    <cellStyle name="Currency 5 3 8 2 2 4" xfId="32718" xr:uid="{6D2C894B-34B7-4BB4-AB44-3C629AF2AF24}"/>
    <cellStyle name="Currency 5 3 8 2 2 5" xfId="47602" xr:uid="{42AB3FEB-8C70-4B30-900C-F6B0ED489B0A}"/>
    <cellStyle name="Currency 5 3 8 2 3" xfId="22450" xr:uid="{8E60B285-3013-42CC-BA78-7FCD1CE12297}"/>
    <cellStyle name="Currency 5 3 8 2 3 2" xfId="36142" xr:uid="{82BA8418-C589-425A-8B50-D121F5451CC7}"/>
    <cellStyle name="Currency 5 3 8 2 3 3" xfId="51026" xr:uid="{E19625D2-AF2D-4DDF-9C56-FEEE92E7590D}"/>
    <cellStyle name="Currency 5 3 8 2 4" xfId="15606" xr:uid="{C41F9B38-4828-4430-91A1-13CDAF54F478}"/>
    <cellStyle name="Currency 5 3 8 2 5" xfId="29296" xr:uid="{A0CF805A-B57E-4110-B4F1-2A975A023BD4}"/>
    <cellStyle name="Currency 5 3 8 2 6" xfId="44180" xr:uid="{0D38D074-FE26-4621-9F0B-81870EE92BAD}"/>
    <cellStyle name="Currency 5 3 8 3" xfId="10470" xr:uid="{335D1AEA-6E7E-4AC4-BFD8-567F938ACC64}"/>
    <cellStyle name="Currency 5 3 8 3 2" xfId="24160" xr:uid="{2349DB62-D0A2-40E8-A628-D4C5BE478695}"/>
    <cellStyle name="Currency 5 3 8 3 2 2" xfId="37852" xr:uid="{E7920691-8195-4273-8B22-B222812BD964}"/>
    <cellStyle name="Currency 5 3 8 3 2 3" xfId="52736" xr:uid="{B25021EE-8C2A-4148-91F1-EA6F12A2872A}"/>
    <cellStyle name="Currency 5 3 8 3 3" xfId="17316" xr:uid="{6EEEC10A-1FEF-4D7D-9BDD-CC23047D95E1}"/>
    <cellStyle name="Currency 5 3 8 3 4" xfId="31006" xr:uid="{2DC89B7F-DCB8-41FC-992E-F91804385765}"/>
    <cellStyle name="Currency 5 3 8 3 5" xfId="45890" xr:uid="{9C268FFF-FEB9-474A-BB99-8C3EDCEB9F9A}"/>
    <cellStyle name="Currency 5 3 8 4" xfId="20738" xr:uid="{CC3E0F72-1988-4CAA-9110-23E8D757B2B6}"/>
    <cellStyle name="Currency 5 3 8 4 2" xfId="34430" xr:uid="{6B5649A7-4F69-4C34-A3C7-AF88D93FCD4B}"/>
    <cellStyle name="Currency 5 3 8 4 3" xfId="49314" xr:uid="{942BEFCC-21A8-440E-B108-E6A3FE693738}"/>
    <cellStyle name="Currency 5 3 8 5" xfId="13894" xr:uid="{E23D1B69-A0AB-4CB6-A624-952305B7F9C1}"/>
    <cellStyle name="Currency 5 3 8 6" xfId="27584" xr:uid="{65B3B69F-A185-40BF-A859-93932516180E}"/>
    <cellStyle name="Currency 5 3 8 7" xfId="42468" xr:uid="{B327A201-8C43-4B6E-8F51-9A6BA1DAA612}"/>
    <cellStyle name="Currency 5 3 9" xfId="7048" xr:uid="{E1784527-B637-4A16-AF96-9101F1A92417}"/>
    <cellStyle name="Currency 5 3 9 2" xfId="8761" xr:uid="{F4EECBB3-146D-4511-B201-F6DFF354434E}"/>
    <cellStyle name="Currency 5 3 9 2 2" xfId="12183" xr:uid="{E5D95C41-98CC-4B5E-A1D2-9DA15BECE1D7}"/>
    <cellStyle name="Currency 5 3 9 2 2 2" xfId="25873" xr:uid="{CF47D623-8EB4-4F06-A043-34A125609AE5}"/>
    <cellStyle name="Currency 5 3 9 2 2 2 2" xfId="39565" xr:uid="{05426CAF-B134-40A4-9119-5E2DA4D2CDCA}"/>
    <cellStyle name="Currency 5 3 9 2 2 2 3" xfId="54449" xr:uid="{90CE0E8D-7303-41DE-A653-848FC8A700D8}"/>
    <cellStyle name="Currency 5 3 9 2 2 3" xfId="19029" xr:uid="{D282E0DC-BB7B-4883-A93C-9502F93B0FA0}"/>
    <cellStyle name="Currency 5 3 9 2 2 4" xfId="32719" xr:uid="{E320C532-3263-4CBA-9183-4B04F4D2B851}"/>
    <cellStyle name="Currency 5 3 9 2 2 5" xfId="47603" xr:uid="{5E5906A1-BDCF-4729-9E22-B64E6424D8E1}"/>
    <cellStyle name="Currency 5 3 9 2 3" xfId="22451" xr:uid="{C781EC58-1767-4D49-AB75-E856F38A28C7}"/>
    <cellStyle name="Currency 5 3 9 2 3 2" xfId="36143" xr:uid="{8DF01F16-6968-4551-8A28-9643BD463253}"/>
    <cellStyle name="Currency 5 3 9 2 3 3" xfId="51027" xr:uid="{CD641AA7-1CD7-4947-B196-57E5BFB554C8}"/>
    <cellStyle name="Currency 5 3 9 2 4" xfId="15607" xr:uid="{7FA32047-FBB4-43F3-AD11-5E20F830FF79}"/>
    <cellStyle name="Currency 5 3 9 2 5" xfId="29297" xr:uid="{AF9EFC36-746D-4085-8F17-8004F4F86F53}"/>
    <cellStyle name="Currency 5 3 9 2 6" xfId="44181" xr:uid="{6AB31E31-7506-4115-904D-682C438CCD47}"/>
    <cellStyle name="Currency 5 3 9 3" xfId="10471" xr:uid="{6AFFF578-DA73-497E-B566-2F6508799429}"/>
    <cellStyle name="Currency 5 3 9 3 2" xfId="24161" xr:uid="{93492784-AEC9-4D3D-BB9A-1FE3D61819A2}"/>
    <cellStyle name="Currency 5 3 9 3 2 2" xfId="37853" xr:uid="{FBD56D3A-91C6-4E20-8595-BB270DAC81C2}"/>
    <cellStyle name="Currency 5 3 9 3 2 3" xfId="52737" xr:uid="{36FE09A0-7DC9-4405-9551-70841B403C96}"/>
    <cellStyle name="Currency 5 3 9 3 3" xfId="17317" xr:uid="{A24E7818-E200-458A-9DBF-D1C2F97B1380}"/>
    <cellStyle name="Currency 5 3 9 3 4" xfId="31007" xr:uid="{BAFEAD3E-E353-4D6A-9116-E48675CDF0F8}"/>
    <cellStyle name="Currency 5 3 9 3 5" xfId="45891" xr:uid="{7FB5F344-4051-4294-A1F0-C260C5C11865}"/>
    <cellStyle name="Currency 5 3 9 4" xfId="20739" xr:uid="{C3DDB795-576D-404F-A102-A9775DBA9F09}"/>
    <cellStyle name="Currency 5 3 9 4 2" xfId="34431" xr:uid="{8BA2872A-BF2E-41E3-A81C-0FA9F418A1B9}"/>
    <cellStyle name="Currency 5 3 9 4 3" xfId="49315" xr:uid="{809C7238-8388-43FF-AC70-045D105AC66F}"/>
    <cellStyle name="Currency 5 3 9 5" xfId="13895" xr:uid="{6CCF926F-E66C-4ABB-9698-EFA964552A74}"/>
    <cellStyle name="Currency 5 3 9 6" xfId="27585" xr:uid="{3F8DC4BF-66AB-4B02-8FB6-125283BAD2DF}"/>
    <cellStyle name="Currency 5 3 9 7" xfId="42469" xr:uid="{4813D911-B6E6-4F39-85BA-1848E84E8C49}"/>
    <cellStyle name="Currency 5 4" xfId="4764" xr:uid="{B05006A7-E62C-40C7-AD43-32E82A9B0865}"/>
    <cellStyle name="Currency 5 4 10" xfId="20740" xr:uid="{6F04EB55-EE68-4489-9D25-BDD48CE006D7}"/>
    <cellStyle name="Currency 5 4 10 2" xfId="34432" xr:uid="{4DE2AAB6-91B2-4A09-AD12-7CDAF2426F3B}"/>
    <cellStyle name="Currency 5 4 10 3" xfId="49316" xr:uid="{DAD06CAB-8867-4ED8-96EB-38E2C1E52857}"/>
    <cellStyle name="Currency 5 4 11" xfId="13896" xr:uid="{A3C86A1E-8E54-4944-84EF-88E58AA6C94C}"/>
    <cellStyle name="Currency 5 4 11 2" xfId="41392" xr:uid="{C82DD2D7-B21B-498A-B816-AE9D263D8AFC}"/>
    <cellStyle name="Currency 5 4 12" xfId="27586" xr:uid="{63B1F016-B848-430C-840C-1DFBF18D3CCC}"/>
    <cellStyle name="Currency 5 4 13" xfId="42470" xr:uid="{5EF18511-1DE8-486F-82C2-288507BCE44A}"/>
    <cellStyle name="Currency 5 4 14" xfId="7049" xr:uid="{31EFD25E-8F71-4D54-9D32-20F0D9F4CAA6}"/>
    <cellStyle name="Currency 5 4 2" xfId="7050" xr:uid="{2D2B764C-9285-4BFC-AAD0-A7EBA7810CE8}"/>
    <cellStyle name="Currency 5 4 2 10" xfId="13897" xr:uid="{17D90BC2-F147-45E2-BFE7-21D49C5512AF}"/>
    <cellStyle name="Currency 5 4 2 11" xfId="27587" xr:uid="{41E3BF06-D6F4-4972-992E-3F6BFF22D71E}"/>
    <cellStyle name="Currency 5 4 2 12" xfId="42471" xr:uid="{A6E67374-2405-42EF-B95D-5579128C948F}"/>
    <cellStyle name="Currency 5 4 2 2" xfId="7051" xr:uid="{4BA0A518-3F91-494E-85B4-CDA12BFB6629}"/>
    <cellStyle name="Currency 5 4 2 2 10" xfId="42472" xr:uid="{1483C158-EBC4-4B3C-8504-37110C746792}"/>
    <cellStyle name="Currency 5 4 2 2 2" xfId="7052" xr:uid="{5E7B7FA4-FFB5-4945-AEA2-A25380789B69}"/>
    <cellStyle name="Currency 5 4 2 2 2 2" xfId="7053" xr:uid="{9ACB0197-C23F-4FCB-AE7E-AE190CE7134D}"/>
    <cellStyle name="Currency 5 4 2 2 2 2 2" xfId="8766" xr:uid="{87B9CE15-B374-406B-B505-7079F1D6080B}"/>
    <cellStyle name="Currency 5 4 2 2 2 2 2 2" xfId="12188" xr:uid="{12D40247-24F8-4A71-8731-3D3DC9186281}"/>
    <cellStyle name="Currency 5 4 2 2 2 2 2 2 2" xfId="25878" xr:uid="{DD15652A-55EF-4D5D-B31C-D199D4ADF3CC}"/>
    <cellStyle name="Currency 5 4 2 2 2 2 2 2 2 2" xfId="39570" xr:uid="{1AC82B65-77CF-4590-87DC-8596DDCCD26F}"/>
    <cellStyle name="Currency 5 4 2 2 2 2 2 2 2 3" xfId="54454" xr:uid="{95AB41F5-5907-400A-9E0F-4EE53ABBDBB0}"/>
    <cellStyle name="Currency 5 4 2 2 2 2 2 2 3" xfId="19034" xr:uid="{7B8A21AB-7296-4EDE-B2E4-B750D91C0AF2}"/>
    <cellStyle name="Currency 5 4 2 2 2 2 2 2 4" xfId="32724" xr:uid="{9DD5E5AC-3A67-4F94-8238-29501C987610}"/>
    <cellStyle name="Currency 5 4 2 2 2 2 2 2 5" xfId="47608" xr:uid="{291CC5D6-9631-470B-8C46-B1FFC4840DD3}"/>
    <cellStyle name="Currency 5 4 2 2 2 2 2 3" xfId="22456" xr:uid="{6198F3AC-7CD6-4FD6-BA61-BF43FA8EE6D6}"/>
    <cellStyle name="Currency 5 4 2 2 2 2 2 3 2" xfId="36148" xr:uid="{E7E212D6-379D-45D5-9769-41D8A113488C}"/>
    <cellStyle name="Currency 5 4 2 2 2 2 2 3 3" xfId="51032" xr:uid="{DBCBB0F9-8AF7-44C0-A487-2838EB49CC44}"/>
    <cellStyle name="Currency 5 4 2 2 2 2 2 4" xfId="15612" xr:uid="{9B427D2E-8D83-45E8-9628-632A4030F0BD}"/>
    <cellStyle name="Currency 5 4 2 2 2 2 2 5" xfId="29302" xr:uid="{94BA26B7-024F-46EF-A2F9-76DF690C950C}"/>
    <cellStyle name="Currency 5 4 2 2 2 2 2 6" xfId="44186" xr:uid="{7B9130B2-F217-4720-A5D9-5373AFE7076B}"/>
    <cellStyle name="Currency 5 4 2 2 2 2 3" xfId="10476" xr:uid="{575AA4C9-D70D-4FD7-86DD-021665C3BADD}"/>
    <cellStyle name="Currency 5 4 2 2 2 2 3 2" xfId="24166" xr:uid="{B006AAED-6CDA-45CD-958E-619C621A7FA6}"/>
    <cellStyle name="Currency 5 4 2 2 2 2 3 2 2" xfId="37858" xr:uid="{4006BD6A-FCA0-4C20-862A-F455E43422F8}"/>
    <cellStyle name="Currency 5 4 2 2 2 2 3 2 3" xfId="52742" xr:uid="{8E0D4F0E-2414-4388-98F8-8B6339859AA3}"/>
    <cellStyle name="Currency 5 4 2 2 2 2 3 3" xfId="17322" xr:uid="{69F5C4A5-2804-4674-AC79-D283A60991BC}"/>
    <cellStyle name="Currency 5 4 2 2 2 2 3 4" xfId="31012" xr:uid="{68CF0353-8768-4F9D-BE91-FDD51450E917}"/>
    <cellStyle name="Currency 5 4 2 2 2 2 3 5" xfId="45896" xr:uid="{F028E14F-1681-4079-90DC-A784C3BF3DBF}"/>
    <cellStyle name="Currency 5 4 2 2 2 2 4" xfId="20744" xr:uid="{5837924D-53E2-496E-AC7A-E9C015063298}"/>
    <cellStyle name="Currency 5 4 2 2 2 2 4 2" xfId="34436" xr:uid="{77666A1B-A331-4CB1-B80E-360B0B4202D6}"/>
    <cellStyle name="Currency 5 4 2 2 2 2 4 3" xfId="49320" xr:uid="{6FED9C0E-D40D-44DF-A291-B5369C7E6B8C}"/>
    <cellStyle name="Currency 5 4 2 2 2 2 5" xfId="13900" xr:uid="{9AD260D8-1036-417F-92DC-67A3DC6FAE62}"/>
    <cellStyle name="Currency 5 4 2 2 2 2 6" xfId="27590" xr:uid="{D419ADA1-AE31-4D5C-88B6-D622C60E2B3D}"/>
    <cellStyle name="Currency 5 4 2 2 2 2 7" xfId="42474" xr:uid="{4BDA47E4-C115-4D82-A19E-76AF950A9D07}"/>
    <cellStyle name="Currency 5 4 2 2 2 3" xfId="8765" xr:uid="{395A1224-D501-47ED-B0AA-093A3212D878}"/>
    <cellStyle name="Currency 5 4 2 2 2 3 2" xfId="12187" xr:uid="{4490AD6D-204F-43DB-8E74-9CACE4FAA516}"/>
    <cellStyle name="Currency 5 4 2 2 2 3 2 2" xfId="25877" xr:uid="{577FE41C-0811-4311-946D-330C84975249}"/>
    <cellStyle name="Currency 5 4 2 2 2 3 2 2 2" xfId="39569" xr:uid="{FB0A542C-27E9-4220-B9F2-77032498024A}"/>
    <cellStyle name="Currency 5 4 2 2 2 3 2 2 3" xfId="54453" xr:uid="{83ADF2E2-AA80-4597-A2B9-1B55DBA9400E}"/>
    <cellStyle name="Currency 5 4 2 2 2 3 2 3" xfId="19033" xr:uid="{53E88DBD-8A94-4979-8A72-69C9FF4ED7ED}"/>
    <cellStyle name="Currency 5 4 2 2 2 3 2 4" xfId="32723" xr:uid="{2CF54696-AECB-46AD-AE47-438DA0B0FB7F}"/>
    <cellStyle name="Currency 5 4 2 2 2 3 2 5" xfId="47607" xr:uid="{3116E726-EE31-44C2-A0B3-EA2B34601698}"/>
    <cellStyle name="Currency 5 4 2 2 2 3 3" xfId="22455" xr:uid="{3910032F-6F36-4C41-966C-3D54E5A44C2C}"/>
    <cellStyle name="Currency 5 4 2 2 2 3 3 2" xfId="36147" xr:uid="{4CA5AF74-6431-4E7C-8B2F-09136BEE2861}"/>
    <cellStyle name="Currency 5 4 2 2 2 3 3 3" xfId="51031" xr:uid="{503D1375-907F-4B8C-9961-01DB22795329}"/>
    <cellStyle name="Currency 5 4 2 2 2 3 4" xfId="15611" xr:uid="{5DBA2083-DFE6-4C81-A1FE-A1E3208AD244}"/>
    <cellStyle name="Currency 5 4 2 2 2 3 5" xfId="29301" xr:uid="{6097EEAE-C3AA-42CC-9318-5FC64E03F01E}"/>
    <cellStyle name="Currency 5 4 2 2 2 3 6" xfId="44185" xr:uid="{C1488491-EAFC-448F-BE90-E75C16B940DF}"/>
    <cellStyle name="Currency 5 4 2 2 2 4" xfId="10475" xr:uid="{84F3EB6B-CED9-4C2E-BA2B-F4D073EE2A1F}"/>
    <cellStyle name="Currency 5 4 2 2 2 4 2" xfId="24165" xr:uid="{D0255942-EBC3-48DE-811F-34A46867AC1D}"/>
    <cellStyle name="Currency 5 4 2 2 2 4 2 2" xfId="37857" xr:uid="{477A3519-FDC3-4AEA-86A0-58CED5A22808}"/>
    <cellStyle name="Currency 5 4 2 2 2 4 2 3" xfId="52741" xr:uid="{23723081-7B5F-401E-B78A-31F544803E32}"/>
    <cellStyle name="Currency 5 4 2 2 2 4 3" xfId="17321" xr:uid="{B4562F95-AD31-4C02-A03F-D9224164C000}"/>
    <cellStyle name="Currency 5 4 2 2 2 4 4" xfId="31011" xr:uid="{EF6DF271-D53A-434F-B502-F23E4363CD4D}"/>
    <cellStyle name="Currency 5 4 2 2 2 4 5" xfId="45895" xr:uid="{4F56592B-9A7F-4241-9C26-DAA389E656D6}"/>
    <cellStyle name="Currency 5 4 2 2 2 5" xfId="20743" xr:uid="{CF4349CD-2F06-4DDE-82D8-E048BF9E2283}"/>
    <cellStyle name="Currency 5 4 2 2 2 5 2" xfId="34435" xr:uid="{24C536A8-BEC9-48E7-A688-CFBA0290ED77}"/>
    <cellStyle name="Currency 5 4 2 2 2 5 3" xfId="49319" xr:uid="{94357B2D-C1BF-4850-8B9B-67CB682185FC}"/>
    <cellStyle name="Currency 5 4 2 2 2 6" xfId="13899" xr:uid="{1988529C-5ED8-43E0-A437-325CC608CAD2}"/>
    <cellStyle name="Currency 5 4 2 2 2 7" xfId="27589" xr:uid="{B8F252BF-0CED-4B5F-9F7B-29B8232493F6}"/>
    <cellStyle name="Currency 5 4 2 2 2 8" xfId="42473" xr:uid="{1988D830-0483-4D62-93EB-7B4DAAAA5646}"/>
    <cellStyle name="Currency 5 4 2 2 3" xfId="7054" xr:uid="{30E5DFE8-7D15-4F87-BB07-8C84FB2CB507}"/>
    <cellStyle name="Currency 5 4 2 2 3 2" xfId="8767" xr:uid="{57FDECBC-CF6F-4385-906B-6E918FF7F733}"/>
    <cellStyle name="Currency 5 4 2 2 3 2 2" xfId="12189" xr:uid="{C67DA415-0FA7-43E5-BAB8-330B7EA9C60D}"/>
    <cellStyle name="Currency 5 4 2 2 3 2 2 2" xfId="25879" xr:uid="{06117779-7B44-467C-B12D-D93E7C6DB9F8}"/>
    <cellStyle name="Currency 5 4 2 2 3 2 2 2 2" xfId="39571" xr:uid="{7F8735E7-72D2-4D0A-BBED-20ECB33AF130}"/>
    <cellStyle name="Currency 5 4 2 2 3 2 2 2 3" xfId="54455" xr:uid="{60FD9173-41AD-4BD5-B41E-5A9103D015E3}"/>
    <cellStyle name="Currency 5 4 2 2 3 2 2 3" xfId="19035" xr:uid="{20EEC0AC-7F36-49A0-8E30-A743CB6DE3DE}"/>
    <cellStyle name="Currency 5 4 2 2 3 2 2 4" xfId="32725" xr:uid="{7715FE62-D435-42D3-B65C-2AFC0DF934DC}"/>
    <cellStyle name="Currency 5 4 2 2 3 2 2 5" xfId="47609" xr:uid="{ABB38BBF-FBB6-4882-AC9B-63D3FE4F39E4}"/>
    <cellStyle name="Currency 5 4 2 2 3 2 3" xfId="22457" xr:uid="{B274B96C-308E-47CB-AC92-263CF59323A5}"/>
    <cellStyle name="Currency 5 4 2 2 3 2 3 2" xfId="36149" xr:uid="{902843E6-F0CE-4D65-B88E-44A0323911DB}"/>
    <cellStyle name="Currency 5 4 2 2 3 2 3 3" xfId="51033" xr:uid="{ED2E7FCE-D045-474A-8FB1-E4A87D9A07C2}"/>
    <cellStyle name="Currency 5 4 2 2 3 2 4" xfId="15613" xr:uid="{AEE1D24F-E48C-48AA-BA8F-197A3AE74010}"/>
    <cellStyle name="Currency 5 4 2 2 3 2 5" xfId="29303" xr:uid="{045223FE-6206-4332-A5E1-70683CC73F46}"/>
    <cellStyle name="Currency 5 4 2 2 3 2 6" xfId="44187" xr:uid="{F796841E-5FE8-4E98-B94D-D2E16F857B6B}"/>
    <cellStyle name="Currency 5 4 2 2 3 3" xfId="10477" xr:uid="{2BCD72A2-DB6A-4553-9EC8-AD663D849011}"/>
    <cellStyle name="Currency 5 4 2 2 3 3 2" xfId="24167" xr:uid="{65E4767C-D90E-4DA2-BC30-E01B7BF9957F}"/>
    <cellStyle name="Currency 5 4 2 2 3 3 2 2" xfId="37859" xr:uid="{81C74284-E8A0-4129-8017-E584B0D317C6}"/>
    <cellStyle name="Currency 5 4 2 2 3 3 2 3" xfId="52743" xr:uid="{7318FC32-D507-48F9-B37A-1A2723E438DB}"/>
    <cellStyle name="Currency 5 4 2 2 3 3 3" xfId="17323" xr:uid="{C5D0EB46-4115-4D3D-8958-28B65A1F0249}"/>
    <cellStyle name="Currency 5 4 2 2 3 3 4" xfId="31013" xr:uid="{EA7D507D-8AE5-482F-AB25-CC044ADC4EB7}"/>
    <cellStyle name="Currency 5 4 2 2 3 3 5" xfId="45897" xr:uid="{55D49861-BB53-4295-9FA7-F647AB96A14E}"/>
    <cellStyle name="Currency 5 4 2 2 3 4" xfId="20745" xr:uid="{0C91E862-6949-439C-ABC9-114881C56E49}"/>
    <cellStyle name="Currency 5 4 2 2 3 4 2" xfId="34437" xr:uid="{930D1800-5E80-4278-B582-64BE486A732F}"/>
    <cellStyle name="Currency 5 4 2 2 3 4 3" xfId="49321" xr:uid="{64585CDA-2434-4784-98AE-E7618395D21C}"/>
    <cellStyle name="Currency 5 4 2 2 3 5" xfId="13901" xr:uid="{AAFD6E1F-FE73-4D2D-A384-FAEF6AE88083}"/>
    <cellStyle name="Currency 5 4 2 2 3 6" xfId="27591" xr:uid="{696EF068-AA93-4634-869A-D2F17CC9D993}"/>
    <cellStyle name="Currency 5 4 2 2 3 7" xfId="42475" xr:uid="{BBF5B677-75FC-43E1-8AF0-915DA1ECD498}"/>
    <cellStyle name="Currency 5 4 2 2 4" xfId="7055" xr:uid="{FE159710-7373-46E1-ABC1-9F2D0C47A07A}"/>
    <cellStyle name="Currency 5 4 2 2 4 2" xfId="8768" xr:uid="{F0CF579E-9C0C-4C31-8302-3156EE544E2B}"/>
    <cellStyle name="Currency 5 4 2 2 4 2 2" xfId="12190" xr:uid="{C50CBC61-67E8-4D39-9D74-439087D30FD9}"/>
    <cellStyle name="Currency 5 4 2 2 4 2 2 2" xfId="25880" xr:uid="{8DFCD8CF-6171-4CF9-89D6-743629CA0369}"/>
    <cellStyle name="Currency 5 4 2 2 4 2 2 2 2" xfId="39572" xr:uid="{04D40034-1136-4A65-8B37-A42C903978E1}"/>
    <cellStyle name="Currency 5 4 2 2 4 2 2 2 3" xfId="54456" xr:uid="{44027239-926B-4D47-97FE-1A89C268CCFB}"/>
    <cellStyle name="Currency 5 4 2 2 4 2 2 3" xfId="19036" xr:uid="{9E3B9F3A-D7B3-404D-ACC2-CE05D9B16E25}"/>
    <cellStyle name="Currency 5 4 2 2 4 2 2 4" xfId="32726" xr:uid="{EF62469B-6AAA-4BC3-85C5-AF7EDD552FD6}"/>
    <cellStyle name="Currency 5 4 2 2 4 2 2 5" xfId="47610" xr:uid="{8EB70A2F-FF2D-4656-8E42-9E014ECFEDEB}"/>
    <cellStyle name="Currency 5 4 2 2 4 2 3" xfId="22458" xr:uid="{8ACD1E9B-9B83-456A-927D-49F0E2CA48AE}"/>
    <cellStyle name="Currency 5 4 2 2 4 2 3 2" xfId="36150" xr:uid="{1260AC90-4412-4DA3-8EA7-9BA6C7CCEA49}"/>
    <cellStyle name="Currency 5 4 2 2 4 2 3 3" xfId="51034" xr:uid="{F3D35D95-84F3-4FDF-B9F8-104298071BF1}"/>
    <cellStyle name="Currency 5 4 2 2 4 2 4" xfId="15614" xr:uid="{72468B8C-02EB-490F-8BB2-78EF68964020}"/>
    <cellStyle name="Currency 5 4 2 2 4 2 5" xfId="29304" xr:uid="{7E4A1CB3-7A5E-4556-A856-62927E797479}"/>
    <cellStyle name="Currency 5 4 2 2 4 2 6" xfId="44188" xr:uid="{1E94FF4E-B5FF-4438-AB94-1D548C257568}"/>
    <cellStyle name="Currency 5 4 2 2 4 3" xfId="10478" xr:uid="{C6BF5A75-76C9-4846-97B9-9B275336A39F}"/>
    <cellStyle name="Currency 5 4 2 2 4 3 2" xfId="24168" xr:uid="{EFCC4985-F801-4442-B137-234272AFE4E0}"/>
    <cellStyle name="Currency 5 4 2 2 4 3 2 2" xfId="37860" xr:uid="{6B324D56-3824-488C-9361-E33694C30A68}"/>
    <cellStyle name="Currency 5 4 2 2 4 3 2 3" xfId="52744" xr:uid="{63AB0BD8-02C7-4B0C-A604-ADAEB9370FD9}"/>
    <cellStyle name="Currency 5 4 2 2 4 3 3" xfId="17324" xr:uid="{C6C2DD13-A6DE-4B15-B3D0-F60597AA8207}"/>
    <cellStyle name="Currency 5 4 2 2 4 3 4" xfId="31014" xr:uid="{A1060E30-CC73-4133-9CE2-ED6B35507547}"/>
    <cellStyle name="Currency 5 4 2 2 4 3 5" xfId="45898" xr:uid="{AD6EA8B4-3BD3-4189-B302-22BD5F7DCE57}"/>
    <cellStyle name="Currency 5 4 2 2 4 4" xfId="20746" xr:uid="{6D9025CB-B1C7-43C3-A8B2-5E414A15DC64}"/>
    <cellStyle name="Currency 5 4 2 2 4 4 2" xfId="34438" xr:uid="{A757F0B6-4F40-4454-BCF1-AD2D98D12EE8}"/>
    <cellStyle name="Currency 5 4 2 2 4 4 3" xfId="49322" xr:uid="{D3BD9AE9-7AFA-49BF-BD00-742F1E2A9E62}"/>
    <cellStyle name="Currency 5 4 2 2 4 5" xfId="13902" xr:uid="{1C323BE2-596E-4202-AE6C-28D5BE165C1B}"/>
    <cellStyle name="Currency 5 4 2 2 4 6" xfId="27592" xr:uid="{5687898A-5B7E-4DF2-8902-3A23E30BA775}"/>
    <cellStyle name="Currency 5 4 2 2 4 7" xfId="42476" xr:uid="{6DD7C155-7BEB-491C-8D88-A9145F4E44B6}"/>
    <cellStyle name="Currency 5 4 2 2 5" xfId="8764" xr:uid="{3917502F-76B8-4192-9A63-A1B4AAA5C4E1}"/>
    <cellStyle name="Currency 5 4 2 2 5 2" xfId="12186" xr:uid="{750F4FAE-FA77-4C2E-988E-D46B5FC57548}"/>
    <cellStyle name="Currency 5 4 2 2 5 2 2" xfId="25876" xr:uid="{1795CAE1-48D5-4782-A042-4B736B5B898B}"/>
    <cellStyle name="Currency 5 4 2 2 5 2 2 2" xfId="39568" xr:uid="{C7B8B317-1F9E-4CFF-948C-033A15123AC2}"/>
    <cellStyle name="Currency 5 4 2 2 5 2 2 3" xfId="54452" xr:uid="{4234E6CA-E3C7-4A68-A7E0-0EF67B2D9EF7}"/>
    <cellStyle name="Currency 5 4 2 2 5 2 3" xfId="19032" xr:uid="{0A8374A5-5E98-4241-951D-B5D9F6A59A50}"/>
    <cellStyle name="Currency 5 4 2 2 5 2 4" xfId="32722" xr:uid="{FFB3229C-0831-4E0F-87BA-2F270E4C6561}"/>
    <cellStyle name="Currency 5 4 2 2 5 2 5" xfId="47606" xr:uid="{D561E291-3846-4FDA-AB97-8659AA4F33AC}"/>
    <cellStyle name="Currency 5 4 2 2 5 3" xfId="22454" xr:uid="{039C5C4C-9907-4E7D-9B5D-1792AFAAFBDE}"/>
    <cellStyle name="Currency 5 4 2 2 5 3 2" xfId="36146" xr:uid="{B1FA5086-790E-421D-9BEC-5A83F83A0AB1}"/>
    <cellStyle name="Currency 5 4 2 2 5 3 3" xfId="51030" xr:uid="{85CA0465-460A-4CF1-9383-080995B01F33}"/>
    <cellStyle name="Currency 5 4 2 2 5 4" xfId="15610" xr:uid="{0C7BFCEE-C13C-4FD7-950D-B3A54F5FEE78}"/>
    <cellStyle name="Currency 5 4 2 2 5 5" xfId="29300" xr:uid="{33070441-E380-459B-A99B-1477EF9494BB}"/>
    <cellStyle name="Currency 5 4 2 2 5 6" xfId="44184" xr:uid="{EA6E22A7-A202-4D0B-B07A-746D90043313}"/>
    <cellStyle name="Currency 5 4 2 2 6" xfId="10474" xr:uid="{3CD11B1A-7777-43D6-921B-B0553F2A72E2}"/>
    <cellStyle name="Currency 5 4 2 2 6 2" xfId="24164" xr:uid="{5F162545-698A-4619-A6CD-976D0CBC49DC}"/>
    <cellStyle name="Currency 5 4 2 2 6 2 2" xfId="37856" xr:uid="{CE71DF87-BFC6-4CB1-B592-159BE1566303}"/>
    <cellStyle name="Currency 5 4 2 2 6 2 3" xfId="52740" xr:uid="{FC1597F0-E2B6-4E8F-8444-652CE93E296E}"/>
    <cellStyle name="Currency 5 4 2 2 6 3" xfId="17320" xr:uid="{B1F141F4-346E-450F-9120-F44A1F36DA75}"/>
    <cellStyle name="Currency 5 4 2 2 6 4" xfId="31010" xr:uid="{D75A09C2-4D6F-4E07-8F2D-ED52E563FE38}"/>
    <cellStyle name="Currency 5 4 2 2 6 5" xfId="45894" xr:uid="{32A6BB19-73DA-44FA-A046-66B59D8A4ED8}"/>
    <cellStyle name="Currency 5 4 2 2 7" xfId="20742" xr:uid="{31885B3F-6DE8-492A-AFB0-BF0BB096CEF0}"/>
    <cellStyle name="Currency 5 4 2 2 7 2" xfId="34434" xr:uid="{1586293F-FAFD-4325-996F-157CBF3F98CD}"/>
    <cellStyle name="Currency 5 4 2 2 7 3" xfId="49318" xr:uid="{60C7BE32-A023-4E8A-ABDC-248838FFB3D3}"/>
    <cellStyle name="Currency 5 4 2 2 8" xfId="13898" xr:uid="{F3F6A80D-74D4-49C0-83D6-30D4F35C25B3}"/>
    <cellStyle name="Currency 5 4 2 2 9" xfId="27588" xr:uid="{D9AC7DAA-3942-4CC3-8750-7FE947D29774}"/>
    <cellStyle name="Currency 5 4 2 3" xfId="7056" xr:uid="{640151D3-F86A-4357-AE71-1AE7A320AD1B}"/>
    <cellStyle name="Currency 5 4 2 3 10" xfId="42477" xr:uid="{AF90B55A-8263-456B-80BD-84285E013190}"/>
    <cellStyle name="Currency 5 4 2 3 2" xfId="7057" xr:uid="{84ADD4A2-DB62-4095-93D1-698022DBC043}"/>
    <cellStyle name="Currency 5 4 2 3 2 2" xfId="7058" xr:uid="{77A34DCA-203A-4172-A460-B4D2A8773986}"/>
    <cellStyle name="Currency 5 4 2 3 2 2 2" xfId="8771" xr:uid="{B6FF0005-4E44-4377-9524-ABB0E214D577}"/>
    <cellStyle name="Currency 5 4 2 3 2 2 2 2" xfId="12193" xr:uid="{374A0716-901A-41F2-A5A3-1F8AB0B1B87A}"/>
    <cellStyle name="Currency 5 4 2 3 2 2 2 2 2" xfId="25883" xr:uid="{5D072E81-3A61-4BB8-8779-D3747BBBCE86}"/>
    <cellStyle name="Currency 5 4 2 3 2 2 2 2 2 2" xfId="39575" xr:uid="{74109822-B26D-45A4-99CC-4735688F5BC2}"/>
    <cellStyle name="Currency 5 4 2 3 2 2 2 2 2 3" xfId="54459" xr:uid="{3D2581E9-787A-426C-99BC-7F4CDB44E9AE}"/>
    <cellStyle name="Currency 5 4 2 3 2 2 2 2 3" xfId="19039" xr:uid="{CDE922E6-05EC-4355-9772-A797A7176DDD}"/>
    <cellStyle name="Currency 5 4 2 3 2 2 2 2 4" xfId="32729" xr:uid="{383EB39A-4783-4A9D-B77F-08A4DBCDEB06}"/>
    <cellStyle name="Currency 5 4 2 3 2 2 2 2 5" xfId="47613" xr:uid="{1A31AA44-2686-4291-A925-7C75610040C0}"/>
    <cellStyle name="Currency 5 4 2 3 2 2 2 3" xfId="22461" xr:uid="{D61DD413-A80E-4817-AB31-040C0E33D886}"/>
    <cellStyle name="Currency 5 4 2 3 2 2 2 3 2" xfId="36153" xr:uid="{FEC8C6E0-BADB-48A7-B169-81E36F015C66}"/>
    <cellStyle name="Currency 5 4 2 3 2 2 2 3 3" xfId="51037" xr:uid="{BA5FB05F-F433-45E5-AD4F-E8AB5CB551C3}"/>
    <cellStyle name="Currency 5 4 2 3 2 2 2 4" xfId="15617" xr:uid="{CA09315C-521F-4EC9-823A-5813B047B7A4}"/>
    <cellStyle name="Currency 5 4 2 3 2 2 2 5" xfId="29307" xr:uid="{2F0F4278-0DD2-4E19-B2A0-A5BCF72D0666}"/>
    <cellStyle name="Currency 5 4 2 3 2 2 2 6" xfId="44191" xr:uid="{DC3BF918-F4F6-44F5-A00B-5EDE7EB4886B}"/>
    <cellStyle name="Currency 5 4 2 3 2 2 3" xfId="10481" xr:uid="{33107C70-2D24-4ED9-8214-2538310E0BC3}"/>
    <cellStyle name="Currency 5 4 2 3 2 2 3 2" xfId="24171" xr:uid="{97E2D4F5-F811-4AE6-A3A9-03849652B978}"/>
    <cellStyle name="Currency 5 4 2 3 2 2 3 2 2" xfId="37863" xr:uid="{07D619B3-1120-4D35-95EA-F4E84F6DA3F6}"/>
    <cellStyle name="Currency 5 4 2 3 2 2 3 2 3" xfId="52747" xr:uid="{9F4F7865-DDA3-4D41-B0C1-69710700A0EA}"/>
    <cellStyle name="Currency 5 4 2 3 2 2 3 3" xfId="17327" xr:uid="{B1FF2A66-E300-4AC6-AE4A-2997F088E0B5}"/>
    <cellStyle name="Currency 5 4 2 3 2 2 3 4" xfId="31017" xr:uid="{2ED5D0C7-F118-4E61-923E-87E66517F3EC}"/>
    <cellStyle name="Currency 5 4 2 3 2 2 3 5" xfId="45901" xr:uid="{4B921223-AA9B-4E71-9040-DBC7C4839781}"/>
    <cellStyle name="Currency 5 4 2 3 2 2 4" xfId="20749" xr:uid="{E8ED2F3C-5ABC-4253-8647-4C034030CD2B}"/>
    <cellStyle name="Currency 5 4 2 3 2 2 4 2" xfId="34441" xr:uid="{288EE745-61EF-4B69-9854-FB7A3AAE8AB6}"/>
    <cellStyle name="Currency 5 4 2 3 2 2 4 3" xfId="49325" xr:uid="{76CE5AEE-230A-49DF-8FF1-44BCB0F3A5FA}"/>
    <cellStyle name="Currency 5 4 2 3 2 2 5" xfId="13905" xr:uid="{3A6A3E0E-BE0C-4904-B2CA-08AE20964E6B}"/>
    <cellStyle name="Currency 5 4 2 3 2 2 6" xfId="27595" xr:uid="{56479074-592B-4B69-8A91-56712061559F}"/>
    <cellStyle name="Currency 5 4 2 3 2 2 7" xfId="42479" xr:uid="{1E5B254A-039C-4B2B-932A-165FC61645E9}"/>
    <cellStyle name="Currency 5 4 2 3 2 3" xfId="8770" xr:uid="{EE075A03-4D9B-4E9A-8677-9E287E087596}"/>
    <cellStyle name="Currency 5 4 2 3 2 3 2" xfId="12192" xr:uid="{2E606F97-A742-45E3-8572-77BA7105BCDD}"/>
    <cellStyle name="Currency 5 4 2 3 2 3 2 2" xfId="25882" xr:uid="{DDF0CF1E-76FB-4FE3-8AD5-FC5CD09CD2AA}"/>
    <cellStyle name="Currency 5 4 2 3 2 3 2 2 2" xfId="39574" xr:uid="{1306D1BC-48BC-49D5-A1E5-8B0D379CDE52}"/>
    <cellStyle name="Currency 5 4 2 3 2 3 2 2 3" xfId="54458" xr:uid="{EEB23C0D-F2E1-4AE9-A4C4-5B0C66D43CCC}"/>
    <cellStyle name="Currency 5 4 2 3 2 3 2 3" xfId="19038" xr:uid="{C776D07C-14E8-4034-B0A6-9FFB1949C553}"/>
    <cellStyle name="Currency 5 4 2 3 2 3 2 4" xfId="32728" xr:uid="{38E40682-E376-41F3-AA6B-6AEF43AAC639}"/>
    <cellStyle name="Currency 5 4 2 3 2 3 2 5" xfId="47612" xr:uid="{6094EE13-0572-49D2-8459-A3FF1F6CB6F3}"/>
    <cellStyle name="Currency 5 4 2 3 2 3 3" xfId="22460" xr:uid="{DFBA1183-DD7E-4104-BB03-DA70B8A63C69}"/>
    <cellStyle name="Currency 5 4 2 3 2 3 3 2" xfId="36152" xr:uid="{D4BB1E5C-8462-44E2-BD31-59C4F1B9BF72}"/>
    <cellStyle name="Currency 5 4 2 3 2 3 3 3" xfId="51036" xr:uid="{F7C98EF7-EF2B-457F-A6F5-1D625EF693C2}"/>
    <cellStyle name="Currency 5 4 2 3 2 3 4" xfId="15616" xr:uid="{8B9326B8-AB91-4133-AFC4-5CCA24DDA118}"/>
    <cellStyle name="Currency 5 4 2 3 2 3 5" xfId="29306" xr:uid="{053FF45E-2CB1-424E-9475-DE6B531A4BF6}"/>
    <cellStyle name="Currency 5 4 2 3 2 3 6" xfId="44190" xr:uid="{DA2A0B0E-1157-48E2-8438-67C290F4C3DF}"/>
    <cellStyle name="Currency 5 4 2 3 2 4" xfId="10480" xr:uid="{32A22BA0-5909-4F76-8711-A9A42561A6E0}"/>
    <cellStyle name="Currency 5 4 2 3 2 4 2" xfId="24170" xr:uid="{1DBBC0D5-84D4-42DB-8FAB-CC70F67925CA}"/>
    <cellStyle name="Currency 5 4 2 3 2 4 2 2" xfId="37862" xr:uid="{2CB79183-30FB-482C-BA1B-4192B8B4040B}"/>
    <cellStyle name="Currency 5 4 2 3 2 4 2 3" xfId="52746" xr:uid="{8A877754-91B1-4A25-A714-E6318B5EB50F}"/>
    <cellStyle name="Currency 5 4 2 3 2 4 3" xfId="17326" xr:uid="{00F1DB26-1D77-416A-B8B5-3B97200D62FB}"/>
    <cellStyle name="Currency 5 4 2 3 2 4 4" xfId="31016" xr:uid="{7C5F6875-B8D9-42D9-9258-C3FFCF22C886}"/>
    <cellStyle name="Currency 5 4 2 3 2 4 5" xfId="45900" xr:uid="{5801F2E2-06A1-40C4-99BF-1D77B5BCB7E8}"/>
    <cellStyle name="Currency 5 4 2 3 2 5" xfId="20748" xr:uid="{58FD5188-0AB8-431B-8EA4-581A1D68933E}"/>
    <cellStyle name="Currency 5 4 2 3 2 5 2" xfId="34440" xr:uid="{94546976-BAAD-4894-9C57-438057A498C7}"/>
    <cellStyle name="Currency 5 4 2 3 2 5 3" xfId="49324" xr:uid="{BB1F3628-EB0E-42DE-AA64-CA8D0F5BA732}"/>
    <cellStyle name="Currency 5 4 2 3 2 6" xfId="13904" xr:uid="{A15C265F-C75A-4E5F-9AED-084FA0DDDD4C}"/>
    <cellStyle name="Currency 5 4 2 3 2 7" xfId="27594" xr:uid="{46F81CC3-09A8-4625-B63F-1D42FE020F2C}"/>
    <cellStyle name="Currency 5 4 2 3 2 8" xfId="42478" xr:uid="{41E2A358-39E1-46C1-B22E-B4B1EBE71145}"/>
    <cellStyle name="Currency 5 4 2 3 3" xfId="7059" xr:uid="{45E1AB3A-2649-4B85-B889-B6DA3524D51A}"/>
    <cellStyle name="Currency 5 4 2 3 3 2" xfId="8772" xr:uid="{B0821D05-D925-4291-B347-CE652950F0C8}"/>
    <cellStyle name="Currency 5 4 2 3 3 2 2" xfId="12194" xr:uid="{733A0D1A-A9B0-454C-9036-6B0316E86EF3}"/>
    <cellStyle name="Currency 5 4 2 3 3 2 2 2" xfId="25884" xr:uid="{5FE9D8CF-B720-4F90-B47E-2019CF80F09C}"/>
    <cellStyle name="Currency 5 4 2 3 3 2 2 2 2" xfId="39576" xr:uid="{FDE19063-769F-4778-8E6A-63993F6EF981}"/>
    <cellStyle name="Currency 5 4 2 3 3 2 2 2 3" xfId="54460" xr:uid="{7A18D275-C0A8-4B93-8D71-BDFF6CFDE89D}"/>
    <cellStyle name="Currency 5 4 2 3 3 2 2 3" xfId="19040" xr:uid="{42978371-F7D1-41B1-8859-19AEC7DE9CC9}"/>
    <cellStyle name="Currency 5 4 2 3 3 2 2 4" xfId="32730" xr:uid="{119B15D4-FD07-493F-A7F6-74AA762324C8}"/>
    <cellStyle name="Currency 5 4 2 3 3 2 2 5" xfId="47614" xr:uid="{CDAC6B77-1ED5-4F4A-952F-7A188D7F24F8}"/>
    <cellStyle name="Currency 5 4 2 3 3 2 3" xfId="22462" xr:uid="{50706023-15FB-4B40-A67B-B0F306B8AEF6}"/>
    <cellStyle name="Currency 5 4 2 3 3 2 3 2" xfId="36154" xr:uid="{B4B6312B-A5A3-450A-8F2C-D7FD8C214ABC}"/>
    <cellStyle name="Currency 5 4 2 3 3 2 3 3" xfId="51038" xr:uid="{EADADCF7-AA98-4E8A-B73E-5E3A8512F53B}"/>
    <cellStyle name="Currency 5 4 2 3 3 2 4" xfId="15618" xr:uid="{61F0FDBD-4918-4041-8F32-7E469F83BC1C}"/>
    <cellStyle name="Currency 5 4 2 3 3 2 5" xfId="29308" xr:uid="{5B1D64F3-38B9-40C3-85D3-BB70E6ABD5E8}"/>
    <cellStyle name="Currency 5 4 2 3 3 2 6" xfId="44192" xr:uid="{538BD688-E418-4D1C-A7CA-0A35115734EA}"/>
    <cellStyle name="Currency 5 4 2 3 3 3" xfId="10482" xr:uid="{15704C14-570C-4D12-91CA-059128B139F4}"/>
    <cellStyle name="Currency 5 4 2 3 3 3 2" xfId="24172" xr:uid="{858AACAB-65DA-4A81-A121-98056862F4B7}"/>
    <cellStyle name="Currency 5 4 2 3 3 3 2 2" xfId="37864" xr:uid="{72A0F9F3-2EB8-464D-8D1D-F005528ADF19}"/>
    <cellStyle name="Currency 5 4 2 3 3 3 2 3" xfId="52748" xr:uid="{C592F28A-8E58-4AFC-AAFA-52E90998DED6}"/>
    <cellStyle name="Currency 5 4 2 3 3 3 3" xfId="17328" xr:uid="{F9768046-F672-45EC-A3B3-88255CF00A10}"/>
    <cellStyle name="Currency 5 4 2 3 3 3 4" xfId="31018" xr:uid="{A8811291-E120-4D3A-8CFD-D21F70CD1676}"/>
    <cellStyle name="Currency 5 4 2 3 3 3 5" xfId="45902" xr:uid="{0FF9C97A-6DB2-4C5D-9900-209BECF3B0E6}"/>
    <cellStyle name="Currency 5 4 2 3 3 4" xfId="20750" xr:uid="{E19018BA-69EE-4576-A90F-FA438CEFA029}"/>
    <cellStyle name="Currency 5 4 2 3 3 4 2" xfId="34442" xr:uid="{867E5065-9318-4D61-8E64-4484CD259A88}"/>
    <cellStyle name="Currency 5 4 2 3 3 4 3" xfId="49326" xr:uid="{44C80BD8-B3CE-459F-82C4-EC4DCA39BDA2}"/>
    <cellStyle name="Currency 5 4 2 3 3 5" xfId="13906" xr:uid="{D715B10E-3E13-484C-9980-32C0A8CEF6FD}"/>
    <cellStyle name="Currency 5 4 2 3 3 6" xfId="27596" xr:uid="{8F44AD85-6421-4DF6-8C69-FF53AC573623}"/>
    <cellStyle name="Currency 5 4 2 3 3 7" xfId="42480" xr:uid="{9EE2F6E5-80D1-4AA8-A6EF-AAFBAD350918}"/>
    <cellStyle name="Currency 5 4 2 3 4" xfId="7060" xr:uid="{0F93D429-5A19-406D-B353-F9B91807F4F8}"/>
    <cellStyle name="Currency 5 4 2 3 4 2" xfId="8773" xr:uid="{F995C4FA-3A6E-4EC2-88F2-9FB6C90E6AD7}"/>
    <cellStyle name="Currency 5 4 2 3 4 2 2" xfId="12195" xr:uid="{969A471E-1583-49E3-961D-246292049265}"/>
    <cellStyle name="Currency 5 4 2 3 4 2 2 2" xfId="25885" xr:uid="{C75CA057-2251-4548-87A5-2A6ACCFB1983}"/>
    <cellStyle name="Currency 5 4 2 3 4 2 2 2 2" xfId="39577" xr:uid="{0562FECF-B571-40A6-A46E-44906C8DD3A8}"/>
    <cellStyle name="Currency 5 4 2 3 4 2 2 2 3" xfId="54461" xr:uid="{B453A61F-DEE6-45C3-9EDE-DDC23E8D6469}"/>
    <cellStyle name="Currency 5 4 2 3 4 2 2 3" xfId="19041" xr:uid="{A50D39EC-E59D-46DB-9FBA-2327D830184C}"/>
    <cellStyle name="Currency 5 4 2 3 4 2 2 4" xfId="32731" xr:uid="{CACCD799-3D03-46EA-B5A5-E44163A5D2C7}"/>
    <cellStyle name="Currency 5 4 2 3 4 2 2 5" xfId="47615" xr:uid="{B4F591E0-ED8B-40F3-98DC-0327AA06D831}"/>
    <cellStyle name="Currency 5 4 2 3 4 2 3" xfId="22463" xr:uid="{7C24C093-0457-4A0F-A87B-B07AAD412EEF}"/>
    <cellStyle name="Currency 5 4 2 3 4 2 3 2" xfId="36155" xr:uid="{CBCCE035-62E6-44FA-A2B8-4667C45ECE04}"/>
    <cellStyle name="Currency 5 4 2 3 4 2 3 3" xfId="51039" xr:uid="{9B496B4C-7E8B-4502-BB40-ED9B5B1C0AE4}"/>
    <cellStyle name="Currency 5 4 2 3 4 2 4" xfId="15619" xr:uid="{4FAE6B0E-6616-4EE6-8B17-F00EFB8C70B5}"/>
    <cellStyle name="Currency 5 4 2 3 4 2 5" xfId="29309" xr:uid="{CFDD02D9-7753-4315-A3B5-B93716BDE1E4}"/>
    <cellStyle name="Currency 5 4 2 3 4 2 6" xfId="44193" xr:uid="{2C00923B-AA82-49E9-A26E-6AFF5C8FBCC9}"/>
    <cellStyle name="Currency 5 4 2 3 4 3" xfId="10483" xr:uid="{99ADBAD3-CC40-4414-87E9-9D3E91701908}"/>
    <cellStyle name="Currency 5 4 2 3 4 3 2" xfId="24173" xr:uid="{4522F9F1-350D-42DD-8380-4D7F14F6688B}"/>
    <cellStyle name="Currency 5 4 2 3 4 3 2 2" xfId="37865" xr:uid="{0924C386-A0AF-4C21-8EDE-E1D1D155AF13}"/>
    <cellStyle name="Currency 5 4 2 3 4 3 2 3" xfId="52749" xr:uid="{AEEADD53-3F50-4C4F-80FA-B7119B38AD2D}"/>
    <cellStyle name="Currency 5 4 2 3 4 3 3" xfId="17329" xr:uid="{401C0E26-353B-4C55-B1B1-DA1EA21AC2D8}"/>
    <cellStyle name="Currency 5 4 2 3 4 3 4" xfId="31019" xr:uid="{7F5D5210-B559-411D-90A2-FCB3D9980617}"/>
    <cellStyle name="Currency 5 4 2 3 4 3 5" xfId="45903" xr:uid="{33F71212-54D6-4999-BF5F-50EFEB813538}"/>
    <cellStyle name="Currency 5 4 2 3 4 4" xfId="20751" xr:uid="{1B4FD7EB-FB0F-4E81-9CBA-6E0D1190528D}"/>
    <cellStyle name="Currency 5 4 2 3 4 4 2" xfId="34443" xr:uid="{A86B0C91-A0BC-41F9-9DE0-E277562D7223}"/>
    <cellStyle name="Currency 5 4 2 3 4 4 3" xfId="49327" xr:uid="{B89963E1-26A3-4352-83EF-C808F486019C}"/>
    <cellStyle name="Currency 5 4 2 3 4 5" xfId="13907" xr:uid="{C519E096-1872-4040-B2F9-B9BFDB97A70C}"/>
    <cellStyle name="Currency 5 4 2 3 4 6" xfId="27597" xr:uid="{812CDC69-8D55-4864-B3EC-268C4D9F005A}"/>
    <cellStyle name="Currency 5 4 2 3 4 7" xfId="42481" xr:uid="{30536949-4636-40CF-9B82-17C30F843933}"/>
    <cellStyle name="Currency 5 4 2 3 5" xfId="8769" xr:uid="{54734ED2-3ED3-438E-A959-82F264C1C537}"/>
    <cellStyle name="Currency 5 4 2 3 5 2" xfId="12191" xr:uid="{DD1C8207-8A91-4A68-9CA8-AF457AB752DF}"/>
    <cellStyle name="Currency 5 4 2 3 5 2 2" xfId="25881" xr:uid="{C4AE2CBC-61E7-4271-933F-BABC345FCA40}"/>
    <cellStyle name="Currency 5 4 2 3 5 2 2 2" xfId="39573" xr:uid="{C9B731EA-B7DC-4E16-9123-60A7BBC1D3DD}"/>
    <cellStyle name="Currency 5 4 2 3 5 2 2 3" xfId="54457" xr:uid="{B173749F-B7B5-4BD0-BBA0-298233C3AD37}"/>
    <cellStyle name="Currency 5 4 2 3 5 2 3" xfId="19037" xr:uid="{E745CC80-3647-4D5E-B92B-E828CE0C199C}"/>
    <cellStyle name="Currency 5 4 2 3 5 2 4" xfId="32727" xr:uid="{B6137020-648A-445B-856F-6D317310D631}"/>
    <cellStyle name="Currency 5 4 2 3 5 2 5" xfId="47611" xr:uid="{5E1454A9-5F4F-48BD-80A2-4A43D68CD485}"/>
    <cellStyle name="Currency 5 4 2 3 5 3" xfId="22459" xr:uid="{C39B02A8-F446-46A4-B16B-45AD9461DBC8}"/>
    <cellStyle name="Currency 5 4 2 3 5 3 2" xfId="36151" xr:uid="{B61E996B-7752-46A8-82A5-9A39A6788FA2}"/>
    <cellStyle name="Currency 5 4 2 3 5 3 3" xfId="51035" xr:uid="{9DF42BF0-3E8E-4BF5-A24B-FEC92A8FCC1A}"/>
    <cellStyle name="Currency 5 4 2 3 5 4" xfId="15615" xr:uid="{3102CAE8-9C35-4E32-8230-D089B1EB2F18}"/>
    <cellStyle name="Currency 5 4 2 3 5 5" xfId="29305" xr:uid="{9033107E-42FD-4B0A-9D1F-510FA8912E3A}"/>
    <cellStyle name="Currency 5 4 2 3 5 6" xfId="44189" xr:uid="{F37FB7CF-956D-4AFA-8055-8F3FDA68B13A}"/>
    <cellStyle name="Currency 5 4 2 3 6" xfId="10479" xr:uid="{82D08403-43AB-4755-AE81-555FB9E0EF15}"/>
    <cellStyle name="Currency 5 4 2 3 6 2" xfId="24169" xr:uid="{5608E6C9-38BA-4655-88F5-85A656D780BA}"/>
    <cellStyle name="Currency 5 4 2 3 6 2 2" xfId="37861" xr:uid="{95AF1363-ADE6-4131-AA35-197CB3929E38}"/>
    <cellStyle name="Currency 5 4 2 3 6 2 3" xfId="52745" xr:uid="{801C3F6D-1FEC-4084-8092-1187EAEFA871}"/>
    <cellStyle name="Currency 5 4 2 3 6 3" xfId="17325" xr:uid="{3B61BBF4-3DE0-4735-BAA1-B84FB8EDE3B3}"/>
    <cellStyle name="Currency 5 4 2 3 6 4" xfId="31015" xr:uid="{907DB804-F6FE-4AFC-BBF9-FF810FD07B30}"/>
    <cellStyle name="Currency 5 4 2 3 6 5" xfId="45899" xr:uid="{7D8ADDC1-BC6B-44FF-ADED-5A79BF6F9846}"/>
    <cellStyle name="Currency 5 4 2 3 7" xfId="20747" xr:uid="{9E26B828-0B56-4EBC-8EC1-DC493E070C76}"/>
    <cellStyle name="Currency 5 4 2 3 7 2" xfId="34439" xr:uid="{8ABAD325-D01C-4F0E-B367-92412B7E4109}"/>
    <cellStyle name="Currency 5 4 2 3 7 3" xfId="49323" xr:uid="{7C5EEC13-EDA0-45CD-8E76-6DDB3504E568}"/>
    <cellStyle name="Currency 5 4 2 3 8" xfId="13903" xr:uid="{DDB41D7C-D1CD-444A-A3C3-9705F8E4D053}"/>
    <cellStyle name="Currency 5 4 2 3 9" xfId="27593" xr:uid="{D0EB008C-3260-49C3-BF5E-8879230DEF75}"/>
    <cellStyle name="Currency 5 4 2 4" xfId="7061" xr:uid="{7772F8FF-50D7-4DF3-8433-6E9224EB44C5}"/>
    <cellStyle name="Currency 5 4 2 4 2" xfId="7062" xr:uid="{882AB3CD-5747-4BC6-9399-F46BBEBABCA6}"/>
    <cellStyle name="Currency 5 4 2 4 2 2" xfId="8775" xr:uid="{841F7C49-FB31-4284-B81E-EE5712CB84CA}"/>
    <cellStyle name="Currency 5 4 2 4 2 2 2" xfId="12197" xr:uid="{E4155D4B-1DB5-4738-8D4D-8F15BD2253B6}"/>
    <cellStyle name="Currency 5 4 2 4 2 2 2 2" xfId="25887" xr:uid="{C24AFCAD-D189-440B-87F2-0DF59DBAC397}"/>
    <cellStyle name="Currency 5 4 2 4 2 2 2 2 2" xfId="39579" xr:uid="{E06AFCD7-3F73-4406-9116-A099FF67AA3E}"/>
    <cellStyle name="Currency 5 4 2 4 2 2 2 2 3" xfId="54463" xr:uid="{C77D61D6-D3AC-4576-A50D-5582ADE539E1}"/>
    <cellStyle name="Currency 5 4 2 4 2 2 2 3" xfId="19043" xr:uid="{4A2E2818-9871-4271-98D5-7D674DAE6744}"/>
    <cellStyle name="Currency 5 4 2 4 2 2 2 4" xfId="32733" xr:uid="{1C4E9768-B03B-4D86-B730-3E98AB99D9B6}"/>
    <cellStyle name="Currency 5 4 2 4 2 2 2 5" xfId="47617" xr:uid="{9C6AE030-A13E-43DD-B3FA-04DC90A709BE}"/>
    <cellStyle name="Currency 5 4 2 4 2 2 3" xfId="22465" xr:uid="{766595EF-1EE7-4439-90F5-4FD656F2E695}"/>
    <cellStyle name="Currency 5 4 2 4 2 2 3 2" xfId="36157" xr:uid="{A06276A5-DAD3-40DC-8C4C-72EF3556F9B8}"/>
    <cellStyle name="Currency 5 4 2 4 2 2 3 3" xfId="51041" xr:uid="{6553D554-75EF-4D23-BFD7-C3D72418AB17}"/>
    <cellStyle name="Currency 5 4 2 4 2 2 4" xfId="15621" xr:uid="{235C8586-84F6-4603-9E26-095E52D7C739}"/>
    <cellStyle name="Currency 5 4 2 4 2 2 5" xfId="29311" xr:uid="{D053635D-FE6D-427E-8FC6-FE391C82AFC3}"/>
    <cellStyle name="Currency 5 4 2 4 2 2 6" xfId="44195" xr:uid="{879CF802-3D04-46F0-B545-92C6172281D1}"/>
    <cellStyle name="Currency 5 4 2 4 2 3" xfId="10485" xr:uid="{EABAD6BC-0911-4D16-996E-649E3D804749}"/>
    <cellStyle name="Currency 5 4 2 4 2 3 2" xfId="24175" xr:uid="{EABABF07-4D7E-444B-8E46-ABA5B444EA51}"/>
    <cellStyle name="Currency 5 4 2 4 2 3 2 2" xfId="37867" xr:uid="{6F04A651-645E-4603-87E6-FD3F095523B4}"/>
    <cellStyle name="Currency 5 4 2 4 2 3 2 3" xfId="52751" xr:uid="{4CF9BC26-7421-43AA-B8C0-44FE7736C9A1}"/>
    <cellStyle name="Currency 5 4 2 4 2 3 3" xfId="17331" xr:uid="{04F18F8D-1CD4-41B0-BB86-B253E5874446}"/>
    <cellStyle name="Currency 5 4 2 4 2 3 4" xfId="31021" xr:uid="{D18BC44C-4D8A-49BB-AAAD-7EC4B29CFF7C}"/>
    <cellStyle name="Currency 5 4 2 4 2 3 5" xfId="45905" xr:uid="{3621D90D-26FD-497A-BD10-14336A3B5A2A}"/>
    <cellStyle name="Currency 5 4 2 4 2 4" xfId="20753" xr:uid="{60ED2DDC-34DB-4594-8290-E981C2FBF406}"/>
    <cellStyle name="Currency 5 4 2 4 2 4 2" xfId="34445" xr:uid="{27B8A8BE-C17C-4604-92DE-C142500D9758}"/>
    <cellStyle name="Currency 5 4 2 4 2 4 3" xfId="49329" xr:uid="{2FB94BF1-319C-401B-A2DB-4269CD8BA986}"/>
    <cellStyle name="Currency 5 4 2 4 2 5" xfId="13909" xr:uid="{B0F799B9-6E78-408B-B60E-EAF94B4F7403}"/>
    <cellStyle name="Currency 5 4 2 4 2 6" xfId="27599" xr:uid="{E43851A0-7241-439B-8668-2D042F868DD4}"/>
    <cellStyle name="Currency 5 4 2 4 2 7" xfId="42483" xr:uid="{8D3E7F7C-19CE-41E9-9A3E-C7B2FB5D240C}"/>
    <cellStyle name="Currency 5 4 2 4 3" xfId="8774" xr:uid="{479579C1-4EF3-43B6-83C1-261FC64DF900}"/>
    <cellStyle name="Currency 5 4 2 4 3 2" xfId="12196" xr:uid="{56C73A52-B166-4502-B93D-34234F88B104}"/>
    <cellStyle name="Currency 5 4 2 4 3 2 2" xfId="25886" xr:uid="{D89C4741-D3A6-41DA-8ADC-FF50A95FE3E5}"/>
    <cellStyle name="Currency 5 4 2 4 3 2 2 2" xfId="39578" xr:uid="{B1F1DA6B-A428-4184-B0BA-851F4535FF7D}"/>
    <cellStyle name="Currency 5 4 2 4 3 2 2 3" xfId="54462" xr:uid="{3A26F36D-96A4-4E7A-A574-E43971D9F44E}"/>
    <cellStyle name="Currency 5 4 2 4 3 2 3" xfId="19042" xr:uid="{7B9A2265-A97E-4454-B249-968A42640960}"/>
    <cellStyle name="Currency 5 4 2 4 3 2 4" xfId="32732" xr:uid="{07E87A6F-378D-4669-87D7-5B63F9BFDDB9}"/>
    <cellStyle name="Currency 5 4 2 4 3 2 5" xfId="47616" xr:uid="{659D0DDF-4FF7-42C7-92F2-10C6B78C0836}"/>
    <cellStyle name="Currency 5 4 2 4 3 3" xfId="22464" xr:uid="{07945EFA-B6A9-44FF-865A-69FE22D595FB}"/>
    <cellStyle name="Currency 5 4 2 4 3 3 2" xfId="36156" xr:uid="{9C212F79-EA21-47B2-92B9-E330548EEF86}"/>
    <cellStyle name="Currency 5 4 2 4 3 3 3" xfId="51040" xr:uid="{A92F1C62-C496-4A1F-B3A4-23310F779E24}"/>
    <cellStyle name="Currency 5 4 2 4 3 4" xfId="15620" xr:uid="{CC636DD2-7A96-420C-8E2D-A98579C35EEE}"/>
    <cellStyle name="Currency 5 4 2 4 3 5" xfId="29310" xr:uid="{A6C10080-8608-457B-9E2D-7C0602C826A1}"/>
    <cellStyle name="Currency 5 4 2 4 3 6" xfId="44194" xr:uid="{2F461532-63E0-41EF-B5A0-F49807BBFCEF}"/>
    <cellStyle name="Currency 5 4 2 4 4" xfId="10484" xr:uid="{4A5CFB6F-193B-42D3-A17B-F2358F4078CD}"/>
    <cellStyle name="Currency 5 4 2 4 4 2" xfId="24174" xr:uid="{C733D109-7457-42A3-8E91-3BDB44F73888}"/>
    <cellStyle name="Currency 5 4 2 4 4 2 2" xfId="37866" xr:uid="{8E9EA427-B251-432C-8F61-FE4836DDA733}"/>
    <cellStyle name="Currency 5 4 2 4 4 2 3" xfId="52750" xr:uid="{2E4633D2-6607-4A03-BF27-33A18EC8FCCE}"/>
    <cellStyle name="Currency 5 4 2 4 4 3" xfId="17330" xr:uid="{712728C1-7072-4526-8F0B-A200868411CE}"/>
    <cellStyle name="Currency 5 4 2 4 4 4" xfId="31020" xr:uid="{E9B49096-C76E-478A-9EBA-C1C594FC95E8}"/>
    <cellStyle name="Currency 5 4 2 4 4 5" xfId="45904" xr:uid="{536BC2CC-78EA-42A7-BD3A-94C6F4ED49E1}"/>
    <cellStyle name="Currency 5 4 2 4 5" xfId="20752" xr:uid="{7E2E9102-AB70-4D41-B961-C17883EFC565}"/>
    <cellStyle name="Currency 5 4 2 4 5 2" xfId="34444" xr:uid="{72A09F57-28EC-4787-B090-D579337A3E3A}"/>
    <cellStyle name="Currency 5 4 2 4 5 3" xfId="49328" xr:uid="{7D938A13-E1D0-4A15-9BD6-6502EC5BF9CB}"/>
    <cellStyle name="Currency 5 4 2 4 6" xfId="13908" xr:uid="{B6767382-65CB-4911-8115-63E8E2588EFE}"/>
    <cellStyle name="Currency 5 4 2 4 7" xfId="27598" xr:uid="{F386D61C-2E80-4A12-B70F-A198D4CD7523}"/>
    <cellStyle name="Currency 5 4 2 4 8" xfId="42482" xr:uid="{B09F91C0-B721-467C-8179-F3B9923D49A8}"/>
    <cellStyle name="Currency 5 4 2 5" xfId="7063" xr:uid="{7C73F83A-B216-44FE-B25D-53F12DBCE123}"/>
    <cellStyle name="Currency 5 4 2 5 2" xfId="8776" xr:uid="{079A5409-F376-45BD-A225-83A04FDF3F84}"/>
    <cellStyle name="Currency 5 4 2 5 2 2" xfId="12198" xr:uid="{0103FE3F-14D4-4FAC-9B8D-23D947E76AAA}"/>
    <cellStyle name="Currency 5 4 2 5 2 2 2" xfId="25888" xr:uid="{F8BBA907-2802-46F7-A939-7DFE8DA5D55E}"/>
    <cellStyle name="Currency 5 4 2 5 2 2 2 2" xfId="39580" xr:uid="{1C9DF89F-E362-4832-A6D3-CCEC93DAE40C}"/>
    <cellStyle name="Currency 5 4 2 5 2 2 2 3" xfId="54464" xr:uid="{1C1874FD-C363-48A5-A920-10F1404B2AF7}"/>
    <cellStyle name="Currency 5 4 2 5 2 2 3" xfId="19044" xr:uid="{F6BACE1A-AA1C-4DE2-94E0-6B4CCBB7FB9E}"/>
    <cellStyle name="Currency 5 4 2 5 2 2 4" xfId="32734" xr:uid="{5ACFCAE2-9190-4B79-BFC8-04CE48A69B85}"/>
    <cellStyle name="Currency 5 4 2 5 2 2 5" xfId="47618" xr:uid="{6D57152A-6D04-4590-8E9E-7306DE3BC54B}"/>
    <cellStyle name="Currency 5 4 2 5 2 3" xfId="22466" xr:uid="{35503295-0583-4E1E-BABF-C4797460E9DC}"/>
    <cellStyle name="Currency 5 4 2 5 2 3 2" xfId="36158" xr:uid="{71E28404-E651-4FA1-8963-415A995B65CD}"/>
    <cellStyle name="Currency 5 4 2 5 2 3 3" xfId="51042" xr:uid="{7D5F15E9-D7D4-43E7-A67D-73BBE5B43FC8}"/>
    <cellStyle name="Currency 5 4 2 5 2 4" xfId="15622" xr:uid="{2DB910BC-5B41-4AE9-AC71-62F3B57B8A4E}"/>
    <cellStyle name="Currency 5 4 2 5 2 5" xfId="29312" xr:uid="{E24EB761-16C0-4F23-9E19-683AF5F4247E}"/>
    <cellStyle name="Currency 5 4 2 5 2 6" xfId="44196" xr:uid="{69171E11-3266-44F0-A98B-1CC15E7C45AE}"/>
    <cellStyle name="Currency 5 4 2 5 3" xfId="10486" xr:uid="{BF19FCE9-5010-4F55-A35F-6117BCADDC1A}"/>
    <cellStyle name="Currency 5 4 2 5 3 2" xfId="24176" xr:uid="{7B81D830-22BD-4B50-AD01-1ACB8126AA66}"/>
    <cellStyle name="Currency 5 4 2 5 3 2 2" xfId="37868" xr:uid="{8C2FF4BA-F198-4114-B098-6DA9663ACBC5}"/>
    <cellStyle name="Currency 5 4 2 5 3 2 3" xfId="52752" xr:uid="{ED1F08AE-1741-47C0-B95B-C9DE41D81A91}"/>
    <cellStyle name="Currency 5 4 2 5 3 3" xfId="17332" xr:uid="{B3435978-1891-4C4A-9043-89F95AD8B1F9}"/>
    <cellStyle name="Currency 5 4 2 5 3 4" xfId="31022" xr:uid="{A84A1A53-B52D-41B7-90A2-5C04E738DB45}"/>
    <cellStyle name="Currency 5 4 2 5 3 5" xfId="45906" xr:uid="{340162F0-948F-4324-BAC9-DEB9AEB81662}"/>
    <cellStyle name="Currency 5 4 2 5 4" xfId="20754" xr:uid="{861BBE8F-1EF1-41F0-8468-204015E8B102}"/>
    <cellStyle name="Currency 5 4 2 5 4 2" xfId="34446" xr:uid="{C52F39EB-7CE1-4B2D-B9B9-5B43EBD739E1}"/>
    <cellStyle name="Currency 5 4 2 5 4 3" xfId="49330" xr:uid="{3208EB79-483A-4AF0-ACA2-C111EC39360B}"/>
    <cellStyle name="Currency 5 4 2 5 5" xfId="13910" xr:uid="{3DBD5549-2A19-42D3-9376-514569AA88E4}"/>
    <cellStyle name="Currency 5 4 2 5 6" xfId="27600" xr:uid="{0CD722F8-B68F-494F-A508-598BEA8AE6AD}"/>
    <cellStyle name="Currency 5 4 2 5 7" xfId="42484" xr:uid="{DF2D60AC-2F2D-45AE-AB2D-3C530CBC7C04}"/>
    <cellStyle name="Currency 5 4 2 6" xfId="7064" xr:uid="{3339A495-1EB2-485E-88A8-F63F08BB6C1E}"/>
    <cellStyle name="Currency 5 4 2 6 2" xfId="8777" xr:uid="{D7ACC934-289E-49B8-A928-89A1EFB8EC60}"/>
    <cellStyle name="Currency 5 4 2 6 2 2" xfId="12199" xr:uid="{C47AC0BB-06FF-4227-B060-87B390C40C2E}"/>
    <cellStyle name="Currency 5 4 2 6 2 2 2" xfId="25889" xr:uid="{D0C63704-DAFF-4A57-8F07-19458DF017EC}"/>
    <cellStyle name="Currency 5 4 2 6 2 2 2 2" xfId="39581" xr:uid="{C4C89E1C-FDB2-411F-8F89-DB0F6EC9C770}"/>
    <cellStyle name="Currency 5 4 2 6 2 2 2 3" xfId="54465" xr:uid="{A37E1B74-91B5-4647-BE4B-C1F9911A0CD4}"/>
    <cellStyle name="Currency 5 4 2 6 2 2 3" xfId="19045" xr:uid="{1C07ABB5-284E-4987-92A3-01C3376C70A8}"/>
    <cellStyle name="Currency 5 4 2 6 2 2 4" xfId="32735" xr:uid="{DFD26D16-9F01-4159-A8EA-4B381487CC75}"/>
    <cellStyle name="Currency 5 4 2 6 2 2 5" xfId="47619" xr:uid="{AEA6068D-7FAE-49EC-8C06-369F73BE89F1}"/>
    <cellStyle name="Currency 5 4 2 6 2 3" xfId="22467" xr:uid="{F773B6CB-1D19-4F9A-B904-47C0E3865CED}"/>
    <cellStyle name="Currency 5 4 2 6 2 3 2" xfId="36159" xr:uid="{63C8D1F9-837D-4ACB-9BB7-ED198D9EE001}"/>
    <cellStyle name="Currency 5 4 2 6 2 3 3" xfId="51043" xr:uid="{3B40B93D-0D1F-4CB3-BA53-A60F92BA095F}"/>
    <cellStyle name="Currency 5 4 2 6 2 4" xfId="15623" xr:uid="{2109B13C-5447-4F67-8FF3-0BE974FC14FE}"/>
    <cellStyle name="Currency 5 4 2 6 2 5" xfId="29313" xr:uid="{CCDE3255-EA4D-47B2-BDD2-7EEF59DBAFF3}"/>
    <cellStyle name="Currency 5 4 2 6 2 6" xfId="44197" xr:uid="{F0A63FE7-0BAB-4F35-ACDF-FB49D3F54D01}"/>
    <cellStyle name="Currency 5 4 2 6 3" xfId="10487" xr:uid="{5C712C23-71EB-4404-B1C5-412743625B0D}"/>
    <cellStyle name="Currency 5 4 2 6 3 2" xfId="24177" xr:uid="{2502A88A-3BCC-4BCC-A891-21D407418E1E}"/>
    <cellStyle name="Currency 5 4 2 6 3 2 2" xfId="37869" xr:uid="{5693AAF1-F041-4272-ABDF-013893B00F55}"/>
    <cellStyle name="Currency 5 4 2 6 3 2 3" xfId="52753" xr:uid="{77A70E92-7E5A-4258-AB0E-9290A51281AA}"/>
    <cellStyle name="Currency 5 4 2 6 3 3" xfId="17333" xr:uid="{196401C6-A8C9-4606-A596-0DA601D158E0}"/>
    <cellStyle name="Currency 5 4 2 6 3 4" xfId="31023" xr:uid="{5D19AA7B-0DD3-4078-AC2F-BC6E911F8628}"/>
    <cellStyle name="Currency 5 4 2 6 3 5" xfId="45907" xr:uid="{E848E16D-7F8C-41E5-B973-2B76104D313C}"/>
    <cellStyle name="Currency 5 4 2 6 4" xfId="20755" xr:uid="{5CBAC56C-904A-48DD-BB9D-6F3C964D73BC}"/>
    <cellStyle name="Currency 5 4 2 6 4 2" xfId="34447" xr:uid="{BA096661-00D2-4F29-80DC-5FA592512493}"/>
    <cellStyle name="Currency 5 4 2 6 4 3" xfId="49331" xr:uid="{13DFFEBE-5909-485F-8FCC-D66FAF67AC5B}"/>
    <cellStyle name="Currency 5 4 2 6 5" xfId="13911" xr:uid="{A768250E-80A5-4C33-81BC-C47201EAF548}"/>
    <cellStyle name="Currency 5 4 2 6 6" xfId="27601" xr:uid="{B67427F2-78BF-4993-A17C-56F53BE7CABB}"/>
    <cellStyle name="Currency 5 4 2 6 7" xfId="42485" xr:uid="{A0DFE485-9759-43C7-860D-44491EAA6DAB}"/>
    <cellStyle name="Currency 5 4 2 7" xfId="8763" xr:uid="{293350F9-2818-4614-A76B-F885D1E0A98D}"/>
    <cellStyle name="Currency 5 4 2 7 2" xfId="12185" xr:uid="{691C38FA-4721-4F8E-BDB3-270C83732BB1}"/>
    <cellStyle name="Currency 5 4 2 7 2 2" xfId="25875" xr:uid="{772C7AFA-DF36-4539-B13C-33A39672A2F9}"/>
    <cellStyle name="Currency 5 4 2 7 2 2 2" xfId="39567" xr:uid="{7A5CDF28-1F50-4C04-A01E-24D4A8606618}"/>
    <cellStyle name="Currency 5 4 2 7 2 2 3" xfId="54451" xr:uid="{C8ED88C8-E2E6-4452-9EE6-E040CAC87774}"/>
    <cellStyle name="Currency 5 4 2 7 2 3" xfId="19031" xr:uid="{F7BE8CE7-BD20-435D-AFC8-CF171ECE77D8}"/>
    <cellStyle name="Currency 5 4 2 7 2 4" xfId="32721" xr:uid="{4174BD86-4C11-4899-ACBB-09C758700537}"/>
    <cellStyle name="Currency 5 4 2 7 2 5" xfId="47605" xr:uid="{0884DE79-CB4E-4DD0-A4B7-C5339017F8DD}"/>
    <cellStyle name="Currency 5 4 2 7 3" xfId="22453" xr:uid="{87FC4A75-2C34-440B-AE50-5B3AFA5CE9AC}"/>
    <cellStyle name="Currency 5 4 2 7 3 2" xfId="36145" xr:uid="{E5CC0109-C76F-4906-BB64-149B6706B1B0}"/>
    <cellStyle name="Currency 5 4 2 7 3 3" xfId="51029" xr:uid="{3FD9D5EB-8F04-443F-813E-52469D1170FB}"/>
    <cellStyle name="Currency 5 4 2 7 4" xfId="15609" xr:uid="{AF301CF7-BD7F-41DA-B391-45B27CAED8F0}"/>
    <cellStyle name="Currency 5 4 2 7 5" xfId="29299" xr:uid="{BF814A1F-5F30-4D43-8D0A-2C1D638EC563}"/>
    <cellStyle name="Currency 5 4 2 7 6" xfId="44183" xr:uid="{7DBBF4E6-9165-47D6-BD6E-94DB1F2DC626}"/>
    <cellStyle name="Currency 5 4 2 8" xfId="10473" xr:uid="{8B1F14EC-F99E-4878-B21F-05D6FC85A6AF}"/>
    <cellStyle name="Currency 5 4 2 8 2" xfId="24163" xr:uid="{32C6AE30-2D9B-4B8B-9E26-C5260B2F81CD}"/>
    <cellStyle name="Currency 5 4 2 8 2 2" xfId="37855" xr:uid="{20CCC252-54DF-4A07-9DBB-3C828D0396ED}"/>
    <cellStyle name="Currency 5 4 2 8 2 3" xfId="52739" xr:uid="{AA8FD6EC-5A2B-480B-8DA0-DA90B95B5E5A}"/>
    <cellStyle name="Currency 5 4 2 8 3" xfId="17319" xr:uid="{743B1BA0-04EB-4B19-96D1-1B5BC1591F61}"/>
    <cellStyle name="Currency 5 4 2 8 4" xfId="31009" xr:uid="{1383EC9A-865F-466D-A0CD-6AA9341310DF}"/>
    <cellStyle name="Currency 5 4 2 8 5" xfId="45893" xr:uid="{706B9B11-4E4C-432A-BF7D-C9148BB10F9C}"/>
    <cellStyle name="Currency 5 4 2 9" xfId="20741" xr:uid="{F63E6248-811A-42B9-84DC-11A4DFA34D1D}"/>
    <cellStyle name="Currency 5 4 2 9 2" xfId="34433" xr:uid="{B43D44D8-1116-401E-8825-1AB17156F22B}"/>
    <cellStyle name="Currency 5 4 2 9 3" xfId="49317" xr:uid="{FFA487D5-18CA-4063-8EB8-4BF7B592AB9D}"/>
    <cellStyle name="Currency 5 4 3" xfId="7065" xr:uid="{5B22A143-426A-4BE1-9113-4F4A1001B675}"/>
    <cellStyle name="Currency 5 4 3 10" xfId="42486" xr:uid="{E3870ACF-9C8B-4AA7-B258-097403C91530}"/>
    <cellStyle name="Currency 5 4 3 2" xfId="7066" xr:uid="{26E23C50-3719-473D-924E-F59D2861BF24}"/>
    <cellStyle name="Currency 5 4 3 2 2" xfId="7067" xr:uid="{6EA0CD15-9D77-40FE-856D-241CAD40BA3F}"/>
    <cellStyle name="Currency 5 4 3 2 2 2" xfId="8780" xr:uid="{4D268AE1-5831-4DA8-B222-24D30014920F}"/>
    <cellStyle name="Currency 5 4 3 2 2 2 2" xfId="12202" xr:uid="{7F2F936F-DEA2-4A50-8680-BA02B322C7C1}"/>
    <cellStyle name="Currency 5 4 3 2 2 2 2 2" xfId="25892" xr:uid="{C55456E3-47E4-4BAD-91A0-E2AA2ED806C9}"/>
    <cellStyle name="Currency 5 4 3 2 2 2 2 2 2" xfId="39584" xr:uid="{781CFEA1-50CE-4396-882B-8A2BF02819E3}"/>
    <cellStyle name="Currency 5 4 3 2 2 2 2 2 3" xfId="54468" xr:uid="{86C8CCA8-D6AD-4258-A095-70D9AAFA1B7A}"/>
    <cellStyle name="Currency 5 4 3 2 2 2 2 3" xfId="19048" xr:uid="{BCFAF53D-CC77-4572-AD02-8FCF7D077788}"/>
    <cellStyle name="Currency 5 4 3 2 2 2 2 4" xfId="32738" xr:uid="{9A1A2717-4980-42D3-824E-6CE2CC516C03}"/>
    <cellStyle name="Currency 5 4 3 2 2 2 2 5" xfId="47622" xr:uid="{93E47C2E-47FC-471B-8E5B-911D05233B18}"/>
    <cellStyle name="Currency 5 4 3 2 2 2 3" xfId="22470" xr:uid="{896B66B4-1EE3-4EA0-AC90-036B80B54FCF}"/>
    <cellStyle name="Currency 5 4 3 2 2 2 3 2" xfId="36162" xr:uid="{BE8D1202-9147-4CCC-8D18-2AF31E16F49F}"/>
    <cellStyle name="Currency 5 4 3 2 2 2 3 3" xfId="51046" xr:uid="{122C3ED3-492F-49CD-8DE0-B5F325967895}"/>
    <cellStyle name="Currency 5 4 3 2 2 2 4" xfId="15626" xr:uid="{59358D85-9571-4B92-8864-59486743FCD2}"/>
    <cellStyle name="Currency 5 4 3 2 2 2 5" xfId="29316" xr:uid="{74EA65DF-5692-47F8-ABA5-D07A7CB29C01}"/>
    <cellStyle name="Currency 5 4 3 2 2 2 6" xfId="44200" xr:uid="{35074621-C338-4A78-B8CF-E4874F6F0E3B}"/>
    <cellStyle name="Currency 5 4 3 2 2 3" xfId="10490" xr:uid="{44BD6490-7A69-4B2A-96D6-E1B2DB773A9B}"/>
    <cellStyle name="Currency 5 4 3 2 2 3 2" xfId="24180" xr:uid="{04E4F719-C2A1-4590-919C-F5CF5DFF7C7D}"/>
    <cellStyle name="Currency 5 4 3 2 2 3 2 2" xfId="37872" xr:uid="{9CCEEDD5-7C0D-4D65-A8F2-B4993206710C}"/>
    <cellStyle name="Currency 5 4 3 2 2 3 2 3" xfId="52756" xr:uid="{802A677D-A391-494C-9C89-FA91BCC20737}"/>
    <cellStyle name="Currency 5 4 3 2 2 3 3" xfId="17336" xr:uid="{0DF4653F-A087-44B1-AC1C-B068307637C0}"/>
    <cellStyle name="Currency 5 4 3 2 2 3 4" xfId="31026" xr:uid="{24C0D25D-5D43-4D6D-BBDA-12A70BB95B39}"/>
    <cellStyle name="Currency 5 4 3 2 2 3 5" xfId="45910" xr:uid="{F5307D01-9314-41DB-AB88-D3C1A84FB457}"/>
    <cellStyle name="Currency 5 4 3 2 2 4" xfId="20758" xr:uid="{DFD04E39-6B49-4668-9B22-4EF3EAC6F683}"/>
    <cellStyle name="Currency 5 4 3 2 2 4 2" xfId="34450" xr:uid="{EC194B3D-E21A-48A9-AF78-FE89D7C2F959}"/>
    <cellStyle name="Currency 5 4 3 2 2 4 3" xfId="49334" xr:uid="{F8E7E66B-5A49-4389-920F-D60F60731195}"/>
    <cellStyle name="Currency 5 4 3 2 2 5" xfId="13914" xr:uid="{28144D49-DBB3-44DF-B169-5B867DFC3667}"/>
    <cellStyle name="Currency 5 4 3 2 2 6" xfId="27604" xr:uid="{5FBC0ADA-DD36-4A0F-B8D1-80C011D7BAE5}"/>
    <cellStyle name="Currency 5 4 3 2 2 7" xfId="42488" xr:uid="{4380485E-C227-476B-B5AA-CC71E2167A33}"/>
    <cellStyle name="Currency 5 4 3 2 3" xfId="8779" xr:uid="{3F713254-7CE2-4080-BD79-2C0CD4105388}"/>
    <cellStyle name="Currency 5 4 3 2 3 2" xfId="12201" xr:uid="{D3EC9A37-3838-4C1C-92AE-2D62B087C524}"/>
    <cellStyle name="Currency 5 4 3 2 3 2 2" xfId="25891" xr:uid="{74ED4E13-CF99-4AA7-A01F-349F4B19941F}"/>
    <cellStyle name="Currency 5 4 3 2 3 2 2 2" xfId="39583" xr:uid="{63F418FC-F786-409F-9592-3653D28A3B77}"/>
    <cellStyle name="Currency 5 4 3 2 3 2 2 3" xfId="54467" xr:uid="{7F5BA128-5F07-4672-9D6E-71754456E347}"/>
    <cellStyle name="Currency 5 4 3 2 3 2 3" xfId="19047" xr:uid="{BF28EDD3-7DDA-424A-B77C-39FD3103AE80}"/>
    <cellStyle name="Currency 5 4 3 2 3 2 4" xfId="32737" xr:uid="{4E79233D-1BC1-43A9-84D8-E315BAABB49D}"/>
    <cellStyle name="Currency 5 4 3 2 3 2 5" xfId="47621" xr:uid="{FB317C84-919C-4F27-B408-C51C75B4C7BB}"/>
    <cellStyle name="Currency 5 4 3 2 3 3" xfId="22469" xr:uid="{071F4213-5673-47F9-974C-E859AEAE6797}"/>
    <cellStyle name="Currency 5 4 3 2 3 3 2" xfId="36161" xr:uid="{957F8A57-9E6C-47C4-8090-D717125EFA97}"/>
    <cellStyle name="Currency 5 4 3 2 3 3 3" xfId="51045" xr:uid="{7CB053C9-FEF3-4D94-8C3E-5E606936E364}"/>
    <cellStyle name="Currency 5 4 3 2 3 4" xfId="15625" xr:uid="{4FFEF350-D4CD-4D16-8D13-7FA2CCCE39BC}"/>
    <cellStyle name="Currency 5 4 3 2 3 5" xfId="29315" xr:uid="{F9BAA830-ABDB-4402-96AE-59E528CFEC32}"/>
    <cellStyle name="Currency 5 4 3 2 3 6" xfId="44199" xr:uid="{8D149E95-C81D-48A4-BDD8-7709DB482D4F}"/>
    <cellStyle name="Currency 5 4 3 2 4" xfId="10489" xr:uid="{2C4798A7-3EE0-41F7-9521-9077E2756271}"/>
    <cellStyle name="Currency 5 4 3 2 4 2" xfId="24179" xr:uid="{DBC9C5C5-FAE6-4CFC-B85A-B56B8D601826}"/>
    <cellStyle name="Currency 5 4 3 2 4 2 2" xfId="37871" xr:uid="{DE9B3806-68F6-4358-B8A4-BEE1D44B86CF}"/>
    <cellStyle name="Currency 5 4 3 2 4 2 3" xfId="52755" xr:uid="{B3B4D386-6E2F-4BE1-901D-652C2332B99A}"/>
    <cellStyle name="Currency 5 4 3 2 4 3" xfId="17335" xr:uid="{3426B38F-C8F3-47D6-94DD-CC9E25BBF743}"/>
    <cellStyle name="Currency 5 4 3 2 4 4" xfId="31025" xr:uid="{B29DD6C3-00D0-4A28-88BB-D527B10DED3B}"/>
    <cellStyle name="Currency 5 4 3 2 4 5" xfId="45909" xr:uid="{5092B247-5DA1-45C8-8885-A89E3686F023}"/>
    <cellStyle name="Currency 5 4 3 2 5" xfId="20757" xr:uid="{9F012540-88B5-46EB-9A99-D2EFFF7C61A7}"/>
    <cellStyle name="Currency 5 4 3 2 5 2" xfId="34449" xr:uid="{8DBE0BB0-7F2A-4569-832E-BADC6270D1D7}"/>
    <cellStyle name="Currency 5 4 3 2 5 3" xfId="49333" xr:uid="{6985F317-5374-4B1A-9C92-BB957061BF26}"/>
    <cellStyle name="Currency 5 4 3 2 6" xfId="13913" xr:uid="{95CC88EF-16F4-40D3-BA16-94E70A6366C8}"/>
    <cellStyle name="Currency 5 4 3 2 7" xfId="27603" xr:uid="{5BEA3306-6080-4891-BD00-EC9E03045FBF}"/>
    <cellStyle name="Currency 5 4 3 2 8" xfId="42487" xr:uid="{81FC9B82-A661-4CC4-A828-72CCC3F92EC2}"/>
    <cellStyle name="Currency 5 4 3 3" xfId="7068" xr:uid="{B5CFB755-B3CD-44D4-A98C-BB72526F525B}"/>
    <cellStyle name="Currency 5 4 3 3 2" xfId="8781" xr:uid="{F8DFEEA8-A774-4BB5-A351-3488594A4CBB}"/>
    <cellStyle name="Currency 5 4 3 3 2 2" xfId="12203" xr:uid="{B17380C8-4527-40D7-A9D8-62D5D41CBAB7}"/>
    <cellStyle name="Currency 5 4 3 3 2 2 2" xfId="25893" xr:uid="{86FFAF1A-5974-4D49-B30D-E245EA02C672}"/>
    <cellStyle name="Currency 5 4 3 3 2 2 2 2" xfId="39585" xr:uid="{8F2C6F6C-B238-4D00-A52B-8373934AB9C7}"/>
    <cellStyle name="Currency 5 4 3 3 2 2 2 3" xfId="54469" xr:uid="{9511F8E1-4898-4E01-88D7-0FD407407734}"/>
    <cellStyle name="Currency 5 4 3 3 2 2 3" xfId="19049" xr:uid="{931CC2F0-2C62-4E52-8DBC-ED57EE1DCFBA}"/>
    <cellStyle name="Currency 5 4 3 3 2 2 4" xfId="32739" xr:uid="{E1E267ED-2A97-4CAE-8551-1E4A43BF4B4C}"/>
    <cellStyle name="Currency 5 4 3 3 2 2 5" xfId="47623" xr:uid="{E72E9A44-E327-4F7D-83BB-C10BC9DB2339}"/>
    <cellStyle name="Currency 5 4 3 3 2 3" xfId="22471" xr:uid="{417C9F94-B439-4C58-9C90-1605605F8EF9}"/>
    <cellStyle name="Currency 5 4 3 3 2 3 2" xfId="36163" xr:uid="{E657E2CC-4E07-47AD-A225-3BB5DC38C695}"/>
    <cellStyle name="Currency 5 4 3 3 2 3 3" xfId="51047" xr:uid="{BDC068AE-036C-4283-922F-5B795D29C331}"/>
    <cellStyle name="Currency 5 4 3 3 2 4" xfId="15627" xr:uid="{82027C91-62F7-4CBD-97C6-9C362235FFB5}"/>
    <cellStyle name="Currency 5 4 3 3 2 5" xfId="29317" xr:uid="{9B5A7C35-3D68-4FF9-AF6B-B510C76867FC}"/>
    <cellStyle name="Currency 5 4 3 3 2 6" xfId="44201" xr:uid="{30FE441F-3529-49CB-B244-0CBE983D7BFF}"/>
    <cellStyle name="Currency 5 4 3 3 3" xfId="10491" xr:uid="{B05E2D08-2D86-4F9B-89E8-C0065502D844}"/>
    <cellStyle name="Currency 5 4 3 3 3 2" xfId="24181" xr:uid="{5D42006B-4A27-4CF9-8DDE-E827F0141B8E}"/>
    <cellStyle name="Currency 5 4 3 3 3 2 2" xfId="37873" xr:uid="{8E755DF1-419C-4858-BE6D-4F309540485D}"/>
    <cellStyle name="Currency 5 4 3 3 3 2 3" xfId="52757" xr:uid="{594AF395-A2EF-4009-8B76-CFF0276FA47C}"/>
    <cellStyle name="Currency 5 4 3 3 3 3" xfId="17337" xr:uid="{35B52E12-B408-40E8-9F91-ECE0B131DB53}"/>
    <cellStyle name="Currency 5 4 3 3 3 4" xfId="31027" xr:uid="{8133EED5-136A-42C2-B6D1-C1B3EB4E51EB}"/>
    <cellStyle name="Currency 5 4 3 3 3 5" xfId="45911" xr:uid="{708DE8B4-9C63-4EC4-8573-2A127CEBACE1}"/>
    <cellStyle name="Currency 5 4 3 3 4" xfId="20759" xr:uid="{902D0AB1-EC1E-4F96-B8FE-063305A90550}"/>
    <cellStyle name="Currency 5 4 3 3 4 2" xfId="34451" xr:uid="{981E08CE-1A26-402B-90F4-79A68D5A7B6C}"/>
    <cellStyle name="Currency 5 4 3 3 4 3" xfId="49335" xr:uid="{08D7BA77-23AE-4219-87D3-716BF1511687}"/>
    <cellStyle name="Currency 5 4 3 3 5" xfId="13915" xr:uid="{D4DCEFAA-AA26-485C-AAE0-D2FA55500FB4}"/>
    <cellStyle name="Currency 5 4 3 3 6" xfId="27605" xr:uid="{4F99EB8C-0C46-4203-BD71-6F28942B1504}"/>
    <cellStyle name="Currency 5 4 3 3 7" xfId="42489" xr:uid="{A475F9A9-0AE5-43B7-9B5C-084F7442C9B1}"/>
    <cellStyle name="Currency 5 4 3 4" xfId="7069" xr:uid="{42B0E74F-1061-4976-AE85-C4EA94EC7F2A}"/>
    <cellStyle name="Currency 5 4 3 4 2" xfId="8782" xr:uid="{CA5FD3FC-BB10-4203-9440-826E5DD0ED5C}"/>
    <cellStyle name="Currency 5 4 3 4 2 2" xfId="12204" xr:uid="{79DF175C-DF64-4EE2-86C0-6003488F21DA}"/>
    <cellStyle name="Currency 5 4 3 4 2 2 2" xfId="25894" xr:uid="{7A33BCE3-C10A-4F68-96AB-F265BA8E0118}"/>
    <cellStyle name="Currency 5 4 3 4 2 2 2 2" xfId="39586" xr:uid="{051B2C12-EFC7-476F-9309-6CC7F8F4E852}"/>
    <cellStyle name="Currency 5 4 3 4 2 2 2 3" xfId="54470" xr:uid="{098B8388-23DF-4636-9599-61F1FA614567}"/>
    <cellStyle name="Currency 5 4 3 4 2 2 3" xfId="19050" xr:uid="{E161201F-EDFB-4BF9-9497-8FA55EB4BB8B}"/>
    <cellStyle name="Currency 5 4 3 4 2 2 4" xfId="32740" xr:uid="{916425CC-92E9-4851-98A9-B0D42BF8FEB3}"/>
    <cellStyle name="Currency 5 4 3 4 2 2 5" xfId="47624" xr:uid="{1B7C8C56-0BFD-4C4A-B5F4-2563FA7C131F}"/>
    <cellStyle name="Currency 5 4 3 4 2 3" xfId="22472" xr:uid="{75F6C839-0A94-43DA-9E3D-67320E2BFF15}"/>
    <cellStyle name="Currency 5 4 3 4 2 3 2" xfId="36164" xr:uid="{D9DA3EC2-B345-4EB5-AB63-EA31A425EDAC}"/>
    <cellStyle name="Currency 5 4 3 4 2 3 3" xfId="51048" xr:uid="{4B97CA2B-B694-4339-8DA9-EE3192E51975}"/>
    <cellStyle name="Currency 5 4 3 4 2 4" xfId="15628" xr:uid="{13D56C29-5337-457A-9940-69F8BEDE170F}"/>
    <cellStyle name="Currency 5 4 3 4 2 5" xfId="29318" xr:uid="{08B1CE24-DB34-4212-8E00-79F450E30F47}"/>
    <cellStyle name="Currency 5 4 3 4 2 6" xfId="44202" xr:uid="{ABF763A1-7BE0-4715-AD68-538FC3C08361}"/>
    <cellStyle name="Currency 5 4 3 4 3" xfId="10492" xr:uid="{8510E315-0285-4E6F-9DE3-409C71C2A7DD}"/>
    <cellStyle name="Currency 5 4 3 4 3 2" xfId="24182" xr:uid="{80C622B4-EA33-416F-BF31-D1A7F01F6B04}"/>
    <cellStyle name="Currency 5 4 3 4 3 2 2" xfId="37874" xr:uid="{850984BC-0BA7-4BAE-8752-B82ACE93BBB1}"/>
    <cellStyle name="Currency 5 4 3 4 3 2 3" xfId="52758" xr:uid="{46F729AA-ADCB-4824-B3A2-C8D571AFA3A0}"/>
    <cellStyle name="Currency 5 4 3 4 3 3" xfId="17338" xr:uid="{42AD9D56-AC2A-431F-9B74-02D1FA75A2DF}"/>
    <cellStyle name="Currency 5 4 3 4 3 4" xfId="31028" xr:uid="{836023BF-1DD8-40A0-A33D-A7091242EFAB}"/>
    <cellStyle name="Currency 5 4 3 4 3 5" xfId="45912" xr:uid="{215ED142-D017-4BE7-A157-1AE5C797C4D9}"/>
    <cellStyle name="Currency 5 4 3 4 4" xfId="20760" xr:uid="{6905461C-32CB-4686-B604-BEB60B94D650}"/>
    <cellStyle name="Currency 5 4 3 4 4 2" xfId="34452" xr:uid="{CC50684C-159A-4E93-BC3C-790F59DC11FC}"/>
    <cellStyle name="Currency 5 4 3 4 4 3" xfId="49336" xr:uid="{7EED124F-B9E7-497B-9576-95B575E2058E}"/>
    <cellStyle name="Currency 5 4 3 4 5" xfId="13916" xr:uid="{543EB571-0C8F-4871-9425-2B2D76D16E37}"/>
    <cellStyle name="Currency 5 4 3 4 6" xfId="27606" xr:uid="{73DC489F-170C-4688-95F3-CF9A2FD4C7D2}"/>
    <cellStyle name="Currency 5 4 3 4 7" xfId="42490" xr:uid="{886C1B97-1CE6-482C-87C1-274A88E3295C}"/>
    <cellStyle name="Currency 5 4 3 5" xfId="8778" xr:uid="{26E7D704-CADE-4A6E-AE13-1DD9932D5532}"/>
    <cellStyle name="Currency 5 4 3 5 2" xfId="12200" xr:uid="{A0394DD1-C452-4207-A593-4366B6E6AAD7}"/>
    <cellStyle name="Currency 5 4 3 5 2 2" xfId="25890" xr:uid="{BB3A028C-F59F-4957-B66B-51B0280D6400}"/>
    <cellStyle name="Currency 5 4 3 5 2 2 2" xfId="39582" xr:uid="{5DC58F0D-3761-4253-B4CB-B756D3DC5DA2}"/>
    <cellStyle name="Currency 5 4 3 5 2 2 3" xfId="54466" xr:uid="{E0E520B7-077A-49E3-B414-47FAF5EFD9D8}"/>
    <cellStyle name="Currency 5 4 3 5 2 3" xfId="19046" xr:uid="{9C514BF6-A2CC-4C15-9129-A4085561E512}"/>
    <cellStyle name="Currency 5 4 3 5 2 4" xfId="32736" xr:uid="{98806873-10FF-4573-803C-8ABAF3C8258B}"/>
    <cellStyle name="Currency 5 4 3 5 2 5" xfId="47620" xr:uid="{0F05C44C-96DB-4908-BDCD-C1477127D305}"/>
    <cellStyle name="Currency 5 4 3 5 3" xfId="22468" xr:uid="{3A55E0DA-2D18-464F-BBA1-56351C08D8CE}"/>
    <cellStyle name="Currency 5 4 3 5 3 2" xfId="36160" xr:uid="{306F3EBF-6CBB-4F80-9F07-D564D7F2099B}"/>
    <cellStyle name="Currency 5 4 3 5 3 3" xfId="51044" xr:uid="{7FE2675F-DF2F-4902-A096-72741F837CBB}"/>
    <cellStyle name="Currency 5 4 3 5 4" xfId="15624" xr:uid="{C7502BBF-F044-40A7-8843-95B76988C724}"/>
    <cellStyle name="Currency 5 4 3 5 5" xfId="29314" xr:uid="{A68906A9-E62C-4D92-B761-77A50F740E93}"/>
    <cellStyle name="Currency 5 4 3 5 6" xfId="44198" xr:uid="{F51381FB-B94B-4FF9-8B54-4675820C0BE4}"/>
    <cellStyle name="Currency 5 4 3 6" xfId="10488" xr:uid="{27BD0FCC-6812-4AD1-9B2C-AB0DAA6AF35F}"/>
    <cellStyle name="Currency 5 4 3 6 2" xfId="24178" xr:uid="{1BAEE9CC-6C1B-409E-A3DB-A7535B1F672B}"/>
    <cellStyle name="Currency 5 4 3 6 2 2" xfId="37870" xr:uid="{0A713285-91FD-4177-92C2-4BC3B93116E1}"/>
    <cellStyle name="Currency 5 4 3 6 2 3" xfId="52754" xr:uid="{84D6938B-D3A7-42D9-8729-96983A8613AA}"/>
    <cellStyle name="Currency 5 4 3 6 3" xfId="17334" xr:uid="{D0BE4823-AAA4-4B5A-B289-521E98052990}"/>
    <cellStyle name="Currency 5 4 3 6 4" xfId="31024" xr:uid="{7CCFCFB3-802A-415F-BA0A-016036D1F340}"/>
    <cellStyle name="Currency 5 4 3 6 5" xfId="45908" xr:uid="{BD1E2E89-A2C1-4629-8D48-ED115957050A}"/>
    <cellStyle name="Currency 5 4 3 7" xfId="20756" xr:uid="{46DAEB80-2CD7-480D-9736-25643426CE0D}"/>
    <cellStyle name="Currency 5 4 3 7 2" xfId="34448" xr:uid="{40D2C8E4-974E-485B-8A2A-5C52414BDE17}"/>
    <cellStyle name="Currency 5 4 3 7 3" xfId="49332" xr:uid="{D6794BCC-97AA-444B-8666-42BAE637B2B4}"/>
    <cellStyle name="Currency 5 4 3 8" xfId="13912" xr:uid="{F9987422-E4A7-4BCF-A496-6305CEF5C25F}"/>
    <cellStyle name="Currency 5 4 3 9" xfId="27602" xr:uid="{C893A55B-1754-4ED0-BA7D-4825C056B188}"/>
    <cellStyle name="Currency 5 4 4" xfId="7070" xr:uid="{0BF04D77-E124-4D8E-8D97-77A9506C74FB}"/>
    <cellStyle name="Currency 5 4 4 10" xfId="42491" xr:uid="{14AF6C87-5AF8-49BC-A81D-2207AB181FE0}"/>
    <cellStyle name="Currency 5 4 4 2" xfId="7071" xr:uid="{B9E0D398-768F-4A99-8EE5-E0381B156058}"/>
    <cellStyle name="Currency 5 4 4 2 2" xfId="7072" xr:uid="{4D6633ED-8AC1-4901-9721-6AADAEF090BF}"/>
    <cellStyle name="Currency 5 4 4 2 2 2" xfId="8785" xr:uid="{D9821FB4-2794-4C57-BBAE-24201AB3CF0F}"/>
    <cellStyle name="Currency 5 4 4 2 2 2 2" xfId="12207" xr:uid="{83E5B7AF-0771-401B-991E-3FBDB902D9C1}"/>
    <cellStyle name="Currency 5 4 4 2 2 2 2 2" xfId="25897" xr:uid="{AC19AB62-2321-4DCD-AD18-3C3D6E8E9CC2}"/>
    <cellStyle name="Currency 5 4 4 2 2 2 2 2 2" xfId="39589" xr:uid="{376D3DA1-7E0E-4D7B-BD51-B076724B6287}"/>
    <cellStyle name="Currency 5 4 4 2 2 2 2 2 3" xfId="54473" xr:uid="{2C6139B1-3522-4BD3-A473-0C1692134BE4}"/>
    <cellStyle name="Currency 5 4 4 2 2 2 2 3" xfId="19053" xr:uid="{63CE7FF6-E228-41AE-907F-6B4D1F35C2BB}"/>
    <cellStyle name="Currency 5 4 4 2 2 2 2 4" xfId="32743" xr:uid="{66F2610D-56CE-44BF-A7F1-AB2B4BFF3A38}"/>
    <cellStyle name="Currency 5 4 4 2 2 2 2 5" xfId="47627" xr:uid="{F9588367-54A1-45FC-B51E-1D746761C329}"/>
    <cellStyle name="Currency 5 4 4 2 2 2 3" xfId="22475" xr:uid="{86B55F1F-1AB3-46FC-A00B-598A46B146E0}"/>
    <cellStyle name="Currency 5 4 4 2 2 2 3 2" xfId="36167" xr:uid="{020553A3-11E7-4D53-8180-1DF9273A9BAB}"/>
    <cellStyle name="Currency 5 4 4 2 2 2 3 3" xfId="51051" xr:uid="{39DFC497-FDAC-48A8-8590-AD5B8D8286D0}"/>
    <cellStyle name="Currency 5 4 4 2 2 2 4" xfId="15631" xr:uid="{64EC2781-03D1-4CD5-B74F-F9752C239CA7}"/>
    <cellStyle name="Currency 5 4 4 2 2 2 5" xfId="29321" xr:uid="{BEC19A66-54EA-4830-AE45-7207921F98D1}"/>
    <cellStyle name="Currency 5 4 4 2 2 2 6" xfId="44205" xr:uid="{21D0F08D-8E39-4078-A926-BDCE04567F0D}"/>
    <cellStyle name="Currency 5 4 4 2 2 3" xfId="10495" xr:uid="{24019BEF-A28E-41A1-AE20-54BFFC61E4F5}"/>
    <cellStyle name="Currency 5 4 4 2 2 3 2" xfId="24185" xr:uid="{EBFA8B50-D74B-4DC9-9803-6F2BA09C39AC}"/>
    <cellStyle name="Currency 5 4 4 2 2 3 2 2" xfId="37877" xr:uid="{0EABAC98-60EA-4CDE-99F1-CE407AA0D07E}"/>
    <cellStyle name="Currency 5 4 4 2 2 3 2 3" xfId="52761" xr:uid="{E2F7F3E9-B462-4452-82DC-498B80AEA833}"/>
    <cellStyle name="Currency 5 4 4 2 2 3 3" xfId="17341" xr:uid="{5C696D28-7593-4A16-8231-49568C443A9B}"/>
    <cellStyle name="Currency 5 4 4 2 2 3 4" xfId="31031" xr:uid="{09F2BEF6-8FE5-4379-ADBF-2750D0766456}"/>
    <cellStyle name="Currency 5 4 4 2 2 3 5" xfId="45915" xr:uid="{02109342-8F3C-4E79-99A0-2EE5300E614E}"/>
    <cellStyle name="Currency 5 4 4 2 2 4" xfId="20763" xr:uid="{FB7A0913-280E-4EF5-85AB-092D05AADF94}"/>
    <cellStyle name="Currency 5 4 4 2 2 4 2" xfId="34455" xr:uid="{D3D3B406-4733-4D3C-83DF-910A7D8F4FA9}"/>
    <cellStyle name="Currency 5 4 4 2 2 4 3" xfId="49339" xr:uid="{1C8BC12A-6A59-4A6E-93B0-8A1AE7E95B8E}"/>
    <cellStyle name="Currency 5 4 4 2 2 5" xfId="13919" xr:uid="{F713A1D4-4A91-4083-91E1-F58EE28AC962}"/>
    <cellStyle name="Currency 5 4 4 2 2 6" xfId="27609" xr:uid="{1A1BE096-BA24-4CF5-B619-9097C3AB33A1}"/>
    <cellStyle name="Currency 5 4 4 2 2 7" xfId="42493" xr:uid="{E6A30F32-E60B-4103-A40D-D123214BBF8F}"/>
    <cellStyle name="Currency 5 4 4 2 3" xfId="8784" xr:uid="{333D326C-66D8-45CF-BFC0-2886C3C2BB1F}"/>
    <cellStyle name="Currency 5 4 4 2 3 2" xfId="12206" xr:uid="{C6C36715-6AE0-4F4D-A6BC-9126E3A345DE}"/>
    <cellStyle name="Currency 5 4 4 2 3 2 2" xfId="25896" xr:uid="{4069A90C-CD8A-44AD-8CC7-73BE205E660C}"/>
    <cellStyle name="Currency 5 4 4 2 3 2 2 2" xfId="39588" xr:uid="{AC436629-0DBC-433C-B0AB-96F88C4353FA}"/>
    <cellStyle name="Currency 5 4 4 2 3 2 2 3" xfId="54472" xr:uid="{3523CB5A-C4E3-4AAE-B1E6-275AB089B4E8}"/>
    <cellStyle name="Currency 5 4 4 2 3 2 3" xfId="19052" xr:uid="{8065B6A5-F534-45CE-8640-C234352C7817}"/>
    <cellStyle name="Currency 5 4 4 2 3 2 4" xfId="32742" xr:uid="{2C5D9DD2-08AC-44B4-B02B-0FD957C8B06C}"/>
    <cellStyle name="Currency 5 4 4 2 3 2 5" xfId="47626" xr:uid="{64B1AACB-1497-4E02-88FB-6B11EA1E08EE}"/>
    <cellStyle name="Currency 5 4 4 2 3 3" xfId="22474" xr:uid="{D64FECC4-8367-4FD1-9920-6F89AB2757F0}"/>
    <cellStyle name="Currency 5 4 4 2 3 3 2" xfId="36166" xr:uid="{B0703EC0-A6F8-4646-ABCF-9211164ECAF3}"/>
    <cellStyle name="Currency 5 4 4 2 3 3 3" xfId="51050" xr:uid="{30BE8726-0FA7-4F3A-86D9-AAE60D3C5AEC}"/>
    <cellStyle name="Currency 5 4 4 2 3 4" xfId="15630" xr:uid="{D27F0614-9671-4ED6-8A9B-21A50D3062F8}"/>
    <cellStyle name="Currency 5 4 4 2 3 5" xfId="29320" xr:uid="{C55039C0-19B9-4ACD-A9E4-7D5583085B01}"/>
    <cellStyle name="Currency 5 4 4 2 3 6" xfId="44204" xr:uid="{A21C9F85-FC94-4C20-91F7-18937E961989}"/>
    <cellStyle name="Currency 5 4 4 2 4" xfId="10494" xr:uid="{DF8E28CC-7B1B-49B5-BA90-6D670ABDDD45}"/>
    <cellStyle name="Currency 5 4 4 2 4 2" xfId="24184" xr:uid="{BDB9B9D0-C16C-4D31-A405-E4DBD3044E2C}"/>
    <cellStyle name="Currency 5 4 4 2 4 2 2" xfId="37876" xr:uid="{F3A49B4D-BA31-4BB6-9194-DE982EE9DD89}"/>
    <cellStyle name="Currency 5 4 4 2 4 2 3" xfId="52760" xr:uid="{0D74BB8B-E3A3-40BF-BDB9-4209347E15DB}"/>
    <cellStyle name="Currency 5 4 4 2 4 3" xfId="17340" xr:uid="{386F603F-CA8E-4846-9597-A6BC83697D53}"/>
    <cellStyle name="Currency 5 4 4 2 4 4" xfId="31030" xr:uid="{3701D1AB-4850-4DDB-A6D7-8C384FD1893D}"/>
    <cellStyle name="Currency 5 4 4 2 4 5" xfId="45914" xr:uid="{13DAA7AC-7073-45F0-B3F7-E26BE6E66E48}"/>
    <cellStyle name="Currency 5 4 4 2 5" xfId="20762" xr:uid="{D70CC993-F2F6-43BC-BAEC-890CD05F3AF6}"/>
    <cellStyle name="Currency 5 4 4 2 5 2" xfId="34454" xr:uid="{980FF629-5941-4E82-886E-2EF30E3536F8}"/>
    <cellStyle name="Currency 5 4 4 2 5 3" xfId="49338" xr:uid="{4EF1FF5F-4D0F-47AE-866E-5B6FDB3EAED1}"/>
    <cellStyle name="Currency 5 4 4 2 6" xfId="13918" xr:uid="{AF9962D8-8CEA-4433-A646-2832A4CED79D}"/>
    <cellStyle name="Currency 5 4 4 2 7" xfId="27608" xr:uid="{1004529B-1694-4D98-A746-55C43825A3D0}"/>
    <cellStyle name="Currency 5 4 4 2 8" xfId="42492" xr:uid="{8C21CA9F-1AE0-48C1-9878-F984EEC58D8D}"/>
    <cellStyle name="Currency 5 4 4 3" xfId="7073" xr:uid="{A5350A67-D952-4FBD-9B53-1EF29F8FBC31}"/>
    <cellStyle name="Currency 5 4 4 3 2" xfId="8786" xr:uid="{3895783F-687B-462B-841B-6186A8140148}"/>
    <cellStyle name="Currency 5 4 4 3 2 2" xfId="12208" xr:uid="{980AE1DD-7E76-4B5A-835F-73A19EE4BD15}"/>
    <cellStyle name="Currency 5 4 4 3 2 2 2" xfId="25898" xr:uid="{57EA7476-8548-4EBA-9CAF-51E371D25678}"/>
    <cellStyle name="Currency 5 4 4 3 2 2 2 2" xfId="39590" xr:uid="{C9396A72-F38D-4855-A5BF-19728B26FACD}"/>
    <cellStyle name="Currency 5 4 4 3 2 2 2 3" xfId="54474" xr:uid="{95B7DBD5-DD01-4DFD-9B2F-231B5CCEBAC2}"/>
    <cellStyle name="Currency 5 4 4 3 2 2 3" xfId="19054" xr:uid="{103459A2-9955-4136-A7BA-BABE0F2CA7C4}"/>
    <cellStyle name="Currency 5 4 4 3 2 2 4" xfId="32744" xr:uid="{3911BD7A-F937-40C7-9562-7A97DD848CAE}"/>
    <cellStyle name="Currency 5 4 4 3 2 2 5" xfId="47628" xr:uid="{D69A6EE2-21F5-44DF-91E8-C3B862F67EDE}"/>
    <cellStyle name="Currency 5 4 4 3 2 3" xfId="22476" xr:uid="{D0D08A25-D63D-44F7-A6BA-39A80B48DC1C}"/>
    <cellStyle name="Currency 5 4 4 3 2 3 2" xfId="36168" xr:uid="{07A2D872-541B-40DA-BED9-8905DE6FE08B}"/>
    <cellStyle name="Currency 5 4 4 3 2 3 3" xfId="51052" xr:uid="{23F58725-C2BB-4FBE-BEBB-0C14DB80BA3A}"/>
    <cellStyle name="Currency 5 4 4 3 2 4" xfId="15632" xr:uid="{83A532FB-7DBC-44DB-B4CF-7B14DC067EBD}"/>
    <cellStyle name="Currency 5 4 4 3 2 5" xfId="29322" xr:uid="{BCA322E7-392A-453B-98EF-9E9402AD89D5}"/>
    <cellStyle name="Currency 5 4 4 3 2 6" xfId="44206" xr:uid="{BDF0F91F-C2F1-4422-A6CE-47CD32CBD3FB}"/>
    <cellStyle name="Currency 5 4 4 3 3" xfId="10496" xr:uid="{B3B820FD-4025-4C6F-BE9F-4630E7FC2566}"/>
    <cellStyle name="Currency 5 4 4 3 3 2" xfId="24186" xr:uid="{C84C8D01-71B3-4FDB-BE42-CDFD267722BC}"/>
    <cellStyle name="Currency 5 4 4 3 3 2 2" xfId="37878" xr:uid="{FAC554AF-813B-4749-8D67-08C8F9F08D16}"/>
    <cellStyle name="Currency 5 4 4 3 3 2 3" xfId="52762" xr:uid="{41B1E0E8-149E-476A-8141-077ACEB83575}"/>
    <cellStyle name="Currency 5 4 4 3 3 3" xfId="17342" xr:uid="{9A885C84-7598-4FA1-A19B-E400843C27B0}"/>
    <cellStyle name="Currency 5 4 4 3 3 4" xfId="31032" xr:uid="{F19D6FA9-7D6A-4BBD-BC47-524AC4DF79BA}"/>
    <cellStyle name="Currency 5 4 4 3 3 5" xfId="45916" xr:uid="{B76CEF91-A7DD-49ED-9827-FFA454286B8B}"/>
    <cellStyle name="Currency 5 4 4 3 4" xfId="20764" xr:uid="{5496FF41-3977-4EC0-9EB6-E4328B2D8B78}"/>
    <cellStyle name="Currency 5 4 4 3 4 2" xfId="34456" xr:uid="{00335671-104A-4F6B-BB94-AD51EC08C561}"/>
    <cellStyle name="Currency 5 4 4 3 4 3" xfId="49340" xr:uid="{C0744D72-2CBF-4443-81EC-371ECA764C46}"/>
    <cellStyle name="Currency 5 4 4 3 5" xfId="13920" xr:uid="{D4CDFA26-C165-4072-AB14-9DB9C2FF0529}"/>
    <cellStyle name="Currency 5 4 4 3 6" xfId="27610" xr:uid="{7D9994A2-6C92-4DD1-94FD-738CD49347A8}"/>
    <cellStyle name="Currency 5 4 4 3 7" xfId="42494" xr:uid="{0C703662-8362-4952-BBFB-756D98638640}"/>
    <cellStyle name="Currency 5 4 4 4" xfId="7074" xr:uid="{E5AA8546-6928-4C89-88F8-8ABACB909193}"/>
    <cellStyle name="Currency 5 4 4 4 2" xfId="8787" xr:uid="{C7917C6C-1F23-4033-833A-CFB97B2897C9}"/>
    <cellStyle name="Currency 5 4 4 4 2 2" xfId="12209" xr:uid="{149506F0-7E00-462F-8D69-AF568F43C8EB}"/>
    <cellStyle name="Currency 5 4 4 4 2 2 2" xfId="25899" xr:uid="{6CDFBBCC-8EBE-44CD-A69B-3E287D5A9B23}"/>
    <cellStyle name="Currency 5 4 4 4 2 2 2 2" xfId="39591" xr:uid="{6D0A488F-85F9-4E9E-BB5A-48A37674A6A5}"/>
    <cellStyle name="Currency 5 4 4 4 2 2 2 3" xfId="54475" xr:uid="{32829106-9E6D-4847-9441-E48625150A5E}"/>
    <cellStyle name="Currency 5 4 4 4 2 2 3" xfId="19055" xr:uid="{0123D17A-25DC-4543-9FAB-50445F91B90F}"/>
    <cellStyle name="Currency 5 4 4 4 2 2 4" xfId="32745" xr:uid="{AC45D0A3-E2A9-43F7-869B-4D0E5F9FC2D5}"/>
    <cellStyle name="Currency 5 4 4 4 2 2 5" xfId="47629" xr:uid="{23BADEF7-2508-49CE-A211-E6A0F9644260}"/>
    <cellStyle name="Currency 5 4 4 4 2 3" xfId="22477" xr:uid="{381A43B9-D8FB-4E5D-AFC5-D345F2421D9C}"/>
    <cellStyle name="Currency 5 4 4 4 2 3 2" xfId="36169" xr:uid="{8F1E60B6-B0DC-4A84-8749-9E2E8680FF24}"/>
    <cellStyle name="Currency 5 4 4 4 2 3 3" xfId="51053" xr:uid="{EAEF7CF1-23F3-4944-9195-EAA66C5E1283}"/>
    <cellStyle name="Currency 5 4 4 4 2 4" xfId="15633" xr:uid="{8E8B8C50-B711-4895-A0A7-98D5D9D54C2D}"/>
    <cellStyle name="Currency 5 4 4 4 2 5" xfId="29323" xr:uid="{AA4C0CC9-4BDF-4F4F-970A-4B1442A87C65}"/>
    <cellStyle name="Currency 5 4 4 4 2 6" xfId="44207" xr:uid="{E74AA33A-BF46-447C-A7C4-11DA879C7158}"/>
    <cellStyle name="Currency 5 4 4 4 3" xfId="10497" xr:uid="{5A06B6CC-9B14-416B-A5A4-51D772479590}"/>
    <cellStyle name="Currency 5 4 4 4 3 2" xfId="24187" xr:uid="{7EAB60DC-0B5E-4032-839C-C6F0B74F48BF}"/>
    <cellStyle name="Currency 5 4 4 4 3 2 2" xfId="37879" xr:uid="{3117E096-59A7-4716-801F-EF263B634EAB}"/>
    <cellStyle name="Currency 5 4 4 4 3 2 3" xfId="52763" xr:uid="{230DE62D-6DBD-40B7-8336-CDD16328538F}"/>
    <cellStyle name="Currency 5 4 4 4 3 3" xfId="17343" xr:uid="{9960D0EB-1E6B-4D15-81FA-1A8F9DC981EE}"/>
    <cellStyle name="Currency 5 4 4 4 3 4" xfId="31033" xr:uid="{8F71A45A-66D6-46B0-95B8-9D0A04F58EFC}"/>
    <cellStyle name="Currency 5 4 4 4 3 5" xfId="45917" xr:uid="{B8818687-ECFD-4B91-9C64-F7CBB99DF059}"/>
    <cellStyle name="Currency 5 4 4 4 4" xfId="20765" xr:uid="{F3495FCB-8280-4A49-A740-7C4DFEA9CD9B}"/>
    <cellStyle name="Currency 5 4 4 4 4 2" xfId="34457" xr:uid="{8DF5C2FD-5EFE-493A-8C47-0F00F0DE0513}"/>
    <cellStyle name="Currency 5 4 4 4 4 3" xfId="49341" xr:uid="{B79E1533-8CFC-4648-AC73-3690D33958C4}"/>
    <cellStyle name="Currency 5 4 4 4 5" xfId="13921" xr:uid="{17279133-83C6-4FF0-B1D1-3A5F6F422300}"/>
    <cellStyle name="Currency 5 4 4 4 6" xfId="27611" xr:uid="{E9C0B615-4BAD-4658-BBCC-03F21E9E40BD}"/>
    <cellStyle name="Currency 5 4 4 4 7" xfId="42495" xr:uid="{663B6D25-80F4-4DC7-AA37-181B14F97E67}"/>
    <cellStyle name="Currency 5 4 4 5" xfId="8783" xr:uid="{A6595761-E697-4E7E-A08A-7B7DFC361BF4}"/>
    <cellStyle name="Currency 5 4 4 5 2" xfId="12205" xr:uid="{8D758342-56D3-414B-A12C-6D2B741429C7}"/>
    <cellStyle name="Currency 5 4 4 5 2 2" xfId="25895" xr:uid="{BFD1F141-B283-4AEB-8349-2DC6355A2FE7}"/>
    <cellStyle name="Currency 5 4 4 5 2 2 2" xfId="39587" xr:uid="{E07503CA-0BDD-491A-AE6D-B6982D2531F4}"/>
    <cellStyle name="Currency 5 4 4 5 2 2 3" xfId="54471" xr:uid="{C0435D15-F588-4212-AB68-545A61BB18A6}"/>
    <cellStyle name="Currency 5 4 4 5 2 3" xfId="19051" xr:uid="{8BE6180B-1AF3-46D6-885B-63A6E34C1677}"/>
    <cellStyle name="Currency 5 4 4 5 2 4" xfId="32741" xr:uid="{EB9D414D-814D-496E-8742-49DCDF37B154}"/>
    <cellStyle name="Currency 5 4 4 5 2 5" xfId="47625" xr:uid="{B3C16CE2-E5D9-4757-9D15-E1E317DCBEE2}"/>
    <cellStyle name="Currency 5 4 4 5 3" xfId="22473" xr:uid="{B5546D06-3070-4AAA-9BA1-DA9C96AEAB2D}"/>
    <cellStyle name="Currency 5 4 4 5 3 2" xfId="36165" xr:uid="{3D149728-7BC7-4C44-9CCD-BC8C0A5CAE2D}"/>
    <cellStyle name="Currency 5 4 4 5 3 3" xfId="51049" xr:uid="{4DBA0C31-B74A-4A38-B1DC-2870EF2E6D88}"/>
    <cellStyle name="Currency 5 4 4 5 4" xfId="15629" xr:uid="{111FFE42-64A1-415F-8A2C-922A70662DF1}"/>
    <cellStyle name="Currency 5 4 4 5 5" xfId="29319" xr:uid="{B6EE92C5-7C57-44A1-BFBC-2E198FC9F9C8}"/>
    <cellStyle name="Currency 5 4 4 5 6" xfId="44203" xr:uid="{0A48CBD5-C7CD-4CE4-B282-FEE1A3C58D70}"/>
    <cellStyle name="Currency 5 4 4 6" xfId="10493" xr:uid="{E9D6FF7B-C78B-4E2A-80AD-E75BB5D4103C}"/>
    <cellStyle name="Currency 5 4 4 6 2" xfId="24183" xr:uid="{653374B6-D864-40DB-AA52-E36F4701A323}"/>
    <cellStyle name="Currency 5 4 4 6 2 2" xfId="37875" xr:uid="{0F6127FA-3213-4B2E-A677-829EF248F95D}"/>
    <cellStyle name="Currency 5 4 4 6 2 3" xfId="52759" xr:uid="{773E4584-6A57-4EE7-91AD-CCE4CDC644E1}"/>
    <cellStyle name="Currency 5 4 4 6 3" xfId="17339" xr:uid="{91C64C13-E375-4E7C-B53C-637FBDDAB2D8}"/>
    <cellStyle name="Currency 5 4 4 6 4" xfId="31029" xr:uid="{2539F0DE-2236-4554-81CA-5310F04FD918}"/>
    <cellStyle name="Currency 5 4 4 6 5" xfId="45913" xr:uid="{4C48B2A6-D529-4106-BA30-A6E61422C841}"/>
    <cellStyle name="Currency 5 4 4 7" xfId="20761" xr:uid="{15075103-3E77-4920-A775-A51673D6732F}"/>
    <cellStyle name="Currency 5 4 4 7 2" xfId="34453" xr:uid="{86292F81-A5FA-4B49-A21F-259D3C8DF95D}"/>
    <cellStyle name="Currency 5 4 4 7 3" xfId="49337" xr:uid="{3CE73CC3-F749-4CB3-8F94-295512DE0E70}"/>
    <cellStyle name="Currency 5 4 4 8" xfId="13917" xr:uid="{5834A718-1E9F-4002-827E-948ED7FE5DF8}"/>
    <cellStyle name="Currency 5 4 4 9" xfId="27607" xr:uid="{B4FCDE3B-4C29-492A-B28E-F8013CE51834}"/>
    <cellStyle name="Currency 5 4 5" xfId="7075" xr:uid="{80520662-6FD8-43F4-832B-FCC0ECF0107A}"/>
    <cellStyle name="Currency 5 4 5 2" xfId="7076" xr:uid="{140E14AC-2E94-497E-85F5-04FCEBAC32CD}"/>
    <cellStyle name="Currency 5 4 5 2 2" xfId="8789" xr:uid="{CE072AC6-3013-4561-B29E-34608AE21058}"/>
    <cellStyle name="Currency 5 4 5 2 2 2" xfId="12211" xr:uid="{1C7CD3D7-B55C-4D1A-8E14-3096EC601107}"/>
    <cellStyle name="Currency 5 4 5 2 2 2 2" xfId="25901" xr:uid="{E02B1A94-32DD-472B-8445-4B6BF46DC7D4}"/>
    <cellStyle name="Currency 5 4 5 2 2 2 2 2" xfId="39593" xr:uid="{532D6921-7508-43D7-AAB5-2DE23D10462C}"/>
    <cellStyle name="Currency 5 4 5 2 2 2 2 3" xfId="54477" xr:uid="{7F2B79F9-EE26-43D0-96EF-B9360E676783}"/>
    <cellStyle name="Currency 5 4 5 2 2 2 3" xfId="19057" xr:uid="{361F920C-638E-4FE4-92FF-EAFB7308DF83}"/>
    <cellStyle name="Currency 5 4 5 2 2 2 4" xfId="32747" xr:uid="{F6E8E5A3-DAB4-4852-84D7-3BC7E6D11307}"/>
    <cellStyle name="Currency 5 4 5 2 2 2 5" xfId="47631" xr:uid="{E44E30B8-7C6D-41D4-A6E3-AB216D8D2A28}"/>
    <cellStyle name="Currency 5 4 5 2 2 3" xfId="22479" xr:uid="{8C71C039-5C92-4A77-9854-4B8C827AD5C1}"/>
    <cellStyle name="Currency 5 4 5 2 2 3 2" xfId="36171" xr:uid="{F9632044-360F-4396-93CC-F100B10F5679}"/>
    <cellStyle name="Currency 5 4 5 2 2 3 3" xfId="51055" xr:uid="{5C203A48-5F83-4FB4-B985-0E8158A0F6DD}"/>
    <cellStyle name="Currency 5 4 5 2 2 4" xfId="15635" xr:uid="{4B3F9EDD-7790-4214-AF83-F100CC63123F}"/>
    <cellStyle name="Currency 5 4 5 2 2 5" xfId="29325" xr:uid="{9D474837-54E6-4190-9836-A13BFC3484CA}"/>
    <cellStyle name="Currency 5 4 5 2 2 6" xfId="44209" xr:uid="{D755F721-7EA4-4E7A-8BC9-A3AA4F7DE928}"/>
    <cellStyle name="Currency 5 4 5 2 3" xfId="10499" xr:uid="{B2E68DEB-205D-45B7-8F8E-CC5E51C072A4}"/>
    <cellStyle name="Currency 5 4 5 2 3 2" xfId="24189" xr:uid="{DDB548E3-D968-40B5-82DE-2BE1EC78F0F2}"/>
    <cellStyle name="Currency 5 4 5 2 3 2 2" xfId="37881" xr:uid="{FB7F09C3-2C85-4425-8647-619A04FC2400}"/>
    <cellStyle name="Currency 5 4 5 2 3 2 3" xfId="52765" xr:uid="{B15D7A83-E696-4756-BA77-8A5BA9ACE326}"/>
    <cellStyle name="Currency 5 4 5 2 3 3" xfId="17345" xr:uid="{DF959F3C-A67B-4DCC-94B2-09F15E04FED6}"/>
    <cellStyle name="Currency 5 4 5 2 3 4" xfId="31035" xr:uid="{560C01F1-F66E-48DB-B540-D868246957FF}"/>
    <cellStyle name="Currency 5 4 5 2 3 5" xfId="45919" xr:uid="{6E46C9A9-0B28-4A80-96B8-B14EE3EE989F}"/>
    <cellStyle name="Currency 5 4 5 2 4" xfId="20767" xr:uid="{CBF7AB41-9B1E-4A13-A7EC-26ED45A08FF1}"/>
    <cellStyle name="Currency 5 4 5 2 4 2" xfId="34459" xr:uid="{38E58DF2-099E-465C-A2CE-55661311AF8F}"/>
    <cellStyle name="Currency 5 4 5 2 4 3" xfId="49343" xr:uid="{2142FD62-2673-4580-A0D0-8AA84468EBF2}"/>
    <cellStyle name="Currency 5 4 5 2 5" xfId="13923" xr:uid="{13B87FAC-C4D3-4465-903A-CEF4330FFE5E}"/>
    <cellStyle name="Currency 5 4 5 2 6" xfId="27613" xr:uid="{360CBE1D-B161-40C3-A760-8BE7687C9386}"/>
    <cellStyle name="Currency 5 4 5 2 7" xfId="42497" xr:uid="{0A2FC5E7-9904-419D-81DB-B32366EB146D}"/>
    <cellStyle name="Currency 5 4 5 3" xfId="8788" xr:uid="{54FD88BD-2498-4CF0-9549-15BAC3CA5D09}"/>
    <cellStyle name="Currency 5 4 5 3 2" xfId="12210" xr:uid="{EB9AD8BD-8F3A-43C1-AAE9-EC2ED265A7FA}"/>
    <cellStyle name="Currency 5 4 5 3 2 2" xfId="25900" xr:uid="{1E501633-7CB1-47CC-9D93-2EBF546DF11D}"/>
    <cellStyle name="Currency 5 4 5 3 2 2 2" xfId="39592" xr:uid="{9C0C3C3D-CFF3-4E8D-ACF7-FEC9DD644A2E}"/>
    <cellStyle name="Currency 5 4 5 3 2 2 3" xfId="54476" xr:uid="{BE9C0180-35C0-4402-BCD8-D1D2764F1FEF}"/>
    <cellStyle name="Currency 5 4 5 3 2 3" xfId="19056" xr:uid="{2C212E69-4BD2-4FA1-B737-0F0257F2F631}"/>
    <cellStyle name="Currency 5 4 5 3 2 4" xfId="32746" xr:uid="{F87BE265-A1CF-42A0-A58F-7B17450F17FC}"/>
    <cellStyle name="Currency 5 4 5 3 2 5" xfId="47630" xr:uid="{AA0B2B58-7D1A-480F-A9EB-49ABBB8D8D09}"/>
    <cellStyle name="Currency 5 4 5 3 3" xfId="22478" xr:uid="{E7D7565B-C075-4030-ACBA-E269C3F9CF6E}"/>
    <cellStyle name="Currency 5 4 5 3 3 2" xfId="36170" xr:uid="{FFC68484-B92E-4AAE-9841-EEF532F208A5}"/>
    <cellStyle name="Currency 5 4 5 3 3 3" xfId="51054" xr:uid="{4CFCF60F-86D1-46F6-A80D-AA8105DAD57C}"/>
    <cellStyle name="Currency 5 4 5 3 4" xfId="15634" xr:uid="{C83684C4-2A0D-40E2-BA7A-5984B793F81C}"/>
    <cellStyle name="Currency 5 4 5 3 5" xfId="29324" xr:uid="{D20C85CF-6A2F-4AD9-93F4-4D548D9E9A65}"/>
    <cellStyle name="Currency 5 4 5 3 6" xfId="44208" xr:uid="{B8E92FAC-C597-4F40-AF97-6C45B8738F97}"/>
    <cellStyle name="Currency 5 4 5 4" xfId="10498" xr:uid="{948482FF-6FD7-4CAB-B3A8-C75AB2160111}"/>
    <cellStyle name="Currency 5 4 5 4 2" xfId="24188" xr:uid="{6E20755B-64AD-43A0-B76D-6EFCDFE513A8}"/>
    <cellStyle name="Currency 5 4 5 4 2 2" xfId="37880" xr:uid="{414C923D-6AE3-4370-BA62-74E6C3757D9E}"/>
    <cellStyle name="Currency 5 4 5 4 2 3" xfId="52764" xr:uid="{F222BEFC-B4D9-47E7-841D-8EFEBED54798}"/>
    <cellStyle name="Currency 5 4 5 4 3" xfId="17344" xr:uid="{D88232DF-903D-4997-8D52-9074589A0BD3}"/>
    <cellStyle name="Currency 5 4 5 4 4" xfId="31034" xr:uid="{245B92EA-34C7-418A-8D6D-85090808673E}"/>
    <cellStyle name="Currency 5 4 5 4 5" xfId="45918" xr:uid="{24B965C9-14C0-433D-AED3-66C855F377C5}"/>
    <cellStyle name="Currency 5 4 5 5" xfId="20766" xr:uid="{C3F1247F-BAB3-42E0-A54F-7A700D774F74}"/>
    <cellStyle name="Currency 5 4 5 5 2" xfId="34458" xr:uid="{A8B128CF-4D27-401C-9199-67310E4D62FF}"/>
    <cellStyle name="Currency 5 4 5 5 3" xfId="49342" xr:uid="{F94D2F9D-679C-401F-8F37-01C802D88755}"/>
    <cellStyle name="Currency 5 4 5 6" xfId="13922" xr:uid="{EF9FD5A7-A6DF-486B-8FC3-970D786C6CD5}"/>
    <cellStyle name="Currency 5 4 5 7" xfId="27612" xr:uid="{7A38E6EF-12A8-4D55-ADFB-318415896107}"/>
    <cellStyle name="Currency 5 4 5 8" xfId="42496" xr:uid="{F9A0750A-BA03-4A80-A163-088E8497838C}"/>
    <cellStyle name="Currency 5 4 6" xfId="7077" xr:uid="{71DE005F-6C10-47EE-BBA9-761F9F7F0492}"/>
    <cellStyle name="Currency 5 4 6 2" xfId="8790" xr:uid="{0878FC06-7BB6-4B24-9878-DD8220F745F9}"/>
    <cellStyle name="Currency 5 4 6 2 2" xfId="12212" xr:uid="{6346E26F-FDBA-4D0C-A9FC-D8B60D33B871}"/>
    <cellStyle name="Currency 5 4 6 2 2 2" xfId="25902" xr:uid="{73AE9143-010C-45BB-92A5-F3438E429C0B}"/>
    <cellStyle name="Currency 5 4 6 2 2 2 2" xfId="39594" xr:uid="{4BCA4B92-BF43-4944-A73B-9DF70C36E494}"/>
    <cellStyle name="Currency 5 4 6 2 2 2 3" xfId="54478" xr:uid="{7454E7E2-21A0-44AD-9B5A-23294DAD5C66}"/>
    <cellStyle name="Currency 5 4 6 2 2 3" xfId="19058" xr:uid="{9149C6C0-9F4F-456B-A6BB-60EFEEF62223}"/>
    <cellStyle name="Currency 5 4 6 2 2 4" xfId="32748" xr:uid="{05B90513-3D6D-4610-BBC6-70C56C9A4336}"/>
    <cellStyle name="Currency 5 4 6 2 2 5" xfId="47632" xr:uid="{F992797C-5BCB-4D46-80D5-6BB0C899CB19}"/>
    <cellStyle name="Currency 5 4 6 2 3" xfId="22480" xr:uid="{9BEE1999-4EBE-4713-BC51-09E9C41DD1AC}"/>
    <cellStyle name="Currency 5 4 6 2 3 2" xfId="36172" xr:uid="{382865A7-9A58-4209-A322-012E822A2136}"/>
    <cellStyle name="Currency 5 4 6 2 3 3" xfId="51056" xr:uid="{07206A92-BB10-4510-BE4F-088E22019FDD}"/>
    <cellStyle name="Currency 5 4 6 2 4" xfId="15636" xr:uid="{99E65899-4B92-4428-8A9D-84583EB4B912}"/>
    <cellStyle name="Currency 5 4 6 2 5" xfId="29326" xr:uid="{AA5973FD-759A-430B-AF57-AD066E3FDDA0}"/>
    <cellStyle name="Currency 5 4 6 2 6" xfId="44210" xr:uid="{8843F44F-2CDC-43D1-BDA7-C4BD55A0D53E}"/>
    <cellStyle name="Currency 5 4 6 3" xfId="10500" xr:uid="{A795A4F4-E414-4054-AC0E-D527F826B2A0}"/>
    <cellStyle name="Currency 5 4 6 3 2" xfId="24190" xr:uid="{AE04A3F0-0086-4456-8355-57BCB73EFCEC}"/>
    <cellStyle name="Currency 5 4 6 3 2 2" xfId="37882" xr:uid="{983B5CDB-EA09-4455-934E-196CF107F9AE}"/>
    <cellStyle name="Currency 5 4 6 3 2 3" xfId="52766" xr:uid="{9886F7E9-624E-404F-B6AE-AA5DE549A740}"/>
    <cellStyle name="Currency 5 4 6 3 3" xfId="17346" xr:uid="{565D1D88-190F-4E07-B8DE-5CDAE62EEA42}"/>
    <cellStyle name="Currency 5 4 6 3 4" xfId="31036" xr:uid="{587CF813-F11B-456E-9F95-9828955AA60E}"/>
    <cellStyle name="Currency 5 4 6 3 5" xfId="45920" xr:uid="{D7A43289-896D-4D9B-8EC6-9B2638EE982E}"/>
    <cellStyle name="Currency 5 4 6 4" xfId="20768" xr:uid="{288DF336-DDD3-44F0-B843-44B08E311533}"/>
    <cellStyle name="Currency 5 4 6 4 2" xfId="34460" xr:uid="{B437BD3C-4C13-45C9-B2D1-0011F3CF27B7}"/>
    <cellStyle name="Currency 5 4 6 4 3" xfId="49344" xr:uid="{E7E2A6E4-E7B8-44D3-BCF0-7CC2678FCD89}"/>
    <cellStyle name="Currency 5 4 6 5" xfId="13924" xr:uid="{1984C5DE-EB10-40BE-9533-46C2B43282CD}"/>
    <cellStyle name="Currency 5 4 6 6" xfId="27614" xr:uid="{7C112603-A61E-44CB-BB95-BF1E44F6C960}"/>
    <cellStyle name="Currency 5 4 6 7" xfId="42498" xr:uid="{F7098228-92FC-4815-9D7A-62626F1D997E}"/>
    <cellStyle name="Currency 5 4 7" xfId="7078" xr:uid="{28D0FB86-9EF4-4C1A-8555-96D36E9E6E6B}"/>
    <cellStyle name="Currency 5 4 7 2" xfId="8791" xr:uid="{7BD6BCE3-6E9F-4CE7-9EA9-503F8D3336E1}"/>
    <cellStyle name="Currency 5 4 7 2 2" xfId="12213" xr:uid="{FEEAEF27-CDB5-4F11-A2D2-61677083B3F4}"/>
    <cellStyle name="Currency 5 4 7 2 2 2" xfId="25903" xr:uid="{948EE879-C7E9-4C94-A02E-AC967F69D7CD}"/>
    <cellStyle name="Currency 5 4 7 2 2 2 2" xfId="39595" xr:uid="{5C6DABAE-9C26-489B-B559-D61A85B8FBEA}"/>
    <cellStyle name="Currency 5 4 7 2 2 2 3" xfId="54479" xr:uid="{39DC9620-D2CE-4BB0-83F5-6ED06CD27074}"/>
    <cellStyle name="Currency 5 4 7 2 2 3" xfId="19059" xr:uid="{B346E834-9F08-4179-A825-8743C88BA6A2}"/>
    <cellStyle name="Currency 5 4 7 2 2 4" xfId="32749" xr:uid="{419F7BFD-6A23-43D6-8183-B56A80CCCEE8}"/>
    <cellStyle name="Currency 5 4 7 2 2 5" xfId="47633" xr:uid="{56701876-DD0A-4FCD-AEEA-A24BBCFF7F0F}"/>
    <cellStyle name="Currency 5 4 7 2 3" xfId="22481" xr:uid="{7955E4D1-C23D-4D66-89A2-662E86270B91}"/>
    <cellStyle name="Currency 5 4 7 2 3 2" xfId="36173" xr:uid="{68961393-E05C-4D93-80C6-15BB87382828}"/>
    <cellStyle name="Currency 5 4 7 2 3 3" xfId="51057" xr:uid="{5839FFAE-A644-4A84-A5D1-D631A919DAB0}"/>
    <cellStyle name="Currency 5 4 7 2 4" xfId="15637" xr:uid="{A78B63E6-F2E2-4AF7-A59E-14F06F7A4FA6}"/>
    <cellStyle name="Currency 5 4 7 2 5" xfId="29327" xr:uid="{45D4091E-1686-4911-A34A-355A570BFF5F}"/>
    <cellStyle name="Currency 5 4 7 2 6" xfId="44211" xr:uid="{5A3BED5C-809E-4163-B5A0-26128D7E8759}"/>
    <cellStyle name="Currency 5 4 7 3" xfId="10501" xr:uid="{729B8ECA-0AAE-4CB5-BAA1-637C6730262F}"/>
    <cellStyle name="Currency 5 4 7 3 2" xfId="24191" xr:uid="{934539B3-2674-4ADA-B63D-A681F9B7BE82}"/>
    <cellStyle name="Currency 5 4 7 3 2 2" xfId="37883" xr:uid="{87B08D59-2B44-4793-B71A-4A5FB1736A07}"/>
    <cellStyle name="Currency 5 4 7 3 2 3" xfId="52767" xr:uid="{C4A4BDB8-DE86-4744-9884-C42CFA9CC9AE}"/>
    <cellStyle name="Currency 5 4 7 3 3" xfId="17347" xr:uid="{B46FD424-BDC1-4617-8443-0E700366FA95}"/>
    <cellStyle name="Currency 5 4 7 3 4" xfId="31037" xr:uid="{5F07EABE-0AD1-4578-BB41-5891204439A8}"/>
    <cellStyle name="Currency 5 4 7 3 5" xfId="45921" xr:uid="{11A7AAF7-BFF1-436B-9E5C-A65B6CACBB91}"/>
    <cellStyle name="Currency 5 4 7 4" xfId="20769" xr:uid="{911D857B-D6D5-4A68-9708-FE56B3C5E1A3}"/>
    <cellStyle name="Currency 5 4 7 4 2" xfId="34461" xr:uid="{EF34FCF8-7BC9-40D2-A756-9ACD5B351047}"/>
    <cellStyle name="Currency 5 4 7 4 3" xfId="49345" xr:uid="{58CB9A56-949C-49EC-BB19-BB217C41D6B3}"/>
    <cellStyle name="Currency 5 4 7 5" xfId="13925" xr:uid="{22759F59-BCDA-4C7D-BF1B-049F55206D9D}"/>
    <cellStyle name="Currency 5 4 7 6" xfId="27615" xr:uid="{089131F7-FC88-4B79-9F5C-392D991EBAA7}"/>
    <cellStyle name="Currency 5 4 7 7" xfId="42499" xr:uid="{E92283D3-5A05-4982-B3C0-96133AF55751}"/>
    <cellStyle name="Currency 5 4 8" xfId="8762" xr:uid="{BA418343-14BD-4B62-B1B8-4942E6E44E9B}"/>
    <cellStyle name="Currency 5 4 8 2" xfId="12184" xr:uid="{43FEB8C6-2C21-4312-9197-8F84B79C38D8}"/>
    <cellStyle name="Currency 5 4 8 2 2" xfId="25874" xr:uid="{F88D6371-BC57-469A-BA2C-4DDE23635609}"/>
    <cellStyle name="Currency 5 4 8 2 2 2" xfId="39566" xr:uid="{9B07867F-E08C-4642-B70E-FC9C526BC778}"/>
    <cellStyle name="Currency 5 4 8 2 2 3" xfId="54450" xr:uid="{45308E7A-93C5-40C1-83A9-505D40AD147C}"/>
    <cellStyle name="Currency 5 4 8 2 3" xfId="19030" xr:uid="{2674CEFF-AFC7-46D9-8943-BD6727EF73C7}"/>
    <cellStyle name="Currency 5 4 8 2 4" xfId="32720" xr:uid="{1229A88B-4285-45C2-A542-E9175160C290}"/>
    <cellStyle name="Currency 5 4 8 2 5" xfId="47604" xr:uid="{66216986-1041-4F2D-AD98-1C4B5BDE9517}"/>
    <cellStyle name="Currency 5 4 8 3" xfId="22452" xr:uid="{EE86843F-D256-47E5-9DFA-FF414C7423C1}"/>
    <cellStyle name="Currency 5 4 8 3 2" xfId="36144" xr:uid="{27AA792E-6B74-4473-8871-95F5FD558DE1}"/>
    <cellStyle name="Currency 5 4 8 3 3" xfId="51028" xr:uid="{7617EEF8-CCE3-4165-AF04-FDF65CE68F01}"/>
    <cellStyle name="Currency 5 4 8 4" xfId="15608" xr:uid="{65C337D1-3FB7-4A44-B324-3C02747E1D8F}"/>
    <cellStyle name="Currency 5 4 8 5" xfId="29298" xr:uid="{39DE1E8D-AE67-483E-93CB-A364DC0BAB0F}"/>
    <cellStyle name="Currency 5 4 8 6" xfId="44182" xr:uid="{C4CECF89-7F84-4DA0-AA3A-18D0E59351BA}"/>
    <cellStyle name="Currency 5 4 9" xfId="10472" xr:uid="{8E2F9D6A-4A75-4ECA-8A5A-76A191AECD9A}"/>
    <cellStyle name="Currency 5 4 9 2" xfId="24162" xr:uid="{0B370C5D-8771-4341-847A-8ADF8FE8E8EB}"/>
    <cellStyle name="Currency 5 4 9 2 2" xfId="37854" xr:uid="{D31CEABB-01FA-4A8A-9807-AA10E7231D9A}"/>
    <cellStyle name="Currency 5 4 9 2 3" xfId="52738" xr:uid="{9725405E-186C-4865-B210-9B5DC7417EA3}"/>
    <cellStyle name="Currency 5 4 9 3" xfId="17318" xr:uid="{BED41FA8-788F-4161-89A0-FED54BAE5D56}"/>
    <cellStyle name="Currency 5 4 9 4" xfId="31008" xr:uid="{D1FA753E-C5E9-494E-AB9E-F6F2E5D2B45A}"/>
    <cellStyle name="Currency 5 4 9 5" xfId="45892" xr:uid="{E930DA4D-6914-499B-8905-FAF05A35C461}"/>
    <cellStyle name="Currency 5 5" xfId="7079" xr:uid="{D93AE308-6225-4098-A055-D595592E2722}"/>
    <cellStyle name="Currency 5 5 10" xfId="13926" xr:uid="{EED33DF0-38F6-4B8E-A972-7D550F35D02C}"/>
    <cellStyle name="Currency 5 5 11" xfId="27616" xr:uid="{971BFA5C-0603-4D90-AADD-613AE5DFDCD6}"/>
    <cellStyle name="Currency 5 5 12" xfId="42500" xr:uid="{927DFF84-AC52-4538-A71D-3A650BFC6C0C}"/>
    <cellStyle name="Currency 5 5 2" xfId="7080" xr:uid="{1C9C0C95-0BFD-4AFD-BDCF-1B255D53462F}"/>
    <cellStyle name="Currency 5 5 2 10" xfId="42501" xr:uid="{2DC4214D-2992-4DAF-9B19-17D7E9C15A0D}"/>
    <cellStyle name="Currency 5 5 2 2" xfId="7081" xr:uid="{AC55B7C5-128D-4DCA-B121-EDA786B1BB34}"/>
    <cellStyle name="Currency 5 5 2 2 2" xfId="7082" xr:uid="{CE7836F6-011B-4B95-9564-599B71CA402F}"/>
    <cellStyle name="Currency 5 5 2 2 2 2" xfId="8795" xr:uid="{D2E3A5FE-2359-4DD0-BBBF-18B195D575E6}"/>
    <cellStyle name="Currency 5 5 2 2 2 2 2" xfId="12217" xr:uid="{B232DEE3-1F63-4F0A-BE1C-9CC7867FBF7A}"/>
    <cellStyle name="Currency 5 5 2 2 2 2 2 2" xfId="25907" xr:uid="{AFA339A8-268A-40CF-8CD3-0EF55BEADF8C}"/>
    <cellStyle name="Currency 5 5 2 2 2 2 2 2 2" xfId="39599" xr:uid="{92F33330-7EAF-4095-92C8-69BD39A6A358}"/>
    <cellStyle name="Currency 5 5 2 2 2 2 2 2 3" xfId="54483" xr:uid="{9389EA1B-2F93-4822-97E2-9033498CFD0F}"/>
    <cellStyle name="Currency 5 5 2 2 2 2 2 3" xfId="19063" xr:uid="{4691985D-35F1-41FD-B1B1-7396059835F0}"/>
    <cellStyle name="Currency 5 5 2 2 2 2 2 4" xfId="32753" xr:uid="{313A4C9E-2FAE-497D-BE46-323ED8FC44AB}"/>
    <cellStyle name="Currency 5 5 2 2 2 2 2 5" xfId="47637" xr:uid="{CBDEABA3-9BAB-4BB4-B6D0-EFFB81D9447F}"/>
    <cellStyle name="Currency 5 5 2 2 2 2 3" xfId="22485" xr:uid="{37DA7EF9-0609-4C1B-8481-BF8F61EE568D}"/>
    <cellStyle name="Currency 5 5 2 2 2 2 3 2" xfId="36177" xr:uid="{CC1F449A-7A10-49BB-BC8C-C6630A2D7982}"/>
    <cellStyle name="Currency 5 5 2 2 2 2 3 3" xfId="51061" xr:uid="{1D0E0819-3B4E-40A8-9FD5-C715B97DA07C}"/>
    <cellStyle name="Currency 5 5 2 2 2 2 4" xfId="15641" xr:uid="{5541A60B-9B13-4B72-BB6B-D05D4B8B0D0A}"/>
    <cellStyle name="Currency 5 5 2 2 2 2 5" xfId="29331" xr:uid="{DA076E84-F878-4817-9F38-BB6FB37E951B}"/>
    <cellStyle name="Currency 5 5 2 2 2 2 6" xfId="44215" xr:uid="{311B3E02-46FE-4FB8-A773-6581B5550877}"/>
    <cellStyle name="Currency 5 5 2 2 2 3" xfId="10505" xr:uid="{1F58011A-D272-4977-AAD2-5C5BEF15D224}"/>
    <cellStyle name="Currency 5 5 2 2 2 3 2" xfId="24195" xr:uid="{78CDE55A-7D90-4054-AA1B-9E0DE7906768}"/>
    <cellStyle name="Currency 5 5 2 2 2 3 2 2" xfId="37887" xr:uid="{6F0B5760-B07F-4D62-A145-D2E133781FAD}"/>
    <cellStyle name="Currency 5 5 2 2 2 3 2 3" xfId="52771" xr:uid="{34D13B21-324C-48A1-AD71-4DF72B65840D}"/>
    <cellStyle name="Currency 5 5 2 2 2 3 3" xfId="17351" xr:uid="{799521D2-49BD-4534-A18B-7C8E8CA4324E}"/>
    <cellStyle name="Currency 5 5 2 2 2 3 4" xfId="31041" xr:uid="{7D233A57-A541-4A89-92CF-02BC93D87B82}"/>
    <cellStyle name="Currency 5 5 2 2 2 3 5" xfId="45925" xr:uid="{46616FC6-50B5-4861-82A4-AE4CD88ACE97}"/>
    <cellStyle name="Currency 5 5 2 2 2 4" xfId="20773" xr:uid="{00B80DDF-8670-45BA-8AC4-88A83916AE97}"/>
    <cellStyle name="Currency 5 5 2 2 2 4 2" xfId="34465" xr:uid="{2D8D8F8F-940A-48C0-B8C5-16EF81A78CF6}"/>
    <cellStyle name="Currency 5 5 2 2 2 4 3" xfId="49349" xr:uid="{DB07BDA6-D29F-4237-A02C-2BDEFBE77B61}"/>
    <cellStyle name="Currency 5 5 2 2 2 5" xfId="13929" xr:uid="{278BF664-E95F-4A3E-BB55-016D00362584}"/>
    <cellStyle name="Currency 5 5 2 2 2 6" xfId="27619" xr:uid="{856D86A0-B645-4F87-A09A-50C5EFFAF2D9}"/>
    <cellStyle name="Currency 5 5 2 2 2 7" xfId="42503" xr:uid="{BB7DE203-78F7-4FEC-B941-50B3781083C4}"/>
    <cellStyle name="Currency 5 5 2 2 3" xfId="8794" xr:uid="{757F8E59-B843-46B8-B3A7-B6E58F1E05F7}"/>
    <cellStyle name="Currency 5 5 2 2 3 2" xfId="12216" xr:uid="{E763DB87-AE21-46D3-BED7-36B2ADB88C63}"/>
    <cellStyle name="Currency 5 5 2 2 3 2 2" xfId="25906" xr:uid="{826F1CE1-86EB-4FDF-90F1-9572B944C47D}"/>
    <cellStyle name="Currency 5 5 2 2 3 2 2 2" xfId="39598" xr:uid="{11600A77-7E56-44BD-A53F-EF4538F574A9}"/>
    <cellStyle name="Currency 5 5 2 2 3 2 2 3" xfId="54482" xr:uid="{9AC1E210-FCF5-4B29-B6B7-F22D7F5A5CEF}"/>
    <cellStyle name="Currency 5 5 2 2 3 2 3" xfId="19062" xr:uid="{A09206E7-C338-4337-B905-97D8D4F98245}"/>
    <cellStyle name="Currency 5 5 2 2 3 2 4" xfId="32752" xr:uid="{E3EA7279-DDB9-4D71-A031-8F759604C2B6}"/>
    <cellStyle name="Currency 5 5 2 2 3 2 5" xfId="47636" xr:uid="{5160DD38-87C9-46C1-BE31-7E3089D0495D}"/>
    <cellStyle name="Currency 5 5 2 2 3 3" xfId="22484" xr:uid="{6D5BBAB2-BCD0-4B4C-ADC0-08030410C1A8}"/>
    <cellStyle name="Currency 5 5 2 2 3 3 2" xfId="36176" xr:uid="{5EE01CA6-F800-47F1-8D2E-03099C1C648E}"/>
    <cellStyle name="Currency 5 5 2 2 3 3 3" xfId="51060" xr:uid="{B95C1B03-5ADC-4AE0-BFA8-D24082ADB01E}"/>
    <cellStyle name="Currency 5 5 2 2 3 4" xfId="15640" xr:uid="{F67FD17D-7FF8-4384-94AF-5890E01E9CAC}"/>
    <cellStyle name="Currency 5 5 2 2 3 5" xfId="29330" xr:uid="{E2FEEB52-91F8-45C9-8143-6194A0C74025}"/>
    <cellStyle name="Currency 5 5 2 2 3 6" xfId="44214" xr:uid="{3869585B-B362-4905-BAD9-BB0CFC9CC0C6}"/>
    <cellStyle name="Currency 5 5 2 2 4" xfId="10504" xr:uid="{964D4E4C-B71E-474C-BC68-285935F18783}"/>
    <cellStyle name="Currency 5 5 2 2 4 2" xfId="24194" xr:uid="{DBAA0CE7-3FB6-4C51-BBDD-E1305DD232B2}"/>
    <cellStyle name="Currency 5 5 2 2 4 2 2" xfId="37886" xr:uid="{356B7857-937F-4573-BFFE-EB5888AE8F13}"/>
    <cellStyle name="Currency 5 5 2 2 4 2 3" xfId="52770" xr:uid="{533C5797-EC13-4A9C-9D3E-896CD89990A0}"/>
    <cellStyle name="Currency 5 5 2 2 4 3" xfId="17350" xr:uid="{AFF62C09-3FD1-41C8-8DA4-7B3B24BDCCE8}"/>
    <cellStyle name="Currency 5 5 2 2 4 4" xfId="31040" xr:uid="{7623D827-DB28-44C3-BCA8-2BDCA5DD45DD}"/>
    <cellStyle name="Currency 5 5 2 2 4 5" xfId="45924" xr:uid="{37138118-45AA-403F-A805-80E0CE806CE6}"/>
    <cellStyle name="Currency 5 5 2 2 5" xfId="20772" xr:uid="{1ACF4C60-A65A-47E5-9711-FA3029FD1222}"/>
    <cellStyle name="Currency 5 5 2 2 5 2" xfId="34464" xr:uid="{0B1B9907-E8D5-4526-87E3-932454099BDE}"/>
    <cellStyle name="Currency 5 5 2 2 5 3" xfId="49348" xr:uid="{0E7C3643-1B9C-4945-8BD6-C8B2319B63B4}"/>
    <cellStyle name="Currency 5 5 2 2 6" xfId="13928" xr:uid="{4FA510B1-3F1E-4C7D-A3E1-615ED2F917EA}"/>
    <cellStyle name="Currency 5 5 2 2 7" xfId="27618" xr:uid="{AEEF45CC-FA84-4FF2-9B18-8595D477DBBC}"/>
    <cellStyle name="Currency 5 5 2 2 8" xfId="42502" xr:uid="{4AF3E587-73C5-4A36-AAAD-A705A42B370F}"/>
    <cellStyle name="Currency 5 5 2 3" xfId="7083" xr:uid="{014E8CA9-3D74-418A-A3A2-6DCF5907BE8B}"/>
    <cellStyle name="Currency 5 5 2 3 2" xfId="8796" xr:uid="{89E12E19-5D97-4025-9C14-6356038E7C7B}"/>
    <cellStyle name="Currency 5 5 2 3 2 2" xfId="12218" xr:uid="{AA954A0E-6081-40F3-961D-6D2CEB1A4FE8}"/>
    <cellStyle name="Currency 5 5 2 3 2 2 2" xfId="25908" xr:uid="{ACBBF76D-9EDC-4D8D-9C44-8DAC4109A4C7}"/>
    <cellStyle name="Currency 5 5 2 3 2 2 2 2" xfId="39600" xr:uid="{9C4D67C1-CBCA-4DE4-9770-B7B9E707AC09}"/>
    <cellStyle name="Currency 5 5 2 3 2 2 2 3" xfId="54484" xr:uid="{2A7EE6F8-05F9-4DB9-BF5F-C41025A9C916}"/>
    <cellStyle name="Currency 5 5 2 3 2 2 3" xfId="19064" xr:uid="{204205E7-8C05-4A00-90E6-4808FE1B1709}"/>
    <cellStyle name="Currency 5 5 2 3 2 2 4" xfId="32754" xr:uid="{BEE14FFA-F0A9-46E7-92B3-0E5E8867251F}"/>
    <cellStyle name="Currency 5 5 2 3 2 2 5" xfId="47638" xr:uid="{30569BE5-EC64-4882-8E5D-C7CF2A4D2439}"/>
    <cellStyle name="Currency 5 5 2 3 2 3" xfId="22486" xr:uid="{D9976310-357D-4610-B792-EC1DDC9AC6D6}"/>
    <cellStyle name="Currency 5 5 2 3 2 3 2" xfId="36178" xr:uid="{59660524-C51B-4823-A20D-892C78E0A986}"/>
    <cellStyle name="Currency 5 5 2 3 2 3 3" xfId="51062" xr:uid="{8B4D3444-1442-427E-ADF7-FA920AE4E9C2}"/>
    <cellStyle name="Currency 5 5 2 3 2 4" xfId="15642" xr:uid="{48DBCC8A-D182-4C01-A954-1782AB8E815A}"/>
    <cellStyle name="Currency 5 5 2 3 2 5" xfId="29332" xr:uid="{0FB97007-1327-4426-A5AA-64E25A8FBC39}"/>
    <cellStyle name="Currency 5 5 2 3 2 6" xfId="44216" xr:uid="{9A4DBBBD-B0E9-4CBC-AA7D-AB47B247BEF3}"/>
    <cellStyle name="Currency 5 5 2 3 3" xfId="10506" xr:uid="{B467DE4C-15F1-4B0D-8CBF-BA2B5BC94740}"/>
    <cellStyle name="Currency 5 5 2 3 3 2" xfId="24196" xr:uid="{DF286FEE-5417-4969-92D7-E3FF354148B0}"/>
    <cellStyle name="Currency 5 5 2 3 3 2 2" xfId="37888" xr:uid="{CA566C4E-0158-42B3-99B6-97BC3792979F}"/>
    <cellStyle name="Currency 5 5 2 3 3 2 3" xfId="52772" xr:uid="{F38D4A56-93CD-4CBC-9E2B-78235C790E59}"/>
    <cellStyle name="Currency 5 5 2 3 3 3" xfId="17352" xr:uid="{49F4905C-B256-4537-8097-6CA02DD8403C}"/>
    <cellStyle name="Currency 5 5 2 3 3 4" xfId="31042" xr:uid="{ECA11AAE-7E37-4F50-A24D-447862C47CB5}"/>
    <cellStyle name="Currency 5 5 2 3 3 5" xfId="45926" xr:uid="{7518A825-6352-4E32-8068-9668AFB5C0EF}"/>
    <cellStyle name="Currency 5 5 2 3 4" xfId="20774" xr:uid="{075BE917-8567-425D-A56D-41AC37FAC920}"/>
    <cellStyle name="Currency 5 5 2 3 4 2" xfId="34466" xr:uid="{7E1B4733-3FD8-4B10-A1C9-4FF4423F80FC}"/>
    <cellStyle name="Currency 5 5 2 3 4 3" xfId="49350" xr:uid="{CD362DB6-3187-437D-91AD-87C47DC140C4}"/>
    <cellStyle name="Currency 5 5 2 3 5" xfId="13930" xr:uid="{67032270-F49E-4207-A69D-F8B221F47CE4}"/>
    <cellStyle name="Currency 5 5 2 3 6" xfId="27620" xr:uid="{472271B9-8777-4E10-82EF-E281F2E35191}"/>
    <cellStyle name="Currency 5 5 2 3 7" xfId="42504" xr:uid="{C37E99EC-1C8C-456E-92CB-293D7838F1C8}"/>
    <cellStyle name="Currency 5 5 2 4" xfId="7084" xr:uid="{F804531F-CDF9-4BCE-82E9-74DC65251E30}"/>
    <cellStyle name="Currency 5 5 2 4 2" xfId="8797" xr:uid="{2BB48D9A-8DEC-41BF-88CF-0AD4516B7466}"/>
    <cellStyle name="Currency 5 5 2 4 2 2" xfId="12219" xr:uid="{A1F67D4F-C88E-49ED-9890-097617447442}"/>
    <cellStyle name="Currency 5 5 2 4 2 2 2" xfId="25909" xr:uid="{3F73E01C-C9A1-4893-9DB9-A0248E4D6EF1}"/>
    <cellStyle name="Currency 5 5 2 4 2 2 2 2" xfId="39601" xr:uid="{3256C962-EBB0-42BB-918A-8C8012308BCB}"/>
    <cellStyle name="Currency 5 5 2 4 2 2 2 3" xfId="54485" xr:uid="{343B390B-06F3-492E-985D-EE5EABA2FA8B}"/>
    <cellStyle name="Currency 5 5 2 4 2 2 3" xfId="19065" xr:uid="{F8846DBE-BE57-4EE3-8796-D0F7341F2348}"/>
    <cellStyle name="Currency 5 5 2 4 2 2 4" xfId="32755" xr:uid="{C10F3BC2-8E5A-4A55-8562-3DDAB914D68E}"/>
    <cellStyle name="Currency 5 5 2 4 2 2 5" xfId="47639" xr:uid="{B3079D45-54F4-429B-8ED1-4AC67CC75822}"/>
    <cellStyle name="Currency 5 5 2 4 2 3" xfId="22487" xr:uid="{536F35C7-429F-44D1-AC9D-DD766A86DF57}"/>
    <cellStyle name="Currency 5 5 2 4 2 3 2" xfId="36179" xr:uid="{0CA333D7-23D2-429F-93D1-61EF04D6A555}"/>
    <cellStyle name="Currency 5 5 2 4 2 3 3" xfId="51063" xr:uid="{30B2CF1E-8335-494E-8156-DE0083A00B59}"/>
    <cellStyle name="Currency 5 5 2 4 2 4" xfId="15643" xr:uid="{E95BB570-42A9-404C-B4CD-26DE13D5738F}"/>
    <cellStyle name="Currency 5 5 2 4 2 5" xfId="29333" xr:uid="{8E2864E8-BDA2-4586-98B8-B7006610D06E}"/>
    <cellStyle name="Currency 5 5 2 4 2 6" xfId="44217" xr:uid="{21CC364C-6B08-420B-A83B-2105CDA43D18}"/>
    <cellStyle name="Currency 5 5 2 4 3" xfId="10507" xr:uid="{195B3CD9-136B-429D-914B-63FFD0C122AC}"/>
    <cellStyle name="Currency 5 5 2 4 3 2" xfId="24197" xr:uid="{96178880-76C6-466C-A815-B963B378A28C}"/>
    <cellStyle name="Currency 5 5 2 4 3 2 2" xfId="37889" xr:uid="{9B862144-3075-4335-91D2-D4612AAF650E}"/>
    <cellStyle name="Currency 5 5 2 4 3 2 3" xfId="52773" xr:uid="{FA31F8FA-987F-497A-821D-39DA21FF5C03}"/>
    <cellStyle name="Currency 5 5 2 4 3 3" xfId="17353" xr:uid="{12303F62-0CE1-4B4C-982A-AF6179AADCFD}"/>
    <cellStyle name="Currency 5 5 2 4 3 4" xfId="31043" xr:uid="{591B55CF-4433-457A-B493-952789E477D4}"/>
    <cellStyle name="Currency 5 5 2 4 3 5" xfId="45927" xr:uid="{343858C7-5427-45CF-A9BA-E46B54938389}"/>
    <cellStyle name="Currency 5 5 2 4 4" xfId="20775" xr:uid="{B6FDDEE1-71B4-49B1-B2A3-53FA32DB244E}"/>
    <cellStyle name="Currency 5 5 2 4 4 2" xfId="34467" xr:uid="{F352ED57-81A1-4B5F-AE70-E52D61A0018C}"/>
    <cellStyle name="Currency 5 5 2 4 4 3" xfId="49351" xr:uid="{7E659BC1-5451-4F16-B339-0BB1AF9EAD80}"/>
    <cellStyle name="Currency 5 5 2 4 5" xfId="13931" xr:uid="{34D67AAD-C892-4A18-8388-240834397A33}"/>
    <cellStyle name="Currency 5 5 2 4 6" xfId="27621" xr:uid="{7C5BBEB2-2ACC-4731-AACF-19BB7A510A7C}"/>
    <cellStyle name="Currency 5 5 2 4 7" xfId="42505" xr:uid="{9E081AAB-4803-4FFD-89B1-0F9C80B77044}"/>
    <cellStyle name="Currency 5 5 2 5" xfId="8793" xr:uid="{B1B5D666-CB40-4365-ADB3-B3F974D00AC7}"/>
    <cellStyle name="Currency 5 5 2 5 2" xfId="12215" xr:uid="{7229FE7E-7A97-41DD-84DC-B30A5C2C7E72}"/>
    <cellStyle name="Currency 5 5 2 5 2 2" xfId="25905" xr:uid="{ADB141B2-E494-4CBF-B41F-98A01898FB59}"/>
    <cellStyle name="Currency 5 5 2 5 2 2 2" xfId="39597" xr:uid="{D8BC957C-22BA-49D3-A655-6C8AFC50160C}"/>
    <cellStyle name="Currency 5 5 2 5 2 2 3" xfId="54481" xr:uid="{08B00E97-B820-4C76-8784-40555010BC43}"/>
    <cellStyle name="Currency 5 5 2 5 2 3" xfId="19061" xr:uid="{8DE67353-E623-451A-9F92-D8A3FDE886EA}"/>
    <cellStyle name="Currency 5 5 2 5 2 4" xfId="32751" xr:uid="{63A762B2-C18D-402D-9237-5459AD062E01}"/>
    <cellStyle name="Currency 5 5 2 5 2 5" xfId="47635" xr:uid="{6246A6A1-C784-4DEC-8058-571D3DA1CE0C}"/>
    <cellStyle name="Currency 5 5 2 5 3" xfId="22483" xr:uid="{EBE466A8-616D-44E3-A8BD-8C394BB76ED8}"/>
    <cellStyle name="Currency 5 5 2 5 3 2" xfId="36175" xr:uid="{FFD3DE86-F69E-48D4-879D-C7A56EB0A49D}"/>
    <cellStyle name="Currency 5 5 2 5 3 3" xfId="51059" xr:uid="{6B6767B6-12C2-4516-A7DB-2449C4DA7855}"/>
    <cellStyle name="Currency 5 5 2 5 4" xfId="15639" xr:uid="{8675C50F-C4A4-4677-B89F-938B472D6610}"/>
    <cellStyle name="Currency 5 5 2 5 5" xfId="29329" xr:uid="{666D530C-379B-4367-92B8-879027D09966}"/>
    <cellStyle name="Currency 5 5 2 5 6" xfId="44213" xr:uid="{7F1DB795-4B14-4F28-A6DC-40B4ABD5225A}"/>
    <cellStyle name="Currency 5 5 2 6" xfId="10503" xr:uid="{2B254EDC-BD7B-42E2-B178-16179B7534D5}"/>
    <cellStyle name="Currency 5 5 2 6 2" xfId="24193" xr:uid="{110E4373-8E56-4112-A0BC-A35703FABA18}"/>
    <cellStyle name="Currency 5 5 2 6 2 2" xfId="37885" xr:uid="{DD6555B0-21B3-472D-98DC-E34169CF4D64}"/>
    <cellStyle name="Currency 5 5 2 6 2 3" xfId="52769" xr:uid="{E8B8FC36-43E9-4316-8EAD-5871156E6FC8}"/>
    <cellStyle name="Currency 5 5 2 6 3" xfId="17349" xr:uid="{6AA3D5B1-3915-4393-9DA7-D3D72E7DECC0}"/>
    <cellStyle name="Currency 5 5 2 6 4" xfId="31039" xr:uid="{00DA47A4-C64C-44C6-9F8B-35AB3D058000}"/>
    <cellStyle name="Currency 5 5 2 6 5" xfId="45923" xr:uid="{7F22C677-76CC-478A-989C-71946781794B}"/>
    <cellStyle name="Currency 5 5 2 7" xfId="20771" xr:uid="{0B4F0ACE-F703-42AA-A57A-A00511ACC3C4}"/>
    <cellStyle name="Currency 5 5 2 7 2" xfId="34463" xr:uid="{E6D88FA9-9C37-47DC-88DC-D718BC3F93B7}"/>
    <cellStyle name="Currency 5 5 2 7 3" xfId="49347" xr:uid="{099ABCF2-B1EA-42BD-A27E-873C3DF9D5BC}"/>
    <cellStyle name="Currency 5 5 2 8" xfId="13927" xr:uid="{E20B3647-11C6-487E-A97D-8B2AAB8F9C68}"/>
    <cellStyle name="Currency 5 5 2 9" xfId="27617" xr:uid="{E8EE2503-4BF4-412B-A5B8-46D9ED5EB4D9}"/>
    <cellStyle name="Currency 5 5 3" xfId="7085" xr:uid="{9685A185-CFBC-4D95-BE84-BDE4CCDF8499}"/>
    <cellStyle name="Currency 5 5 3 10" xfId="42506" xr:uid="{B3685756-EFB2-45C7-92C0-C962101CD88B}"/>
    <cellStyle name="Currency 5 5 3 2" xfId="7086" xr:uid="{2FD2C2C9-9B68-40B2-AA44-761264481AD3}"/>
    <cellStyle name="Currency 5 5 3 2 2" xfId="7087" xr:uid="{46D265AD-4D45-4CE8-B8D2-2AC1DB95510D}"/>
    <cellStyle name="Currency 5 5 3 2 2 2" xfId="8800" xr:uid="{2970BA06-FCB7-47B5-8677-010433720A38}"/>
    <cellStyle name="Currency 5 5 3 2 2 2 2" xfId="12222" xr:uid="{350BA141-D7C2-459C-9332-BE2E424919BF}"/>
    <cellStyle name="Currency 5 5 3 2 2 2 2 2" xfId="25912" xr:uid="{04027C51-AE28-42CF-9352-1CCD384E1688}"/>
    <cellStyle name="Currency 5 5 3 2 2 2 2 2 2" xfId="39604" xr:uid="{D62F1CB3-3691-45BF-BA57-B4A7D7D3C3AF}"/>
    <cellStyle name="Currency 5 5 3 2 2 2 2 2 3" xfId="54488" xr:uid="{B4CCB226-F4CA-433D-85AB-71651D6D43F5}"/>
    <cellStyle name="Currency 5 5 3 2 2 2 2 3" xfId="19068" xr:uid="{A0F0B7F9-3AEA-4BAB-BC68-4BCD71CC8A73}"/>
    <cellStyle name="Currency 5 5 3 2 2 2 2 4" xfId="32758" xr:uid="{CC1F1C34-C248-4389-8EB8-3E6AE92321E5}"/>
    <cellStyle name="Currency 5 5 3 2 2 2 2 5" xfId="47642" xr:uid="{C02EE475-440C-48F9-BF86-6F3468EA9988}"/>
    <cellStyle name="Currency 5 5 3 2 2 2 3" xfId="22490" xr:uid="{15299712-BF7C-4872-B725-0B08EA7D2E32}"/>
    <cellStyle name="Currency 5 5 3 2 2 2 3 2" xfId="36182" xr:uid="{CF208001-D8D7-4B54-9F64-CF9E8709AE38}"/>
    <cellStyle name="Currency 5 5 3 2 2 2 3 3" xfId="51066" xr:uid="{3BC042EF-8512-40FE-94EE-B35147D33AE6}"/>
    <cellStyle name="Currency 5 5 3 2 2 2 4" xfId="15646" xr:uid="{31638EF5-0292-4AB6-9EE8-EDEA14447F44}"/>
    <cellStyle name="Currency 5 5 3 2 2 2 5" xfId="29336" xr:uid="{EC3680EA-CD80-4614-89CB-655975DFEBB4}"/>
    <cellStyle name="Currency 5 5 3 2 2 2 6" xfId="44220" xr:uid="{5D35D864-23E4-47EF-B982-42968EDB5A8B}"/>
    <cellStyle name="Currency 5 5 3 2 2 3" xfId="10510" xr:uid="{B9C8ADA1-428F-4D73-A351-83F813054896}"/>
    <cellStyle name="Currency 5 5 3 2 2 3 2" xfId="24200" xr:uid="{E479F685-6D82-4665-A6FC-69F851AB5C79}"/>
    <cellStyle name="Currency 5 5 3 2 2 3 2 2" xfId="37892" xr:uid="{FE1B6B3F-280D-41F2-B22B-7BCDD3A7C383}"/>
    <cellStyle name="Currency 5 5 3 2 2 3 2 3" xfId="52776" xr:uid="{894E6218-0D6A-4BB4-85DE-AB257F5CA4C5}"/>
    <cellStyle name="Currency 5 5 3 2 2 3 3" xfId="17356" xr:uid="{E6EC54F2-66C4-4373-8393-A48535FD24BD}"/>
    <cellStyle name="Currency 5 5 3 2 2 3 4" xfId="31046" xr:uid="{47CBE54F-7943-407B-8CEC-A371939B1C82}"/>
    <cellStyle name="Currency 5 5 3 2 2 3 5" xfId="45930" xr:uid="{C7B4CB3B-2F90-4171-8CAC-A099ADAA74B2}"/>
    <cellStyle name="Currency 5 5 3 2 2 4" xfId="20778" xr:uid="{2160C9FB-DF42-4C47-804B-BB4EAA9426F5}"/>
    <cellStyle name="Currency 5 5 3 2 2 4 2" xfId="34470" xr:uid="{FE28BDA5-0976-4108-B685-9615ED5E8403}"/>
    <cellStyle name="Currency 5 5 3 2 2 4 3" xfId="49354" xr:uid="{ABBB1935-A72A-4F13-9CE1-22533CA26E5F}"/>
    <cellStyle name="Currency 5 5 3 2 2 5" xfId="13934" xr:uid="{DDA41591-F609-4AAA-8027-6AA5E066C7E7}"/>
    <cellStyle name="Currency 5 5 3 2 2 6" xfId="27624" xr:uid="{47BE7452-48D1-4E4C-9095-D597F977D2C3}"/>
    <cellStyle name="Currency 5 5 3 2 2 7" xfId="42508" xr:uid="{25EA3730-EB39-4416-A5FA-E282FD036AE9}"/>
    <cellStyle name="Currency 5 5 3 2 3" xfId="8799" xr:uid="{96A8D973-9EAA-43FF-9520-13748B3A7AB5}"/>
    <cellStyle name="Currency 5 5 3 2 3 2" xfId="12221" xr:uid="{E9297E5F-D16E-49D0-9A06-31CBAF518544}"/>
    <cellStyle name="Currency 5 5 3 2 3 2 2" xfId="25911" xr:uid="{4601154C-7B8F-41EE-A238-FC84F87872A4}"/>
    <cellStyle name="Currency 5 5 3 2 3 2 2 2" xfId="39603" xr:uid="{3D0F76B4-4946-4AB5-80EB-EBE24D26B8B8}"/>
    <cellStyle name="Currency 5 5 3 2 3 2 2 3" xfId="54487" xr:uid="{FCAF9FDC-ABCF-4CC5-AEAF-7A4DB0D97CBE}"/>
    <cellStyle name="Currency 5 5 3 2 3 2 3" xfId="19067" xr:uid="{7BE2845F-6949-448C-AE75-839B0D7930A7}"/>
    <cellStyle name="Currency 5 5 3 2 3 2 4" xfId="32757" xr:uid="{1A096C82-E8EC-483E-ACA6-864BCB85197C}"/>
    <cellStyle name="Currency 5 5 3 2 3 2 5" xfId="47641" xr:uid="{D2552D17-E6F4-44D9-BAC3-0D99942E3E47}"/>
    <cellStyle name="Currency 5 5 3 2 3 3" xfId="22489" xr:uid="{B98C8DE1-6AC8-4080-9ED1-57565805D976}"/>
    <cellStyle name="Currency 5 5 3 2 3 3 2" xfId="36181" xr:uid="{51E39DFA-855D-4245-AE93-C954932EC1E2}"/>
    <cellStyle name="Currency 5 5 3 2 3 3 3" xfId="51065" xr:uid="{6BEB4F9E-E0D0-4971-82B8-389DEB0B239D}"/>
    <cellStyle name="Currency 5 5 3 2 3 4" xfId="15645" xr:uid="{BF36DB25-F007-4EBA-86A5-72DE02DA1EDC}"/>
    <cellStyle name="Currency 5 5 3 2 3 5" xfId="29335" xr:uid="{7985CD00-25F3-4C7F-A958-86D716275ECE}"/>
    <cellStyle name="Currency 5 5 3 2 3 6" xfId="44219" xr:uid="{376173B3-AE70-4A9A-BE3F-C2B33FC5D0B5}"/>
    <cellStyle name="Currency 5 5 3 2 4" xfId="10509" xr:uid="{E6F0B2D9-F2F3-4D70-8D34-3F5B63972886}"/>
    <cellStyle name="Currency 5 5 3 2 4 2" xfId="24199" xr:uid="{FF735F65-8E5B-4E5A-AEE4-5023486C3811}"/>
    <cellStyle name="Currency 5 5 3 2 4 2 2" xfId="37891" xr:uid="{078F7B35-073B-4F7E-88A2-C072E5D6B626}"/>
    <cellStyle name="Currency 5 5 3 2 4 2 3" xfId="52775" xr:uid="{FE4A8C27-92D6-4FD5-940B-AF0D806C111B}"/>
    <cellStyle name="Currency 5 5 3 2 4 3" xfId="17355" xr:uid="{03C2A95E-E952-4ED2-93AD-AC05331A9CA3}"/>
    <cellStyle name="Currency 5 5 3 2 4 4" xfId="31045" xr:uid="{C67A8F37-F5AA-4A5B-B61E-97C52739A3A9}"/>
    <cellStyle name="Currency 5 5 3 2 4 5" xfId="45929" xr:uid="{B2C70DCB-74FF-461C-A9C9-3BC749A9AD75}"/>
    <cellStyle name="Currency 5 5 3 2 5" xfId="20777" xr:uid="{2BA7AFF2-68CB-4191-ABD9-BCE11AB25F21}"/>
    <cellStyle name="Currency 5 5 3 2 5 2" xfId="34469" xr:uid="{38417C05-CE65-468D-A217-7D50539FB132}"/>
    <cellStyle name="Currency 5 5 3 2 5 3" xfId="49353" xr:uid="{90E69EDF-8CD3-4C8D-BA64-958CCDE9BBF1}"/>
    <cellStyle name="Currency 5 5 3 2 6" xfId="13933" xr:uid="{06CD95B8-95A0-4B3C-9C80-1673ADA52C40}"/>
    <cellStyle name="Currency 5 5 3 2 7" xfId="27623" xr:uid="{F74092CB-0057-4355-A4F2-B4159968D5CF}"/>
    <cellStyle name="Currency 5 5 3 2 8" xfId="42507" xr:uid="{6A1E1F7A-31D0-4016-86C0-F3622163B122}"/>
    <cellStyle name="Currency 5 5 3 3" xfId="7088" xr:uid="{C90E9DE2-1C5D-4C18-96A1-50594978D971}"/>
    <cellStyle name="Currency 5 5 3 3 2" xfId="8801" xr:uid="{05CAC008-C1B9-4EE7-A949-D72284B18142}"/>
    <cellStyle name="Currency 5 5 3 3 2 2" xfId="12223" xr:uid="{7250C445-C422-478D-94BA-30289203FA09}"/>
    <cellStyle name="Currency 5 5 3 3 2 2 2" xfId="25913" xr:uid="{9C2EE379-4254-46B0-8684-82BEEEC44344}"/>
    <cellStyle name="Currency 5 5 3 3 2 2 2 2" xfId="39605" xr:uid="{14EDF2AC-1C6C-4125-9C53-3F065AAD1298}"/>
    <cellStyle name="Currency 5 5 3 3 2 2 2 3" xfId="54489" xr:uid="{2B3569B9-F8C0-412E-86CA-00E4C2265A2B}"/>
    <cellStyle name="Currency 5 5 3 3 2 2 3" xfId="19069" xr:uid="{9194A061-A87A-42C8-AF19-679506F14E82}"/>
    <cellStyle name="Currency 5 5 3 3 2 2 4" xfId="32759" xr:uid="{A0A3E9CA-3BFF-435F-ACF0-F4F83F8BDF5D}"/>
    <cellStyle name="Currency 5 5 3 3 2 2 5" xfId="47643" xr:uid="{ED0942B9-75DF-4F5E-8A3A-D722ED8A3A4E}"/>
    <cellStyle name="Currency 5 5 3 3 2 3" xfId="22491" xr:uid="{EAB58022-CAD6-4CCB-9250-A52CE1265D1D}"/>
    <cellStyle name="Currency 5 5 3 3 2 3 2" xfId="36183" xr:uid="{8CA08AB3-6946-4242-9450-55DD2686015D}"/>
    <cellStyle name="Currency 5 5 3 3 2 3 3" xfId="51067" xr:uid="{B8747FE2-6ABF-4EE6-91F0-A46870436FA6}"/>
    <cellStyle name="Currency 5 5 3 3 2 4" xfId="15647" xr:uid="{47CB0AC8-BEE7-43D1-AA70-BDB4DDD982A9}"/>
    <cellStyle name="Currency 5 5 3 3 2 5" xfId="29337" xr:uid="{57C32851-4E62-418C-9FD9-5AB15A772BA5}"/>
    <cellStyle name="Currency 5 5 3 3 2 6" xfId="44221" xr:uid="{5B91C1CD-23A6-483E-9D7E-F4EC4F355A0C}"/>
    <cellStyle name="Currency 5 5 3 3 3" xfId="10511" xr:uid="{54D8D141-8142-448C-8098-9BAB3B9BB617}"/>
    <cellStyle name="Currency 5 5 3 3 3 2" xfId="24201" xr:uid="{BD3C7859-F2AD-4F8A-BFE6-4A081F6AD863}"/>
    <cellStyle name="Currency 5 5 3 3 3 2 2" xfId="37893" xr:uid="{10B07255-BB63-4A75-B929-607EB51670CB}"/>
    <cellStyle name="Currency 5 5 3 3 3 2 3" xfId="52777" xr:uid="{AC3F4003-CE93-454B-8595-A53E92BA67E8}"/>
    <cellStyle name="Currency 5 5 3 3 3 3" xfId="17357" xr:uid="{3A6BF813-32D6-45D6-BB35-18134C75AB58}"/>
    <cellStyle name="Currency 5 5 3 3 3 4" xfId="31047" xr:uid="{D375EE91-3F0E-4677-B040-31B38C02E5C5}"/>
    <cellStyle name="Currency 5 5 3 3 3 5" xfId="45931" xr:uid="{5D236DF5-AFC0-4BE7-80A3-42EEA8A7E7A8}"/>
    <cellStyle name="Currency 5 5 3 3 4" xfId="20779" xr:uid="{3E5E4F30-F1E4-4598-8CBD-DC136463E8E2}"/>
    <cellStyle name="Currency 5 5 3 3 4 2" xfId="34471" xr:uid="{F58C3AE6-F001-4803-B194-064306266707}"/>
    <cellStyle name="Currency 5 5 3 3 4 3" xfId="49355" xr:uid="{763678F6-2157-4598-BE2F-979D3A0D8659}"/>
    <cellStyle name="Currency 5 5 3 3 5" xfId="13935" xr:uid="{D2EF9A0B-5EDD-46C0-82BA-32766C3878D4}"/>
    <cellStyle name="Currency 5 5 3 3 6" xfId="27625" xr:uid="{A8D17E4F-1F85-4B10-AD71-642008F296A2}"/>
    <cellStyle name="Currency 5 5 3 3 7" xfId="42509" xr:uid="{84C3ABE2-DD9A-47A7-959A-B95F58E1B5D0}"/>
    <cellStyle name="Currency 5 5 3 4" xfId="7089" xr:uid="{86A8CC2D-7D2C-4075-9BB5-A0597703A119}"/>
    <cellStyle name="Currency 5 5 3 4 2" xfId="8802" xr:uid="{975E1A73-7583-4086-A0EA-132FD526C4D9}"/>
    <cellStyle name="Currency 5 5 3 4 2 2" xfId="12224" xr:uid="{F4392D1D-6E72-4DCD-A5BB-95F51163A7E1}"/>
    <cellStyle name="Currency 5 5 3 4 2 2 2" xfId="25914" xr:uid="{F3203A01-01D2-4EF9-9B1F-A167285A7505}"/>
    <cellStyle name="Currency 5 5 3 4 2 2 2 2" xfId="39606" xr:uid="{201B59A4-51C2-486E-9395-5696291FCA4B}"/>
    <cellStyle name="Currency 5 5 3 4 2 2 2 3" xfId="54490" xr:uid="{06506796-9FA1-4D3C-902A-49C540E25C58}"/>
    <cellStyle name="Currency 5 5 3 4 2 2 3" xfId="19070" xr:uid="{B2E07888-CDEC-429D-845B-06CF2A3C36B8}"/>
    <cellStyle name="Currency 5 5 3 4 2 2 4" xfId="32760" xr:uid="{E3C2EB81-319B-43D1-9CD7-6F65571B8452}"/>
    <cellStyle name="Currency 5 5 3 4 2 2 5" xfId="47644" xr:uid="{AD9543B8-1A2B-43C7-9E32-8517F42C29BF}"/>
    <cellStyle name="Currency 5 5 3 4 2 3" xfId="22492" xr:uid="{A481C90C-2F3B-4ABD-92DE-690927C9D9BF}"/>
    <cellStyle name="Currency 5 5 3 4 2 3 2" xfId="36184" xr:uid="{4208EE36-8942-42B0-8E99-FB922CA23CCF}"/>
    <cellStyle name="Currency 5 5 3 4 2 3 3" xfId="51068" xr:uid="{9CC566CB-8370-47B6-B801-D6D8167AAEBD}"/>
    <cellStyle name="Currency 5 5 3 4 2 4" xfId="15648" xr:uid="{3AA64037-1856-46ED-8C21-D34CB5020306}"/>
    <cellStyle name="Currency 5 5 3 4 2 5" xfId="29338" xr:uid="{A4F957A7-1A6C-406F-9E19-B9CFE26A5CB2}"/>
    <cellStyle name="Currency 5 5 3 4 2 6" xfId="44222" xr:uid="{702120DE-F6CF-4394-9C66-47E466EF8E63}"/>
    <cellStyle name="Currency 5 5 3 4 3" xfId="10512" xr:uid="{42CA8B13-0BE2-44CE-B171-63D5510D0CB7}"/>
    <cellStyle name="Currency 5 5 3 4 3 2" xfId="24202" xr:uid="{250A24BB-9629-4AAB-A89F-03E5455D5A12}"/>
    <cellStyle name="Currency 5 5 3 4 3 2 2" xfId="37894" xr:uid="{89B8AD24-7E87-43D8-B635-4F665AD773CC}"/>
    <cellStyle name="Currency 5 5 3 4 3 2 3" xfId="52778" xr:uid="{08CE6B84-3D13-429A-90D7-C95BEAD78268}"/>
    <cellStyle name="Currency 5 5 3 4 3 3" xfId="17358" xr:uid="{43DDA541-2C3B-4A7C-9532-26D3396D07F4}"/>
    <cellStyle name="Currency 5 5 3 4 3 4" xfId="31048" xr:uid="{016C1BD4-688A-4F15-A14C-E4597B13F62D}"/>
    <cellStyle name="Currency 5 5 3 4 3 5" xfId="45932" xr:uid="{52878036-2575-4C29-AB63-1E7D80D0A156}"/>
    <cellStyle name="Currency 5 5 3 4 4" xfId="20780" xr:uid="{3E673AEF-90D4-4F7B-B71B-F964A31A811A}"/>
    <cellStyle name="Currency 5 5 3 4 4 2" xfId="34472" xr:uid="{E818675E-8580-42FD-9549-EBE830A05DA7}"/>
    <cellStyle name="Currency 5 5 3 4 4 3" xfId="49356" xr:uid="{744C7F86-8C13-494B-A900-3D3C307F5FEE}"/>
    <cellStyle name="Currency 5 5 3 4 5" xfId="13936" xr:uid="{D2715BFE-3075-4587-8B39-B2D82DE848FB}"/>
    <cellStyle name="Currency 5 5 3 4 6" xfId="27626" xr:uid="{1E7CE21F-6ADE-4CA9-AAF1-6A76299A7E4B}"/>
    <cellStyle name="Currency 5 5 3 4 7" xfId="42510" xr:uid="{DA86B8D7-CCA1-4A8D-9349-7D47338AA623}"/>
    <cellStyle name="Currency 5 5 3 5" xfId="8798" xr:uid="{0983B131-6D8C-4775-83F9-F0B8C23D5F8B}"/>
    <cellStyle name="Currency 5 5 3 5 2" xfId="12220" xr:uid="{36A3DC75-F9E1-4306-8B34-7C21127E7DBC}"/>
    <cellStyle name="Currency 5 5 3 5 2 2" xfId="25910" xr:uid="{B170B5F4-7C4E-461F-8321-BD38B2C7FA3C}"/>
    <cellStyle name="Currency 5 5 3 5 2 2 2" xfId="39602" xr:uid="{FA7378DA-08AD-4F14-BB09-3D3FAFCFB179}"/>
    <cellStyle name="Currency 5 5 3 5 2 2 3" xfId="54486" xr:uid="{3081ED5E-0110-46E3-8ABD-45D17CECDAB4}"/>
    <cellStyle name="Currency 5 5 3 5 2 3" xfId="19066" xr:uid="{41BECA47-88F5-4A06-9D5F-0574B3752016}"/>
    <cellStyle name="Currency 5 5 3 5 2 4" xfId="32756" xr:uid="{8D92EFC2-436E-4012-8C26-A5A3F7183C73}"/>
    <cellStyle name="Currency 5 5 3 5 2 5" xfId="47640" xr:uid="{B0B57253-D34D-4AF0-BF05-A665DD3B426A}"/>
    <cellStyle name="Currency 5 5 3 5 3" xfId="22488" xr:uid="{6F409242-DCE6-4532-8A1B-AA7149560C73}"/>
    <cellStyle name="Currency 5 5 3 5 3 2" xfId="36180" xr:uid="{231C561A-6444-4B88-8C37-D74556CB5A5A}"/>
    <cellStyle name="Currency 5 5 3 5 3 3" xfId="51064" xr:uid="{81FA325A-8EBC-4609-BB2A-7F649BB5113E}"/>
    <cellStyle name="Currency 5 5 3 5 4" xfId="15644" xr:uid="{7F2CAFD5-E135-484B-A1E1-E6748CCB6818}"/>
    <cellStyle name="Currency 5 5 3 5 5" xfId="29334" xr:uid="{9D6DD96D-0CC0-4143-A0CE-FFB3F926DFED}"/>
    <cellStyle name="Currency 5 5 3 5 6" xfId="44218" xr:uid="{F9438726-4D5D-49C8-9634-89BD6478B3E0}"/>
    <cellStyle name="Currency 5 5 3 6" xfId="10508" xr:uid="{B5C1060D-A54A-494F-8929-0EA40B665B76}"/>
    <cellStyle name="Currency 5 5 3 6 2" xfId="24198" xr:uid="{183EAFAF-2259-4E07-A024-5A3F4BC114A5}"/>
    <cellStyle name="Currency 5 5 3 6 2 2" xfId="37890" xr:uid="{174627F0-0B38-4BA9-8638-EC248F4D2618}"/>
    <cellStyle name="Currency 5 5 3 6 2 3" xfId="52774" xr:uid="{96FBEC54-3A71-4259-AABC-E0735345BCCC}"/>
    <cellStyle name="Currency 5 5 3 6 3" xfId="17354" xr:uid="{5260DEAF-DEE5-45E4-AEEF-A3C49277572E}"/>
    <cellStyle name="Currency 5 5 3 6 4" xfId="31044" xr:uid="{6FC31481-6E76-4083-8143-66A60FDC990D}"/>
    <cellStyle name="Currency 5 5 3 6 5" xfId="45928" xr:uid="{194764C1-BAAB-44DB-A0FA-FFDA9A986678}"/>
    <cellStyle name="Currency 5 5 3 7" xfId="20776" xr:uid="{C697B2C7-CFF7-4454-B549-CD111D3739FC}"/>
    <cellStyle name="Currency 5 5 3 7 2" xfId="34468" xr:uid="{BF642274-50FC-4017-8272-F3E4B38C2EF0}"/>
    <cellStyle name="Currency 5 5 3 7 3" xfId="49352" xr:uid="{C3638130-FFA7-47C7-BD16-7D309BE30DB8}"/>
    <cellStyle name="Currency 5 5 3 8" xfId="13932" xr:uid="{E4AD2AE6-52F3-490B-9D38-03636A22F1AD}"/>
    <cellStyle name="Currency 5 5 3 9" xfId="27622" xr:uid="{0D6C7431-2F94-4843-AA68-8429B15EFC05}"/>
    <cellStyle name="Currency 5 5 4" xfId="7090" xr:uid="{2C860181-8497-413C-9748-E3B9FA7083DD}"/>
    <cellStyle name="Currency 5 5 4 2" xfId="7091" xr:uid="{E3AF2607-E4FD-4664-BC65-FD57F288361A}"/>
    <cellStyle name="Currency 5 5 4 2 2" xfId="8804" xr:uid="{C882D491-EC60-4DEE-9A41-FDFCAD48D590}"/>
    <cellStyle name="Currency 5 5 4 2 2 2" xfId="12226" xr:uid="{E583ED6A-E28A-4038-BCEF-67AC0971FC52}"/>
    <cellStyle name="Currency 5 5 4 2 2 2 2" xfId="25916" xr:uid="{A2060DB8-2F12-4A13-8D38-D09D2A2C738B}"/>
    <cellStyle name="Currency 5 5 4 2 2 2 2 2" xfId="39608" xr:uid="{C27C1D1A-523C-4906-9358-EAA8B9F86860}"/>
    <cellStyle name="Currency 5 5 4 2 2 2 2 3" xfId="54492" xr:uid="{F7E6973C-D8F8-4B8C-A6B4-FD3B14AAEE33}"/>
    <cellStyle name="Currency 5 5 4 2 2 2 3" xfId="19072" xr:uid="{0EA0348E-9A98-4C1E-A62A-8EEC82B1B8D6}"/>
    <cellStyle name="Currency 5 5 4 2 2 2 4" xfId="32762" xr:uid="{BCB1D886-F58E-453E-9E91-1971B309E817}"/>
    <cellStyle name="Currency 5 5 4 2 2 2 5" xfId="47646" xr:uid="{A7FC7C0C-7CFC-4E26-B3FC-1B80214757FD}"/>
    <cellStyle name="Currency 5 5 4 2 2 3" xfId="22494" xr:uid="{468E7003-3E5B-4227-99A4-24097C18E098}"/>
    <cellStyle name="Currency 5 5 4 2 2 3 2" xfId="36186" xr:uid="{B3498386-6014-497C-8CCE-D8283C290CBF}"/>
    <cellStyle name="Currency 5 5 4 2 2 3 3" xfId="51070" xr:uid="{0807C41C-C882-44F9-8421-01A9C7A08B7A}"/>
    <cellStyle name="Currency 5 5 4 2 2 4" xfId="15650" xr:uid="{E4795776-3B91-424C-B2CA-E46D8AECDBE2}"/>
    <cellStyle name="Currency 5 5 4 2 2 5" xfId="29340" xr:uid="{B17906EB-EF86-40BB-BF75-FFC9AD37489C}"/>
    <cellStyle name="Currency 5 5 4 2 2 6" xfId="44224" xr:uid="{ACD51FAC-599F-414F-8B3D-8422801CD55F}"/>
    <cellStyle name="Currency 5 5 4 2 3" xfId="10514" xr:uid="{063458AF-98C3-459E-9BE4-3E5478BDC84C}"/>
    <cellStyle name="Currency 5 5 4 2 3 2" xfId="24204" xr:uid="{839D01D1-691E-4FAE-A127-5961B1182083}"/>
    <cellStyle name="Currency 5 5 4 2 3 2 2" xfId="37896" xr:uid="{AFEF949B-7885-48D6-B289-CEC66FD6364D}"/>
    <cellStyle name="Currency 5 5 4 2 3 2 3" xfId="52780" xr:uid="{948B1595-BEAE-4D40-93F2-6A1EB9EAE173}"/>
    <cellStyle name="Currency 5 5 4 2 3 3" xfId="17360" xr:uid="{22B803DB-ADC9-41A2-9C87-B1446E3FF90C}"/>
    <cellStyle name="Currency 5 5 4 2 3 4" xfId="31050" xr:uid="{D64B1428-64DB-4F62-A3B9-19942DB14F29}"/>
    <cellStyle name="Currency 5 5 4 2 3 5" xfId="45934" xr:uid="{F773E3E6-2E17-4069-91F1-05DA5630FA70}"/>
    <cellStyle name="Currency 5 5 4 2 4" xfId="20782" xr:uid="{DA40F8F7-DDDC-428C-AEAD-05F9C0ABD665}"/>
    <cellStyle name="Currency 5 5 4 2 4 2" xfId="34474" xr:uid="{BBDF31B2-FF23-4F1B-A94F-66B8ED0993BA}"/>
    <cellStyle name="Currency 5 5 4 2 4 3" xfId="49358" xr:uid="{D7560730-A405-4C7A-8B90-FC2F35CC939E}"/>
    <cellStyle name="Currency 5 5 4 2 5" xfId="13938" xr:uid="{439A130B-D36A-4287-B268-2CBEBBC9F49E}"/>
    <cellStyle name="Currency 5 5 4 2 6" xfId="27628" xr:uid="{BE5AAD84-D240-42DF-9CC8-4270E2A061BC}"/>
    <cellStyle name="Currency 5 5 4 2 7" xfId="42512" xr:uid="{5EA197D5-41AF-49CC-92C2-4F9EAAFE6FF3}"/>
    <cellStyle name="Currency 5 5 4 3" xfId="8803" xr:uid="{7AE44F05-1D54-43D5-9955-8B7CD0602134}"/>
    <cellStyle name="Currency 5 5 4 3 2" xfId="12225" xr:uid="{A91B63E9-9624-4EC8-A2C0-1215560D4CCC}"/>
    <cellStyle name="Currency 5 5 4 3 2 2" xfId="25915" xr:uid="{88313D1E-1296-4BDA-BCDE-5F92E32D24A0}"/>
    <cellStyle name="Currency 5 5 4 3 2 2 2" xfId="39607" xr:uid="{C980D5C7-B316-461D-BCB0-DB58591F103F}"/>
    <cellStyle name="Currency 5 5 4 3 2 2 3" xfId="54491" xr:uid="{BAE75674-2447-4C86-B312-80A5A1B88E68}"/>
    <cellStyle name="Currency 5 5 4 3 2 3" xfId="19071" xr:uid="{C049032F-3447-40A8-A2D4-F8B0E17F0476}"/>
    <cellStyle name="Currency 5 5 4 3 2 4" xfId="32761" xr:uid="{EEA4CAD9-5CF7-4F74-9D52-DC68915D39B3}"/>
    <cellStyle name="Currency 5 5 4 3 2 5" xfId="47645" xr:uid="{80740F8F-ADDA-43CD-BC0E-72FCB4A0C3D0}"/>
    <cellStyle name="Currency 5 5 4 3 3" xfId="22493" xr:uid="{EE830DF2-2E25-4DAA-AE6A-006910155240}"/>
    <cellStyle name="Currency 5 5 4 3 3 2" xfId="36185" xr:uid="{239C29D7-924C-4D7A-A22C-46E65DDDD758}"/>
    <cellStyle name="Currency 5 5 4 3 3 3" xfId="51069" xr:uid="{90B97D82-12AD-4AAF-B4DE-692F7A35C2EA}"/>
    <cellStyle name="Currency 5 5 4 3 4" xfId="15649" xr:uid="{739BE84A-F62E-4671-839A-B3B69B79DE15}"/>
    <cellStyle name="Currency 5 5 4 3 5" xfId="29339" xr:uid="{2778F0CC-26AB-4B85-B701-D2B92B0AD3F0}"/>
    <cellStyle name="Currency 5 5 4 3 6" xfId="44223" xr:uid="{550DDB6A-222C-4C26-83BD-BC22DF06A966}"/>
    <cellStyle name="Currency 5 5 4 4" xfId="10513" xr:uid="{0DFC5A72-40D2-4792-BBB9-8E7910840156}"/>
    <cellStyle name="Currency 5 5 4 4 2" xfId="24203" xr:uid="{8C244ED3-28CC-4B3B-ACA2-E6FF3E39F3A6}"/>
    <cellStyle name="Currency 5 5 4 4 2 2" xfId="37895" xr:uid="{AF6CC037-A58E-49C3-883B-7834BCB03850}"/>
    <cellStyle name="Currency 5 5 4 4 2 3" xfId="52779" xr:uid="{5DACA3B9-D95F-4731-826C-03A55E42BCA8}"/>
    <cellStyle name="Currency 5 5 4 4 3" xfId="17359" xr:uid="{3207FE42-E3B5-48EF-9667-0B89ED7D9510}"/>
    <cellStyle name="Currency 5 5 4 4 4" xfId="31049" xr:uid="{184F6616-1A63-4662-B2D2-EF3D467C5AAE}"/>
    <cellStyle name="Currency 5 5 4 4 5" xfId="45933" xr:uid="{838CADFE-8327-4827-8F47-306586D8C787}"/>
    <cellStyle name="Currency 5 5 4 5" xfId="20781" xr:uid="{0E4AEB9A-37A0-4785-A5B3-8E6D46AC5650}"/>
    <cellStyle name="Currency 5 5 4 5 2" xfId="34473" xr:uid="{EE800254-AF61-4BAB-8D6D-D920F0C3426D}"/>
    <cellStyle name="Currency 5 5 4 5 3" xfId="49357" xr:uid="{D50F6ED8-69C6-4AB2-9112-4FA817F7E852}"/>
    <cellStyle name="Currency 5 5 4 6" xfId="13937" xr:uid="{DBA4798E-144A-4351-BF32-0896D92025B7}"/>
    <cellStyle name="Currency 5 5 4 7" xfId="27627" xr:uid="{5074087C-15DA-4990-8AAC-D9DF3D244398}"/>
    <cellStyle name="Currency 5 5 4 8" xfId="42511" xr:uid="{55657AEF-6024-4A1D-9AF5-409A8E726109}"/>
    <cellStyle name="Currency 5 5 5" xfId="7092" xr:uid="{6984331C-A4A8-474A-A90C-EEC7F86EB0FF}"/>
    <cellStyle name="Currency 5 5 5 2" xfId="8805" xr:uid="{686E61FB-0F8B-4A5E-88FC-3B29BAF398D9}"/>
    <cellStyle name="Currency 5 5 5 2 2" xfId="12227" xr:uid="{DAB33E15-236C-4783-979C-527D75C67DC3}"/>
    <cellStyle name="Currency 5 5 5 2 2 2" xfId="25917" xr:uid="{37CFD8A9-3BF7-4105-88D2-C06F60F2C003}"/>
    <cellStyle name="Currency 5 5 5 2 2 2 2" xfId="39609" xr:uid="{6CC80D6E-5FA8-488F-BBF5-722E369372C6}"/>
    <cellStyle name="Currency 5 5 5 2 2 2 3" xfId="54493" xr:uid="{0E85D962-5711-4375-9B10-183C9ABFC0DA}"/>
    <cellStyle name="Currency 5 5 5 2 2 3" xfId="19073" xr:uid="{D2FE3D3B-94C8-4FD1-B858-C4B788804FC7}"/>
    <cellStyle name="Currency 5 5 5 2 2 4" xfId="32763" xr:uid="{7623AAB0-6FFC-4D25-9770-3E13BA10F227}"/>
    <cellStyle name="Currency 5 5 5 2 2 5" xfId="47647" xr:uid="{708144CD-2580-414C-94B1-86B74F5ED32B}"/>
    <cellStyle name="Currency 5 5 5 2 3" xfId="22495" xr:uid="{748BACEC-99CC-4C1A-85F0-B8CCB95FDFD4}"/>
    <cellStyle name="Currency 5 5 5 2 3 2" xfId="36187" xr:uid="{C89611DF-EE2C-43CB-8675-D1CBA3E68D24}"/>
    <cellStyle name="Currency 5 5 5 2 3 3" xfId="51071" xr:uid="{426330F3-551E-4CB2-8674-D481230027C8}"/>
    <cellStyle name="Currency 5 5 5 2 4" xfId="15651" xr:uid="{893EA4C5-F340-4932-8970-0B83BD45461F}"/>
    <cellStyle name="Currency 5 5 5 2 5" xfId="29341" xr:uid="{8425BE56-B8BB-441F-96EC-470BE60F9F46}"/>
    <cellStyle name="Currency 5 5 5 2 6" xfId="44225" xr:uid="{D0338C6C-CBA4-4668-8E86-B282C55F147A}"/>
    <cellStyle name="Currency 5 5 5 3" xfId="10515" xr:uid="{3697010E-02A7-4394-A2DC-2BBE6A0CC432}"/>
    <cellStyle name="Currency 5 5 5 3 2" xfId="24205" xr:uid="{369CEA49-6588-492B-97FD-BF3BF276F6A8}"/>
    <cellStyle name="Currency 5 5 5 3 2 2" xfId="37897" xr:uid="{1CB9C13D-B52B-4EA2-905E-BD82BD1289E3}"/>
    <cellStyle name="Currency 5 5 5 3 2 3" xfId="52781" xr:uid="{00A5B6C8-030F-4DD5-B005-4F840E7BA496}"/>
    <cellStyle name="Currency 5 5 5 3 3" xfId="17361" xr:uid="{76C81507-5B61-4F27-8515-86D9F70D0EDC}"/>
    <cellStyle name="Currency 5 5 5 3 4" xfId="31051" xr:uid="{F5C16C44-0F73-4148-8D83-4E6315A342E3}"/>
    <cellStyle name="Currency 5 5 5 3 5" xfId="45935" xr:uid="{CCC899C8-2C78-4440-A5AC-1430F13A0A28}"/>
    <cellStyle name="Currency 5 5 5 4" xfId="20783" xr:uid="{7A695800-ED75-434E-84F8-2914895FB710}"/>
    <cellStyle name="Currency 5 5 5 4 2" xfId="34475" xr:uid="{D8EAB5E4-9992-42EE-A6DC-2FB08C7F527B}"/>
    <cellStyle name="Currency 5 5 5 4 3" xfId="49359" xr:uid="{0A452401-C5D7-4CAF-80CF-22A0D2D4286D}"/>
    <cellStyle name="Currency 5 5 5 5" xfId="13939" xr:uid="{92A14041-27CF-48E6-8AEB-C8501F0D8F28}"/>
    <cellStyle name="Currency 5 5 5 6" xfId="27629" xr:uid="{293A657D-01C7-45C8-8C06-F6B745F3701D}"/>
    <cellStyle name="Currency 5 5 5 7" xfId="42513" xr:uid="{8356E83B-4392-4012-B137-1EEB40259072}"/>
    <cellStyle name="Currency 5 5 6" xfId="7093" xr:uid="{16546015-39B0-4578-BCF9-DF522DB5C037}"/>
    <cellStyle name="Currency 5 5 6 2" xfId="8806" xr:uid="{4DE604D4-A5BF-4BE5-AA71-14D1A7019CC4}"/>
    <cellStyle name="Currency 5 5 6 2 2" xfId="12228" xr:uid="{357282A6-94FA-4AD9-8307-638D3E087E80}"/>
    <cellStyle name="Currency 5 5 6 2 2 2" xfId="25918" xr:uid="{0E6C8949-3DE8-4C8F-B9F2-AAF1AE1B18CA}"/>
    <cellStyle name="Currency 5 5 6 2 2 2 2" xfId="39610" xr:uid="{06EF45EF-083C-4E4D-9989-5A25596EC0C6}"/>
    <cellStyle name="Currency 5 5 6 2 2 2 3" xfId="54494" xr:uid="{29250258-F873-431D-AC45-1570EBB70515}"/>
    <cellStyle name="Currency 5 5 6 2 2 3" xfId="19074" xr:uid="{8A4C95DF-5400-4CFA-855E-8792EDABDF55}"/>
    <cellStyle name="Currency 5 5 6 2 2 4" xfId="32764" xr:uid="{D01D7B66-130A-4A60-A5B9-46A036D3C03E}"/>
    <cellStyle name="Currency 5 5 6 2 2 5" xfId="47648" xr:uid="{782F140E-0BE0-4D35-8FDB-F9639A140326}"/>
    <cellStyle name="Currency 5 5 6 2 3" xfId="22496" xr:uid="{41C4A2A6-927C-4CCC-8AA1-60EE5F41D8A9}"/>
    <cellStyle name="Currency 5 5 6 2 3 2" xfId="36188" xr:uid="{EB1BE35B-7BDE-4A9F-A0B2-4FF9DBB1FDFA}"/>
    <cellStyle name="Currency 5 5 6 2 3 3" xfId="51072" xr:uid="{709FE282-1AAB-456D-96B4-0A25ACDF4951}"/>
    <cellStyle name="Currency 5 5 6 2 4" xfId="15652" xr:uid="{30FE2E3A-10BF-4207-8E19-12A0500AD45D}"/>
    <cellStyle name="Currency 5 5 6 2 5" xfId="29342" xr:uid="{A17B6833-F727-40DF-B7BA-7F782058EFFB}"/>
    <cellStyle name="Currency 5 5 6 2 6" xfId="44226" xr:uid="{D1C4B17A-5565-48AD-9649-66D28E5F4612}"/>
    <cellStyle name="Currency 5 5 6 3" xfId="10516" xr:uid="{2EFBE122-5723-4E71-BA60-C44E19ABADA0}"/>
    <cellStyle name="Currency 5 5 6 3 2" xfId="24206" xr:uid="{23183118-D054-4C23-9A62-F99B3E59AA4C}"/>
    <cellStyle name="Currency 5 5 6 3 2 2" xfId="37898" xr:uid="{00CD2C9D-F824-41CE-A8E1-926AC7A0099D}"/>
    <cellStyle name="Currency 5 5 6 3 2 3" xfId="52782" xr:uid="{762FD6A8-3554-494D-A73C-3C0D8F61D189}"/>
    <cellStyle name="Currency 5 5 6 3 3" xfId="17362" xr:uid="{080F14E5-C560-4FF5-AA6A-23BEF2744FFE}"/>
    <cellStyle name="Currency 5 5 6 3 4" xfId="31052" xr:uid="{1DB230BB-A33C-4FD7-AA06-19ED2E8F95B0}"/>
    <cellStyle name="Currency 5 5 6 3 5" xfId="45936" xr:uid="{4DB6EA3C-8033-4798-A1AC-665D48C621BC}"/>
    <cellStyle name="Currency 5 5 6 4" xfId="20784" xr:uid="{83D30DB0-D273-415A-9243-CA6A162B9DB9}"/>
    <cellStyle name="Currency 5 5 6 4 2" xfId="34476" xr:uid="{4171899E-BE0C-421C-8F30-6E694124745D}"/>
    <cellStyle name="Currency 5 5 6 4 3" xfId="49360" xr:uid="{5B708CDC-7AFB-4930-B239-9859953BB8A3}"/>
    <cellStyle name="Currency 5 5 6 5" xfId="13940" xr:uid="{13958519-6F19-4099-B80F-0DD6F92129E0}"/>
    <cellStyle name="Currency 5 5 6 6" xfId="27630" xr:uid="{126684BF-5E35-4756-BF88-20DABC1130DB}"/>
    <cellStyle name="Currency 5 5 6 7" xfId="42514" xr:uid="{6AF907AD-53E2-49E6-8CA2-B2AB7688A6EA}"/>
    <cellStyle name="Currency 5 5 7" xfId="8792" xr:uid="{1375C4D5-AA1E-4FDD-A590-859B89A07386}"/>
    <cellStyle name="Currency 5 5 7 2" xfId="12214" xr:uid="{5D8D4224-CCA5-4563-9C6B-88CEF5ED381E}"/>
    <cellStyle name="Currency 5 5 7 2 2" xfId="25904" xr:uid="{F2BC7328-398E-4347-A74B-2A894AC5CF5F}"/>
    <cellStyle name="Currency 5 5 7 2 2 2" xfId="39596" xr:uid="{2EB0AC8D-6F86-44ED-B11B-B85FF81A9F3C}"/>
    <cellStyle name="Currency 5 5 7 2 2 3" xfId="54480" xr:uid="{7B52E65F-66E6-4A3D-96F5-D50F1FB6F157}"/>
    <cellStyle name="Currency 5 5 7 2 3" xfId="19060" xr:uid="{C88A88C2-3056-4004-A490-F4856C23E785}"/>
    <cellStyle name="Currency 5 5 7 2 4" xfId="32750" xr:uid="{FF5B48CC-C4A5-49C6-AD5F-F5DC8FD7874A}"/>
    <cellStyle name="Currency 5 5 7 2 5" xfId="47634" xr:uid="{A52346C6-6C9D-4740-9EA7-10956B4CDBAD}"/>
    <cellStyle name="Currency 5 5 7 3" xfId="22482" xr:uid="{2A882304-66D5-45C5-B9A9-FFC88DFBB5E1}"/>
    <cellStyle name="Currency 5 5 7 3 2" xfId="36174" xr:uid="{909F7E19-AD69-4283-BE57-7A5B960B9924}"/>
    <cellStyle name="Currency 5 5 7 3 3" xfId="51058" xr:uid="{27855865-8224-473C-A0F2-49DE55F874E1}"/>
    <cellStyle name="Currency 5 5 7 4" xfId="15638" xr:uid="{0E2E94B7-3254-4086-A707-D763D6707604}"/>
    <cellStyle name="Currency 5 5 7 5" xfId="29328" xr:uid="{B281BBEF-4FAE-432E-A40B-6A68A8F510F4}"/>
    <cellStyle name="Currency 5 5 7 6" xfId="44212" xr:uid="{3D30FCA2-91AF-46C8-888B-7C965A4F080A}"/>
    <cellStyle name="Currency 5 5 8" xfId="10502" xr:uid="{D5976412-331C-47A4-AD0F-6E682F4763AF}"/>
    <cellStyle name="Currency 5 5 8 2" xfId="24192" xr:uid="{C16EB35F-FC13-413F-A808-AD25FA8B1441}"/>
    <cellStyle name="Currency 5 5 8 2 2" xfId="37884" xr:uid="{624D3971-85D3-44F4-8A24-8A0F1DE41E8A}"/>
    <cellStyle name="Currency 5 5 8 2 3" xfId="52768" xr:uid="{A054256E-681A-4F54-80C0-78AE8C2CC3D2}"/>
    <cellStyle name="Currency 5 5 8 3" xfId="17348" xr:uid="{CAD106AA-2E69-4A56-84C0-83254DF0E816}"/>
    <cellStyle name="Currency 5 5 8 4" xfId="31038" xr:uid="{45A4B51F-4B89-4DE7-BE69-B53B19906032}"/>
    <cellStyle name="Currency 5 5 8 5" xfId="45922" xr:uid="{E550664F-56E1-43A1-A1FE-F03E07FAFA46}"/>
    <cellStyle name="Currency 5 5 9" xfId="20770" xr:uid="{0962E663-80AE-4F54-88D7-7DC14C10B3A3}"/>
    <cellStyle name="Currency 5 5 9 2" xfId="34462" xr:uid="{05D2C68F-E0DE-470D-8217-5D05A2B4D673}"/>
    <cellStyle name="Currency 5 5 9 3" xfId="49346" xr:uid="{07B172F7-1B6E-4B3F-BAA4-340C33FF8D59}"/>
    <cellStyle name="Currency 5 6" xfId="7094" xr:uid="{5237859F-7B5F-4A33-80CB-7D073EC2C1B1}"/>
    <cellStyle name="Currency 5 6 10" xfId="13941" xr:uid="{11B77818-B3E9-4ADB-8CA0-000EC3ECC887}"/>
    <cellStyle name="Currency 5 6 11" xfId="27631" xr:uid="{998612BB-67BC-40C9-84B7-12C7715DF7F5}"/>
    <cellStyle name="Currency 5 6 12" xfId="42515" xr:uid="{61D0E7A3-3FC7-415A-9BE1-7C08A0614DF3}"/>
    <cellStyle name="Currency 5 6 2" xfId="7095" xr:uid="{44A4432E-F969-4349-B279-FB7BF1C4269C}"/>
    <cellStyle name="Currency 5 6 2 10" xfId="42516" xr:uid="{6E75CE95-9E4E-4F64-B7E4-209459C74A2A}"/>
    <cellStyle name="Currency 5 6 2 2" xfId="7096" xr:uid="{F0C7CDD0-F8CA-47D6-94C6-6F056F362DB0}"/>
    <cellStyle name="Currency 5 6 2 2 2" xfId="7097" xr:uid="{A2B0D645-4E9D-4A30-BC74-830752BA8043}"/>
    <cellStyle name="Currency 5 6 2 2 2 2" xfId="8810" xr:uid="{0CCEE1EE-CE7F-457A-B633-68C4CF14FA9F}"/>
    <cellStyle name="Currency 5 6 2 2 2 2 2" xfId="12232" xr:uid="{22320FCC-CDB4-48E9-BF40-35E1BF833B7C}"/>
    <cellStyle name="Currency 5 6 2 2 2 2 2 2" xfId="25922" xr:uid="{9F148125-7887-46CA-81A6-AFE07F398C52}"/>
    <cellStyle name="Currency 5 6 2 2 2 2 2 2 2" xfId="39614" xr:uid="{4FA40B70-19B4-4721-8744-CBA17477F3DC}"/>
    <cellStyle name="Currency 5 6 2 2 2 2 2 2 3" xfId="54498" xr:uid="{198F91A8-E5F6-4A00-A5BB-DA236E27084D}"/>
    <cellStyle name="Currency 5 6 2 2 2 2 2 3" xfId="19078" xr:uid="{9B0CF4C7-E54C-4BA6-BAE1-5A45EDF20108}"/>
    <cellStyle name="Currency 5 6 2 2 2 2 2 4" xfId="32768" xr:uid="{57EA599C-0C58-49B8-B814-E2C042A4110F}"/>
    <cellStyle name="Currency 5 6 2 2 2 2 2 5" xfId="47652" xr:uid="{04CCA359-68F9-49E6-84DD-05E5374CFAC7}"/>
    <cellStyle name="Currency 5 6 2 2 2 2 3" xfId="22500" xr:uid="{E8BA9AE4-A4CE-4ED6-A2C0-67C9C944B1CD}"/>
    <cellStyle name="Currency 5 6 2 2 2 2 3 2" xfId="36192" xr:uid="{A5F1319F-F3F6-4A59-A70A-5EB8E20A608C}"/>
    <cellStyle name="Currency 5 6 2 2 2 2 3 3" xfId="51076" xr:uid="{C9A7F55E-026C-48A8-B5CD-F6A4C0BCA569}"/>
    <cellStyle name="Currency 5 6 2 2 2 2 4" xfId="15656" xr:uid="{197DF7C8-48E9-4778-99DC-42B8B97660E4}"/>
    <cellStyle name="Currency 5 6 2 2 2 2 5" xfId="29346" xr:uid="{3DAFA22C-7615-41D7-B9AD-4F08E059A978}"/>
    <cellStyle name="Currency 5 6 2 2 2 2 6" xfId="44230" xr:uid="{8C8D0BF8-E068-4FEC-9CA5-2B859CECFF65}"/>
    <cellStyle name="Currency 5 6 2 2 2 3" xfId="10520" xr:uid="{0E9BD0CD-B8C0-4EC1-8EEB-CCFAD3BA2F0E}"/>
    <cellStyle name="Currency 5 6 2 2 2 3 2" xfId="24210" xr:uid="{800A69EB-E050-4309-8280-488F01DBB99D}"/>
    <cellStyle name="Currency 5 6 2 2 2 3 2 2" xfId="37902" xr:uid="{06059547-BEAB-4AA9-8009-450F9D13F5FF}"/>
    <cellStyle name="Currency 5 6 2 2 2 3 2 3" xfId="52786" xr:uid="{31673A92-C415-4843-BDC5-F1918BCE7965}"/>
    <cellStyle name="Currency 5 6 2 2 2 3 3" xfId="17366" xr:uid="{4B5668C2-0EC5-4A01-921F-AD2DE03ADA12}"/>
    <cellStyle name="Currency 5 6 2 2 2 3 4" xfId="31056" xr:uid="{3A4B60A7-0B45-4FDA-8630-78E262DE3086}"/>
    <cellStyle name="Currency 5 6 2 2 2 3 5" xfId="45940" xr:uid="{D085352C-1DDC-474D-982B-D376614B35F1}"/>
    <cellStyle name="Currency 5 6 2 2 2 4" xfId="20788" xr:uid="{592DF0AD-D205-46D7-9D09-D691DDA1F8B4}"/>
    <cellStyle name="Currency 5 6 2 2 2 4 2" xfId="34480" xr:uid="{EA2FE0B1-AEF7-442D-9280-500088FBB97A}"/>
    <cellStyle name="Currency 5 6 2 2 2 4 3" xfId="49364" xr:uid="{44BA3135-3B77-4FA4-B5F2-F9B1A720C45B}"/>
    <cellStyle name="Currency 5 6 2 2 2 5" xfId="13944" xr:uid="{97C4D239-BE15-4C8A-8D16-E1428D89F1E2}"/>
    <cellStyle name="Currency 5 6 2 2 2 6" xfId="27634" xr:uid="{CCC0C0FF-713B-4E2B-9441-608C7DFFFC30}"/>
    <cellStyle name="Currency 5 6 2 2 2 7" xfId="42518" xr:uid="{0EE9A55E-DE18-4794-B656-34218B904F7F}"/>
    <cellStyle name="Currency 5 6 2 2 3" xfId="8809" xr:uid="{3BA16935-6802-4E66-B3F1-63C55774075F}"/>
    <cellStyle name="Currency 5 6 2 2 3 2" xfId="12231" xr:uid="{B12BA644-701A-4E1F-A087-80FB1BE6BE89}"/>
    <cellStyle name="Currency 5 6 2 2 3 2 2" xfId="25921" xr:uid="{DEF983A7-BFF9-4EAB-A306-A8508AE0BD57}"/>
    <cellStyle name="Currency 5 6 2 2 3 2 2 2" xfId="39613" xr:uid="{DF984FFC-D175-46AC-A666-67C4782EC136}"/>
    <cellStyle name="Currency 5 6 2 2 3 2 2 3" xfId="54497" xr:uid="{8D7621F5-918B-46EE-8C75-CC4AC92C98D3}"/>
    <cellStyle name="Currency 5 6 2 2 3 2 3" xfId="19077" xr:uid="{52A81C35-2DE7-40C7-947A-3C0E16A2F4CA}"/>
    <cellStyle name="Currency 5 6 2 2 3 2 4" xfId="32767" xr:uid="{7CC0D0E0-F680-4C2B-AAE4-728472EBEA34}"/>
    <cellStyle name="Currency 5 6 2 2 3 2 5" xfId="47651" xr:uid="{84C18CE7-E11D-407A-8D31-EA2CC5E3FE2C}"/>
    <cellStyle name="Currency 5 6 2 2 3 3" xfId="22499" xr:uid="{412D77EF-7535-45EE-94D4-2E5E30A98FAE}"/>
    <cellStyle name="Currency 5 6 2 2 3 3 2" xfId="36191" xr:uid="{48070715-622D-45F4-801B-40DBC683C2D0}"/>
    <cellStyle name="Currency 5 6 2 2 3 3 3" xfId="51075" xr:uid="{3A8BFEA6-6832-46BA-B75C-296A6E1C3276}"/>
    <cellStyle name="Currency 5 6 2 2 3 4" xfId="15655" xr:uid="{2EBD12D5-C22D-4587-880B-515F4AAD4C98}"/>
    <cellStyle name="Currency 5 6 2 2 3 5" xfId="29345" xr:uid="{838C4D44-5521-4374-9326-F4925EA852C4}"/>
    <cellStyle name="Currency 5 6 2 2 3 6" xfId="44229" xr:uid="{ECBA373E-28E6-4A99-90AA-5CAAC44EE7FE}"/>
    <cellStyle name="Currency 5 6 2 2 4" xfId="10519" xr:uid="{FEB82488-BDD3-40AD-BC82-1A9D87B6B5C4}"/>
    <cellStyle name="Currency 5 6 2 2 4 2" xfId="24209" xr:uid="{694BCA4B-3532-4532-BA4B-1EB45B07421B}"/>
    <cellStyle name="Currency 5 6 2 2 4 2 2" xfId="37901" xr:uid="{AB2286DD-46E0-491B-A430-18FA27B94003}"/>
    <cellStyle name="Currency 5 6 2 2 4 2 3" xfId="52785" xr:uid="{FC31F33A-9076-49E3-8316-A6F349EAB17A}"/>
    <cellStyle name="Currency 5 6 2 2 4 3" xfId="17365" xr:uid="{0C2FD3EB-F25B-4A17-84FD-5616CCC78AC7}"/>
    <cellStyle name="Currency 5 6 2 2 4 4" xfId="31055" xr:uid="{BC5A0421-A5C6-4993-80EC-840976A8D91B}"/>
    <cellStyle name="Currency 5 6 2 2 4 5" xfId="45939" xr:uid="{74A19B8D-A740-4783-9F6C-7E175A49913E}"/>
    <cellStyle name="Currency 5 6 2 2 5" xfId="20787" xr:uid="{7F00532A-3B0A-466B-88A9-DF6BA22DE559}"/>
    <cellStyle name="Currency 5 6 2 2 5 2" xfId="34479" xr:uid="{5E877772-D599-45B9-843E-9568AF326EF4}"/>
    <cellStyle name="Currency 5 6 2 2 5 3" xfId="49363" xr:uid="{C0029996-7F91-4897-8528-711F881191D6}"/>
    <cellStyle name="Currency 5 6 2 2 6" xfId="13943" xr:uid="{3AF70F36-652F-4AF7-8505-4948597E059E}"/>
    <cellStyle name="Currency 5 6 2 2 7" xfId="27633" xr:uid="{8B858921-EA89-4C5E-9E9A-184BE8B4342C}"/>
    <cellStyle name="Currency 5 6 2 2 8" xfId="42517" xr:uid="{D8B86645-F66C-462B-8142-FC7DBC4BD58D}"/>
    <cellStyle name="Currency 5 6 2 3" xfId="7098" xr:uid="{D0376E0F-E9FC-4A6F-B2F0-3A78D5941657}"/>
    <cellStyle name="Currency 5 6 2 3 2" xfId="8811" xr:uid="{33CB6927-0360-47DB-8E0E-E7F2AEAF1318}"/>
    <cellStyle name="Currency 5 6 2 3 2 2" xfId="12233" xr:uid="{F1404AE7-05B5-499D-92C1-21225C479FDF}"/>
    <cellStyle name="Currency 5 6 2 3 2 2 2" xfId="25923" xr:uid="{86490B6C-A933-4140-935A-E6895072FD03}"/>
    <cellStyle name="Currency 5 6 2 3 2 2 2 2" xfId="39615" xr:uid="{E8120D9E-E5C0-45DC-A32E-E4AB12C6F9B5}"/>
    <cellStyle name="Currency 5 6 2 3 2 2 2 3" xfId="54499" xr:uid="{D9FF5FC6-19D5-4FEE-94D8-109A0D6DCE8B}"/>
    <cellStyle name="Currency 5 6 2 3 2 2 3" xfId="19079" xr:uid="{0D89849A-C0D6-4434-846E-9BD2F4BBEF57}"/>
    <cellStyle name="Currency 5 6 2 3 2 2 4" xfId="32769" xr:uid="{74E87D91-011C-4BA0-B9CF-F0C2AC20C03A}"/>
    <cellStyle name="Currency 5 6 2 3 2 2 5" xfId="47653" xr:uid="{7DC9509D-BCFF-4DDB-919F-8B731DA8C2D2}"/>
    <cellStyle name="Currency 5 6 2 3 2 3" xfId="22501" xr:uid="{BFF1FF3B-E8F6-4E7C-95EE-47B44872DB92}"/>
    <cellStyle name="Currency 5 6 2 3 2 3 2" xfId="36193" xr:uid="{E93BB9AC-21F9-4E51-96E8-19375132B923}"/>
    <cellStyle name="Currency 5 6 2 3 2 3 3" xfId="51077" xr:uid="{D0C9A9FC-7137-41D7-B868-44D2060398FB}"/>
    <cellStyle name="Currency 5 6 2 3 2 4" xfId="15657" xr:uid="{048811FF-9C4A-4B21-AC76-E228FC114AAE}"/>
    <cellStyle name="Currency 5 6 2 3 2 5" xfId="29347" xr:uid="{75A75060-8A6B-492F-8071-8E484651D091}"/>
    <cellStyle name="Currency 5 6 2 3 2 6" xfId="44231" xr:uid="{DF24BB13-1F5E-4BE8-B866-BC224C5BC65C}"/>
    <cellStyle name="Currency 5 6 2 3 3" xfId="10521" xr:uid="{22DA0585-837C-48AD-90CC-A4F5144F5A17}"/>
    <cellStyle name="Currency 5 6 2 3 3 2" xfId="24211" xr:uid="{B1309BC1-6013-49DA-8BF3-64C13F00BCA4}"/>
    <cellStyle name="Currency 5 6 2 3 3 2 2" xfId="37903" xr:uid="{58432D7B-66F3-467D-846E-841844BA3341}"/>
    <cellStyle name="Currency 5 6 2 3 3 2 3" xfId="52787" xr:uid="{4CCC17B3-82AC-4A29-A2AF-1D192EF338BD}"/>
    <cellStyle name="Currency 5 6 2 3 3 3" xfId="17367" xr:uid="{8B8E3071-5A06-4F7C-8491-9A06174AD0E1}"/>
    <cellStyle name="Currency 5 6 2 3 3 4" xfId="31057" xr:uid="{C562FA47-DE3A-4A8F-BE2D-689AF8279DE2}"/>
    <cellStyle name="Currency 5 6 2 3 3 5" xfId="45941" xr:uid="{216B935E-7615-4B44-BD5F-81867944BF96}"/>
    <cellStyle name="Currency 5 6 2 3 4" xfId="20789" xr:uid="{39B26DCD-E2F5-4F4E-B2CF-4A81C5C5B7A3}"/>
    <cellStyle name="Currency 5 6 2 3 4 2" xfId="34481" xr:uid="{CBEBD43F-45D0-4BC2-9C34-DBC3E2EC984A}"/>
    <cellStyle name="Currency 5 6 2 3 4 3" xfId="49365" xr:uid="{E5F19CAA-79FF-4935-8CC7-058A2E4ED087}"/>
    <cellStyle name="Currency 5 6 2 3 5" xfId="13945" xr:uid="{69E9AC3E-15E9-47B3-9E48-451FE283E2E8}"/>
    <cellStyle name="Currency 5 6 2 3 6" xfId="27635" xr:uid="{EE1D21A0-2567-403E-83AB-A00F638F8D8E}"/>
    <cellStyle name="Currency 5 6 2 3 7" xfId="42519" xr:uid="{3A4A589B-A51A-4948-9599-977B9070F394}"/>
    <cellStyle name="Currency 5 6 2 4" xfId="7099" xr:uid="{B3DEFE92-9C44-4151-B2E4-688DE3B19ACB}"/>
    <cellStyle name="Currency 5 6 2 4 2" xfId="8812" xr:uid="{853FF69B-610B-40DD-B475-BEF968DD8845}"/>
    <cellStyle name="Currency 5 6 2 4 2 2" xfId="12234" xr:uid="{FA2764AD-FCA7-4728-AE51-86726B375AB5}"/>
    <cellStyle name="Currency 5 6 2 4 2 2 2" xfId="25924" xr:uid="{A63A5F60-4296-45BB-951F-A3D12A896E62}"/>
    <cellStyle name="Currency 5 6 2 4 2 2 2 2" xfId="39616" xr:uid="{A9BF24AC-F04F-491A-A283-C813130E040D}"/>
    <cellStyle name="Currency 5 6 2 4 2 2 2 3" xfId="54500" xr:uid="{C0DE5A42-5660-42B1-9786-2F1F8BEB49DF}"/>
    <cellStyle name="Currency 5 6 2 4 2 2 3" xfId="19080" xr:uid="{6CF477C3-64B9-42FE-B19E-9449A1B495D7}"/>
    <cellStyle name="Currency 5 6 2 4 2 2 4" xfId="32770" xr:uid="{E3B1BC1D-0C00-4CB7-A724-D0E888E08044}"/>
    <cellStyle name="Currency 5 6 2 4 2 2 5" xfId="47654" xr:uid="{B826C769-AC94-4645-806C-11EF6E328C6E}"/>
    <cellStyle name="Currency 5 6 2 4 2 3" xfId="22502" xr:uid="{A5FDB54B-19C3-4586-8F31-97AD8A1FA4B5}"/>
    <cellStyle name="Currency 5 6 2 4 2 3 2" xfId="36194" xr:uid="{B5DDAD55-EEC2-485F-9862-E19891B51E84}"/>
    <cellStyle name="Currency 5 6 2 4 2 3 3" xfId="51078" xr:uid="{08178445-22CD-47D1-A496-136FAC174532}"/>
    <cellStyle name="Currency 5 6 2 4 2 4" xfId="15658" xr:uid="{B1529891-4D43-418F-91BF-065E0F3510D6}"/>
    <cellStyle name="Currency 5 6 2 4 2 5" xfId="29348" xr:uid="{2A029115-7BED-4ABC-8A85-94205F725632}"/>
    <cellStyle name="Currency 5 6 2 4 2 6" xfId="44232" xr:uid="{BC9270DE-D38F-4BBE-B29A-8F4E373FCC6D}"/>
    <cellStyle name="Currency 5 6 2 4 3" xfId="10522" xr:uid="{C9960F99-2CF4-4970-834D-8CBCC7882287}"/>
    <cellStyle name="Currency 5 6 2 4 3 2" xfId="24212" xr:uid="{D3ECFFD7-8D6A-4BDC-BCA6-BC4C754F4BEC}"/>
    <cellStyle name="Currency 5 6 2 4 3 2 2" xfId="37904" xr:uid="{223136EF-EDF8-46BD-BB80-2B559E33F0D9}"/>
    <cellStyle name="Currency 5 6 2 4 3 2 3" xfId="52788" xr:uid="{21E32474-911F-4416-8818-47BE9556E3FE}"/>
    <cellStyle name="Currency 5 6 2 4 3 3" xfId="17368" xr:uid="{F05C0AB7-71EF-4371-B714-260ECE6EEE03}"/>
    <cellStyle name="Currency 5 6 2 4 3 4" xfId="31058" xr:uid="{39989AE4-B4D5-466B-86BC-0D972AECCF14}"/>
    <cellStyle name="Currency 5 6 2 4 3 5" xfId="45942" xr:uid="{ECAE65B2-ADD5-45D4-8237-CA1441396480}"/>
    <cellStyle name="Currency 5 6 2 4 4" xfId="20790" xr:uid="{84842100-2223-446B-AE74-DA75D39E7B1A}"/>
    <cellStyle name="Currency 5 6 2 4 4 2" xfId="34482" xr:uid="{BF1DCD4A-D27A-4435-8160-93E44F1605AF}"/>
    <cellStyle name="Currency 5 6 2 4 4 3" xfId="49366" xr:uid="{F14CB0A1-15D2-425F-83D9-F4F6D82F3667}"/>
    <cellStyle name="Currency 5 6 2 4 5" xfId="13946" xr:uid="{49A6BBAF-D147-48FB-B953-01BC69D4BBFC}"/>
    <cellStyle name="Currency 5 6 2 4 6" xfId="27636" xr:uid="{85DE060A-6F39-4F6D-99F5-EC5D35BFC40D}"/>
    <cellStyle name="Currency 5 6 2 4 7" xfId="42520" xr:uid="{7E569F3D-FE6A-41F0-B1DC-0C08612D7296}"/>
    <cellStyle name="Currency 5 6 2 5" xfId="8808" xr:uid="{D66D4A15-C34B-4526-8035-BE9F4DC05677}"/>
    <cellStyle name="Currency 5 6 2 5 2" xfId="12230" xr:uid="{543847EE-F3B4-481F-87FB-2174D6B488FC}"/>
    <cellStyle name="Currency 5 6 2 5 2 2" xfId="25920" xr:uid="{DAD95D3C-A3B9-4E3C-9429-3130DB9A8E51}"/>
    <cellStyle name="Currency 5 6 2 5 2 2 2" xfId="39612" xr:uid="{322F99FD-F763-4787-B082-FC6BC332555B}"/>
    <cellStyle name="Currency 5 6 2 5 2 2 3" xfId="54496" xr:uid="{8ECE2E92-61F7-4927-BF89-8E4070EB93EF}"/>
    <cellStyle name="Currency 5 6 2 5 2 3" xfId="19076" xr:uid="{9A741DE3-C94B-415A-B7E7-D77952E3D138}"/>
    <cellStyle name="Currency 5 6 2 5 2 4" xfId="32766" xr:uid="{232A53C7-1026-49F8-924F-CD0E0E8C81BE}"/>
    <cellStyle name="Currency 5 6 2 5 2 5" xfId="47650" xr:uid="{4E6E46A0-1394-4B8F-B0E0-B21EA07834A5}"/>
    <cellStyle name="Currency 5 6 2 5 3" xfId="22498" xr:uid="{D3A35F81-2A0F-4E13-862D-3C6FBA6B9A0F}"/>
    <cellStyle name="Currency 5 6 2 5 3 2" xfId="36190" xr:uid="{A86DE8A3-6C30-4CF9-BC68-3A21380B74FF}"/>
    <cellStyle name="Currency 5 6 2 5 3 3" xfId="51074" xr:uid="{C8991320-E6F0-48C6-9746-7021D9BCC5A4}"/>
    <cellStyle name="Currency 5 6 2 5 4" xfId="15654" xr:uid="{3411780C-9163-4F53-8237-0C763AD89A46}"/>
    <cellStyle name="Currency 5 6 2 5 5" xfId="29344" xr:uid="{C8DCA764-3259-490B-BBD1-83689FC736D9}"/>
    <cellStyle name="Currency 5 6 2 5 6" xfId="44228" xr:uid="{B654F2D2-B63B-4AEF-9EAD-BF108B36EE12}"/>
    <cellStyle name="Currency 5 6 2 6" xfId="10518" xr:uid="{95A1AF69-7A4E-46EF-A876-02945958AB3D}"/>
    <cellStyle name="Currency 5 6 2 6 2" xfId="24208" xr:uid="{0E75301C-EC51-44F2-9C06-E40778DAD217}"/>
    <cellStyle name="Currency 5 6 2 6 2 2" xfId="37900" xr:uid="{BC8EDE94-8E9C-49E9-8943-8CBE88E927C3}"/>
    <cellStyle name="Currency 5 6 2 6 2 3" xfId="52784" xr:uid="{C5B1E1DD-BD75-4EFD-8679-0559C682D013}"/>
    <cellStyle name="Currency 5 6 2 6 3" xfId="17364" xr:uid="{54E70531-C9DF-44D7-BB7C-48C8DFE089F1}"/>
    <cellStyle name="Currency 5 6 2 6 4" xfId="31054" xr:uid="{D1CE4028-4517-4EEA-BA23-2959F9C41243}"/>
    <cellStyle name="Currency 5 6 2 6 5" xfId="45938" xr:uid="{87125971-E1DC-491A-BE68-1CBB4F2B6854}"/>
    <cellStyle name="Currency 5 6 2 7" xfId="20786" xr:uid="{1D06C4F9-94CA-435B-8EA3-332991CE6807}"/>
    <cellStyle name="Currency 5 6 2 7 2" xfId="34478" xr:uid="{C7B2AD7B-699B-4183-880F-8A56F8BF3B01}"/>
    <cellStyle name="Currency 5 6 2 7 3" xfId="49362" xr:uid="{F9E932E6-F58A-4B62-B7BB-6AA184C8EBAF}"/>
    <cellStyle name="Currency 5 6 2 8" xfId="13942" xr:uid="{517840DF-E050-4ACE-B4FB-A0AF5EBCBFA7}"/>
    <cellStyle name="Currency 5 6 2 9" xfId="27632" xr:uid="{431D0219-D1BB-4ED9-9BC6-C96DB61EDFF7}"/>
    <cellStyle name="Currency 5 6 3" xfId="7100" xr:uid="{88DBD8A2-294A-45D8-8CD4-E53041A4F55B}"/>
    <cellStyle name="Currency 5 6 3 10" xfId="42521" xr:uid="{9C36DA9B-3886-48AE-81A8-16DA47F90AFF}"/>
    <cellStyle name="Currency 5 6 3 2" xfId="7101" xr:uid="{6FFC1FF8-B4BD-461E-AFDA-36B652282ED6}"/>
    <cellStyle name="Currency 5 6 3 2 2" xfId="7102" xr:uid="{4D6C4933-7FF5-4F34-8F37-02810449A64D}"/>
    <cellStyle name="Currency 5 6 3 2 2 2" xfId="8815" xr:uid="{5934F10D-5B2F-4D7E-9DEF-9F35B0BB2194}"/>
    <cellStyle name="Currency 5 6 3 2 2 2 2" xfId="12237" xr:uid="{36DC36EC-A252-4818-B6B4-291F9533FE33}"/>
    <cellStyle name="Currency 5 6 3 2 2 2 2 2" xfId="25927" xr:uid="{A598B983-F8A3-45FC-98E5-88C848BF7DAE}"/>
    <cellStyle name="Currency 5 6 3 2 2 2 2 2 2" xfId="39619" xr:uid="{B8A5534A-E457-48A3-9453-0454A3B81615}"/>
    <cellStyle name="Currency 5 6 3 2 2 2 2 2 3" xfId="54503" xr:uid="{481765EA-40FF-4856-9854-CA14F838E5AF}"/>
    <cellStyle name="Currency 5 6 3 2 2 2 2 3" xfId="19083" xr:uid="{118136EE-EF86-44D3-B5AA-0C9F07A68DFB}"/>
    <cellStyle name="Currency 5 6 3 2 2 2 2 4" xfId="32773" xr:uid="{5E4107A9-B26F-4FC1-BC1B-DBAB0E49DA46}"/>
    <cellStyle name="Currency 5 6 3 2 2 2 2 5" xfId="47657" xr:uid="{75845A62-B43F-40C8-8D87-8C23923B7D03}"/>
    <cellStyle name="Currency 5 6 3 2 2 2 3" xfId="22505" xr:uid="{FE4A0699-FAD1-4B03-AC6B-596D150E3EAA}"/>
    <cellStyle name="Currency 5 6 3 2 2 2 3 2" xfId="36197" xr:uid="{728736ED-A2ED-4BD6-8B41-F74B2C6A9AFE}"/>
    <cellStyle name="Currency 5 6 3 2 2 2 3 3" xfId="51081" xr:uid="{373B12CD-7CDE-4DF5-8738-1F00AC8CBBA7}"/>
    <cellStyle name="Currency 5 6 3 2 2 2 4" xfId="15661" xr:uid="{FDB61A60-FAEB-4213-9F9C-18A8E99B5993}"/>
    <cellStyle name="Currency 5 6 3 2 2 2 5" xfId="29351" xr:uid="{16660B24-3B0D-480F-8CAA-BFF1D5DD72C4}"/>
    <cellStyle name="Currency 5 6 3 2 2 2 6" xfId="44235" xr:uid="{DFB950E1-E734-47C3-A188-6AA0E9C47345}"/>
    <cellStyle name="Currency 5 6 3 2 2 3" xfId="10525" xr:uid="{8EC4260A-A718-4443-A739-B891359B0BB3}"/>
    <cellStyle name="Currency 5 6 3 2 2 3 2" xfId="24215" xr:uid="{B4BD5E59-B6A3-43DD-890C-41F87056B1CD}"/>
    <cellStyle name="Currency 5 6 3 2 2 3 2 2" xfId="37907" xr:uid="{7DFE975D-9391-4E74-BFC3-10229C4C5C96}"/>
    <cellStyle name="Currency 5 6 3 2 2 3 2 3" xfId="52791" xr:uid="{5DC602F3-99CC-44A9-93D1-56D2E113535B}"/>
    <cellStyle name="Currency 5 6 3 2 2 3 3" xfId="17371" xr:uid="{7BD89590-0828-44C9-9F16-8E717F9DC3FC}"/>
    <cellStyle name="Currency 5 6 3 2 2 3 4" xfId="31061" xr:uid="{50C237D0-B913-4F5D-862C-509375ED9C6E}"/>
    <cellStyle name="Currency 5 6 3 2 2 3 5" xfId="45945" xr:uid="{EC5F7903-3409-42AE-8383-08C825E280AB}"/>
    <cellStyle name="Currency 5 6 3 2 2 4" xfId="20793" xr:uid="{114B3CE7-82FF-4AF5-995E-221C1B33F2DD}"/>
    <cellStyle name="Currency 5 6 3 2 2 4 2" xfId="34485" xr:uid="{6DF21F61-151E-406C-A7CC-C1E35B90109A}"/>
    <cellStyle name="Currency 5 6 3 2 2 4 3" xfId="49369" xr:uid="{81ECFB6C-B895-416C-B373-CB226F3C6E33}"/>
    <cellStyle name="Currency 5 6 3 2 2 5" xfId="13949" xr:uid="{5CDE7E29-9474-4B17-9D47-2F884F88B61A}"/>
    <cellStyle name="Currency 5 6 3 2 2 6" xfId="27639" xr:uid="{E556578F-E5E0-4888-92C2-2791167472C9}"/>
    <cellStyle name="Currency 5 6 3 2 2 7" xfId="42523" xr:uid="{743D5FD2-4256-4DAE-847B-29FE29DF0D46}"/>
    <cellStyle name="Currency 5 6 3 2 3" xfId="8814" xr:uid="{B3098C64-CF40-4FED-A6D8-95A0CA9AF447}"/>
    <cellStyle name="Currency 5 6 3 2 3 2" xfId="12236" xr:uid="{AE3B4F29-514B-4A27-A001-14AB106597F9}"/>
    <cellStyle name="Currency 5 6 3 2 3 2 2" xfId="25926" xr:uid="{79FE0209-9271-46CE-9916-7EB6FCBEECEE}"/>
    <cellStyle name="Currency 5 6 3 2 3 2 2 2" xfId="39618" xr:uid="{E96FA2E0-A92C-4779-94AB-BF760B25EDE4}"/>
    <cellStyle name="Currency 5 6 3 2 3 2 2 3" xfId="54502" xr:uid="{9FA88563-FE4E-474B-91FF-16A5BC4F412E}"/>
    <cellStyle name="Currency 5 6 3 2 3 2 3" xfId="19082" xr:uid="{336A1BD2-B426-4E44-A687-2D908C5C8F03}"/>
    <cellStyle name="Currency 5 6 3 2 3 2 4" xfId="32772" xr:uid="{959F0E28-B011-43C0-9E82-74290336D254}"/>
    <cellStyle name="Currency 5 6 3 2 3 2 5" xfId="47656" xr:uid="{9FDA2D9D-C3D4-4BE8-8AD1-A1A4BE98115E}"/>
    <cellStyle name="Currency 5 6 3 2 3 3" xfId="22504" xr:uid="{7E25DED0-384F-47D6-BCD5-127AB591B5FA}"/>
    <cellStyle name="Currency 5 6 3 2 3 3 2" xfId="36196" xr:uid="{29AB4854-E3DA-4827-81AF-929BFD2FE3B9}"/>
    <cellStyle name="Currency 5 6 3 2 3 3 3" xfId="51080" xr:uid="{B1A02AF0-4EFB-4282-8F0D-195F427B334B}"/>
    <cellStyle name="Currency 5 6 3 2 3 4" xfId="15660" xr:uid="{F9367064-D1D6-4DB2-8AA8-33431DC89BEF}"/>
    <cellStyle name="Currency 5 6 3 2 3 5" xfId="29350" xr:uid="{50DF44C4-5255-451B-9302-2E4EDA11A4FA}"/>
    <cellStyle name="Currency 5 6 3 2 3 6" xfId="44234" xr:uid="{B3FEA02B-29D7-4074-B513-D88511A51DF0}"/>
    <cellStyle name="Currency 5 6 3 2 4" xfId="10524" xr:uid="{6DD3C432-CC9B-4B49-93CE-E622CDB2C60E}"/>
    <cellStyle name="Currency 5 6 3 2 4 2" xfId="24214" xr:uid="{C34CFA24-C5B2-4D36-8110-62305386EAB6}"/>
    <cellStyle name="Currency 5 6 3 2 4 2 2" xfId="37906" xr:uid="{491C3C24-D76B-421D-94F5-1B6AFE0EBB57}"/>
    <cellStyle name="Currency 5 6 3 2 4 2 3" xfId="52790" xr:uid="{04498816-890D-4D0D-A0D6-CA7BACFC97AC}"/>
    <cellStyle name="Currency 5 6 3 2 4 3" xfId="17370" xr:uid="{A3742BE4-7FE4-4D28-9AE6-02EBBA41CFBE}"/>
    <cellStyle name="Currency 5 6 3 2 4 4" xfId="31060" xr:uid="{DC561321-C15D-4047-9A8F-08EE5EDDB9D0}"/>
    <cellStyle name="Currency 5 6 3 2 4 5" xfId="45944" xr:uid="{F7FC639E-BB86-4762-84BA-2A77D5144D4A}"/>
    <cellStyle name="Currency 5 6 3 2 5" xfId="20792" xr:uid="{5F8A4752-F773-47F5-A4C2-A4478B410384}"/>
    <cellStyle name="Currency 5 6 3 2 5 2" xfId="34484" xr:uid="{E9776377-7300-4D83-9FAB-FBF132620F90}"/>
    <cellStyle name="Currency 5 6 3 2 5 3" xfId="49368" xr:uid="{F5EA7C9F-77AE-42B9-ABA0-F381481B30D3}"/>
    <cellStyle name="Currency 5 6 3 2 6" xfId="13948" xr:uid="{B737F1A9-9DBE-4D0E-973E-C02F74D715AB}"/>
    <cellStyle name="Currency 5 6 3 2 7" xfId="27638" xr:uid="{1C263DC8-B07E-4020-B600-1C63BAD5CFCF}"/>
    <cellStyle name="Currency 5 6 3 2 8" xfId="42522" xr:uid="{617FB8ED-E934-4ABD-856D-DBA22CFEB380}"/>
    <cellStyle name="Currency 5 6 3 3" xfId="7103" xr:uid="{B1453A22-C29D-4F93-9AB8-F015F308653C}"/>
    <cellStyle name="Currency 5 6 3 3 2" xfId="8816" xr:uid="{7200C9DD-5B65-417B-AFFC-D1A1780BBE86}"/>
    <cellStyle name="Currency 5 6 3 3 2 2" xfId="12238" xr:uid="{B9A9E96B-EFB2-48BA-859F-F6509F3CDAE9}"/>
    <cellStyle name="Currency 5 6 3 3 2 2 2" xfId="25928" xr:uid="{59672D40-5CF6-4C1A-8834-CB89D2DD1FCA}"/>
    <cellStyle name="Currency 5 6 3 3 2 2 2 2" xfId="39620" xr:uid="{10865C5E-2A18-4341-B9B1-891D6AFA7851}"/>
    <cellStyle name="Currency 5 6 3 3 2 2 2 3" xfId="54504" xr:uid="{9008F7B1-C0EB-4758-9B1B-D5EB8433CFB3}"/>
    <cellStyle name="Currency 5 6 3 3 2 2 3" xfId="19084" xr:uid="{3AE4A76D-8650-4111-BB24-CA82523ECD7E}"/>
    <cellStyle name="Currency 5 6 3 3 2 2 4" xfId="32774" xr:uid="{016EBE41-7ECF-46BF-8E6E-161D5860C3F0}"/>
    <cellStyle name="Currency 5 6 3 3 2 2 5" xfId="47658" xr:uid="{0A38C0D7-279A-45CF-A832-110E463C708C}"/>
    <cellStyle name="Currency 5 6 3 3 2 3" xfId="22506" xr:uid="{C66CFBD7-9EC6-4493-A83B-A726BCECB910}"/>
    <cellStyle name="Currency 5 6 3 3 2 3 2" xfId="36198" xr:uid="{F05A1C93-87B9-493C-9806-B818E51887EA}"/>
    <cellStyle name="Currency 5 6 3 3 2 3 3" xfId="51082" xr:uid="{08814976-F496-4B2E-BF54-AF1B8A532A20}"/>
    <cellStyle name="Currency 5 6 3 3 2 4" xfId="15662" xr:uid="{781A6265-919D-4197-AB19-8F559CEBD76D}"/>
    <cellStyle name="Currency 5 6 3 3 2 5" xfId="29352" xr:uid="{8DD7CC46-5174-42FD-9368-B55EE53B2141}"/>
    <cellStyle name="Currency 5 6 3 3 2 6" xfId="44236" xr:uid="{FA053875-5B66-44E3-B646-58D6979B943F}"/>
    <cellStyle name="Currency 5 6 3 3 3" xfId="10526" xr:uid="{4BD1A974-A8D7-4701-995F-6F49451512EA}"/>
    <cellStyle name="Currency 5 6 3 3 3 2" xfId="24216" xr:uid="{557488A6-3669-4AF3-81D9-FB3AA689A0A6}"/>
    <cellStyle name="Currency 5 6 3 3 3 2 2" xfId="37908" xr:uid="{891BEB80-AD9D-4DCC-AACC-C6AFE86FC4B9}"/>
    <cellStyle name="Currency 5 6 3 3 3 2 3" xfId="52792" xr:uid="{4C86EC32-FE14-45FC-B45C-23830A5BFE0C}"/>
    <cellStyle name="Currency 5 6 3 3 3 3" xfId="17372" xr:uid="{5B1C6180-B26B-4C25-9853-AF10B4ED80ED}"/>
    <cellStyle name="Currency 5 6 3 3 3 4" xfId="31062" xr:uid="{9197F1C0-234F-4DF0-9A76-29A1E228FD7B}"/>
    <cellStyle name="Currency 5 6 3 3 3 5" xfId="45946" xr:uid="{90C57D26-274E-43AC-AE71-7BD99F5791E9}"/>
    <cellStyle name="Currency 5 6 3 3 4" xfId="20794" xr:uid="{05DB8E86-2BF0-4280-B8D2-1C94FBB15439}"/>
    <cellStyle name="Currency 5 6 3 3 4 2" xfId="34486" xr:uid="{CEA60EA3-3B08-4600-BEAA-0E37599580EF}"/>
    <cellStyle name="Currency 5 6 3 3 4 3" xfId="49370" xr:uid="{14D8AA50-AC14-4198-AD0B-41F5A0C50223}"/>
    <cellStyle name="Currency 5 6 3 3 5" xfId="13950" xr:uid="{96350E26-782F-49AB-A73B-E8C8F6BA4378}"/>
    <cellStyle name="Currency 5 6 3 3 6" xfId="27640" xr:uid="{72EF9ABF-9065-4D90-9D7F-3632EE125258}"/>
    <cellStyle name="Currency 5 6 3 3 7" xfId="42524" xr:uid="{C0DC4693-FDB0-4C02-B81E-F81961F9FC80}"/>
    <cellStyle name="Currency 5 6 3 4" xfId="7104" xr:uid="{1E51CB96-49FC-40DE-81EB-2110C035419D}"/>
    <cellStyle name="Currency 5 6 3 4 2" xfId="8817" xr:uid="{F625807C-05C2-41F3-B7CC-1F298B03AF88}"/>
    <cellStyle name="Currency 5 6 3 4 2 2" xfId="12239" xr:uid="{1176854E-7B90-4868-9DD1-52D9106CE823}"/>
    <cellStyle name="Currency 5 6 3 4 2 2 2" xfId="25929" xr:uid="{98260581-0485-4A99-9F60-F4EA84568DCC}"/>
    <cellStyle name="Currency 5 6 3 4 2 2 2 2" xfId="39621" xr:uid="{BC844A3D-469F-4315-BD7B-047008AA0B12}"/>
    <cellStyle name="Currency 5 6 3 4 2 2 2 3" xfId="54505" xr:uid="{E366DA05-0804-4A6E-9042-B1602B0D76DC}"/>
    <cellStyle name="Currency 5 6 3 4 2 2 3" xfId="19085" xr:uid="{2C1047C8-C656-4D19-A943-2B4C068E9D85}"/>
    <cellStyle name="Currency 5 6 3 4 2 2 4" xfId="32775" xr:uid="{3601B484-BA46-4218-BBF0-2D225E304DBD}"/>
    <cellStyle name="Currency 5 6 3 4 2 2 5" xfId="47659" xr:uid="{E9ED60FC-5653-4451-85CC-C77F1DADB8AF}"/>
    <cellStyle name="Currency 5 6 3 4 2 3" xfId="22507" xr:uid="{E5778AFE-7F5F-4730-8A2A-C0509C117397}"/>
    <cellStyle name="Currency 5 6 3 4 2 3 2" xfId="36199" xr:uid="{67A1512B-7C68-4247-B16A-EADAB996262B}"/>
    <cellStyle name="Currency 5 6 3 4 2 3 3" xfId="51083" xr:uid="{1D6609F0-2FAC-41BA-9ECB-401F3717BFF0}"/>
    <cellStyle name="Currency 5 6 3 4 2 4" xfId="15663" xr:uid="{8610DE9D-9138-4E43-8631-37D9357E6290}"/>
    <cellStyle name="Currency 5 6 3 4 2 5" xfId="29353" xr:uid="{293FB1E7-ECB5-4223-B275-B79558793C8F}"/>
    <cellStyle name="Currency 5 6 3 4 2 6" xfId="44237" xr:uid="{AB0B2291-AEFC-4E9B-93F6-1D211EDE6170}"/>
    <cellStyle name="Currency 5 6 3 4 3" xfId="10527" xr:uid="{2EDCE54F-65B1-49B1-A4C4-884395719B18}"/>
    <cellStyle name="Currency 5 6 3 4 3 2" xfId="24217" xr:uid="{F1424ED2-E458-4DC4-9169-D8E5F7B2A053}"/>
    <cellStyle name="Currency 5 6 3 4 3 2 2" xfId="37909" xr:uid="{EE9ACDD4-61CD-49DA-897F-E8FD985D6B2F}"/>
    <cellStyle name="Currency 5 6 3 4 3 2 3" xfId="52793" xr:uid="{C6196F0B-40D1-4C3C-A2D3-5CE7C316856C}"/>
    <cellStyle name="Currency 5 6 3 4 3 3" xfId="17373" xr:uid="{4F0F74B5-6D94-41C4-BA8F-FEF6EE6F80B3}"/>
    <cellStyle name="Currency 5 6 3 4 3 4" xfId="31063" xr:uid="{D029C6F1-CF4F-4615-B52A-61E010C83A8A}"/>
    <cellStyle name="Currency 5 6 3 4 3 5" xfId="45947" xr:uid="{F305B2EC-D10E-4BB7-BBDE-759407A6DEB2}"/>
    <cellStyle name="Currency 5 6 3 4 4" xfId="20795" xr:uid="{22134B9E-8011-483D-A55F-05F7DE872C27}"/>
    <cellStyle name="Currency 5 6 3 4 4 2" xfId="34487" xr:uid="{C4ABCCDC-2C62-4881-B3AD-31BA937B53D3}"/>
    <cellStyle name="Currency 5 6 3 4 4 3" xfId="49371" xr:uid="{A9D15973-B744-45EC-B538-D2F77FE9BEB2}"/>
    <cellStyle name="Currency 5 6 3 4 5" xfId="13951" xr:uid="{2091A7C0-9080-4E3E-B456-9CF062A0925E}"/>
    <cellStyle name="Currency 5 6 3 4 6" xfId="27641" xr:uid="{C722C38D-C3A0-469F-80F5-CBF1DAB57CAB}"/>
    <cellStyle name="Currency 5 6 3 4 7" xfId="42525" xr:uid="{2A77F552-F075-45BA-8C13-8F122FA5F910}"/>
    <cellStyle name="Currency 5 6 3 5" xfId="8813" xr:uid="{6D31620C-0EF3-486C-9ACF-6D0A779F4644}"/>
    <cellStyle name="Currency 5 6 3 5 2" xfId="12235" xr:uid="{58AE2BEA-C3C9-4391-A551-87D448EB1A8D}"/>
    <cellStyle name="Currency 5 6 3 5 2 2" xfId="25925" xr:uid="{B05151CA-9649-4F1A-A505-DECEF76DFBCD}"/>
    <cellStyle name="Currency 5 6 3 5 2 2 2" xfId="39617" xr:uid="{B1DC6A3F-25F0-402E-B5D6-48748DBF1A2A}"/>
    <cellStyle name="Currency 5 6 3 5 2 2 3" xfId="54501" xr:uid="{80064E17-2D74-4602-8FA2-EB67F892B5B2}"/>
    <cellStyle name="Currency 5 6 3 5 2 3" xfId="19081" xr:uid="{7ED8EEAC-9B3D-46CF-8D78-2DDFD4BD8DF0}"/>
    <cellStyle name="Currency 5 6 3 5 2 4" xfId="32771" xr:uid="{5AD14EF2-D586-41B6-B0F1-90EA4DBECBFF}"/>
    <cellStyle name="Currency 5 6 3 5 2 5" xfId="47655" xr:uid="{01D64DF5-FFF9-4FAD-9740-2D06B0767B28}"/>
    <cellStyle name="Currency 5 6 3 5 3" xfId="22503" xr:uid="{00C534EA-4F4A-4B73-9192-EF88EDF4B10F}"/>
    <cellStyle name="Currency 5 6 3 5 3 2" xfId="36195" xr:uid="{FDB778EE-BCD2-40EE-9731-402F5F4BA407}"/>
    <cellStyle name="Currency 5 6 3 5 3 3" xfId="51079" xr:uid="{E2E2DB43-DC9D-4FB1-810E-AD404B284A6C}"/>
    <cellStyle name="Currency 5 6 3 5 4" xfId="15659" xr:uid="{4D938AB5-E4EE-46C3-B246-FCD5CAA1426B}"/>
    <cellStyle name="Currency 5 6 3 5 5" xfId="29349" xr:uid="{456AB007-E02C-44F4-A84A-E7FD5E141CCF}"/>
    <cellStyle name="Currency 5 6 3 5 6" xfId="44233" xr:uid="{712BED0E-F077-456C-B054-D5B6C57EE08D}"/>
    <cellStyle name="Currency 5 6 3 6" xfId="10523" xr:uid="{7D682000-5448-4C59-A81E-B89CCC68605A}"/>
    <cellStyle name="Currency 5 6 3 6 2" xfId="24213" xr:uid="{6EB2580F-3954-4814-A1A7-04536EB4EF17}"/>
    <cellStyle name="Currency 5 6 3 6 2 2" xfId="37905" xr:uid="{EA1BC29D-E1B2-4D1B-ACE8-EFB67EB315CD}"/>
    <cellStyle name="Currency 5 6 3 6 2 3" xfId="52789" xr:uid="{2D0F8869-6BE5-4FEF-9516-C05E66314EC6}"/>
    <cellStyle name="Currency 5 6 3 6 3" xfId="17369" xr:uid="{2BD26D82-F94A-4E03-BB09-9FBE62F87D10}"/>
    <cellStyle name="Currency 5 6 3 6 4" xfId="31059" xr:uid="{B930E23C-65EB-4557-9429-3C5160E999DF}"/>
    <cellStyle name="Currency 5 6 3 6 5" xfId="45943" xr:uid="{77082DF0-77A9-48BC-B976-1615BC7FBE28}"/>
    <cellStyle name="Currency 5 6 3 7" xfId="20791" xr:uid="{6A656A18-0C92-42A9-803D-534F25BFE0D6}"/>
    <cellStyle name="Currency 5 6 3 7 2" xfId="34483" xr:uid="{17159290-AB56-45E5-A833-887748D6484B}"/>
    <cellStyle name="Currency 5 6 3 7 3" xfId="49367" xr:uid="{3F2260F2-6112-4CED-B377-63AE24D9CD79}"/>
    <cellStyle name="Currency 5 6 3 8" xfId="13947" xr:uid="{C44B088D-76A5-49F0-8946-5990D0049096}"/>
    <cellStyle name="Currency 5 6 3 9" xfId="27637" xr:uid="{0BB0DD3C-7CE7-4D90-97EA-D27989ECBDA3}"/>
    <cellStyle name="Currency 5 6 4" xfId="7105" xr:uid="{0EA7127B-618E-4DFE-A452-147F586EA5AE}"/>
    <cellStyle name="Currency 5 6 4 2" xfId="7106" xr:uid="{505AD720-564D-45BD-9F21-C47B10D47F2C}"/>
    <cellStyle name="Currency 5 6 4 2 2" xfId="8819" xr:uid="{63B3F8E4-5946-45BD-B3E8-20C2607DF566}"/>
    <cellStyle name="Currency 5 6 4 2 2 2" xfId="12241" xr:uid="{3D37861D-9A2C-4458-84F5-43F682C8CCFC}"/>
    <cellStyle name="Currency 5 6 4 2 2 2 2" xfId="25931" xr:uid="{84CF8C03-68C3-4B79-86BE-F3F6F334D1D3}"/>
    <cellStyle name="Currency 5 6 4 2 2 2 2 2" xfId="39623" xr:uid="{8604C9F9-B5B0-4D10-9828-EA4CA288C863}"/>
    <cellStyle name="Currency 5 6 4 2 2 2 2 3" xfId="54507" xr:uid="{EEE93BF3-C3AB-4D1C-85EA-CC6CA3DD8137}"/>
    <cellStyle name="Currency 5 6 4 2 2 2 3" xfId="19087" xr:uid="{22CA9332-01E7-42E5-BA93-1EC49D7D3AE5}"/>
    <cellStyle name="Currency 5 6 4 2 2 2 4" xfId="32777" xr:uid="{04C03427-74AF-4F3D-A7C1-D1BB4093AF43}"/>
    <cellStyle name="Currency 5 6 4 2 2 2 5" xfId="47661" xr:uid="{080F0522-944F-4D95-B587-A2591E9D8B21}"/>
    <cellStyle name="Currency 5 6 4 2 2 3" xfId="22509" xr:uid="{F026569F-5D69-4096-AD1E-F432DD1C85A5}"/>
    <cellStyle name="Currency 5 6 4 2 2 3 2" xfId="36201" xr:uid="{1C417A73-1303-435B-AD17-009B30D4F7D2}"/>
    <cellStyle name="Currency 5 6 4 2 2 3 3" xfId="51085" xr:uid="{A52DD276-F1A9-4F5D-9EA9-9E02DD3F460D}"/>
    <cellStyle name="Currency 5 6 4 2 2 4" xfId="15665" xr:uid="{2329FF38-59EE-452F-87F3-192B0BF77232}"/>
    <cellStyle name="Currency 5 6 4 2 2 5" xfId="29355" xr:uid="{08AA3F8F-B73B-4114-89B5-5B4AD8B402BB}"/>
    <cellStyle name="Currency 5 6 4 2 2 6" xfId="44239" xr:uid="{AE1AFEF5-2E13-488E-A51C-91390A840E9E}"/>
    <cellStyle name="Currency 5 6 4 2 3" xfId="10529" xr:uid="{EDC0D6A0-B2CB-4B77-A262-5F90E3A678E6}"/>
    <cellStyle name="Currency 5 6 4 2 3 2" xfId="24219" xr:uid="{DCA51D24-A6D9-4227-BAFB-8AC4B6DBC12A}"/>
    <cellStyle name="Currency 5 6 4 2 3 2 2" xfId="37911" xr:uid="{2049442F-6275-41B1-AF5B-FEFD5DC94A5D}"/>
    <cellStyle name="Currency 5 6 4 2 3 2 3" xfId="52795" xr:uid="{220D95AA-20D7-424E-832A-E78C7E51B5D3}"/>
    <cellStyle name="Currency 5 6 4 2 3 3" xfId="17375" xr:uid="{D90B12EC-50E4-40DD-9DD5-E6B9E4E3499B}"/>
    <cellStyle name="Currency 5 6 4 2 3 4" xfId="31065" xr:uid="{F47C33A5-B703-4C5D-9ADB-91B24E81DBD9}"/>
    <cellStyle name="Currency 5 6 4 2 3 5" xfId="45949" xr:uid="{3604B92E-07E4-4908-8566-37074210EB5C}"/>
    <cellStyle name="Currency 5 6 4 2 4" xfId="20797" xr:uid="{FD67AEC0-3DE9-45DB-AFAA-180946D342A3}"/>
    <cellStyle name="Currency 5 6 4 2 4 2" xfId="34489" xr:uid="{6D4BAFCB-1DFB-4001-BCC1-90C38BE3AF53}"/>
    <cellStyle name="Currency 5 6 4 2 4 3" xfId="49373" xr:uid="{83CA679A-E2F3-4B6D-A803-B23C7E6D4F93}"/>
    <cellStyle name="Currency 5 6 4 2 5" xfId="13953" xr:uid="{F8F0E838-082D-408C-9306-36017A743A5A}"/>
    <cellStyle name="Currency 5 6 4 2 6" xfId="27643" xr:uid="{0ACC6501-F255-4F35-91EF-73F566F57577}"/>
    <cellStyle name="Currency 5 6 4 2 7" xfId="42527" xr:uid="{CF429717-1D0C-4E5C-B6CA-DC2D4D690E25}"/>
    <cellStyle name="Currency 5 6 4 3" xfId="8818" xr:uid="{96ECC442-D1B1-41F0-AD92-B6EC8ECBD883}"/>
    <cellStyle name="Currency 5 6 4 3 2" xfId="12240" xr:uid="{679C60CB-EF27-4043-A4AC-AAEA5EAFECCA}"/>
    <cellStyle name="Currency 5 6 4 3 2 2" xfId="25930" xr:uid="{4C441303-43BA-4104-8A85-85BA5DA45DEC}"/>
    <cellStyle name="Currency 5 6 4 3 2 2 2" xfId="39622" xr:uid="{A9D9397D-E3A6-4C78-A32D-5EFDDBC1A285}"/>
    <cellStyle name="Currency 5 6 4 3 2 2 3" xfId="54506" xr:uid="{85835F7E-AD0B-4839-B0C2-53D32E1AD099}"/>
    <cellStyle name="Currency 5 6 4 3 2 3" xfId="19086" xr:uid="{7E7EBAF9-C4BF-4BA3-920A-A518738CF934}"/>
    <cellStyle name="Currency 5 6 4 3 2 4" xfId="32776" xr:uid="{8CCD1E67-75DA-4094-A0B5-21A4FAEEE25E}"/>
    <cellStyle name="Currency 5 6 4 3 2 5" xfId="47660" xr:uid="{D499C384-B589-4757-9711-F2DE276EE2D6}"/>
    <cellStyle name="Currency 5 6 4 3 3" xfId="22508" xr:uid="{2B63A91B-DC5C-4A8F-9C19-A128F6E9EDF4}"/>
    <cellStyle name="Currency 5 6 4 3 3 2" xfId="36200" xr:uid="{73A6E9D3-4295-422B-BF66-05D449C0B19F}"/>
    <cellStyle name="Currency 5 6 4 3 3 3" xfId="51084" xr:uid="{02BA4F09-2BF9-43A2-A821-3C3B1E1CE7D1}"/>
    <cellStyle name="Currency 5 6 4 3 4" xfId="15664" xr:uid="{B0457948-F854-409A-B638-5213A81AD3C1}"/>
    <cellStyle name="Currency 5 6 4 3 5" xfId="29354" xr:uid="{0AE227D7-3869-452B-9581-BFCC7E05EDEB}"/>
    <cellStyle name="Currency 5 6 4 3 6" xfId="44238" xr:uid="{C2B529C4-1F8D-4B7A-8AAC-388CD75556DF}"/>
    <cellStyle name="Currency 5 6 4 4" xfId="10528" xr:uid="{027C75A8-7E52-4B4B-980D-2541BEC2EEC3}"/>
    <cellStyle name="Currency 5 6 4 4 2" xfId="24218" xr:uid="{CD61EC0B-E915-463D-B889-A1BE111C5D66}"/>
    <cellStyle name="Currency 5 6 4 4 2 2" xfId="37910" xr:uid="{8A196826-E1DD-4562-9297-E6BE180B7DF2}"/>
    <cellStyle name="Currency 5 6 4 4 2 3" xfId="52794" xr:uid="{8CFFAD7A-BB29-47C1-9377-52F6EF5B21F9}"/>
    <cellStyle name="Currency 5 6 4 4 3" xfId="17374" xr:uid="{4923F48D-BBFF-4A64-ABF0-21B26C372A22}"/>
    <cellStyle name="Currency 5 6 4 4 4" xfId="31064" xr:uid="{4529B83B-00A3-437C-AF40-70CFA5FD80CF}"/>
    <cellStyle name="Currency 5 6 4 4 5" xfId="45948" xr:uid="{1AA323A3-BC2A-4467-BD85-BBD8983AB14A}"/>
    <cellStyle name="Currency 5 6 4 5" xfId="20796" xr:uid="{DE296647-9107-4E2F-9FEC-EF6C4F133F9B}"/>
    <cellStyle name="Currency 5 6 4 5 2" xfId="34488" xr:uid="{8F11E536-631E-4A8F-8806-B720F01A98D4}"/>
    <cellStyle name="Currency 5 6 4 5 3" xfId="49372" xr:uid="{FE65579E-4FAD-49F9-A9A8-F362387C7F4D}"/>
    <cellStyle name="Currency 5 6 4 6" xfId="13952" xr:uid="{DEA8D0C7-71B7-41E0-B272-760B6E5E2810}"/>
    <cellStyle name="Currency 5 6 4 7" xfId="27642" xr:uid="{97360754-3D95-45A7-A9B4-879501ECAD9D}"/>
    <cellStyle name="Currency 5 6 4 8" xfId="42526" xr:uid="{EF6E8C9F-DFE8-4120-91BC-53C8EFA0C4FC}"/>
    <cellStyle name="Currency 5 6 5" xfId="7107" xr:uid="{C9B17FA7-4A6C-4F6F-87C7-F3A11B0703D0}"/>
    <cellStyle name="Currency 5 6 5 2" xfId="8820" xr:uid="{5275E31D-AE75-4D44-93FC-BECDDBCD9CE8}"/>
    <cellStyle name="Currency 5 6 5 2 2" xfId="12242" xr:uid="{B2FE9A07-9036-4B6A-8192-6EDF05729AF9}"/>
    <cellStyle name="Currency 5 6 5 2 2 2" xfId="25932" xr:uid="{A80563A6-3788-41DE-817F-33B7179DD320}"/>
    <cellStyle name="Currency 5 6 5 2 2 2 2" xfId="39624" xr:uid="{B2FD2860-D9D7-4648-BCF2-6A4F998256D1}"/>
    <cellStyle name="Currency 5 6 5 2 2 2 3" xfId="54508" xr:uid="{99D6D24E-9A47-446B-8087-63687CE0C8C8}"/>
    <cellStyle name="Currency 5 6 5 2 2 3" xfId="19088" xr:uid="{9823908D-09EA-4ED6-98C3-24D69A05E577}"/>
    <cellStyle name="Currency 5 6 5 2 2 4" xfId="32778" xr:uid="{25A05BAE-C2EF-4FCC-9E2B-1AF479CE86E2}"/>
    <cellStyle name="Currency 5 6 5 2 2 5" xfId="47662" xr:uid="{D61ED4C0-C7EF-44E0-8C59-2D80FD1AA999}"/>
    <cellStyle name="Currency 5 6 5 2 3" xfId="22510" xr:uid="{25E41E36-F0C7-4620-91CD-05EAFB92AF93}"/>
    <cellStyle name="Currency 5 6 5 2 3 2" xfId="36202" xr:uid="{86BF7262-577E-4B64-8CBA-3D29B27F2111}"/>
    <cellStyle name="Currency 5 6 5 2 3 3" xfId="51086" xr:uid="{FA17FF29-10FA-4524-9037-D4DC3DF6824B}"/>
    <cellStyle name="Currency 5 6 5 2 4" xfId="15666" xr:uid="{6FD46CF6-243E-47C1-880C-48EDE4ED4E7B}"/>
    <cellStyle name="Currency 5 6 5 2 5" xfId="29356" xr:uid="{0B4F07B1-752D-4C5A-8D45-A7CB478D5DE1}"/>
    <cellStyle name="Currency 5 6 5 2 6" xfId="44240" xr:uid="{F3041599-C99B-4583-83A2-CE0CF4C0BAFC}"/>
    <cellStyle name="Currency 5 6 5 3" xfId="10530" xr:uid="{EB3B87B3-33E8-4E56-B80B-022A65BDDF31}"/>
    <cellStyle name="Currency 5 6 5 3 2" xfId="24220" xr:uid="{76ED8CBD-7AA7-4E89-8F3D-D9A66950EF18}"/>
    <cellStyle name="Currency 5 6 5 3 2 2" xfId="37912" xr:uid="{BE8718A4-ADF6-45D5-AB70-F68BDB29A866}"/>
    <cellStyle name="Currency 5 6 5 3 2 3" xfId="52796" xr:uid="{B86B56B8-566E-4429-BF0A-C7E37399C351}"/>
    <cellStyle name="Currency 5 6 5 3 3" xfId="17376" xr:uid="{BD502BAA-5E17-4ABC-AD1A-4266DC595DA9}"/>
    <cellStyle name="Currency 5 6 5 3 4" xfId="31066" xr:uid="{F983F67C-9562-4543-AAC3-C232A61BD773}"/>
    <cellStyle name="Currency 5 6 5 3 5" xfId="45950" xr:uid="{04C9B23B-0D42-4F0A-8F5B-A22832317362}"/>
    <cellStyle name="Currency 5 6 5 4" xfId="20798" xr:uid="{E28E97CA-3483-4FF3-9557-974D5B4DD0FB}"/>
    <cellStyle name="Currency 5 6 5 4 2" xfId="34490" xr:uid="{CB334211-67E4-4452-8EC0-B69C9371D2FA}"/>
    <cellStyle name="Currency 5 6 5 4 3" xfId="49374" xr:uid="{8ED0D5D2-F3B0-4F9E-B19E-7ADC50A4F996}"/>
    <cellStyle name="Currency 5 6 5 5" xfId="13954" xr:uid="{4A6A7EC6-00B0-4EB9-9583-9F21417B88FB}"/>
    <cellStyle name="Currency 5 6 5 6" xfId="27644" xr:uid="{4F715D8E-2FAD-4815-A986-04C2CA0B6E17}"/>
    <cellStyle name="Currency 5 6 5 7" xfId="42528" xr:uid="{BFF77F86-F894-4927-B4D7-B7FF16E6CEA0}"/>
    <cellStyle name="Currency 5 6 6" xfId="7108" xr:uid="{76E02CCF-E103-4F49-BD07-A7C68FC3832D}"/>
    <cellStyle name="Currency 5 6 6 2" xfId="8821" xr:uid="{15E1E5E1-4495-4FE6-B67A-4773D981CF42}"/>
    <cellStyle name="Currency 5 6 6 2 2" xfId="12243" xr:uid="{49168D4F-DF04-428D-B7AF-1BCFA4260CAA}"/>
    <cellStyle name="Currency 5 6 6 2 2 2" xfId="25933" xr:uid="{9EB69389-40D8-49D0-9DA7-42FCA90BBC0C}"/>
    <cellStyle name="Currency 5 6 6 2 2 2 2" xfId="39625" xr:uid="{664F882C-77BA-44AC-B193-FC0CEF584DFD}"/>
    <cellStyle name="Currency 5 6 6 2 2 2 3" xfId="54509" xr:uid="{DECB691C-89A1-48FA-9B8E-C9D4786B384A}"/>
    <cellStyle name="Currency 5 6 6 2 2 3" xfId="19089" xr:uid="{E5E43E9C-3BAA-4D0B-BAE4-768CDCE281BB}"/>
    <cellStyle name="Currency 5 6 6 2 2 4" xfId="32779" xr:uid="{7C0499A9-B28C-4277-B397-D1C70EBFF5E2}"/>
    <cellStyle name="Currency 5 6 6 2 2 5" xfId="47663" xr:uid="{53B0DD4A-DC16-4090-9635-C6860CAA78EF}"/>
    <cellStyle name="Currency 5 6 6 2 3" xfId="22511" xr:uid="{5192A8D2-54B2-429A-8480-4C6045AD2294}"/>
    <cellStyle name="Currency 5 6 6 2 3 2" xfId="36203" xr:uid="{62329487-050F-4C64-84F4-CC2FC40426DD}"/>
    <cellStyle name="Currency 5 6 6 2 3 3" xfId="51087" xr:uid="{1FC92BB0-BDD2-49E0-86FD-C9AE457A6845}"/>
    <cellStyle name="Currency 5 6 6 2 4" xfId="15667" xr:uid="{58151F77-67D1-4DD6-90EF-A035192882CE}"/>
    <cellStyle name="Currency 5 6 6 2 5" xfId="29357" xr:uid="{22070C9E-A442-4FEB-949D-B9A586BC9AD7}"/>
    <cellStyle name="Currency 5 6 6 2 6" xfId="44241" xr:uid="{50ED17D4-81F9-4383-8CDB-A36E5969BA66}"/>
    <cellStyle name="Currency 5 6 6 3" xfId="10531" xr:uid="{EEBEB154-C2C5-41D4-98EA-DA2191B80FB4}"/>
    <cellStyle name="Currency 5 6 6 3 2" xfId="24221" xr:uid="{E65FB2FA-776B-4993-AAB5-27BB5EB021C8}"/>
    <cellStyle name="Currency 5 6 6 3 2 2" xfId="37913" xr:uid="{567CB58E-8405-41FD-822F-FDFE419BAB1F}"/>
    <cellStyle name="Currency 5 6 6 3 2 3" xfId="52797" xr:uid="{883D4F02-965D-414F-B67B-E813DD3519E9}"/>
    <cellStyle name="Currency 5 6 6 3 3" xfId="17377" xr:uid="{C0E8231F-70A9-49B0-AB33-0E67A828CF3A}"/>
    <cellStyle name="Currency 5 6 6 3 4" xfId="31067" xr:uid="{23C4EAEE-E79F-4561-86B7-E17C27D3BC6C}"/>
    <cellStyle name="Currency 5 6 6 3 5" xfId="45951" xr:uid="{B445E072-8910-4525-85E4-24125CF3BFFD}"/>
    <cellStyle name="Currency 5 6 6 4" xfId="20799" xr:uid="{252A465D-840A-4C43-BF3D-C33BF24D14F9}"/>
    <cellStyle name="Currency 5 6 6 4 2" xfId="34491" xr:uid="{4D3C0496-34CB-4197-892E-8E03271A1E1C}"/>
    <cellStyle name="Currency 5 6 6 4 3" xfId="49375" xr:uid="{61E0C500-3B4D-440B-88B8-3C550442B744}"/>
    <cellStyle name="Currency 5 6 6 5" xfId="13955" xr:uid="{CAD87D16-E7DB-46D3-B306-3EAE0221AFEC}"/>
    <cellStyle name="Currency 5 6 6 6" xfId="27645" xr:uid="{B0AE2DBF-DA3D-4564-B7EB-F845364F865A}"/>
    <cellStyle name="Currency 5 6 6 7" xfId="42529" xr:uid="{F0518AC8-0BFC-4231-B311-53F6D8CDE497}"/>
    <cellStyle name="Currency 5 6 7" xfId="8807" xr:uid="{5666A4E5-AA1E-450F-99E2-0FAB9AC99E73}"/>
    <cellStyle name="Currency 5 6 7 2" xfId="12229" xr:uid="{282B5BEE-B903-4D7E-A282-1EAE94670E6E}"/>
    <cellStyle name="Currency 5 6 7 2 2" xfId="25919" xr:uid="{03E7E1D0-5876-4958-AB94-F42A3BCA3A3B}"/>
    <cellStyle name="Currency 5 6 7 2 2 2" xfId="39611" xr:uid="{725FBFDC-9709-4FEA-80BD-96B41D963E87}"/>
    <cellStyle name="Currency 5 6 7 2 2 3" xfId="54495" xr:uid="{136D00A8-E6B3-44F3-819C-14FB8390D3BC}"/>
    <cellStyle name="Currency 5 6 7 2 3" xfId="19075" xr:uid="{5156B5CE-0978-4396-902C-3C57DC11300D}"/>
    <cellStyle name="Currency 5 6 7 2 4" xfId="32765" xr:uid="{E4E29440-DF66-41A6-B4D0-22FA6590F24F}"/>
    <cellStyle name="Currency 5 6 7 2 5" xfId="47649" xr:uid="{55E1C041-B5C6-4818-860C-EE4FB63AB603}"/>
    <cellStyle name="Currency 5 6 7 3" xfId="22497" xr:uid="{F4BD1EA6-72A5-4F14-9C70-443C083EE6B6}"/>
    <cellStyle name="Currency 5 6 7 3 2" xfId="36189" xr:uid="{8457F0FB-F276-475A-BFB0-E58FFD884FCD}"/>
    <cellStyle name="Currency 5 6 7 3 3" xfId="51073" xr:uid="{683EB316-635E-4E87-9599-816649452B54}"/>
    <cellStyle name="Currency 5 6 7 4" xfId="15653" xr:uid="{8DAF3BD9-FB97-4DB7-AC3A-CC48EECEEAF8}"/>
    <cellStyle name="Currency 5 6 7 5" xfId="29343" xr:uid="{D6B3FC1D-F302-4172-89BE-38AAA08AD2FC}"/>
    <cellStyle name="Currency 5 6 7 6" xfId="44227" xr:uid="{8FE9B971-EC88-4F87-94B8-3A2BB3CFFFF9}"/>
    <cellStyle name="Currency 5 6 8" xfId="10517" xr:uid="{F96577FF-39B8-4FE0-BFCA-37621577C30D}"/>
    <cellStyle name="Currency 5 6 8 2" xfId="24207" xr:uid="{1ECFE875-1D15-400F-A997-232844BA3A6B}"/>
    <cellStyle name="Currency 5 6 8 2 2" xfId="37899" xr:uid="{5BC8E87F-9B79-4886-8B74-D58F70D25ABC}"/>
    <cellStyle name="Currency 5 6 8 2 3" xfId="52783" xr:uid="{67928959-4B15-4ECE-BA2B-E16C48983DFD}"/>
    <cellStyle name="Currency 5 6 8 3" xfId="17363" xr:uid="{E8A2B645-288C-4548-BFED-99017E8BD8FA}"/>
    <cellStyle name="Currency 5 6 8 4" xfId="31053" xr:uid="{4F6955B6-F7B0-4BD3-AA8C-7C761CC45536}"/>
    <cellStyle name="Currency 5 6 8 5" xfId="45937" xr:uid="{3659D41B-2279-4DFB-B230-8BDD44C3B2FF}"/>
    <cellStyle name="Currency 5 6 9" xfId="20785" xr:uid="{E4F8A68D-185E-40FA-81CB-A2AED4ACE696}"/>
    <cellStyle name="Currency 5 6 9 2" xfId="34477" xr:uid="{F6A3D348-4C6E-488C-A88E-DD389BDC3DB7}"/>
    <cellStyle name="Currency 5 6 9 3" xfId="49361" xr:uid="{AAD050A2-1AD0-451B-98AE-A69CD6B7E964}"/>
    <cellStyle name="Currency 5 7" xfId="7109" xr:uid="{E17CE318-7737-4A73-9F7E-03C6D8C6F256}"/>
    <cellStyle name="Currency 5 7 10" xfId="42530" xr:uid="{9CD8E75A-CA29-48A6-8150-D1E9CACE9ADB}"/>
    <cellStyle name="Currency 5 7 2" xfId="7110" xr:uid="{F172AA67-5F3A-4675-A077-EF7D57B727A3}"/>
    <cellStyle name="Currency 5 7 2 2" xfId="7111" xr:uid="{CD727787-D103-49D9-88B3-D848D1B97A98}"/>
    <cellStyle name="Currency 5 7 2 2 2" xfId="8824" xr:uid="{764F6D1A-AB6F-4753-98FB-5EFEB9EDAAE7}"/>
    <cellStyle name="Currency 5 7 2 2 2 2" xfId="12246" xr:uid="{61F8BC96-1135-4258-A06A-89C6C5CB19C1}"/>
    <cellStyle name="Currency 5 7 2 2 2 2 2" xfId="25936" xr:uid="{783E3896-8298-40B8-A7F2-CB85599B935B}"/>
    <cellStyle name="Currency 5 7 2 2 2 2 2 2" xfId="39628" xr:uid="{4540C661-7BFF-4F6A-A337-6F704DE84817}"/>
    <cellStyle name="Currency 5 7 2 2 2 2 2 3" xfId="54512" xr:uid="{835DBE14-7C0E-4385-A15C-2D531C40D50A}"/>
    <cellStyle name="Currency 5 7 2 2 2 2 3" xfId="19092" xr:uid="{200DED56-F008-497A-89BA-B22223DF1D6E}"/>
    <cellStyle name="Currency 5 7 2 2 2 2 4" xfId="32782" xr:uid="{8F0183F2-7304-49A2-B04F-5D78BF39C04D}"/>
    <cellStyle name="Currency 5 7 2 2 2 2 5" xfId="47666" xr:uid="{464028C6-BE38-4FF0-8B45-988E3B9A3E27}"/>
    <cellStyle name="Currency 5 7 2 2 2 3" xfId="22514" xr:uid="{F78D8E04-61F7-4D95-9962-0C5BD3CEA102}"/>
    <cellStyle name="Currency 5 7 2 2 2 3 2" xfId="36206" xr:uid="{4559E493-CF01-4F7B-838F-951423DDE58B}"/>
    <cellStyle name="Currency 5 7 2 2 2 3 3" xfId="51090" xr:uid="{E2C964AA-9310-49B7-A7D4-189FF51CDC1E}"/>
    <cellStyle name="Currency 5 7 2 2 2 4" xfId="15670" xr:uid="{789030FF-2FB3-4842-BB09-823F4F92A04F}"/>
    <cellStyle name="Currency 5 7 2 2 2 5" xfId="29360" xr:uid="{6F547916-387B-4BB1-9D73-A1EAFFD7BAA6}"/>
    <cellStyle name="Currency 5 7 2 2 2 6" xfId="44244" xr:uid="{0E063AEA-F09F-4A53-B6DD-DC2A0F0847CF}"/>
    <cellStyle name="Currency 5 7 2 2 3" xfId="10534" xr:uid="{217A159C-4B9A-4DDF-A6FE-A8833830F3F0}"/>
    <cellStyle name="Currency 5 7 2 2 3 2" xfId="24224" xr:uid="{C99CEDBE-1B65-4A3B-9442-AB7ACFFE6FE2}"/>
    <cellStyle name="Currency 5 7 2 2 3 2 2" xfId="37916" xr:uid="{67BF553F-0133-4247-A4E3-328172B6E188}"/>
    <cellStyle name="Currency 5 7 2 2 3 2 3" xfId="52800" xr:uid="{81260645-0DCB-4586-B13F-FA9380070CED}"/>
    <cellStyle name="Currency 5 7 2 2 3 3" xfId="17380" xr:uid="{4D1B7667-D851-449A-8827-DC0B741D1088}"/>
    <cellStyle name="Currency 5 7 2 2 3 4" xfId="31070" xr:uid="{61F24C9A-A70D-4A0D-8B13-F31DC5BA98F1}"/>
    <cellStyle name="Currency 5 7 2 2 3 5" xfId="45954" xr:uid="{FFB9F8C2-33C6-4B39-9973-3B5817537B90}"/>
    <cellStyle name="Currency 5 7 2 2 4" xfId="20802" xr:uid="{8B601E5A-A43D-4DB8-B3E0-50BD8938169B}"/>
    <cellStyle name="Currency 5 7 2 2 4 2" xfId="34494" xr:uid="{127012B3-5AA5-4A7D-BBA7-E002BB25D870}"/>
    <cellStyle name="Currency 5 7 2 2 4 3" xfId="49378" xr:uid="{FC5C8247-2186-441E-A4B3-3D0545DCDB76}"/>
    <cellStyle name="Currency 5 7 2 2 5" xfId="13958" xr:uid="{F3DB4A18-9B77-477F-806B-802D07FD2EE3}"/>
    <cellStyle name="Currency 5 7 2 2 6" xfId="27648" xr:uid="{E87D0330-2764-4117-A39C-A01DB61C0EC4}"/>
    <cellStyle name="Currency 5 7 2 2 7" xfId="42532" xr:uid="{F5D1D060-8A5B-472C-9D85-C5387CADE863}"/>
    <cellStyle name="Currency 5 7 2 3" xfId="8823" xr:uid="{886C7B55-8CD1-4B1F-882B-CC1DB3E435A9}"/>
    <cellStyle name="Currency 5 7 2 3 2" xfId="12245" xr:uid="{1035EF7B-ED8C-45CB-91C7-72CC3540021B}"/>
    <cellStyle name="Currency 5 7 2 3 2 2" xfId="25935" xr:uid="{E55667D5-67C4-4909-A04E-37954BBA9526}"/>
    <cellStyle name="Currency 5 7 2 3 2 2 2" xfId="39627" xr:uid="{BBBCFE58-254B-4E8C-AD9E-D8B93E454161}"/>
    <cellStyle name="Currency 5 7 2 3 2 2 3" xfId="54511" xr:uid="{409F1F05-9E02-4B20-8044-B7963993BC09}"/>
    <cellStyle name="Currency 5 7 2 3 2 3" xfId="19091" xr:uid="{D62578C4-C1F1-419C-9939-93634D187A9C}"/>
    <cellStyle name="Currency 5 7 2 3 2 4" xfId="32781" xr:uid="{BE2BA34F-CD4B-4043-836F-1B54A7438447}"/>
    <cellStyle name="Currency 5 7 2 3 2 5" xfId="47665" xr:uid="{FE22D332-F531-4410-BDBE-6C6E6DA2545B}"/>
    <cellStyle name="Currency 5 7 2 3 3" xfId="22513" xr:uid="{F80C6CC7-AB87-43ED-AFA0-4B3FA9C51F90}"/>
    <cellStyle name="Currency 5 7 2 3 3 2" xfId="36205" xr:uid="{A36C7276-5269-4FFC-AAC7-A152232B6B5B}"/>
    <cellStyle name="Currency 5 7 2 3 3 3" xfId="51089" xr:uid="{030B1954-24AA-4C29-9691-2C06F8A886C6}"/>
    <cellStyle name="Currency 5 7 2 3 4" xfId="15669" xr:uid="{04B4ECB8-4A43-48B6-A48A-D978EFBC18BE}"/>
    <cellStyle name="Currency 5 7 2 3 5" xfId="29359" xr:uid="{2E261571-F8F0-46D0-BDA4-AA6893B08830}"/>
    <cellStyle name="Currency 5 7 2 3 6" xfId="44243" xr:uid="{5C8A4B48-2F8D-4356-8B39-AA0490154F4D}"/>
    <cellStyle name="Currency 5 7 2 4" xfId="10533" xr:uid="{5C7536DA-5FE1-4DF2-9DEB-6E174672EEEF}"/>
    <cellStyle name="Currency 5 7 2 4 2" xfId="24223" xr:uid="{CEE931C2-4483-4476-A0BE-41C50CE04946}"/>
    <cellStyle name="Currency 5 7 2 4 2 2" xfId="37915" xr:uid="{326178E6-7CC9-4218-BA1A-8EE074C638D1}"/>
    <cellStyle name="Currency 5 7 2 4 2 3" xfId="52799" xr:uid="{61B7A08A-4619-4F14-8419-020232498E9A}"/>
    <cellStyle name="Currency 5 7 2 4 3" xfId="17379" xr:uid="{4BC43594-90D7-437B-8C91-0AAD31EF7DFB}"/>
    <cellStyle name="Currency 5 7 2 4 4" xfId="31069" xr:uid="{6CF2B148-9DE0-4591-B039-951251C829D7}"/>
    <cellStyle name="Currency 5 7 2 4 5" xfId="45953" xr:uid="{DC79526D-E019-4078-99EB-357BB6BB9C94}"/>
    <cellStyle name="Currency 5 7 2 5" xfId="20801" xr:uid="{067F7437-6862-4B2D-AC8F-C17C35B62C82}"/>
    <cellStyle name="Currency 5 7 2 5 2" xfId="34493" xr:uid="{58079558-422A-4753-94CF-BCB5E3A9F970}"/>
    <cellStyle name="Currency 5 7 2 5 3" xfId="49377" xr:uid="{8383123C-CB9D-4B07-9967-A73600706F35}"/>
    <cellStyle name="Currency 5 7 2 6" xfId="13957" xr:uid="{B4F04E85-AA39-41C4-9893-783AB03A0B89}"/>
    <cellStyle name="Currency 5 7 2 7" xfId="27647" xr:uid="{28FC2CA3-FF8F-47CE-B80C-941DE0D811DF}"/>
    <cellStyle name="Currency 5 7 2 8" xfId="42531" xr:uid="{5C6CD87A-F3A9-4A50-BF03-B0BE4C02B1B3}"/>
    <cellStyle name="Currency 5 7 3" xfId="7112" xr:uid="{6B7FD501-9C2A-487F-B980-E6F040540C76}"/>
    <cellStyle name="Currency 5 7 3 2" xfId="8825" xr:uid="{71CE29CB-713C-4397-8826-8E79A79BC5C3}"/>
    <cellStyle name="Currency 5 7 3 2 2" xfId="12247" xr:uid="{F9AD274B-A101-4823-AB75-D6DC4D3C798B}"/>
    <cellStyle name="Currency 5 7 3 2 2 2" xfId="25937" xr:uid="{7BF99F2D-07BE-47E2-8B3A-FD2489DE0FD7}"/>
    <cellStyle name="Currency 5 7 3 2 2 2 2" xfId="39629" xr:uid="{9F27D724-A30E-4DAC-9552-AB92D162B807}"/>
    <cellStyle name="Currency 5 7 3 2 2 2 3" xfId="54513" xr:uid="{71FAC130-977F-4B2A-A5D0-E11F986A95A4}"/>
    <cellStyle name="Currency 5 7 3 2 2 3" xfId="19093" xr:uid="{EBC74EB2-6A48-49C6-B549-0A17CB64A59A}"/>
    <cellStyle name="Currency 5 7 3 2 2 4" xfId="32783" xr:uid="{7C16BACE-8F3C-49B5-929E-EF551C4A7F71}"/>
    <cellStyle name="Currency 5 7 3 2 2 5" xfId="47667" xr:uid="{D15FECDB-0CF4-4882-8B69-ED1973D3F9D0}"/>
    <cellStyle name="Currency 5 7 3 2 3" xfId="22515" xr:uid="{A1026FC4-5ED2-4446-8703-07892455350E}"/>
    <cellStyle name="Currency 5 7 3 2 3 2" xfId="36207" xr:uid="{1221F5D8-88D7-4FD4-ADFD-30495D8D3B0B}"/>
    <cellStyle name="Currency 5 7 3 2 3 3" xfId="51091" xr:uid="{77F3DD91-144C-4836-8614-4D763EE91DE3}"/>
    <cellStyle name="Currency 5 7 3 2 4" xfId="15671" xr:uid="{1104B981-4CF9-4EDB-8DAB-4F1F0A649713}"/>
    <cellStyle name="Currency 5 7 3 2 5" xfId="29361" xr:uid="{D470B279-8361-40DD-907A-70420223F0AF}"/>
    <cellStyle name="Currency 5 7 3 2 6" xfId="44245" xr:uid="{1E71676A-854A-4C07-B8F3-5E9D8C3B4E20}"/>
    <cellStyle name="Currency 5 7 3 3" xfId="10535" xr:uid="{7B282ABB-C158-4957-A257-1B89BC4E8982}"/>
    <cellStyle name="Currency 5 7 3 3 2" xfId="24225" xr:uid="{2FF72C0C-A7DD-44EF-B71E-3F95EDBE55A9}"/>
    <cellStyle name="Currency 5 7 3 3 2 2" xfId="37917" xr:uid="{B2D5D6D5-4398-4E21-9A0E-397655A543BA}"/>
    <cellStyle name="Currency 5 7 3 3 2 3" xfId="52801" xr:uid="{D82264D2-150E-47EE-B86B-98BF0651DC09}"/>
    <cellStyle name="Currency 5 7 3 3 3" xfId="17381" xr:uid="{D5D4E240-6D43-4C27-8FF3-D1E26DAB0508}"/>
    <cellStyle name="Currency 5 7 3 3 4" xfId="31071" xr:uid="{0D239BEF-3DD9-4EAC-9866-F52882BFE819}"/>
    <cellStyle name="Currency 5 7 3 3 5" xfId="45955" xr:uid="{26FC73DC-4F28-4837-BD35-C3B54A6C50A0}"/>
    <cellStyle name="Currency 5 7 3 4" xfId="20803" xr:uid="{F7A99B53-4B12-4967-A0D7-82994233B56F}"/>
    <cellStyle name="Currency 5 7 3 4 2" xfId="34495" xr:uid="{1177ABD2-5028-4F67-BDF6-262B2271537D}"/>
    <cellStyle name="Currency 5 7 3 4 3" xfId="49379" xr:uid="{2A8F1C6F-B4B7-4D27-BDC6-616D1E63728C}"/>
    <cellStyle name="Currency 5 7 3 5" xfId="13959" xr:uid="{23376DD9-8B7E-4F60-A37A-5F1376421934}"/>
    <cellStyle name="Currency 5 7 3 6" xfId="27649" xr:uid="{261AA24A-FE89-4C3E-BF64-D62E34737DF7}"/>
    <cellStyle name="Currency 5 7 3 7" xfId="42533" xr:uid="{158449CB-BAD1-4EE3-B35A-D00FC218F8C1}"/>
    <cellStyle name="Currency 5 7 4" xfId="7113" xr:uid="{67A02AD6-5FBC-4C60-84BF-651D83CFB480}"/>
    <cellStyle name="Currency 5 7 4 2" xfId="8826" xr:uid="{9BB003BD-8810-45AD-AD64-9D6616CC6291}"/>
    <cellStyle name="Currency 5 7 4 2 2" xfId="12248" xr:uid="{E32FF668-AC5C-4453-AB2C-6093CDCA6479}"/>
    <cellStyle name="Currency 5 7 4 2 2 2" xfId="25938" xr:uid="{F5DA8B5C-0CE6-4D20-87F1-9CAF634C50C4}"/>
    <cellStyle name="Currency 5 7 4 2 2 2 2" xfId="39630" xr:uid="{3CB576E9-39B4-402C-A996-AF93F2F65B35}"/>
    <cellStyle name="Currency 5 7 4 2 2 2 3" xfId="54514" xr:uid="{D5D63969-F5A2-405C-A64A-D9E2D5701ABD}"/>
    <cellStyle name="Currency 5 7 4 2 2 3" xfId="19094" xr:uid="{46543F85-1FBD-4E81-97B1-DF6F4C15DEBF}"/>
    <cellStyle name="Currency 5 7 4 2 2 4" xfId="32784" xr:uid="{D5872F1B-E04E-4A66-BB77-170AF6983A45}"/>
    <cellStyle name="Currency 5 7 4 2 2 5" xfId="47668" xr:uid="{5236E69E-25BB-448C-868C-1C6FD5DBC6D2}"/>
    <cellStyle name="Currency 5 7 4 2 3" xfId="22516" xr:uid="{8A1E6541-9AFC-4A3B-BC20-423DD3AD2B5F}"/>
    <cellStyle name="Currency 5 7 4 2 3 2" xfId="36208" xr:uid="{6AE27927-64C9-4BE4-831F-416A184FDD8C}"/>
    <cellStyle name="Currency 5 7 4 2 3 3" xfId="51092" xr:uid="{3661D152-B9D7-4797-A18C-F469DC600428}"/>
    <cellStyle name="Currency 5 7 4 2 4" xfId="15672" xr:uid="{D37D77AC-338F-4786-9B09-9F8FEDC4286E}"/>
    <cellStyle name="Currency 5 7 4 2 5" xfId="29362" xr:uid="{AD5F1DB5-E61D-43E4-A1A2-ECCA27DE6824}"/>
    <cellStyle name="Currency 5 7 4 2 6" xfId="44246" xr:uid="{055A9D99-960C-44A7-A92F-450CF85442E1}"/>
    <cellStyle name="Currency 5 7 4 3" xfId="10536" xr:uid="{95290D6F-56CE-4E8B-A605-44CA8089111E}"/>
    <cellStyle name="Currency 5 7 4 3 2" xfId="24226" xr:uid="{3F0E8454-BE7B-4744-BC53-8012EAC1D94E}"/>
    <cellStyle name="Currency 5 7 4 3 2 2" xfId="37918" xr:uid="{37E45E6C-87E1-48F9-9084-21CBAA3594C9}"/>
    <cellStyle name="Currency 5 7 4 3 2 3" xfId="52802" xr:uid="{26EF4AB1-13A9-48E9-B592-A4A6916BEFE1}"/>
    <cellStyle name="Currency 5 7 4 3 3" xfId="17382" xr:uid="{AD7DC817-FDD4-4B54-9166-379BB115B22C}"/>
    <cellStyle name="Currency 5 7 4 3 4" xfId="31072" xr:uid="{D31F6B2F-329E-479F-9A16-EE7F14E0E0F5}"/>
    <cellStyle name="Currency 5 7 4 3 5" xfId="45956" xr:uid="{B714AE6A-A9B7-45F5-AB17-C1017166B2D6}"/>
    <cellStyle name="Currency 5 7 4 4" xfId="20804" xr:uid="{F40B8EE7-2557-483B-AD96-6DFED1554AEB}"/>
    <cellStyle name="Currency 5 7 4 4 2" xfId="34496" xr:uid="{2E530B67-C36F-460B-8057-02F97E194649}"/>
    <cellStyle name="Currency 5 7 4 4 3" xfId="49380" xr:uid="{9CB698CC-AE08-447F-A176-E9A1A7391D1B}"/>
    <cellStyle name="Currency 5 7 4 5" xfId="13960" xr:uid="{682DA142-E71D-4D01-B06C-47CDFC8A93D2}"/>
    <cellStyle name="Currency 5 7 4 6" xfId="27650" xr:uid="{A149D0E2-B1F6-4E0A-8515-B1DABB8500C2}"/>
    <cellStyle name="Currency 5 7 4 7" xfId="42534" xr:uid="{A255BCB8-49A8-4BB7-ACA6-439C27DC0403}"/>
    <cellStyle name="Currency 5 7 5" xfId="8822" xr:uid="{99E80D43-ECF7-49E8-8AD4-F896BC0D33E7}"/>
    <cellStyle name="Currency 5 7 5 2" xfId="12244" xr:uid="{CC832705-69AB-4200-88A3-A2B2A4862DA3}"/>
    <cellStyle name="Currency 5 7 5 2 2" xfId="25934" xr:uid="{FD5D9722-C342-41B3-A435-7D3C28047138}"/>
    <cellStyle name="Currency 5 7 5 2 2 2" xfId="39626" xr:uid="{5B9D3448-2BE1-4CFF-B44C-AA48B8F48B88}"/>
    <cellStyle name="Currency 5 7 5 2 2 3" xfId="54510" xr:uid="{39685CB6-250B-4A24-A7B7-F0313E50EF80}"/>
    <cellStyle name="Currency 5 7 5 2 3" xfId="19090" xr:uid="{157AE0AC-C6DC-4872-A809-887141C6B5F3}"/>
    <cellStyle name="Currency 5 7 5 2 4" xfId="32780" xr:uid="{2A885B8A-ED76-4104-9C9C-738DC4BB0A81}"/>
    <cellStyle name="Currency 5 7 5 2 5" xfId="47664" xr:uid="{FBF37F88-4913-4CB5-A8F0-DD71351B4428}"/>
    <cellStyle name="Currency 5 7 5 3" xfId="22512" xr:uid="{ED4B7EEE-C554-45F3-8C36-EC3926EFCE0B}"/>
    <cellStyle name="Currency 5 7 5 3 2" xfId="36204" xr:uid="{31704BEB-5524-4285-B63F-74CEC50FF959}"/>
    <cellStyle name="Currency 5 7 5 3 3" xfId="51088" xr:uid="{2E3385F8-6797-453C-9F0E-1ACABCB6F2F2}"/>
    <cellStyle name="Currency 5 7 5 4" xfId="15668" xr:uid="{640AB4CD-A9B9-45A1-A96F-71FA87526D3C}"/>
    <cellStyle name="Currency 5 7 5 5" xfId="29358" xr:uid="{A5D5DF9E-0156-4225-B995-20ADCD3796E8}"/>
    <cellStyle name="Currency 5 7 5 6" xfId="44242" xr:uid="{4943DE02-E31E-4E1E-A5FD-D1C674799E63}"/>
    <cellStyle name="Currency 5 7 6" xfId="10532" xr:uid="{134F0902-CE05-439D-BFAB-A8A6F5709733}"/>
    <cellStyle name="Currency 5 7 6 2" xfId="24222" xr:uid="{9A9B611E-7C3A-4E9A-BF82-02F2CCBC26E0}"/>
    <cellStyle name="Currency 5 7 6 2 2" xfId="37914" xr:uid="{5967DBC7-5C2E-413D-94AE-BE686303E1F8}"/>
    <cellStyle name="Currency 5 7 6 2 3" xfId="52798" xr:uid="{F3ACC041-3AAE-4257-BD10-F84CBCD2F703}"/>
    <cellStyle name="Currency 5 7 6 3" xfId="17378" xr:uid="{8296DF79-4540-4525-984E-BAB28FBF36E9}"/>
    <cellStyle name="Currency 5 7 6 4" xfId="31068" xr:uid="{B1DBEA40-40AC-4330-8281-4A2D1DEEAE83}"/>
    <cellStyle name="Currency 5 7 6 5" xfId="45952" xr:uid="{16EFE1E3-2529-460E-9DA3-939D4A956A23}"/>
    <cellStyle name="Currency 5 7 7" xfId="20800" xr:uid="{95ADCC56-F95A-49C5-962D-1DDE103D2F9D}"/>
    <cellStyle name="Currency 5 7 7 2" xfId="34492" xr:uid="{FB00E1C6-55E4-4A49-BE67-67DE960A5C33}"/>
    <cellStyle name="Currency 5 7 7 3" xfId="49376" xr:uid="{88CA8B35-5D5C-43AB-8F3C-B318D2D3FFE3}"/>
    <cellStyle name="Currency 5 7 8" xfId="13956" xr:uid="{471A5DF2-EB28-4E9F-AB2A-478D5717A564}"/>
    <cellStyle name="Currency 5 7 9" xfId="27646" xr:uid="{52C8FE19-23F5-4BEC-9360-045CBCC2D5E5}"/>
    <cellStyle name="Currency 5 8" xfId="7114" xr:uid="{579DE1D0-81EC-4ACB-990C-ED29E4787319}"/>
    <cellStyle name="Currency 5 8 10" xfId="42535" xr:uid="{DC2E3AB7-3E88-4252-86E8-0AE1F445A34A}"/>
    <cellStyle name="Currency 5 8 2" xfId="7115" xr:uid="{1F7B6AF1-A474-4AED-A1E6-227D7A055566}"/>
    <cellStyle name="Currency 5 8 2 2" xfId="7116" xr:uid="{FD13263F-6E08-444C-B697-9ED20B6A81F5}"/>
    <cellStyle name="Currency 5 8 2 2 2" xfId="8829" xr:uid="{D9E173DF-1C86-476E-B4C1-3ACDB2DA4A32}"/>
    <cellStyle name="Currency 5 8 2 2 2 2" xfId="12251" xr:uid="{6929F924-35CE-4B9B-BFE1-D0A3CEF05892}"/>
    <cellStyle name="Currency 5 8 2 2 2 2 2" xfId="25941" xr:uid="{6A88485B-E889-40A8-AEBE-EE8931107B5F}"/>
    <cellStyle name="Currency 5 8 2 2 2 2 2 2" xfId="39633" xr:uid="{A98D9669-9E86-4C23-9EE2-FE15C1BB9477}"/>
    <cellStyle name="Currency 5 8 2 2 2 2 2 3" xfId="54517" xr:uid="{7DEB8A54-D1B1-470A-B0F1-10514DD76CF3}"/>
    <cellStyle name="Currency 5 8 2 2 2 2 3" xfId="19097" xr:uid="{A302B5D2-B02A-432C-AAC8-EF5FF70744BC}"/>
    <cellStyle name="Currency 5 8 2 2 2 2 4" xfId="32787" xr:uid="{DE9636DD-29F1-4162-AB97-FDE38A1600A2}"/>
    <cellStyle name="Currency 5 8 2 2 2 2 5" xfId="47671" xr:uid="{B35A31CC-D770-4869-ABCB-D51133547BC3}"/>
    <cellStyle name="Currency 5 8 2 2 2 3" xfId="22519" xr:uid="{0292947E-BB20-451C-A676-5BD52E049E7A}"/>
    <cellStyle name="Currency 5 8 2 2 2 3 2" xfId="36211" xr:uid="{13207E73-3047-4CBB-8538-A7CCF4B84408}"/>
    <cellStyle name="Currency 5 8 2 2 2 3 3" xfId="51095" xr:uid="{14BC1CCE-85EF-428F-B48C-8601BA05656C}"/>
    <cellStyle name="Currency 5 8 2 2 2 4" xfId="15675" xr:uid="{28A07FB4-86A5-49B9-A7DE-602390E3EB16}"/>
    <cellStyle name="Currency 5 8 2 2 2 5" xfId="29365" xr:uid="{7D57BE20-27CE-4C90-ABB2-22F186B36599}"/>
    <cellStyle name="Currency 5 8 2 2 2 6" xfId="44249" xr:uid="{D081D06E-D3CD-4312-B8BE-6FFCA1F71E5D}"/>
    <cellStyle name="Currency 5 8 2 2 3" xfId="10539" xr:uid="{08F3C942-D583-4603-BEA4-BD268A09DC03}"/>
    <cellStyle name="Currency 5 8 2 2 3 2" xfId="24229" xr:uid="{5DA95964-F190-4344-ACA3-883CD29134F8}"/>
    <cellStyle name="Currency 5 8 2 2 3 2 2" xfId="37921" xr:uid="{ED7D13B6-BEE2-421D-9355-1C15C1F18A3A}"/>
    <cellStyle name="Currency 5 8 2 2 3 2 3" xfId="52805" xr:uid="{30E789C5-8474-4CFE-8937-AC902376099F}"/>
    <cellStyle name="Currency 5 8 2 2 3 3" xfId="17385" xr:uid="{4A40EC71-2747-4F37-BC2F-1122B2028DE3}"/>
    <cellStyle name="Currency 5 8 2 2 3 4" xfId="31075" xr:uid="{A91A0366-2615-4EDC-9849-0C9E6AA820B9}"/>
    <cellStyle name="Currency 5 8 2 2 3 5" xfId="45959" xr:uid="{73B89156-F64E-453C-B33C-9F99BD365B27}"/>
    <cellStyle name="Currency 5 8 2 2 4" xfId="20807" xr:uid="{41289D87-0740-4D2C-B2A6-24E0BAB67F22}"/>
    <cellStyle name="Currency 5 8 2 2 4 2" xfId="34499" xr:uid="{216F3C3C-3DD9-4EDD-92BB-FE5CE4176FE8}"/>
    <cellStyle name="Currency 5 8 2 2 4 3" xfId="49383" xr:uid="{1D436793-7449-4EB8-B561-746D1C2AD514}"/>
    <cellStyle name="Currency 5 8 2 2 5" xfId="13963" xr:uid="{AE3B0ADC-D3E0-4371-B323-FCD3C0ED9E28}"/>
    <cellStyle name="Currency 5 8 2 2 6" xfId="27653" xr:uid="{344AD650-83DA-4286-A2C4-FAE3858C2156}"/>
    <cellStyle name="Currency 5 8 2 2 7" xfId="42537" xr:uid="{0F0AE872-36F0-4109-8A15-BD1FA29B58D8}"/>
    <cellStyle name="Currency 5 8 2 3" xfId="8828" xr:uid="{D1401248-3731-4FA4-9915-CA5DDA9F5BE8}"/>
    <cellStyle name="Currency 5 8 2 3 2" xfId="12250" xr:uid="{BFEEC96B-6C4C-4D75-B551-520EDFB1D503}"/>
    <cellStyle name="Currency 5 8 2 3 2 2" xfId="25940" xr:uid="{0E709577-3A4A-4900-B83F-3456E0C89A64}"/>
    <cellStyle name="Currency 5 8 2 3 2 2 2" xfId="39632" xr:uid="{70F6C195-2BD2-460F-80EF-C2A431954AF4}"/>
    <cellStyle name="Currency 5 8 2 3 2 2 3" xfId="54516" xr:uid="{41568A7E-B5F3-4EBF-ABEF-46BEFF3957B1}"/>
    <cellStyle name="Currency 5 8 2 3 2 3" xfId="19096" xr:uid="{D8142B66-7AF7-4483-90BD-4AAB81E8C9F5}"/>
    <cellStyle name="Currency 5 8 2 3 2 4" xfId="32786" xr:uid="{F7C7508A-6733-44E4-81FF-4EEA9004DC6E}"/>
    <cellStyle name="Currency 5 8 2 3 2 5" xfId="47670" xr:uid="{67FFE441-7AC8-4D65-B315-699E33B2B34E}"/>
    <cellStyle name="Currency 5 8 2 3 3" xfId="22518" xr:uid="{125D4569-F1C5-4F55-81FA-4581F27F3AED}"/>
    <cellStyle name="Currency 5 8 2 3 3 2" xfId="36210" xr:uid="{1ADAE33F-736A-44D6-ABF9-1FFC9546287F}"/>
    <cellStyle name="Currency 5 8 2 3 3 3" xfId="51094" xr:uid="{656A84B5-D66C-4450-A25A-F836A76514DC}"/>
    <cellStyle name="Currency 5 8 2 3 4" xfId="15674" xr:uid="{415D7453-AA2C-4A5A-BD13-B4C5A080673E}"/>
    <cellStyle name="Currency 5 8 2 3 5" xfId="29364" xr:uid="{5AFC64EB-EB4E-41B0-A1C1-578284776FD0}"/>
    <cellStyle name="Currency 5 8 2 3 6" xfId="44248" xr:uid="{9BBCE1E5-852F-4AE4-9BE2-93A351A8BF18}"/>
    <cellStyle name="Currency 5 8 2 4" xfId="10538" xr:uid="{C75A36F7-A7F6-4EB2-92D5-5319C34F6213}"/>
    <cellStyle name="Currency 5 8 2 4 2" xfId="24228" xr:uid="{A2555A58-4E71-4041-B761-1AFD0425EBA1}"/>
    <cellStyle name="Currency 5 8 2 4 2 2" xfId="37920" xr:uid="{38A7D46F-8DE3-40EB-A9A7-7B22201EB6FA}"/>
    <cellStyle name="Currency 5 8 2 4 2 3" xfId="52804" xr:uid="{14D3DC5E-2E58-4C8E-AC79-291913A77E52}"/>
    <cellStyle name="Currency 5 8 2 4 3" xfId="17384" xr:uid="{94996286-A007-4CE6-A246-37B890E35391}"/>
    <cellStyle name="Currency 5 8 2 4 4" xfId="31074" xr:uid="{4A140A15-2E91-475B-BB5B-B83F8A799D03}"/>
    <cellStyle name="Currency 5 8 2 4 5" xfId="45958" xr:uid="{FB8DB3E8-87B9-4356-AAA7-09415BE87BF8}"/>
    <cellStyle name="Currency 5 8 2 5" xfId="20806" xr:uid="{5E2E8909-03EF-47BF-B8BC-C4555B76CC7F}"/>
    <cellStyle name="Currency 5 8 2 5 2" xfId="34498" xr:uid="{EAE775F6-7305-4A90-87C9-502EB11C64DA}"/>
    <cellStyle name="Currency 5 8 2 5 3" xfId="49382" xr:uid="{C09CBFEF-DD5D-4FDB-88AD-80DF3FF191E6}"/>
    <cellStyle name="Currency 5 8 2 6" xfId="13962" xr:uid="{95440B3D-4D2D-4210-8251-07EBE3954E2D}"/>
    <cellStyle name="Currency 5 8 2 7" xfId="27652" xr:uid="{5AB0FD75-AB8A-4528-8DB2-C41E447C367B}"/>
    <cellStyle name="Currency 5 8 2 8" xfId="42536" xr:uid="{A8489F08-817C-4D61-9C75-34EA1B40B284}"/>
    <cellStyle name="Currency 5 8 3" xfId="7117" xr:uid="{12E8A280-8A48-4DAC-A681-CA4A3B0A4F72}"/>
    <cellStyle name="Currency 5 8 3 2" xfId="8830" xr:uid="{BC157D70-4DDF-41AB-A640-DFEFCF56CBC5}"/>
    <cellStyle name="Currency 5 8 3 2 2" xfId="12252" xr:uid="{6575F278-0905-481C-8AAD-4BAD113DB404}"/>
    <cellStyle name="Currency 5 8 3 2 2 2" xfId="25942" xr:uid="{70AA99C7-4A59-465A-96F9-5D68206A1DAB}"/>
    <cellStyle name="Currency 5 8 3 2 2 2 2" xfId="39634" xr:uid="{95B25FCC-AEC3-4565-98AA-EB094AB19570}"/>
    <cellStyle name="Currency 5 8 3 2 2 2 3" xfId="54518" xr:uid="{1126C4B9-C045-4A44-9A37-0D46007F2475}"/>
    <cellStyle name="Currency 5 8 3 2 2 3" xfId="19098" xr:uid="{80DF81ED-606B-4EDD-8C82-5C1B8A49838A}"/>
    <cellStyle name="Currency 5 8 3 2 2 4" xfId="32788" xr:uid="{A47FF1C4-43B0-4924-878F-CF6D4AD16808}"/>
    <cellStyle name="Currency 5 8 3 2 2 5" xfId="47672" xr:uid="{64CF0FB9-36D3-4230-A8F4-FF40F0E78F6D}"/>
    <cellStyle name="Currency 5 8 3 2 3" xfId="22520" xr:uid="{0D7C973B-E3B9-4F3D-8DD6-635EA967B20D}"/>
    <cellStyle name="Currency 5 8 3 2 3 2" xfId="36212" xr:uid="{99D58CC9-1274-4900-8E91-8E3BB714D9A5}"/>
    <cellStyle name="Currency 5 8 3 2 3 3" xfId="51096" xr:uid="{4F237BB0-96FD-4BBF-A7BB-956AD39F39E2}"/>
    <cellStyle name="Currency 5 8 3 2 4" xfId="15676" xr:uid="{7749441D-58C8-446F-8CE7-3FB6150A0DB1}"/>
    <cellStyle name="Currency 5 8 3 2 5" xfId="29366" xr:uid="{216D3CC5-360F-4141-871C-FA71D008AFA9}"/>
    <cellStyle name="Currency 5 8 3 2 6" xfId="44250" xr:uid="{42CE7889-5ADF-469C-9C5E-262DA797C323}"/>
    <cellStyle name="Currency 5 8 3 3" xfId="10540" xr:uid="{F34E51AA-5CD2-46B1-83B6-A2D6C9210716}"/>
    <cellStyle name="Currency 5 8 3 3 2" xfId="24230" xr:uid="{C74C2AA4-02D3-46C6-B681-3A17070391CD}"/>
    <cellStyle name="Currency 5 8 3 3 2 2" xfId="37922" xr:uid="{150E7F9C-C417-4349-B808-570D080DF9BC}"/>
    <cellStyle name="Currency 5 8 3 3 2 3" xfId="52806" xr:uid="{720BE839-F578-4010-A1C0-75FDEC24B010}"/>
    <cellStyle name="Currency 5 8 3 3 3" xfId="17386" xr:uid="{CE4A0008-00FA-4164-B18A-24CFF68E6A01}"/>
    <cellStyle name="Currency 5 8 3 3 4" xfId="31076" xr:uid="{854BCD0A-36DC-4C05-B04A-6119E189A82C}"/>
    <cellStyle name="Currency 5 8 3 3 5" xfId="45960" xr:uid="{F67776F3-3D28-4BDA-97C5-BCEDBF29DA0C}"/>
    <cellStyle name="Currency 5 8 3 4" xfId="20808" xr:uid="{63A419F5-3D18-4D00-9534-B75F8D5B5EA3}"/>
    <cellStyle name="Currency 5 8 3 4 2" xfId="34500" xr:uid="{D98642CA-A357-42AD-9917-033A19AB82C5}"/>
    <cellStyle name="Currency 5 8 3 4 3" xfId="49384" xr:uid="{E7AB5A79-6A4C-4667-AC2C-801D0E308E32}"/>
    <cellStyle name="Currency 5 8 3 5" xfId="13964" xr:uid="{B1A4E465-EFE9-430D-975F-5524D48D9914}"/>
    <cellStyle name="Currency 5 8 3 6" xfId="27654" xr:uid="{18B596EC-B9C6-44F9-A62D-14A805230853}"/>
    <cellStyle name="Currency 5 8 3 7" xfId="42538" xr:uid="{71039E94-D8BE-413D-858D-D63CB471DAFC}"/>
    <cellStyle name="Currency 5 8 4" xfId="7118" xr:uid="{A0C6EE8B-4622-490A-A502-4063B2344057}"/>
    <cellStyle name="Currency 5 8 4 2" xfId="8831" xr:uid="{EF68484E-C09F-46E9-8373-8BBF00F1B890}"/>
    <cellStyle name="Currency 5 8 4 2 2" xfId="12253" xr:uid="{5EDDD957-5868-459A-B6A3-8279164CE03D}"/>
    <cellStyle name="Currency 5 8 4 2 2 2" xfId="25943" xr:uid="{A99D90E8-E172-4257-A152-D9531A0294F2}"/>
    <cellStyle name="Currency 5 8 4 2 2 2 2" xfId="39635" xr:uid="{1B0C00E1-0E68-4CB6-A488-42F3241E4754}"/>
    <cellStyle name="Currency 5 8 4 2 2 2 3" xfId="54519" xr:uid="{E784C8FF-3C63-4591-AA4E-86BF4BC4015E}"/>
    <cellStyle name="Currency 5 8 4 2 2 3" xfId="19099" xr:uid="{E4ECFD93-E66A-4C99-8AB7-5F82616F1351}"/>
    <cellStyle name="Currency 5 8 4 2 2 4" xfId="32789" xr:uid="{5ABE9EE9-1E63-4EB5-9978-0AD11CE1D3AD}"/>
    <cellStyle name="Currency 5 8 4 2 2 5" xfId="47673" xr:uid="{5C1BB8BE-4364-4449-BB3F-F38C716C1AD3}"/>
    <cellStyle name="Currency 5 8 4 2 3" xfId="22521" xr:uid="{E92E51A6-11E8-4D03-BC46-FDEFFED26F17}"/>
    <cellStyle name="Currency 5 8 4 2 3 2" xfId="36213" xr:uid="{59D2EBC0-3A7B-4B3C-8DE9-E8E3D2170675}"/>
    <cellStyle name="Currency 5 8 4 2 3 3" xfId="51097" xr:uid="{97E757C1-40BC-4A8F-B3A4-3686F7ADFEE5}"/>
    <cellStyle name="Currency 5 8 4 2 4" xfId="15677" xr:uid="{0D68993D-C2B0-4E97-A3B5-CC1A8B785EB6}"/>
    <cellStyle name="Currency 5 8 4 2 5" xfId="29367" xr:uid="{219ABCB7-0F82-4A28-A6B1-7A980A1FD1D0}"/>
    <cellStyle name="Currency 5 8 4 2 6" xfId="44251" xr:uid="{0751AA1F-A9CB-4F14-B4F4-6B9C8C663273}"/>
    <cellStyle name="Currency 5 8 4 3" xfId="10541" xr:uid="{61DBB02B-1C88-4140-94E6-7C218A96023E}"/>
    <cellStyle name="Currency 5 8 4 3 2" xfId="24231" xr:uid="{C12B099F-C6DA-49A3-AFF2-C0040EBEA05E}"/>
    <cellStyle name="Currency 5 8 4 3 2 2" xfId="37923" xr:uid="{3A905223-3D92-4DED-A496-2E43863C457D}"/>
    <cellStyle name="Currency 5 8 4 3 2 3" xfId="52807" xr:uid="{4D67B18B-72E0-4C03-A13D-A01C1859B7F6}"/>
    <cellStyle name="Currency 5 8 4 3 3" xfId="17387" xr:uid="{C8351BBA-6949-4AFF-A969-DA8C6746B5E3}"/>
    <cellStyle name="Currency 5 8 4 3 4" xfId="31077" xr:uid="{671F69FC-1BC5-42B8-9C9E-F6E043847A82}"/>
    <cellStyle name="Currency 5 8 4 3 5" xfId="45961" xr:uid="{8FB7F6D1-FBFE-4835-B738-028B7D35C9B1}"/>
    <cellStyle name="Currency 5 8 4 4" xfId="20809" xr:uid="{1CFA2B3B-039A-416B-B9BB-591C0808CFC3}"/>
    <cellStyle name="Currency 5 8 4 4 2" xfId="34501" xr:uid="{57AF46F8-32E2-449A-BF54-E1D22B669975}"/>
    <cellStyle name="Currency 5 8 4 4 3" xfId="49385" xr:uid="{0E96FDEC-8F80-41DA-ABA6-9531B77EA77A}"/>
    <cellStyle name="Currency 5 8 4 5" xfId="13965" xr:uid="{35B3C683-65C2-4AB6-93E0-D23AF8F08BF1}"/>
    <cellStyle name="Currency 5 8 4 6" xfId="27655" xr:uid="{9A0BEC3F-9B34-4169-A59D-6AC727FC595C}"/>
    <cellStyle name="Currency 5 8 4 7" xfId="42539" xr:uid="{DDFF1A4C-ED65-4A99-9AED-48AF6EAFB1CA}"/>
    <cellStyle name="Currency 5 8 5" xfId="8827" xr:uid="{6CA45A90-5E08-4DE6-9001-A0549AE1B50F}"/>
    <cellStyle name="Currency 5 8 5 2" xfId="12249" xr:uid="{70E15638-459F-4840-B050-10B9EAE3F205}"/>
    <cellStyle name="Currency 5 8 5 2 2" xfId="25939" xr:uid="{D1268B0E-E288-45E3-8C7D-F5200FD7597E}"/>
    <cellStyle name="Currency 5 8 5 2 2 2" xfId="39631" xr:uid="{33DFDD61-39BA-48D6-B7B2-F982DFE88B53}"/>
    <cellStyle name="Currency 5 8 5 2 2 3" xfId="54515" xr:uid="{DF5F58B8-3CA2-46BB-B048-F3121620F848}"/>
    <cellStyle name="Currency 5 8 5 2 3" xfId="19095" xr:uid="{02B126B7-CEB1-445C-ACAE-9CBCF22DF21A}"/>
    <cellStyle name="Currency 5 8 5 2 4" xfId="32785" xr:uid="{57F2B95F-CF45-44B7-86B8-E807BB309B76}"/>
    <cellStyle name="Currency 5 8 5 2 5" xfId="47669" xr:uid="{E2741D3A-883C-4DC3-97BA-A5632C705576}"/>
    <cellStyle name="Currency 5 8 5 3" xfId="22517" xr:uid="{A007EC16-912F-4AEF-AF98-9A3E1A475C08}"/>
    <cellStyle name="Currency 5 8 5 3 2" xfId="36209" xr:uid="{78D1F798-9370-49C0-8011-83CB6AA95005}"/>
    <cellStyle name="Currency 5 8 5 3 3" xfId="51093" xr:uid="{1D920E89-E054-48FE-A69F-E95B5490386D}"/>
    <cellStyle name="Currency 5 8 5 4" xfId="15673" xr:uid="{A0F3FB46-6079-47B4-992B-3970D707E4DC}"/>
    <cellStyle name="Currency 5 8 5 5" xfId="29363" xr:uid="{39307144-236C-4020-852B-CC37C39040E1}"/>
    <cellStyle name="Currency 5 8 5 6" xfId="44247" xr:uid="{F1DE5484-5F4C-4547-96F4-D5E10A4F15F2}"/>
    <cellStyle name="Currency 5 8 6" xfId="10537" xr:uid="{B45F8BB1-21C9-47CA-B6A8-22C61CBE359E}"/>
    <cellStyle name="Currency 5 8 6 2" xfId="24227" xr:uid="{6729E92C-14F0-4710-9A97-C90D059715B5}"/>
    <cellStyle name="Currency 5 8 6 2 2" xfId="37919" xr:uid="{9291B073-10FA-4A7E-8711-A0C489F3C534}"/>
    <cellStyle name="Currency 5 8 6 2 3" xfId="52803" xr:uid="{78B23D14-3B0C-45AF-9B75-99C47187311E}"/>
    <cellStyle name="Currency 5 8 6 3" xfId="17383" xr:uid="{F34D4F15-82EB-4C7D-8F94-C3CEDA27334E}"/>
    <cellStyle name="Currency 5 8 6 4" xfId="31073" xr:uid="{4E6BBAB1-96E6-4648-BFAA-F6A9E0C50B73}"/>
    <cellStyle name="Currency 5 8 6 5" xfId="45957" xr:uid="{3B9FCEA5-CF5F-4387-B10B-DFEDE55E1A8E}"/>
    <cellStyle name="Currency 5 8 7" xfId="20805" xr:uid="{36D84B39-1502-4A01-AE37-5EE2DA505F1E}"/>
    <cellStyle name="Currency 5 8 7 2" xfId="34497" xr:uid="{48B237D7-020B-4A18-8FC0-B9DE45245FB6}"/>
    <cellStyle name="Currency 5 8 7 3" xfId="49381" xr:uid="{22463B78-E8D2-42CB-855D-BAEC7C6E28C8}"/>
    <cellStyle name="Currency 5 8 8" xfId="13961" xr:uid="{5B346992-13F2-4286-ADDE-35163001EA2D}"/>
    <cellStyle name="Currency 5 8 9" xfId="27651" xr:uid="{1C567A5B-AD71-47B7-A267-15573CE6E7CD}"/>
    <cellStyle name="Currency 5 9" xfId="7119" xr:uid="{8901C08D-7A69-463C-A656-B3088C1E1D46}"/>
    <cellStyle name="Currency 5 9 2" xfId="7120" xr:uid="{8F56005B-A00D-4CAD-BE7D-A2021F6BEEA9}"/>
    <cellStyle name="Currency 5 9 2 2" xfId="8833" xr:uid="{2799BB47-DABE-4C09-97DF-DF1F00410651}"/>
    <cellStyle name="Currency 5 9 2 2 2" xfId="12255" xr:uid="{D5BE5AA2-7549-4C47-9F99-137C5C4213F3}"/>
    <cellStyle name="Currency 5 9 2 2 2 2" xfId="25945" xr:uid="{4FE7080C-B8E9-441C-83CD-CD22EE16EEC6}"/>
    <cellStyle name="Currency 5 9 2 2 2 2 2" xfId="39637" xr:uid="{FD4A0884-71C0-4E66-AC25-87DFAF53D09B}"/>
    <cellStyle name="Currency 5 9 2 2 2 2 3" xfId="54521" xr:uid="{38D55FFE-52F7-4DD1-A828-88B9A813C0A6}"/>
    <cellStyle name="Currency 5 9 2 2 2 3" xfId="19101" xr:uid="{A077E852-00F6-4D4A-8B4B-FA90ECEF3FDD}"/>
    <cellStyle name="Currency 5 9 2 2 2 4" xfId="32791" xr:uid="{4F9CDB0C-6C2C-4967-9C38-34A1D73D79D4}"/>
    <cellStyle name="Currency 5 9 2 2 2 5" xfId="47675" xr:uid="{0BC15E5D-4666-46E5-85E4-BF18A8687917}"/>
    <cellStyle name="Currency 5 9 2 2 3" xfId="22523" xr:uid="{A2A294A0-2908-4303-80A2-52B1BDD0012C}"/>
    <cellStyle name="Currency 5 9 2 2 3 2" xfId="36215" xr:uid="{64A480FD-08F3-40AF-A096-D6ADB5249063}"/>
    <cellStyle name="Currency 5 9 2 2 3 3" xfId="51099" xr:uid="{CA5DEBE3-750C-4122-9EF6-A6EBB2A8E039}"/>
    <cellStyle name="Currency 5 9 2 2 4" xfId="15679" xr:uid="{0F698034-1E14-4F0F-BF0E-FF42CCD3459B}"/>
    <cellStyle name="Currency 5 9 2 2 5" xfId="29369" xr:uid="{C6854858-BE9A-47AA-95C1-FC8C7F3BCE46}"/>
    <cellStyle name="Currency 5 9 2 2 6" xfId="44253" xr:uid="{3E9042E8-62A2-4BCE-A0A3-AC7506000479}"/>
    <cellStyle name="Currency 5 9 2 3" xfId="10543" xr:uid="{CEC42752-54DE-4D72-9C98-1E5631E71055}"/>
    <cellStyle name="Currency 5 9 2 3 2" xfId="24233" xr:uid="{A9A8CE69-0EED-47F8-BBAD-9C9B619DD8AD}"/>
    <cellStyle name="Currency 5 9 2 3 2 2" xfId="37925" xr:uid="{5D80CE2D-44DA-4931-922D-94CAF5EFB45D}"/>
    <cellStyle name="Currency 5 9 2 3 2 3" xfId="52809" xr:uid="{F0E9E1DA-2DA4-4191-936C-CC65C33926D7}"/>
    <cellStyle name="Currency 5 9 2 3 3" xfId="17389" xr:uid="{F1CF9BD4-250D-4C9A-98C2-E1674A708FB0}"/>
    <cellStyle name="Currency 5 9 2 3 4" xfId="31079" xr:uid="{9ECCC798-78DB-49AF-9899-D0AB049BF374}"/>
    <cellStyle name="Currency 5 9 2 3 5" xfId="45963" xr:uid="{DCE953AB-F123-4A12-9D52-1AF23B9382F6}"/>
    <cellStyle name="Currency 5 9 2 4" xfId="20811" xr:uid="{C5C75905-C8CE-41E8-B129-D7A722D76BD5}"/>
    <cellStyle name="Currency 5 9 2 4 2" xfId="34503" xr:uid="{468FC5E6-3860-44D7-8013-F8509F0891C7}"/>
    <cellStyle name="Currency 5 9 2 4 3" xfId="49387" xr:uid="{E41AF2F2-D425-4D32-A777-113A75BF0184}"/>
    <cellStyle name="Currency 5 9 2 5" xfId="13967" xr:uid="{D86B32F5-BB6A-488D-9CEB-4A3D445BE0FB}"/>
    <cellStyle name="Currency 5 9 2 6" xfId="27657" xr:uid="{CFD050E4-22AE-49B3-A3DD-41177075CDEC}"/>
    <cellStyle name="Currency 5 9 2 7" xfId="42541" xr:uid="{E052DB25-16D3-4772-A00B-4A92114F2F62}"/>
    <cellStyle name="Currency 5 9 3" xfId="8832" xr:uid="{FC0A96ED-5B3D-40B5-A8BD-5CE0856451E8}"/>
    <cellStyle name="Currency 5 9 3 2" xfId="12254" xr:uid="{DEB96608-462C-454A-8C65-3D5EB3D7C204}"/>
    <cellStyle name="Currency 5 9 3 2 2" xfId="25944" xr:uid="{83555737-C426-4F27-9032-7F3E26A67E16}"/>
    <cellStyle name="Currency 5 9 3 2 2 2" xfId="39636" xr:uid="{C853766D-133F-4D58-A264-6CDF903B844A}"/>
    <cellStyle name="Currency 5 9 3 2 2 3" xfId="54520" xr:uid="{D31D7F6A-0561-43D3-8EB8-CFA1672D3F01}"/>
    <cellStyle name="Currency 5 9 3 2 3" xfId="19100" xr:uid="{DCA1CB5C-0DC9-42EC-A2F6-D9DAE4BF3E07}"/>
    <cellStyle name="Currency 5 9 3 2 4" xfId="32790" xr:uid="{C1E931C9-92A8-4C7A-B136-7B39EB5B1990}"/>
    <cellStyle name="Currency 5 9 3 2 5" xfId="47674" xr:uid="{F96AAD29-37FA-4350-8566-3E5538BCC029}"/>
    <cellStyle name="Currency 5 9 3 3" xfId="22522" xr:uid="{1A42907B-5A30-43BD-B47A-2438E59E2B05}"/>
    <cellStyle name="Currency 5 9 3 3 2" xfId="36214" xr:uid="{5E38DA1E-8E96-42B0-9B67-E4C7992E2444}"/>
    <cellStyle name="Currency 5 9 3 3 3" xfId="51098" xr:uid="{A93CEB82-D2D1-4640-ABF3-C266131D91A9}"/>
    <cellStyle name="Currency 5 9 3 4" xfId="15678" xr:uid="{DC310091-EEDA-4AAD-A424-D46F2385C982}"/>
    <cellStyle name="Currency 5 9 3 5" xfId="29368" xr:uid="{D3FBAD0D-C557-4914-B316-1D8B2FDA98BA}"/>
    <cellStyle name="Currency 5 9 3 6" xfId="44252" xr:uid="{CADE8A60-681B-4444-A0AA-1BB857318F92}"/>
    <cellStyle name="Currency 5 9 4" xfId="10542" xr:uid="{D3D873A7-C1E1-4E0C-8B25-DABB5D5D2B33}"/>
    <cellStyle name="Currency 5 9 4 2" xfId="24232" xr:uid="{99A84A47-A5AA-47D0-A058-F6B77FB2B402}"/>
    <cellStyle name="Currency 5 9 4 2 2" xfId="37924" xr:uid="{A3224822-B6E8-4D72-B1D8-4C23A879E544}"/>
    <cellStyle name="Currency 5 9 4 2 3" xfId="52808" xr:uid="{F3B2CC68-B12C-4DEE-88D9-8EB1CD8747D5}"/>
    <cellStyle name="Currency 5 9 4 3" xfId="17388" xr:uid="{056B4333-5989-400D-92C4-4190D726DDB4}"/>
    <cellStyle name="Currency 5 9 4 4" xfId="31078" xr:uid="{F73E82DA-8695-466A-835A-B8863F45CC58}"/>
    <cellStyle name="Currency 5 9 4 5" xfId="45962" xr:uid="{859D50D2-C066-4A26-A4C7-64FBA612B272}"/>
    <cellStyle name="Currency 5 9 5" xfId="20810" xr:uid="{596D8FDC-2EA2-4C7E-B900-E45BCBD2F407}"/>
    <cellStyle name="Currency 5 9 5 2" xfId="34502" xr:uid="{91767D65-2E8B-4589-B758-2E8445330BC4}"/>
    <cellStyle name="Currency 5 9 5 3" xfId="49386" xr:uid="{7FE4A3A9-26B9-46B0-AE44-3E1CAE26319E}"/>
    <cellStyle name="Currency 5 9 6" xfId="13966" xr:uid="{0F0362EC-8BFC-466B-9EE1-38746DC222DE}"/>
    <cellStyle name="Currency 5 9 7" xfId="27656" xr:uid="{9D5A893F-D150-4F6E-B554-FA4A466FE336}"/>
    <cellStyle name="Currency 5 9 8" xfId="42540" xr:uid="{8D3D83F9-F7FB-4972-87E6-B919770F394F}"/>
    <cellStyle name="Currency 6" xfId="35" xr:uid="{AC9A84C9-E0C3-45B3-8F0C-A9927A26D26E}"/>
    <cellStyle name="Currency 6 2" xfId="231" xr:uid="{6CCB245E-3668-4AC1-B494-D47EC000CD36}"/>
    <cellStyle name="Currency 6 2 2" xfId="4639" xr:uid="{DED5BB24-793A-4F89-B350-1BE704858B9D}"/>
    <cellStyle name="Currency 6 3" xfId="4328" xr:uid="{6B472E44-09F4-4985-81A1-CC1FC1A4AA80}"/>
    <cellStyle name="Currency 6 3 2" xfId="4443" xr:uid="{91093A7F-1AFD-4D7C-BFB8-9A663F7A2A01}"/>
    <cellStyle name="Currency 6 3 3" xfId="4724" xr:uid="{076A8845-9965-4673-B93D-FEA507F3B6F9}"/>
    <cellStyle name="Currency 6 3 3 2" xfId="5319" xr:uid="{7B4433D8-B5F9-411A-9F7A-B3F7C7DFD4C3}"/>
    <cellStyle name="Currency 6 3 3 2 2" xfId="41933" xr:uid="{CD04D0FE-4404-4783-AE1C-CA6694620C5D}"/>
    <cellStyle name="Currency 6 3 3 2 3" xfId="6516" xr:uid="{D29B1CF9-BE57-4D9E-B5CC-E290BEDF9850}"/>
    <cellStyle name="Currency 6 3 3 2 4" xfId="5924" xr:uid="{D1E0799B-145D-4079-8AE1-51A62B22A884}"/>
    <cellStyle name="Currency 6 3 3 3" xfId="4766" xr:uid="{D21237AE-8081-41F2-8313-CCF032F2C38A}"/>
    <cellStyle name="Currency 6 3 3 4" xfId="41381" xr:uid="{B1E12620-1D32-43A4-BCFE-7196B1027B35}"/>
    <cellStyle name="Currency 6 3 3 5" xfId="5972" xr:uid="{895C6F46-0282-4CC4-AE37-DFF23D0ECBDF}"/>
    <cellStyle name="Currency 6 3 3 6" xfId="5380" xr:uid="{1D8FBC56-CC9B-401D-89FD-B7CDF742B5DF}"/>
    <cellStyle name="Currency 6 3 4" xfId="4701" xr:uid="{AA32EE0D-5E5C-4B63-8B7F-712918104B4C}"/>
    <cellStyle name="Currency 6 3 5" xfId="41328" xr:uid="{89F8DDED-52B8-4A15-9FD4-EBB8F00D47CB}"/>
    <cellStyle name="Currency 6 3 6" xfId="5950" xr:uid="{CA805EF0-E425-42DC-B72C-781B08E62BDE}"/>
    <cellStyle name="Currency 6 3 7" xfId="5358" xr:uid="{B8D3721E-661C-4F81-BF82-A8D09783A431}"/>
    <cellStyle name="Currency 6 4" xfId="4533" xr:uid="{BC78F120-105C-4268-AE4D-F1BDCD7AA778}"/>
    <cellStyle name="Currency 7" xfId="36" xr:uid="{653638E3-ABDE-46FB-B2FE-A39516BA26FC}"/>
    <cellStyle name="Currency 7 2" xfId="37" xr:uid="{7768D76C-2FAF-4087-8730-8E407C9F6CBA}"/>
    <cellStyle name="Currency 7 2 2" xfId="252" xr:uid="{87B02A1D-3268-463B-BC80-5042B66BB8D0}"/>
    <cellStyle name="Currency 7 2 2 2" xfId="4640" xr:uid="{9705E28C-D398-4180-9B87-666EBA62B5DA}"/>
    <cellStyle name="Currency 7 2 3" xfId="4535" xr:uid="{47E297B4-524B-48F0-94B7-DBAA92CBBA69}"/>
    <cellStyle name="Currency 7 3" xfId="232" xr:uid="{3F07DFC0-C29C-47EA-A898-F4D242E15F21}"/>
    <cellStyle name="Currency 7 3 2" xfId="4641" xr:uid="{3F880EBF-4FE1-44CA-B9AC-E4490978D1E2}"/>
    <cellStyle name="Currency 7 4" xfId="4444" xr:uid="{CCA4902F-D2BB-46E3-B960-B52DF8219A37}"/>
    <cellStyle name="Currency 7 5" xfId="4534" xr:uid="{937C9484-1E03-4D39-8891-FCD51D4EA887}"/>
    <cellStyle name="Currency 8" xfId="38" xr:uid="{F91B9F2A-F04A-491B-96CF-84E97265729C}"/>
    <cellStyle name="Currency 8 2" xfId="39" xr:uid="{1F33CF36-4316-4EC2-9141-06C6B0F3F716}"/>
    <cellStyle name="Currency 8 2 2" xfId="233" xr:uid="{9F2D5CFE-C968-491D-8C24-032E2CEB11E0}"/>
    <cellStyle name="Currency 8 2 2 2" xfId="4642" xr:uid="{F4DE4405-8020-4D56-B0A9-D44984D7E139}"/>
    <cellStyle name="Currency 8 2 3" xfId="4537" xr:uid="{6F1F9608-D86F-419D-B362-55D0BC3C80D2}"/>
    <cellStyle name="Currency 8 3" xfId="40" xr:uid="{A9E4A4A3-2126-4508-B8D5-4FC80F8C3318}"/>
    <cellStyle name="Currency 8 3 2" xfId="234" xr:uid="{578747DA-BAFB-4B6E-955B-7033D78AF420}"/>
    <cellStyle name="Currency 8 3 2 2" xfId="4643" xr:uid="{8C6DFCA3-B46E-4EB9-A085-135BCF152F26}"/>
    <cellStyle name="Currency 8 3 3" xfId="4538" xr:uid="{1221125B-18CC-413A-89A5-0426812A1C7F}"/>
    <cellStyle name="Currency 8 4" xfId="41" xr:uid="{1310430B-DD65-433C-9C3F-E880C57E9671}"/>
    <cellStyle name="Currency 8 4 2" xfId="235" xr:uid="{D35E87D9-F959-4C7C-A7A2-119AA3DFD31B}"/>
    <cellStyle name="Currency 8 4 2 2" xfId="4644" xr:uid="{14BBC997-FA47-4CA2-8F0C-E92D26A0524A}"/>
    <cellStyle name="Currency 8 4 3" xfId="4539" xr:uid="{64284EE7-4339-4A4E-84F9-98C6C01F9888}"/>
    <cellStyle name="Currency 8 5" xfId="236" xr:uid="{93D009C3-0397-4F9F-B13A-48A9280A2F29}"/>
    <cellStyle name="Currency 8 5 2" xfId="4645" xr:uid="{F884CD84-84ED-4814-AAEE-10AFAD8D6871}"/>
    <cellStyle name="Currency 8 6" xfId="4445" xr:uid="{60A93C26-8754-42E9-8290-B1AA84560B1F}"/>
    <cellStyle name="Currency 8 7" xfId="4536" xr:uid="{073DD366-73FD-4899-9864-BD0DE7B1F562}"/>
    <cellStyle name="Currency 9" xfId="42" xr:uid="{3EE6F744-AD16-476D-85EC-176F8AA98424}"/>
    <cellStyle name="Currency 9 2" xfId="43" xr:uid="{657C4C22-7634-4535-9E06-6FB48551A1E3}"/>
    <cellStyle name="Currency 9 2 2" xfId="237" xr:uid="{2192E58C-D113-4A70-B267-6913868E0B48}"/>
    <cellStyle name="Currency 9 2 2 2" xfId="4646" xr:uid="{1A9029DE-78CE-4280-A555-07695ACA0AFC}"/>
    <cellStyle name="Currency 9 2 3" xfId="4541" xr:uid="{E18DD49C-C48A-4A85-BD43-F588739FCB25}"/>
    <cellStyle name="Currency 9 3" xfId="44" xr:uid="{F97E750C-9972-4308-8F3A-801398AD10AF}"/>
    <cellStyle name="Currency 9 3 2" xfId="238" xr:uid="{E32545A1-F792-4977-9585-302118FC5AAF}"/>
    <cellStyle name="Currency 9 3 2 2" xfId="4647" xr:uid="{BEFCC496-343C-42AA-931E-4E0BBC31CC48}"/>
    <cellStyle name="Currency 9 3 3" xfId="4542" xr:uid="{D78930A6-D7DC-4148-A61F-363B0824B291}"/>
    <cellStyle name="Currency 9 4" xfId="239" xr:uid="{C969F263-C2EC-4771-800D-5AC5308EF8C5}"/>
    <cellStyle name="Currency 9 4 2" xfId="4648" xr:uid="{75BE79E7-47F2-4141-B0F6-DA7D610B34AD}"/>
    <cellStyle name="Currency 9 5" xfId="4329" xr:uid="{E0010D8F-CF19-4DEE-BF1E-9AC713E684A5}"/>
    <cellStyle name="Currency 9 5 2" xfId="4446" xr:uid="{16917EE0-3666-4303-9BCE-07D44A9A3CDD}"/>
    <cellStyle name="Currency 9 5 3" xfId="4725" xr:uid="{F48CBC2A-F696-4655-99E9-34223E650414}"/>
    <cellStyle name="Currency 9 5 4" xfId="4702" xr:uid="{75374AEE-9B76-4DE3-9A82-40344D4DD459}"/>
    <cellStyle name="Currency 9 6" xfId="4540" xr:uid="{E151BE0B-D9E9-44A6-83AD-9140B6030C77}"/>
    <cellStyle name="Hyperlink" xfId="1" builtinId="8"/>
    <cellStyle name="Hyperlink 2" xfId="8" xr:uid="{CBA1EB9D-DB4F-471B-80A6-A3F04492CA47}"/>
    <cellStyle name="Hyperlink 3" xfId="204" xr:uid="{175EDC2D-621B-4206-8F7B-945BA1AE8105}"/>
    <cellStyle name="Hyperlink 3 2" xfId="4417" xr:uid="{37C6AEA6-2B86-4AE7-841D-88CC42944DC3}"/>
    <cellStyle name="Hyperlink 3 3" xfId="4330" xr:uid="{4A0D16EF-829A-4935-B51E-9DB144182802}"/>
    <cellStyle name="Hyperlink 4" xfId="4331" xr:uid="{91808223-3609-470D-9282-543DC77139B6}"/>
    <cellStyle name="Normal" xfId="0" builtinId="0"/>
    <cellStyle name="Normal 10" xfId="45" xr:uid="{2775B200-299A-4C1B-B7FD-C503558F1277}"/>
    <cellStyle name="Normal 10 10" xfId="905" xr:uid="{0A241F1E-2072-4C5E-8807-BA6878A5B268}"/>
    <cellStyle name="Normal 10 10 2" xfId="2510" xr:uid="{A025E26C-F8D8-482D-8314-F32F94505FCF}"/>
    <cellStyle name="Normal 10 10 2 2" xfId="4333" xr:uid="{6F746B9B-026C-45AE-8A30-BE3817B6E8A5}"/>
    <cellStyle name="Normal 10 10 2 3" xfId="4677" xr:uid="{C32CADEE-7EBF-42AA-BD98-EE763DD513AF}"/>
    <cellStyle name="Normal 10 10 3" xfId="2511" xr:uid="{663BDD81-A8E8-4BEC-B0FA-A759ABB6745E}"/>
    <cellStyle name="Normal 10 10 4" xfId="2512" xr:uid="{4B82E94A-23B1-4511-A264-4D9C96884ECA}"/>
    <cellStyle name="Normal 10 11" xfId="2513" xr:uid="{6D24989B-48FD-4970-B63E-384DEFCF2857}"/>
    <cellStyle name="Normal 10 11 2" xfId="2514" xr:uid="{30E8A7C9-9150-46EA-891F-EE4BCBC69DBF}"/>
    <cellStyle name="Normal 10 11 3" xfId="2515" xr:uid="{267BCFCF-EC58-4209-B873-EADFBF0537CF}"/>
    <cellStyle name="Normal 10 11 4" xfId="2516" xr:uid="{86628CCE-FAE7-4C5A-91DC-D04CF4F95D54}"/>
    <cellStyle name="Normal 10 12" xfId="2517" xr:uid="{4DA85BE0-AF11-4529-9043-BCA1343823EB}"/>
    <cellStyle name="Normal 10 12 2" xfId="2518" xr:uid="{C165853F-EB80-4EE9-82A5-116889B495E4}"/>
    <cellStyle name="Normal 10 13" xfId="2519" xr:uid="{1C6EEC2F-BBC6-4033-B28D-FF0A377AA620}"/>
    <cellStyle name="Normal 10 14" xfId="2520" xr:uid="{53232822-0ABA-4EF5-A1F9-4240320E48E6}"/>
    <cellStyle name="Normal 10 15" xfId="2521" xr:uid="{C1047477-ADD3-4864-A00D-FC374C1A5C0A}"/>
    <cellStyle name="Normal 10 2" xfId="46" xr:uid="{50189E12-9981-4076-A7F3-A1BD4FCF09DB}"/>
    <cellStyle name="Normal 10 2 10" xfId="2522" xr:uid="{B011ACF5-8C94-4F0B-9C7C-FFAEC13671C2}"/>
    <cellStyle name="Normal 10 2 11" xfId="2523" xr:uid="{7ED0424D-A374-4324-826B-A9E5190ACCFD}"/>
    <cellStyle name="Normal 10 2 2" xfId="47" xr:uid="{77846D03-8F26-441A-8692-D370F60B880E}"/>
    <cellStyle name="Normal 10 2 2 2" xfId="48" xr:uid="{D27FB44D-7614-4AF2-BF37-22A8E0D6D235}"/>
    <cellStyle name="Normal 10 2 2 2 2" xfId="240" xr:uid="{2E5088F8-6E9D-4E12-9358-B18B00762852}"/>
    <cellStyle name="Normal 10 2 2 2 2 2" xfId="456" xr:uid="{549050E5-CF3D-4043-B3D8-0A771E0C3BEE}"/>
    <cellStyle name="Normal 10 2 2 2 2 2 2" xfId="457" xr:uid="{CDB55E81-46FE-4937-8883-418756BB056F}"/>
    <cellStyle name="Normal 10 2 2 2 2 2 2 2" xfId="906" xr:uid="{87A53C92-FF90-4AEE-A29D-5CD58F340DB0}"/>
    <cellStyle name="Normal 10 2 2 2 2 2 2 2 2" xfId="907" xr:uid="{AA0DBCC1-5D09-4BD6-B897-3737B7C073FD}"/>
    <cellStyle name="Normal 10 2 2 2 2 2 2 3" xfId="908" xr:uid="{DFE7E900-744F-42BC-9F6F-90D82D973D00}"/>
    <cellStyle name="Normal 10 2 2 2 2 2 3" xfId="909" xr:uid="{F4E8D3A1-15CA-4D16-9722-3B0162150BBB}"/>
    <cellStyle name="Normal 10 2 2 2 2 2 3 2" xfId="910" xr:uid="{4D0233FE-DBF7-4FC3-A6B4-AF8BD24FA6A4}"/>
    <cellStyle name="Normal 10 2 2 2 2 2 4" xfId="911" xr:uid="{5DE73365-F40B-43EF-9E6B-AFC37416D56D}"/>
    <cellStyle name="Normal 10 2 2 2 2 3" xfId="458" xr:uid="{D824D2B7-C25A-4218-B865-27206C36FF32}"/>
    <cellStyle name="Normal 10 2 2 2 2 3 2" xfId="912" xr:uid="{A931E0A7-F1BF-4D7F-99B8-4A83B3E46B9B}"/>
    <cellStyle name="Normal 10 2 2 2 2 3 2 2" xfId="913" xr:uid="{CDD1D42E-536A-4A85-A21E-46D2FEBAD856}"/>
    <cellStyle name="Normal 10 2 2 2 2 3 3" xfId="914" xr:uid="{02F5659F-CA87-45BE-A9CC-0DD84D1E31F8}"/>
    <cellStyle name="Normal 10 2 2 2 2 3 4" xfId="2524" xr:uid="{C548650A-64FB-4716-B18B-6C71E2FA7519}"/>
    <cellStyle name="Normal 10 2 2 2 2 4" xfId="915" xr:uid="{A4BEC0A1-C92D-42DA-A9C6-FF170A953F1D}"/>
    <cellStyle name="Normal 10 2 2 2 2 4 2" xfId="916" xr:uid="{B3135912-3B4D-433A-A084-BF61FF1E52AE}"/>
    <cellStyle name="Normal 10 2 2 2 2 5" xfId="917" xr:uid="{FC3BA097-F213-424E-B812-3CCFC868D794}"/>
    <cellStyle name="Normal 10 2 2 2 2 6" xfId="2525" xr:uid="{FF8A8DE1-BC2B-43CE-BF8C-83E3C31876BB}"/>
    <cellStyle name="Normal 10 2 2 2 3" xfId="241" xr:uid="{ED147BB9-584A-48FC-8327-A41D4203AA2D}"/>
    <cellStyle name="Normal 10 2 2 2 3 2" xfId="459" xr:uid="{1DAE93B0-970B-431C-B3E1-89397D0B2015}"/>
    <cellStyle name="Normal 10 2 2 2 3 2 2" xfId="460" xr:uid="{A5FE72EC-FFC4-4D4B-BBCE-C026E8D67739}"/>
    <cellStyle name="Normal 10 2 2 2 3 2 2 2" xfId="918" xr:uid="{13CF0876-84B6-4991-9AE1-89C46E562147}"/>
    <cellStyle name="Normal 10 2 2 2 3 2 2 2 2" xfId="919" xr:uid="{05A5939E-10B4-45C1-A88D-8B72B05189A5}"/>
    <cellStyle name="Normal 10 2 2 2 3 2 2 3" xfId="920" xr:uid="{6FA4C364-ED9F-4766-A561-EC4395A44F57}"/>
    <cellStyle name="Normal 10 2 2 2 3 2 3" xfId="921" xr:uid="{77E2068B-0590-4DB5-B426-88A4017CA3A1}"/>
    <cellStyle name="Normal 10 2 2 2 3 2 3 2" xfId="922" xr:uid="{2671981C-BCCA-4D7E-9B0A-72719B74123C}"/>
    <cellStyle name="Normal 10 2 2 2 3 2 4" xfId="923" xr:uid="{8A93039B-4A9E-42B1-B7FB-C7B08A2A979B}"/>
    <cellStyle name="Normal 10 2 2 2 3 3" xfId="461" xr:uid="{FF3868EE-C357-43A9-8800-BDDED840B2B2}"/>
    <cellStyle name="Normal 10 2 2 2 3 3 2" xfId="924" xr:uid="{B61D4984-CCC1-422A-B2A2-879C5F70B59B}"/>
    <cellStyle name="Normal 10 2 2 2 3 3 2 2" xfId="925" xr:uid="{E6EDFD89-636B-4270-845D-635312A33A95}"/>
    <cellStyle name="Normal 10 2 2 2 3 3 3" xfId="926" xr:uid="{5FC58D49-53FF-4E86-B9E6-187946ABCA08}"/>
    <cellStyle name="Normal 10 2 2 2 3 4" xfId="927" xr:uid="{9C22A8C4-2EF5-4DDD-AFD5-50CF55853033}"/>
    <cellStyle name="Normal 10 2 2 2 3 4 2" xfId="928" xr:uid="{0ECC86DB-42EC-4FAD-9304-C61EE23B6A9F}"/>
    <cellStyle name="Normal 10 2 2 2 3 5" xfId="929" xr:uid="{4B37D383-90E0-4859-96A4-F89ADDCA3A32}"/>
    <cellStyle name="Normal 10 2 2 2 4" xfId="462" xr:uid="{08887B76-9DE2-4268-8652-C44C15B8E4F7}"/>
    <cellStyle name="Normal 10 2 2 2 4 2" xfId="463" xr:uid="{8CDF2F2C-AD00-4980-BF74-A2C4D74598B9}"/>
    <cellStyle name="Normal 10 2 2 2 4 2 2" xfId="930" xr:uid="{ED480B15-54B2-4846-A7DB-7D34C913141A}"/>
    <cellStyle name="Normal 10 2 2 2 4 2 2 2" xfId="931" xr:uid="{327B3B66-825D-48CF-A339-8B048522263B}"/>
    <cellStyle name="Normal 10 2 2 2 4 2 3" xfId="932" xr:uid="{2B76245F-8B1F-4E25-BDFE-424676DAB576}"/>
    <cellStyle name="Normal 10 2 2 2 4 3" xfId="933" xr:uid="{4C38E998-45A8-4C74-B51B-F463E0C7FEB2}"/>
    <cellStyle name="Normal 10 2 2 2 4 3 2" xfId="934" xr:uid="{783A625E-AF8E-4AA8-9ADD-12568A84ED14}"/>
    <cellStyle name="Normal 10 2 2 2 4 4" xfId="935" xr:uid="{7E27F8CF-216C-4B8B-9ACB-2D257D541F9E}"/>
    <cellStyle name="Normal 10 2 2 2 5" xfId="464" xr:uid="{9A0F9946-17C8-4BEC-8837-F0AA3D5499CC}"/>
    <cellStyle name="Normal 10 2 2 2 5 2" xfId="936" xr:uid="{4FAE9BAC-7C66-4E1D-B0AD-BE21E3565E11}"/>
    <cellStyle name="Normal 10 2 2 2 5 2 2" xfId="937" xr:uid="{C9AE353C-EC93-447E-A248-A0CFF7B06E56}"/>
    <cellStyle name="Normal 10 2 2 2 5 3" xfId="938" xr:uid="{83A3DE3B-8311-4398-965D-92342A759587}"/>
    <cellStyle name="Normal 10 2 2 2 5 4" xfId="2526" xr:uid="{9BC3F765-D59D-462C-811D-2C59B201F375}"/>
    <cellStyle name="Normal 10 2 2 2 6" xfId="939" xr:uid="{93C1AFEC-FDAD-47F7-96A1-35B49D3B8242}"/>
    <cellStyle name="Normal 10 2 2 2 6 2" xfId="940" xr:uid="{FF45313F-546C-4500-9C09-F661C797F314}"/>
    <cellStyle name="Normal 10 2 2 2 7" xfId="941" xr:uid="{F79EE2D0-2917-4E7F-82F9-A06142EBD1DC}"/>
    <cellStyle name="Normal 10 2 2 2 8" xfId="2527" xr:uid="{B717A170-AE7C-4E33-8839-0DDEC5F0E41A}"/>
    <cellStyle name="Normal 10 2 2 3" xfId="242" xr:uid="{176856FD-AF34-4A0E-BD84-892B33258E38}"/>
    <cellStyle name="Normal 10 2 2 3 2" xfId="465" xr:uid="{4FF66F39-ADDB-40EF-95CE-A4DA9441E4EC}"/>
    <cellStyle name="Normal 10 2 2 3 2 2" xfId="466" xr:uid="{76B1BC66-74A7-481E-BA89-323794159206}"/>
    <cellStyle name="Normal 10 2 2 3 2 2 2" xfId="942" xr:uid="{B08181DA-B002-4464-A031-0BB31EA20410}"/>
    <cellStyle name="Normal 10 2 2 3 2 2 2 2" xfId="943" xr:uid="{7A858E28-A257-497D-B185-B4CAEEA7630F}"/>
    <cellStyle name="Normal 10 2 2 3 2 2 3" xfId="944" xr:uid="{EE949D91-5B4D-49E9-B7D5-F34B4BA53E4A}"/>
    <cellStyle name="Normal 10 2 2 3 2 3" xfId="945" xr:uid="{356C0847-6DAC-4E9E-A58A-1D7E19833F42}"/>
    <cellStyle name="Normal 10 2 2 3 2 3 2" xfId="946" xr:uid="{D380AE93-406D-4380-88D0-5BF91A1A317C}"/>
    <cellStyle name="Normal 10 2 2 3 2 4" xfId="947" xr:uid="{FA9D353F-FDF9-4883-9413-1C1225028A24}"/>
    <cellStyle name="Normal 10 2 2 3 3" xfId="467" xr:uid="{361FAC90-2744-4414-BD3A-BFA77BA193A3}"/>
    <cellStyle name="Normal 10 2 2 3 3 2" xfId="948" xr:uid="{9BB57539-D9CA-49F4-B451-01EA6A9E7C53}"/>
    <cellStyle name="Normal 10 2 2 3 3 2 2" xfId="949" xr:uid="{ED01900F-7328-41E7-978E-EC02D10F098C}"/>
    <cellStyle name="Normal 10 2 2 3 3 3" xfId="950" xr:uid="{967DAE99-EE14-4B10-BAD1-002116F2168E}"/>
    <cellStyle name="Normal 10 2 2 3 3 4" xfId="2528" xr:uid="{5C4690AD-53CF-495E-8736-083C79EBE377}"/>
    <cellStyle name="Normal 10 2 2 3 4" xfId="951" xr:uid="{581F4A1A-680E-44EA-99AF-3829C3A4CE5C}"/>
    <cellStyle name="Normal 10 2 2 3 4 2" xfId="952" xr:uid="{4BB53317-AAA4-40AB-8F9E-14D61E80C881}"/>
    <cellStyle name="Normal 10 2 2 3 5" xfId="953" xr:uid="{8AE84F46-C69B-420D-931C-5EB52AA83C3D}"/>
    <cellStyle name="Normal 10 2 2 3 6" xfId="2529" xr:uid="{ECF3B625-F47F-4F81-95F6-6C4007D03636}"/>
    <cellStyle name="Normal 10 2 2 4" xfId="243" xr:uid="{76682344-844F-4630-9C9D-C29DC08B33C6}"/>
    <cellStyle name="Normal 10 2 2 4 2" xfId="468" xr:uid="{E74887E0-8D1A-43CB-BEE9-74F3F527791D}"/>
    <cellStyle name="Normal 10 2 2 4 2 2" xfId="469" xr:uid="{532AC077-3835-41BF-8675-3B519EF1A8F4}"/>
    <cellStyle name="Normal 10 2 2 4 2 2 2" xfId="954" xr:uid="{971DB5B1-86F9-4F97-B953-CAF01943933A}"/>
    <cellStyle name="Normal 10 2 2 4 2 2 2 2" xfId="955" xr:uid="{82A33377-560E-4D3B-81B0-CAD28F3C9F58}"/>
    <cellStyle name="Normal 10 2 2 4 2 2 3" xfId="956" xr:uid="{99B38A49-B93A-42DC-AE05-35CC8ACEB1AE}"/>
    <cellStyle name="Normal 10 2 2 4 2 3" xfId="957" xr:uid="{CEC85972-36C6-4992-BE14-70C66C09A052}"/>
    <cellStyle name="Normal 10 2 2 4 2 3 2" xfId="958" xr:uid="{DCEA527F-902F-4C92-8E3F-841924C2BDD2}"/>
    <cellStyle name="Normal 10 2 2 4 2 4" xfId="959" xr:uid="{4BBE2169-3EBA-4BC4-B6CE-B6328CF82788}"/>
    <cellStyle name="Normal 10 2 2 4 3" xfId="470" xr:uid="{44AA79EC-E358-4BA0-9C0F-2DF0B1DD9C3B}"/>
    <cellStyle name="Normal 10 2 2 4 3 2" xfId="960" xr:uid="{96CA69B6-B8C1-4C5B-AFA5-F43D0CBBECAC}"/>
    <cellStyle name="Normal 10 2 2 4 3 2 2" xfId="961" xr:uid="{C9BA120B-0168-4739-9E74-E82944DA9F32}"/>
    <cellStyle name="Normal 10 2 2 4 3 3" xfId="962" xr:uid="{94849B4A-8C95-4327-9269-4D9AE7B1F70C}"/>
    <cellStyle name="Normal 10 2 2 4 4" xfId="963" xr:uid="{8E93AB21-CCBE-4F74-953B-FF926DA3203D}"/>
    <cellStyle name="Normal 10 2 2 4 4 2" xfId="964" xr:uid="{4F0AE301-9C3D-4A72-8556-CC021863EB14}"/>
    <cellStyle name="Normal 10 2 2 4 5" xfId="965" xr:uid="{0E3E7F34-F56F-4A20-AC06-A9F734E5727A}"/>
    <cellStyle name="Normal 10 2 2 5" xfId="244" xr:uid="{326551ED-F7CB-49AA-9C4B-2B0C4D07804F}"/>
    <cellStyle name="Normal 10 2 2 5 2" xfId="471" xr:uid="{55C82059-E2D1-4BC3-9E84-6C9432881EA5}"/>
    <cellStyle name="Normal 10 2 2 5 2 2" xfId="966" xr:uid="{2605A091-5D90-4AD1-B570-19B8487B12E5}"/>
    <cellStyle name="Normal 10 2 2 5 2 2 2" xfId="967" xr:uid="{351BC09B-3179-4C28-88F2-81C783B5E6BE}"/>
    <cellStyle name="Normal 10 2 2 5 2 3" xfId="968" xr:uid="{45E57020-9463-4133-80D6-86C8D6EC1558}"/>
    <cellStyle name="Normal 10 2 2 5 3" xfId="969" xr:uid="{3E9C0046-77E6-4125-AA43-436C3F416D65}"/>
    <cellStyle name="Normal 10 2 2 5 3 2" xfId="970" xr:uid="{2E368664-82C3-464E-8AA8-8BDABAD0C293}"/>
    <cellStyle name="Normal 10 2 2 5 4" xfId="971" xr:uid="{7BD13933-1D57-4699-BF66-F44FEFEDDAF4}"/>
    <cellStyle name="Normal 10 2 2 6" xfId="472" xr:uid="{DB1B5867-0DDC-4F92-AF0A-315B0B6D79BC}"/>
    <cellStyle name="Normal 10 2 2 6 2" xfId="972" xr:uid="{395B45E5-E711-4F4D-8E7B-EB1576C12B67}"/>
    <cellStyle name="Normal 10 2 2 6 2 2" xfId="973" xr:uid="{FC647991-0F05-4605-BD41-208BA653197D}"/>
    <cellStyle name="Normal 10 2 2 6 2 3" xfId="4335" xr:uid="{1F448C59-687F-4205-A494-BA3AA3BDB71D}"/>
    <cellStyle name="Normal 10 2 2 6 3" xfId="974" xr:uid="{8637940C-150A-4AD6-9417-37839300EE55}"/>
    <cellStyle name="Normal 10 2 2 6 4" xfId="2530" xr:uid="{B4224490-E69D-428E-BF81-787CBF1E1227}"/>
    <cellStyle name="Normal 10 2 2 6 4 2" xfId="4566" xr:uid="{123F56F4-CCC0-4B61-9EAC-FF33E9FE9B48}"/>
    <cellStyle name="Normal 10 2 2 6 4 3" xfId="4678" xr:uid="{A3E83628-306D-400A-8912-086DE8F49A20}"/>
    <cellStyle name="Normal 10 2 2 6 4 4" xfId="4604" xr:uid="{2CF4B9BF-D650-4EEC-90DA-59F05B476807}"/>
    <cellStyle name="Normal 10 2 2 7" xfId="975" xr:uid="{5DC095CA-03F3-4089-8754-CA47006A1AF3}"/>
    <cellStyle name="Normal 10 2 2 7 2" xfId="976" xr:uid="{121FB57E-5EC1-46FC-9362-A747474716DC}"/>
    <cellStyle name="Normal 10 2 2 8" xfId="977" xr:uid="{94142F41-A669-41DB-91FD-E3B9BF383353}"/>
    <cellStyle name="Normal 10 2 2 9" xfId="2531" xr:uid="{CDF99974-51AB-4057-A410-A422CB72ED32}"/>
    <cellStyle name="Normal 10 2 3" xfId="49" xr:uid="{BC5B79B7-E6A1-4B59-A5A0-91435C94D8F5}"/>
    <cellStyle name="Normal 10 2 3 2" xfId="50" xr:uid="{FFF0D144-B4BF-4182-8A76-FB684BF32EF5}"/>
    <cellStyle name="Normal 10 2 3 2 2" xfId="473" xr:uid="{41B0D6B0-4B8D-4841-8820-0D98C2C7470C}"/>
    <cellStyle name="Normal 10 2 3 2 2 2" xfId="474" xr:uid="{10CF6249-0E64-4902-9F76-82D68C8F46D3}"/>
    <cellStyle name="Normal 10 2 3 2 2 2 2" xfId="978" xr:uid="{9433E8D5-16B7-4CF2-9B47-723019F9732B}"/>
    <cellStyle name="Normal 10 2 3 2 2 2 2 2" xfId="979" xr:uid="{2B50C116-2285-4276-A260-A3F6198C0B74}"/>
    <cellStyle name="Normal 10 2 3 2 2 2 3" xfId="980" xr:uid="{C42CFEF4-C274-4306-A1E6-B8ACE7708710}"/>
    <cellStyle name="Normal 10 2 3 2 2 3" xfId="981" xr:uid="{270A0C4F-E263-4DDC-BEE0-796F653D0135}"/>
    <cellStyle name="Normal 10 2 3 2 2 3 2" xfId="982" xr:uid="{5ADBB55B-F4C1-4527-ACFC-5AB471D37B1D}"/>
    <cellStyle name="Normal 10 2 3 2 2 4" xfId="983" xr:uid="{479D7E0E-4C51-429A-B627-D927054AD6BC}"/>
    <cellStyle name="Normal 10 2 3 2 3" xfId="475" xr:uid="{B9AA8121-5C42-4438-A1D8-1BD203D031BC}"/>
    <cellStyle name="Normal 10 2 3 2 3 2" xfId="984" xr:uid="{2661A7C1-71B3-4669-A114-A4FED4BE8BF3}"/>
    <cellStyle name="Normal 10 2 3 2 3 2 2" xfId="985" xr:uid="{7300DC4C-B990-4ECC-BE3C-5C1601629BA0}"/>
    <cellStyle name="Normal 10 2 3 2 3 3" xfId="986" xr:uid="{96DA943D-375A-43E1-8707-CED28561DA32}"/>
    <cellStyle name="Normal 10 2 3 2 3 4" xfId="2532" xr:uid="{6B5B7ECC-1DEA-4457-AE10-9499E10142FB}"/>
    <cellStyle name="Normal 10 2 3 2 4" xfId="987" xr:uid="{7A43D560-71D9-4B9E-8B66-B1B4B86D6B41}"/>
    <cellStyle name="Normal 10 2 3 2 4 2" xfId="988" xr:uid="{B79CE630-02FF-417F-A331-D5C06D41197A}"/>
    <cellStyle name="Normal 10 2 3 2 5" xfId="989" xr:uid="{9A901CB6-F7F6-48CD-941E-C4D2ACB99AB2}"/>
    <cellStyle name="Normal 10 2 3 2 6" xfId="2533" xr:uid="{3B227DEE-4F1B-4988-902E-7C295ECCAD0A}"/>
    <cellStyle name="Normal 10 2 3 3" xfId="245" xr:uid="{7A16E383-46F8-4E28-BFD5-912610CB7A38}"/>
    <cellStyle name="Normal 10 2 3 3 2" xfId="476" xr:uid="{6D746884-464D-4F24-83C5-913601EE1E81}"/>
    <cellStyle name="Normal 10 2 3 3 2 2" xfId="477" xr:uid="{7435C8FB-4D03-4504-9CB8-23F70F35EDF4}"/>
    <cellStyle name="Normal 10 2 3 3 2 2 2" xfId="990" xr:uid="{418F864C-7EBF-4F53-B12C-0AD64264EAF1}"/>
    <cellStyle name="Normal 10 2 3 3 2 2 2 2" xfId="991" xr:uid="{32FEC03A-A6BB-4FFE-9A2D-3ED2BD8AF454}"/>
    <cellStyle name="Normal 10 2 3 3 2 2 3" xfId="992" xr:uid="{0137C465-9E33-434B-AD72-4D00EBC61193}"/>
    <cellStyle name="Normal 10 2 3 3 2 3" xfId="993" xr:uid="{073476B3-A462-4310-B912-D5E08F69E53A}"/>
    <cellStyle name="Normal 10 2 3 3 2 3 2" xfId="994" xr:uid="{0B7E3563-233A-44A9-A492-BA94FB8AFBDE}"/>
    <cellStyle name="Normal 10 2 3 3 2 4" xfId="995" xr:uid="{ABC6059F-FC4D-4179-8C40-440C04EA83AC}"/>
    <cellStyle name="Normal 10 2 3 3 3" xfId="478" xr:uid="{94596F06-2F5B-4CC2-AD2E-04BC6551BDD5}"/>
    <cellStyle name="Normal 10 2 3 3 3 2" xfId="996" xr:uid="{1A549CD8-03B9-467B-9ECA-5CBA645224F3}"/>
    <cellStyle name="Normal 10 2 3 3 3 2 2" xfId="997" xr:uid="{50183DCD-174C-4E5C-B269-8A4232673F87}"/>
    <cellStyle name="Normal 10 2 3 3 3 3" xfId="998" xr:uid="{B451C100-CED0-49ED-B18C-66D9F22C4B28}"/>
    <cellStyle name="Normal 10 2 3 3 4" xfId="999" xr:uid="{C1ADD0ED-519B-43E8-8159-A5F569622468}"/>
    <cellStyle name="Normal 10 2 3 3 4 2" xfId="1000" xr:uid="{3C09ABA7-B4B3-4A12-813D-69E28D3A6309}"/>
    <cellStyle name="Normal 10 2 3 3 5" xfId="1001" xr:uid="{BE8F9481-99C9-4117-AFBA-101237F6D931}"/>
    <cellStyle name="Normal 10 2 3 4" xfId="246" xr:uid="{533FE3EF-E8BE-42C2-9289-4668B9B6DED9}"/>
    <cellStyle name="Normal 10 2 3 4 2" xfId="479" xr:uid="{8EA0EBEB-6E29-4C86-A668-F793C831ED05}"/>
    <cellStyle name="Normal 10 2 3 4 2 2" xfId="1002" xr:uid="{AE52FAD3-4087-4DCA-9012-FEDBA32F4488}"/>
    <cellStyle name="Normal 10 2 3 4 2 2 2" xfId="1003" xr:uid="{4BA052EE-BAE2-46B2-9DC5-EAB6BCF2D718}"/>
    <cellStyle name="Normal 10 2 3 4 2 3" xfId="1004" xr:uid="{BF9F2496-6928-4B39-9DEB-ACFEE207EA4D}"/>
    <cellStyle name="Normal 10 2 3 4 3" xfId="1005" xr:uid="{2A5587F0-D4E1-4FE8-B735-906A12D4353F}"/>
    <cellStyle name="Normal 10 2 3 4 3 2" xfId="1006" xr:uid="{BC5EBC2E-2A54-4886-949A-F193BE650A06}"/>
    <cellStyle name="Normal 10 2 3 4 4" xfId="1007" xr:uid="{C0A3E858-F4F5-4A54-8969-ACCAB6672498}"/>
    <cellStyle name="Normal 10 2 3 5" xfId="480" xr:uid="{701FBBD5-9427-4882-930E-D751C8AE2CEF}"/>
    <cellStyle name="Normal 10 2 3 5 2" xfId="1008" xr:uid="{FC916A39-1C59-4A19-8A2B-AF7670E98F59}"/>
    <cellStyle name="Normal 10 2 3 5 2 2" xfId="1009" xr:uid="{37345118-2478-41F3-A89F-DB5A87658E2F}"/>
    <cellStyle name="Normal 10 2 3 5 2 3" xfId="4336" xr:uid="{0C273BAD-A56C-4E91-9C81-BEB869B317BB}"/>
    <cellStyle name="Normal 10 2 3 5 3" xfId="1010" xr:uid="{71748EFD-FDD9-45A9-B579-53404B845A57}"/>
    <cellStyle name="Normal 10 2 3 5 4" xfId="2534" xr:uid="{6F8F7740-EAFF-4A90-BAD2-FAFECDEC25E2}"/>
    <cellStyle name="Normal 10 2 3 5 4 2" xfId="4567" xr:uid="{0DD091E1-33B3-4FF0-82C2-639B00A94BBF}"/>
    <cellStyle name="Normal 10 2 3 5 4 3" xfId="4679" xr:uid="{8AF5B71E-61E4-4D0B-AE18-2A11C6DD54D1}"/>
    <cellStyle name="Normal 10 2 3 5 4 4" xfId="4605" xr:uid="{356F3465-EC37-4CC6-9331-D7EC28E84D3F}"/>
    <cellStyle name="Normal 10 2 3 6" xfId="1011" xr:uid="{DB4B72B0-A822-4620-82BE-A113B888293C}"/>
    <cellStyle name="Normal 10 2 3 6 2" xfId="1012" xr:uid="{AF03EDC0-F992-49D8-A13F-F7A8D65E790B}"/>
    <cellStyle name="Normal 10 2 3 7" xfId="1013" xr:uid="{869C5A54-DEA8-4700-AB0C-E6E1F96115DA}"/>
    <cellStyle name="Normal 10 2 3 8" xfId="2535" xr:uid="{42AF7F61-474D-418F-A9CE-81F4B79C0D27}"/>
    <cellStyle name="Normal 10 2 4" xfId="51" xr:uid="{C3FBBE83-D8D0-420F-9F7C-488622DF4A9F}"/>
    <cellStyle name="Normal 10 2 4 2" xfId="431" xr:uid="{2EFF1B54-9F1E-4520-ACEA-1F45DB4CCE4A}"/>
    <cellStyle name="Normal 10 2 4 2 2" xfId="481" xr:uid="{A7D23329-F375-4E71-B1B8-FEE431940617}"/>
    <cellStyle name="Normal 10 2 4 2 2 2" xfId="1014" xr:uid="{E0263A02-84D5-432E-8DF6-9027D5ECEF2C}"/>
    <cellStyle name="Normal 10 2 4 2 2 2 2" xfId="1015" xr:uid="{5DC8F573-FE1E-424F-A904-E964366CD6BB}"/>
    <cellStyle name="Normal 10 2 4 2 2 3" xfId="1016" xr:uid="{D003D8AE-9CD2-4155-93D9-1EFF8C16E33F}"/>
    <cellStyle name="Normal 10 2 4 2 2 4" xfId="2536" xr:uid="{3D56A7CC-AEAA-4729-98CE-CA2467A0DD21}"/>
    <cellStyle name="Normal 10 2 4 2 3" xfId="1017" xr:uid="{5BEC092E-4E09-4660-AC26-58A31ECC6C49}"/>
    <cellStyle name="Normal 10 2 4 2 3 2" xfId="1018" xr:uid="{950FE5FC-7D33-4643-9354-B369B0FFB6C6}"/>
    <cellStyle name="Normal 10 2 4 2 4" xfId="1019" xr:uid="{A170B9D7-AD36-4317-8EA4-E752B2BC9082}"/>
    <cellStyle name="Normal 10 2 4 2 5" xfId="2537" xr:uid="{1658AF89-C17D-4CB3-9681-045BCC1E6E39}"/>
    <cellStyle name="Normal 10 2 4 3" xfId="482" xr:uid="{C22E0837-8364-4B92-BCA0-2667283C0547}"/>
    <cellStyle name="Normal 10 2 4 3 2" xfId="1020" xr:uid="{ED77330B-E0F0-4F87-BEFA-A85EF2DE7B50}"/>
    <cellStyle name="Normal 10 2 4 3 2 2" xfId="1021" xr:uid="{5C6C12F0-A73C-4BA2-A474-D83C07DD59A6}"/>
    <cellStyle name="Normal 10 2 4 3 3" xfId="1022" xr:uid="{32DE457A-1B09-4294-A383-8D7C31581666}"/>
    <cellStyle name="Normal 10 2 4 3 4" xfId="2538" xr:uid="{DABB13B1-90AE-493A-832F-560A8E41593A}"/>
    <cellStyle name="Normal 10 2 4 4" xfId="1023" xr:uid="{E436D1D3-A171-43DF-A1A5-CE6539BACBD9}"/>
    <cellStyle name="Normal 10 2 4 4 2" xfId="1024" xr:uid="{2BB67199-157F-4384-90D5-FB061F69F023}"/>
    <cellStyle name="Normal 10 2 4 4 3" xfId="2539" xr:uid="{53AF26A3-92CB-4565-95DE-E1AB876C573B}"/>
    <cellStyle name="Normal 10 2 4 4 4" xfId="2540" xr:uid="{E1934033-6F45-438A-8EF1-759EFC6DACF8}"/>
    <cellStyle name="Normal 10 2 4 5" xfId="1025" xr:uid="{A87A338F-1DCC-4AA3-9E93-519293C4AF84}"/>
    <cellStyle name="Normal 10 2 4 6" xfId="2541" xr:uid="{A6DAAED3-796E-4992-8DBB-F952946B83FE}"/>
    <cellStyle name="Normal 10 2 4 7" xfId="2542" xr:uid="{F61AF487-D9CF-4A31-A04F-F91C67BF745F}"/>
    <cellStyle name="Normal 10 2 5" xfId="247" xr:uid="{7E83065A-8E94-4FC8-AE70-8830F8907094}"/>
    <cellStyle name="Normal 10 2 5 2" xfId="483" xr:uid="{1B5E3565-584E-45DB-A813-015D0442A833}"/>
    <cellStyle name="Normal 10 2 5 2 2" xfId="484" xr:uid="{B9857484-DB1E-48D9-9871-E64C14C3108B}"/>
    <cellStyle name="Normal 10 2 5 2 2 2" xfId="1026" xr:uid="{E3BD64EF-7E84-48CB-B648-5EAF7407E7CA}"/>
    <cellStyle name="Normal 10 2 5 2 2 2 2" xfId="1027" xr:uid="{00711B3B-7449-48A5-A957-0BBC4892FA70}"/>
    <cellStyle name="Normal 10 2 5 2 2 3" xfId="1028" xr:uid="{C176BCE0-A7FE-40AF-B1AE-2B5616FCD8AF}"/>
    <cellStyle name="Normal 10 2 5 2 3" xfId="1029" xr:uid="{165F8D5B-59EC-4EBD-8BD5-F12CE04976FC}"/>
    <cellStyle name="Normal 10 2 5 2 3 2" xfId="1030" xr:uid="{76042218-4A84-42BE-A618-82F2B62E3B19}"/>
    <cellStyle name="Normal 10 2 5 2 4" xfId="1031" xr:uid="{3E692BC3-1105-4B61-AE1F-333D6C6877B8}"/>
    <cellStyle name="Normal 10 2 5 3" xfId="485" xr:uid="{3BC1E1B0-0F5F-4E80-8F13-EC8BFD5B2C08}"/>
    <cellStyle name="Normal 10 2 5 3 2" xfId="1032" xr:uid="{84374D38-FDE6-4312-9B1F-BFB662C1573B}"/>
    <cellStyle name="Normal 10 2 5 3 2 2" xfId="1033" xr:uid="{8AF4FB9E-FF0E-4F6C-98FA-7BB76FE3048B}"/>
    <cellStyle name="Normal 10 2 5 3 3" xfId="1034" xr:uid="{173BC6E8-EB30-4D03-95C7-9E0AF324948A}"/>
    <cellStyle name="Normal 10 2 5 3 4" xfId="2543" xr:uid="{0D1743AE-B8F1-49C5-AD4E-BC663743293C}"/>
    <cellStyle name="Normal 10 2 5 4" xfId="1035" xr:uid="{18109F0D-EC82-4BE7-8037-21F878C438B9}"/>
    <cellStyle name="Normal 10 2 5 4 2" xfId="1036" xr:uid="{F6B3E7B4-C7AF-4875-BBB1-E53127945577}"/>
    <cellStyle name="Normal 10 2 5 5" xfId="1037" xr:uid="{7C99C3F2-867A-4C2D-BB70-F6204FC51820}"/>
    <cellStyle name="Normal 10 2 5 6" xfId="2544" xr:uid="{49C5D076-B2E3-456F-8C02-F009EA01A7C7}"/>
    <cellStyle name="Normal 10 2 6" xfId="248" xr:uid="{26EA8BA8-2B40-42B0-8A87-253B8A5D52B0}"/>
    <cellStyle name="Normal 10 2 6 2" xfId="486" xr:uid="{26D4ECDB-7002-40B0-BE7D-933DC0DAD1DA}"/>
    <cellStyle name="Normal 10 2 6 2 2" xfId="1038" xr:uid="{F2D87D11-ECD0-4D6B-8C21-42B2CE127C70}"/>
    <cellStyle name="Normal 10 2 6 2 2 2" xfId="1039" xr:uid="{57269FD5-54C9-4DE1-97F4-1600F18B6CB6}"/>
    <cellStyle name="Normal 10 2 6 2 3" xfId="1040" xr:uid="{E8096C20-603C-4D23-87A4-36299154257E}"/>
    <cellStyle name="Normal 10 2 6 2 4" xfId="2545" xr:uid="{3FF301D9-1263-4B4B-98F2-5F8BA8F99870}"/>
    <cellStyle name="Normal 10 2 6 3" xfId="1041" xr:uid="{21DEA656-1F73-4668-90EC-5BF3767803EB}"/>
    <cellStyle name="Normal 10 2 6 3 2" xfId="1042" xr:uid="{B266920B-ADC8-44DD-876D-68B6174F4C5E}"/>
    <cellStyle name="Normal 10 2 6 4" xfId="1043" xr:uid="{7E0E5032-4A28-49AD-8B88-F764E14DFC74}"/>
    <cellStyle name="Normal 10 2 6 5" xfId="2546" xr:uid="{EAE89FE7-7923-4012-B0B1-FABBDEF952D2}"/>
    <cellStyle name="Normal 10 2 7" xfId="487" xr:uid="{5FE10149-00D6-4D3C-9DC7-E7A3509E95C6}"/>
    <cellStyle name="Normal 10 2 7 2" xfId="1044" xr:uid="{5AB9C0BF-4BCC-4881-9EC6-BAAB57D625ED}"/>
    <cellStyle name="Normal 10 2 7 2 2" xfId="1045" xr:uid="{6FB2557E-4E0B-48CD-9D1F-732B06782D2F}"/>
    <cellStyle name="Normal 10 2 7 2 3" xfId="4334" xr:uid="{F2A0D6D1-359C-405B-972B-9315552834F6}"/>
    <cellStyle name="Normal 10 2 7 3" xfId="1046" xr:uid="{C51294B7-60E3-483C-97A7-ACCD30831A86}"/>
    <cellStyle name="Normal 10 2 7 4" xfId="2547" xr:uid="{A91D9861-3161-4E60-9047-A9567E0FEDBD}"/>
    <cellStyle name="Normal 10 2 7 4 2" xfId="4565" xr:uid="{F9BD8BE9-1626-4E99-8035-15BCC1C3F65C}"/>
    <cellStyle name="Normal 10 2 7 4 3" xfId="4680" xr:uid="{5E0DF90A-BAD8-42A3-AB45-3D78E54B0A81}"/>
    <cellStyle name="Normal 10 2 7 4 4" xfId="4603" xr:uid="{ECC21C07-F67F-4A80-A53F-ACE0047E0F12}"/>
    <cellStyle name="Normal 10 2 8" xfId="1047" xr:uid="{913BB5D5-D631-47FE-ACBF-937E1F55627B}"/>
    <cellStyle name="Normal 10 2 8 2" xfId="1048" xr:uid="{3AEF2CF0-A466-4ACB-986C-DDB701E0D152}"/>
    <cellStyle name="Normal 10 2 8 3" xfId="2548" xr:uid="{696A1C19-7C8A-40C8-AC9C-B0AB5165A4C6}"/>
    <cellStyle name="Normal 10 2 8 4" xfId="2549" xr:uid="{15CC2BBC-C34A-4EAD-A980-A9CECCC82717}"/>
    <cellStyle name="Normal 10 2 9" xfId="1049" xr:uid="{342EDA34-12C1-4B08-9F57-C774B7309643}"/>
    <cellStyle name="Normal 10 3" xfId="52" xr:uid="{4B99A9D7-E081-4A84-A235-658BFAB39779}"/>
    <cellStyle name="Normal 10 3 10" xfId="2550" xr:uid="{455A7F53-CC6B-4CA4-B828-0835D67BBE2C}"/>
    <cellStyle name="Normal 10 3 11" xfId="2551" xr:uid="{F5405030-0F06-4412-BE73-6F78C49E59CD}"/>
    <cellStyle name="Normal 10 3 2" xfId="53" xr:uid="{AB37AE67-DDA8-4D00-B3C4-DE6758E2749A}"/>
    <cellStyle name="Normal 10 3 2 2" xfId="54" xr:uid="{5EDA462A-D850-49B2-9B29-99F538554F8C}"/>
    <cellStyle name="Normal 10 3 2 2 2" xfId="249" xr:uid="{F5A74831-7034-48A8-8E00-B0BD4D4ED2C0}"/>
    <cellStyle name="Normal 10 3 2 2 2 2" xfId="488" xr:uid="{86DC540C-B95C-4498-9C0C-D20B7D1DF390}"/>
    <cellStyle name="Normal 10 3 2 2 2 2 2" xfId="1050" xr:uid="{5BBEC4C6-CDA4-4D70-95C2-4C46AB557272}"/>
    <cellStyle name="Normal 10 3 2 2 2 2 2 2" xfId="1051" xr:uid="{A3B06717-1C0F-4439-AD13-E1CD30F0CC63}"/>
    <cellStyle name="Normal 10 3 2 2 2 2 3" xfId="1052" xr:uid="{FBF659A1-8C1F-41D3-8D2F-578F6780B394}"/>
    <cellStyle name="Normal 10 3 2 2 2 2 4" xfId="2552" xr:uid="{502D0C09-74F8-407E-86B6-95846F57D262}"/>
    <cellStyle name="Normal 10 3 2 2 2 3" xfId="1053" xr:uid="{3498C2C2-EAFA-4E20-B52C-E37E0C1CE444}"/>
    <cellStyle name="Normal 10 3 2 2 2 3 2" xfId="1054" xr:uid="{F50B5168-2228-419E-AC80-A92C540AD286}"/>
    <cellStyle name="Normal 10 3 2 2 2 3 3" xfId="2553" xr:uid="{0E4E4BF2-A9A2-4DC5-92A7-087B484FE28F}"/>
    <cellStyle name="Normal 10 3 2 2 2 3 4" xfId="2554" xr:uid="{BC73C662-9252-4E62-9283-058FB24F0BC0}"/>
    <cellStyle name="Normal 10 3 2 2 2 4" xfId="1055" xr:uid="{2ACBC2A4-142C-49CC-96C2-C9C02BCDE529}"/>
    <cellStyle name="Normal 10 3 2 2 2 5" xfId="2555" xr:uid="{FF5A2E69-50F3-4E1A-9C90-9B093A5716AE}"/>
    <cellStyle name="Normal 10 3 2 2 2 6" xfId="2556" xr:uid="{4AF83829-4F97-46C0-9029-33CE4AAE424B}"/>
    <cellStyle name="Normal 10 3 2 2 3" xfId="489" xr:uid="{8527D108-239D-47A1-9FBB-D761113618CC}"/>
    <cellStyle name="Normal 10 3 2 2 3 2" xfId="1056" xr:uid="{758E77A5-22D1-4CC9-89A9-EC72A49EE00E}"/>
    <cellStyle name="Normal 10 3 2 2 3 2 2" xfId="1057" xr:uid="{F59C356A-6390-45F2-ADB6-DD25790A5E62}"/>
    <cellStyle name="Normal 10 3 2 2 3 2 3" xfId="2557" xr:uid="{1D7A0E26-5207-48FE-97B5-9693EF76EA27}"/>
    <cellStyle name="Normal 10 3 2 2 3 2 4" xfId="2558" xr:uid="{11180F77-0AED-4D49-937E-2322DF30DA00}"/>
    <cellStyle name="Normal 10 3 2 2 3 3" xfId="1058" xr:uid="{45226A9D-2935-4A0B-87A6-C0EE3FE014EB}"/>
    <cellStyle name="Normal 10 3 2 2 3 4" xfId="2559" xr:uid="{1347EC09-C211-474F-A490-2662B1B5390E}"/>
    <cellStyle name="Normal 10 3 2 2 3 5" xfId="2560" xr:uid="{96302227-8D4E-4804-B70F-BF5A76B1B286}"/>
    <cellStyle name="Normal 10 3 2 2 4" xfId="1059" xr:uid="{775D741B-454B-4EB4-AE3B-F120E6C76975}"/>
    <cellStyle name="Normal 10 3 2 2 4 2" xfId="1060" xr:uid="{0961495F-E70F-419B-AF82-AFD4BA68719A}"/>
    <cellStyle name="Normal 10 3 2 2 4 3" xfId="2561" xr:uid="{3620BD81-996F-4924-AC2A-AD11C39F7CC3}"/>
    <cellStyle name="Normal 10 3 2 2 4 4" xfId="2562" xr:uid="{0E17D550-F3EB-4247-B182-B87E3BA319EA}"/>
    <cellStyle name="Normal 10 3 2 2 5" xfId="1061" xr:uid="{E726EC61-B007-426A-BFF6-F6A1B341DCC3}"/>
    <cellStyle name="Normal 10 3 2 2 5 2" xfId="2563" xr:uid="{FFE7F607-C4BA-4E95-A4D5-B8FD074A6D88}"/>
    <cellStyle name="Normal 10 3 2 2 5 3" xfId="2564" xr:uid="{5DC42673-C96E-41DE-989B-2AAC797A41B8}"/>
    <cellStyle name="Normal 10 3 2 2 5 4" xfId="2565" xr:uid="{CFA9546E-90FA-49F8-9643-738EFB57B3F8}"/>
    <cellStyle name="Normal 10 3 2 2 6" xfId="2566" xr:uid="{0ADB2BC5-D281-4D95-89BD-FC7C93D415B3}"/>
    <cellStyle name="Normal 10 3 2 2 7" xfId="2567" xr:uid="{2249FE9E-27EC-4B94-8D0B-8745BC4CC728}"/>
    <cellStyle name="Normal 10 3 2 2 8" xfId="2568" xr:uid="{1278EEC3-0F1B-4027-AF8C-739005D02694}"/>
    <cellStyle name="Normal 10 3 2 3" xfId="250" xr:uid="{F52F4CE6-AD9F-44EC-9F8E-6C27E8711906}"/>
    <cellStyle name="Normal 10 3 2 3 2" xfId="490" xr:uid="{0D01D719-8B74-418E-A7BE-9C4710CDAF0E}"/>
    <cellStyle name="Normal 10 3 2 3 2 2" xfId="491" xr:uid="{CA36147C-AB71-4898-94F6-13B7CD419117}"/>
    <cellStyle name="Normal 10 3 2 3 2 2 2" xfId="1062" xr:uid="{9C5FDFDC-BDA2-4E40-972D-BB6C4E2D78E1}"/>
    <cellStyle name="Normal 10 3 2 3 2 2 2 2" xfId="1063" xr:uid="{9D86E52F-A462-4231-9C8D-B743AC00DBED}"/>
    <cellStyle name="Normal 10 3 2 3 2 2 3" xfId="1064" xr:uid="{04EF6708-97F5-44B4-83F3-D290E7EFCB16}"/>
    <cellStyle name="Normal 10 3 2 3 2 3" xfId="1065" xr:uid="{A26BCD64-6765-481A-8B48-95036CDD9D1B}"/>
    <cellStyle name="Normal 10 3 2 3 2 3 2" xfId="1066" xr:uid="{4BBEBA11-82A5-4715-AFD7-554FD7E877B4}"/>
    <cellStyle name="Normal 10 3 2 3 2 4" xfId="1067" xr:uid="{CCFDC756-8787-4D98-9BED-0EB753774A53}"/>
    <cellStyle name="Normal 10 3 2 3 3" xfId="492" xr:uid="{FCAF3858-5892-4B64-8BDD-BD43FCF247A4}"/>
    <cellStyle name="Normal 10 3 2 3 3 2" xfId="1068" xr:uid="{A25C1150-2BFE-49C2-B951-45898C49FC1E}"/>
    <cellStyle name="Normal 10 3 2 3 3 2 2" xfId="1069" xr:uid="{A3F5AE9F-4497-4C26-B0BB-D4B56ADA24BF}"/>
    <cellStyle name="Normal 10 3 2 3 3 3" xfId="1070" xr:uid="{E86A7962-A05A-4954-9D48-F1F3A81D661E}"/>
    <cellStyle name="Normal 10 3 2 3 3 4" xfId="2569" xr:uid="{8FD0413C-A8E2-4A5D-8F60-D4D8AF56E69D}"/>
    <cellStyle name="Normal 10 3 2 3 4" xfId="1071" xr:uid="{B602724D-07BD-44A0-A24F-0615FE61034B}"/>
    <cellStyle name="Normal 10 3 2 3 4 2" xfId="1072" xr:uid="{D1CF76A5-AB32-4E8E-9EBC-57A681327913}"/>
    <cellStyle name="Normal 10 3 2 3 5" xfId="1073" xr:uid="{B8749BA2-9CFC-4B72-8FEB-E8A39398B942}"/>
    <cellStyle name="Normal 10 3 2 3 6" xfId="2570" xr:uid="{6DB76885-CD2A-44EE-81C3-F17230FFE084}"/>
    <cellStyle name="Normal 10 3 2 4" xfId="251" xr:uid="{3C1D98C3-DB81-4B66-B60B-1461BC1E5965}"/>
    <cellStyle name="Normal 10 3 2 4 2" xfId="493" xr:uid="{8DC89915-5B78-448E-9115-2318E4779EAD}"/>
    <cellStyle name="Normal 10 3 2 4 2 2" xfId="1074" xr:uid="{A2238481-7B36-4313-94DA-A9F3B07C8146}"/>
    <cellStyle name="Normal 10 3 2 4 2 2 2" xfId="1075" xr:uid="{884F64AF-E845-48BD-B3A4-B5315AA761E4}"/>
    <cellStyle name="Normal 10 3 2 4 2 3" xfId="1076" xr:uid="{BAAC3969-C642-4DF9-A412-A90F7DACF4A2}"/>
    <cellStyle name="Normal 10 3 2 4 2 4" xfId="2571" xr:uid="{0A62D836-BED3-4105-A1A2-E0E8F842FA19}"/>
    <cellStyle name="Normal 10 3 2 4 3" xfId="1077" xr:uid="{30A6373F-81B1-4A53-84F3-3FE816B85AC2}"/>
    <cellStyle name="Normal 10 3 2 4 3 2" xfId="1078" xr:uid="{6E438FAD-9B11-4FF2-A4F5-0A36E60F2B9A}"/>
    <cellStyle name="Normal 10 3 2 4 4" xfId="1079" xr:uid="{DEEF33F1-83A4-4FC4-AFB2-0E1EA2948B6D}"/>
    <cellStyle name="Normal 10 3 2 4 5" xfId="2572" xr:uid="{B3D6020B-F1F9-446C-BEBB-0F092BA5160D}"/>
    <cellStyle name="Normal 10 3 2 5" xfId="253" xr:uid="{AC081011-D748-49F6-85B7-875A9097D48D}"/>
    <cellStyle name="Normal 10 3 2 5 2" xfId="1080" xr:uid="{3CD40196-0919-46B1-A8AF-9BDBD48A7DA7}"/>
    <cellStyle name="Normal 10 3 2 5 2 2" xfId="1081" xr:uid="{61B9C5FA-02DD-48D3-919E-51AC0EC5A874}"/>
    <cellStyle name="Normal 10 3 2 5 3" xfId="1082" xr:uid="{0EDDB8BC-343B-4655-9C3F-FA76AF84C31B}"/>
    <cellStyle name="Normal 10 3 2 5 4" xfId="2573" xr:uid="{E3242DBD-4066-41EE-9F52-7679089BB8E2}"/>
    <cellStyle name="Normal 10 3 2 6" xfId="1083" xr:uid="{389C6A1D-4DFE-4101-81F0-4CF1509FF3D7}"/>
    <cellStyle name="Normal 10 3 2 6 2" xfId="1084" xr:uid="{C7F9870A-77E7-43B4-B28E-B63EE963A079}"/>
    <cellStyle name="Normal 10 3 2 6 3" xfId="2574" xr:uid="{88645557-E716-4754-9959-7550BA347D45}"/>
    <cellStyle name="Normal 10 3 2 6 4" xfId="2575" xr:uid="{14C94E16-E0BC-48B6-AA4D-78D82966E5BE}"/>
    <cellStyle name="Normal 10 3 2 7" xfId="1085" xr:uid="{462E4AD3-55CA-469D-8025-870D0B55951B}"/>
    <cellStyle name="Normal 10 3 2 8" xfId="2576" xr:uid="{1C70E26E-AF78-4260-A0C6-C2FF728D10E9}"/>
    <cellStyle name="Normal 10 3 2 9" xfId="2577" xr:uid="{04058C56-20D7-4720-9F42-13C1940DB7A3}"/>
    <cellStyle name="Normal 10 3 3" xfId="55" xr:uid="{CEBD13F0-969F-4F78-93D5-82C131E44AF9}"/>
    <cellStyle name="Normal 10 3 3 2" xfId="56" xr:uid="{38960DD5-FAD5-443C-A989-3D009EC831DC}"/>
    <cellStyle name="Normal 10 3 3 2 2" xfId="494" xr:uid="{E1DDBEA8-D8E3-4FB6-9E73-072F596FAC9B}"/>
    <cellStyle name="Normal 10 3 3 2 2 2" xfId="1086" xr:uid="{6DE7D3D6-4A5F-4026-B65A-3D1E3E984624}"/>
    <cellStyle name="Normal 10 3 3 2 2 2 2" xfId="1087" xr:uid="{568C66E4-6ED1-4D48-AE54-4E676F37376C}"/>
    <cellStyle name="Normal 10 3 3 2 2 2 2 2" xfId="4447" xr:uid="{B48810EB-F59F-4877-A43F-2F50A4D5F7DB}"/>
    <cellStyle name="Normal 10 3 3 2 2 2 3" xfId="4448" xr:uid="{5EFDC04F-89FD-473D-9344-9543AD789F42}"/>
    <cellStyle name="Normal 10 3 3 2 2 3" xfId="1088" xr:uid="{F8265548-7743-40FC-AA28-F20C35CCF5EA}"/>
    <cellStyle name="Normal 10 3 3 2 2 3 2" xfId="4449" xr:uid="{322802DB-21EB-4175-81E9-EACB4E6C700D}"/>
    <cellStyle name="Normal 10 3 3 2 2 4" xfId="2578" xr:uid="{3897E136-2DE0-4F02-B598-3D75767CB740}"/>
    <cellStyle name="Normal 10 3 3 2 3" xfId="1089" xr:uid="{3F6C6E4A-172E-4E13-9224-8B5AD56C777C}"/>
    <cellStyle name="Normal 10 3 3 2 3 2" xfId="1090" xr:uid="{9BEE0F4F-AC3D-40EF-95E9-9FF4F9387094}"/>
    <cellStyle name="Normal 10 3 3 2 3 2 2" xfId="4450" xr:uid="{C54FD5A4-E081-4E4C-A0B2-5281DB9EDE3E}"/>
    <cellStyle name="Normal 10 3 3 2 3 3" xfId="2579" xr:uid="{9087D945-2562-4AA4-8FA3-713661244F01}"/>
    <cellStyle name="Normal 10 3 3 2 3 4" xfId="2580" xr:uid="{9FF0A047-BCB7-4B57-BA67-BE2F5DFA482E}"/>
    <cellStyle name="Normal 10 3 3 2 4" xfId="1091" xr:uid="{BCFC3E34-F460-4C6A-BD0A-3F34A2FBD4C0}"/>
    <cellStyle name="Normal 10 3 3 2 4 2" xfId="4451" xr:uid="{5AA45ADE-FED4-473C-BF2C-31FC21C58160}"/>
    <cellStyle name="Normal 10 3 3 2 5" xfId="2581" xr:uid="{C501BCAC-7288-4232-8DFF-8F89AB0A7A53}"/>
    <cellStyle name="Normal 10 3 3 2 6" xfId="2582" xr:uid="{4B5BDA76-E2F4-4295-B8DD-87B252A4144E}"/>
    <cellStyle name="Normal 10 3 3 3" xfId="254" xr:uid="{BEAC141C-5E9E-45B6-82B4-54BFB7481C28}"/>
    <cellStyle name="Normal 10 3 3 3 2" xfId="1092" xr:uid="{4032746D-6F01-43C2-AE0B-7F7D19E6DEDB}"/>
    <cellStyle name="Normal 10 3 3 3 2 2" xfId="1093" xr:uid="{9943C554-3475-4F6F-8819-B8D129E8DBD7}"/>
    <cellStyle name="Normal 10 3 3 3 2 2 2" xfId="4452" xr:uid="{FF02B707-2200-4EA2-8EAE-3A331FDCD5EC}"/>
    <cellStyle name="Normal 10 3 3 3 2 3" xfId="2583" xr:uid="{36849261-43BA-42F0-A859-FD732177E1DC}"/>
    <cellStyle name="Normal 10 3 3 3 2 4" xfId="2584" xr:uid="{A31B6801-2BED-4CF6-B6BB-1E3A571D4BF0}"/>
    <cellStyle name="Normal 10 3 3 3 3" xfId="1094" xr:uid="{CFDEACA3-2695-4439-B187-53D36F2FA94B}"/>
    <cellStyle name="Normal 10 3 3 3 3 2" xfId="4453" xr:uid="{780C3A63-1A5D-4CEE-8210-AA4152E8131D}"/>
    <cellStyle name="Normal 10 3 3 3 4" xfId="2585" xr:uid="{184DF863-987C-4011-A90A-09F46D77976B}"/>
    <cellStyle name="Normal 10 3 3 3 5" xfId="2586" xr:uid="{033785A7-0A05-451C-A3A9-F0DC8B72C99D}"/>
    <cellStyle name="Normal 10 3 3 4" xfId="1095" xr:uid="{6A8CE08F-5AC4-4EC7-8D2E-FE59AD4A87A3}"/>
    <cellStyle name="Normal 10 3 3 4 2" xfId="1096" xr:uid="{3C8677C7-8815-4272-ACAC-259F0E794745}"/>
    <cellStyle name="Normal 10 3 3 4 2 2" xfId="4454" xr:uid="{2C689F26-223A-49F4-94C2-1457324107D6}"/>
    <cellStyle name="Normal 10 3 3 4 3" xfId="2587" xr:uid="{FC74B845-AAF6-4BAC-9479-14A19055EF65}"/>
    <cellStyle name="Normal 10 3 3 4 4" xfId="2588" xr:uid="{3AC99969-7B74-42CE-A453-E819018A5E7D}"/>
    <cellStyle name="Normal 10 3 3 5" xfId="1097" xr:uid="{36389ED9-E2D0-41B9-B2E3-D4FCA35D3FE1}"/>
    <cellStyle name="Normal 10 3 3 5 2" xfId="2589" xr:uid="{EA7E703A-916B-4303-805C-682C12328D89}"/>
    <cellStyle name="Normal 10 3 3 5 3" xfId="2590" xr:uid="{110F1BFE-F21C-4484-8D0D-44BC474E4077}"/>
    <cellStyle name="Normal 10 3 3 5 4" xfId="2591" xr:uid="{3BC8213D-63BA-4867-A0C7-BA8879F748FA}"/>
    <cellStyle name="Normal 10 3 3 6" xfId="2592" xr:uid="{B2747B85-AB43-413F-86D6-24C97DA435A5}"/>
    <cellStyle name="Normal 10 3 3 7" xfId="2593" xr:uid="{943F53CA-3CFD-4287-8503-483C2B016C06}"/>
    <cellStyle name="Normal 10 3 3 8" xfId="2594" xr:uid="{272F5E70-9B47-473D-9BCA-70C1233AD534}"/>
    <cellStyle name="Normal 10 3 4" xfId="57" xr:uid="{202759B6-B952-4C20-A121-0D1AFAC251BF}"/>
    <cellStyle name="Normal 10 3 4 2" xfId="495" xr:uid="{103EF9C1-E177-407B-AD90-D7651E3012EA}"/>
    <cellStyle name="Normal 10 3 4 2 2" xfId="496" xr:uid="{4F6AA154-9180-4744-AFAD-2BC86BE53D7C}"/>
    <cellStyle name="Normal 10 3 4 2 2 2" xfId="1098" xr:uid="{706B6DB1-758F-455E-BCC7-48BD6BDA91DA}"/>
    <cellStyle name="Normal 10 3 4 2 2 2 2" xfId="1099" xr:uid="{AD76F84D-67B3-49B9-8FE9-63036D722B90}"/>
    <cellStyle name="Normal 10 3 4 2 2 3" xfId="1100" xr:uid="{D348395B-C97F-4BF6-90EE-68ED8B560068}"/>
    <cellStyle name="Normal 10 3 4 2 2 4" xfId="2595" xr:uid="{C23F0C9F-D034-4664-9E2D-CAC2C048E604}"/>
    <cellStyle name="Normal 10 3 4 2 3" xfId="1101" xr:uid="{E627EF46-6854-4843-BD40-F9939779DCD2}"/>
    <cellStyle name="Normal 10 3 4 2 3 2" xfId="1102" xr:uid="{FCF51329-41FC-4A9D-BC1D-865FC73B6FE9}"/>
    <cellStyle name="Normal 10 3 4 2 4" xfId="1103" xr:uid="{83857B28-3F9D-4EBF-9AD5-1D9555DF7FDD}"/>
    <cellStyle name="Normal 10 3 4 2 5" xfId="2596" xr:uid="{FED1D351-719C-4DA1-883A-B6836ACED413}"/>
    <cellStyle name="Normal 10 3 4 3" xfId="497" xr:uid="{3E35F817-57E0-430D-8EA2-8ECE609700EA}"/>
    <cellStyle name="Normal 10 3 4 3 2" xfId="1104" xr:uid="{A7F6220E-2B3D-4B3B-943D-5C0EB16ACBE2}"/>
    <cellStyle name="Normal 10 3 4 3 2 2" xfId="1105" xr:uid="{8D4AA307-2EC0-4596-A092-C54F833D1058}"/>
    <cellStyle name="Normal 10 3 4 3 3" xfId="1106" xr:uid="{9A954681-C50C-43B0-8C11-3163E6DE1742}"/>
    <cellStyle name="Normal 10 3 4 3 4" xfId="2597" xr:uid="{71FD7352-A401-4D06-BFA3-582B334103B1}"/>
    <cellStyle name="Normal 10 3 4 4" xfId="1107" xr:uid="{71FFE68D-20C3-4C2F-818A-68AED9237A88}"/>
    <cellStyle name="Normal 10 3 4 4 2" xfId="1108" xr:uid="{2001A852-08E8-4B29-8967-B57A41FAEA67}"/>
    <cellStyle name="Normal 10 3 4 4 3" xfId="2598" xr:uid="{B85B3242-70A4-4704-AAC2-EF9AAEF29C5D}"/>
    <cellStyle name="Normal 10 3 4 4 4" xfId="2599" xr:uid="{10C8BD36-A395-4BAD-9AC7-B48EDAEDB9A0}"/>
    <cellStyle name="Normal 10 3 4 5" xfId="1109" xr:uid="{C1B6C2B0-D59A-4A0B-AB9E-379B8B0809A9}"/>
    <cellStyle name="Normal 10 3 4 6" xfId="2600" xr:uid="{A4EE9E28-8C49-47C0-990F-84B632663A0C}"/>
    <cellStyle name="Normal 10 3 4 7" xfId="2601" xr:uid="{1B6D1D79-82A5-4C64-AB69-978954035216}"/>
    <cellStyle name="Normal 10 3 5" xfId="255" xr:uid="{984E2B99-9008-4298-B31F-7CE9FC8C6B66}"/>
    <cellStyle name="Normal 10 3 5 2" xfId="498" xr:uid="{4BEC1E92-D967-4087-B677-5547A9B6CBBC}"/>
    <cellStyle name="Normal 10 3 5 2 2" xfId="1110" xr:uid="{262C09CD-ECC6-4E14-B629-9061AE88312C}"/>
    <cellStyle name="Normal 10 3 5 2 2 2" xfId="1111" xr:uid="{22B2A5DD-F630-408A-829E-24A383914B4A}"/>
    <cellStyle name="Normal 10 3 5 2 3" xfId="1112" xr:uid="{32E926FA-3E21-485F-B1D2-DAB4DA5E63E6}"/>
    <cellStyle name="Normal 10 3 5 2 4" xfId="2602" xr:uid="{100296C7-3911-4CDC-B779-94EE73C7ED4B}"/>
    <cellStyle name="Normal 10 3 5 3" xfId="1113" xr:uid="{091507D4-C69C-4FC7-A421-D8BEB5242A4B}"/>
    <cellStyle name="Normal 10 3 5 3 2" xfId="1114" xr:uid="{C8FE3E8C-DCEA-4B75-A186-524CB5E674ED}"/>
    <cellStyle name="Normal 10 3 5 3 3" xfId="2603" xr:uid="{E584311A-4E17-4172-8046-0FEEAD012EF2}"/>
    <cellStyle name="Normal 10 3 5 3 4" xfId="2604" xr:uid="{3B168338-3511-4FA2-89F5-56DC91905B20}"/>
    <cellStyle name="Normal 10 3 5 4" xfId="1115" xr:uid="{FAEF8306-6BA1-4D60-A3EE-D26B48EDC4EF}"/>
    <cellStyle name="Normal 10 3 5 5" xfId="2605" xr:uid="{E0D3535A-2F46-4D53-AC73-3AF0C2319817}"/>
    <cellStyle name="Normal 10 3 5 6" xfId="2606" xr:uid="{FF780060-D770-49F3-89ED-64F6C42DEB2B}"/>
    <cellStyle name="Normal 10 3 6" xfId="256" xr:uid="{205B03C8-CB0B-4BF2-9B62-55EC321DAF27}"/>
    <cellStyle name="Normal 10 3 6 2" xfId="1116" xr:uid="{32783C67-F190-4CA3-BF26-F74628DF20D9}"/>
    <cellStyle name="Normal 10 3 6 2 2" xfId="1117" xr:uid="{41493ED8-91B7-4DFC-8CE2-215BA6E2616B}"/>
    <cellStyle name="Normal 10 3 6 2 3" xfId="2607" xr:uid="{68CBEE8E-EF0B-42CB-A420-E446C80C2F33}"/>
    <cellStyle name="Normal 10 3 6 2 4" xfId="2608" xr:uid="{9AA19A38-EFDD-4CB9-A2F2-B2E8D4AA887A}"/>
    <cellStyle name="Normal 10 3 6 3" xfId="1118" xr:uid="{C0F35E13-759F-47AD-87D6-89541FF37989}"/>
    <cellStyle name="Normal 10 3 6 4" xfId="2609" xr:uid="{EB5DF9DF-3A46-4B4D-AAC2-C3BF68237D51}"/>
    <cellStyle name="Normal 10 3 6 5" xfId="2610" xr:uid="{ECB16E56-08ED-4FBD-9EC9-08F18731B6B6}"/>
    <cellStyle name="Normal 10 3 7" xfId="1119" xr:uid="{3F5080D3-7AFC-4195-A8CC-31C1792E3856}"/>
    <cellStyle name="Normal 10 3 7 2" xfId="1120" xr:uid="{00BC7D25-5893-4480-BBBC-15ED4B2A929D}"/>
    <cellStyle name="Normal 10 3 7 3" xfId="2611" xr:uid="{BC87E619-ACDE-40F8-A615-CE86A3BA1B63}"/>
    <cellStyle name="Normal 10 3 7 4" xfId="2612" xr:uid="{33D4D674-6B16-495B-A61D-E331049764D1}"/>
    <cellStyle name="Normal 10 3 8" xfId="1121" xr:uid="{4C4745E8-654B-40AE-BAA3-BA665FBA9187}"/>
    <cellStyle name="Normal 10 3 8 2" xfId="2613" xr:uid="{416EB53F-8574-4F54-B050-091F32C42D34}"/>
    <cellStyle name="Normal 10 3 8 3" xfId="2614" xr:uid="{55DF52BA-FE6C-4F06-88A5-BBE95898FB5A}"/>
    <cellStyle name="Normal 10 3 8 4" xfId="2615" xr:uid="{EE91348A-F81D-47A3-A158-B810198C59CC}"/>
    <cellStyle name="Normal 10 3 9" xfId="2616" xr:uid="{05319E9F-BD31-4888-8BB3-109FBED1D74A}"/>
    <cellStyle name="Normal 10 4" xfId="58" xr:uid="{0162F57D-FB4F-4E2E-8951-432A9F950615}"/>
    <cellStyle name="Normal 10 4 10" xfId="2617" xr:uid="{0CB00DB1-556F-4072-90E6-6A3BC6139772}"/>
    <cellStyle name="Normal 10 4 11" xfId="2618" xr:uid="{9BE3823A-ED88-4085-9379-69D8AB88CD34}"/>
    <cellStyle name="Normal 10 4 2" xfId="59" xr:uid="{21BFDD0B-6CDC-43B6-B405-7AC1ADDAF16D}"/>
    <cellStyle name="Normal 10 4 2 2" xfId="257" xr:uid="{09204090-6C43-4393-9E88-1C22F389BDBF}"/>
    <cellStyle name="Normal 10 4 2 2 2" xfId="499" xr:uid="{F9F4C2ED-5478-474D-8CA1-BF0F7196FD84}"/>
    <cellStyle name="Normal 10 4 2 2 2 2" xfId="500" xr:uid="{B6981467-2FDE-419C-8531-06A3C8B773AD}"/>
    <cellStyle name="Normal 10 4 2 2 2 2 2" xfId="1122" xr:uid="{23F8006F-D8C4-414F-BE8B-D30B883E0B99}"/>
    <cellStyle name="Normal 10 4 2 2 2 2 3" xfId="2619" xr:uid="{D9B324E3-4BE2-4B06-A744-A2B5D26154EF}"/>
    <cellStyle name="Normal 10 4 2 2 2 2 4" xfId="2620" xr:uid="{0CB87F96-03FE-464A-BFE6-C24B104D171A}"/>
    <cellStyle name="Normal 10 4 2 2 2 3" xfId="1123" xr:uid="{E2331BDD-A749-4AA1-8291-7C7FBF73A87F}"/>
    <cellStyle name="Normal 10 4 2 2 2 3 2" xfId="2621" xr:uid="{D3662AA1-D04C-4064-A462-1775B54A439D}"/>
    <cellStyle name="Normal 10 4 2 2 2 3 3" xfId="2622" xr:uid="{355DC64B-D0CA-46AA-9CBD-9AA3847C25C1}"/>
    <cellStyle name="Normal 10 4 2 2 2 3 4" xfId="2623" xr:uid="{3F6317E9-3208-4035-98E5-CFD7784A0C2F}"/>
    <cellStyle name="Normal 10 4 2 2 2 4" xfId="2624" xr:uid="{80625328-6C71-4862-BE24-09F9FC635023}"/>
    <cellStyle name="Normal 10 4 2 2 2 5" xfId="2625" xr:uid="{88743949-B9D3-48A1-AD6C-4C21274C97DD}"/>
    <cellStyle name="Normal 10 4 2 2 2 6" xfId="2626" xr:uid="{AA8ABC70-FE40-4394-B4C3-BAB939CE6303}"/>
    <cellStyle name="Normal 10 4 2 2 3" xfId="501" xr:uid="{47B03C68-4D44-4013-86EB-9D00A63287FC}"/>
    <cellStyle name="Normal 10 4 2 2 3 2" xfId="1124" xr:uid="{8A9EE98F-8DAE-4C30-B602-C7BB93D29487}"/>
    <cellStyle name="Normal 10 4 2 2 3 2 2" xfId="2627" xr:uid="{7D9D2CEC-3A81-4F62-9013-3DAEC7CF25B4}"/>
    <cellStyle name="Normal 10 4 2 2 3 2 3" xfId="2628" xr:uid="{B089A699-D633-4D7A-A703-4704D817BC14}"/>
    <cellStyle name="Normal 10 4 2 2 3 2 4" xfId="2629" xr:uid="{51A79B4E-9BC3-43F3-B169-73BC82486072}"/>
    <cellStyle name="Normal 10 4 2 2 3 3" xfId="2630" xr:uid="{C2714F57-CA22-4751-9B0C-697B7C29383B}"/>
    <cellStyle name="Normal 10 4 2 2 3 4" xfId="2631" xr:uid="{FE2709F9-3C15-494A-9E48-FCF408716DC9}"/>
    <cellStyle name="Normal 10 4 2 2 3 5" xfId="2632" xr:uid="{760F277B-55C5-4920-A9CF-6FDE4FA6B62A}"/>
    <cellStyle name="Normal 10 4 2 2 4" xfId="1125" xr:uid="{C0D75537-6BF4-4F25-AA67-9113257A86E3}"/>
    <cellStyle name="Normal 10 4 2 2 4 2" xfId="2633" xr:uid="{4C3FD73B-CDD9-4E28-814D-C3D26F3A874E}"/>
    <cellStyle name="Normal 10 4 2 2 4 3" xfId="2634" xr:uid="{C5975E3A-7DED-4C9D-B3FE-136E4A40333F}"/>
    <cellStyle name="Normal 10 4 2 2 4 4" xfId="2635" xr:uid="{ABEDB06F-CD57-43EB-81F0-275715F2F7D3}"/>
    <cellStyle name="Normal 10 4 2 2 5" xfId="2636" xr:uid="{2A45E5A6-9AB9-4942-9049-C7D636C7EBD4}"/>
    <cellStyle name="Normal 10 4 2 2 5 2" xfId="2637" xr:uid="{F53F1B2E-C554-41BB-AD62-4C713683EEEE}"/>
    <cellStyle name="Normal 10 4 2 2 5 3" xfId="2638" xr:uid="{432B5853-90C0-4787-9424-117B57644AB9}"/>
    <cellStyle name="Normal 10 4 2 2 5 4" xfId="2639" xr:uid="{9766C400-A712-4F2A-8486-DA9ED6CDE2E6}"/>
    <cellStyle name="Normal 10 4 2 2 6" xfId="2640" xr:uid="{6C5DDCBB-61F8-4351-A16A-858E6B04900E}"/>
    <cellStyle name="Normal 10 4 2 2 7" xfId="2641" xr:uid="{B8D87FBF-3150-4AC0-ABD5-0D0592F3FEB6}"/>
    <cellStyle name="Normal 10 4 2 2 8" xfId="2642" xr:uid="{45444799-BFAF-473B-8688-6C05AC76E673}"/>
    <cellStyle name="Normal 10 4 2 3" xfId="502" xr:uid="{42A38F81-76BD-4B30-A715-8A1E42F1A01F}"/>
    <cellStyle name="Normal 10 4 2 3 2" xfId="503" xr:uid="{E278A1BA-1A4A-4BD8-B237-B686B77D2A38}"/>
    <cellStyle name="Normal 10 4 2 3 2 2" xfId="504" xr:uid="{E9B1F2A8-4439-444F-9B8A-3F63329024D5}"/>
    <cellStyle name="Normal 10 4 2 3 2 3" xfId="2643" xr:uid="{AE60ED5D-A2E5-4868-82A9-6BA26834E08C}"/>
    <cellStyle name="Normal 10 4 2 3 2 4" xfId="2644" xr:uid="{35EA8ACC-0DCE-4578-B95C-3B3BA0B62FB8}"/>
    <cellStyle name="Normal 10 4 2 3 3" xfId="505" xr:uid="{2D6EC688-DFB8-4164-AA5D-DAB9AC8CE161}"/>
    <cellStyle name="Normal 10 4 2 3 3 2" xfId="2645" xr:uid="{09CBD8DF-48EA-489A-A32B-D2683BDE0983}"/>
    <cellStyle name="Normal 10 4 2 3 3 3" xfId="2646" xr:uid="{06E7544F-FD48-4CAE-8756-BEB033AEC881}"/>
    <cellStyle name="Normal 10 4 2 3 3 4" xfId="2647" xr:uid="{60003089-A6FA-4F49-BE42-BBC303F04D69}"/>
    <cellStyle name="Normal 10 4 2 3 4" xfId="2648" xr:uid="{6BA9C5A9-4F6C-4FB4-B361-445F61974450}"/>
    <cellStyle name="Normal 10 4 2 3 5" xfId="2649" xr:uid="{D614D9C8-6801-4CC0-AA50-6BB6E30B66DB}"/>
    <cellStyle name="Normal 10 4 2 3 6" xfId="2650" xr:uid="{79C73294-BCF7-42A8-A017-CE9D32B72E65}"/>
    <cellStyle name="Normal 10 4 2 4" xfId="506" xr:uid="{6F9D3E8F-A0BA-4E8F-ADEA-AA0D55A2DC48}"/>
    <cellStyle name="Normal 10 4 2 4 2" xfId="507" xr:uid="{52825383-5874-43E1-BA7F-2525E4C101BC}"/>
    <cellStyle name="Normal 10 4 2 4 2 2" xfId="2651" xr:uid="{5B926DB9-CC11-4F51-8F10-28448531B114}"/>
    <cellStyle name="Normal 10 4 2 4 2 3" xfId="2652" xr:uid="{C53DEE92-C28B-49A6-9146-C47E38677360}"/>
    <cellStyle name="Normal 10 4 2 4 2 4" xfId="2653" xr:uid="{D1B484E8-B859-4E76-BAF1-63759938AE89}"/>
    <cellStyle name="Normal 10 4 2 4 3" xfId="2654" xr:uid="{F398B333-0DA2-40EF-8E81-429B4D2661F8}"/>
    <cellStyle name="Normal 10 4 2 4 4" xfId="2655" xr:uid="{C844552C-2C76-4AF9-BDEF-AE675D659624}"/>
    <cellStyle name="Normal 10 4 2 4 5" xfId="2656" xr:uid="{84C1A477-FE4E-4BFF-ABD7-4284C83596C9}"/>
    <cellStyle name="Normal 10 4 2 5" xfId="508" xr:uid="{61A4F0D4-8918-4CF2-9ADE-C1916282B3D0}"/>
    <cellStyle name="Normal 10 4 2 5 2" xfId="2657" xr:uid="{74F4CF5C-6F71-4755-84E7-9C9D176FC1D3}"/>
    <cellStyle name="Normal 10 4 2 5 3" xfId="2658" xr:uid="{07A42C97-6453-4BD7-8E39-4425C1A778F7}"/>
    <cellStyle name="Normal 10 4 2 5 4" xfId="2659" xr:uid="{F2952929-C268-4877-9729-B34F441B77AF}"/>
    <cellStyle name="Normal 10 4 2 6" xfId="2660" xr:uid="{9EBF427E-757E-445B-9CBD-B60477B1F231}"/>
    <cellStyle name="Normal 10 4 2 6 2" xfId="2661" xr:uid="{102E3E18-C422-449E-AD83-26E9DDA1D68E}"/>
    <cellStyle name="Normal 10 4 2 6 3" xfId="2662" xr:uid="{47951373-61CC-4C71-AA0C-D98E7D240A7D}"/>
    <cellStyle name="Normal 10 4 2 6 4" xfId="2663" xr:uid="{FDEF6352-02F6-4BE7-92CE-9952EFD8A91F}"/>
    <cellStyle name="Normal 10 4 2 7" xfId="2664" xr:uid="{479EB244-7A75-4830-B3D7-C473DF112960}"/>
    <cellStyle name="Normal 10 4 2 8" xfId="2665" xr:uid="{358574C3-610E-45EF-9092-024C15616099}"/>
    <cellStyle name="Normal 10 4 2 9" xfId="2666" xr:uid="{40E44020-5A6B-4863-A8B8-0EF5EA3ECA46}"/>
    <cellStyle name="Normal 10 4 3" xfId="258" xr:uid="{ABA7D954-7371-47B1-A004-C7824073E914}"/>
    <cellStyle name="Normal 10 4 3 2" xfId="509" xr:uid="{AAAD9DF4-3DC1-4E05-89DA-0ABDB9DB4309}"/>
    <cellStyle name="Normal 10 4 3 2 2" xfId="510" xr:uid="{2C0C6DD6-C56C-4341-8864-3F1B314D850E}"/>
    <cellStyle name="Normal 10 4 3 2 2 2" xfId="1126" xr:uid="{EE41601A-2D32-43FF-9101-8BACDDF4F1CB}"/>
    <cellStyle name="Normal 10 4 3 2 2 2 2" xfId="1127" xr:uid="{8361BE63-8034-4DB8-AC67-3A6D7F74F987}"/>
    <cellStyle name="Normal 10 4 3 2 2 3" xfId="1128" xr:uid="{A8E3533E-442D-41FE-BBD3-CE3F5D5A97D5}"/>
    <cellStyle name="Normal 10 4 3 2 2 4" xfId="2667" xr:uid="{31B42E56-4332-49AF-8A3F-5D045912CB67}"/>
    <cellStyle name="Normal 10 4 3 2 3" xfId="1129" xr:uid="{243B384C-71C2-45CA-A02F-D90481945BDF}"/>
    <cellStyle name="Normal 10 4 3 2 3 2" xfId="1130" xr:uid="{5DF72DD9-AF04-4028-BC35-A2E11B96C407}"/>
    <cellStyle name="Normal 10 4 3 2 3 3" xfId="2668" xr:uid="{48FB770C-917E-442F-81DB-B10B5E6A527D}"/>
    <cellStyle name="Normal 10 4 3 2 3 4" xfId="2669" xr:uid="{6C85C684-7CC8-4A35-A246-6A963330D4FE}"/>
    <cellStyle name="Normal 10 4 3 2 4" xfId="1131" xr:uid="{0D640FB5-D02E-48B9-BC79-DCA56BB63D5E}"/>
    <cellStyle name="Normal 10 4 3 2 5" xfId="2670" xr:uid="{E7D3513E-4CB6-4FBC-8365-31F6E0026EE1}"/>
    <cellStyle name="Normal 10 4 3 2 6" xfId="2671" xr:uid="{9F5CC2AB-6BD7-405F-9DA3-6418DD0E0D05}"/>
    <cellStyle name="Normal 10 4 3 3" xfId="511" xr:uid="{EA4F1BEF-16E0-40AE-94FE-146ED30B9D69}"/>
    <cellStyle name="Normal 10 4 3 3 2" xfId="1132" xr:uid="{BA1504B3-2B5F-4A7F-8628-7CDBF59DC362}"/>
    <cellStyle name="Normal 10 4 3 3 2 2" xfId="1133" xr:uid="{8387434F-2168-47D2-BF79-532D0DE4DB09}"/>
    <cellStyle name="Normal 10 4 3 3 2 3" xfId="2672" xr:uid="{83B85EC9-58F9-46B3-967B-05315A1392D0}"/>
    <cellStyle name="Normal 10 4 3 3 2 4" xfId="2673" xr:uid="{B29806F9-3F30-47CA-9675-EE127AD745AC}"/>
    <cellStyle name="Normal 10 4 3 3 3" xfId="1134" xr:uid="{F80FF0FC-B9F2-4B49-B585-943827BCBCCC}"/>
    <cellStyle name="Normal 10 4 3 3 4" xfId="2674" xr:uid="{0EBD75C1-1A8C-4021-B9AA-4115E955436E}"/>
    <cellStyle name="Normal 10 4 3 3 5" xfId="2675" xr:uid="{3C6966FF-60ED-43CE-BB35-02276B24AAA5}"/>
    <cellStyle name="Normal 10 4 3 4" xfId="1135" xr:uid="{E9EB471A-C1B7-4699-AAD2-90CA89D881AF}"/>
    <cellStyle name="Normal 10 4 3 4 2" xfId="1136" xr:uid="{C1E44068-0F6A-4E11-8F5B-054E2DA28EB1}"/>
    <cellStyle name="Normal 10 4 3 4 3" xfId="2676" xr:uid="{07E28899-1032-4B77-8048-4BC4D84A0FFB}"/>
    <cellStyle name="Normal 10 4 3 4 4" xfId="2677" xr:uid="{95D3FC3D-22D4-4B98-9A0B-15D46947C632}"/>
    <cellStyle name="Normal 10 4 3 5" xfId="1137" xr:uid="{56A14956-E1F8-4776-9968-39AB79E6D6D7}"/>
    <cellStyle name="Normal 10 4 3 5 2" xfId="2678" xr:uid="{43D35EEB-4D30-4182-A318-10E189F363D4}"/>
    <cellStyle name="Normal 10 4 3 5 3" xfId="2679" xr:uid="{BA8986A6-F72E-4CDC-8786-24B333C3AB89}"/>
    <cellStyle name="Normal 10 4 3 5 4" xfId="2680" xr:uid="{B02799E7-4AB7-4041-B1BD-79313C880594}"/>
    <cellStyle name="Normal 10 4 3 6" xfId="2681" xr:uid="{6C64983E-7A33-48AF-AC62-14D3DC5D4BB7}"/>
    <cellStyle name="Normal 10 4 3 7" xfId="2682" xr:uid="{9835CAA9-B8F4-4B26-B606-92122410BB23}"/>
    <cellStyle name="Normal 10 4 3 8" xfId="2683" xr:uid="{AFE93E66-E548-4ECB-A79D-A1BDE0674059}"/>
    <cellStyle name="Normal 10 4 4" xfId="259" xr:uid="{1499C292-72CA-477C-ADE0-5C67C944D968}"/>
    <cellStyle name="Normal 10 4 4 2" xfId="512" xr:uid="{F729E5BC-900F-4A6D-AE15-D28704DA0FDA}"/>
    <cellStyle name="Normal 10 4 4 2 2" xfId="513" xr:uid="{E49DEE52-2A0B-42C6-A138-5B09B60BBA1C}"/>
    <cellStyle name="Normal 10 4 4 2 2 2" xfId="1138" xr:uid="{835134D9-FFF1-4EE7-9D5F-3DFB39A93954}"/>
    <cellStyle name="Normal 10 4 4 2 2 3" xfId="2684" xr:uid="{5525F831-6C37-470D-8266-7FA38C3DB792}"/>
    <cellStyle name="Normal 10 4 4 2 2 4" xfId="2685" xr:uid="{91D69113-19B8-41B5-B1B2-D7B99BCC49AC}"/>
    <cellStyle name="Normal 10 4 4 2 3" xfId="1139" xr:uid="{0C8294B2-DFED-4C44-8A06-B6783A536FCA}"/>
    <cellStyle name="Normal 10 4 4 2 4" xfId="2686" xr:uid="{E6CE96CD-7193-4B40-8528-60D912DB97A7}"/>
    <cellStyle name="Normal 10 4 4 2 5" xfId="2687" xr:uid="{64EAC64C-5554-46C7-BCAD-7963C570CB42}"/>
    <cellStyle name="Normal 10 4 4 3" xfId="514" xr:uid="{CF899082-B384-49D7-8B3A-8E014D0D593A}"/>
    <cellStyle name="Normal 10 4 4 3 2" xfId="1140" xr:uid="{1795B103-A8E9-4DC5-9B0B-0DB30A72604F}"/>
    <cellStyle name="Normal 10 4 4 3 3" xfId="2688" xr:uid="{4A493B15-96E3-473D-9A49-51EE04696050}"/>
    <cellStyle name="Normal 10 4 4 3 4" xfId="2689" xr:uid="{D7ED5043-586D-4043-9242-419D0FBE97D3}"/>
    <cellStyle name="Normal 10 4 4 4" xfId="1141" xr:uid="{5F5ED6EF-1D78-4BEC-B9CB-0ADD6E150DFD}"/>
    <cellStyle name="Normal 10 4 4 4 2" xfId="2690" xr:uid="{005978A5-2C95-4695-A191-865F7AAD8B2F}"/>
    <cellStyle name="Normal 10 4 4 4 3" xfId="2691" xr:uid="{DDA28F8A-E3D9-4C5D-9CCC-8BBF9618D0BB}"/>
    <cellStyle name="Normal 10 4 4 4 4" xfId="2692" xr:uid="{CD57A60F-09F0-45C2-A423-2FD5D603E75D}"/>
    <cellStyle name="Normal 10 4 4 5" xfId="2693" xr:uid="{5AB160BA-D5CE-40AE-BEFD-F9356944057F}"/>
    <cellStyle name="Normal 10 4 4 6" xfId="2694" xr:uid="{B27D22C3-D3A8-436F-89E5-8CC7F64F5D81}"/>
    <cellStyle name="Normal 10 4 4 7" xfId="2695" xr:uid="{11B24D83-044B-4FB7-98EA-42455DEC4716}"/>
    <cellStyle name="Normal 10 4 5" xfId="260" xr:uid="{66A4333F-07E6-42D7-909A-497509D80FCA}"/>
    <cellStyle name="Normal 10 4 5 2" xfId="515" xr:uid="{B889DC80-89A3-46BF-82C0-BCCD23C07325}"/>
    <cellStyle name="Normal 10 4 5 2 2" xfId="1142" xr:uid="{738C6CEA-A6C3-443F-8ED8-E80E62A701C7}"/>
    <cellStyle name="Normal 10 4 5 2 3" xfId="2696" xr:uid="{9C8D05C5-B176-41CF-865E-E7964148407F}"/>
    <cellStyle name="Normal 10 4 5 2 4" xfId="2697" xr:uid="{CFB8E2DF-2804-4A59-908E-21391C5F587B}"/>
    <cellStyle name="Normal 10 4 5 3" xfId="1143" xr:uid="{3E41D16B-6115-41E3-8996-018A4ACD3C9F}"/>
    <cellStyle name="Normal 10 4 5 3 2" xfId="2698" xr:uid="{3BCACB23-C4FC-4511-BC92-3B0CD6E8877B}"/>
    <cellStyle name="Normal 10 4 5 3 3" xfId="2699" xr:uid="{C2BB8198-ED2A-476A-87C8-C39E20FDBD3D}"/>
    <cellStyle name="Normal 10 4 5 3 4" xfId="2700" xr:uid="{B3B1C854-104B-4302-A4CA-6C2EDC97349C}"/>
    <cellStyle name="Normal 10 4 5 4" xfId="2701" xr:uid="{69AA45AA-392A-42B5-83A1-5080C979C122}"/>
    <cellStyle name="Normal 10 4 5 5" xfId="2702" xr:uid="{C2E8CA41-5E1F-4C33-8E7A-9732F79E154F}"/>
    <cellStyle name="Normal 10 4 5 6" xfId="2703" xr:uid="{04B30CCB-3247-4FA8-A412-5E2CCED77751}"/>
    <cellStyle name="Normal 10 4 6" xfId="516" xr:uid="{46D901D1-DDC6-4251-8F56-5F334C0568C2}"/>
    <cellStyle name="Normal 10 4 6 2" xfId="1144" xr:uid="{0C68B89C-51AB-43A3-BDF9-B18B89C0FE3D}"/>
    <cellStyle name="Normal 10 4 6 2 2" xfId="2704" xr:uid="{9103ED59-8B4E-4790-B87E-CD896344E301}"/>
    <cellStyle name="Normal 10 4 6 2 3" xfId="2705" xr:uid="{92AC5F4C-9736-442E-9499-69416F26EB53}"/>
    <cellStyle name="Normal 10 4 6 2 4" xfId="2706" xr:uid="{29F37BE4-6362-44FC-B158-6F093ACEEF60}"/>
    <cellStyle name="Normal 10 4 6 3" xfId="2707" xr:uid="{8EF85D05-D57D-412A-BAF2-FDA94C7C1DBB}"/>
    <cellStyle name="Normal 10 4 6 4" xfId="2708" xr:uid="{92CBC130-E5F7-460F-AFA6-06BA66A73769}"/>
    <cellStyle name="Normal 10 4 6 5" xfId="2709" xr:uid="{BE178FDC-ED56-4F67-8F45-C59E7F6C02F3}"/>
    <cellStyle name="Normal 10 4 7" xfId="1145" xr:uid="{65C6225E-916B-47D9-9665-A23AD0B63FBB}"/>
    <cellStyle name="Normal 10 4 7 2" xfId="2710" xr:uid="{287FA94C-DAFF-49E5-8887-216B7005437C}"/>
    <cellStyle name="Normal 10 4 7 3" xfId="2711" xr:uid="{EA150E8F-7908-469A-A026-323FFC4F412B}"/>
    <cellStyle name="Normal 10 4 7 4" xfId="2712" xr:uid="{E1AE9ED0-55EA-4AE1-94F6-DAFD642D6308}"/>
    <cellStyle name="Normal 10 4 8" xfId="2713" xr:uid="{6ACC8B9E-97C3-48D5-B67C-CDE7CCCE8EC2}"/>
    <cellStyle name="Normal 10 4 8 2" xfId="2714" xr:uid="{42CDD8C5-5CA8-428F-9C68-8F1B965B180F}"/>
    <cellStyle name="Normal 10 4 8 3" xfId="2715" xr:uid="{23E32DE5-4D17-4A00-A479-99B08E897FD9}"/>
    <cellStyle name="Normal 10 4 8 4" xfId="2716" xr:uid="{38463AF9-DF69-4576-90A7-50694E83E926}"/>
    <cellStyle name="Normal 10 4 9" xfId="2717" xr:uid="{F9B7C201-00EB-49F6-91A0-6283E227D826}"/>
    <cellStyle name="Normal 10 5" xfId="60" xr:uid="{C9CCF854-AA2F-4E0C-A3BD-ECA3BE8B63FE}"/>
    <cellStyle name="Normal 10 5 2" xfId="61" xr:uid="{3B0B89C3-F6AA-41C3-A4E4-C5DCE9D883F4}"/>
    <cellStyle name="Normal 10 5 2 2" xfId="261" xr:uid="{C2584E56-BA68-4D38-8DB6-805332EBBC94}"/>
    <cellStyle name="Normal 10 5 2 2 2" xfId="517" xr:uid="{93754A64-98C4-4073-96E4-538E5C362524}"/>
    <cellStyle name="Normal 10 5 2 2 2 2" xfId="1146" xr:uid="{D6F90631-061F-4F26-B3ED-915BFAE85786}"/>
    <cellStyle name="Normal 10 5 2 2 2 3" xfId="2718" xr:uid="{6DDC0210-72A9-45CC-BB77-6B433F56159B}"/>
    <cellStyle name="Normal 10 5 2 2 2 4" xfId="2719" xr:uid="{0FA6EB55-40D0-452A-B910-6E3F9199245D}"/>
    <cellStyle name="Normal 10 5 2 2 3" xfId="1147" xr:uid="{99617FF6-9F5C-405B-A2AC-601A4058D025}"/>
    <cellStyle name="Normal 10 5 2 2 3 2" xfId="2720" xr:uid="{3B0A7880-7B06-4568-AC97-C9F59D6DF793}"/>
    <cellStyle name="Normal 10 5 2 2 3 3" xfId="2721" xr:uid="{1C5E765E-8893-46F1-8B61-960707E242D4}"/>
    <cellStyle name="Normal 10 5 2 2 3 4" xfId="2722" xr:uid="{7726146B-9257-45AA-84B3-8DF175094B21}"/>
    <cellStyle name="Normal 10 5 2 2 4" xfId="2723" xr:uid="{5A14649E-25A2-4968-9ABA-C941A6889E3F}"/>
    <cellStyle name="Normal 10 5 2 2 5" xfId="2724" xr:uid="{E5EE5523-94CC-4AB4-A863-CAD44873547B}"/>
    <cellStyle name="Normal 10 5 2 2 6" xfId="2725" xr:uid="{76DFC436-3DC2-4C99-BD95-74077D8D3EC8}"/>
    <cellStyle name="Normal 10 5 2 3" xfId="518" xr:uid="{39C57B22-CD39-4C85-B047-83C559D0F49B}"/>
    <cellStyle name="Normal 10 5 2 3 2" xfId="1148" xr:uid="{40F50741-E4FC-4A04-912F-67299B6B63D5}"/>
    <cellStyle name="Normal 10 5 2 3 2 2" xfId="2726" xr:uid="{5F70D3C1-288D-4160-B16A-C96E389EC225}"/>
    <cellStyle name="Normal 10 5 2 3 2 3" xfId="2727" xr:uid="{FE965C15-713D-47B4-BC0E-B5D45FE19B43}"/>
    <cellStyle name="Normal 10 5 2 3 2 4" xfId="2728" xr:uid="{359E29FC-31A0-40FF-B2E6-96B60BA3D8CA}"/>
    <cellStyle name="Normal 10 5 2 3 3" xfId="2729" xr:uid="{4BA78DF4-1EAE-40FE-A132-12800692A870}"/>
    <cellStyle name="Normal 10 5 2 3 4" xfId="2730" xr:uid="{18B0EAE2-4423-48A8-8848-DC5AC0623BE5}"/>
    <cellStyle name="Normal 10 5 2 3 5" xfId="2731" xr:uid="{F48A426B-39AE-4EF8-86BF-75DAF1751807}"/>
    <cellStyle name="Normal 10 5 2 4" xfId="1149" xr:uid="{5E64C834-3EB8-4CD8-B874-3B0777130F2A}"/>
    <cellStyle name="Normal 10 5 2 4 2" xfId="2732" xr:uid="{AF3F6917-B34D-4ABF-8CA1-732654ECD847}"/>
    <cellStyle name="Normal 10 5 2 4 3" xfId="2733" xr:uid="{F643160D-3254-40BE-A39C-5BA59E63E532}"/>
    <cellStyle name="Normal 10 5 2 4 4" xfId="2734" xr:uid="{34B3D96E-63EC-4509-A185-ACF2C2316A83}"/>
    <cellStyle name="Normal 10 5 2 5" xfId="2735" xr:uid="{32CBD63D-CBDC-4906-99D1-FF51AB73A138}"/>
    <cellStyle name="Normal 10 5 2 5 2" xfId="2736" xr:uid="{81A92A70-9E02-4BB9-B403-A7A3E7524022}"/>
    <cellStyle name="Normal 10 5 2 5 3" xfId="2737" xr:uid="{BF578BF5-68F0-4B59-B9AF-72B69FB0E88A}"/>
    <cellStyle name="Normal 10 5 2 5 4" xfId="2738" xr:uid="{FF17C8BD-0102-4FCE-BA80-9E1F1FE5E978}"/>
    <cellStyle name="Normal 10 5 2 6" xfId="2739" xr:uid="{1B19247F-2A34-4F7C-BB87-71FA180C66AA}"/>
    <cellStyle name="Normal 10 5 2 7" xfId="2740" xr:uid="{BCDF0915-A547-4F0B-870C-1E5789A5DBD8}"/>
    <cellStyle name="Normal 10 5 2 8" xfId="2741" xr:uid="{18A989D4-53FB-4941-8757-46C7A744521A}"/>
    <cellStyle name="Normal 10 5 3" xfId="262" xr:uid="{CFF7B790-995C-4308-B75B-EE32FC4A5F5D}"/>
    <cellStyle name="Normal 10 5 3 2" xfId="519" xr:uid="{1491825D-811E-4BAE-88A9-A95E56C31225}"/>
    <cellStyle name="Normal 10 5 3 2 2" xfId="520" xr:uid="{0B82914F-6DBB-4918-9D39-9BFEC7505372}"/>
    <cellStyle name="Normal 10 5 3 2 3" xfId="2742" xr:uid="{C21B41F8-1816-4143-8C9B-9E10EF538297}"/>
    <cellStyle name="Normal 10 5 3 2 4" xfId="2743" xr:uid="{E4E15188-A085-4ABB-9D70-8C534E0C05EA}"/>
    <cellStyle name="Normal 10 5 3 3" xfId="521" xr:uid="{B5C274C1-38EC-4E0D-8A9C-7FC94B36E755}"/>
    <cellStyle name="Normal 10 5 3 3 2" xfId="2744" xr:uid="{89DC69BF-F61F-494F-932F-D2CF3EFD2AE7}"/>
    <cellStyle name="Normal 10 5 3 3 3" xfId="2745" xr:uid="{B2B00274-2C89-4772-9437-72A0A9A8DB96}"/>
    <cellStyle name="Normal 10 5 3 3 4" xfId="2746" xr:uid="{6889DD16-0B2D-4476-BA9A-AD5601BDFCCC}"/>
    <cellStyle name="Normal 10 5 3 4" xfId="2747" xr:uid="{FEA7036E-1467-48D0-862D-966E05E46A65}"/>
    <cellStyle name="Normal 10 5 3 5" xfId="2748" xr:uid="{BE95FEEE-52B9-4813-9DFB-FA5648FC2852}"/>
    <cellStyle name="Normal 10 5 3 6" xfId="2749" xr:uid="{F3B1B413-A3B5-4179-B103-11CF10313AD3}"/>
    <cellStyle name="Normal 10 5 4" xfId="263" xr:uid="{C0DC9670-C0B3-487C-ACE4-B52D2C986890}"/>
    <cellStyle name="Normal 10 5 4 2" xfId="522" xr:uid="{06C03935-3B23-48D0-810B-85CB64A3B066}"/>
    <cellStyle name="Normal 10 5 4 2 2" xfId="2750" xr:uid="{35366C0A-A703-4E33-822C-ED7C658E254B}"/>
    <cellStyle name="Normal 10 5 4 2 3" xfId="2751" xr:uid="{E9CC0EA6-8BEC-4CC3-99C7-F31E0A0A04D0}"/>
    <cellStyle name="Normal 10 5 4 2 4" xfId="2752" xr:uid="{CF249583-4303-4C5A-BFF0-2EA497A73504}"/>
    <cellStyle name="Normal 10 5 4 3" xfId="2753" xr:uid="{999171A2-65D6-4175-9A96-2004863FA697}"/>
    <cellStyle name="Normal 10 5 4 4" xfId="2754" xr:uid="{BE5FF361-8264-434E-B919-E2F3A8D97CC3}"/>
    <cellStyle name="Normal 10 5 4 5" xfId="2755" xr:uid="{A6AE7804-AE54-4929-B5A6-DBADD9878FE7}"/>
    <cellStyle name="Normal 10 5 5" xfId="523" xr:uid="{5A491F65-90D1-4FF7-B6E7-B292B8F56628}"/>
    <cellStyle name="Normal 10 5 5 2" xfId="2756" xr:uid="{AFB92B93-833B-43BF-BFC2-43F7EB88D6C5}"/>
    <cellStyle name="Normal 10 5 5 3" xfId="2757" xr:uid="{9B64749C-A3E8-4892-AD39-F850B276C301}"/>
    <cellStyle name="Normal 10 5 5 4" xfId="2758" xr:uid="{03A3EE8F-5CD1-4047-A4A1-14BAA7104E78}"/>
    <cellStyle name="Normal 10 5 6" xfId="2759" xr:uid="{7441A370-91B2-4EAD-ABF2-89D03FF14FCA}"/>
    <cellStyle name="Normal 10 5 6 2" xfId="2760" xr:uid="{3B0B642D-9380-421B-9F5E-4D379CC416A8}"/>
    <cellStyle name="Normal 10 5 6 3" xfId="2761" xr:uid="{50616440-0C08-408E-8A2F-1CA8967FE00E}"/>
    <cellStyle name="Normal 10 5 6 4" xfId="2762" xr:uid="{3E9EA4BD-0875-464D-B971-78CD3B068FD1}"/>
    <cellStyle name="Normal 10 5 7" xfId="2763" xr:uid="{1F25B682-3C44-4CF6-A1B9-82A24A47814C}"/>
    <cellStyle name="Normal 10 5 8" xfId="2764" xr:uid="{755F6C11-C530-4DDD-983D-B80CCE59E78D}"/>
    <cellStyle name="Normal 10 5 9" xfId="2765" xr:uid="{FB1D0DA2-BBBB-4CB9-A5A5-9B637DACC1F7}"/>
    <cellStyle name="Normal 10 6" xfId="62" xr:uid="{EC2D73B7-D115-491F-ABA2-B95C96EFDEC1}"/>
    <cellStyle name="Normal 10 6 2" xfId="264" xr:uid="{ADECBCD5-1314-4782-B75B-E36B30451C24}"/>
    <cellStyle name="Normal 10 6 2 2" xfId="524" xr:uid="{C4219215-EDAF-4378-83BC-00DEAB777952}"/>
    <cellStyle name="Normal 10 6 2 2 2" xfId="1150" xr:uid="{0F30ED96-59D0-4F78-BB6A-7188B9C2A61D}"/>
    <cellStyle name="Normal 10 6 2 2 2 2" xfId="1151" xr:uid="{721A3A5D-671F-45F2-858C-BD6842534E72}"/>
    <cellStyle name="Normal 10 6 2 2 3" xfId="1152" xr:uid="{9229749C-53BC-4DB8-A7B9-3E18B3C27C4C}"/>
    <cellStyle name="Normal 10 6 2 2 4" xfId="2766" xr:uid="{C97E563D-3652-4685-9CEB-BAD2B6C8D8EF}"/>
    <cellStyle name="Normal 10 6 2 3" xfId="1153" xr:uid="{3775B717-E3F4-4ED0-B9B0-4A8194FCF525}"/>
    <cellStyle name="Normal 10 6 2 3 2" xfId="1154" xr:uid="{7830FE6D-40B8-4F4E-BDA3-38CE3B352259}"/>
    <cellStyle name="Normal 10 6 2 3 3" xfId="2767" xr:uid="{84BEDF14-E3BC-4677-A743-AE4B24C91408}"/>
    <cellStyle name="Normal 10 6 2 3 4" xfId="2768" xr:uid="{6233273B-68A9-4C5F-9CE2-36D0177D2C7F}"/>
    <cellStyle name="Normal 10 6 2 4" xfId="1155" xr:uid="{C55083FD-FFEA-49CD-8C47-600E6AA885B7}"/>
    <cellStyle name="Normal 10 6 2 5" xfId="2769" xr:uid="{BF16A7B4-1D30-4108-A9FD-9CA9B1238804}"/>
    <cellStyle name="Normal 10 6 2 6" xfId="2770" xr:uid="{C59ED10E-7F60-4354-A7D5-37BC3C8DCBD9}"/>
    <cellStyle name="Normal 10 6 3" xfId="525" xr:uid="{944955B8-8425-4735-B272-FFE400C2BFE4}"/>
    <cellStyle name="Normal 10 6 3 2" xfId="1156" xr:uid="{79F17AFF-546C-441D-AD3E-A0E929905323}"/>
    <cellStyle name="Normal 10 6 3 2 2" xfId="1157" xr:uid="{7B4ADBD0-E8B2-4FA3-B6A3-C480682380BF}"/>
    <cellStyle name="Normal 10 6 3 2 3" xfId="2771" xr:uid="{9D8C66B8-02D4-4900-8A38-8905893B191B}"/>
    <cellStyle name="Normal 10 6 3 2 4" xfId="2772" xr:uid="{54AA04FC-5424-4B1D-8B27-EDD824010220}"/>
    <cellStyle name="Normal 10 6 3 3" xfId="1158" xr:uid="{3C241FAB-90F8-484B-8EF4-302A7A900CC6}"/>
    <cellStyle name="Normal 10 6 3 4" xfId="2773" xr:uid="{261B3D4F-E129-45CD-83C7-58905AFB0D38}"/>
    <cellStyle name="Normal 10 6 3 5" xfId="2774" xr:uid="{10624376-6CA3-4747-AD40-9153DF18F380}"/>
    <cellStyle name="Normal 10 6 4" xfId="1159" xr:uid="{7E5A438D-9065-4EB2-A150-F7D40ECE0462}"/>
    <cellStyle name="Normal 10 6 4 2" xfId="1160" xr:uid="{A6BE1BF8-0FE8-4E5A-9137-4F9DE2CB786B}"/>
    <cellStyle name="Normal 10 6 4 3" xfId="2775" xr:uid="{E74249AB-6B41-49C5-B652-B6B2CFC1B4D6}"/>
    <cellStyle name="Normal 10 6 4 4" xfId="2776" xr:uid="{7F699E56-7BE6-484E-8B60-8ECC545F0104}"/>
    <cellStyle name="Normal 10 6 5" xfId="1161" xr:uid="{92829D8A-ADF7-4E4C-A4B2-F0B5522C8715}"/>
    <cellStyle name="Normal 10 6 5 2" xfId="2777" xr:uid="{5178AFAF-42A4-4FB5-AFA1-294949C263A4}"/>
    <cellStyle name="Normal 10 6 5 3" xfId="2778" xr:uid="{BD7FCD43-E0EA-473D-B278-043F71518F09}"/>
    <cellStyle name="Normal 10 6 5 4" xfId="2779" xr:uid="{C0429C61-9781-4AF1-B963-E7BC5049EAD9}"/>
    <cellStyle name="Normal 10 6 6" xfId="2780" xr:uid="{4B8C16BE-5A17-4921-A46E-DE07C8829B67}"/>
    <cellStyle name="Normal 10 6 7" xfId="2781" xr:uid="{A3509168-B64E-4C1E-87A7-96F05BE06BCA}"/>
    <cellStyle name="Normal 10 6 8" xfId="2782" xr:uid="{6241227B-E71C-4125-9DF2-E1E869095581}"/>
    <cellStyle name="Normal 10 7" xfId="265" xr:uid="{D9CC1AF5-F2DE-4BFC-ADB2-D2CA0E1919A4}"/>
    <cellStyle name="Normal 10 7 2" xfId="526" xr:uid="{40F6D17D-EB61-44C6-9A4C-CB51122DD479}"/>
    <cellStyle name="Normal 10 7 2 2" xfId="527" xr:uid="{CE2E3886-EA33-4AAE-B747-AC9243EA9B29}"/>
    <cellStyle name="Normal 10 7 2 2 2" xfId="1162" xr:uid="{40E91C0E-DDD6-44B7-AC48-523FE8B3F7B7}"/>
    <cellStyle name="Normal 10 7 2 2 3" xfId="2783" xr:uid="{0873B319-87BD-4441-8EAD-7D91705F7B6B}"/>
    <cellStyle name="Normal 10 7 2 2 4" xfId="2784" xr:uid="{A219176E-5D19-4FCF-9002-D404EE9BFC9D}"/>
    <cellStyle name="Normal 10 7 2 3" xfId="1163" xr:uid="{BFC6643D-81E6-4892-AB77-37C712321D39}"/>
    <cellStyle name="Normal 10 7 2 4" xfId="2785" xr:uid="{8BD7B83D-8080-4F97-9EF9-654C1AB027D5}"/>
    <cellStyle name="Normal 10 7 2 5" xfId="2786" xr:uid="{EEDB92D1-2696-4B12-88CC-75F99A845112}"/>
    <cellStyle name="Normal 10 7 3" xfId="528" xr:uid="{F48D79E5-013C-4CEB-805B-6CC6C7980E53}"/>
    <cellStyle name="Normal 10 7 3 2" xfId="1164" xr:uid="{4C31E036-C915-4B1C-996B-FDB62322E899}"/>
    <cellStyle name="Normal 10 7 3 3" xfId="2787" xr:uid="{45FB1A9D-4019-4BDF-B946-021FC19DAA57}"/>
    <cellStyle name="Normal 10 7 3 4" xfId="2788" xr:uid="{3A674F95-F17F-449F-9265-3D2DE04C38D4}"/>
    <cellStyle name="Normal 10 7 4" xfId="1165" xr:uid="{0EC9E469-141B-4125-BD39-A6A054C813B7}"/>
    <cellStyle name="Normal 10 7 4 2" xfId="2789" xr:uid="{BF5EFD95-6036-454B-B5F9-7FD3203EB084}"/>
    <cellStyle name="Normal 10 7 4 3" xfId="2790" xr:uid="{2A34EC85-E991-45F9-A640-59E89504106E}"/>
    <cellStyle name="Normal 10 7 4 4" xfId="2791" xr:uid="{AFA7AC60-F988-48D1-BFB0-679AE862E142}"/>
    <cellStyle name="Normal 10 7 5" xfId="2792" xr:uid="{71F75B03-8EEA-48A1-ADA6-D22ED88D5EE8}"/>
    <cellStyle name="Normal 10 7 6" xfId="2793" xr:uid="{6B63632A-DA03-44A1-A46B-F418DBAF7AEC}"/>
    <cellStyle name="Normal 10 7 7" xfId="2794" xr:uid="{F272E69C-83A0-4109-88C0-9332B06497FA}"/>
    <cellStyle name="Normal 10 8" xfId="266" xr:uid="{44EA6741-C608-4B4D-B528-88F5ABFCC59F}"/>
    <cellStyle name="Normal 10 8 2" xfId="529" xr:uid="{18BD9901-C471-4C9E-8A73-7CE8DDCD2822}"/>
    <cellStyle name="Normal 10 8 2 2" xfId="1166" xr:uid="{A8822B90-54D4-44A7-A06F-C2F8936CE4F3}"/>
    <cellStyle name="Normal 10 8 2 3" xfId="2795" xr:uid="{82D3AE59-51AA-468C-8701-92F378A50B06}"/>
    <cellStyle name="Normal 10 8 2 4" xfId="2796" xr:uid="{8CF8572C-9D90-46B3-B021-120AFF3A4D6F}"/>
    <cellStyle name="Normal 10 8 3" xfId="1167" xr:uid="{3C7833F5-2CE2-407C-A1E9-1603FC901069}"/>
    <cellStyle name="Normal 10 8 3 2" xfId="2797" xr:uid="{B2F3A173-A558-4B55-93B7-E50C192A1472}"/>
    <cellStyle name="Normal 10 8 3 3" xfId="2798" xr:uid="{EDD3A9FD-6D55-44E4-A0DA-817195958BD3}"/>
    <cellStyle name="Normal 10 8 3 4" xfId="2799" xr:uid="{60E4F0B4-E7F8-4C4F-9C90-CA788A293FC4}"/>
    <cellStyle name="Normal 10 8 4" xfId="2800" xr:uid="{B7BD7C80-964D-4CD9-AE17-4A1B17FCC24A}"/>
    <cellStyle name="Normal 10 8 5" xfId="2801" xr:uid="{C499154D-9374-4DC2-BA4E-65005449D41D}"/>
    <cellStyle name="Normal 10 8 6" xfId="2802" xr:uid="{8880FE5B-C57F-48FF-BE59-3D2D41DC3902}"/>
    <cellStyle name="Normal 10 9" xfId="267" xr:uid="{1275D4BF-6413-43A6-9C36-49DD4C17FB06}"/>
    <cellStyle name="Normal 10 9 2" xfId="1168" xr:uid="{48F865B7-35CC-478F-8175-4C12CCFD562B}"/>
    <cellStyle name="Normal 10 9 2 2" xfId="2803" xr:uid="{49FEFBAC-85C9-40B2-9233-45740473EF48}"/>
    <cellStyle name="Normal 10 9 2 2 2" xfId="4332" xr:uid="{F22A2FE6-1DBE-460C-B820-905456C9D7BF}"/>
    <cellStyle name="Normal 10 9 2 2 3" xfId="4681" xr:uid="{B91580D5-4CAA-4367-A9FC-CFED8FDCCF92}"/>
    <cellStyle name="Normal 10 9 2 3" xfId="2804" xr:uid="{2645B5FC-4921-41F1-8402-15D4703ABA2F}"/>
    <cellStyle name="Normal 10 9 2 4" xfId="2805" xr:uid="{3BD288F1-7F0E-44D3-BA12-9F748EB7AA0B}"/>
    <cellStyle name="Normal 10 9 3" xfId="2806" xr:uid="{EF458E99-69DC-4233-922C-A55985CF4F91}"/>
    <cellStyle name="Normal 10 9 4" xfId="2807" xr:uid="{7205D184-D96F-4352-A603-D3BBE4B340C2}"/>
    <cellStyle name="Normal 10 9 4 2" xfId="4564" xr:uid="{7DB18B96-D929-411F-B8EC-7C64D892792D}"/>
    <cellStyle name="Normal 10 9 4 3" xfId="4682" xr:uid="{215E630C-4A03-4B0D-9410-334D32E6DAD6}"/>
    <cellStyle name="Normal 10 9 4 4" xfId="4602" xr:uid="{3E30164C-5C6C-46A4-83F4-379214055868}"/>
    <cellStyle name="Normal 10 9 5" xfId="2808" xr:uid="{2EDA2727-725F-4CFF-847B-A62AEEE2AA91}"/>
    <cellStyle name="Normal 11" xfId="63" xr:uid="{F83B1C4F-3F67-404B-8A2A-F92C2D2B6C34}"/>
    <cellStyle name="Normal 11 2" xfId="268" xr:uid="{8B1C8562-6096-40B1-A222-8EA603BB6EC5}"/>
    <cellStyle name="Normal 11 2 2" xfId="4649" xr:uid="{7E8AADA8-36D1-4F98-8DA7-C780391EC9DA}"/>
    <cellStyle name="Normal 11 3" xfId="4337" xr:uid="{E02CF2D2-09C3-42DD-B750-309CC2BBE7B9}"/>
    <cellStyle name="Normal 11 3 2" xfId="4543" xr:uid="{08C59A19-4864-4A64-8BE5-075C5C01DFF1}"/>
    <cellStyle name="Normal 11 3 3" xfId="4726" xr:uid="{1D4615B4-238F-4636-8763-3C98DF4F4AF3}"/>
    <cellStyle name="Normal 11 3 3 2" xfId="41382" xr:uid="{8FA1B42F-2D27-4D11-AC8E-9F585B319C7D}"/>
    <cellStyle name="Normal 11 3 3 3" xfId="5973" xr:uid="{EA56C732-2F80-471A-B2BC-69478FB459BB}"/>
    <cellStyle name="Normal 11 3 3 4" xfId="5381" xr:uid="{3B792E88-71AA-44B1-8552-EBEA67A229DD}"/>
    <cellStyle name="Normal 11 3 4" xfId="4703" xr:uid="{B4C46AD6-D79F-42AD-8ECB-4763A301E03D}"/>
    <cellStyle name="Normal 11 3 5" xfId="41329" xr:uid="{3DFF40CC-9133-47CA-A505-BAF12604A5EE}"/>
    <cellStyle name="Normal 11 3 6" xfId="5951" xr:uid="{92038431-B305-4769-B487-26338BBF0D2A}"/>
    <cellStyle name="Normal 11 3 7" xfId="5359" xr:uid="{69F3DF84-AB31-4405-BC0C-D1C5B34D5EA3}"/>
    <cellStyle name="Normal 12" xfId="64" xr:uid="{F39BD331-1F4F-49DF-BC5C-04BD793178E0}"/>
    <cellStyle name="Normal 12 2" xfId="269" xr:uid="{72776DDC-B16B-4571-AC5C-5E1FD415D061}"/>
    <cellStyle name="Normal 12 2 2" xfId="4650" xr:uid="{3D8C434F-CD00-4CDB-BBEE-7155F8018664}"/>
    <cellStyle name="Normal 12 3" xfId="4544" xr:uid="{77B3B51D-42F0-456B-A42F-96D9DDC1A12C}"/>
    <cellStyle name="Normal 13" xfId="65" xr:uid="{49E199BA-C1B6-4D74-B266-29CCBBD0BB95}"/>
    <cellStyle name="Normal 13 2" xfId="66" xr:uid="{351CCD8C-ACF8-403D-A50A-E55B0289EF4C}"/>
    <cellStyle name="Normal 13 2 2" xfId="270" xr:uid="{E9A0F4D0-CB2E-498B-91D8-EE6F438B92F3}"/>
    <cellStyle name="Normal 13 2 2 2" xfId="4651" xr:uid="{4B8683B0-0701-477E-8563-0873656FA05C}"/>
    <cellStyle name="Normal 13 2 3" xfId="4339" xr:uid="{0D162F58-B8FE-4213-B326-5D86FD38BB9E}"/>
    <cellStyle name="Normal 13 2 3 2" xfId="4545" xr:uid="{51961DBE-F079-4654-9222-06933E13CB26}"/>
    <cellStyle name="Normal 13 2 3 3" xfId="4727" xr:uid="{AE6E0AF4-30CC-4D10-92CA-3B29E7EE4927}"/>
    <cellStyle name="Normal 13 2 3 4" xfId="4704" xr:uid="{65EC7785-B0F1-4670-93E1-460AAE80F14B}"/>
    <cellStyle name="Normal 13 3" xfId="271" xr:uid="{6A8FF6B9-3D87-4707-B953-0D79C614DE91}"/>
    <cellStyle name="Normal 13 3 2" xfId="4423" xr:uid="{B0D17468-E21D-4DEC-A4F4-31E898AA254C}"/>
    <cellStyle name="Normal 13 3 3" xfId="4340" xr:uid="{D5F4EF4E-027B-4678-B642-FE374E6FA646}"/>
    <cellStyle name="Normal 13 3 4" xfId="4568" xr:uid="{DA0D78FF-8BE3-492D-B472-61ACA8659F5F}"/>
    <cellStyle name="Normal 13 3 5" xfId="4728" xr:uid="{5F2393B8-E0B5-4A41-97BE-16DDD23025F0}"/>
    <cellStyle name="Normal 13 4" xfId="4341" xr:uid="{0EEBCEF1-0AFB-4835-B216-2E2981F5D0CF}"/>
    <cellStyle name="Normal 13 5" xfId="4338" xr:uid="{E8179B21-4ECC-433A-BE6E-002716FC08E7}"/>
    <cellStyle name="Normal 14" xfId="67" xr:uid="{C10FA11B-F593-46B0-AAEC-341A7AD5B121}"/>
    <cellStyle name="Normal 14 18" xfId="4343" xr:uid="{DE93C2FA-3358-44CA-A133-2F2CF30A4F35}"/>
    <cellStyle name="Normal 14 2" xfId="272" xr:uid="{78F017FC-307F-4753-A548-F46F6FF51DB5}"/>
    <cellStyle name="Normal 14 2 2" xfId="432" xr:uid="{B9920073-23B6-4593-9322-A4874550C4C1}"/>
    <cellStyle name="Normal 14 2 2 2" xfId="433" xr:uid="{951869B3-AC45-48A5-97EB-5EDB70F95F78}"/>
    <cellStyle name="Normal 14 2 3" xfId="434" xr:uid="{0E21F2C8-7178-47A3-BDD4-BF28DE2DA882}"/>
    <cellStyle name="Normal 14 3" xfId="435" xr:uid="{59C3393D-2575-4C89-857D-E5DDC037675F}"/>
    <cellStyle name="Normal 14 3 2" xfId="4652" xr:uid="{83AE6CD0-B4B2-441E-8040-7D8BA096613E}"/>
    <cellStyle name="Normal 14 4" xfId="4342" xr:uid="{63DE2885-F195-46A3-B3CE-BD54CE35B3A1}"/>
    <cellStyle name="Normal 14 4 2" xfId="4546" xr:uid="{A553A7AF-B3A4-4C3B-9F0F-D5BED399410B}"/>
    <cellStyle name="Normal 14 4 3" xfId="4729" xr:uid="{79088992-960D-40D7-86E5-C4228E66A5B7}"/>
    <cellStyle name="Normal 14 4 4" xfId="4705" xr:uid="{9EF36314-441E-4EEB-8AD9-AFF8FCBEE9E7}"/>
    <cellStyle name="Normal 15" xfId="68" xr:uid="{D8BFF69D-75DE-4358-9FF4-A898EC32C706}"/>
    <cellStyle name="Normal 15 2" xfId="69" xr:uid="{89766B0F-EEDF-4C41-91E6-16F249F4A22B}"/>
    <cellStyle name="Normal 15 2 2" xfId="273" xr:uid="{94D66247-98C6-4BB7-B56C-EA15E51A585F}"/>
    <cellStyle name="Normal 15 2 2 2" xfId="4455" xr:uid="{C7DDDFD1-252A-4AD5-87BD-32AD526690AF}"/>
    <cellStyle name="Normal 15 2 3" xfId="4548" xr:uid="{F346DEB4-E2B1-4AA8-9BF2-FEF9C07524FC}"/>
    <cellStyle name="Normal 15 3" xfId="274" xr:uid="{3FA0DA06-FF8D-4207-AE6B-10806F98744C}"/>
    <cellStyle name="Normal 15 3 2" xfId="4424" xr:uid="{214B4116-5451-41A5-AB29-FB69449B055C}"/>
    <cellStyle name="Normal 15 3 3" xfId="4345" xr:uid="{3D6B928E-9AD3-4AB8-ACBA-7122D32BA76D}"/>
    <cellStyle name="Normal 15 3 4" xfId="4569" xr:uid="{86196464-C3F6-4C04-8CED-8D662AE538D5}"/>
    <cellStyle name="Normal 15 3 5" xfId="4731" xr:uid="{F582D4EB-27B0-48B4-A3DD-730385D73CD3}"/>
    <cellStyle name="Normal 15 4" xfId="4344" xr:uid="{CB16DDA5-CDB9-4EBC-8436-F9C890121757}"/>
    <cellStyle name="Normal 15 4 2" xfId="4547" xr:uid="{F5E4A78F-FF4F-4C6D-B5AF-F58FF1530E8C}"/>
    <cellStyle name="Normal 15 4 3" xfId="4730" xr:uid="{C7CB56AC-5449-480D-B488-C78359DF5C03}"/>
    <cellStyle name="Normal 15 4 4" xfId="4706" xr:uid="{99B1B095-1B90-43A2-ACC9-8554EE2E8A32}"/>
    <cellStyle name="Normal 16" xfId="70" xr:uid="{69EE76E2-A3F7-4D53-9C42-67A10EF0910A}"/>
    <cellStyle name="Normal 16 2" xfId="275" xr:uid="{D728F283-4217-41A5-9E2B-AE7FEBCF5B50}"/>
    <cellStyle name="Normal 16 2 2" xfId="4425" xr:uid="{BD3E444C-5102-4B5B-8EE8-57C3581D5804}"/>
    <cellStyle name="Normal 16 2 3" xfId="4346" xr:uid="{536BA8FC-0FFA-4717-9FFD-E7ED57F6389B}"/>
    <cellStyle name="Normal 16 2 4" xfId="4570" xr:uid="{DBF4435A-6394-4B14-9486-AFE428A74965}"/>
    <cellStyle name="Normal 16 2 5" xfId="4732" xr:uid="{7E4F9FC7-D81B-4BC6-B7D5-2B8C0BEC8AE3}"/>
    <cellStyle name="Normal 16 3" xfId="276" xr:uid="{BFD62694-6D9A-4287-9AAD-6BA12DBD4B34}"/>
    <cellStyle name="Normal 17" xfId="71" xr:uid="{CF13B06C-A784-44F2-BD52-B7334D3CAE4E}"/>
    <cellStyle name="Normal 17 2" xfId="277" xr:uid="{0BA13D25-4A2A-4E88-8180-0B24FB2ED6F1}"/>
    <cellStyle name="Normal 17 2 2" xfId="4426" xr:uid="{88C98D0C-4A71-474E-8D72-D1557457DA15}"/>
    <cellStyle name="Normal 17 2 3" xfId="4348" xr:uid="{856688E7-91D9-46E4-9DDA-D6D7AD5B1B4F}"/>
    <cellStyle name="Normal 17 2 4" xfId="4571" xr:uid="{63377A31-28A9-449C-BC3C-FA8A59D6D140}"/>
    <cellStyle name="Normal 17 2 5" xfId="4733" xr:uid="{9ABDDB51-0BA3-4D07-98B0-E78510E81C19}"/>
    <cellStyle name="Normal 17 3" xfId="4349" xr:uid="{8AA96B6E-3613-4090-A114-43083F03EAB1}"/>
    <cellStyle name="Normal 17 4" xfId="4347" xr:uid="{8BD5D1F3-0605-43D9-A6C8-91BA28ED01C1}"/>
    <cellStyle name="Normal 18" xfId="72" xr:uid="{6FEBF57B-D34E-48A5-A625-E0935CFC6636}"/>
    <cellStyle name="Normal 18 2" xfId="278" xr:uid="{93846F4F-8393-432B-A0D1-56D24E88FD74}"/>
    <cellStyle name="Normal 18 2 2" xfId="4456" xr:uid="{DE6E14D3-F1C8-426C-8611-437CBB7FD0FE}"/>
    <cellStyle name="Normal 18 3" xfId="4350" xr:uid="{69A2C6CF-E78A-491A-B46E-466342D767DA}"/>
    <cellStyle name="Normal 18 3 2" xfId="4549" xr:uid="{3AE8BC26-8351-4B27-8FC7-2DAB6256BE66}"/>
    <cellStyle name="Normal 18 3 3" xfId="4734" xr:uid="{1C3DD8D2-00F0-43EF-B284-EC0AF147BE96}"/>
    <cellStyle name="Normal 18 3 3 2" xfId="41383" xr:uid="{187D861D-B3F6-40EA-A707-E92DC30ED4F9}"/>
    <cellStyle name="Normal 18 3 3 3" xfId="5974" xr:uid="{3D9E7172-8EC5-4200-B5C6-362515F78427}"/>
    <cellStyle name="Normal 18 3 3 4" xfId="5382" xr:uid="{DAC4AB7B-D13B-4682-B725-C7FDD50EF3BB}"/>
    <cellStyle name="Normal 18 3 4" xfId="4707" xr:uid="{E59538D7-18E7-4172-85BD-49DF0BEF30F2}"/>
    <cellStyle name="Normal 18 3 5" xfId="41330" xr:uid="{F6DE30E1-40F7-4064-A3F7-737C92528214}"/>
    <cellStyle name="Normal 18 3 6" xfId="5952" xr:uid="{5CC5F9BC-7584-438F-A520-1FA67D3F1E84}"/>
    <cellStyle name="Normal 18 3 7" xfId="5360" xr:uid="{4C9E8D01-AAE0-4537-8FAD-A5511A722F3E}"/>
    <cellStyle name="Normal 19" xfId="73" xr:uid="{866D5FA3-C20B-42C2-B16C-F098079E31E4}"/>
    <cellStyle name="Normal 19 2" xfId="74" xr:uid="{45464295-3B8B-4CC3-BC6C-5228CCE83DDA}"/>
    <cellStyle name="Normal 19 2 2" xfId="279" xr:uid="{FF7C6A23-6401-4D33-8FB5-EFC95A89A41A}"/>
    <cellStyle name="Normal 19 2 2 2" xfId="4653" xr:uid="{E393B954-062C-4C4F-8C74-5AE571105638}"/>
    <cellStyle name="Normal 19 2 3" xfId="4551" xr:uid="{0C895C3A-95B2-47F4-B37D-50A988560C87}"/>
    <cellStyle name="Normal 19 3" xfId="280" xr:uid="{68610B0B-1B88-4021-A4F5-E7317CB13A1B}"/>
    <cellStyle name="Normal 19 3 2" xfId="4654" xr:uid="{DCAA642C-708C-48A8-8377-AC2D287AAB11}"/>
    <cellStyle name="Normal 19 4" xfId="4550" xr:uid="{8DB2B9CF-8582-42E1-A01C-66C2E9C9E8E7}"/>
    <cellStyle name="Normal 2" xfId="2" xr:uid="{00000000-0005-0000-0000-000002000000}"/>
    <cellStyle name="Normal 2 2" xfId="75" xr:uid="{C1EEC53B-C69C-410A-8A2F-E2685D543979}"/>
    <cellStyle name="Normal 2 2 2" xfId="76" xr:uid="{5D678E76-6840-449E-AFDE-EFF5DC9E92B9}"/>
    <cellStyle name="Normal 2 2 2 2" xfId="281" xr:uid="{CA4451DA-7EFE-4148-B865-3382AC11B3C1}"/>
    <cellStyle name="Normal 2 2 2 2 2" xfId="4657" xr:uid="{B0DCB8B2-78EA-456C-8963-400FF91993CF}"/>
    <cellStyle name="Normal 2 2 2 3" xfId="4553" xr:uid="{6BAB90DD-3AC6-4993-A18E-B34DCA656CB7}"/>
    <cellStyle name="Normal 2 2 3" xfId="282" xr:uid="{7FB6E2F7-AF71-421C-9695-0651037C9D46}"/>
    <cellStyle name="Normal 2 2 3 2" xfId="4457" xr:uid="{98E56451-AE51-40A9-8BC7-791E34D814DC}"/>
    <cellStyle name="Normal 2 2 3 2 2" xfId="4587" xr:uid="{1759253F-D304-463F-82F2-C1961811263C}"/>
    <cellStyle name="Normal 2 2 3 2 2 2" xfId="4658" xr:uid="{E3654F47-CB0A-45CC-9C33-D6EC9842E9D4}"/>
    <cellStyle name="Normal 2 2 3 2 3" xfId="4752" xr:uid="{33CBD5E2-D629-4A14-97B7-0A6C6C68949C}"/>
    <cellStyle name="Normal 2 2 3 2 4" xfId="5307" xr:uid="{C5B2829D-3ABE-4CC8-9AB0-E97F071EF590}"/>
    <cellStyle name="Normal 2 2 3 3" xfId="4437" xr:uid="{57F70BAB-8732-4EDF-8889-9122EE1A0905}"/>
    <cellStyle name="Normal 2 2 3 4" xfId="4708" xr:uid="{7504963B-CCD8-4C57-B5E8-E732E23C4207}"/>
    <cellStyle name="Normal 2 2 3 5" xfId="4697" xr:uid="{E540314C-275B-4341-8920-6224FA440000}"/>
    <cellStyle name="Normal 2 2 4" xfId="4351" xr:uid="{DBC6441C-9734-4926-8ADA-7CD1F43CC184}"/>
    <cellStyle name="Normal 2 2 4 2" xfId="4552" xr:uid="{5BE61032-70E2-4A26-BD3D-CDEA34882E1F}"/>
    <cellStyle name="Normal 2 2 4 3" xfId="4735" xr:uid="{B7EDA545-C741-467A-B628-DC4670403359}"/>
    <cellStyle name="Normal 2 2 4 4" xfId="4709" xr:uid="{92FC4A9A-427E-4B07-A21B-6AE0E5F8C396}"/>
    <cellStyle name="Normal 2 2 5" xfId="4656" xr:uid="{2DFD5258-0E3E-4341-A99C-E35F393409A0}"/>
    <cellStyle name="Normal 2 2 6" xfId="4755" xr:uid="{51E6CA3E-8741-4F96-BC48-9419BA559EC1}"/>
    <cellStyle name="Normal 2 3" xfId="77" xr:uid="{33A6E10A-9C0C-4E23-98B3-0A83DBAA0390}"/>
    <cellStyle name="Normal 2 3 2" xfId="78" xr:uid="{B4D2F5CF-6138-440C-9718-487E4DA85738}"/>
    <cellStyle name="Normal 2 3 2 2" xfId="283" xr:uid="{206F9819-3821-48EC-A5F4-BD6FB88A30DE}"/>
    <cellStyle name="Normal 2 3 2 2 2" xfId="4659" xr:uid="{C79163BE-A546-4BC8-8AF2-AC28C9FEDA5E}"/>
    <cellStyle name="Normal 2 3 2 3" xfId="4353" xr:uid="{EAAB1BF4-EE5A-4E32-89DF-C2E07809C4C6}"/>
    <cellStyle name="Normal 2 3 2 3 2" xfId="4555" xr:uid="{DF018FD9-DC25-48BA-A3A5-57225A717A7F}"/>
    <cellStyle name="Normal 2 3 2 3 3" xfId="4737" xr:uid="{4E1E4489-D285-494A-A968-640F510EC2B2}"/>
    <cellStyle name="Normal 2 3 2 3 4" xfId="4710" xr:uid="{EB961EB0-05F0-4BE1-8E19-7CD57AC5B6E5}"/>
    <cellStyle name="Normal 2 3 3" xfId="79" xr:uid="{837FF7BF-B6C2-4255-88F0-0FDAD127287F}"/>
    <cellStyle name="Normal 2 3 4" xfId="80" xr:uid="{27044280-F587-40BF-BD8B-5FA5F895C047}"/>
    <cellStyle name="Normal 2 3 4 10" xfId="7122" xr:uid="{22F66524-AEC8-4DEF-BAB4-8118A15BAE1A}"/>
    <cellStyle name="Normal 2 3 4 10 2" xfId="8835" xr:uid="{F0313FB3-8764-4599-92BC-E30FC3196553}"/>
    <cellStyle name="Normal 2 3 4 10 2 2" xfId="12257" xr:uid="{8DD6EF5C-142B-45DD-B252-D77AE083D031}"/>
    <cellStyle name="Normal 2 3 4 10 2 2 2" xfId="25947" xr:uid="{BEC151DB-7CC1-41B1-94C5-3005DC8902D0}"/>
    <cellStyle name="Normal 2 3 4 10 2 2 2 2" xfId="39639" xr:uid="{EF16140F-0E02-4EE4-9C25-F35DE15B8586}"/>
    <cellStyle name="Normal 2 3 4 10 2 2 2 3" xfId="54523" xr:uid="{D6390C5C-AB1A-4788-B77D-F42C50BDFF9F}"/>
    <cellStyle name="Normal 2 3 4 10 2 2 3" xfId="19103" xr:uid="{B993E712-9F19-48EF-8B12-7F4C3A920CD9}"/>
    <cellStyle name="Normal 2 3 4 10 2 2 4" xfId="32793" xr:uid="{6C0D0831-D35A-4E70-90FE-4B0F0CE047C4}"/>
    <cellStyle name="Normal 2 3 4 10 2 2 5" xfId="47677" xr:uid="{FDE68478-8956-480B-8F64-BD870F47970C}"/>
    <cellStyle name="Normal 2 3 4 10 2 3" xfId="22525" xr:uid="{8F8EB388-B218-415B-B894-A63404B545FC}"/>
    <cellStyle name="Normal 2 3 4 10 2 3 2" xfId="36217" xr:uid="{83C9EBD4-040C-4CC2-906C-A8EC8E4F65AD}"/>
    <cellStyle name="Normal 2 3 4 10 2 3 3" xfId="51101" xr:uid="{52C9022C-8F3E-4873-BDA8-9D68F7F41696}"/>
    <cellStyle name="Normal 2 3 4 10 2 4" xfId="15681" xr:uid="{A60205AE-5D5E-4907-AEB6-E9131F8304B6}"/>
    <cellStyle name="Normal 2 3 4 10 2 5" xfId="29371" xr:uid="{56651813-23C2-49F9-9AA2-38FBD9167632}"/>
    <cellStyle name="Normal 2 3 4 10 2 6" xfId="44255" xr:uid="{406BEC17-352D-467B-95F3-678165284752}"/>
    <cellStyle name="Normal 2 3 4 10 3" xfId="10545" xr:uid="{CC25FD84-E458-42AC-A4B3-7E6A7637F157}"/>
    <cellStyle name="Normal 2 3 4 10 3 2" xfId="24235" xr:uid="{C8C72ABC-1A51-41FB-AC63-3B881EC742D8}"/>
    <cellStyle name="Normal 2 3 4 10 3 2 2" xfId="37927" xr:uid="{B9DA15D8-BD72-401A-AD8E-F3C097E79B54}"/>
    <cellStyle name="Normal 2 3 4 10 3 2 3" xfId="52811" xr:uid="{6635833A-DFFF-4853-821D-1C6EBA2B6A7F}"/>
    <cellStyle name="Normal 2 3 4 10 3 3" xfId="17391" xr:uid="{12EA18C3-96A7-41F5-97E3-3E9D24F71C64}"/>
    <cellStyle name="Normal 2 3 4 10 3 4" xfId="31081" xr:uid="{F0727FB7-61E0-42E1-958C-559062C8B37A}"/>
    <cellStyle name="Normal 2 3 4 10 3 5" xfId="45965" xr:uid="{2B1792BA-F777-4E74-8B2E-62C1B0251169}"/>
    <cellStyle name="Normal 2 3 4 10 4" xfId="20813" xr:uid="{122B6A35-1483-4808-9766-783582AE2CEE}"/>
    <cellStyle name="Normal 2 3 4 10 4 2" xfId="34505" xr:uid="{D247A8AC-5E51-4F74-8226-0CC2E249B78E}"/>
    <cellStyle name="Normal 2 3 4 10 4 3" xfId="49389" xr:uid="{6A42351A-AA29-4D4D-81A9-9782D55C9E4D}"/>
    <cellStyle name="Normal 2 3 4 10 5" xfId="13969" xr:uid="{CBB1F144-12ED-448E-8DEF-E6F8D7F86A3D}"/>
    <cellStyle name="Normal 2 3 4 10 6" xfId="27659" xr:uid="{A5BE08C1-9A50-4926-87B9-6CC77F378C5A}"/>
    <cellStyle name="Normal 2 3 4 10 7" xfId="42543" xr:uid="{310DE1A9-E4D6-4F70-AB70-518DC71A911F}"/>
    <cellStyle name="Normal 2 3 4 11" xfId="8834" xr:uid="{48BFE50B-F57D-4420-985E-178F0301EAE4}"/>
    <cellStyle name="Normal 2 3 4 11 2" xfId="12256" xr:uid="{C3631A79-63F3-40C7-8E73-F89B451DA4E9}"/>
    <cellStyle name="Normal 2 3 4 11 2 2" xfId="25946" xr:uid="{60058B5D-637E-4ADD-8C70-B60914B10B3E}"/>
    <cellStyle name="Normal 2 3 4 11 2 2 2" xfId="39638" xr:uid="{2FF2E0CA-B00F-45E6-ABE1-5D1DAB8CE9A1}"/>
    <cellStyle name="Normal 2 3 4 11 2 2 3" xfId="54522" xr:uid="{4581DC7A-C790-43E6-9080-3B4C50DAD2AE}"/>
    <cellStyle name="Normal 2 3 4 11 2 3" xfId="19102" xr:uid="{B53F319B-7470-4971-9274-DCDFF8E6F4F6}"/>
    <cellStyle name="Normal 2 3 4 11 2 4" xfId="32792" xr:uid="{4236E6BB-47DE-491C-8B3C-63C0D4D11AEA}"/>
    <cellStyle name="Normal 2 3 4 11 2 5" xfId="47676" xr:uid="{F061A83E-D317-42BD-8439-95B28C3452DB}"/>
    <cellStyle name="Normal 2 3 4 11 3" xfId="22524" xr:uid="{21B61DFF-596A-4057-AF5A-3247C80972C9}"/>
    <cellStyle name="Normal 2 3 4 11 3 2" xfId="36216" xr:uid="{4C7F3036-8045-4746-8EB3-14FAD20AC7A7}"/>
    <cellStyle name="Normal 2 3 4 11 3 3" xfId="51100" xr:uid="{7BCA7469-0030-4D37-8346-3C43AB5FDE5F}"/>
    <cellStyle name="Normal 2 3 4 11 4" xfId="15680" xr:uid="{AAF03AF3-4744-4636-8CCA-7EC14F4F456A}"/>
    <cellStyle name="Normal 2 3 4 11 5" xfId="29370" xr:uid="{4070EDD3-B08F-426F-A155-8AC5C3B97ACF}"/>
    <cellStyle name="Normal 2 3 4 11 6" xfId="44254" xr:uid="{7B6E5E19-CE92-4F29-9033-64A2ED744FCC}"/>
    <cellStyle name="Normal 2 3 4 12" xfId="10544" xr:uid="{E691D865-C6EC-46A5-860C-6724005AC1E0}"/>
    <cellStyle name="Normal 2 3 4 12 2" xfId="24234" xr:uid="{A8B02366-C1E9-4487-8D02-8077DA6DEA43}"/>
    <cellStyle name="Normal 2 3 4 12 2 2" xfId="37926" xr:uid="{F7A857E9-7671-4111-8240-02EBC816C1B6}"/>
    <cellStyle name="Normal 2 3 4 12 2 3" xfId="52810" xr:uid="{EEAEAF87-61F9-4B53-929C-C1F49CFBFF14}"/>
    <cellStyle name="Normal 2 3 4 12 3" xfId="17390" xr:uid="{6A93EFB5-D4C7-4D05-A4E5-D1EEB573D77A}"/>
    <cellStyle name="Normal 2 3 4 12 4" xfId="31080" xr:uid="{7085F50C-9D74-4701-BB8E-560F1A2530DC}"/>
    <cellStyle name="Normal 2 3 4 12 5" xfId="45964" xr:uid="{B4162075-4516-40CD-ABA2-E8EC94A0C948}"/>
    <cellStyle name="Normal 2 3 4 13" xfId="20812" xr:uid="{1FE0D97B-60D3-4FA8-870D-EF993B350A89}"/>
    <cellStyle name="Normal 2 3 4 13 2" xfId="34504" xr:uid="{32D430CB-981A-4B7D-AC8F-B649F5124C13}"/>
    <cellStyle name="Normal 2 3 4 13 3" xfId="49388" xr:uid="{B41203BA-3530-4435-AFD5-742C643C60DD}"/>
    <cellStyle name="Normal 2 3 4 14" xfId="13968" xr:uid="{2EFE3262-A001-41F6-9DF1-641E012BC9F4}"/>
    <cellStyle name="Normal 2 3 4 14 2" xfId="40756" xr:uid="{7D7E2F8E-DD89-4609-9980-4463A1A3BAC6}"/>
    <cellStyle name="Normal 2 3 4 15" xfId="27658" xr:uid="{3783601F-813A-44AB-9CB2-DBBB84ECBC68}"/>
    <cellStyle name="Normal 2 3 4 16" xfId="42542" xr:uid="{8103F1A7-B59B-4FBE-8D57-A6A701E29E4F}"/>
    <cellStyle name="Normal 2 3 4 17" xfId="7121" xr:uid="{1452381C-B1C1-4705-A0AC-EB33637DAC27}"/>
    <cellStyle name="Normal 2 3 4 18" xfId="5934" xr:uid="{913B7E28-C7D3-4459-BDD1-EC5243B93F6A}"/>
    <cellStyle name="Normal 2 3 4 19" xfId="5342" xr:uid="{F8A50CE0-E706-4074-B445-7421BB419036}"/>
    <cellStyle name="Normal 2 3 4 2" xfId="7123" xr:uid="{911FC550-2344-46FA-BF73-1841F048C83A}"/>
    <cellStyle name="Normal 2 3 4 2 10" xfId="8836" xr:uid="{02540EA2-E047-40A0-BECB-8533C3C4D30E}"/>
    <cellStyle name="Normal 2 3 4 2 10 2" xfId="12258" xr:uid="{06670F4F-0776-4663-A704-5DE595A79807}"/>
    <cellStyle name="Normal 2 3 4 2 10 2 2" xfId="25948" xr:uid="{78BE6A2B-3ED0-4B0A-B4AD-7ED9B6BB8A49}"/>
    <cellStyle name="Normal 2 3 4 2 10 2 2 2" xfId="39640" xr:uid="{F33A3C7A-212F-4420-BE91-F64E0F05D833}"/>
    <cellStyle name="Normal 2 3 4 2 10 2 2 3" xfId="54524" xr:uid="{E07D5D1B-4346-4D1D-B84E-4323129F5F22}"/>
    <cellStyle name="Normal 2 3 4 2 10 2 3" xfId="19104" xr:uid="{297E5DE6-2DDA-48BD-BD1E-61D75BFB33EB}"/>
    <cellStyle name="Normal 2 3 4 2 10 2 4" xfId="32794" xr:uid="{2CF05022-0CF1-4827-8DDC-BA7FFECCA17C}"/>
    <cellStyle name="Normal 2 3 4 2 10 2 5" xfId="47678" xr:uid="{DCBFA478-2791-4977-A1E1-8970632C13A3}"/>
    <cellStyle name="Normal 2 3 4 2 10 3" xfId="22526" xr:uid="{D7609ABC-D590-47CE-BE68-55B9A14059BF}"/>
    <cellStyle name="Normal 2 3 4 2 10 3 2" xfId="36218" xr:uid="{5B84F1F3-A7FA-4A89-872C-E18D8B58F29A}"/>
    <cellStyle name="Normal 2 3 4 2 10 3 3" xfId="51102" xr:uid="{DFCEA49C-473D-46A7-A3C0-2A2F6A861D69}"/>
    <cellStyle name="Normal 2 3 4 2 10 4" xfId="15682" xr:uid="{96122233-DA2B-4AC1-A90D-FABCDDCEF3D3}"/>
    <cellStyle name="Normal 2 3 4 2 10 5" xfId="29372" xr:uid="{02D6F6FF-DBDF-4A80-A059-0AAD78353E80}"/>
    <cellStyle name="Normal 2 3 4 2 10 6" xfId="44256" xr:uid="{9B034885-87F8-43E5-88C8-C1F36CD5F137}"/>
    <cellStyle name="Normal 2 3 4 2 11" xfId="10546" xr:uid="{5EE95ACB-47D9-4BFC-8421-62A3E883152A}"/>
    <cellStyle name="Normal 2 3 4 2 11 2" xfId="24236" xr:uid="{5C66AF4F-E970-4FB7-943B-7E64D833DA50}"/>
    <cellStyle name="Normal 2 3 4 2 11 2 2" xfId="37928" xr:uid="{1B790D60-24AB-4CCA-BF8E-129F7C4A11F6}"/>
    <cellStyle name="Normal 2 3 4 2 11 2 3" xfId="52812" xr:uid="{F7A99580-9265-4D10-A953-C4148CCE814C}"/>
    <cellStyle name="Normal 2 3 4 2 11 3" xfId="17392" xr:uid="{3797AE30-4631-46E0-BD7E-E4A0BCE9091C}"/>
    <cellStyle name="Normal 2 3 4 2 11 4" xfId="31082" xr:uid="{EF6367D5-B67A-455D-A588-089CB7A2FC22}"/>
    <cellStyle name="Normal 2 3 4 2 11 5" xfId="45966" xr:uid="{1C02746F-8F8C-41E1-8A92-2F977BFEE687}"/>
    <cellStyle name="Normal 2 3 4 2 12" xfId="20814" xr:uid="{2CE73E11-DE76-41CD-AFCB-A2ABA6B3E13D}"/>
    <cellStyle name="Normal 2 3 4 2 12 2" xfId="34506" xr:uid="{B79A6A6C-6684-4EF8-890B-59E09421965A}"/>
    <cellStyle name="Normal 2 3 4 2 12 3" xfId="49390" xr:uid="{5089A64E-7778-4B3A-B09A-C86B0B3CB043}"/>
    <cellStyle name="Normal 2 3 4 2 13" xfId="13970" xr:uid="{FFA90737-EB61-4A4A-A58F-56382026D790}"/>
    <cellStyle name="Normal 2 3 4 2 14" xfId="27660" xr:uid="{C6ACD17E-8002-48F9-B9BD-89CBBE7BE2A1}"/>
    <cellStyle name="Normal 2 3 4 2 15" xfId="42544" xr:uid="{9B25BAF1-093D-4116-9415-EAA738D7D958}"/>
    <cellStyle name="Normal 2 3 4 2 2" xfId="7124" xr:uid="{03621197-355F-406B-BDE2-8B5755CE4B3E}"/>
    <cellStyle name="Normal 2 3 4 2 2 10" xfId="20815" xr:uid="{E1F29B64-6461-4701-9C35-B04B45A74B65}"/>
    <cellStyle name="Normal 2 3 4 2 2 10 2" xfId="34507" xr:uid="{9C57978A-6467-44FF-B49B-4C5E346280D3}"/>
    <cellStyle name="Normal 2 3 4 2 2 10 3" xfId="49391" xr:uid="{44DC89E3-3CE8-45EE-B5BA-554913DA77BB}"/>
    <cellStyle name="Normal 2 3 4 2 2 11" xfId="13971" xr:uid="{0B9ABA71-DF20-4D47-B7D5-76DC19815F42}"/>
    <cellStyle name="Normal 2 3 4 2 2 12" xfId="27661" xr:uid="{4D3AE255-CA8C-46C2-B292-287A530F0DFC}"/>
    <cellStyle name="Normal 2 3 4 2 2 13" xfId="42545" xr:uid="{267E4979-EA2E-4783-8DFD-EA36FD94D4D8}"/>
    <cellStyle name="Normal 2 3 4 2 2 2" xfId="7125" xr:uid="{3B89B23B-62DC-464A-B1D4-75E0AC8A5129}"/>
    <cellStyle name="Normal 2 3 4 2 2 2 10" xfId="13972" xr:uid="{060C76D1-44CB-4EE8-B674-60F995BEEB42}"/>
    <cellStyle name="Normal 2 3 4 2 2 2 11" xfId="27662" xr:uid="{25C6818A-9713-4D02-8496-7C082CC6C541}"/>
    <cellStyle name="Normal 2 3 4 2 2 2 12" xfId="42546" xr:uid="{AB7110AB-56A8-4F3A-A1D2-4A6EDB997A74}"/>
    <cellStyle name="Normal 2 3 4 2 2 2 2" xfId="7126" xr:uid="{EF85F9F1-8257-4D96-ABE7-4F0983384256}"/>
    <cellStyle name="Normal 2 3 4 2 2 2 2 10" xfId="42547" xr:uid="{99FFEA4C-7473-43D2-BAD6-DCDFA3899D29}"/>
    <cellStyle name="Normal 2 3 4 2 2 2 2 2" xfId="7127" xr:uid="{9A7530BB-6633-4178-9039-6FA23EEEE4DD}"/>
    <cellStyle name="Normal 2 3 4 2 2 2 2 2 2" xfId="7128" xr:uid="{EC2F3160-F0BE-4308-9A0C-717CEC8AC552}"/>
    <cellStyle name="Normal 2 3 4 2 2 2 2 2 2 2" xfId="8841" xr:uid="{7F700089-71B7-41FF-A8DF-C4709B20C7FE}"/>
    <cellStyle name="Normal 2 3 4 2 2 2 2 2 2 2 2" xfId="12263" xr:uid="{1A7944FB-C09A-4505-BED0-77795C8CEBBD}"/>
    <cellStyle name="Normal 2 3 4 2 2 2 2 2 2 2 2 2" xfId="25953" xr:uid="{AFFF1F5E-97AF-407A-896E-8E6491C1A432}"/>
    <cellStyle name="Normal 2 3 4 2 2 2 2 2 2 2 2 2 2" xfId="39645" xr:uid="{8559D32F-E574-4547-ADC0-8E4A6C219A0B}"/>
    <cellStyle name="Normal 2 3 4 2 2 2 2 2 2 2 2 2 3" xfId="54529" xr:uid="{09436A72-1965-4DA3-BA36-32D9A7908ADF}"/>
    <cellStyle name="Normal 2 3 4 2 2 2 2 2 2 2 2 3" xfId="19109" xr:uid="{71547126-A12E-4660-A8E9-BCC3206D3D58}"/>
    <cellStyle name="Normal 2 3 4 2 2 2 2 2 2 2 2 4" xfId="32799" xr:uid="{2E0B9EF1-BD8A-4687-8559-B37E8EC5697B}"/>
    <cellStyle name="Normal 2 3 4 2 2 2 2 2 2 2 2 5" xfId="47683" xr:uid="{57D67239-4B8C-4E3C-B694-11C74B0D5B95}"/>
    <cellStyle name="Normal 2 3 4 2 2 2 2 2 2 2 3" xfId="22531" xr:uid="{883A90AC-1CEA-4EB6-A46D-C177ED9C0FB1}"/>
    <cellStyle name="Normal 2 3 4 2 2 2 2 2 2 2 3 2" xfId="36223" xr:uid="{7F446187-D4AF-4C8F-AF17-4027B3F8EF10}"/>
    <cellStyle name="Normal 2 3 4 2 2 2 2 2 2 2 3 3" xfId="51107" xr:uid="{F1818255-E6C0-4A36-A739-48425A508288}"/>
    <cellStyle name="Normal 2 3 4 2 2 2 2 2 2 2 4" xfId="15687" xr:uid="{DD826B35-4702-478C-8E6E-6CCE888B4E9B}"/>
    <cellStyle name="Normal 2 3 4 2 2 2 2 2 2 2 5" xfId="29377" xr:uid="{C51F36E4-49D1-4640-A766-7C5A71A32C98}"/>
    <cellStyle name="Normal 2 3 4 2 2 2 2 2 2 2 6" xfId="44261" xr:uid="{856F4FF3-8C85-44D2-A2D0-7DE9DB9B8FE0}"/>
    <cellStyle name="Normal 2 3 4 2 2 2 2 2 2 3" xfId="10551" xr:uid="{62D63FAE-00E2-4FC7-BB9E-CB638145C66E}"/>
    <cellStyle name="Normal 2 3 4 2 2 2 2 2 2 3 2" xfId="24241" xr:uid="{88D9F747-4946-42C3-A00B-3E0078CC492E}"/>
    <cellStyle name="Normal 2 3 4 2 2 2 2 2 2 3 2 2" xfId="37933" xr:uid="{34DD98B8-4C4B-4CD5-A8F7-2F3D94033600}"/>
    <cellStyle name="Normal 2 3 4 2 2 2 2 2 2 3 2 3" xfId="52817" xr:uid="{B4079E24-DE3A-4783-8C76-D6D9BC366037}"/>
    <cellStyle name="Normal 2 3 4 2 2 2 2 2 2 3 3" xfId="17397" xr:uid="{29DAC1CD-6E52-4806-B31E-1DFF281C327C}"/>
    <cellStyle name="Normal 2 3 4 2 2 2 2 2 2 3 4" xfId="31087" xr:uid="{A9B8E29E-B207-480A-A829-9C3ADB5633D0}"/>
    <cellStyle name="Normal 2 3 4 2 2 2 2 2 2 3 5" xfId="45971" xr:uid="{515979A1-CBE3-4761-86D4-76905AEC5F5A}"/>
    <cellStyle name="Normal 2 3 4 2 2 2 2 2 2 4" xfId="20819" xr:uid="{88BA2B4B-80B6-4718-965E-92F32E375DC7}"/>
    <cellStyle name="Normal 2 3 4 2 2 2 2 2 2 4 2" xfId="34511" xr:uid="{423C9E75-6447-411C-B26E-6F727098A010}"/>
    <cellStyle name="Normal 2 3 4 2 2 2 2 2 2 4 3" xfId="49395" xr:uid="{33E693A5-6F5C-4802-A05E-CA519E48C3F6}"/>
    <cellStyle name="Normal 2 3 4 2 2 2 2 2 2 5" xfId="13975" xr:uid="{3F28856A-E454-48E7-AA0E-4BE1918D1DB6}"/>
    <cellStyle name="Normal 2 3 4 2 2 2 2 2 2 6" xfId="27665" xr:uid="{B8E15F46-FCC4-4054-BDF4-0DBCC2B6DA5A}"/>
    <cellStyle name="Normal 2 3 4 2 2 2 2 2 2 7" xfId="42549" xr:uid="{3ADD400B-812B-4DBE-B652-788977AAFF6C}"/>
    <cellStyle name="Normal 2 3 4 2 2 2 2 2 3" xfId="8840" xr:uid="{FC0E0C17-7D5E-41DE-BBB7-A2FE61D83EFA}"/>
    <cellStyle name="Normal 2 3 4 2 2 2 2 2 3 2" xfId="12262" xr:uid="{15EAEC63-5E8C-4B8D-8299-911BA35803B8}"/>
    <cellStyle name="Normal 2 3 4 2 2 2 2 2 3 2 2" xfId="25952" xr:uid="{2D95A041-B033-4798-BC2D-E0E5FC73AF86}"/>
    <cellStyle name="Normal 2 3 4 2 2 2 2 2 3 2 2 2" xfId="39644" xr:uid="{B94BFC44-259B-475B-91FA-0F4B715A01D8}"/>
    <cellStyle name="Normal 2 3 4 2 2 2 2 2 3 2 2 3" xfId="54528" xr:uid="{0421F1D9-16A1-4392-83FA-78BAC12C6170}"/>
    <cellStyle name="Normal 2 3 4 2 2 2 2 2 3 2 3" xfId="19108" xr:uid="{DDC8DADD-6163-45FD-95F3-65B6F06F3B19}"/>
    <cellStyle name="Normal 2 3 4 2 2 2 2 2 3 2 4" xfId="32798" xr:uid="{929B6274-206B-452D-A840-BF01CAA013C8}"/>
    <cellStyle name="Normal 2 3 4 2 2 2 2 2 3 2 5" xfId="47682" xr:uid="{BC62BFC4-76AF-4A8E-84BC-8DEFDCE0921F}"/>
    <cellStyle name="Normal 2 3 4 2 2 2 2 2 3 3" xfId="22530" xr:uid="{4A583AE6-FF4F-482B-9BE5-E6BACFD4D08F}"/>
    <cellStyle name="Normal 2 3 4 2 2 2 2 2 3 3 2" xfId="36222" xr:uid="{F444CCC0-D30C-401C-8D10-7BE79925894D}"/>
    <cellStyle name="Normal 2 3 4 2 2 2 2 2 3 3 3" xfId="51106" xr:uid="{1B32EBA4-79FB-4BE5-B733-1C32AA06ABF1}"/>
    <cellStyle name="Normal 2 3 4 2 2 2 2 2 3 4" xfId="15686" xr:uid="{BA841AF1-6486-4331-A207-F9894E7779DC}"/>
    <cellStyle name="Normal 2 3 4 2 2 2 2 2 3 5" xfId="29376" xr:uid="{218B05DC-F5F5-466D-BFED-59BCC745A5EA}"/>
    <cellStyle name="Normal 2 3 4 2 2 2 2 2 3 6" xfId="44260" xr:uid="{9D697893-B4BB-4F89-A549-76D1270C6BB6}"/>
    <cellStyle name="Normal 2 3 4 2 2 2 2 2 4" xfId="10550" xr:uid="{F928BCA6-1498-4639-B70A-E24223D02ED8}"/>
    <cellStyle name="Normal 2 3 4 2 2 2 2 2 4 2" xfId="24240" xr:uid="{769D924E-9E63-4A85-ABE5-C114CCC72F32}"/>
    <cellStyle name="Normal 2 3 4 2 2 2 2 2 4 2 2" xfId="37932" xr:uid="{8324A91F-C1BA-4AD9-A377-7CD85266600B}"/>
    <cellStyle name="Normal 2 3 4 2 2 2 2 2 4 2 3" xfId="52816" xr:uid="{51A5ED1E-64F9-4811-968D-B5EA4700F356}"/>
    <cellStyle name="Normal 2 3 4 2 2 2 2 2 4 3" xfId="17396" xr:uid="{FA98EB33-497B-4BED-AEB9-F60C2DED2C52}"/>
    <cellStyle name="Normal 2 3 4 2 2 2 2 2 4 4" xfId="31086" xr:uid="{F12B3ADB-289C-4609-8760-B0C252CCB012}"/>
    <cellStyle name="Normal 2 3 4 2 2 2 2 2 4 5" xfId="45970" xr:uid="{795A43C5-ED11-4F8B-98B0-30EAD4623FF4}"/>
    <cellStyle name="Normal 2 3 4 2 2 2 2 2 5" xfId="20818" xr:uid="{14F42FAB-5C92-4992-AC81-CBF61E39E1FE}"/>
    <cellStyle name="Normal 2 3 4 2 2 2 2 2 5 2" xfId="34510" xr:uid="{DCF934AA-4D2A-463B-8306-94D59F3BA8A7}"/>
    <cellStyle name="Normal 2 3 4 2 2 2 2 2 5 3" xfId="49394" xr:uid="{605A2ED9-700E-4B13-AB50-CE3D15C0057E}"/>
    <cellStyle name="Normal 2 3 4 2 2 2 2 2 6" xfId="13974" xr:uid="{4B1139E7-6B63-4E51-A469-9F872B6C27C6}"/>
    <cellStyle name="Normal 2 3 4 2 2 2 2 2 7" xfId="27664" xr:uid="{2316A69A-AD48-451C-AF47-9E1EE83DF29C}"/>
    <cellStyle name="Normal 2 3 4 2 2 2 2 2 8" xfId="42548" xr:uid="{156E7871-3AD8-4122-86AF-D84E1F81D6BF}"/>
    <cellStyle name="Normal 2 3 4 2 2 2 2 3" xfId="7129" xr:uid="{B20C2935-364A-41C4-94F6-812B194056DF}"/>
    <cellStyle name="Normal 2 3 4 2 2 2 2 3 2" xfId="8842" xr:uid="{465CA104-A505-4AEE-A83B-0D486C891D07}"/>
    <cellStyle name="Normal 2 3 4 2 2 2 2 3 2 2" xfId="12264" xr:uid="{2A974AD0-6F9C-4BC7-8C1C-A590452E74CE}"/>
    <cellStyle name="Normal 2 3 4 2 2 2 2 3 2 2 2" xfId="25954" xr:uid="{F36679E6-1DEE-4E0C-BBF3-A9097A5ACC88}"/>
    <cellStyle name="Normal 2 3 4 2 2 2 2 3 2 2 2 2" xfId="39646" xr:uid="{4665F52A-A5AC-40D0-AB76-B7CB85AEAF69}"/>
    <cellStyle name="Normal 2 3 4 2 2 2 2 3 2 2 2 3" xfId="54530" xr:uid="{98F39F6B-1BE1-42FF-849F-0F8AAD58DD47}"/>
    <cellStyle name="Normal 2 3 4 2 2 2 2 3 2 2 3" xfId="19110" xr:uid="{E3DF4815-7A63-43B6-BC18-7269A2C5B800}"/>
    <cellStyle name="Normal 2 3 4 2 2 2 2 3 2 2 4" xfId="32800" xr:uid="{DB7894AA-0EF6-4888-BA5D-0F1EEDAC7D36}"/>
    <cellStyle name="Normal 2 3 4 2 2 2 2 3 2 2 5" xfId="47684" xr:uid="{15CE964E-41B1-4222-B685-149BA08F89FA}"/>
    <cellStyle name="Normal 2 3 4 2 2 2 2 3 2 3" xfId="22532" xr:uid="{991635A4-800D-4EAA-85D1-416853B895C2}"/>
    <cellStyle name="Normal 2 3 4 2 2 2 2 3 2 3 2" xfId="36224" xr:uid="{D5E7A5AF-6419-4DE3-9487-E6AFC2AD657D}"/>
    <cellStyle name="Normal 2 3 4 2 2 2 2 3 2 3 3" xfId="51108" xr:uid="{13EA72A3-37C6-4237-AFE2-E334493CD1AD}"/>
    <cellStyle name="Normal 2 3 4 2 2 2 2 3 2 4" xfId="15688" xr:uid="{F7321944-50C5-4DDA-9D41-7D6CCF00A582}"/>
    <cellStyle name="Normal 2 3 4 2 2 2 2 3 2 5" xfId="29378" xr:uid="{072D9BD2-9204-41CC-9875-2AA67BDC2274}"/>
    <cellStyle name="Normal 2 3 4 2 2 2 2 3 2 6" xfId="44262" xr:uid="{4B53C417-6F95-454D-AA27-BFE39AA4EF96}"/>
    <cellStyle name="Normal 2 3 4 2 2 2 2 3 3" xfId="10552" xr:uid="{1E2A8CB7-39CC-46DA-8465-D3B38E82AD8B}"/>
    <cellStyle name="Normal 2 3 4 2 2 2 2 3 3 2" xfId="24242" xr:uid="{9FA8FB07-E2E6-423B-BACA-0FEDB3CCE653}"/>
    <cellStyle name="Normal 2 3 4 2 2 2 2 3 3 2 2" xfId="37934" xr:uid="{A3497E7C-8689-4727-A032-26CE1582CDE1}"/>
    <cellStyle name="Normal 2 3 4 2 2 2 2 3 3 2 3" xfId="52818" xr:uid="{E4CDE462-B803-44F2-8936-4FA92DFDE9C2}"/>
    <cellStyle name="Normal 2 3 4 2 2 2 2 3 3 3" xfId="17398" xr:uid="{837FA96B-7311-4C04-B9B9-BF7699D6CC82}"/>
    <cellStyle name="Normal 2 3 4 2 2 2 2 3 3 4" xfId="31088" xr:uid="{927A8FD3-6063-4BF3-9C67-05E69BCD8B42}"/>
    <cellStyle name="Normal 2 3 4 2 2 2 2 3 3 5" xfId="45972" xr:uid="{0A21FDD5-B55D-4AA0-B534-A2C3B97B4692}"/>
    <cellStyle name="Normal 2 3 4 2 2 2 2 3 4" xfId="20820" xr:uid="{67AB4900-9AD1-4803-9D2C-8F976FDC1D4F}"/>
    <cellStyle name="Normal 2 3 4 2 2 2 2 3 4 2" xfId="34512" xr:uid="{3BA6EAB7-F496-400C-9854-8952421BA6BE}"/>
    <cellStyle name="Normal 2 3 4 2 2 2 2 3 4 3" xfId="49396" xr:uid="{93D7A225-EF14-4D15-8E61-64F7376C217B}"/>
    <cellStyle name="Normal 2 3 4 2 2 2 2 3 5" xfId="13976" xr:uid="{F1147D6A-D3D1-42BD-9969-08ECE4AC2723}"/>
    <cellStyle name="Normal 2 3 4 2 2 2 2 3 6" xfId="27666" xr:uid="{41032F77-5C21-40FF-AF77-BBBD8B0D3607}"/>
    <cellStyle name="Normal 2 3 4 2 2 2 2 3 7" xfId="42550" xr:uid="{A3A4FF35-8E11-4EDD-AC53-B4CCF79E82BA}"/>
    <cellStyle name="Normal 2 3 4 2 2 2 2 4" xfId="7130" xr:uid="{3EE8BC8E-8F8F-47D5-848A-2EBA8742D533}"/>
    <cellStyle name="Normal 2 3 4 2 2 2 2 4 2" xfId="8843" xr:uid="{D4D6A7B5-04DF-44DA-ACE4-ABCC6602225A}"/>
    <cellStyle name="Normal 2 3 4 2 2 2 2 4 2 2" xfId="12265" xr:uid="{B0D579B4-7790-4FD8-9998-401F2AB14D6A}"/>
    <cellStyle name="Normal 2 3 4 2 2 2 2 4 2 2 2" xfId="25955" xr:uid="{F4322034-7A96-4445-B33D-19DC408FEA03}"/>
    <cellStyle name="Normal 2 3 4 2 2 2 2 4 2 2 2 2" xfId="39647" xr:uid="{39A10E9A-59E4-4A60-80BC-8E8E80FDF360}"/>
    <cellStyle name="Normal 2 3 4 2 2 2 2 4 2 2 2 3" xfId="54531" xr:uid="{0B352D47-E10F-41AC-8726-7E02959BE7E8}"/>
    <cellStyle name="Normal 2 3 4 2 2 2 2 4 2 2 3" xfId="19111" xr:uid="{F1D99B20-428B-4A39-BF7D-EB3638484CF1}"/>
    <cellStyle name="Normal 2 3 4 2 2 2 2 4 2 2 4" xfId="32801" xr:uid="{29679098-D2FE-4304-89C4-D94C080629C5}"/>
    <cellStyle name="Normal 2 3 4 2 2 2 2 4 2 2 5" xfId="47685" xr:uid="{916163C8-6CA1-4660-882C-C8B5EFF278E8}"/>
    <cellStyle name="Normal 2 3 4 2 2 2 2 4 2 3" xfId="22533" xr:uid="{62AD3675-348D-468E-A8F5-14AB9402D934}"/>
    <cellStyle name="Normal 2 3 4 2 2 2 2 4 2 3 2" xfId="36225" xr:uid="{D304C1D4-EB72-4AF5-82E9-AEB77962B0AB}"/>
    <cellStyle name="Normal 2 3 4 2 2 2 2 4 2 3 3" xfId="51109" xr:uid="{AA70F667-E98B-4BD0-8DD2-8BB770C25C40}"/>
    <cellStyle name="Normal 2 3 4 2 2 2 2 4 2 4" xfId="15689" xr:uid="{DC5970CC-AF2C-4CB2-82D9-24C36935EF30}"/>
    <cellStyle name="Normal 2 3 4 2 2 2 2 4 2 5" xfId="29379" xr:uid="{95CC8C9C-E95D-4356-97FA-0919BAE9DDB1}"/>
    <cellStyle name="Normal 2 3 4 2 2 2 2 4 2 6" xfId="44263" xr:uid="{DBDAB185-E6F2-4C15-9232-F0C7DA0531F4}"/>
    <cellStyle name="Normal 2 3 4 2 2 2 2 4 3" xfId="10553" xr:uid="{0C7C2363-9985-4834-8BA2-BACCA55C11EE}"/>
    <cellStyle name="Normal 2 3 4 2 2 2 2 4 3 2" xfId="24243" xr:uid="{52A7164A-69D6-47D5-A40B-6310B0D4A8D3}"/>
    <cellStyle name="Normal 2 3 4 2 2 2 2 4 3 2 2" xfId="37935" xr:uid="{F4399C07-BA53-421E-8064-71F3AE05F6B1}"/>
    <cellStyle name="Normal 2 3 4 2 2 2 2 4 3 2 3" xfId="52819" xr:uid="{8EEF11D5-D7A4-431C-9F73-CF83D5D4DEA5}"/>
    <cellStyle name="Normal 2 3 4 2 2 2 2 4 3 3" xfId="17399" xr:uid="{61F6682B-4C89-43FB-B436-40FEEAA85D80}"/>
    <cellStyle name="Normal 2 3 4 2 2 2 2 4 3 4" xfId="31089" xr:uid="{AC22E035-4BEF-44C8-89EF-908D47CC5733}"/>
    <cellStyle name="Normal 2 3 4 2 2 2 2 4 3 5" xfId="45973" xr:uid="{C90C95AE-1F13-49BD-AF99-9E6C7D97574D}"/>
    <cellStyle name="Normal 2 3 4 2 2 2 2 4 4" xfId="20821" xr:uid="{A2F9143D-B020-46B7-B449-1E32F3F7AEAB}"/>
    <cellStyle name="Normal 2 3 4 2 2 2 2 4 4 2" xfId="34513" xr:uid="{769A7DA5-1CBF-40D7-823B-8E69AEE7D4C0}"/>
    <cellStyle name="Normal 2 3 4 2 2 2 2 4 4 3" xfId="49397" xr:uid="{6E55D750-2999-4951-9B43-D29F4B1B73C4}"/>
    <cellStyle name="Normal 2 3 4 2 2 2 2 4 5" xfId="13977" xr:uid="{5F230972-ACFF-4C62-85C3-D513B202998B}"/>
    <cellStyle name="Normal 2 3 4 2 2 2 2 4 6" xfId="27667" xr:uid="{CC26BB71-5618-421D-A26D-7AF271BC05CB}"/>
    <cellStyle name="Normal 2 3 4 2 2 2 2 4 7" xfId="42551" xr:uid="{9E67541A-D43B-431A-8A7B-2969A2208ED3}"/>
    <cellStyle name="Normal 2 3 4 2 2 2 2 5" xfId="8839" xr:uid="{CF131096-0FD8-488A-98D8-9EEEBF9D86EB}"/>
    <cellStyle name="Normal 2 3 4 2 2 2 2 5 2" xfId="12261" xr:uid="{2E3BE6F1-5004-4A97-9830-FB776E56D758}"/>
    <cellStyle name="Normal 2 3 4 2 2 2 2 5 2 2" xfId="25951" xr:uid="{829E20C8-32D5-42B1-8CCE-9D12CB31910D}"/>
    <cellStyle name="Normal 2 3 4 2 2 2 2 5 2 2 2" xfId="39643" xr:uid="{10F9BA20-C096-4EEE-87F2-65C46FB639E7}"/>
    <cellStyle name="Normal 2 3 4 2 2 2 2 5 2 2 3" xfId="54527" xr:uid="{28E18582-31EB-4F85-A01C-1CFB5FFFAC66}"/>
    <cellStyle name="Normal 2 3 4 2 2 2 2 5 2 3" xfId="19107" xr:uid="{D9272776-9177-4DA1-9508-2EE7234DB33E}"/>
    <cellStyle name="Normal 2 3 4 2 2 2 2 5 2 4" xfId="32797" xr:uid="{77583C26-6698-4176-A280-EC644C95A9D5}"/>
    <cellStyle name="Normal 2 3 4 2 2 2 2 5 2 5" xfId="47681" xr:uid="{E0E52C19-BA3D-448A-80C3-5FAFB09CE705}"/>
    <cellStyle name="Normal 2 3 4 2 2 2 2 5 3" xfId="22529" xr:uid="{8E8B7A80-57CA-4EDF-8BFC-E120EAAD0B2C}"/>
    <cellStyle name="Normal 2 3 4 2 2 2 2 5 3 2" xfId="36221" xr:uid="{3E38F8B5-34B9-4FE6-A33F-C6CEDB4EC3D4}"/>
    <cellStyle name="Normal 2 3 4 2 2 2 2 5 3 3" xfId="51105" xr:uid="{383A1C72-297D-4B21-9F5B-6AF6E14AAB5D}"/>
    <cellStyle name="Normal 2 3 4 2 2 2 2 5 4" xfId="15685" xr:uid="{F9028ACF-B10D-44A0-B840-57FC4D3D6CB5}"/>
    <cellStyle name="Normal 2 3 4 2 2 2 2 5 5" xfId="29375" xr:uid="{5B75A71B-06C6-45D4-9980-5A942E97B2CC}"/>
    <cellStyle name="Normal 2 3 4 2 2 2 2 5 6" xfId="44259" xr:uid="{6E142945-EB3E-4E8B-A717-E10B89CE70D6}"/>
    <cellStyle name="Normal 2 3 4 2 2 2 2 6" xfId="10549" xr:uid="{56E5BEBB-A73A-4AF7-AC33-1FC56112DBB1}"/>
    <cellStyle name="Normal 2 3 4 2 2 2 2 6 2" xfId="24239" xr:uid="{58B10C93-3425-4997-988D-0EF9EA0C083F}"/>
    <cellStyle name="Normal 2 3 4 2 2 2 2 6 2 2" xfId="37931" xr:uid="{C6A4268F-9EDB-40DB-822B-8737F60B5A40}"/>
    <cellStyle name="Normal 2 3 4 2 2 2 2 6 2 3" xfId="52815" xr:uid="{B4E54EDE-FAE9-4C31-860C-FFAC15D7BDCD}"/>
    <cellStyle name="Normal 2 3 4 2 2 2 2 6 3" xfId="17395" xr:uid="{43E41717-E5B0-4411-83D6-A4037564FBEB}"/>
    <cellStyle name="Normal 2 3 4 2 2 2 2 6 4" xfId="31085" xr:uid="{B80B0DB1-2EB3-4154-B6BA-72DA65643B88}"/>
    <cellStyle name="Normal 2 3 4 2 2 2 2 6 5" xfId="45969" xr:uid="{E21329E9-D8FC-4455-A833-D560B1209F96}"/>
    <cellStyle name="Normal 2 3 4 2 2 2 2 7" xfId="20817" xr:uid="{6D620F75-B575-46F6-8C03-CEDA28FDB16A}"/>
    <cellStyle name="Normal 2 3 4 2 2 2 2 7 2" xfId="34509" xr:uid="{E7D5E73D-A83A-4C44-9EC9-579D2BE807B0}"/>
    <cellStyle name="Normal 2 3 4 2 2 2 2 7 3" xfId="49393" xr:uid="{EE0EDC8A-EAEB-4107-8239-04A6A98FD7BA}"/>
    <cellStyle name="Normal 2 3 4 2 2 2 2 8" xfId="13973" xr:uid="{A3F5C631-A7C0-49D9-AABD-86E99504EAE3}"/>
    <cellStyle name="Normal 2 3 4 2 2 2 2 9" xfId="27663" xr:uid="{FD067757-885F-4755-B15D-73670C212ED2}"/>
    <cellStyle name="Normal 2 3 4 2 2 2 3" xfId="7131" xr:uid="{3316E56B-FE69-4352-864A-CFDEF1E2FE45}"/>
    <cellStyle name="Normal 2 3 4 2 2 2 3 10" xfId="42552" xr:uid="{49BA7C64-0624-403A-8674-53CAC24A7A86}"/>
    <cellStyle name="Normal 2 3 4 2 2 2 3 2" xfId="7132" xr:uid="{A423BFA7-AE0B-4A65-B8AD-26214BD04868}"/>
    <cellStyle name="Normal 2 3 4 2 2 2 3 2 2" xfId="7133" xr:uid="{E8B32877-E57D-4785-A030-9D731FE27CB7}"/>
    <cellStyle name="Normal 2 3 4 2 2 2 3 2 2 2" xfId="8846" xr:uid="{2219D250-0106-4423-A266-FAA8763F35BB}"/>
    <cellStyle name="Normal 2 3 4 2 2 2 3 2 2 2 2" xfId="12268" xr:uid="{92E6FBC0-7D61-4A3D-971A-31B2F6B6A6C5}"/>
    <cellStyle name="Normal 2 3 4 2 2 2 3 2 2 2 2 2" xfId="25958" xr:uid="{34275D3A-B796-4AE4-9BAF-009B24925C0D}"/>
    <cellStyle name="Normal 2 3 4 2 2 2 3 2 2 2 2 2 2" xfId="39650" xr:uid="{7F9B7896-B318-485A-AC6A-874B2F413D71}"/>
    <cellStyle name="Normal 2 3 4 2 2 2 3 2 2 2 2 2 3" xfId="54534" xr:uid="{5A4134FE-6EF0-439D-B634-7B28AFE63295}"/>
    <cellStyle name="Normal 2 3 4 2 2 2 3 2 2 2 2 3" xfId="19114" xr:uid="{6B2AEF11-C091-4B3D-BF30-1A0674E51A0F}"/>
    <cellStyle name="Normal 2 3 4 2 2 2 3 2 2 2 2 4" xfId="32804" xr:uid="{ED885F1F-A493-4F05-A423-906193FBFBCC}"/>
    <cellStyle name="Normal 2 3 4 2 2 2 3 2 2 2 2 5" xfId="47688" xr:uid="{E8E0D82D-4F6D-4726-B42E-6E3E9F5ED3EF}"/>
    <cellStyle name="Normal 2 3 4 2 2 2 3 2 2 2 3" xfId="22536" xr:uid="{E4178613-F4B0-4311-AD63-ABE71F55D90E}"/>
    <cellStyle name="Normal 2 3 4 2 2 2 3 2 2 2 3 2" xfId="36228" xr:uid="{EFE18C53-504A-41DB-8E0B-850436D70BAC}"/>
    <cellStyle name="Normal 2 3 4 2 2 2 3 2 2 2 3 3" xfId="51112" xr:uid="{594E5911-CF89-4024-868D-22E5FBB05B44}"/>
    <cellStyle name="Normal 2 3 4 2 2 2 3 2 2 2 4" xfId="15692" xr:uid="{40FE3D41-A40A-45EB-ACF1-F47D6CE7048A}"/>
    <cellStyle name="Normal 2 3 4 2 2 2 3 2 2 2 5" xfId="29382" xr:uid="{4DE32B38-2A99-4148-B565-391EC6C1968C}"/>
    <cellStyle name="Normal 2 3 4 2 2 2 3 2 2 2 6" xfId="44266" xr:uid="{3EE491CB-1C8F-45DC-815A-50EB5E627B64}"/>
    <cellStyle name="Normal 2 3 4 2 2 2 3 2 2 3" xfId="10556" xr:uid="{4038C6E1-E949-43CC-A623-A0B8339EDED4}"/>
    <cellStyle name="Normal 2 3 4 2 2 2 3 2 2 3 2" xfId="24246" xr:uid="{FBD39CD6-2784-4B91-956C-805F0AF3FDB5}"/>
    <cellStyle name="Normal 2 3 4 2 2 2 3 2 2 3 2 2" xfId="37938" xr:uid="{006C235A-F25F-44D5-B5B4-7E280D65120D}"/>
    <cellStyle name="Normal 2 3 4 2 2 2 3 2 2 3 2 3" xfId="52822" xr:uid="{40485C36-E131-4D35-9F9E-2BC4960FF12F}"/>
    <cellStyle name="Normal 2 3 4 2 2 2 3 2 2 3 3" xfId="17402" xr:uid="{CBEE48C1-FD61-47FB-9B99-48BE10945C55}"/>
    <cellStyle name="Normal 2 3 4 2 2 2 3 2 2 3 4" xfId="31092" xr:uid="{11C31CC4-62CE-4404-8A0A-3770D57CE175}"/>
    <cellStyle name="Normal 2 3 4 2 2 2 3 2 2 3 5" xfId="45976" xr:uid="{B2247221-A3AE-4D84-B43B-2D38446F86A0}"/>
    <cellStyle name="Normal 2 3 4 2 2 2 3 2 2 4" xfId="20824" xr:uid="{60F2CA1A-465A-45BD-8163-E707024F7FCB}"/>
    <cellStyle name="Normal 2 3 4 2 2 2 3 2 2 4 2" xfId="34516" xr:uid="{B7F58FF0-73B5-45B2-B2AB-E107E9F0B085}"/>
    <cellStyle name="Normal 2 3 4 2 2 2 3 2 2 4 3" xfId="49400" xr:uid="{A593A44A-49A4-4181-8F8E-42A823FB80DC}"/>
    <cellStyle name="Normal 2 3 4 2 2 2 3 2 2 5" xfId="13980" xr:uid="{0736CBC4-B7D4-43AB-A1BF-E719E7763A85}"/>
    <cellStyle name="Normal 2 3 4 2 2 2 3 2 2 6" xfId="27670" xr:uid="{7DD4BBA3-06F2-4CD3-A427-C3D038CABBC8}"/>
    <cellStyle name="Normal 2 3 4 2 2 2 3 2 2 7" xfId="42554" xr:uid="{1D259CEF-05A6-490F-8DBF-53AF96DBE716}"/>
    <cellStyle name="Normal 2 3 4 2 2 2 3 2 3" xfId="8845" xr:uid="{CA85953C-8678-4F06-A647-BF70A61ED2A1}"/>
    <cellStyle name="Normal 2 3 4 2 2 2 3 2 3 2" xfId="12267" xr:uid="{294C19E4-F5E5-49CD-9A25-09A03B1573D9}"/>
    <cellStyle name="Normal 2 3 4 2 2 2 3 2 3 2 2" xfId="25957" xr:uid="{793186EE-5EBF-4C26-9B2E-8653B1C5DA10}"/>
    <cellStyle name="Normal 2 3 4 2 2 2 3 2 3 2 2 2" xfId="39649" xr:uid="{8E90B774-2A4E-4385-A671-2F0AE58A5F5A}"/>
    <cellStyle name="Normal 2 3 4 2 2 2 3 2 3 2 2 3" xfId="54533" xr:uid="{8C130D6F-C783-4F49-9D03-C8296E4F8878}"/>
    <cellStyle name="Normal 2 3 4 2 2 2 3 2 3 2 3" xfId="19113" xr:uid="{28C06156-B5DB-4ADA-B0AF-EC5E326A634E}"/>
    <cellStyle name="Normal 2 3 4 2 2 2 3 2 3 2 4" xfId="32803" xr:uid="{7DDFA1AA-D72F-41C4-97D9-72B99A8786D1}"/>
    <cellStyle name="Normal 2 3 4 2 2 2 3 2 3 2 5" xfId="47687" xr:uid="{107E13B4-EF79-4C41-8F16-8642B01B3074}"/>
    <cellStyle name="Normal 2 3 4 2 2 2 3 2 3 3" xfId="22535" xr:uid="{9FDD4850-53B6-47AE-A614-B20130A51CD8}"/>
    <cellStyle name="Normal 2 3 4 2 2 2 3 2 3 3 2" xfId="36227" xr:uid="{9CB48ED6-79EE-441A-9331-2012484221D1}"/>
    <cellStyle name="Normal 2 3 4 2 2 2 3 2 3 3 3" xfId="51111" xr:uid="{D9359CB5-4989-4A31-8EAF-6455B79DAD13}"/>
    <cellStyle name="Normal 2 3 4 2 2 2 3 2 3 4" xfId="15691" xr:uid="{4DF3A061-581C-41BA-836F-5672D475C39B}"/>
    <cellStyle name="Normal 2 3 4 2 2 2 3 2 3 5" xfId="29381" xr:uid="{EA4FE109-B5B9-4A6C-9276-B813E5DB2C86}"/>
    <cellStyle name="Normal 2 3 4 2 2 2 3 2 3 6" xfId="44265" xr:uid="{9933B972-7C97-4B39-9B9D-2C87E7D48238}"/>
    <cellStyle name="Normal 2 3 4 2 2 2 3 2 4" xfId="10555" xr:uid="{157FAA52-EA2B-42BD-A4B3-695A254AC483}"/>
    <cellStyle name="Normal 2 3 4 2 2 2 3 2 4 2" xfId="24245" xr:uid="{5BC4B037-FD42-4C03-A043-80B3F7EC47B2}"/>
    <cellStyle name="Normal 2 3 4 2 2 2 3 2 4 2 2" xfId="37937" xr:uid="{B686D270-A766-4909-ABDE-927BEAB29F1F}"/>
    <cellStyle name="Normal 2 3 4 2 2 2 3 2 4 2 3" xfId="52821" xr:uid="{36FF7256-03F8-48E5-A5CE-6C2E8457AF60}"/>
    <cellStyle name="Normal 2 3 4 2 2 2 3 2 4 3" xfId="17401" xr:uid="{F6AB04E1-0232-4D3E-8A3E-AA9A729DF132}"/>
    <cellStyle name="Normal 2 3 4 2 2 2 3 2 4 4" xfId="31091" xr:uid="{FEBD1B0E-2FF3-4B68-8E44-2331B8AF281A}"/>
    <cellStyle name="Normal 2 3 4 2 2 2 3 2 4 5" xfId="45975" xr:uid="{CD6BAF5D-0663-49A4-9DC7-8ED2BCB7DF22}"/>
    <cellStyle name="Normal 2 3 4 2 2 2 3 2 5" xfId="20823" xr:uid="{2177CBC0-5AE7-4A53-AF70-42B2C21B4C4B}"/>
    <cellStyle name="Normal 2 3 4 2 2 2 3 2 5 2" xfId="34515" xr:uid="{48CF6020-3961-4902-800E-09556C81DDA4}"/>
    <cellStyle name="Normal 2 3 4 2 2 2 3 2 5 3" xfId="49399" xr:uid="{ED915564-80FF-4D03-B557-4F4E6F3085D8}"/>
    <cellStyle name="Normal 2 3 4 2 2 2 3 2 6" xfId="13979" xr:uid="{748F98DC-162E-4D29-B2BB-5D3CB12EE2D2}"/>
    <cellStyle name="Normal 2 3 4 2 2 2 3 2 7" xfId="27669" xr:uid="{2AC7C90D-1D54-4243-9DA3-53B787771433}"/>
    <cellStyle name="Normal 2 3 4 2 2 2 3 2 8" xfId="42553" xr:uid="{1029F4E7-9958-491F-A091-7EC117EFE5DA}"/>
    <cellStyle name="Normal 2 3 4 2 2 2 3 3" xfId="7134" xr:uid="{71D967BE-40C2-4496-B361-BEBE2AE8D57D}"/>
    <cellStyle name="Normal 2 3 4 2 2 2 3 3 2" xfId="8847" xr:uid="{BA74B14C-8400-4667-8AD1-4FD668914147}"/>
    <cellStyle name="Normal 2 3 4 2 2 2 3 3 2 2" xfId="12269" xr:uid="{3556696F-E21A-42AB-9C3A-8A51A0DC886E}"/>
    <cellStyle name="Normal 2 3 4 2 2 2 3 3 2 2 2" xfId="25959" xr:uid="{810203DB-6024-4028-88D4-4C3962AFD486}"/>
    <cellStyle name="Normal 2 3 4 2 2 2 3 3 2 2 2 2" xfId="39651" xr:uid="{093CF3EB-C212-4D51-B748-466E24E70C6B}"/>
    <cellStyle name="Normal 2 3 4 2 2 2 3 3 2 2 2 3" xfId="54535" xr:uid="{13E674BC-B7F1-49BD-8A3F-1085B36D79D4}"/>
    <cellStyle name="Normal 2 3 4 2 2 2 3 3 2 2 3" xfId="19115" xr:uid="{A40A2B70-70D8-45D9-ABA4-5D400BAF1E56}"/>
    <cellStyle name="Normal 2 3 4 2 2 2 3 3 2 2 4" xfId="32805" xr:uid="{C99D6874-4A8A-48BB-967F-DF6E0B635CBD}"/>
    <cellStyle name="Normal 2 3 4 2 2 2 3 3 2 2 5" xfId="47689" xr:uid="{5575C857-400C-4AEA-AB25-9FD227F10BDD}"/>
    <cellStyle name="Normal 2 3 4 2 2 2 3 3 2 3" xfId="22537" xr:uid="{3ABEF583-BCD3-4E65-9E11-D0A9937B578A}"/>
    <cellStyle name="Normal 2 3 4 2 2 2 3 3 2 3 2" xfId="36229" xr:uid="{BDD7774C-957A-4268-8495-4E67612A5E2F}"/>
    <cellStyle name="Normal 2 3 4 2 2 2 3 3 2 3 3" xfId="51113" xr:uid="{7E3F93C3-7EF2-4D87-AE92-900735DF3444}"/>
    <cellStyle name="Normal 2 3 4 2 2 2 3 3 2 4" xfId="15693" xr:uid="{08DE4687-C5FC-4BAE-8412-51CD60512A45}"/>
    <cellStyle name="Normal 2 3 4 2 2 2 3 3 2 5" xfId="29383" xr:uid="{DAEA39F9-0AB2-47FE-9584-A04404C9A5CF}"/>
    <cellStyle name="Normal 2 3 4 2 2 2 3 3 2 6" xfId="44267" xr:uid="{EE11E03E-4D32-4012-9AD2-216A7A8EB6CF}"/>
    <cellStyle name="Normal 2 3 4 2 2 2 3 3 3" xfId="10557" xr:uid="{B82E3360-B63D-47B0-84F6-42EA5C208618}"/>
    <cellStyle name="Normal 2 3 4 2 2 2 3 3 3 2" xfId="24247" xr:uid="{84330D88-4DC7-4D3A-AA01-94B64FBF9962}"/>
    <cellStyle name="Normal 2 3 4 2 2 2 3 3 3 2 2" xfId="37939" xr:uid="{44728545-A890-4A5D-BD37-60DBA8136E70}"/>
    <cellStyle name="Normal 2 3 4 2 2 2 3 3 3 2 3" xfId="52823" xr:uid="{CDBF0D90-469B-4CDA-8B2B-7082D6DB76D3}"/>
    <cellStyle name="Normal 2 3 4 2 2 2 3 3 3 3" xfId="17403" xr:uid="{65F837E6-0898-4182-9C91-5A3C578E76C8}"/>
    <cellStyle name="Normal 2 3 4 2 2 2 3 3 3 4" xfId="31093" xr:uid="{DFD45589-3ED9-4D4F-9CEB-F4686B92D33D}"/>
    <cellStyle name="Normal 2 3 4 2 2 2 3 3 3 5" xfId="45977" xr:uid="{2A65A2FC-5BEF-4F7A-909A-BF1E3FA71AE1}"/>
    <cellStyle name="Normal 2 3 4 2 2 2 3 3 4" xfId="20825" xr:uid="{F0E6618F-E1A9-4C7B-9206-D290143890EE}"/>
    <cellStyle name="Normal 2 3 4 2 2 2 3 3 4 2" xfId="34517" xr:uid="{536654DD-2ADD-4D55-8CD7-ACD2DC12C5E7}"/>
    <cellStyle name="Normal 2 3 4 2 2 2 3 3 4 3" xfId="49401" xr:uid="{5F009767-A379-4611-BD01-55D6AD5D2B8E}"/>
    <cellStyle name="Normal 2 3 4 2 2 2 3 3 5" xfId="13981" xr:uid="{0C118A36-F902-4E45-9813-1C14CA925D63}"/>
    <cellStyle name="Normal 2 3 4 2 2 2 3 3 6" xfId="27671" xr:uid="{29232146-4D4F-495B-B856-28BBAFCAACD4}"/>
    <cellStyle name="Normal 2 3 4 2 2 2 3 3 7" xfId="42555" xr:uid="{9E4DBDC8-0D84-43C1-8DBB-A8F6F9919AD9}"/>
    <cellStyle name="Normal 2 3 4 2 2 2 3 4" xfId="7135" xr:uid="{0F0C41EF-83DA-4011-AB6C-B63AC0D75CCE}"/>
    <cellStyle name="Normal 2 3 4 2 2 2 3 4 2" xfId="8848" xr:uid="{FA466EB0-B044-4C90-839B-974B0B5474ED}"/>
    <cellStyle name="Normal 2 3 4 2 2 2 3 4 2 2" xfId="12270" xr:uid="{1305676C-D431-4F94-9831-0472C7E43A18}"/>
    <cellStyle name="Normal 2 3 4 2 2 2 3 4 2 2 2" xfId="25960" xr:uid="{A2CC8002-1D43-4B3A-88A6-671955C02EC2}"/>
    <cellStyle name="Normal 2 3 4 2 2 2 3 4 2 2 2 2" xfId="39652" xr:uid="{3157D417-41C2-4DD6-B9FE-F2BDBB124121}"/>
    <cellStyle name="Normal 2 3 4 2 2 2 3 4 2 2 2 3" xfId="54536" xr:uid="{EE79302D-C850-49D1-A0FF-D0AB4BB6FF34}"/>
    <cellStyle name="Normal 2 3 4 2 2 2 3 4 2 2 3" xfId="19116" xr:uid="{75CBADBD-CD50-4870-811B-31892291E48C}"/>
    <cellStyle name="Normal 2 3 4 2 2 2 3 4 2 2 4" xfId="32806" xr:uid="{3217871B-8113-41AA-9F2C-8F95DE5691D3}"/>
    <cellStyle name="Normal 2 3 4 2 2 2 3 4 2 2 5" xfId="47690" xr:uid="{29559AE6-3938-4FBD-8268-CC23DAB8C49D}"/>
    <cellStyle name="Normal 2 3 4 2 2 2 3 4 2 3" xfId="22538" xr:uid="{7C94C7B3-C732-4350-962E-FA2946F36EAB}"/>
    <cellStyle name="Normal 2 3 4 2 2 2 3 4 2 3 2" xfId="36230" xr:uid="{235E4799-6035-4599-BEAB-573A1353922C}"/>
    <cellStyle name="Normal 2 3 4 2 2 2 3 4 2 3 3" xfId="51114" xr:uid="{AEDF5C31-C01A-41AE-BEC7-B580FEB9E66F}"/>
    <cellStyle name="Normal 2 3 4 2 2 2 3 4 2 4" xfId="15694" xr:uid="{B521EA00-373D-42E9-8221-C9872BA4224F}"/>
    <cellStyle name="Normal 2 3 4 2 2 2 3 4 2 5" xfId="29384" xr:uid="{7404C5BD-9777-43E3-8879-1B72E0761053}"/>
    <cellStyle name="Normal 2 3 4 2 2 2 3 4 2 6" xfId="44268" xr:uid="{92B905A2-8AEC-44FD-8E64-D20241EF61F9}"/>
    <cellStyle name="Normal 2 3 4 2 2 2 3 4 3" xfId="10558" xr:uid="{019BD03D-B5E2-4E51-8909-EEDBAC5F629E}"/>
    <cellStyle name="Normal 2 3 4 2 2 2 3 4 3 2" xfId="24248" xr:uid="{A9D24AF4-CBBE-4F98-B152-7122ACC73FF6}"/>
    <cellStyle name="Normal 2 3 4 2 2 2 3 4 3 2 2" xfId="37940" xr:uid="{434DFB87-9429-4B6D-B841-C5C81420C3A0}"/>
    <cellStyle name="Normal 2 3 4 2 2 2 3 4 3 2 3" xfId="52824" xr:uid="{B2C623CB-9596-4961-9E53-43106845E28A}"/>
    <cellStyle name="Normal 2 3 4 2 2 2 3 4 3 3" xfId="17404" xr:uid="{B2A8386C-30A2-4646-BEDA-E33A831D63AF}"/>
    <cellStyle name="Normal 2 3 4 2 2 2 3 4 3 4" xfId="31094" xr:uid="{819D4FE8-7633-425D-A790-15A119758514}"/>
    <cellStyle name="Normal 2 3 4 2 2 2 3 4 3 5" xfId="45978" xr:uid="{8C0796F6-4123-4B5B-BF76-6D80B60672C5}"/>
    <cellStyle name="Normal 2 3 4 2 2 2 3 4 4" xfId="20826" xr:uid="{04D506A3-126B-48B1-9734-3F60658CBF2C}"/>
    <cellStyle name="Normal 2 3 4 2 2 2 3 4 4 2" xfId="34518" xr:uid="{A9C7010D-E949-4F5B-B790-83F1BE58073C}"/>
    <cellStyle name="Normal 2 3 4 2 2 2 3 4 4 3" xfId="49402" xr:uid="{D4408DF4-6DC5-4B2E-86F9-6DB64E7C352F}"/>
    <cellStyle name="Normal 2 3 4 2 2 2 3 4 5" xfId="13982" xr:uid="{FC8FD869-F856-4E02-86F2-C2E1EE891C63}"/>
    <cellStyle name="Normal 2 3 4 2 2 2 3 4 6" xfId="27672" xr:uid="{D5515CE7-2338-4A87-A299-A302446253BE}"/>
    <cellStyle name="Normal 2 3 4 2 2 2 3 4 7" xfId="42556" xr:uid="{ACC8D52A-9ECE-4127-9EFA-EF267913D3A0}"/>
    <cellStyle name="Normal 2 3 4 2 2 2 3 5" xfId="8844" xr:uid="{3351D4A9-75A2-447C-84E8-C74253EA8428}"/>
    <cellStyle name="Normal 2 3 4 2 2 2 3 5 2" xfId="12266" xr:uid="{D1E015EE-1686-47FF-99D0-6650A2EEEF87}"/>
    <cellStyle name="Normal 2 3 4 2 2 2 3 5 2 2" xfId="25956" xr:uid="{29CCB29A-EC37-47CA-98CD-4FB1DDE6E792}"/>
    <cellStyle name="Normal 2 3 4 2 2 2 3 5 2 2 2" xfId="39648" xr:uid="{89414174-0100-4843-94CE-BBD660CFB973}"/>
    <cellStyle name="Normal 2 3 4 2 2 2 3 5 2 2 3" xfId="54532" xr:uid="{0AD94DFE-5170-48E8-92B8-AAAB07CE1F98}"/>
    <cellStyle name="Normal 2 3 4 2 2 2 3 5 2 3" xfId="19112" xr:uid="{D779E833-FC3E-416E-AA9A-D2865B1B08AB}"/>
    <cellStyle name="Normal 2 3 4 2 2 2 3 5 2 4" xfId="32802" xr:uid="{316C0483-3A81-4BE3-BB93-2903E2555911}"/>
    <cellStyle name="Normal 2 3 4 2 2 2 3 5 2 5" xfId="47686" xr:uid="{4E647F2A-427A-47A9-A102-0762AAD25F90}"/>
    <cellStyle name="Normal 2 3 4 2 2 2 3 5 3" xfId="22534" xr:uid="{8253451E-540F-40E1-9FF5-5DCBD60132C0}"/>
    <cellStyle name="Normal 2 3 4 2 2 2 3 5 3 2" xfId="36226" xr:uid="{CB203F48-8540-41E6-9DA2-AA6EC6540657}"/>
    <cellStyle name="Normal 2 3 4 2 2 2 3 5 3 3" xfId="51110" xr:uid="{8EAAEF00-93E4-4DC0-8E58-E55C8441A135}"/>
    <cellStyle name="Normal 2 3 4 2 2 2 3 5 4" xfId="15690" xr:uid="{495A2CEA-2428-42F0-BCCF-DDA01AB28039}"/>
    <cellStyle name="Normal 2 3 4 2 2 2 3 5 5" xfId="29380" xr:uid="{766444B9-0A66-4195-9D6E-2D9B24E17447}"/>
    <cellStyle name="Normal 2 3 4 2 2 2 3 5 6" xfId="44264" xr:uid="{1D5D1B33-2276-455B-AC90-3119401F5EB2}"/>
    <cellStyle name="Normal 2 3 4 2 2 2 3 6" xfId="10554" xr:uid="{48C29F25-46A0-4B00-AC1C-ADB62B3FFDA5}"/>
    <cellStyle name="Normal 2 3 4 2 2 2 3 6 2" xfId="24244" xr:uid="{800F5407-BE59-446F-9777-2472FE12EBEC}"/>
    <cellStyle name="Normal 2 3 4 2 2 2 3 6 2 2" xfId="37936" xr:uid="{A3281596-B302-4897-82BB-47099DC75EAC}"/>
    <cellStyle name="Normal 2 3 4 2 2 2 3 6 2 3" xfId="52820" xr:uid="{6FEB703B-D3BE-4C51-98C9-428053C0CB39}"/>
    <cellStyle name="Normal 2 3 4 2 2 2 3 6 3" xfId="17400" xr:uid="{993EA131-25CF-40A1-9F2A-F96304AA51ED}"/>
    <cellStyle name="Normal 2 3 4 2 2 2 3 6 4" xfId="31090" xr:uid="{AB1D237B-2A4D-48EB-9AAC-5B1B4A11B398}"/>
    <cellStyle name="Normal 2 3 4 2 2 2 3 6 5" xfId="45974" xr:uid="{97087187-85D8-41A3-94F5-5198AE994742}"/>
    <cellStyle name="Normal 2 3 4 2 2 2 3 7" xfId="20822" xr:uid="{0161A8A5-68ED-42AF-8C8A-0A8A0A62E1FF}"/>
    <cellStyle name="Normal 2 3 4 2 2 2 3 7 2" xfId="34514" xr:uid="{459885C9-E99A-44F8-AED3-7AF17C50A40B}"/>
    <cellStyle name="Normal 2 3 4 2 2 2 3 7 3" xfId="49398" xr:uid="{C90496D4-B44A-491B-997E-655972A84822}"/>
    <cellStyle name="Normal 2 3 4 2 2 2 3 8" xfId="13978" xr:uid="{30B4F0DF-3323-49C9-9A6B-7C89A672A3E0}"/>
    <cellStyle name="Normal 2 3 4 2 2 2 3 9" xfId="27668" xr:uid="{AF508EB9-AADC-4EEF-949C-D0D120BFB959}"/>
    <cellStyle name="Normal 2 3 4 2 2 2 4" xfId="7136" xr:uid="{BB23E14A-51E2-419A-850B-186D340FF2D1}"/>
    <cellStyle name="Normal 2 3 4 2 2 2 4 2" xfId="7137" xr:uid="{C4A5D9E4-52D9-4237-8AE9-0D7E02CE6E51}"/>
    <cellStyle name="Normal 2 3 4 2 2 2 4 2 2" xfId="8850" xr:uid="{2CB89D7B-8A50-43BC-A714-6390FA388216}"/>
    <cellStyle name="Normal 2 3 4 2 2 2 4 2 2 2" xfId="12272" xr:uid="{CE5FF54E-825A-498E-A8B8-4457C4C85921}"/>
    <cellStyle name="Normal 2 3 4 2 2 2 4 2 2 2 2" xfId="25962" xr:uid="{BA501DC3-06CE-4758-B708-35C8EF76CCFE}"/>
    <cellStyle name="Normal 2 3 4 2 2 2 4 2 2 2 2 2" xfId="39654" xr:uid="{E8EB4B09-C57B-4BE6-9906-EE3A58CDFBD2}"/>
    <cellStyle name="Normal 2 3 4 2 2 2 4 2 2 2 2 3" xfId="54538" xr:uid="{158AB369-187C-4280-96AD-EAE6AC90692D}"/>
    <cellStyle name="Normal 2 3 4 2 2 2 4 2 2 2 3" xfId="19118" xr:uid="{58B91B79-75E2-4BA4-A3DA-56583B9059F6}"/>
    <cellStyle name="Normal 2 3 4 2 2 2 4 2 2 2 4" xfId="32808" xr:uid="{09128783-0A2E-459B-8E83-6EFA39A4B86A}"/>
    <cellStyle name="Normal 2 3 4 2 2 2 4 2 2 2 5" xfId="47692" xr:uid="{C13C91EC-E637-4A3B-928E-3527F0C23646}"/>
    <cellStyle name="Normal 2 3 4 2 2 2 4 2 2 3" xfId="22540" xr:uid="{1D9796FB-E1D3-4F35-943B-3357D98935DF}"/>
    <cellStyle name="Normal 2 3 4 2 2 2 4 2 2 3 2" xfId="36232" xr:uid="{C926D098-C6EA-4B26-AE99-546D815CDA83}"/>
    <cellStyle name="Normal 2 3 4 2 2 2 4 2 2 3 3" xfId="51116" xr:uid="{2022DEA1-51A4-488E-A348-14CCA0F82392}"/>
    <cellStyle name="Normal 2 3 4 2 2 2 4 2 2 4" xfId="15696" xr:uid="{7F9B64C5-6B5C-437A-88ED-CA720AEB3155}"/>
    <cellStyle name="Normal 2 3 4 2 2 2 4 2 2 5" xfId="29386" xr:uid="{76381E46-482A-4EB8-B54D-010E42571E1B}"/>
    <cellStyle name="Normal 2 3 4 2 2 2 4 2 2 6" xfId="44270" xr:uid="{479F0E6A-F9E4-445B-80BA-F39D82359C6A}"/>
    <cellStyle name="Normal 2 3 4 2 2 2 4 2 3" xfId="10560" xr:uid="{2D6920EC-45F6-4C59-911D-F433EF7D4B57}"/>
    <cellStyle name="Normal 2 3 4 2 2 2 4 2 3 2" xfId="24250" xr:uid="{4799050E-4F96-44D7-B6D2-3E07B826157B}"/>
    <cellStyle name="Normal 2 3 4 2 2 2 4 2 3 2 2" xfId="37942" xr:uid="{A5FF5FA2-A971-4ED1-A277-975421C7BB32}"/>
    <cellStyle name="Normal 2 3 4 2 2 2 4 2 3 2 3" xfId="52826" xr:uid="{0B3B35DB-E6F2-40DA-8310-CC435FE74C40}"/>
    <cellStyle name="Normal 2 3 4 2 2 2 4 2 3 3" xfId="17406" xr:uid="{DEA7626A-0807-4949-BC6C-7D1ECB6630C2}"/>
    <cellStyle name="Normal 2 3 4 2 2 2 4 2 3 4" xfId="31096" xr:uid="{E508C9CA-96A3-48C4-A973-584B56F5C88C}"/>
    <cellStyle name="Normal 2 3 4 2 2 2 4 2 3 5" xfId="45980" xr:uid="{9EF6BBA7-80D0-4E59-8BCF-56D4714A5642}"/>
    <cellStyle name="Normal 2 3 4 2 2 2 4 2 4" xfId="20828" xr:uid="{B48283F7-C944-4691-B34F-C069DAAFFB3B}"/>
    <cellStyle name="Normal 2 3 4 2 2 2 4 2 4 2" xfId="34520" xr:uid="{C86FDF91-C643-42A9-B6DE-A6D693FFA02D}"/>
    <cellStyle name="Normal 2 3 4 2 2 2 4 2 4 3" xfId="49404" xr:uid="{5AA9385D-6447-44C1-AABB-0CD55AC6A683}"/>
    <cellStyle name="Normal 2 3 4 2 2 2 4 2 5" xfId="13984" xr:uid="{0FC45AB0-6C54-4400-BDC6-614EF4386FCC}"/>
    <cellStyle name="Normal 2 3 4 2 2 2 4 2 6" xfId="27674" xr:uid="{60E75259-36EF-48B4-A35F-0B1837FB93E8}"/>
    <cellStyle name="Normal 2 3 4 2 2 2 4 2 7" xfId="42558" xr:uid="{A64DDB4E-A3FF-4F53-9B9D-27A13951B5BF}"/>
    <cellStyle name="Normal 2 3 4 2 2 2 4 3" xfId="8849" xr:uid="{E336D2F0-BE5F-42DB-A2F0-CDDBE132A9B1}"/>
    <cellStyle name="Normal 2 3 4 2 2 2 4 3 2" xfId="12271" xr:uid="{865E2612-8EF2-446C-82FF-78370386D201}"/>
    <cellStyle name="Normal 2 3 4 2 2 2 4 3 2 2" xfId="25961" xr:uid="{94F1825E-4832-4F66-AB73-0D7A6666DD54}"/>
    <cellStyle name="Normal 2 3 4 2 2 2 4 3 2 2 2" xfId="39653" xr:uid="{99A1D5C4-9F76-4F9F-AAB3-94DDAF839BB7}"/>
    <cellStyle name="Normal 2 3 4 2 2 2 4 3 2 2 3" xfId="54537" xr:uid="{F64F2BBE-7BC9-4EE0-B992-7234284CC473}"/>
    <cellStyle name="Normal 2 3 4 2 2 2 4 3 2 3" xfId="19117" xr:uid="{4DF1E1E0-685A-461F-AE8B-8828BC7911B5}"/>
    <cellStyle name="Normal 2 3 4 2 2 2 4 3 2 4" xfId="32807" xr:uid="{06E21E0C-CBC7-41C0-9001-70A9C1B54E94}"/>
    <cellStyle name="Normal 2 3 4 2 2 2 4 3 2 5" xfId="47691" xr:uid="{81D9C4BE-B350-4126-A1E6-9C41E8BD54B1}"/>
    <cellStyle name="Normal 2 3 4 2 2 2 4 3 3" xfId="22539" xr:uid="{9FBA05E4-788D-4E3C-8CC2-80FA50FEEEB0}"/>
    <cellStyle name="Normal 2 3 4 2 2 2 4 3 3 2" xfId="36231" xr:uid="{06716ACE-C397-4127-89B1-D4478518CB0F}"/>
    <cellStyle name="Normal 2 3 4 2 2 2 4 3 3 3" xfId="51115" xr:uid="{0D3E10BF-0010-40CA-8971-6F3A480A9BB4}"/>
    <cellStyle name="Normal 2 3 4 2 2 2 4 3 4" xfId="15695" xr:uid="{1E3AE864-2A88-49C6-8E4A-1F24BEE3D6AD}"/>
    <cellStyle name="Normal 2 3 4 2 2 2 4 3 5" xfId="29385" xr:uid="{5AE3244C-2083-4C7D-8E48-9992B90F2C0D}"/>
    <cellStyle name="Normal 2 3 4 2 2 2 4 3 6" xfId="44269" xr:uid="{C1FDD4E6-F1C3-4644-B21A-3343316A999B}"/>
    <cellStyle name="Normal 2 3 4 2 2 2 4 4" xfId="10559" xr:uid="{7B57B0A3-0677-454F-9829-60BD5D8B901E}"/>
    <cellStyle name="Normal 2 3 4 2 2 2 4 4 2" xfId="24249" xr:uid="{55EC6CB6-F6CC-4D69-93C8-231A025A30A3}"/>
    <cellStyle name="Normal 2 3 4 2 2 2 4 4 2 2" xfId="37941" xr:uid="{B4B52FDE-5EE3-46C8-89F8-15A586B3AE77}"/>
    <cellStyle name="Normal 2 3 4 2 2 2 4 4 2 3" xfId="52825" xr:uid="{D074621B-3807-4E9A-A1F1-6CD7FFEE54E3}"/>
    <cellStyle name="Normal 2 3 4 2 2 2 4 4 3" xfId="17405" xr:uid="{943796CD-8069-404E-81EB-E74D9643DFE3}"/>
    <cellStyle name="Normal 2 3 4 2 2 2 4 4 4" xfId="31095" xr:uid="{3527081F-FFD7-4998-A584-3412F42347FA}"/>
    <cellStyle name="Normal 2 3 4 2 2 2 4 4 5" xfId="45979" xr:uid="{01CE27CE-066E-44CC-82BE-C7CE34C42AC1}"/>
    <cellStyle name="Normal 2 3 4 2 2 2 4 5" xfId="20827" xr:uid="{8FC53B0C-2E17-409A-BA2A-FBB20CCF21B3}"/>
    <cellStyle name="Normal 2 3 4 2 2 2 4 5 2" xfId="34519" xr:uid="{80EADF98-F951-40BA-A1E3-AE89D33EFAE4}"/>
    <cellStyle name="Normal 2 3 4 2 2 2 4 5 3" xfId="49403" xr:uid="{CDD34CE2-B3EC-4F19-8C73-0BEDEB1E137B}"/>
    <cellStyle name="Normal 2 3 4 2 2 2 4 6" xfId="13983" xr:uid="{0BEBA0F8-CD50-4DAF-885C-3AEA3F334F2D}"/>
    <cellStyle name="Normal 2 3 4 2 2 2 4 7" xfId="27673" xr:uid="{575C247A-C930-4AA0-90AF-E6E3F5F42479}"/>
    <cellStyle name="Normal 2 3 4 2 2 2 4 8" xfId="42557" xr:uid="{2487786E-3B67-403C-8A6C-BDA78FE82530}"/>
    <cellStyle name="Normal 2 3 4 2 2 2 5" xfId="7138" xr:uid="{D5203643-E885-477A-83E5-CFE3E74A7868}"/>
    <cellStyle name="Normal 2 3 4 2 2 2 5 2" xfId="8851" xr:uid="{16263BA4-25F6-40DB-980E-40E71BA06A2D}"/>
    <cellStyle name="Normal 2 3 4 2 2 2 5 2 2" xfId="12273" xr:uid="{507F847D-414B-42AD-B3F2-24E377D4F05B}"/>
    <cellStyle name="Normal 2 3 4 2 2 2 5 2 2 2" xfId="25963" xr:uid="{B7BB82AB-83D9-4098-B758-A985831920C3}"/>
    <cellStyle name="Normal 2 3 4 2 2 2 5 2 2 2 2" xfId="39655" xr:uid="{457537B0-12A0-4323-BBE6-A61203A01D0D}"/>
    <cellStyle name="Normal 2 3 4 2 2 2 5 2 2 2 3" xfId="54539" xr:uid="{FB24C72A-4888-4CBD-8097-A2F0E5C8B06F}"/>
    <cellStyle name="Normal 2 3 4 2 2 2 5 2 2 3" xfId="19119" xr:uid="{20935E5D-B729-4F5F-BA63-7590EFDFD88A}"/>
    <cellStyle name="Normal 2 3 4 2 2 2 5 2 2 4" xfId="32809" xr:uid="{C8125683-1398-4373-8F79-EE1C57B9E0E6}"/>
    <cellStyle name="Normal 2 3 4 2 2 2 5 2 2 5" xfId="47693" xr:uid="{CE541D0F-1121-460F-856B-580938D9C994}"/>
    <cellStyle name="Normal 2 3 4 2 2 2 5 2 3" xfId="22541" xr:uid="{A891C3BA-D9B3-4C01-B15F-6B779AA90B69}"/>
    <cellStyle name="Normal 2 3 4 2 2 2 5 2 3 2" xfId="36233" xr:uid="{3D52F0C9-6A4E-4F63-A214-F747B9319F92}"/>
    <cellStyle name="Normal 2 3 4 2 2 2 5 2 3 3" xfId="51117" xr:uid="{D8E0D37F-C269-46E6-89E9-032B83AEB551}"/>
    <cellStyle name="Normal 2 3 4 2 2 2 5 2 4" xfId="15697" xr:uid="{408BD914-18CE-4185-B38F-6F7E419F1DC3}"/>
    <cellStyle name="Normal 2 3 4 2 2 2 5 2 5" xfId="29387" xr:uid="{767B3D4A-AE80-47CA-8B95-CA43D2CC579F}"/>
    <cellStyle name="Normal 2 3 4 2 2 2 5 2 6" xfId="44271" xr:uid="{B3539422-6450-442B-9D7A-AE22EE6E2487}"/>
    <cellStyle name="Normal 2 3 4 2 2 2 5 3" xfId="10561" xr:uid="{CAA945BC-51DD-4BAA-AA2F-8F8552E90BE9}"/>
    <cellStyle name="Normal 2 3 4 2 2 2 5 3 2" xfId="24251" xr:uid="{7E8CE743-59A5-4C16-B3D9-8A41A6B6E3CE}"/>
    <cellStyle name="Normal 2 3 4 2 2 2 5 3 2 2" xfId="37943" xr:uid="{E2107568-D932-4B9F-9741-A5144490C27A}"/>
    <cellStyle name="Normal 2 3 4 2 2 2 5 3 2 3" xfId="52827" xr:uid="{C643764B-6AAD-4854-9A0D-A24731629403}"/>
    <cellStyle name="Normal 2 3 4 2 2 2 5 3 3" xfId="17407" xr:uid="{E3F5DCAB-D428-4467-A56E-CA67103056A9}"/>
    <cellStyle name="Normal 2 3 4 2 2 2 5 3 4" xfId="31097" xr:uid="{43F0C4D1-1ABA-4FBC-9FFE-E626DE17221E}"/>
    <cellStyle name="Normal 2 3 4 2 2 2 5 3 5" xfId="45981" xr:uid="{A0C6F19A-C675-44A2-9BB4-1FD6C40F4D8D}"/>
    <cellStyle name="Normal 2 3 4 2 2 2 5 4" xfId="20829" xr:uid="{53DEDBC7-19A7-4880-B908-E53D1A0E57E9}"/>
    <cellStyle name="Normal 2 3 4 2 2 2 5 4 2" xfId="34521" xr:uid="{35B10B03-61F7-4B93-B54D-F11ADF4BD52D}"/>
    <cellStyle name="Normal 2 3 4 2 2 2 5 4 3" xfId="49405" xr:uid="{53C28848-044E-481C-AF37-BFB490C8B487}"/>
    <cellStyle name="Normal 2 3 4 2 2 2 5 5" xfId="13985" xr:uid="{DD4C183E-2AA7-4EBC-A2B7-2E01C999E3C3}"/>
    <cellStyle name="Normal 2 3 4 2 2 2 5 6" xfId="27675" xr:uid="{B1873D56-9546-4CF5-A786-F8B81A63563E}"/>
    <cellStyle name="Normal 2 3 4 2 2 2 5 7" xfId="42559" xr:uid="{28C58D66-082C-49EF-ABAD-EC627583F283}"/>
    <cellStyle name="Normal 2 3 4 2 2 2 6" xfId="7139" xr:uid="{1CDD549D-67FC-4FB2-B3F8-E115F36AF1D5}"/>
    <cellStyle name="Normal 2 3 4 2 2 2 6 2" xfId="8852" xr:uid="{FEB52E27-4DD2-48B3-A216-D4C0EDF60576}"/>
    <cellStyle name="Normal 2 3 4 2 2 2 6 2 2" xfId="12274" xr:uid="{55478863-7E4B-4873-B246-1D5E103FB118}"/>
    <cellStyle name="Normal 2 3 4 2 2 2 6 2 2 2" xfId="25964" xr:uid="{F7107C7C-C270-485B-A65C-5A6C3D83E0C8}"/>
    <cellStyle name="Normal 2 3 4 2 2 2 6 2 2 2 2" xfId="39656" xr:uid="{100A36C9-0BB9-4A24-A630-CA818EC1C6CD}"/>
    <cellStyle name="Normal 2 3 4 2 2 2 6 2 2 2 3" xfId="54540" xr:uid="{B2195676-46A1-4EE0-BF51-2D0268AB712E}"/>
    <cellStyle name="Normal 2 3 4 2 2 2 6 2 2 3" xfId="19120" xr:uid="{CAD59BDD-8240-4177-9F90-64C40D1D6BB0}"/>
    <cellStyle name="Normal 2 3 4 2 2 2 6 2 2 4" xfId="32810" xr:uid="{194E6032-56F0-467E-B949-CD419189349D}"/>
    <cellStyle name="Normal 2 3 4 2 2 2 6 2 2 5" xfId="47694" xr:uid="{41D309E1-E060-4601-BB48-36B7CD161BC7}"/>
    <cellStyle name="Normal 2 3 4 2 2 2 6 2 3" xfId="22542" xr:uid="{EA9DA2B8-BF26-415D-B7E2-DA0A3FE87ADA}"/>
    <cellStyle name="Normal 2 3 4 2 2 2 6 2 3 2" xfId="36234" xr:uid="{C382E66E-BBA1-43C9-9206-11C9C8777549}"/>
    <cellStyle name="Normal 2 3 4 2 2 2 6 2 3 3" xfId="51118" xr:uid="{A320D470-D240-44ED-8D11-1879FC1FED8D}"/>
    <cellStyle name="Normal 2 3 4 2 2 2 6 2 4" xfId="15698" xr:uid="{2FE3DE2C-639F-43A1-A3B4-5028DC11440F}"/>
    <cellStyle name="Normal 2 3 4 2 2 2 6 2 5" xfId="29388" xr:uid="{C15355CE-4D76-42B7-8B01-8258A80907DD}"/>
    <cellStyle name="Normal 2 3 4 2 2 2 6 2 6" xfId="44272" xr:uid="{E2995647-69EA-4E3C-9890-5190CC76428B}"/>
    <cellStyle name="Normal 2 3 4 2 2 2 6 3" xfId="10562" xr:uid="{D418412D-A2A2-4D63-A658-F44DBE00FA17}"/>
    <cellStyle name="Normal 2 3 4 2 2 2 6 3 2" xfId="24252" xr:uid="{4BF87166-3CC0-410E-99F2-013B4C4289B2}"/>
    <cellStyle name="Normal 2 3 4 2 2 2 6 3 2 2" xfId="37944" xr:uid="{DC4225FE-7458-4BA4-98B7-C0112EC2D31D}"/>
    <cellStyle name="Normal 2 3 4 2 2 2 6 3 2 3" xfId="52828" xr:uid="{228FFCA8-D3AC-4BB8-B396-7B8EFAA05941}"/>
    <cellStyle name="Normal 2 3 4 2 2 2 6 3 3" xfId="17408" xr:uid="{CAC901C0-8280-4964-AC3B-EE1AEF4188B0}"/>
    <cellStyle name="Normal 2 3 4 2 2 2 6 3 4" xfId="31098" xr:uid="{9C61071E-C33C-4067-9AD2-8C4EFB292946}"/>
    <cellStyle name="Normal 2 3 4 2 2 2 6 3 5" xfId="45982" xr:uid="{FBF9222A-736F-4F79-BA27-4A69D163C673}"/>
    <cellStyle name="Normal 2 3 4 2 2 2 6 4" xfId="20830" xr:uid="{9F5A2884-ECD3-4CDB-B3B6-E06A6CD1891F}"/>
    <cellStyle name="Normal 2 3 4 2 2 2 6 4 2" xfId="34522" xr:uid="{4FBB025F-E08F-4655-976F-A494D9DD45C1}"/>
    <cellStyle name="Normal 2 3 4 2 2 2 6 4 3" xfId="49406" xr:uid="{4FCA7B0D-6CC8-47B8-B239-1CCA487072B7}"/>
    <cellStyle name="Normal 2 3 4 2 2 2 6 5" xfId="13986" xr:uid="{5F5356CE-1ED5-4A54-A71B-3EFFED94EA63}"/>
    <cellStyle name="Normal 2 3 4 2 2 2 6 6" xfId="27676" xr:uid="{6615ECFC-DF29-4049-9757-3E7EB88052E4}"/>
    <cellStyle name="Normal 2 3 4 2 2 2 6 7" xfId="42560" xr:uid="{1A7C7748-7FF3-4749-AF28-6EF66EAEBC4A}"/>
    <cellStyle name="Normal 2 3 4 2 2 2 7" xfId="8838" xr:uid="{A65E6F20-2682-4B10-BD79-757469BE3F54}"/>
    <cellStyle name="Normal 2 3 4 2 2 2 7 2" xfId="12260" xr:uid="{3D614644-3603-4366-9619-2D35887DBD93}"/>
    <cellStyle name="Normal 2 3 4 2 2 2 7 2 2" xfId="25950" xr:uid="{884A52A2-F094-497C-A6FC-1D1C1450B037}"/>
    <cellStyle name="Normal 2 3 4 2 2 2 7 2 2 2" xfId="39642" xr:uid="{DE7C045F-8B72-4678-93BB-5E5CE7011BA0}"/>
    <cellStyle name="Normal 2 3 4 2 2 2 7 2 2 3" xfId="54526" xr:uid="{9F62F723-A1E9-4F16-B369-D652BF484070}"/>
    <cellStyle name="Normal 2 3 4 2 2 2 7 2 3" xfId="19106" xr:uid="{9CFD843B-1783-4C39-96A0-D8BBBB8352BF}"/>
    <cellStyle name="Normal 2 3 4 2 2 2 7 2 4" xfId="32796" xr:uid="{E73E93FE-042B-4653-BD7F-513A61DA44FA}"/>
    <cellStyle name="Normal 2 3 4 2 2 2 7 2 5" xfId="47680" xr:uid="{9B60B53D-9CCE-4FB8-A4DC-95CD4416C484}"/>
    <cellStyle name="Normal 2 3 4 2 2 2 7 3" xfId="22528" xr:uid="{FE4E3CEA-39A2-413B-9EBA-E8B49D37FB81}"/>
    <cellStyle name="Normal 2 3 4 2 2 2 7 3 2" xfId="36220" xr:uid="{8A49D38E-1327-42AC-BBD6-2C8B206F6354}"/>
    <cellStyle name="Normal 2 3 4 2 2 2 7 3 3" xfId="51104" xr:uid="{C3884369-C6EB-41EF-8033-6AE37066048A}"/>
    <cellStyle name="Normal 2 3 4 2 2 2 7 4" xfId="15684" xr:uid="{8A9DCFE2-C6AB-4E42-BFC4-DAFFBE1D8AEC}"/>
    <cellStyle name="Normal 2 3 4 2 2 2 7 5" xfId="29374" xr:uid="{321BD8C8-50CF-4021-909C-56ECB5063ECB}"/>
    <cellStyle name="Normal 2 3 4 2 2 2 7 6" xfId="44258" xr:uid="{89D0FB1A-BE3B-445A-9C3D-480875A03187}"/>
    <cellStyle name="Normal 2 3 4 2 2 2 8" xfId="10548" xr:uid="{61AFBFC5-5A37-470B-9CEA-7118CE6F7335}"/>
    <cellStyle name="Normal 2 3 4 2 2 2 8 2" xfId="24238" xr:uid="{B417E04B-7E7E-45B8-942D-11F62FEA82E4}"/>
    <cellStyle name="Normal 2 3 4 2 2 2 8 2 2" xfId="37930" xr:uid="{F067FDB6-8A07-4882-A8DB-9051E375044E}"/>
    <cellStyle name="Normal 2 3 4 2 2 2 8 2 3" xfId="52814" xr:uid="{C55351FE-0ABE-4251-A3E5-5A9CC7D28238}"/>
    <cellStyle name="Normal 2 3 4 2 2 2 8 3" xfId="17394" xr:uid="{BA73032D-8D88-45EC-B1B3-A89F3DEB0A86}"/>
    <cellStyle name="Normal 2 3 4 2 2 2 8 4" xfId="31084" xr:uid="{E995EFCE-ED41-47F7-BC91-BC01B8A228AE}"/>
    <cellStyle name="Normal 2 3 4 2 2 2 8 5" xfId="45968" xr:uid="{0701F0F2-D8E9-41E7-8F4B-F8D4EE128C90}"/>
    <cellStyle name="Normal 2 3 4 2 2 2 9" xfId="20816" xr:uid="{B7878D00-A920-41B8-8D47-91C3B25D33EC}"/>
    <cellStyle name="Normal 2 3 4 2 2 2 9 2" xfId="34508" xr:uid="{DB6EBFDB-4225-48F7-8B2B-F23A10F1678B}"/>
    <cellStyle name="Normal 2 3 4 2 2 2 9 3" xfId="49392" xr:uid="{1818F573-F77B-4B01-BDCF-2EF03E7B5025}"/>
    <cellStyle name="Normal 2 3 4 2 2 3" xfId="7140" xr:uid="{D835AC8C-A1DD-4597-AB96-6E3E4982DF19}"/>
    <cellStyle name="Normal 2 3 4 2 2 3 10" xfId="42561" xr:uid="{F496DC07-D8C5-474D-91B8-B2BB0EE775F0}"/>
    <cellStyle name="Normal 2 3 4 2 2 3 2" xfId="7141" xr:uid="{6E2A55AF-12E9-49BB-8F19-639C6CB392CE}"/>
    <cellStyle name="Normal 2 3 4 2 2 3 2 2" xfId="7142" xr:uid="{AC2733DF-9DD3-453F-9973-4A8D8A6E925B}"/>
    <cellStyle name="Normal 2 3 4 2 2 3 2 2 2" xfId="8855" xr:uid="{75ABE6D5-2D8A-4F21-8DFA-ED7B1562118B}"/>
    <cellStyle name="Normal 2 3 4 2 2 3 2 2 2 2" xfId="12277" xr:uid="{E6766CDD-3A22-4645-AF6E-A6A80A4FF4CE}"/>
    <cellStyle name="Normal 2 3 4 2 2 3 2 2 2 2 2" xfId="25967" xr:uid="{F01F558F-B0A6-4FE6-ACCD-C5C55D54E321}"/>
    <cellStyle name="Normal 2 3 4 2 2 3 2 2 2 2 2 2" xfId="39659" xr:uid="{A1789AC9-E331-4868-BC29-0F3F3E98FCBF}"/>
    <cellStyle name="Normal 2 3 4 2 2 3 2 2 2 2 2 3" xfId="54543" xr:uid="{4CC005CE-0FE0-4A99-A4DC-AE5E72CDE57B}"/>
    <cellStyle name="Normal 2 3 4 2 2 3 2 2 2 2 3" xfId="19123" xr:uid="{8557207B-6BAF-4928-95F3-E5500DC47506}"/>
    <cellStyle name="Normal 2 3 4 2 2 3 2 2 2 2 4" xfId="32813" xr:uid="{9AA1CD1B-1B50-467C-BFE7-AC4A252AA58E}"/>
    <cellStyle name="Normal 2 3 4 2 2 3 2 2 2 2 5" xfId="47697" xr:uid="{DA42DD69-E84C-4AF3-BBB2-EFB6DEB544CC}"/>
    <cellStyle name="Normal 2 3 4 2 2 3 2 2 2 3" xfId="22545" xr:uid="{21463FE2-5E4F-4A7A-9BB8-431EE213D720}"/>
    <cellStyle name="Normal 2 3 4 2 2 3 2 2 2 3 2" xfId="36237" xr:uid="{5AE6FE62-26CB-45AE-B081-7A0C59248347}"/>
    <cellStyle name="Normal 2 3 4 2 2 3 2 2 2 3 3" xfId="51121" xr:uid="{9389987E-8076-4644-931E-D282FC812632}"/>
    <cellStyle name="Normal 2 3 4 2 2 3 2 2 2 4" xfId="15701" xr:uid="{97B7EB46-E219-4034-9362-8D14E499D048}"/>
    <cellStyle name="Normal 2 3 4 2 2 3 2 2 2 5" xfId="29391" xr:uid="{3C6E7EF7-DCE1-436B-A21F-54C0720130B7}"/>
    <cellStyle name="Normal 2 3 4 2 2 3 2 2 2 6" xfId="44275" xr:uid="{426AB861-40A2-4009-B655-138E3390A956}"/>
    <cellStyle name="Normal 2 3 4 2 2 3 2 2 3" xfId="10565" xr:uid="{03B74A0C-C1DA-421B-B57C-7E162915372E}"/>
    <cellStyle name="Normal 2 3 4 2 2 3 2 2 3 2" xfId="24255" xr:uid="{82109427-7FBB-4F9F-808C-3D45F9A3CA58}"/>
    <cellStyle name="Normal 2 3 4 2 2 3 2 2 3 2 2" xfId="37947" xr:uid="{0CDF42CA-063B-4178-8317-60BEAA6CF704}"/>
    <cellStyle name="Normal 2 3 4 2 2 3 2 2 3 2 3" xfId="52831" xr:uid="{922542E7-C9E7-4E90-BD64-2A62EC0E6EF6}"/>
    <cellStyle name="Normal 2 3 4 2 2 3 2 2 3 3" xfId="17411" xr:uid="{7B6FE289-803F-4849-9C8D-B6BAF5B93005}"/>
    <cellStyle name="Normal 2 3 4 2 2 3 2 2 3 4" xfId="31101" xr:uid="{7A7FF268-A6C9-4867-9614-4AF5A5F80BC4}"/>
    <cellStyle name="Normal 2 3 4 2 2 3 2 2 3 5" xfId="45985" xr:uid="{8010E099-7258-4E8B-99FB-D7F85C7ACE32}"/>
    <cellStyle name="Normal 2 3 4 2 2 3 2 2 4" xfId="20833" xr:uid="{5EE964D3-CF1D-4C76-82FD-C05E81B0A192}"/>
    <cellStyle name="Normal 2 3 4 2 2 3 2 2 4 2" xfId="34525" xr:uid="{77067244-72C9-4052-B84D-58A3AC22D363}"/>
    <cellStyle name="Normal 2 3 4 2 2 3 2 2 4 3" xfId="49409" xr:uid="{047F4BE3-CF2D-4B6D-93C7-F8F089BE0EF6}"/>
    <cellStyle name="Normal 2 3 4 2 2 3 2 2 5" xfId="13989" xr:uid="{5318F33E-C1FD-4716-B4F3-E3BCDE14D422}"/>
    <cellStyle name="Normal 2 3 4 2 2 3 2 2 6" xfId="27679" xr:uid="{D1222767-5BD3-472C-9BE8-D1A94B6853E4}"/>
    <cellStyle name="Normal 2 3 4 2 2 3 2 2 7" xfId="42563" xr:uid="{698A71C6-7E22-49E4-BEA3-2D10925BD462}"/>
    <cellStyle name="Normal 2 3 4 2 2 3 2 3" xfId="8854" xr:uid="{740D342C-937D-445E-A689-06690AC57E8C}"/>
    <cellStyle name="Normal 2 3 4 2 2 3 2 3 2" xfId="12276" xr:uid="{26654844-1715-434F-8BE0-D37717041174}"/>
    <cellStyle name="Normal 2 3 4 2 2 3 2 3 2 2" xfId="25966" xr:uid="{A537081C-08CF-455F-83BA-D5F05ADBFFE3}"/>
    <cellStyle name="Normal 2 3 4 2 2 3 2 3 2 2 2" xfId="39658" xr:uid="{37CC313E-18F7-4134-A1D0-DE65D937D95A}"/>
    <cellStyle name="Normal 2 3 4 2 2 3 2 3 2 2 3" xfId="54542" xr:uid="{C9961DA5-4F3C-4ED6-A91C-2946C87B9719}"/>
    <cellStyle name="Normal 2 3 4 2 2 3 2 3 2 3" xfId="19122" xr:uid="{FB8F666B-09E4-4AC9-AE1B-0F9E268DC86B}"/>
    <cellStyle name="Normal 2 3 4 2 2 3 2 3 2 4" xfId="32812" xr:uid="{306316C4-B182-46AB-AB59-9EAEA1A3BB33}"/>
    <cellStyle name="Normal 2 3 4 2 2 3 2 3 2 5" xfId="47696" xr:uid="{371A67BC-DD30-413C-B8FE-70E20C87798D}"/>
    <cellStyle name="Normal 2 3 4 2 2 3 2 3 3" xfId="22544" xr:uid="{F2B59F2C-49D8-453F-9C25-1D3D2B3F05C7}"/>
    <cellStyle name="Normal 2 3 4 2 2 3 2 3 3 2" xfId="36236" xr:uid="{8472DEC6-07E0-4BE5-9B39-BAB8A18DEC95}"/>
    <cellStyle name="Normal 2 3 4 2 2 3 2 3 3 3" xfId="51120" xr:uid="{CBD66695-6D1A-4477-9D5E-DC4B6343C9F9}"/>
    <cellStyle name="Normal 2 3 4 2 2 3 2 3 4" xfId="15700" xr:uid="{7990F550-FA24-4B6B-B795-E8A62BF7B53B}"/>
    <cellStyle name="Normal 2 3 4 2 2 3 2 3 5" xfId="29390" xr:uid="{DEB8892D-A979-4CE0-BCF6-3F77EF43FEFE}"/>
    <cellStyle name="Normal 2 3 4 2 2 3 2 3 6" xfId="44274" xr:uid="{2ED0E27D-1B9B-45A6-9832-41E2AC137D2B}"/>
    <cellStyle name="Normal 2 3 4 2 2 3 2 4" xfId="10564" xr:uid="{D3742E79-1D7D-45E5-8F7A-041024FFF0FB}"/>
    <cellStyle name="Normal 2 3 4 2 2 3 2 4 2" xfId="24254" xr:uid="{530CE004-7F2E-4DFA-83BF-665A7EF4F3B3}"/>
    <cellStyle name="Normal 2 3 4 2 2 3 2 4 2 2" xfId="37946" xr:uid="{E85D40DE-781A-42E0-8764-B89CDD28E03C}"/>
    <cellStyle name="Normal 2 3 4 2 2 3 2 4 2 3" xfId="52830" xr:uid="{84A486AD-66C6-4F0B-9395-8D754895274C}"/>
    <cellStyle name="Normal 2 3 4 2 2 3 2 4 3" xfId="17410" xr:uid="{A1510F2C-F63D-4AF9-A125-48B63ED66850}"/>
    <cellStyle name="Normal 2 3 4 2 2 3 2 4 4" xfId="31100" xr:uid="{BCB12D90-9B37-4891-BF4A-0F6974401422}"/>
    <cellStyle name="Normal 2 3 4 2 2 3 2 4 5" xfId="45984" xr:uid="{5E49D24A-031B-41DB-B424-495A4518FE7A}"/>
    <cellStyle name="Normal 2 3 4 2 2 3 2 5" xfId="20832" xr:uid="{AAD73B87-8CD9-4812-AF66-AC4E533841A1}"/>
    <cellStyle name="Normal 2 3 4 2 2 3 2 5 2" xfId="34524" xr:uid="{908258AC-4F19-44A4-AF28-AF5C35E7B476}"/>
    <cellStyle name="Normal 2 3 4 2 2 3 2 5 3" xfId="49408" xr:uid="{8702E956-7114-4B90-80BB-654039BBC4C3}"/>
    <cellStyle name="Normal 2 3 4 2 2 3 2 6" xfId="13988" xr:uid="{D9AF29FC-CF44-4088-9A7C-957035606357}"/>
    <cellStyle name="Normal 2 3 4 2 2 3 2 7" xfId="27678" xr:uid="{3B075731-C092-469E-932E-69BD817A5AD9}"/>
    <cellStyle name="Normal 2 3 4 2 2 3 2 8" xfId="42562" xr:uid="{9708E749-CFAE-444E-9557-3D682A4CDCD7}"/>
    <cellStyle name="Normal 2 3 4 2 2 3 3" xfId="7143" xr:uid="{B1A82134-7CBD-40BF-A459-19AE2710C4BA}"/>
    <cellStyle name="Normal 2 3 4 2 2 3 3 2" xfId="8856" xr:uid="{D42B3810-2913-44E7-B42D-0BAD29378754}"/>
    <cellStyle name="Normal 2 3 4 2 2 3 3 2 2" xfId="12278" xr:uid="{F80069BC-26C3-403F-A83E-F8C2EB231E15}"/>
    <cellStyle name="Normal 2 3 4 2 2 3 3 2 2 2" xfId="25968" xr:uid="{13396CC8-3181-42ED-8746-DD87F965155B}"/>
    <cellStyle name="Normal 2 3 4 2 2 3 3 2 2 2 2" xfId="39660" xr:uid="{FE3A7021-4A21-4D81-8BB8-4DB57179E0FD}"/>
    <cellStyle name="Normal 2 3 4 2 2 3 3 2 2 2 3" xfId="54544" xr:uid="{EF62E771-7B14-41EC-A0FC-EDFF3F64CC4B}"/>
    <cellStyle name="Normal 2 3 4 2 2 3 3 2 2 3" xfId="19124" xr:uid="{25A87969-9810-4D51-A4AC-9ECFF42E9AD9}"/>
    <cellStyle name="Normal 2 3 4 2 2 3 3 2 2 4" xfId="32814" xr:uid="{CE3B82E6-0DA7-4FA5-9A29-06CF624ED4D0}"/>
    <cellStyle name="Normal 2 3 4 2 2 3 3 2 2 5" xfId="47698" xr:uid="{C2F8A7B4-EDB8-4784-ADD5-7C73237C42DD}"/>
    <cellStyle name="Normal 2 3 4 2 2 3 3 2 3" xfId="22546" xr:uid="{6975525F-F713-4D6B-8C45-F6356A16BEA0}"/>
    <cellStyle name="Normal 2 3 4 2 2 3 3 2 3 2" xfId="36238" xr:uid="{C9CA9EE6-E058-4870-85ED-0F5227A716AD}"/>
    <cellStyle name="Normal 2 3 4 2 2 3 3 2 3 3" xfId="51122" xr:uid="{4EA71989-053F-4EA0-98D9-3FA7FA8420D3}"/>
    <cellStyle name="Normal 2 3 4 2 2 3 3 2 4" xfId="15702" xr:uid="{5B644EB8-F024-4B44-8EE6-BEC34D689A09}"/>
    <cellStyle name="Normal 2 3 4 2 2 3 3 2 5" xfId="29392" xr:uid="{9503F871-F364-4DF4-A6A5-D46954A83A89}"/>
    <cellStyle name="Normal 2 3 4 2 2 3 3 2 6" xfId="44276" xr:uid="{D1E6458C-3259-4A72-88E3-CE36817AE8F3}"/>
    <cellStyle name="Normal 2 3 4 2 2 3 3 3" xfId="10566" xr:uid="{9561340A-2BDE-4B7F-827F-2D8E45FC91A5}"/>
    <cellStyle name="Normal 2 3 4 2 2 3 3 3 2" xfId="24256" xr:uid="{C053726B-6E71-4560-B421-3112BD0D9A9F}"/>
    <cellStyle name="Normal 2 3 4 2 2 3 3 3 2 2" xfId="37948" xr:uid="{79CBBB34-FCA9-477A-B166-A2621E8142D9}"/>
    <cellStyle name="Normal 2 3 4 2 2 3 3 3 2 3" xfId="52832" xr:uid="{2DE97E90-2CFB-4CA4-8AFB-A62DB0752FB1}"/>
    <cellStyle name="Normal 2 3 4 2 2 3 3 3 3" xfId="17412" xr:uid="{E83FF366-A0E2-4A29-A4B7-2552820042D3}"/>
    <cellStyle name="Normal 2 3 4 2 2 3 3 3 4" xfId="31102" xr:uid="{B81C72CF-02B9-4086-A79E-7958E2D99294}"/>
    <cellStyle name="Normal 2 3 4 2 2 3 3 3 5" xfId="45986" xr:uid="{718BED28-E361-4FFA-A660-82B66D525BA4}"/>
    <cellStyle name="Normal 2 3 4 2 2 3 3 4" xfId="20834" xr:uid="{CEE586EA-8187-45BF-B837-4C81D9920B98}"/>
    <cellStyle name="Normal 2 3 4 2 2 3 3 4 2" xfId="34526" xr:uid="{FC302AA7-6755-46D9-8B49-FADD05D766AA}"/>
    <cellStyle name="Normal 2 3 4 2 2 3 3 4 3" xfId="49410" xr:uid="{369E6B30-952B-46BA-AC83-DB587499A411}"/>
    <cellStyle name="Normal 2 3 4 2 2 3 3 5" xfId="13990" xr:uid="{2FC8448D-C5AA-4248-8893-27F7CD190BFB}"/>
    <cellStyle name="Normal 2 3 4 2 2 3 3 6" xfId="27680" xr:uid="{36AF4FEF-08C4-4768-AABD-BEB4898C475F}"/>
    <cellStyle name="Normal 2 3 4 2 2 3 3 7" xfId="42564" xr:uid="{1CA41FA3-9A62-44F2-8FCB-9381CF77A13E}"/>
    <cellStyle name="Normal 2 3 4 2 2 3 4" xfId="7144" xr:uid="{CADC5EC2-472F-4B13-9DA1-3CA8C40B79C4}"/>
    <cellStyle name="Normal 2 3 4 2 2 3 4 2" xfId="8857" xr:uid="{B65DE944-E12A-4C27-9410-BC89CA9129FD}"/>
    <cellStyle name="Normal 2 3 4 2 2 3 4 2 2" xfId="12279" xr:uid="{9242FE3E-E024-4922-9048-1D4FF7602B9B}"/>
    <cellStyle name="Normal 2 3 4 2 2 3 4 2 2 2" xfId="25969" xr:uid="{50C82E71-3310-4C90-B606-14708FB54A94}"/>
    <cellStyle name="Normal 2 3 4 2 2 3 4 2 2 2 2" xfId="39661" xr:uid="{48E09941-AD7D-47F2-A101-1EE2FC615C72}"/>
    <cellStyle name="Normal 2 3 4 2 2 3 4 2 2 2 3" xfId="54545" xr:uid="{71C2515D-842D-492B-AD4A-175866C6D42E}"/>
    <cellStyle name="Normal 2 3 4 2 2 3 4 2 2 3" xfId="19125" xr:uid="{A485F02E-43A0-46A9-9A25-F54FB9C1DA7D}"/>
    <cellStyle name="Normal 2 3 4 2 2 3 4 2 2 4" xfId="32815" xr:uid="{82FF1907-CEF0-440C-B8D1-0774CA5276A5}"/>
    <cellStyle name="Normal 2 3 4 2 2 3 4 2 2 5" xfId="47699" xr:uid="{FE232B06-CC40-456E-920D-68CB4ACC3134}"/>
    <cellStyle name="Normal 2 3 4 2 2 3 4 2 3" xfId="22547" xr:uid="{0D918A90-3839-4631-92FC-4E9E9162E163}"/>
    <cellStyle name="Normal 2 3 4 2 2 3 4 2 3 2" xfId="36239" xr:uid="{F5E98F58-C6B4-433C-9346-5B65F6E7AF10}"/>
    <cellStyle name="Normal 2 3 4 2 2 3 4 2 3 3" xfId="51123" xr:uid="{816A5275-1E0E-48A1-9F69-ED081B52B2C4}"/>
    <cellStyle name="Normal 2 3 4 2 2 3 4 2 4" xfId="15703" xr:uid="{1F5FAF07-1613-45A7-AF8F-A88688C5E80E}"/>
    <cellStyle name="Normal 2 3 4 2 2 3 4 2 5" xfId="29393" xr:uid="{A16A8C94-D37F-43AB-9016-BACBF93EA253}"/>
    <cellStyle name="Normal 2 3 4 2 2 3 4 2 6" xfId="44277" xr:uid="{E7B02E51-15A0-4018-BD09-1F1B7DCE1DF8}"/>
    <cellStyle name="Normal 2 3 4 2 2 3 4 3" xfId="10567" xr:uid="{260AD893-B5BE-40B0-95D9-257CAB6A9458}"/>
    <cellStyle name="Normal 2 3 4 2 2 3 4 3 2" xfId="24257" xr:uid="{D2359BF0-1523-4A20-A40B-90EB902D567F}"/>
    <cellStyle name="Normal 2 3 4 2 2 3 4 3 2 2" xfId="37949" xr:uid="{8946E60A-854F-4E81-AEF2-D92CE19D05D6}"/>
    <cellStyle name="Normal 2 3 4 2 2 3 4 3 2 3" xfId="52833" xr:uid="{F631A8E1-7F1F-4499-99B8-520A5D132CC1}"/>
    <cellStyle name="Normal 2 3 4 2 2 3 4 3 3" xfId="17413" xr:uid="{BA224058-39FE-489C-B6F5-A2D236518110}"/>
    <cellStyle name="Normal 2 3 4 2 2 3 4 3 4" xfId="31103" xr:uid="{C2962096-BA13-4B5C-8FDA-2DA47A21CC8A}"/>
    <cellStyle name="Normal 2 3 4 2 2 3 4 3 5" xfId="45987" xr:uid="{FE3A564E-6F89-4C69-A486-B8416C671C96}"/>
    <cellStyle name="Normal 2 3 4 2 2 3 4 4" xfId="20835" xr:uid="{4FE5A0F0-A823-4381-8F16-6BBA3E6FCFF9}"/>
    <cellStyle name="Normal 2 3 4 2 2 3 4 4 2" xfId="34527" xr:uid="{C7BAEF63-CFBB-44D5-AEC6-CC189F600364}"/>
    <cellStyle name="Normal 2 3 4 2 2 3 4 4 3" xfId="49411" xr:uid="{E8953D53-5196-4924-8294-94805BE370B9}"/>
    <cellStyle name="Normal 2 3 4 2 2 3 4 5" xfId="13991" xr:uid="{D4E1619A-57A8-4E4D-9991-97065558639C}"/>
    <cellStyle name="Normal 2 3 4 2 2 3 4 6" xfId="27681" xr:uid="{02A3D50D-578E-477B-BA5A-8BD814771177}"/>
    <cellStyle name="Normal 2 3 4 2 2 3 4 7" xfId="42565" xr:uid="{85E02029-C493-4514-A350-425FFAC8A112}"/>
    <cellStyle name="Normal 2 3 4 2 2 3 5" xfId="8853" xr:uid="{1C8F6B34-92EA-4E99-82EA-5C4BFD6BEBEB}"/>
    <cellStyle name="Normal 2 3 4 2 2 3 5 2" xfId="12275" xr:uid="{47CD053B-21E5-42F9-A1F0-6FF60E434BDF}"/>
    <cellStyle name="Normal 2 3 4 2 2 3 5 2 2" xfId="25965" xr:uid="{C5303975-2028-4316-B1A1-FBD606B50705}"/>
    <cellStyle name="Normal 2 3 4 2 2 3 5 2 2 2" xfId="39657" xr:uid="{552EEC68-D2B0-48C2-ACB9-1702A1ABA801}"/>
    <cellStyle name="Normal 2 3 4 2 2 3 5 2 2 3" xfId="54541" xr:uid="{8A41D02D-D841-41A3-BFE3-5F10041ECC49}"/>
    <cellStyle name="Normal 2 3 4 2 2 3 5 2 3" xfId="19121" xr:uid="{7DF97FFA-989B-4F19-B8E0-F20630656C3E}"/>
    <cellStyle name="Normal 2 3 4 2 2 3 5 2 4" xfId="32811" xr:uid="{6F0E7B77-B1E9-49E1-994A-9B17FDDCE69E}"/>
    <cellStyle name="Normal 2 3 4 2 2 3 5 2 5" xfId="47695" xr:uid="{929F2B54-5EFD-4769-A26F-32A4C910A2A6}"/>
    <cellStyle name="Normal 2 3 4 2 2 3 5 3" xfId="22543" xr:uid="{AB6EAA4E-8BED-470C-9205-AD60EDC3004D}"/>
    <cellStyle name="Normal 2 3 4 2 2 3 5 3 2" xfId="36235" xr:uid="{A32863DC-801F-4F60-98C5-E2008B15BEB3}"/>
    <cellStyle name="Normal 2 3 4 2 2 3 5 3 3" xfId="51119" xr:uid="{6EBD8A7A-789F-4D43-A60A-CB58EB083E31}"/>
    <cellStyle name="Normal 2 3 4 2 2 3 5 4" xfId="15699" xr:uid="{99121133-50E0-4D10-AF6D-E79445D17772}"/>
    <cellStyle name="Normal 2 3 4 2 2 3 5 5" xfId="29389" xr:uid="{9FC2E468-6FEF-4120-8710-B1770580974D}"/>
    <cellStyle name="Normal 2 3 4 2 2 3 5 6" xfId="44273" xr:uid="{6B271E7A-E6DE-472A-A6DF-A6AF1826295B}"/>
    <cellStyle name="Normal 2 3 4 2 2 3 6" xfId="10563" xr:uid="{9B321E09-417D-4B13-AC11-7C1B35A841FE}"/>
    <cellStyle name="Normal 2 3 4 2 2 3 6 2" xfId="24253" xr:uid="{0FF775AF-1EEB-48D5-8DC2-9A891ACC2DE5}"/>
    <cellStyle name="Normal 2 3 4 2 2 3 6 2 2" xfId="37945" xr:uid="{7A1AE8E2-B221-4876-9687-7800B8F79D8F}"/>
    <cellStyle name="Normal 2 3 4 2 2 3 6 2 3" xfId="52829" xr:uid="{A9C86F67-8BA6-4E29-9E97-E8EE36CAFEDD}"/>
    <cellStyle name="Normal 2 3 4 2 2 3 6 3" xfId="17409" xr:uid="{AC0EA06B-D1BD-4F8C-AF04-DC952BEFC173}"/>
    <cellStyle name="Normal 2 3 4 2 2 3 6 4" xfId="31099" xr:uid="{F3FF091E-EE84-413D-B640-A8A66CB24D53}"/>
    <cellStyle name="Normal 2 3 4 2 2 3 6 5" xfId="45983" xr:uid="{C767F851-D328-44D1-96E5-FA7DAE4A7268}"/>
    <cellStyle name="Normal 2 3 4 2 2 3 7" xfId="20831" xr:uid="{3B22F4E2-38E5-4D19-B408-FE496E2DE055}"/>
    <cellStyle name="Normal 2 3 4 2 2 3 7 2" xfId="34523" xr:uid="{D75D14DC-7DF0-4D6D-ACA7-91E13DD4B6C2}"/>
    <cellStyle name="Normal 2 3 4 2 2 3 7 3" xfId="49407" xr:uid="{C7F1F888-0F6C-411B-90F1-146AE54FA38C}"/>
    <cellStyle name="Normal 2 3 4 2 2 3 8" xfId="13987" xr:uid="{45568483-6329-4F90-A2D0-11165D73D3E7}"/>
    <cellStyle name="Normal 2 3 4 2 2 3 9" xfId="27677" xr:uid="{58BC81F0-67D8-4CD7-AC7F-4DB83909FEA0}"/>
    <cellStyle name="Normal 2 3 4 2 2 4" xfId="7145" xr:uid="{671ED31F-9262-4F25-91E1-7C627D47E029}"/>
    <cellStyle name="Normal 2 3 4 2 2 4 10" xfId="42566" xr:uid="{EF478087-93FA-4204-B4BB-03364FC2BEC6}"/>
    <cellStyle name="Normal 2 3 4 2 2 4 2" xfId="7146" xr:uid="{A815BCF8-C6DF-4A4F-8243-CAAA12476A75}"/>
    <cellStyle name="Normal 2 3 4 2 2 4 2 2" xfId="7147" xr:uid="{79A41843-0134-4FEC-B4C3-1526C9930659}"/>
    <cellStyle name="Normal 2 3 4 2 2 4 2 2 2" xfId="8860" xr:uid="{8306B32F-DBAA-48A8-B567-32C846008753}"/>
    <cellStyle name="Normal 2 3 4 2 2 4 2 2 2 2" xfId="12282" xr:uid="{7D36D739-AEEA-4976-AB9D-847B2326EBF0}"/>
    <cellStyle name="Normal 2 3 4 2 2 4 2 2 2 2 2" xfId="25972" xr:uid="{1C6C2BF2-ED05-4ED5-8591-568FE7EF816B}"/>
    <cellStyle name="Normal 2 3 4 2 2 4 2 2 2 2 2 2" xfId="39664" xr:uid="{45B09EFC-CF91-43D0-9A08-BF1514F6E8E4}"/>
    <cellStyle name="Normal 2 3 4 2 2 4 2 2 2 2 2 3" xfId="54548" xr:uid="{6112AC58-BED6-4626-A0AC-727E63EB1ACE}"/>
    <cellStyle name="Normal 2 3 4 2 2 4 2 2 2 2 3" xfId="19128" xr:uid="{1FDFCA99-678C-4A59-8DC3-064BE05F5E53}"/>
    <cellStyle name="Normal 2 3 4 2 2 4 2 2 2 2 4" xfId="32818" xr:uid="{750B8B01-E718-49CA-BF9B-B79FFDB09880}"/>
    <cellStyle name="Normal 2 3 4 2 2 4 2 2 2 2 5" xfId="47702" xr:uid="{482B5A38-2968-4164-9997-9CD92AC27661}"/>
    <cellStyle name="Normal 2 3 4 2 2 4 2 2 2 3" xfId="22550" xr:uid="{9BC0C6C1-C4D9-43A1-B6E5-D0E2B3561779}"/>
    <cellStyle name="Normal 2 3 4 2 2 4 2 2 2 3 2" xfId="36242" xr:uid="{3E84B748-E613-4930-A494-B983082BD6A4}"/>
    <cellStyle name="Normal 2 3 4 2 2 4 2 2 2 3 3" xfId="51126" xr:uid="{80322126-BBF2-47FB-8B63-6E3C6D056B63}"/>
    <cellStyle name="Normal 2 3 4 2 2 4 2 2 2 4" xfId="15706" xr:uid="{91A8D5E8-D345-42C5-A652-E0C25DD81DEC}"/>
    <cellStyle name="Normal 2 3 4 2 2 4 2 2 2 5" xfId="29396" xr:uid="{40AF760B-89AF-48BB-BE24-7FE9E6A8C16B}"/>
    <cellStyle name="Normal 2 3 4 2 2 4 2 2 2 6" xfId="44280" xr:uid="{6123E782-F60A-4606-A8A6-6C3C3B2304C9}"/>
    <cellStyle name="Normal 2 3 4 2 2 4 2 2 3" xfId="10570" xr:uid="{673AD7ED-AAEC-4E44-9917-E0DAE61257D8}"/>
    <cellStyle name="Normal 2 3 4 2 2 4 2 2 3 2" xfId="24260" xr:uid="{F0328E95-61E5-4CA0-BF1C-6AAD3EA75782}"/>
    <cellStyle name="Normal 2 3 4 2 2 4 2 2 3 2 2" xfId="37952" xr:uid="{CCB5E3F7-31AE-4949-B503-7326303958E1}"/>
    <cellStyle name="Normal 2 3 4 2 2 4 2 2 3 2 3" xfId="52836" xr:uid="{7A8983C9-AFB4-4558-AA41-FC9040B21743}"/>
    <cellStyle name="Normal 2 3 4 2 2 4 2 2 3 3" xfId="17416" xr:uid="{BBC513DF-32DB-4D26-8F3C-1F1DC5700CD8}"/>
    <cellStyle name="Normal 2 3 4 2 2 4 2 2 3 4" xfId="31106" xr:uid="{C81CC581-C532-4030-B8B3-850EFFF19A77}"/>
    <cellStyle name="Normal 2 3 4 2 2 4 2 2 3 5" xfId="45990" xr:uid="{31D22982-DD9C-433F-A730-E0F8D278070E}"/>
    <cellStyle name="Normal 2 3 4 2 2 4 2 2 4" xfId="20838" xr:uid="{79012160-52A9-451E-88FF-C688B733BFD0}"/>
    <cellStyle name="Normal 2 3 4 2 2 4 2 2 4 2" xfId="34530" xr:uid="{5628D278-6B67-47F7-BD3C-02032A7A1965}"/>
    <cellStyle name="Normal 2 3 4 2 2 4 2 2 4 3" xfId="49414" xr:uid="{B3CA0DAA-6732-40AC-96F7-C507D66289DA}"/>
    <cellStyle name="Normal 2 3 4 2 2 4 2 2 5" xfId="13994" xr:uid="{A86710A6-B252-48F4-8DAC-ED2C68B584DF}"/>
    <cellStyle name="Normal 2 3 4 2 2 4 2 2 6" xfId="27684" xr:uid="{9B57697B-F11A-447B-B6B5-9FC4BD83477F}"/>
    <cellStyle name="Normal 2 3 4 2 2 4 2 2 7" xfId="42568" xr:uid="{7E21A5EF-4E8D-4644-A255-6F5C2AB07CF3}"/>
    <cellStyle name="Normal 2 3 4 2 2 4 2 3" xfId="8859" xr:uid="{15557AA8-3EAA-44A6-A8A1-8C6722141FA3}"/>
    <cellStyle name="Normal 2 3 4 2 2 4 2 3 2" xfId="12281" xr:uid="{9555C281-9BD2-477F-92E3-0C6C4A178A5A}"/>
    <cellStyle name="Normal 2 3 4 2 2 4 2 3 2 2" xfId="25971" xr:uid="{3F9C5D12-452C-4AAF-8F10-1A5AF72513D3}"/>
    <cellStyle name="Normal 2 3 4 2 2 4 2 3 2 2 2" xfId="39663" xr:uid="{344089C4-E884-4152-AB94-28D39B49AF8D}"/>
    <cellStyle name="Normal 2 3 4 2 2 4 2 3 2 2 3" xfId="54547" xr:uid="{78371EE7-5932-43A7-A2C2-DC6C2B710752}"/>
    <cellStyle name="Normal 2 3 4 2 2 4 2 3 2 3" xfId="19127" xr:uid="{FBA12D5B-98B8-491F-92CD-2138D2E0BCEA}"/>
    <cellStyle name="Normal 2 3 4 2 2 4 2 3 2 4" xfId="32817" xr:uid="{794546CB-5ECB-4DE6-9751-534E530A47B0}"/>
    <cellStyle name="Normal 2 3 4 2 2 4 2 3 2 5" xfId="47701" xr:uid="{ADC11A46-BFEA-46F1-BF3A-38E8D595ED46}"/>
    <cellStyle name="Normal 2 3 4 2 2 4 2 3 3" xfId="22549" xr:uid="{E6ACA27F-CC5D-4C85-9D0D-F754B5B2A247}"/>
    <cellStyle name="Normal 2 3 4 2 2 4 2 3 3 2" xfId="36241" xr:uid="{7A567AD4-D8A3-4ACE-A827-F76813393D59}"/>
    <cellStyle name="Normal 2 3 4 2 2 4 2 3 3 3" xfId="51125" xr:uid="{335A6CD6-9F6F-4373-9E02-CF4856823BF2}"/>
    <cellStyle name="Normal 2 3 4 2 2 4 2 3 4" xfId="15705" xr:uid="{6B9A5096-B363-4232-B699-C29A73EE2F3A}"/>
    <cellStyle name="Normal 2 3 4 2 2 4 2 3 5" xfId="29395" xr:uid="{072FF017-85D1-470B-A5F2-56AD90D599D8}"/>
    <cellStyle name="Normal 2 3 4 2 2 4 2 3 6" xfId="44279" xr:uid="{2F153BD9-3944-4473-A453-FDF89A230571}"/>
    <cellStyle name="Normal 2 3 4 2 2 4 2 4" xfId="10569" xr:uid="{CE3AE580-1333-4828-A6E6-D0C73CDFAB81}"/>
    <cellStyle name="Normal 2 3 4 2 2 4 2 4 2" xfId="24259" xr:uid="{E1686EAA-C99A-4954-9959-728957F4E800}"/>
    <cellStyle name="Normal 2 3 4 2 2 4 2 4 2 2" xfId="37951" xr:uid="{3B6AEF67-40DC-4313-8331-995DD72D41D5}"/>
    <cellStyle name="Normal 2 3 4 2 2 4 2 4 2 3" xfId="52835" xr:uid="{355951E6-6876-4138-B1F5-E6BB1B86251C}"/>
    <cellStyle name="Normal 2 3 4 2 2 4 2 4 3" xfId="17415" xr:uid="{75C5EEC0-3472-4473-96B7-38062BDD4DF2}"/>
    <cellStyle name="Normal 2 3 4 2 2 4 2 4 4" xfId="31105" xr:uid="{B529DEDB-0C2F-4D37-A10D-65EA96C15758}"/>
    <cellStyle name="Normal 2 3 4 2 2 4 2 4 5" xfId="45989" xr:uid="{29F3BC02-9BD9-434D-AEDC-0C61B7D622A5}"/>
    <cellStyle name="Normal 2 3 4 2 2 4 2 5" xfId="20837" xr:uid="{27758E88-D013-4BD2-AEF2-40E5C817B8AC}"/>
    <cellStyle name="Normal 2 3 4 2 2 4 2 5 2" xfId="34529" xr:uid="{605CF0CE-84A9-4035-8B3B-13DE67097D1F}"/>
    <cellStyle name="Normal 2 3 4 2 2 4 2 5 3" xfId="49413" xr:uid="{8D14DFE9-5DD0-49AB-8791-4EF97F461577}"/>
    <cellStyle name="Normal 2 3 4 2 2 4 2 6" xfId="13993" xr:uid="{D7033342-85C9-46B6-B19D-C2243E997F2D}"/>
    <cellStyle name="Normal 2 3 4 2 2 4 2 7" xfId="27683" xr:uid="{B96C1317-F200-48DF-B838-B16B09179CDA}"/>
    <cellStyle name="Normal 2 3 4 2 2 4 2 8" xfId="42567" xr:uid="{689DDB0A-29DC-4D5B-820B-807D01F991E6}"/>
    <cellStyle name="Normal 2 3 4 2 2 4 3" xfId="7148" xr:uid="{62F1B2D0-644F-44CC-A250-68C042E7080E}"/>
    <cellStyle name="Normal 2 3 4 2 2 4 3 2" xfId="8861" xr:uid="{E4B662E4-5109-4313-A294-03185C0911D5}"/>
    <cellStyle name="Normal 2 3 4 2 2 4 3 2 2" xfId="12283" xr:uid="{2D71E404-88C8-4E4B-B6CD-6616BE90A18F}"/>
    <cellStyle name="Normal 2 3 4 2 2 4 3 2 2 2" xfId="25973" xr:uid="{5F1E6794-21CA-40AC-9164-9C4263A885D3}"/>
    <cellStyle name="Normal 2 3 4 2 2 4 3 2 2 2 2" xfId="39665" xr:uid="{09D2613C-9ACB-40A9-B4F5-B10E96D74C75}"/>
    <cellStyle name="Normal 2 3 4 2 2 4 3 2 2 2 3" xfId="54549" xr:uid="{668E38CC-9977-4F44-87C7-C27DB9146B4A}"/>
    <cellStyle name="Normal 2 3 4 2 2 4 3 2 2 3" xfId="19129" xr:uid="{2A3C3133-DDA8-40FC-9F99-B821949BDE00}"/>
    <cellStyle name="Normal 2 3 4 2 2 4 3 2 2 4" xfId="32819" xr:uid="{6C51A606-8DC1-4E6C-8BEE-B102243C7F61}"/>
    <cellStyle name="Normal 2 3 4 2 2 4 3 2 2 5" xfId="47703" xr:uid="{A443E1A3-5B6C-4C31-B609-E1B63A8004FF}"/>
    <cellStyle name="Normal 2 3 4 2 2 4 3 2 3" xfId="22551" xr:uid="{C0E8378F-36C1-40F4-98DC-3AD2A7A6ECF2}"/>
    <cellStyle name="Normal 2 3 4 2 2 4 3 2 3 2" xfId="36243" xr:uid="{BE142F8F-7CD8-4881-BD74-E27D18B6847F}"/>
    <cellStyle name="Normal 2 3 4 2 2 4 3 2 3 3" xfId="51127" xr:uid="{FE7027C6-C150-464A-BBF4-188AA17C8C4E}"/>
    <cellStyle name="Normal 2 3 4 2 2 4 3 2 4" xfId="15707" xr:uid="{B9473730-D9C7-494C-B11C-FBA83D745217}"/>
    <cellStyle name="Normal 2 3 4 2 2 4 3 2 5" xfId="29397" xr:uid="{12EEE197-DA08-4315-BBAB-18BF19945F54}"/>
    <cellStyle name="Normal 2 3 4 2 2 4 3 2 6" xfId="44281" xr:uid="{FAA85496-5083-4DB7-81A6-556A41A73B4D}"/>
    <cellStyle name="Normal 2 3 4 2 2 4 3 3" xfId="10571" xr:uid="{4DFDE0F3-7D29-424C-8643-AF2F08C32121}"/>
    <cellStyle name="Normal 2 3 4 2 2 4 3 3 2" xfId="24261" xr:uid="{F8FA228C-BEB7-4FF7-80E0-E7995D500B29}"/>
    <cellStyle name="Normal 2 3 4 2 2 4 3 3 2 2" xfId="37953" xr:uid="{6B045231-B9B1-42C1-9919-23AFECC1BE82}"/>
    <cellStyle name="Normal 2 3 4 2 2 4 3 3 2 3" xfId="52837" xr:uid="{93F1A7AF-01C9-42FF-9F7B-2C84E1571B88}"/>
    <cellStyle name="Normal 2 3 4 2 2 4 3 3 3" xfId="17417" xr:uid="{A4720987-58AE-42EA-AC56-910E06DD29A0}"/>
    <cellStyle name="Normal 2 3 4 2 2 4 3 3 4" xfId="31107" xr:uid="{1DD8DA61-F465-485D-8CEE-A4276289F28F}"/>
    <cellStyle name="Normal 2 3 4 2 2 4 3 3 5" xfId="45991" xr:uid="{726B9571-B5FB-4823-AF9E-15CC36E05040}"/>
    <cellStyle name="Normal 2 3 4 2 2 4 3 4" xfId="20839" xr:uid="{D25A4716-1A43-40DC-A796-3504C5B83F8B}"/>
    <cellStyle name="Normal 2 3 4 2 2 4 3 4 2" xfId="34531" xr:uid="{39C50CB8-1FFB-42CE-A20C-F3CA87C19D80}"/>
    <cellStyle name="Normal 2 3 4 2 2 4 3 4 3" xfId="49415" xr:uid="{AC1A3837-45C5-4D54-AD35-A3C313B0CA2C}"/>
    <cellStyle name="Normal 2 3 4 2 2 4 3 5" xfId="13995" xr:uid="{20EE2A27-54D0-4E53-8D4F-B5752260123C}"/>
    <cellStyle name="Normal 2 3 4 2 2 4 3 6" xfId="27685" xr:uid="{7FE3EAF5-94D4-4FF2-ADE1-4CE134AD7514}"/>
    <cellStyle name="Normal 2 3 4 2 2 4 3 7" xfId="42569" xr:uid="{78D2E2E5-E55D-4977-9F49-2DFDEE148932}"/>
    <cellStyle name="Normal 2 3 4 2 2 4 4" xfId="7149" xr:uid="{45070079-C9F3-4947-99F7-931F083E9DC9}"/>
    <cellStyle name="Normal 2 3 4 2 2 4 4 2" xfId="8862" xr:uid="{3E5DE7F6-E608-45E7-9075-3D3C905B0B34}"/>
    <cellStyle name="Normal 2 3 4 2 2 4 4 2 2" xfId="12284" xr:uid="{E5BA5F13-7870-4A44-8415-1BDA3A00C769}"/>
    <cellStyle name="Normal 2 3 4 2 2 4 4 2 2 2" xfId="25974" xr:uid="{91C11BF3-CEFA-496A-8B91-890E92FEF70D}"/>
    <cellStyle name="Normal 2 3 4 2 2 4 4 2 2 2 2" xfId="39666" xr:uid="{E57B6964-B1DA-4B1C-9832-36FB63D18B32}"/>
    <cellStyle name="Normal 2 3 4 2 2 4 4 2 2 2 3" xfId="54550" xr:uid="{D66A273C-BDF3-4D3A-95F9-D678A044F3E6}"/>
    <cellStyle name="Normal 2 3 4 2 2 4 4 2 2 3" xfId="19130" xr:uid="{9016E52F-75D4-44F2-B764-4F0CA070332E}"/>
    <cellStyle name="Normal 2 3 4 2 2 4 4 2 2 4" xfId="32820" xr:uid="{D3B1F6A5-9BEA-4F69-873D-A4CACA484E29}"/>
    <cellStyle name="Normal 2 3 4 2 2 4 4 2 2 5" xfId="47704" xr:uid="{2380D2E6-C37F-4120-8B2F-9E548ECA81F1}"/>
    <cellStyle name="Normal 2 3 4 2 2 4 4 2 3" xfId="22552" xr:uid="{0886577E-D92F-4B4E-B393-F75401E88818}"/>
    <cellStyle name="Normal 2 3 4 2 2 4 4 2 3 2" xfId="36244" xr:uid="{28184214-0019-431C-A2A4-B282D8C5300D}"/>
    <cellStyle name="Normal 2 3 4 2 2 4 4 2 3 3" xfId="51128" xr:uid="{FFEB04C7-4C8B-40CA-9BAD-C66AA2378F49}"/>
    <cellStyle name="Normal 2 3 4 2 2 4 4 2 4" xfId="15708" xr:uid="{522FC1E0-3984-4C5E-9586-9115E33DE972}"/>
    <cellStyle name="Normal 2 3 4 2 2 4 4 2 5" xfId="29398" xr:uid="{CBB6843C-0D36-46EF-8B00-873CC336AC96}"/>
    <cellStyle name="Normal 2 3 4 2 2 4 4 2 6" xfId="44282" xr:uid="{B3D831C8-1BCB-4C75-BA17-54A32C7FE9C8}"/>
    <cellStyle name="Normal 2 3 4 2 2 4 4 3" xfId="10572" xr:uid="{B1872DE1-BEE9-4124-8A57-E0977A2E3F4E}"/>
    <cellStyle name="Normal 2 3 4 2 2 4 4 3 2" xfId="24262" xr:uid="{E93EC93B-60A6-4908-AE68-8980335A290B}"/>
    <cellStyle name="Normal 2 3 4 2 2 4 4 3 2 2" xfId="37954" xr:uid="{FA4651A9-A412-4870-863F-51BCBE3A5499}"/>
    <cellStyle name="Normal 2 3 4 2 2 4 4 3 2 3" xfId="52838" xr:uid="{D908D142-3BF1-4654-BBE4-E6F187857E68}"/>
    <cellStyle name="Normal 2 3 4 2 2 4 4 3 3" xfId="17418" xr:uid="{95BB424C-CBA0-4952-A204-79C47C4BE375}"/>
    <cellStyle name="Normal 2 3 4 2 2 4 4 3 4" xfId="31108" xr:uid="{41328E11-410C-41F0-A1DF-248ACCC4BBED}"/>
    <cellStyle name="Normal 2 3 4 2 2 4 4 3 5" xfId="45992" xr:uid="{33A7C613-4155-4C81-82FD-D3E785B66C8D}"/>
    <cellStyle name="Normal 2 3 4 2 2 4 4 4" xfId="20840" xr:uid="{F42464E9-1979-4676-A7DB-C062758E31A9}"/>
    <cellStyle name="Normal 2 3 4 2 2 4 4 4 2" xfId="34532" xr:uid="{D225A084-5F2A-42B9-B845-0673345A69FE}"/>
    <cellStyle name="Normal 2 3 4 2 2 4 4 4 3" xfId="49416" xr:uid="{6ACAEE3B-4A13-49F4-AAF1-71EBFD9A731B}"/>
    <cellStyle name="Normal 2 3 4 2 2 4 4 5" xfId="13996" xr:uid="{41BBC6AD-BBF2-4394-9975-39D129F7F07D}"/>
    <cellStyle name="Normal 2 3 4 2 2 4 4 6" xfId="27686" xr:uid="{D4CFE948-F7E4-4305-99F6-5DAA369ABB42}"/>
    <cellStyle name="Normal 2 3 4 2 2 4 4 7" xfId="42570" xr:uid="{D3931075-D308-4EAD-A0DE-36110EE76027}"/>
    <cellStyle name="Normal 2 3 4 2 2 4 5" xfId="8858" xr:uid="{611F6A67-DCCF-4B83-97DF-0BAA99B0E51B}"/>
    <cellStyle name="Normal 2 3 4 2 2 4 5 2" xfId="12280" xr:uid="{75C93774-9703-463D-A556-EB4EC405AF61}"/>
    <cellStyle name="Normal 2 3 4 2 2 4 5 2 2" xfId="25970" xr:uid="{E53D2D87-A354-4D8A-BE36-F2090A2E22A7}"/>
    <cellStyle name="Normal 2 3 4 2 2 4 5 2 2 2" xfId="39662" xr:uid="{425064BC-ED68-4692-BF6D-97E98B64C170}"/>
    <cellStyle name="Normal 2 3 4 2 2 4 5 2 2 3" xfId="54546" xr:uid="{03F30CCB-4C4F-4190-BC27-2A4219032139}"/>
    <cellStyle name="Normal 2 3 4 2 2 4 5 2 3" xfId="19126" xr:uid="{8A4B6B90-E423-4A4B-B9FB-67B2913BC537}"/>
    <cellStyle name="Normal 2 3 4 2 2 4 5 2 4" xfId="32816" xr:uid="{D89C23D4-8F16-47F9-B034-579D30CB309C}"/>
    <cellStyle name="Normal 2 3 4 2 2 4 5 2 5" xfId="47700" xr:uid="{9F25624E-CBF7-4393-A23F-721B9E957941}"/>
    <cellStyle name="Normal 2 3 4 2 2 4 5 3" xfId="22548" xr:uid="{C69708D2-1E3C-45A4-AC49-D2DD1ABE43C2}"/>
    <cellStyle name="Normal 2 3 4 2 2 4 5 3 2" xfId="36240" xr:uid="{C40DBE52-1EC3-4546-8225-6E4209A0589F}"/>
    <cellStyle name="Normal 2 3 4 2 2 4 5 3 3" xfId="51124" xr:uid="{241EE34E-5BB5-420E-8A99-2D7AF1CF355D}"/>
    <cellStyle name="Normal 2 3 4 2 2 4 5 4" xfId="15704" xr:uid="{0F208B58-B669-4FA5-A1D2-027F6A7526DB}"/>
    <cellStyle name="Normal 2 3 4 2 2 4 5 5" xfId="29394" xr:uid="{3254BCBD-943F-403F-901A-A4E6C079E6A6}"/>
    <cellStyle name="Normal 2 3 4 2 2 4 5 6" xfId="44278" xr:uid="{AF7C2693-4AA4-41E8-A1AD-E992D75888CD}"/>
    <cellStyle name="Normal 2 3 4 2 2 4 6" xfId="10568" xr:uid="{F72FC4C7-ECC4-4FCB-A29A-136FB7FD879D}"/>
    <cellStyle name="Normal 2 3 4 2 2 4 6 2" xfId="24258" xr:uid="{285BB1B2-243C-412E-B38A-7E1B07969A60}"/>
    <cellStyle name="Normal 2 3 4 2 2 4 6 2 2" xfId="37950" xr:uid="{74F8BD4A-B1FD-4BD1-B406-7ACDF484D2B8}"/>
    <cellStyle name="Normal 2 3 4 2 2 4 6 2 3" xfId="52834" xr:uid="{0C367928-BB25-4835-ACCD-8343A924FA21}"/>
    <cellStyle name="Normal 2 3 4 2 2 4 6 3" xfId="17414" xr:uid="{AA92E1B3-BD2C-4A67-BE92-BC2431DFD214}"/>
    <cellStyle name="Normal 2 3 4 2 2 4 6 4" xfId="31104" xr:uid="{AF029C81-A25D-439D-B9E0-2821E1A5F7B5}"/>
    <cellStyle name="Normal 2 3 4 2 2 4 6 5" xfId="45988" xr:uid="{594B6794-C364-4A57-BDA0-571134C0FC19}"/>
    <cellStyle name="Normal 2 3 4 2 2 4 7" xfId="20836" xr:uid="{9F341163-486A-4A34-806D-1BAC89ED3E2A}"/>
    <cellStyle name="Normal 2 3 4 2 2 4 7 2" xfId="34528" xr:uid="{0EC12E65-B039-4F13-8035-FF1AC171F023}"/>
    <cellStyle name="Normal 2 3 4 2 2 4 7 3" xfId="49412" xr:uid="{3B2663D4-B75A-43F2-9719-F883E3EA68CA}"/>
    <cellStyle name="Normal 2 3 4 2 2 4 8" xfId="13992" xr:uid="{43C8B890-40E6-479B-A286-6550E3FD70B7}"/>
    <cellStyle name="Normal 2 3 4 2 2 4 9" xfId="27682" xr:uid="{EDD5AA11-5C2A-4A99-8859-07EB1DA802D2}"/>
    <cellStyle name="Normal 2 3 4 2 2 5" xfId="7150" xr:uid="{1A0455D7-EB76-4FCD-AFFF-261C9BC09C75}"/>
    <cellStyle name="Normal 2 3 4 2 2 5 2" xfId="7151" xr:uid="{101426F2-2D02-4E9A-A4C7-F37890CF8D86}"/>
    <cellStyle name="Normal 2 3 4 2 2 5 2 2" xfId="8864" xr:uid="{EDBA3A29-D7DE-4044-B8D6-9FCDEE1C3941}"/>
    <cellStyle name="Normal 2 3 4 2 2 5 2 2 2" xfId="12286" xr:uid="{75538F91-2619-42A4-BA62-C8EFEC8A4C48}"/>
    <cellStyle name="Normal 2 3 4 2 2 5 2 2 2 2" xfId="25976" xr:uid="{44529959-C360-4C00-8966-ADEB2954C92E}"/>
    <cellStyle name="Normal 2 3 4 2 2 5 2 2 2 2 2" xfId="39668" xr:uid="{E2E6F839-D1E6-4FA0-A464-A0BF552C00AA}"/>
    <cellStyle name="Normal 2 3 4 2 2 5 2 2 2 2 3" xfId="54552" xr:uid="{5884D530-3163-47DA-9FA8-4D272BD2D5A0}"/>
    <cellStyle name="Normal 2 3 4 2 2 5 2 2 2 3" xfId="19132" xr:uid="{06945DC4-DB4C-4375-BFCC-D45281EEFDA3}"/>
    <cellStyle name="Normal 2 3 4 2 2 5 2 2 2 4" xfId="32822" xr:uid="{2A687DEA-FD93-4E75-ABF4-7B60A7961E8D}"/>
    <cellStyle name="Normal 2 3 4 2 2 5 2 2 2 5" xfId="47706" xr:uid="{7F03363E-1445-4AD5-8696-87A7FF874F57}"/>
    <cellStyle name="Normal 2 3 4 2 2 5 2 2 3" xfId="22554" xr:uid="{024A2479-DB6C-4F9C-B124-2838DAA698F4}"/>
    <cellStyle name="Normal 2 3 4 2 2 5 2 2 3 2" xfId="36246" xr:uid="{6B376917-1EC4-41E9-AA92-9FE4F67E0692}"/>
    <cellStyle name="Normal 2 3 4 2 2 5 2 2 3 3" xfId="51130" xr:uid="{CD1C69FA-3556-4B4D-8624-667246A21B29}"/>
    <cellStyle name="Normal 2 3 4 2 2 5 2 2 4" xfId="15710" xr:uid="{31235C2F-0DA1-4C89-B219-3CD91C4E09B9}"/>
    <cellStyle name="Normal 2 3 4 2 2 5 2 2 5" xfId="29400" xr:uid="{F206830F-5DBD-43ED-94DF-3B79A5529D76}"/>
    <cellStyle name="Normal 2 3 4 2 2 5 2 2 6" xfId="44284" xr:uid="{600A12AC-373F-43F0-94B1-B6ADADF2FEE4}"/>
    <cellStyle name="Normal 2 3 4 2 2 5 2 3" xfId="10574" xr:uid="{8AD10C02-24E1-45CD-9863-CD35DDF34CA8}"/>
    <cellStyle name="Normal 2 3 4 2 2 5 2 3 2" xfId="24264" xr:uid="{E0C12F8A-483A-4049-A12D-124DD23D8B8A}"/>
    <cellStyle name="Normal 2 3 4 2 2 5 2 3 2 2" xfId="37956" xr:uid="{E95FAA58-711F-49EE-8F5D-8C465D3042F1}"/>
    <cellStyle name="Normal 2 3 4 2 2 5 2 3 2 3" xfId="52840" xr:uid="{06AFCD15-18A8-49FB-8D01-B5F880A08A29}"/>
    <cellStyle name="Normal 2 3 4 2 2 5 2 3 3" xfId="17420" xr:uid="{63D3BEE3-004E-4430-BA1F-093FC8AC8674}"/>
    <cellStyle name="Normal 2 3 4 2 2 5 2 3 4" xfId="31110" xr:uid="{06E562E8-5955-4AAF-9BF4-8AA66D32C638}"/>
    <cellStyle name="Normal 2 3 4 2 2 5 2 3 5" xfId="45994" xr:uid="{6A5C2B8E-66FF-47C8-A90F-D23DD8109931}"/>
    <cellStyle name="Normal 2 3 4 2 2 5 2 4" xfId="20842" xr:uid="{1FCADA2F-88E7-4B70-B4EF-AABF1E13334D}"/>
    <cellStyle name="Normal 2 3 4 2 2 5 2 4 2" xfId="34534" xr:uid="{55703937-BE67-44EC-8163-135884F62363}"/>
    <cellStyle name="Normal 2 3 4 2 2 5 2 4 3" xfId="49418" xr:uid="{C1D8C9CB-EB81-4AF7-80F3-00017E0DA2E6}"/>
    <cellStyle name="Normal 2 3 4 2 2 5 2 5" xfId="13998" xr:uid="{6F3A21D9-7FB0-4393-8DE7-BD57FD5DBDE7}"/>
    <cellStyle name="Normal 2 3 4 2 2 5 2 6" xfId="27688" xr:uid="{7786DF9F-3E1A-446F-AF7E-5E3B3CFA23C2}"/>
    <cellStyle name="Normal 2 3 4 2 2 5 2 7" xfId="42572" xr:uid="{35E60948-0A4F-41D6-9278-D93806189C41}"/>
    <cellStyle name="Normal 2 3 4 2 2 5 3" xfId="8863" xr:uid="{3EADCD88-953D-49EF-9C0A-C64D0A3B728A}"/>
    <cellStyle name="Normal 2 3 4 2 2 5 3 2" xfId="12285" xr:uid="{C92F1203-CE49-49B8-B199-9595B1865823}"/>
    <cellStyle name="Normal 2 3 4 2 2 5 3 2 2" xfId="25975" xr:uid="{AD0F1EE2-1B38-47B7-8B2C-DC11C5407060}"/>
    <cellStyle name="Normal 2 3 4 2 2 5 3 2 2 2" xfId="39667" xr:uid="{64289D6B-231F-4F0E-BAFB-95DDE78E9B96}"/>
    <cellStyle name="Normal 2 3 4 2 2 5 3 2 2 3" xfId="54551" xr:uid="{99A6CFCF-AFB8-42A9-A841-63F94BCF713C}"/>
    <cellStyle name="Normal 2 3 4 2 2 5 3 2 3" xfId="19131" xr:uid="{6765223A-05DB-4EC7-9763-80D0DAF41613}"/>
    <cellStyle name="Normal 2 3 4 2 2 5 3 2 4" xfId="32821" xr:uid="{152B0E96-0D83-479A-B45B-74B3F26630F5}"/>
    <cellStyle name="Normal 2 3 4 2 2 5 3 2 5" xfId="47705" xr:uid="{3A7F86EE-17C4-46A4-B14B-BF772DDBDD5A}"/>
    <cellStyle name="Normal 2 3 4 2 2 5 3 3" xfId="22553" xr:uid="{9C83BC13-FCC6-45BE-BDFF-65989FCF183D}"/>
    <cellStyle name="Normal 2 3 4 2 2 5 3 3 2" xfId="36245" xr:uid="{FD1FB51F-F22A-49DE-8E97-20EB932DF8E7}"/>
    <cellStyle name="Normal 2 3 4 2 2 5 3 3 3" xfId="51129" xr:uid="{AD6E44A6-9D54-4BBB-8B71-BF1DF803A0B1}"/>
    <cellStyle name="Normal 2 3 4 2 2 5 3 4" xfId="15709" xr:uid="{2ACA112A-5023-4F25-88F8-8EA91BD0BCD2}"/>
    <cellStyle name="Normal 2 3 4 2 2 5 3 5" xfId="29399" xr:uid="{2C07A97E-DFDC-4EB3-A58B-C60EEA97909D}"/>
    <cellStyle name="Normal 2 3 4 2 2 5 3 6" xfId="44283" xr:uid="{2D403CC1-C1C4-4665-8186-5214172E7AB4}"/>
    <cellStyle name="Normal 2 3 4 2 2 5 4" xfId="10573" xr:uid="{680A2AB8-CEBA-45D1-AF9B-065AA86A36F5}"/>
    <cellStyle name="Normal 2 3 4 2 2 5 4 2" xfId="24263" xr:uid="{7EBE0AD0-5964-4E40-A254-FB2E4B807E45}"/>
    <cellStyle name="Normal 2 3 4 2 2 5 4 2 2" xfId="37955" xr:uid="{910C4D4B-7706-4B39-B2FE-B5CD6F77B57D}"/>
    <cellStyle name="Normal 2 3 4 2 2 5 4 2 3" xfId="52839" xr:uid="{769E0FF2-C3EB-43C7-A8FE-B918038E50BE}"/>
    <cellStyle name="Normal 2 3 4 2 2 5 4 3" xfId="17419" xr:uid="{1F6AB043-41BE-4803-87A1-A653350B5541}"/>
    <cellStyle name="Normal 2 3 4 2 2 5 4 4" xfId="31109" xr:uid="{D3E84234-A751-497D-9F8C-08CFF73F6C0B}"/>
    <cellStyle name="Normal 2 3 4 2 2 5 4 5" xfId="45993" xr:uid="{86C45A47-D9B9-4FDA-BDA1-6C3D145F0855}"/>
    <cellStyle name="Normal 2 3 4 2 2 5 5" xfId="20841" xr:uid="{D320B114-9621-4F64-9843-AB649074D886}"/>
    <cellStyle name="Normal 2 3 4 2 2 5 5 2" xfId="34533" xr:uid="{0F075DC5-4C5A-4A17-80BC-6D4CE2EF830C}"/>
    <cellStyle name="Normal 2 3 4 2 2 5 5 3" xfId="49417" xr:uid="{38D2D54D-1FE7-4E0D-8035-266DA5353AFD}"/>
    <cellStyle name="Normal 2 3 4 2 2 5 6" xfId="13997" xr:uid="{5110BD78-26BB-4A5B-9051-0D9C21C30D5B}"/>
    <cellStyle name="Normal 2 3 4 2 2 5 7" xfId="27687" xr:uid="{097F4FB3-3E10-4049-8416-72163BC55D16}"/>
    <cellStyle name="Normal 2 3 4 2 2 5 8" xfId="42571" xr:uid="{D9D2624B-3642-417A-AEAD-FFC7F575F66E}"/>
    <cellStyle name="Normal 2 3 4 2 2 6" xfId="7152" xr:uid="{C89B90DF-F4F9-45B2-A110-24A85E630BE0}"/>
    <cellStyle name="Normal 2 3 4 2 2 6 2" xfId="8865" xr:uid="{238BFB27-B8D6-47DC-BDC6-EF3F0EAF0482}"/>
    <cellStyle name="Normal 2 3 4 2 2 6 2 2" xfId="12287" xr:uid="{1C48A56F-6DB5-4128-B098-7F06735AAA5F}"/>
    <cellStyle name="Normal 2 3 4 2 2 6 2 2 2" xfId="25977" xr:uid="{AB9939D5-5DB9-4C5E-B26B-383C558A7805}"/>
    <cellStyle name="Normal 2 3 4 2 2 6 2 2 2 2" xfId="39669" xr:uid="{B5D637B6-9272-4EAD-A8A6-F308C87D937A}"/>
    <cellStyle name="Normal 2 3 4 2 2 6 2 2 2 3" xfId="54553" xr:uid="{3ADB1B41-B0BD-419A-B8D1-1F619C591419}"/>
    <cellStyle name="Normal 2 3 4 2 2 6 2 2 3" xfId="19133" xr:uid="{CBC21CED-2FD9-4B6B-8BA5-99DE2F81D41A}"/>
    <cellStyle name="Normal 2 3 4 2 2 6 2 2 4" xfId="32823" xr:uid="{B8D2CFCE-B2AE-4435-A9EB-8B22AC3C122E}"/>
    <cellStyle name="Normal 2 3 4 2 2 6 2 2 5" xfId="47707" xr:uid="{613F9534-BBB8-4D6E-BE7D-A5145007A46B}"/>
    <cellStyle name="Normal 2 3 4 2 2 6 2 3" xfId="22555" xr:uid="{FF5356C1-F851-496C-97E3-B919CCF3193B}"/>
    <cellStyle name="Normal 2 3 4 2 2 6 2 3 2" xfId="36247" xr:uid="{7977D504-D4C6-43CE-B951-78AC2BBB6995}"/>
    <cellStyle name="Normal 2 3 4 2 2 6 2 3 3" xfId="51131" xr:uid="{AE413F20-0144-4767-AE06-C9CF6F2D1FB7}"/>
    <cellStyle name="Normal 2 3 4 2 2 6 2 4" xfId="15711" xr:uid="{D59D5A7F-7A91-492D-BF0B-DC81B40D6D3D}"/>
    <cellStyle name="Normal 2 3 4 2 2 6 2 5" xfId="29401" xr:uid="{B8B9BFCC-DDE0-49A4-A5A5-0860E53416CC}"/>
    <cellStyle name="Normal 2 3 4 2 2 6 2 6" xfId="44285" xr:uid="{5B7954BE-42B8-4534-A9B9-B516D9EDB6FA}"/>
    <cellStyle name="Normal 2 3 4 2 2 6 3" xfId="10575" xr:uid="{B6CE5036-43D9-43CF-B052-A3244AF574A7}"/>
    <cellStyle name="Normal 2 3 4 2 2 6 3 2" xfId="24265" xr:uid="{45737D83-FC42-4ABF-8620-5C7C28B4EE32}"/>
    <cellStyle name="Normal 2 3 4 2 2 6 3 2 2" xfId="37957" xr:uid="{6CBC5413-A6A7-4EB6-B2B0-AAD21068D3F3}"/>
    <cellStyle name="Normal 2 3 4 2 2 6 3 2 3" xfId="52841" xr:uid="{27C7CAFD-71AB-4856-A831-530EC0546951}"/>
    <cellStyle name="Normal 2 3 4 2 2 6 3 3" xfId="17421" xr:uid="{ECE3707C-1E4C-41CA-819D-E7B8B5F9473B}"/>
    <cellStyle name="Normal 2 3 4 2 2 6 3 4" xfId="31111" xr:uid="{54359FE3-2EF2-41B2-B845-A4E70A4A1EF8}"/>
    <cellStyle name="Normal 2 3 4 2 2 6 3 5" xfId="45995" xr:uid="{B5C13EA9-415F-4329-B0B6-8446C0C88985}"/>
    <cellStyle name="Normal 2 3 4 2 2 6 4" xfId="20843" xr:uid="{99F342F5-5A45-4554-B417-2AD70E46FCA3}"/>
    <cellStyle name="Normal 2 3 4 2 2 6 4 2" xfId="34535" xr:uid="{27BACFF0-F953-42F3-B4F2-3B4BB016CF5C}"/>
    <cellStyle name="Normal 2 3 4 2 2 6 4 3" xfId="49419" xr:uid="{CDF4B6EB-C7BE-47C3-95C9-66E198598AB1}"/>
    <cellStyle name="Normal 2 3 4 2 2 6 5" xfId="13999" xr:uid="{0BF3FDBA-0696-4658-9C87-AF86F17BC9AC}"/>
    <cellStyle name="Normal 2 3 4 2 2 6 6" xfId="27689" xr:uid="{0493F49C-0C54-4DFE-B64B-01A24BD87106}"/>
    <cellStyle name="Normal 2 3 4 2 2 6 7" xfId="42573" xr:uid="{FC52288D-87A4-4DC0-AAB3-E3072B90D5DA}"/>
    <cellStyle name="Normal 2 3 4 2 2 7" xfId="7153" xr:uid="{C19E9829-F59A-4956-92F8-F896A9EA0F88}"/>
    <cellStyle name="Normal 2 3 4 2 2 7 2" xfId="8866" xr:uid="{84D6F52E-9128-4C14-8B6F-F1E1B7188C51}"/>
    <cellStyle name="Normal 2 3 4 2 2 7 2 2" xfId="12288" xr:uid="{9952AFE2-7EF6-440B-A1DE-8733FF1F6810}"/>
    <cellStyle name="Normal 2 3 4 2 2 7 2 2 2" xfId="25978" xr:uid="{E1BF6BE7-3714-4CF1-B499-6BD624081205}"/>
    <cellStyle name="Normal 2 3 4 2 2 7 2 2 2 2" xfId="39670" xr:uid="{E6D66F3D-B1AB-4709-BD6D-F54117F1CE4D}"/>
    <cellStyle name="Normal 2 3 4 2 2 7 2 2 2 3" xfId="54554" xr:uid="{A4EA7378-4059-437D-B02B-E1CA3D6A4073}"/>
    <cellStyle name="Normal 2 3 4 2 2 7 2 2 3" xfId="19134" xr:uid="{3A2040F9-9646-41C1-8E47-674E9C5E7D22}"/>
    <cellStyle name="Normal 2 3 4 2 2 7 2 2 4" xfId="32824" xr:uid="{99E561BB-E2ED-4AB2-A50C-FF91A6C91597}"/>
    <cellStyle name="Normal 2 3 4 2 2 7 2 2 5" xfId="47708" xr:uid="{C3335857-D807-498B-8C4C-6B46C186929F}"/>
    <cellStyle name="Normal 2 3 4 2 2 7 2 3" xfId="22556" xr:uid="{54555E89-DB30-4252-8AFD-D13C05550B7B}"/>
    <cellStyle name="Normal 2 3 4 2 2 7 2 3 2" xfId="36248" xr:uid="{BB07EC0F-1CBF-4497-A008-D2F4A39BD072}"/>
    <cellStyle name="Normal 2 3 4 2 2 7 2 3 3" xfId="51132" xr:uid="{174A2B88-0725-47DD-BDDE-DF89F989AEB8}"/>
    <cellStyle name="Normal 2 3 4 2 2 7 2 4" xfId="15712" xr:uid="{C4568C22-A408-4938-B066-4EAA9A07A828}"/>
    <cellStyle name="Normal 2 3 4 2 2 7 2 5" xfId="29402" xr:uid="{B6C7E209-9EEF-46C1-B324-8CA2510A0EE5}"/>
    <cellStyle name="Normal 2 3 4 2 2 7 2 6" xfId="44286" xr:uid="{88AA9B87-6F7C-4BDE-841B-71C12831BCA7}"/>
    <cellStyle name="Normal 2 3 4 2 2 7 3" xfId="10576" xr:uid="{0A01DB0B-2015-4DEB-921B-DB6EEE4E0FF9}"/>
    <cellStyle name="Normal 2 3 4 2 2 7 3 2" xfId="24266" xr:uid="{833AC57D-77F6-45D8-8AA5-6929E7B8CBE0}"/>
    <cellStyle name="Normal 2 3 4 2 2 7 3 2 2" xfId="37958" xr:uid="{A959D0C6-802C-451C-9222-2B0CD7580D34}"/>
    <cellStyle name="Normal 2 3 4 2 2 7 3 2 3" xfId="52842" xr:uid="{5E780C7B-3F12-4472-9A40-284736EA27AD}"/>
    <cellStyle name="Normal 2 3 4 2 2 7 3 3" xfId="17422" xr:uid="{562DA472-DD62-430A-A1B8-D2E736844FC8}"/>
    <cellStyle name="Normal 2 3 4 2 2 7 3 4" xfId="31112" xr:uid="{DDA52B10-9E9A-404B-B4BF-A42486125E39}"/>
    <cellStyle name="Normal 2 3 4 2 2 7 3 5" xfId="45996" xr:uid="{276A837C-9691-46FA-BE96-2A867252DC61}"/>
    <cellStyle name="Normal 2 3 4 2 2 7 4" xfId="20844" xr:uid="{D5657286-E1A9-4D2D-AB05-CAC1E696EB40}"/>
    <cellStyle name="Normal 2 3 4 2 2 7 4 2" xfId="34536" xr:uid="{69EA71C2-A59A-4A52-BA65-3D388792623E}"/>
    <cellStyle name="Normal 2 3 4 2 2 7 4 3" xfId="49420" xr:uid="{8209B270-EDDC-417A-AAB4-07FF3A8ECE11}"/>
    <cellStyle name="Normal 2 3 4 2 2 7 5" xfId="14000" xr:uid="{77BC3A83-5DF1-457A-8442-1D338B151D6A}"/>
    <cellStyle name="Normal 2 3 4 2 2 7 6" xfId="27690" xr:uid="{2DE942D5-62C4-4647-8265-D5938F045C94}"/>
    <cellStyle name="Normal 2 3 4 2 2 7 7" xfId="42574" xr:uid="{C4EB6896-08B9-4BCC-882D-AE6EB78DDC36}"/>
    <cellStyle name="Normal 2 3 4 2 2 8" xfId="8837" xr:uid="{4F16C52E-F1F3-40FA-BA7B-FCAEE6306556}"/>
    <cellStyle name="Normal 2 3 4 2 2 8 2" xfId="12259" xr:uid="{56D8FDFE-6737-4DAA-A4AA-5A24062255D0}"/>
    <cellStyle name="Normal 2 3 4 2 2 8 2 2" xfId="25949" xr:uid="{EBF9E7D4-0978-42F7-80E6-F5D9131A1F31}"/>
    <cellStyle name="Normal 2 3 4 2 2 8 2 2 2" xfId="39641" xr:uid="{3561B7CF-D635-4D97-9BB7-33F7F097AA46}"/>
    <cellStyle name="Normal 2 3 4 2 2 8 2 2 3" xfId="54525" xr:uid="{87E46E93-BFC9-48A5-83E8-536C60004010}"/>
    <cellStyle name="Normal 2 3 4 2 2 8 2 3" xfId="19105" xr:uid="{0528F1AF-FC4F-499D-8B29-002FE558D09F}"/>
    <cellStyle name="Normal 2 3 4 2 2 8 2 4" xfId="32795" xr:uid="{51C316FD-B16C-4E8C-8409-F1B68BFBD0AE}"/>
    <cellStyle name="Normal 2 3 4 2 2 8 2 5" xfId="47679" xr:uid="{3CF6D216-7331-4CA9-B696-F39C6C6A6262}"/>
    <cellStyle name="Normal 2 3 4 2 2 8 3" xfId="22527" xr:uid="{AE300C13-667F-4574-813A-A1E4B0BDEEA5}"/>
    <cellStyle name="Normal 2 3 4 2 2 8 3 2" xfId="36219" xr:uid="{29E47694-FC64-47EB-8388-DB0AADECD0D6}"/>
    <cellStyle name="Normal 2 3 4 2 2 8 3 3" xfId="51103" xr:uid="{08E57DE0-97AE-4D18-84CD-B870005A4DB6}"/>
    <cellStyle name="Normal 2 3 4 2 2 8 4" xfId="15683" xr:uid="{6162EFCA-C0E1-4906-9A43-B11665C2CB5A}"/>
    <cellStyle name="Normal 2 3 4 2 2 8 5" xfId="29373" xr:uid="{9A1E6144-C7A2-495C-9B15-55BEA5140C80}"/>
    <cellStyle name="Normal 2 3 4 2 2 8 6" xfId="44257" xr:uid="{5A7D4546-623E-49F3-89D0-DDAC825DEC52}"/>
    <cellStyle name="Normal 2 3 4 2 2 9" xfId="10547" xr:uid="{DE92625B-282F-404C-9758-961CCD7A76BF}"/>
    <cellStyle name="Normal 2 3 4 2 2 9 2" xfId="24237" xr:uid="{26D5DC30-3DE6-4EE4-BDB2-F8E72B2CD3AD}"/>
    <cellStyle name="Normal 2 3 4 2 2 9 2 2" xfId="37929" xr:uid="{8F8ADC70-0543-4785-8908-0A4898880903}"/>
    <cellStyle name="Normal 2 3 4 2 2 9 2 3" xfId="52813" xr:uid="{5E087F9F-424E-47C6-91E1-85D34FF3B743}"/>
    <cellStyle name="Normal 2 3 4 2 2 9 3" xfId="17393" xr:uid="{03269E69-13BD-40C2-890A-0F83C8E3C59D}"/>
    <cellStyle name="Normal 2 3 4 2 2 9 4" xfId="31083" xr:uid="{C136AB85-6478-4BF0-B8DE-4FC1F36E769C}"/>
    <cellStyle name="Normal 2 3 4 2 2 9 5" xfId="45967" xr:uid="{3CC69372-F4E5-4293-84D5-C3C2989B911C}"/>
    <cellStyle name="Normal 2 3 4 2 3" xfId="7154" xr:uid="{FDF0383F-A5CB-40D3-B760-FA7084089160}"/>
    <cellStyle name="Normal 2 3 4 2 3 10" xfId="14001" xr:uid="{1BE6DEAC-F9B0-4727-93C3-CDDBCD766EE5}"/>
    <cellStyle name="Normal 2 3 4 2 3 11" xfId="27691" xr:uid="{E481E5FA-CEB6-4E15-9043-7617F5FBC386}"/>
    <cellStyle name="Normal 2 3 4 2 3 12" xfId="42575" xr:uid="{ECABB36F-31D7-4765-BEF0-E0CDA7D2E66C}"/>
    <cellStyle name="Normal 2 3 4 2 3 2" xfId="7155" xr:uid="{4C60C8CD-1A9C-4692-AB08-167BFFC5BA6D}"/>
    <cellStyle name="Normal 2 3 4 2 3 2 10" xfId="42576" xr:uid="{F6B4FA8B-C923-45F0-91C5-5FCE2798281A}"/>
    <cellStyle name="Normal 2 3 4 2 3 2 2" xfId="7156" xr:uid="{8EA9DBB6-01B7-4ECB-AA91-8322E9F7DF59}"/>
    <cellStyle name="Normal 2 3 4 2 3 2 2 2" xfId="7157" xr:uid="{73C4DDDC-89CF-412C-B2C1-815F78124821}"/>
    <cellStyle name="Normal 2 3 4 2 3 2 2 2 2" xfId="8870" xr:uid="{6A76C3FE-029C-48C9-84DD-A40EE7E2A4FB}"/>
    <cellStyle name="Normal 2 3 4 2 3 2 2 2 2 2" xfId="12292" xr:uid="{1AD9DBB3-9B4F-484F-BC2C-B320CBAC0004}"/>
    <cellStyle name="Normal 2 3 4 2 3 2 2 2 2 2 2" xfId="25982" xr:uid="{75A29B3C-1B5D-4989-AECD-3636727E4BF8}"/>
    <cellStyle name="Normal 2 3 4 2 3 2 2 2 2 2 2 2" xfId="39674" xr:uid="{5642230C-1CBE-4647-BE85-D36E5F000D6F}"/>
    <cellStyle name="Normal 2 3 4 2 3 2 2 2 2 2 2 3" xfId="54558" xr:uid="{1C407103-813C-462D-BC13-A3C900F07E1F}"/>
    <cellStyle name="Normal 2 3 4 2 3 2 2 2 2 2 3" xfId="19138" xr:uid="{FA7BAA0A-4809-411B-A83E-8336EE625E3A}"/>
    <cellStyle name="Normal 2 3 4 2 3 2 2 2 2 2 4" xfId="32828" xr:uid="{790B15D3-D1B0-415C-9967-5DA9EA44C367}"/>
    <cellStyle name="Normal 2 3 4 2 3 2 2 2 2 2 5" xfId="47712" xr:uid="{BE541F42-0FFB-4833-BCCF-3DAA1EA668F2}"/>
    <cellStyle name="Normal 2 3 4 2 3 2 2 2 2 3" xfId="22560" xr:uid="{A2AC31BB-5454-4840-ABF2-45B045DACDF9}"/>
    <cellStyle name="Normal 2 3 4 2 3 2 2 2 2 3 2" xfId="36252" xr:uid="{07E0BE4C-C47D-4401-B5BB-DD26CF27DC21}"/>
    <cellStyle name="Normal 2 3 4 2 3 2 2 2 2 3 3" xfId="51136" xr:uid="{6A1DECEB-6DF4-4A51-9E03-A58A307D2638}"/>
    <cellStyle name="Normal 2 3 4 2 3 2 2 2 2 4" xfId="15716" xr:uid="{EF325356-F630-4825-93A3-BE372B936478}"/>
    <cellStyle name="Normal 2 3 4 2 3 2 2 2 2 5" xfId="29406" xr:uid="{82BA95F1-81CB-4099-8AEB-811F79969B81}"/>
    <cellStyle name="Normal 2 3 4 2 3 2 2 2 2 6" xfId="44290" xr:uid="{9CBB1994-8A5C-4FEE-AC6B-88FB3BE18031}"/>
    <cellStyle name="Normal 2 3 4 2 3 2 2 2 3" xfId="10580" xr:uid="{00814AA6-3212-43B4-87AE-F64B08CD2192}"/>
    <cellStyle name="Normal 2 3 4 2 3 2 2 2 3 2" xfId="24270" xr:uid="{0FC8CCEA-F5F3-4882-B41D-010DBB610DE6}"/>
    <cellStyle name="Normal 2 3 4 2 3 2 2 2 3 2 2" xfId="37962" xr:uid="{45D9B22F-EFAC-4CBE-992D-64784C5497D7}"/>
    <cellStyle name="Normal 2 3 4 2 3 2 2 2 3 2 3" xfId="52846" xr:uid="{FCFB16B9-E48F-4C01-87CB-B8FCF0824A86}"/>
    <cellStyle name="Normal 2 3 4 2 3 2 2 2 3 3" xfId="17426" xr:uid="{02ED7E45-A397-48FF-9DAC-7996B8DEC014}"/>
    <cellStyle name="Normal 2 3 4 2 3 2 2 2 3 4" xfId="31116" xr:uid="{B2C63171-A55A-428B-9D3B-143D34DF6387}"/>
    <cellStyle name="Normal 2 3 4 2 3 2 2 2 3 5" xfId="46000" xr:uid="{A86F87C3-8264-4187-BFF9-97F5E88C3FC7}"/>
    <cellStyle name="Normal 2 3 4 2 3 2 2 2 4" xfId="20848" xr:uid="{F8E87A20-49F1-439F-9470-E80B381AE5D1}"/>
    <cellStyle name="Normal 2 3 4 2 3 2 2 2 4 2" xfId="34540" xr:uid="{CC4FA8D6-4BDD-48E6-BFE7-FD8970493463}"/>
    <cellStyle name="Normal 2 3 4 2 3 2 2 2 4 3" xfId="49424" xr:uid="{C3DF689C-3640-4E22-BB98-437BB129682E}"/>
    <cellStyle name="Normal 2 3 4 2 3 2 2 2 5" xfId="14004" xr:uid="{59FC8615-8418-431B-8BF2-294210034979}"/>
    <cellStyle name="Normal 2 3 4 2 3 2 2 2 6" xfId="27694" xr:uid="{DDE622D3-574F-4308-81BF-C767AF5C405B}"/>
    <cellStyle name="Normal 2 3 4 2 3 2 2 2 7" xfId="42578" xr:uid="{CDBE4809-BAB6-4834-974A-89965478899B}"/>
    <cellStyle name="Normal 2 3 4 2 3 2 2 3" xfId="8869" xr:uid="{E7C5C59F-0550-4F08-BA24-9DB815E2A22F}"/>
    <cellStyle name="Normal 2 3 4 2 3 2 2 3 2" xfId="12291" xr:uid="{CAC90380-8F7F-48AA-97B8-FF95DAE38143}"/>
    <cellStyle name="Normal 2 3 4 2 3 2 2 3 2 2" xfId="25981" xr:uid="{08A657AE-654C-4879-93F2-F262C7228B38}"/>
    <cellStyle name="Normal 2 3 4 2 3 2 2 3 2 2 2" xfId="39673" xr:uid="{DABBBA08-3F61-42B1-BED1-77DCB580983F}"/>
    <cellStyle name="Normal 2 3 4 2 3 2 2 3 2 2 3" xfId="54557" xr:uid="{D5EE642D-E4FE-4719-A3C0-82580EB32897}"/>
    <cellStyle name="Normal 2 3 4 2 3 2 2 3 2 3" xfId="19137" xr:uid="{D52DA20B-D83E-4395-851D-DA69B780DC50}"/>
    <cellStyle name="Normal 2 3 4 2 3 2 2 3 2 4" xfId="32827" xr:uid="{E5AAC7DE-10CB-4003-82C9-47924E196121}"/>
    <cellStyle name="Normal 2 3 4 2 3 2 2 3 2 5" xfId="47711" xr:uid="{14821768-CA8A-436E-BDF7-EBE92246F66D}"/>
    <cellStyle name="Normal 2 3 4 2 3 2 2 3 3" xfId="22559" xr:uid="{1C8EB17F-63C1-4C80-B788-6B4B8E856D6E}"/>
    <cellStyle name="Normal 2 3 4 2 3 2 2 3 3 2" xfId="36251" xr:uid="{5DF83207-6C35-4A31-AC1A-FD1817C22823}"/>
    <cellStyle name="Normal 2 3 4 2 3 2 2 3 3 3" xfId="51135" xr:uid="{F0012F47-F322-4763-A029-30B806945B15}"/>
    <cellStyle name="Normal 2 3 4 2 3 2 2 3 4" xfId="15715" xr:uid="{C7935D67-0EA9-4AF1-A400-EAD32B060E81}"/>
    <cellStyle name="Normal 2 3 4 2 3 2 2 3 5" xfId="29405" xr:uid="{0DAC9F52-87EE-4A21-AC34-CEF6C088C090}"/>
    <cellStyle name="Normal 2 3 4 2 3 2 2 3 6" xfId="44289" xr:uid="{17121E7F-452B-4B73-9D1C-1D39BB8A5FCC}"/>
    <cellStyle name="Normal 2 3 4 2 3 2 2 4" xfId="10579" xr:uid="{9E7BBFFA-286D-4EF1-9CA1-E6C7E7D4E7E2}"/>
    <cellStyle name="Normal 2 3 4 2 3 2 2 4 2" xfId="24269" xr:uid="{24FF3CD5-3B91-4341-AC66-FCB4182FAC94}"/>
    <cellStyle name="Normal 2 3 4 2 3 2 2 4 2 2" xfId="37961" xr:uid="{7BDA4EA0-AC1C-4B04-9EF1-B41A0CB00ECA}"/>
    <cellStyle name="Normal 2 3 4 2 3 2 2 4 2 3" xfId="52845" xr:uid="{5ADF92FD-4945-4328-BDFC-2753B53B4AF8}"/>
    <cellStyle name="Normal 2 3 4 2 3 2 2 4 3" xfId="17425" xr:uid="{87D23ED2-C4C5-4FF6-B6C4-90063182061D}"/>
    <cellStyle name="Normal 2 3 4 2 3 2 2 4 4" xfId="31115" xr:uid="{2BE3FD70-9900-4A96-93B3-CB260C35C608}"/>
    <cellStyle name="Normal 2 3 4 2 3 2 2 4 5" xfId="45999" xr:uid="{B8D7641B-4863-4394-BEC8-B5672A7D2A7C}"/>
    <cellStyle name="Normal 2 3 4 2 3 2 2 5" xfId="20847" xr:uid="{590E5F14-3295-4BCE-BF72-9D0E0C00DA07}"/>
    <cellStyle name="Normal 2 3 4 2 3 2 2 5 2" xfId="34539" xr:uid="{0140A147-82EE-4B1B-AC98-805C43AFDF53}"/>
    <cellStyle name="Normal 2 3 4 2 3 2 2 5 3" xfId="49423" xr:uid="{906A84C8-C45E-4992-8FBA-7BE3D25468C9}"/>
    <cellStyle name="Normal 2 3 4 2 3 2 2 6" xfId="14003" xr:uid="{A6726E28-6CD4-4485-A1F0-B1397A576BCA}"/>
    <cellStyle name="Normal 2 3 4 2 3 2 2 7" xfId="27693" xr:uid="{FEDA7719-39E3-4300-9AD5-59092BC58019}"/>
    <cellStyle name="Normal 2 3 4 2 3 2 2 8" xfId="42577" xr:uid="{45D0CAE5-E772-4110-9071-E60EF9D4B0A3}"/>
    <cellStyle name="Normal 2 3 4 2 3 2 3" xfId="7158" xr:uid="{98F36D1E-EDB0-48BD-9A53-540082D03787}"/>
    <cellStyle name="Normal 2 3 4 2 3 2 3 2" xfId="8871" xr:uid="{FADD4EA0-06C2-4A44-A4F2-1B780E3AAC04}"/>
    <cellStyle name="Normal 2 3 4 2 3 2 3 2 2" xfId="12293" xr:uid="{E4C84F97-D618-4466-A893-CCE058DD32C0}"/>
    <cellStyle name="Normal 2 3 4 2 3 2 3 2 2 2" xfId="25983" xr:uid="{C653CCE4-7785-4CEF-B868-589B39DD4FDC}"/>
    <cellStyle name="Normal 2 3 4 2 3 2 3 2 2 2 2" xfId="39675" xr:uid="{6BD0C9B6-B9BD-4575-96F9-C3AA8CC4AA7C}"/>
    <cellStyle name="Normal 2 3 4 2 3 2 3 2 2 2 3" xfId="54559" xr:uid="{B63D28A4-FFF8-44F9-922E-341CF5C482D1}"/>
    <cellStyle name="Normal 2 3 4 2 3 2 3 2 2 3" xfId="19139" xr:uid="{8BA1F0B4-60A0-4F13-A7AE-EE523B5AA253}"/>
    <cellStyle name="Normal 2 3 4 2 3 2 3 2 2 4" xfId="32829" xr:uid="{A3B34E53-6A1C-4380-B636-48BEE298F7C3}"/>
    <cellStyle name="Normal 2 3 4 2 3 2 3 2 2 5" xfId="47713" xr:uid="{2FBA63C4-6BF1-4A00-A1C5-D867D9FB38F9}"/>
    <cellStyle name="Normal 2 3 4 2 3 2 3 2 3" xfId="22561" xr:uid="{B4FDF1B0-4666-4D09-B5EC-B4401324BE74}"/>
    <cellStyle name="Normal 2 3 4 2 3 2 3 2 3 2" xfId="36253" xr:uid="{CAA76C94-8C12-4770-A06C-AC5109614E88}"/>
    <cellStyle name="Normal 2 3 4 2 3 2 3 2 3 3" xfId="51137" xr:uid="{EEB11172-86C2-4863-9EAA-884150D77D5C}"/>
    <cellStyle name="Normal 2 3 4 2 3 2 3 2 4" xfId="15717" xr:uid="{2756A168-C0D5-416C-9E40-7A5126AA5559}"/>
    <cellStyle name="Normal 2 3 4 2 3 2 3 2 5" xfId="29407" xr:uid="{6188ADFE-B27A-4204-ADAC-B7DD9434EC58}"/>
    <cellStyle name="Normal 2 3 4 2 3 2 3 2 6" xfId="44291" xr:uid="{18D6F464-7BB4-403E-B89A-2D199372D331}"/>
    <cellStyle name="Normal 2 3 4 2 3 2 3 3" xfId="10581" xr:uid="{CB91B4B4-DF4A-4987-8B0B-BA432C6F9FB1}"/>
    <cellStyle name="Normal 2 3 4 2 3 2 3 3 2" xfId="24271" xr:uid="{4089C3A4-E3DD-4859-BF1D-C94B5CD3D5B5}"/>
    <cellStyle name="Normal 2 3 4 2 3 2 3 3 2 2" xfId="37963" xr:uid="{FC9BA613-3026-4F1B-ABEF-DCA0ECF45B29}"/>
    <cellStyle name="Normal 2 3 4 2 3 2 3 3 2 3" xfId="52847" xr:uid="{C729FD96-43E9-4EAE-9C54-6CDB1E295D67}"/>
    <cellStyle name="Normal 2 3 4 2 3 2 3 3 3" xfId="17427" xr:uid="{BBD49CE3-7A64-4BE2-8565-A515A5E4A099}"/>
    <cellStyle name="Normal 2 3 4 2 3 2 3 3 4" xfId="31117" xr:uid="{681B87A4-1CE6-472B-B561-391F9FB2DF64}"/>
    <cellStyle name="Normal 2 3 4 2 3 2 3 3 5" xfId="46001" xr:uid="{4DB392D6-874A-45EB-BB60-1C142582E161}"/>
    <cellStyle name="Normal 2 3 4 2 3 2 3 4" xfId="20849" xr:uid="{EA90D00B-D0B4-48C0-AA1A-DB537BAC7E80}"/>
    <cellStyle name="Normal 2 3 4 2 3 2 3 4 2" xfId="34541" xr:uid="{B13A8824-03B9-46E8-9553-B27D878CA3FD}"/>
    <cellStyle name="Normal 2 3 4 2 3 2 3 4 3" xfId="49425" xr:uid="{845F9341-B0E2-4565-9D46-8244B0F4A238}"/>
    <cellStyle name="Normal 2 3 4 2 3 2 3 5" xfId="14005" xr:uid="{24F608FC-63CE-4D6F-B49F-1C068EB50FE4}"/>
    <cellStyle name="Normal 2 3 4 2 3 2 3 6" xfId="27695" xr:uid="{010C8F2A-4368-431F-AC86-C04EC9AD7BAA}"/>
    <cellStyle name="Normal 2 3 4 2 3 2 3 7" xfId="42579" xr:uid="{0D857B0A-12E8-4B7A-A2BC-AC27B6E22513}"/>
    <cellStyle name="Normal 2 3 4 2 3 2 4" xfId="7159" xr:uid="{18EF0773-1542-4BF4-BB8C-72971A309E72}"/>
    <cellStyle name="Normal 2 3 4 2 3 2 4 2" xfId="8872" xr:uid="{3A450BAE-31F1-4256-AFAA-5BD23C767414}"/>
    <cellStyle name="Normal 2 3 4 2 3 2 4 2 2" xfId="12294" xr:uid="{7D30D2C8-BF83-4FBF-A6B5-9613D6FCDFC1}"/>
    <cellStyle name="Normal 2 3 4 2 3 2 4 2 2 2" xfId="25984" xr:uid="{311F8B31-D884-4FDA-8A53-F7824397A796}"/>
    <cellStyle name="Normal 2 3 4 2 3 2 4 2 2 2 2" xfId="39676" xr:uid="{5E368185-9B31-4058-BDC5-053FF74D5028}"/>
    <cellStyle name="Normal 2 3 4 2 3 2 4 2 2 2 3" xfId="54560" xr:uid="{80F86351-F235-4721-A76C-551ACF3E0D89}"/>
    <cellStyle name="Normal 2 3 4 2 3 2 4 2 2 3" xfId="19140" xr:uid="{861D20C1-8068-4C1D-97B4-AABFE38965F0}"/>
    <cellStyle name="Normal 2 3 4 2 3 2 4 2 2 4" xfId="32830" xr:uid="{65F31C74-5C8F-4F97-B5EF-71451482FFA9}"/>
    <cellStyle name="Normal 2 3 4 2 3 2 4 2 2 5" xfId="47714" xr:uid="{37A7EA48-E287-4216-BE4B-B68250B3A867}"/>
    <cellStyle name="Normal 2 3 4 2 3 2 4 2 3" xfId="22562" xr:uid="{DCD64C8C-67EE-4B5A-8096-CC23D51FA80C}"/>
    <cellStyle name="Normal 2 3 4 2 3 2 4 2 3 2" xfId="36254" xr:uid="{ED98C75B-C66E-4D7F-AEC8-8DC68767B425}"/>
    <cellStyle name="Normal 2 3 4 2 3 2 4 2 3 3" xfId="51138" xr:uid="{0BAB4BB9-4160-40D0-A462-0287FE2FABF1}"/>
    <cellStyle name="Normal 2 3 4 2 3 2 4 2 4" xfId="15718" xr:uid="{508745CD-89E9-4B6E-AF2A-B30B84521A10}"/>
    <cellStyle name="Normal 2 3 4 2 3 2 4 2 5" xfId="29408" xr:uid="{99B1808B-D161-4D23-8288-4D440D4D5298}"/>
    <cellStyle name="Normal 2 3 4 2 3 2 4 2 6" xfId="44292" xr:uid="{9D4CCF07-664D-48D8-A9B9-E7915FD203FF}"/>
    <cellStyle name="Normal 2 3 4 2 3 2 4 3" xfId="10582" xr:uid="{57078E1F-6DA7-4AF5-9E50-96CB8ED3867F}"/>
    <cellStyle name="Normal 2 3 4 2 3 2 4 3 2" xfId="24272" xr:uid="{00E07216-A887-46D4-A4F4-AF77553F132A}"/>
    <cellStyle name="Normal 2 3 4 2 3 2 4 3 2 2" xfId="37964" xr:uid="{29501408-FC33-4AEF-8796-035E26D1DA1E}"/>
    <cellStyle name="Normal 2 3 4 2 3 2 4 3 2 3" xfId="52848" xr:uid="{70F097BD-454D-4A07-9D62-4E0C9FA81310}"/>
    <cellStyle name="Normal 2 3 4 2 3 2 4 3 3" xfId="17428" xr:uid="{5E44E0B2-995B-43AE-9B78-8BB1AD67CCA5}"/>
    <cellStyle name="Normal 2 3 4 2 3 2 4 3 4" xfId="31118" xr:uid="{3F62900A-AD95-4533-A4F8-B3B38C5C6210}"/>
    <cellStyle name="Normal 2 3 4 2 3 2 4 3 5" xfId="46002" xr:uid="{0679B800-5A7F-4D39-9B29-3C9547EF9581}"/>
    <cellStyle name="Normal 2 3 4 2 3 2 4 4" xfId="20850" xr:uid="{CE774FC5-2837-4D53-AAE4-14B52BBB80C1}"/>
    <cellStyle name="Normal 2 3 4 2 3 2 4 4 2" xfId="34542" xr:uid="{7538EA93-83DA-461F-8BB3-779A68A58742}"/>
    <cellStyle name="Normal 2 3 4 2 3 2 4 4 3" xfId="49426" xr:uid="{C4B00230-6694-4CF8-8847-008E74A6A1D4}"/>
    <cellStyle name="Normal 2 3 4 2 3 2 4 5" xfId="14006" xr:uid="{5A5D7380-E330-4346-8206-2B7220E1457D}"/>
    <cellStyle name="Normal 2 3 4 2 3 2 4 6" xfId="27696" xr:uid="{8365DB18-7B8A-4382-A452-99F178E72E11}"/>
    <cellStyle name="Normal 2 3 4 2 3 2 4 7" xfId="42580" xr:uid="{80EBE012-1A25-48EA-ABD3-2D6BAFE241C7}"/>
    <cellStyle name="Normal 2 3 4 2 3 2 5" xfId="8868" xr:uid="{C2D19F9B-B0DA-4AB1-A326-419C0FADADA6}"/>
    <cellStyle name="Normal 2 3 4 2 3 2 5 2" xfId="12290" xr:uid="{FC67404D-C9D0-45DB-898A-7B16990DC3BB}"/>
    <cellStyle name="Normal 2 3 4 2 3 2 5 2 2" xfId="25980" xr:uid="{FC873681-6B34-4673-85FA-CC98965616D8}"/>
    <cellStyle name="Normal 2 3 4 2 3 2 5 2 2 2" xfId="39672" xr:uid="{8D8CF16A-8B12-42DC-8524-F768AF7F9956}"/>
    <cellStyle name="Normal 2 3 4 2 3 2 5 2 2 3" xfId="54556" xr:uid="{BA51EB74-9ADB-4F45-B376-5467757A16E6}"/>
    <cellStyle name="Normal 2 3 4 2 3 2 5 2 3" xfId="19136" xr:uid="{4C10CADC-413D-40EF-A405-F45496F4DCAF}"/>
    <cellStyle name="Normal 2 3 4 2 3 2 5 2 4" xfId="32826" xr:uid="{743BA17E-3DF8-4118-983D-7061DD9F8AAA}"/>
    <cellStyle name="Normal 2 3 4 2 3 2 5 2 5" xfId="47710" xr:uid="{B3FCA668-B1AE-49CB-8DFA-853F8322EAD1}"/>
    <cellStyle name="Normal 2 3 4 2 3 2 5 3" xfId="22558" xr:uid="{DA6D2F4F-0F90-4FAE-8C08-D3C5FB855F7E}"/>
    <cellStyle name="Normal 2 3 4 2 3 2 5 3 2" xfId="36250" xr:uid="{F91D6755-FEBC-4BF8-82A1-C5E369C6E702}"/>
    <cellStyle name="Normal 2 3 4 2 3 2 5 3 3" xfId="51134" xr:uid="{2DCEC16D-4B2B-45A1-9D8E-E61E638E1054}"/>
    <cellStyle name="Normal 2 3 4 2 3 2 5 4" xfId="15714" xr:uid="{C4AA7C9B-8CBF-4855-B071-CE077A5AE89A}"/>
    <cellStyle name="Normal 2 3 4 2 3 2 5 5" xfId="29404" xr:uid="{3A1A6A91-DD72-4100-872F-9E9820357E80}"/>
    <cellStyle name="Normal 2 3 4 2 3 2 5 6" xfId="44288" xr:uid="{6CCB7171-B7E5-4662-9F1C-16F647271B24}"/>
    <cellStyle name="Normal 2 3 4 2 3 2 6" xfId="10578" xr:uid="{F81F0452-39DC-4EC1-9A3A-2A9F229ABEE7}"/>
    <cellStyle name="Normal 2 3 4 2 3 2 6 2" xfId="24268" xr:uid="{7E98D608-99DF-4108-9E32-5CABD2DA662B}"/>
    <cellStyle name="Normal 2 3 4 2 3 2 6 2 2" xfId="37960" xr:uid="{400B06B7-0400-42F4-9D46-8CC1422FC5D9}"/>
    <cellStyle name="Normal 2 3 4 2 3 2 6 2 3" xfId="52844" xr:uid="{170E3CC3-D3E2-4030-A58E-CB097637F14C}"/>
    <cellStyle name="Normal 2 3 4 2 3 2 6 3" xfId="17424" xr:uid="{A4D46737-FF8F-41D4-BAB4-E6197B16D86D}"/>
    <cellStyle name="Normal 2 3 4 2 3 2 6 4" xfId="31114" xr:uid="{E2B77C72-E30E-4625-8BF8-179E50D020A7}"/>
    <cellStyle name="Normal 2 3 4 2 3 2 6 5" xfId="45998" xr:uid="{E8500005-B331-4C8F-A66C-80207055C45D}"/>
    <cellStyle name="Normal 2 3 4 2 3 2 7" xfId="20846" xr:uid="{0E3DED38-A496-4531-9C38-00751EF8828A}"/>
    <cellStyle name="Normal 2 3 4 2 3 2 7 2" xfId="34538" xr:uid="{FBE65FB5-B251-4DA5-89C3-F0D75C08F5D9}"/>
    <cellStyle name="Normal 2 3 4 2 3 2 7 3" xfId="49422" xr:uid="{937B0076-5F26-4E2B-82FF-E1EC21131C6A}"/>
    <cellStyle name="Normal 2 3 4 2 3 2 8" xfId="14002" xr:uid="{0240CC7D-4DD6-4573-A0A9-4FAFE92D5C8D}"/>
    <cellStyle name="Normal 2 3 4 2 3 2 9" xfId="27692" xr:uid="{FE724CBA-3470-465F-A802-DE6773A7A462}"/>
    <cellStyle name="Normal 2 3 4 2 3 3" xfId="7160" xr:uid="{8EE88948-01C1-4BAB-A87F-328ADDC4033A}"/>
    <cellStyle name="Normal 2 3 4 2 3 3 10" xfId="42581" xr:uid="{14029B40-8F80-4BB6-A1BF-DA9ED41A225E}"/>
    <cellStyle name="Normal 2 3 4 2 3 3 2" xfId="7161" xr:uid="{AF01D2C8-E8B1-4E94-B97F-2C0289924958}"/>
    <cellStyle name="Normal 2 3 4 2 3 3 2 2" xfId="7162" xr:uid="{910E1FE8-87F7-416A-B182-A6BF898C026A}"/>
    <cellStyle name="Normal 2 3 4 2 3 3 2 2 2" xfId="8875" xr:uid="{4F0C80AA-505F-4D41-BEEF-68FC009016B8}"/>
    <cellStyle name="Normal 2 3 4 2 3 3 2 2 2 2" xfId="12297" xr:uid="{20433219-7970-4749-883E-FD087AC11067}"/>
    <cellStyle name="Normal 2 3 4 2 3 3 2 2 2 2 2" xfId="25987" xr:uid="{5188FD37-B618-4160-8396-7CD9BDC413F8}"/>
    <cellStyle name="Normal 2 3 4 2 3 3 2 2 2 2 2 2" xfId="39679" xr:uid="{0471CC54-4E4E-47A8-997A-88AFFE423E1C}"/>
    <cellStyle name="Normal 2 3 4 2 3 3 2 2 2 2 2 3" xfId="54563" xr:uid="{7557C4D0-A463-4D5C-971D-6D1AC14EE6FD}"/>
    <cellStyle name="Normal 2 3 4 2 3 3 2 2 2 2 3" xfId="19143" xr:uid="{551D014A-E61A-48B9-8D1E-8E491A11DD60}"/>
    <cellStyle name="Normal 2 3 4 2 3 3 2 2 2 2 4" xfId="32833" xr:uid="{052EC58D-F62E-433A-8CE2-0C5BC42390B4}"/>
    <cellStyle name="Normal 2 3 4 2 3 3 2 2 2 2 5" xfId="47717" xr:uid="{83EE1F6E-9D86-4DDA-8FD9-21D8827832AB}"/>
    <cellStyle name="Normal 2 3 4 2 3 3 2 2 2 3" xfId="22565" xr:uid="{B614DB67-6C40-4A22-9DD2-DE60DA0581C3}"/>
    <cellStyle name="Normal 2 3 4 2 3 3 2 2 2 3 2" xfId="36257" xr:uid="{22D19AA5-79C8-4879-A8F6-D22FBAE99128}"/>
    <cellStyle name="Normal 2 3 4 2 3 3 2 2 2 3 3" xfId="51141" xr:uid="{C097882B-5DA2-4FF8-86CE-469DA2DF69B5}"/>
    <cellStyle name="Normal 2 3 4 2 3 3 2 2 2 4" xfId="15721" xr:uid="{B8809A13-2B42-453C-9738-02A6A14A6B9F}"/>
    <cellStyle name="Normal 2 3 4 2 3 3 2 2 2 5" xfId="29411" xr:uid="{A8F29133-043F-4DCA-A98A-703F835F3DF7}"/>
    <cellStyle name="Normal 2 3 4 2 3 3 2 2 2 6" xfId="44295" xr:uid="{7029BBF3-9CF7-4542-86B8-2F68F3D96A73}"/>
    <cellStyle name="Normal 2 3 4 2 3 3 2 2 3" xfId="10585" xr:uid="{93E13512-D555-4748-8298-26603AA8A96B}"/>
    <cellStyle name="Normal 2 3 4 2 3 3 2 2 3 2" xfId="24275" xr:uid="{1946B000-D0AD-4891-A35F-C2E67E650B3F}"/>
    <cellStyle name="Normal 2 3 4 2 3 3 2 2 3 2 2" xfId="37967" xr:uid="{F31C511A-2B87-45F6-94B7-9ECB975CDA98}"/>
    <cellStyle name="Normal 2 3 4 2 3 3 2 2 3 2 3" xfId="52851" xr:uid="{ADBA1ED4-E152-4DE4-B289-BF6C3F64B6FB}"/>
    <cellStyle name="Normal 2 3 4 2 3 3 2 2 3 3" xfId="17431" xr:uid="{E2023991-5937-4ECD-87D0-3786124C656D}"/>
    <cellStyle name="Normal 2 3 4 2 3 3 2 2 3 4" xfId="31121" xr:uid="{86557B8C-D354-4314-AE9E-8C16E17E4718}"/>
    <cellStyle name="Normal 2 3 4 2 3 3 2 2 3 5" xfId="46005" xr:uid="{78718150-DD15-48E9-AC0D-2B6352F49D86}"/>
    <cellStyle name="Normal 2 3 4 2 3 3 2 2 4" xfId="20853" xr:uid="{CCAE4913-0BE5-4E7D-B0BC-BF9A38715967}"/>
    <cellStyle name="Normal 2 3 4 2 3 3 2 2 4 2" xfId="34545" xr:uid="{7766DF1C-3E94-463A-B547-CC4A15A5AE0C}"/>
    <cellStyle name="Normal 2 3 4 2 3 3 2 2 4 3" xfId="49429" xr:uid="{334F6E86-D929-4C77-89B6-D2DF21F10538}"/>
    <cellStyle name="Normal 2 3 4 2 3 3 2 2 5" xfId="14009" xr:uid="{06E83EEB-C950-4257-A525-8F4C1DCE6B83}"/>
    <cellStyle name="Normal 2 3 4 2 3 3 2 2 6" xfId="27699" xr:uid="{9E56DB65-E6FC-4EC4-8C95-33C306958824}"/>
    <cellStyle name="Normal 2 3 4 2 3 3 2 2 7" xfId="42583" xr:uid="{CB669BB3-700E-44FB-A2FB-A57C6D64934D}"/>
    <cellStyle name="Normal 2 3 4 2 3 3 2 3" xfId="8874" xr:uid="{4848DFC1-E336-43BA-93C3-D0381D40134E}"/>
    <cellStyle name="Normal 2 3 4 2 3 3 2 3 2" xfId="12296" xr:uid="{78519F37-44A8-4EFD-BDEE-65CB073193C8}"/>
    <cellStyle name="Normal 2 3 4 2 3 3 2 3 2 2" xfId="25986" xr:uid="{4920E966-9859-4091-9A5D-69999FF90D83}"/>
    <cellStyle name="Normal 2 3 4 2 3 3 2 3 2 2 2" xfId="39678" xr:uid="{4205853F-71EA-42B9-9333-64ED045B97BE}"/>
    <cellStyle name="Normal 2 3 4 2 3 3 2 3 2 2 3" xfId="54562" xr:uid="{CD01E099-72DD-448F-AC52-C60F0050DBDB}"/>
    <cellStyle name="Normal 2 3 4 2 3 3 2 3 2 3" xfId="19142" xr:uid="{2F094269-5E65-424B-8848-E0F626436C41}"/>
    <cellStyle name="Normal 2 3 4 2 3 3 2 3 2 4" xfId="32832" xr:uid="{3EBFB8AB-A31F-4085-B5C5-E0ECD37DA2A6}"/>
    <cellStyle name="Normal 2 3 4 2 3 3 2 3 2 5" xfId="47716" xr:uid="{0F96848A-C0D8-49EF-9A5B-355AF884E4C6}"/>
    <cellStyle name="Normal 2 3 4 2 3 3 2 3 3" xfId="22564" xr:uid="{F84BBCEB-EB09-4656-9D88-F7877BCC0CF2}"/>
    <cellStyle name="Normal 2 3 4 2 3 3 2 3 3 2" xfId="36256" xr:uid="{E4622E7A-CDE8-451F-B933-49AD0C6BC14E}"/>
    <cellStyle name="Normal 2 3 4 2 3 3 2 3 3 3" xfId="51140" xr:uid="{C12456E5-5182-4A2B-92FA-9386F646C57B}"/>
    <cellStyle name="Normal 2 3 4 2 3 3 2 3 4" xfId="15720" xr:uid="{BCA56566-48C8-4950-ABFB-1DA8C795634C}"/>
    <cellStyle name="Normal 2 3 4 2 3 3 2 3 5" xfId="29410" xr:uid="{0E51E2CE-5F17-4C14-A826-53E597628795}"/>
    <cellStyle name="Normal 2 3 4 2 3 3 2 3 6" xfId="44294" xr:uid="{17B1734B-0F90-4CA5-A7E5-7F4E4CA9B1BF}"/>
    <cellStyle name="Normal 2 3 4 2 3 3 2 4" xfId="10584" xr:uid="{8D2C738C-52CA-46FD-AC32-C7DEDEAA8617}"/>
    <cellStyle name="Normal 2 3 4 2 3 3 2 4 2" xfId="24274" xr:uid="{BD62D2F3-634D-43E6-BF44-40186266E706}"/>
    <cellStyle name="Normal 2 3 4 2 3 3 2 4 2 2" xfId="37966" xr:uid="{8EC640B6-FEEF-480D-B9A0-48F2C7E0F5CF}"/>
    <cellStyle name="Normal 2 3 4 2 3 3 2 4 2 3" xfId="52850" xr:uid="{8B7F32A9-6732-4BA3-90B2-7DE6A5B546EC}"/>
    <cellStyle name="Normal 2 3 4 2 3 3 2 4 3" xfId="17430" xr:uid="{E0F8B8AA-5A3D-4A14-A0EB-A103F12B1FFF}"/>
    <cellStyle name="Normal 2 3 4 2 3 3 2 4 4" xfId="31120" xr:uid="{49C29A88-6DB9-41B5-A586-BED4C6976181}"/>
    <cellStyle name="Normal 2 3 4 2 3 3 2 4 5" xfId="46004" xr:uid="{9E33C559-44DB-4FCD-9006-66E5978FC246}"/>
    <cellStyle name="Normal 2 3 4 2 3 3 2 5" xfId="20852" xr:uid="{40AA7A26-FFD7-4A08-9E3B-4BA930546626}"/>
    <cellStyle name="Normal 2 3 4 2 3 3 2 5 2" xfId="34544" xr:uid="{BE7934EC-560A-443A-896B-62A86CE2F58F}"/>
    <cellStyle name="Normal 2 3 4 2 3 3 2 5 3" xfId="49428" xr:uid="{4D79C467-8EED-4658-9595-07569079B8C1}"/>
    <cellStyle name="Normal 2 3 4 2 3 3 2 6" xfId="14008" xr:uid="{90B95DCB-D206-473D-8508-28ABB583839A}"/>
    <cellStyle name="Normal 2 3 4 2 3 3 2 7" xfId="27698" xr:uid="{6D991F5A-AC8B-4B50-8140-E16447D1E032}"/>
    <cellStyle name="Normal 2 3 4 2 3 3 2 8" xfId="42582" xr:uid="{82EAA95B-0E06-47A9-8D21-FC698B363FF3}"/>
    <cellStyle name="Normal 2 3 4 2 3 3 3" xfId="7163" xr:uid="{E5FA68FE-07F8-425A-A3BA-5EC7A9088590}"/>
    <cellStyle name="Normal 2 3 4 2 3 3 3 2" xfId="8876" xr:uid="{7F8F2C00-A2DE-4C90-817B-3C491C843F00}"/>
    <cellStyle name="Normal 2 3 4 2 3 3 3 2 2" xfId="12298" xr:uid="{39A183EA-69D2-45B1-AF55-3FD6580B43AC}"/>
    <cellStyle name="Normal 2 3 4 2 3 3 3 2 2 2" xfId="25988" xr:uid="{BB2565EF-6C4B-4BC1-B833-3E99AAA66A1A}"/>
    <cellStyle name="Normal 2 3 4 2 3 3 3 2 2 2 2" xfId="39680" xr:uid="{CF876F33-FC38-4FE5-849B-0279C44C0179}"/>
    <cellStyle name="Normal 2 3 4 2 3 3 3 2 2 2 3" xfId="54564" xr:uid="{DD6EA17E-54E8-4C3A-9C19-B3AD6B9B406B}"/>
    <cellStyle name="Normal 2 3 4 2 3 3 3 2 2 3" xfId="19144" xr:uid="{350D7A05-9350-455D-9CF4-38A29E4320E0}"/>
    <cellStyle name="Normal 2 3 4 2 3 3 3 2 2 4" xfId="32834" xr:uid="{000B8E32-5367-4F3F-B3AE-0E104A568EBF}"/>
    <cellStyle name="Normal 2 3 4 2 3 3 3 2 2 5" xfId="47718" xr:uid="{6E94B726-7C30-4338-A5E2-CD35A5FD5560}"/>
    <cellStyle name="Normal 2 3 4 2 3 3 3 2 3" xfId="22566" xr:uid="{42B4A1B4-F68D-4A2C-BFE9-7D3D6042F974}"/>
    <cellStyle name="Normal 2 3 4 2 3 3 3 2 3 2" xfId="36258" xr:uid="{01B1E9E0-6E1D-4C8D-8837-2929B6431EAE}"/>
    <cellStyle name="Normal 2 3 4 2 3 3 3 2 3 3" xfId="51142" xr:uid="{7471A44A-8CC6-4323-B10B-507DE3F06956}"/>
    <cellStyle name="Normal 2 3 4 2 3 3 3 2 4" xfId="15722" xr:uid="{FFE3607B-9421-4B4D-B518-969870F46580}"/>
    <cellStyle name="Normal 2 3 4 2 3 3 3 2 5" xfId="29412" xr:uid="{A67A6075-F28C-4E64-965C-E0C20EB45320}"/>
    <cellStyle name="Normal 2 3 4 2 3 3 3 2 6" xfId="44296" xr:uid="{3D546781-C62A-4191-B6AF-F56CDCF11F53}"/>
    <cellStyle name="Normal 2 3 4 2 3 3 3 3" xfId="10586" xr:uid="{DA7DDB18-9323-4806-99F8-8CCA83EF65A5}"/>
    <cellStyle name="Normal 2 3 4 2 3 3 3 3 2" xfId="24276" xr:uid="{1A6DDAF7-C7A2-45A6-B13A-46B9A4A4CA06}"/>
    <cellStyle name="Normal 2 3 4 2 3 3 3 3 2 2" xfId="37968" xr:uid="{1E1EED34-C1A2-45DD-8584-CCFC172B2AFD}"/>
    <cellStyle name="Normal 2 3 4 2 3 3 3 3 2 3" xfId="52852" xr:uid="{2ACF744D-A4BE-4A3D-8D68-B8453E55A481}"/>
    <cellStyle name="Normal 2 3 4 2 3 3 3 3 3" xfId="17432" xr:uid="{A525FEC0-5D00-4FCF-92C3-B88FFF35F0CA}"/>
    <cellStyle name="Normal 2 3 4 2 3 3 3 3 4" xfId="31122" xr:uid="{41D71705-BDF1-488F-B6D6-2377712FD858}"/>
    <cellStyle name="Normal 2 3 4 2 3 3 3 3 5" xfId="46006" xr:uid="{CB49799C-52E2-43F2-8320-E5FAFB2B341D}"/>
    <cellStyle name="Normal 2 3 4 2 3 3 3 4" xfId="20854" xr:uid="{683F0986-DF78-4B7B-ACD8-3CA4D92B0C3D}"/>
    <cellStyle name="Normal 2 3 4 2 3 3 3 4 2" xfId="34546" xr:uid="{2452A5CC-4FB1-42CA-B6F6-3ACC5167ABF8}"/>
    <cellStyle name="Normal 2 3 4 2 3 3 3 4 3" xfId="49430" xr:uid="{0355825A-0566-4709-96E1-EFAD8BB9C8E0}"/>
    <cellStyle name="Normal 2 3 4 2 3 3 3 5" xfId="14010" xr:uid="{1AFD8BC6-2B22-48E5-9274-1AD7D7CE5BFE}"/>
    <cellStyle name="Normal 2 3 4 2 3 3 3 6" xfId="27700" xr:uid="{6A2BEADF-C688-439C-8B02-3E7CAFAF69A1}"/>
    <cellStyle name="Normal 2 3 4 2 3 3 3 7" xfId="42584" xr:uid="{06FE5714-C6A1-44C4-AEA9-0175A3DCD33C}"/>
    <cellStyle name="Normal 2 3 4 2 3 3 4" xfId="7164" xr:uid="{EFD34E59-BD44-49D0-9991-F56B23E82414}"/>
    <cellStyle name="Normal 2 3 4 2 3 3 4 2" xfId="8877" xr:uid="{191D6EFE-6533-46F6-BC14-4AF7E79775B0}"/>
    <cellStyle name="Normal 2 3 4 2 3 3 4 2 2" xfId="12299" xr:uid="{DA86AA1D-9A3C-4BCE-A20B-8AEE0C64ED22}"/>
    <cellStyle name="Normal 2 3 4 2 3 3 4 2 2 2" xfId="25989" xr:uid="{7F6AE3FF-755C-4846-AC9A-42CBEBEC38B8}"/>
    <cellStyle name="Normal 2 3 4 2 3 3 4 2 2 2 2" xfId="39681" xr:uid="{827ECA03-5FD2-42EF-9FB0-5489E656E313}"/>
    <cellStyle name="Normal 2 3 4 2 3 3 4 2 2 2 3" xfId="54565" xr:uid="{94C3020E-C233-40A1-BA0D-3FA903CE471C}"/>
    <cellStyle name="Normal 2 3 4 2 3 3 4 2 2 3" xfId="19145" xr:uid="{2AD5771B-5DEC-4212-8AB1-893EBCA73389}"/>
    <cellStyle name="Normal 2 3 4 2 3 3 4 2 2 4" xfId="32835" xr:uid="{6AC805C9-1B21-41AE-B70A-4421329F901C}"/>
    <cellStyle name="Normal 2 3 4 2 3 3 4 2 2 5" xfId="47719" xr:uid="{7F1853D0-8696-441C-9C6E-77037DC98004}"/>
    <cellStyle name="Normal 2 3 4 2 3 3 4 2 3" xfId="22567" xr:uid="{F7CBE3BC-FDAB-4079-BA7C-CA37A08A1B1A}"/>
    <cellStyle name="Normal 2 3 4 2 3 3 4 2 3 2" xfId="36259" xr:uid="{F5779D95-DC4C-4099-983D-590335E0EEBB}"/>
    <cellStyle name="Normal 2 3 4 2 3 3 4 2 3 3" xfId="51143" xr:uid="{2EA59F7F-23A9-4B64-B24F-5D9F3CC33552}"/>
    <cellStyle name="Normal 2 3 4 2 3 3 4 2 4" xfId="15723" xr:uid="{13749EF3-FF90-421B-B369-263F0E66AA53}"/>
    <cellStyle name="Normal 2 3 4 2 3 3 4 2 5" xfId="29413" xr:uid="{0F87ED89-515A-4C0F-86C9-C6F140D2A1D9}"/>
    <cellStyle name="Normal 2 3 4 2 3 3 4 2 6" xfId="44297" xr:uid="{7D5B585D-CA41-4499-B305-7DC8592096E4}"/>
    <cellStyle name="Normal 2 3 4 2 3 3 4 3" xfId="10587" xr:uid="{F43510F7-3AB8-47BD-96AC-988C0474F6BF}"/>
    <cellStyle name="Normal 2 3 4 2 3 3 4 3 2" xfId="24277" xr:uid="{919E0524-D80F-43B6-80DD-CA7AFF4F0607}"/>
    <cellStyle name="Normal 2 3 4 2 3 3 4 3 2 2" xfId="37969" xr:uid="{C2413AB7-6FE6-4A0D-97E1-250E9809B7D4}"/>
    <cellStyle name="Normal 2 3 4 2 3 3 4 3 2 3" xfId="52853" xr:uid="{2A11A9C0-1756-45EE-9606-46EC78B79456}"/>
    <cellStyle name="Normal 2 3 4 2 3 3 4 3 3" xfId="17433" xr:uid="{946EECED-C6E2-45EE-84C6-2D1BCE5CEF0F}"/>
    <cellStyle name="Normal 2 3 4 2 3 3 4 3 4" xfId="31123" xr:uid="{60E81390-E07B-4CE1-A1E7-60A7DC770FFF}"/>
    <cellStyle name="Normal 2 3 4 2 3 3 4 3 5" xfId="46007" xr:uid="{4A3D7938-8103-489A-A931-B47EA7D776F2}"/>
    <cellStyle name="Normal 2 3 4 2 3 3 4 4" xfId="20855" xr:uid="{770ACE6E-56FF-4B64-8BBB-4717274F2F70}"/>
    <cellStyle name="Normal 2 3 4 2 3 3 4 4 2" xfId="34547" xr:uid="{1B9FC238-5E1A-44ED-A520-1E50152E1B45}"/>
    <cellStyle name="Normal 2 3 4 2 3 3 4 4 3" xfId="49431" xr:uid="{05C604AB-E4D8-4843-BE31-CE99C30BEC29}"/>
    <cellStyle name="Normal 2 3 4 2 3 3 4 5" xfId="14011" xr:uid="{14055E6B-CA59-48D7-823E-426F95952A58}"/>
    <cellStyle name="Normal 2 3 4 2 3 3 4 6" xfId="27701" xr:uid="{5D05597E-10A2-4479-8008-357B38F6F6E2}"/>
    <cellStyle name="Normal 2 3 4 2 3 3 4 7" xfId="42585" xr:uid="{7E55B561-CA4A-4FB7-BE7E-D673B94026A8}"/>
    <cellStyle name="Normal 2 3 4 2 3 3 5" xfId="8873" xr:uid="{B816DE73-C617-483E-A985-2663DFEC9420}"/>
    <cellStyle name="Normal 2 3 4 2 3 3 5 2" xfId="12295" xr:uid="{EBD6E63A-3347-4BCB-ABBB-100409B1440B}"/>
    <cellStyle name="Normal 2 3 4 2 3 3 5 2 2" xfId="25985" xr:uid="{A358104C-EC6A-4B67-86CE-000F5C739D8B}"/>
    <cellStyle name="Normal 2 3 4 2 3 3 5 2 2 2" xfId="39677" xr:uid="{9FD82B55-9FC8-4E6D-8013-3D5AA230EC9D}"/>
    <cellStyle name="Normal 2 3 4 2 3 3 5 2 2 3" xfId="54561" xr:uid="{C0E8B62D-B12E-4D31-BEFF-180665277E94}"/>
    <cellStyle name="Normal 2 3 4 2 3 3 5 2 3" xfId="19141" xr:uid="{AFE10F88-13A7-444D-812B-A7AA496F1230}"/>
    <cellStyle name="Normal 2 3 4 2 3 3 5 2 4" xfId="32831" xr:uid="{DA5F1667-EBE6-4162-89BF-0E34CE9F36A7}"/>
    <cellStyle name="Normal 2 3 4 2 3 3 5 2 5" xfId="47715" xr:uid="{E4084EC8-3065-41DB-9BCB-45251B889660}"/>
    <cellStyle name="Normal 2 3 4 2 3 3 5 3" xfId="22563" xr:uid="{5599A396-88A5-42D5-8412-AC25D7BF12D0}"/>
    <cellStyle name="Normal 2 3 4 2 3 3 5 3 2" xfId="36255" xr:uid="{246621F9-911B-43C5-8E64-4143B5990A9E}"/>
    <cellStyle name="Normal 2 3 4 2 3 3 5 3 3" xfId="51139" xr:uid="{B5150CC0-32E0-4975-B85D-804DF4A73C26}"/>
    <cellStyle name="Normal 2 3 4 2 3 3 5 4" xfId="15719" xr:uid="{17DD5BD8-EC03-46CA-AA7C-39DF8C0760FB}"/>
    <cellStyle name="Normal 2 3 4 2 3 3 5 5" xfId="29409" xr:uid="{0F1C594C-5907-4E16-A040-1AD34680D062}"/>
    <cellStyle name="Normal 2 3 4 2 3 3 5 6" xfId="44293" xr:uid="{71EF9365-570B-4F26-93DB-7CFEC2DBF708}"/>
    <cellStyle name="Normal 2 3 4 2 3 3 6" xfId="10583" xr:uid="{4BCED4F6-B639-485E-9FB6-D232A772041E}"/>
    <cellStyle name="Normal 2 3 4 2 3 3 6 2" xfId="24273" xr:uid="{FE21619C-B97C-457A-A621-C98DB0A2D332}"/>
    <cellStyle name="Normal 2 3 4 2 3 3 6 2 2" xfId="37965" xr:uid="{CC775796-CBD7-4DFA-B3B3-CCD39DB392AD}"/>
    <cellStyle name="Normal 2 3 4 2 3 3 6 2 3" xfId="52849" xr:uid="{85435CB7-8F26-4472-9F59-4DECAB3763E8}"/>
    <cellStyle name="Normal 2 3 4 2 3 3 6 3" xfId="17429" xr:uid="{5BE331C3-CFCD-4986-8413-50B56BB9A92A}"/>
    <cellStyle name="Normal 2 3 4 2 3 3 6 4" xfId="31119" xr:uid="{E2B30C1C-3277-4C07-ABF7-A0DC354F9EB5}"/>
    <cellStyle name="Normal 2 3 4 2 3 3 6 5" xfId="46003" xr:uid="{DA691240-CAB7-4A2C-BFD8-C3401135C0B9}"/>
    <cellStyle name="Normal 2 3 4 2 3 3 7" xfId="20851" xr:uid="{D2619E34-3E43-4B4D-BEA9-0091882657AC}"/>
    <cellStyle name="Normal 2 3 4 2 3 3 7 2" xfId="34543" xr:uid="{3DB07303-61AB-4197-8AE2-30E8569C4712}"/>
    <cellStyle name="Normal 2 3 4 2 3 3 7 3" xfId="49427" xr:uid="{102CB190-733E-4C38-B7A0-0A27A428CC73}"/>
    <cellStyle name="Normal 2 3 4 2 3 3 8" xfId="14007" xr:uid="{E6EC7B76-AAA8-479E-A0BC-D3ED0A62EEBC}"/>
    <cellStyle name="Normal 2 3 4 2 3 3 9" xfId="27697" xr:uid="{72BFBC57-984B-495F-AC38-7474EBACE52D}"/>
    <cellStyle name="Normal 2 3 4 2 3 4" xfId="7165" xr:uid="{23A275C5-00BF-4558-8762-B4C744BC5E18}"/>
    <cellStyle name="Normal 2 3 4 2 3 4 2" xfId="7166" xr:uid="{6D9FFA66-F46B-4709-82FD-5C21B1A4E41D}"/>
    <cellStyle name="Normal 2 3 4 2 3 4 2 2" xfId="8879" xr:uid="{33AE2F74-CA1D-4ACD-A6E1-0E1214560ED0}"/>
    <cellStyle name="Normal 2 3 4 2 3 4 2 2 2" xfId="12301" xr:uid="{637C6796-0CEB-436F-B6B1-F3F7EEBE5978}"/>
    <cellStyle name="Normal 2 3 4 2 3 4 2 2 2 2" xfId="25991" xr:uid="{897E6CB0-8763-4F59-9879-CD552F4B2E62}"/>
    <cellStyle name="Normal 2 3 4 2 3 4 2 2 2 2 2" xfId="39683" xr:uid="{5C33B234-0DA4-4049-97A9-7490C62AD0E7}"/>
    <cellStyle name="Normal 2 3 4 2 3 4 2 2 2 2 3" xfId="54567" xr:uid="{46A8AFD1-9D9E-45D2-B331-A2D17CD8573F}"/>
    <cellStyle name="Normal 2 3 4 2 3 4 2 2 2 3" xfId="19147" xr:uid="{DFD4F813-4821-49B8-89FD-8C18679E1748}"/>
    <cellStyle name="Normal 2 3 4 2 3 4 2 2 2 4" xfId="32837" xr:uid="{8D6D8958-1783-4FC1-8119-60D75D118556}"/>
    <cellStyle name="Normal 2 3 4 2 3 4 2 2 2 5" xfId="47721" xr:uid="{A45C27C4-1EDA-42E9-AB99-8C12F6479E86}"/>
    <cellStyle name="Normal 2 3 4 2 3 4 2 2 3" xfId="22569" xr:uid="{1DCE16CB-CAE5-487A-8182-974CA617C689}"/>
    <cellStyle name="Normal 2 3 4 2 3 4 2 2 3 2" xfId="36261" xr:uid="{4E50871A-A02D-4D6C-8343-9BAA527F09FF}"/>
    <cellStyle name="Normal 2 3 4 2 3 4 2 2 3 3" xfId="51145" xr:uid="{3D343616-84F2-4554-AE45-57A6A493F478}"/>
    <cellStyle name="Normal 2 3 4 2 3 4 2 2 4" xfId="15725" xr:uid="{847A2AFF-58D4-4409-977C-34FBDF3EE579}"/>
    <cellStyle name="Normal 2 3 4 2 3 4 2 2 5" xfId="29415" xr:uid="{3AE5BF22-6360-45F4-8787-0CCE2477C7A9}"/>
    <cellStyle name="Normal 2 3 4 2 3 4 2 2 6" xfId="44299" xr:uid="{9461EBE4-21AD-48D8-9790-EE5117C20656}"/>
    <cellStyle name="Normal 2 3 4 2 3 4 2 3" xfId="10589" xr:uid="{3EFC7137-BB8E-4F89-ABC3-99F3DC44CA7C}"/>
    <cellStyle name="Normal 2 3 4 2 3 4 2 3 2" xfId="24279" xr:uid="{6BF05D9B-5CA0-4EFC-838F-4F73E6FB25AF}"/>
    <cellStyle name="Normal 2 3 4 2 3 4 2 3 2 2" xfId="37971" xr:uid="{5897844D-5D3E-4EB8-AECC-C2CEED77872F}"/>
    <cellStyle name="Normal 2 3 4 2 3 4 2 3 2 3" xfId="52855" xr:uid="{F92AD7C9-922F-4861-87A1-807FB44E62ED}"/>
    <cellStyle name="Normal 2 3 4 2 3 4 2 3 3" xfId="17435" xr:uid="{FF00B1B7-78B2-48D0-918B-FC19AE9AC023}"/>
    <cellStyle name="Normal 2 3 4 2 3 4 2 3 4" xfId="31125" xr:uid="{0C90403F-8598-4A83-A147-9F5FBCDF1B94}"/>
    <cellStyle name="Normal 2 3 4 2 3 4 2 3 5" xfId="46009" xr:uid="{F78E102A-B637-4AE6-9C5C-B633B20B77F7}"/>
    <cellStyle name="Normal 2 3 4 2 3 4 2 4" xfId="20857" xr:uid="{C9726B06-4A87-42B4-B412-F3187E312C5A}"/>
    <cellStyle name="Normal 2 3 4 2 3 4 2 4 2" xfId="34549" xr:uid="{E166E675-6932-4214-9EB6-5E741410F8BB}"/>
    <cellStyle name="Normal 2 3 4 2 3 4 2 4 3" xfId="49433" xr:uid="{AA2D1D48-29DA-47BA-9302-151A7AD28BD5}"/>
    <cellStyle name="Normal 2 3 4 2 3 4 2 5" xfId="14013" xr:uid="{2F1DEFA1-0E5B-445B-BF71-68A6C3EDCEA3}"/>
    <cellStyle name="Normal 2 3 4 2 3 4 2 6" xfId="27703" xr:uid="{43A9C594-16F5-47CA-849C-605A83FF2B38}"/>
    <cellStyle name="Normal 2 3 4 2 3 4 2 7" xfId="42587" xr:uid="{09EE1317-FEB3-4B2E-B684-68DFB53F9ED4}"/>
    <cellStyle name="Normal 2 3 4 2 3 4 3" xfId="8878" xr:uid="{020FB800-F34C-4343-B1A5-6CCB4C408628}"/>
    <cellStyle name="Normal 2 3 4 2 3 4 3 2" xfId="12300" xr:uid="{C7F73539-201A-4D01-9AE8-2D871D425AD7}"/>
    <cellStyle name="Normal 2 3 4 2 3 4 3 2 2" xfId="25990" xr:uid="{435E5DBE-3594-49DC-B838-1D6A118E7283}"/>
    <cellStyle name="Normal 2 3 4 2 3 4 3 2 2 2" xfId="39682" xr:uid="{0240F2E0-B7EC-4E55-B08C-E32DF0287032}"/>
    <cellStyle name="Normal 2 3 4 2 3 4 3 2 2 3" xfId="54566" xr:uid="{2F635163-FB22-47AF-B00F-12F71CE96303}"/>
    <cellStyle name="Normal 2 3 4 2 3 4 3 2 3" xfId="19146" xr:uid="{13AA8587-729E-4952-B6E7-F4A7781AB9B2}"/>
    <cellStyle name="Normal 2 3 4 2 3 4 3 2 4" xfId="32836" xr:uid="{B0C20D6F-EEB7-46B9-B4A6-D151DEF7C5E0}"/>
    <cellStyle name="Normal 2 3 4 2 3 4 3 2 5" xfId="47720" xr:uid="{8ECD3D60-842B-4E4A-B239-F26A4040A58B}"/>
    <cellStyle name="Normal 2 3 4 2 3 4 3 3" xfId="22568" xr:uid="{114AD04F-84FA-4388-91E5-B396A2CEF7FD}"/>
    <cellStyle name="Normal 2 3 4 2 3 4 3 3 2" xfId="36260" xr:uid="{7D765513-9A9A-4EB8-A216-088541463D3B}"/>
    <cellStyle name="Normal 2 3 4 2 3 4 3 3 3" xfId="51144" xr:uid="{76AC252B-0457-4606-9D77-A52263B0155E}"/>
    <cellStyle name="Normal 2 3 4 2 3 4 3 4" xfId="15724" xr:uid="{61B35AE1-B473-42E0-960D-114DCD43391C}"/>
    <cellStyle name="Normal 2 3 4 2 3 4 3 5" xfId="29414" xr:uid="{8D45B9CF-4D78-4E89-B4AC-A7237C7C3B4F}"/>
    <cellStyle name="Normal 2 3 4 2 3 4 3 6" xfId="44298" xr:uid="{555F57D9-9AD2-44DB-9FAB-A92D1ED52814}"/>
    <cellStyle name="Normal 2 3 4 2 3 4 4" xfId="10588" xr:uid="{BA84B4D0-D98B-4892-AABD-B735A4DC15D3}"/>
    <cellStyle name="Normal 2 3 4 2 3 4 4 2" xfId="24278" xr:uid="{DF176469-CEE0-4F2E-A976-412DD9AD71A1}"/>
    <cellStyle name="Normal 2 3 4 2 3 4 4 2 2" xfId="37970" xr:uid="{871BE194-01E4-444F-B8BF-FD051D7320B4}"/>
    <cellStyle name="Normal 2 3 4 2 3 4 4 2 3" xfId="52854" xr:uid="{03E648AE-23D6-42C4-AB7A-C5B8464F7B1D}"/>
    <cellStyle name="Normal 2 3 4 2 3 4 4 3" xfId="17434" xr:uid="{340E8399-BCE7-426E-B0DD-ED3B9D63F957}"/>
    <cellStyle name="Normal 2 3 4 2 3 4 4 4" xfId="31124" xr:uid="{27F7E6DE-2732-4461-B149-18D8373F8AD2}"/>
    <cellStyle name="Normal 2 3 4 2 3 4 4 5" xfId="46008" xr:uid="{65E1E224-48B6-44E5-AA84-CC57E720BA56}"/>
    <cellStyle name="Normal 2 3 4 2 3 4 5" xfId="20856" xr:uid="{E7C0B867-FA23-4CD2-8E22-7CD99CDE5738}"/>
    <cellStyle name="Normal 2 3 4 2 3 4 5 2" xfId="34548" xr:uid="{D5E67A82-AF8B-47CD-8FA8-7A620DC9EB93}"/>
    <cellStyle name="Normal 2 3 4 2 3 4 5 3" xfId="49432" xr:uid="{743B6957-0EBE-459C-BAA5-7ABCE235299A}"/>
    <cellStyle name="Normal 2 3 4 2 3 4 6" xfId="14012" xr:uid="{75A25CBA-EA0A-4C70-B544-7B878C95B566}"/>
    <cellStyle name="Normal 2 3 4 2 3 4 7" xfId="27702" xr:uid="{D2697970-5D58-45E2-A485-CBB3BED253B1}"/>
    <cellStyle name="Normal 2 3 4 2 3 4 8" xfId="42586" xr:uid="{E2E2BAA5-2144-4BF3-9FB0-0046E594022E}"/>
    <cellStyle name="Normal 2 3 4 2 3 5" xfId="7167" xr:uid="{85A1FBB2-25C0-48A1-8B23-9A893522C286}"/>
    <cellStyle name="Normal 2 3 4 2 3 5 2" xfId="8880" xr:uid="{4D67C239-839F-47C9-B785-7398F695C361}"/>
    <cellStyle name="Normal 2 3 4 2 3 5 2 2" xfId="12302" xr:uid="{FED40E95-08AB-459E-AF74-14FD55FB778B}"/>
    <cellStyle name="Normal 2 3 4 2 3 5 2 2 2" xfId="25992" xr:uid="{9511DAEF-3795-4634-BB7D-B42AD360FD4D}"/>
    <cellStyle name="Normal 2 3 4 2 3 5 2 2 2 2" xfId="39684" xr:uid="{EEFE13C2-0543-42EA-9916-DF4BC7B246BC}"/>
    <cellStyle name="Normal 2 3 4 2 3 5 2 2 2 3" xfId="54568" xr:uid="{9329330D-98A4-4518-A0D2-34BFB85B7EE4}"/>
    <cellStyle name="Normal 2 3 4 2 3 5 2 2 3" xfId="19148" xr:uid="{958200CF-149E-4AD1-9135-9732351016DB}"/>
    <cellStyle name="Normal 2 3 4 2 3 5 2 2 4" xfId="32838" xr:uid="{A7F5850A-315C-4DE7-A2D6-ECB3BB890550}"/>
    <cellStyle name="Normal 2 3 4 2 3 5 2 2 5" xfId="47722" xr:uid="{7DF98603-C7B3-48A1-B724-4CF974695080}"/>
    <cellStyle name="Normal 2 3 4 2 3 5 2 3" xfId="22570" xr:uid="{499AE716-51B2-45E2-957E-538100DB8357}"/>
    <cellStyle name="Normal 2 3 4 2 3 5 2 3 2" xfId="36262" xr:uid="{1264A59C-414E-4B41-97EC-B7988AA19884}"/>
    <cellStyle name="Normal 2 3 4 2 3 5 2 3 3" xfId="51146" xr:uid="{6DBE979A-C06F-4C25-B8A1-55B7404E8333}"/>
    <cellStyle name="Normal 2 3 4 2 3 5 2 4" xfId="15726" xr:uid="{74673D08-5C5F-415E-AD30-BCDEA9BA0626}"/>
    <cellStyle name="Normal 2 3 4 2 3 5 2 5" xfId="29416" xr:uid="{FEEF4E3F-CBF0-4EF7-8C6B-18C9DB315CA3}"/>
    <cellStyle name="Normal 2 3 4 2 3 5 2 6" xfId="44300" xr:uid="{358B6467-39B8-4024-8F29-F14D74189953}"/>
    <cellStyle name="Normal 2 3 4 2 3 5 3" xfId="10590" xr:uid="{878EF7E9-F18C-41D6-8CC8-0B21BEA5516D}"/>
    <cellStyle name="Normal 2 3 4 2 3 5 3 2" xfId="24280" xr:uid="{872FA87E-965D-4F9C-97A7-25FF9561D48B}"/>
    <cellStyle name="Normal 2 3 4 2 3 5 3 2 2" xfId="37972" xr:uid="{F9F1B1C4-20AB-4521-9FB9-E48B8814C914}"/>
    <cellStyle name="Normal 2 3 4 2 3 5 3 2 3" xfId="52856" xr:uid="{9648163C-9A4D-41BD-A821-A2BE251B6FBC}"/>
    <cellStyle name="Normal 2 3 4 2 3 5 3 3" xfId="17436" xr:uid="{4CD04E8B-0E3D-437C-BA68-283848B02E62}"/>
    <cellStyle name="Normal 2 3 4 2 3 5 3 4" xfId="31126" xr:uid="{F711E3B2-2ABC-442F-851E-18F1CE7E2AF5}"/>
    <cellStyle name="Normal 2 3 4 2 3 5 3 5" xfId="46010" xr:uid="{D01B577F-8634-4C9D-80D1-A32D9FF7FB40}"/>
    <cellStyle name="Normal 2 3 4 2 3 5 4" xfId="20858" xr:uid="{747F8D56-A6F8-45FF-B3B3-C76923BA2704}"/>
    <cellStyle name="Normal 2 3 4 2 3 5 4 2" xfId="34550" xr:uid="{06CA7D96-9C52-4547-A732-C5CE261B1898}"/>
    <cellStyle name="Normal 2 3 4 2 3 5 4 3" xfId="49434" xr:uid="{75084D31-7ACC-475D-B10A-38FF1EF0B3DD}"/>
    <cellStyle name="Normal 2 3 4 2 3 5 5" xfId="14014" xr:uid="{845CA43A-5971-4970-B811-F178F874362F}"/>
    <cellStyle name="Normal 2 3 4 2 3 5 6" xfId="27704" xr:uid="{F3A6381E-54C4-46F8-A18C-919A3A778BAC}"/>
    <cellStyle name="Normal 2 3 4 2 3 5 7" xfId="42588" xr:uid="{41045EC3-8166-4B30-A908-F7DE0273E9F5}"/>
    <cellStyle name="Normal 2 3 4 2 3 6" xfId="7168" xr:uid="{55E07D8F-2454-49B1-9957-0A639B4CAA6A}"/>
    <cellStyle name="Normal 2 3 4 2 3 6 2" xfId="8881" xr:uid="{62CEB60C-9A97-47BB-BE79-AE70D050772A}"/>
    <cellStyle name="Normal 2 3 4 2 3 6 2 2" xfId="12303" xr:uid="{0E62B794-5422-455E-850B-D763987F67F1}"/>
    <cellStyle name="Normal 2 3 4 2 3 6 2 2 2" xfId="25993" xr:uid="{75942A68-F648-4A91-9A48-C12ABFED236C}"/>
    <cellStyle name="Normal 2 3 4 2 3 6 2 2 2 2" xfId="39685" xr:uid="{B2D0E6BA-E544-44A6-B93C-E8445F4F1885}"/>
    <cellStyle name="Normal 2 3 4 2 3 6 2 2 2 3" xfId="54569" xr:uid="{5178877C-3C73-4A83-B700-D270062351B6}"/>
    <cellStyle name="Normal 2 3 4 2 3 6 2 2 3" xfId="19149" xr:uid="{485639B1-EE60-4384-9642-D69691F9FBBB}"/>
    <cellStyle name="Normal 2 3 4 2 3 6 2 2 4" xfId="32839" xr:uid="{1E19A45C-8F27-4924-8E00-4BCACCE8E48E}"/>
    <cellStyle name="Normal 2 3 4 2 3 6 2 2 5" xfId="47723" xr:uid="{A086731D-9551-458B-A2EE-012401710D8D}"/>
    <cellStyle name="Normal 2 3 4 2 3 6 2 3" xfId="22571" xr:uid="{DA2ED307-041E-4278-8B99-8730431DDEFD}"/>
    <cellStyle name="Normal 2 3 4 2 3 6 2 3 2" xfId="36263" xr:uid="{32E9E7C0-EDFD-4038-8187-401AF911B9D6}"/>
    <cellStyle name="Normal 2 3 4 2 3 6 2 3 3" xfId="51147" xr:uid="{715AF2E0-2C31-43A3-A0F5-31F41717F182}"/>
    <cellStyle name="Normal 2 3 4 2 3 6 2 4" xfId="15727" xr:uid="{2146E33B-567B-4AD4-8330-D52FC05AAACD}"/>
    <cellStyle name="Normal 2 3 4 2 3 6 2 5" xfId="29417" xr:uid="{3D472C91-1553-48D4-8351-F751989931F0}"/>
    <cellStyle name="Normal 2 3 4 2 3 6 2 6" xfId="44301" xr:uid="{FDE2C606-F94F-49FF-B31F-F7FE47FA4E6B}"/>
    <cellStyle name="Normal 2 3 4 2 3 6 3" xfId="10591" xr:uid="{67BFD06D-D2DC-404D-8B60-59B04F8BF630}"/>
    <cellStyle name="Normal 2 3 4 2 3 6 3 2" xfId="24281" xr:uid="{C4B6A3E1-1594-49AC-B767-EF55CE296C66}"/>
    <cellStyle name="Normal 2 3 4 2 3 6 3 2 2" xfId="37973" xr:uid="{77B3A9FF-E6B8-40A7-9ECB-498194A08BA9}"/>
    <cellStyle name="Normal 2 3 4 2 3 6 3 2 3" xfId="52857" xr:uid="{9C68970A-88DD-4714-B33B-5257CEEF6914}"/>
    <cellStyle name="Normal 2 3 4 2 3 6 3 3" xfId="17437" xr:uid="{4A0409A4-7B49-4B10-B948-39A0C5A751B3}"/>
    <cellStyle name="Normal 2 3 4 2 3 6 3 4" xfId="31127" xr:uid="{A977AAEB-43B7-4DA5-BA24-E3982124D91B}"/>
    <cellStyle name="Normal 2 3 4 2 3 6 3 5" xfId="46011" xr:uid="{366C6C34-1C09-4F57-A1D2-099619C2470A}"/>
    <cellStyle name="Normal 2 3 4 2 3 6 4" xfId="20859" xr:uid="{F0E4DF07-FB43-4CD6-BC23-FB2A73385A47}"/>
    <cellStyle name="Normal 2 3 4 2 3 6 4 2" xfId="34551" xr:uid="{965818A9-B8AE-44AB-B83E-8BB75AE8C938}"/>
    <cellStyle name="Normal 2 3 4 2 3 6 4 3" xfId="49435" xr:uid="{DD782C8A-B310-4274-B55B-A7FFB751BA51}"/>
    <cellStyle name="Normal 2 3 4 2 3 6 5" xfId="14015" xr:uid="{BCB7C07A-FF29-4F15-8BB9-E7B704F3538D}"/>
    <cellStyle name="Normal 2 3 4 2 3 6 6" xfId="27705" xr:uid="{B0AA6766-8112-4259-9859-52E32FFE7CBE}"/>
    <cellStyle name="Normal 2 3 4 2 3 6 7" xfId="42589" xr:uid="{5C6F4D9B-FC9C-4B21-87D7-885066E1E36A}"/>
    <cellStyle name="Normal 2 3 4 2 3 7" xfId="8867" xr:uid="{421D3B1D-4CDC-4228-8A61-9DE78166794D}"/>
    <cellStyle name="Normal 2 3 4 2 3 7 2" xfId="12289" xr:uid="{A6C7CC7C-939F-4F2F-AA16-65F7D63D717A}"/>
    <cellStyle name="Normal 2 3 4 2 3 7 2 2" xfId="25979" xr:uid="{8E945923-EEC9-40CD-92AF-3948772E6E12}"/>
    <cellStyle name="Normal 2 3 4 2 3 7 2 2 2" xfId="39671" xr:uid="{0B784EAF-25EA-4701-A56F-66F5AEBE6598}"/>
    <cellStyle name="Normal 2 3 4 2 3 7 2 2 3" xfId="54555" xr:uid="{BB401098-ABBB-4F3B-9573-CA52C3C8CEAD}"/>
    <cellStyle name="Normal 2 3 4 2 3 7 2 3" xfId="19135" xr:uid="{BFE85F96-F75F-4AC8-BEC4-9146DFD069F7}"/>
    <cellStyle name="Normal 2 3 4 2 3 7 2 4" xfId="32825" xr:uid="{9EF70811-D76D-4EC6-8CBA-A106850A3677}"/>
    <cellStyle name="Normal 2 3 4 2 3 7 2 5" xfId="47709" xr:uid="{187B66C4-6F76-4CF1-8F87-672A5C4AB6E3}"/>
    <cellStyle name="Normal 2 3 4 2 3 7 3" xfId="22557" xr:uid="{20ADC64D-5496-4ED3-9E7F-9669864217C1}"/>
    <cellStyle name="Normal 2 3 4 2 3 7 3 2" xfId="36249" xr:uid="{162DE5F0-28E1-4C25-A3A9-22DE86679924}"/>
    <cellStyle name="Normal 2 3 4 2 3 7 3 3" xfId="51133" xr:uid="{296EF849-3839-4EA7-BA34-49A6D6031593}"/>
    <cellStyle name="Normal 2 3 4 2 3 7 4" xfId="15713" xr:uid="{81E3853F-025A-4047-821E-95BB1F1C7DF7}"/>
    <cellStyle name="Normal 2 3 4 2 3 7 5" xfId="29403" xr:uid="{C91FE062-B597-4CD6-8D64-28FC3B78CA05}"/>
    <cellStyle name="Normal 2 3 4 2 3 7 6" xfId="44287" xr:uid="{F424492C-D0AC-4084-B753-A04B5AE14914}"/>
    <cellStyle name="Normal 2 3 4 2 3 8" xfId="10577" xr:uid="{3FA43F82-E90E-4ED8-879D-37052C244E85}"/>
    <cellStyle name="Normal 2 3 4 2 3 8 2" xfId="24267" xr:uid="{62FF8FF9-05B4-44C7-B8B2-C6A2D1AD64C7}"/>
    <cellStyle name="Normal 2 3 4 2 3 8 2 2" xfId="37959" xr:uid="{8E6FBEE8-032B-4668-A56F-4A918A0D1308}"/>
    <cellStyle name="Normal 2 3 4 2 3 8 2 3" xfId="52843" xr:uid="{F05819B1-C68C-438C-B750-F57992110145}"/>
    <cellStyle name="Normal 2 3 4 2 3 8 3" xfId="17423" xr:uid="{C255A2D3-B526-4569-B760-E5F56A1A1232}"/>
    <cellStyle name="Normal 2 3 4 2 3 8 4" xfId="31113" xr:uid="{CB5510E3-C65B-458E-A56F-9BC29535AF71}"/>
    <cellStyle name="Normal 2 3 4 2 3 8 5" xfId="45997" xr:uid="{6CE0FAD1-AC42-4620-B1D1-1072EB4E2DC1}"/>
    <cellStyle name="Normal 2 3 4 2 3 9" xfId="20845" xr:uid="{78E2BFBF-22F2-4FAF-B1C9-5E6F0338DDE8}"/>
    <cellStyle name="Normal 2 3 4 2 3 9 2" xfId="34537" xr:uid="{B8A88558-A35D-4029-B390-6B1887CB735B}"/>
    <cellStyle name="Normal 2 3 4 2 3 9 3" xfId="49421" xr:uid="{519F0BB2-0C1A-4C0E-A8B5-1F1C3F06C9C6}"/>
    <cellStyle name="Normal 2 3 4 2 4" xfId="7169" xr:uid="{DFE7F79E-0414-4C5C-A5EB-AE4BD571ED62}"/>
    <cellStyle name="Normal 2 3 4 2 4 10" xfId="14016" xr:uid="{7EFB94E1-6C5C-454B-A90C-DB40400C541B}"/>
    <cellStyle name="Normal 2 3 4 2 4 11" xfId="27706" xr:uid="{1796ED76-0B60-4B7B-9752-5849722C890A}"/>
    <cellStyle name="Normal 2 3 4 2 4 12" xfId="42590" xr:uid="{C14B321D-6D9F-4AD7-98B9-6F37D81F21C4}"/>
    <cellStyle name="Normal 2 3 4 2 4 2" xfId="7170" xr:uid="{22FE6CF0-ECE1-4BAE-8B78-FC94DC218D1A}"/>
    <cellStyle name="Normal 2 3 4 2 4 2 10" xfId="42591" xr:uid="{2D6A88A4-1F60-412A-8B8E-3E76213300CD}"/>
    <cellStyle name="Normal 2 3 4 2 4 2 2" xfId="7171" xr:uid="{2961EF96-F027-41FA-B09D-A9123B9AAD75}"/>
    <cellStyle name="Normal 2 3 4 2 4 2 2 2" xfId="7172" xr:uid="{E2D9C7E6-D99F-498A-8B39-F1ED001360C9}"/>
    <cellStyle name="Normal 2 3 4 2 4 2 2 2 2" xfId="8885" xr:uid="{883376DE-EC7F-4814-9990-D3EA30CB14CF}"/>
    <cellStyle name="Normal 2 3 4 2 4 2 2 2 2 2" xfId="12307" xr:uid="{908215EE-40AE-42E8-97DD-BAC83604212C}"/>
    <cellStyle name="Normal 2 3 4 2 4 2 2 2 2 2 2" xfId="25997" xr:uid="{DA6681D6-48D5-4FBD-A237-C27D1F21D709}"/>
    <cellStyle name="Normal 2 3 4 2 4 2 2 2 2 2 2 2" xfId="39689" xr:uid="{BA3A500F-D551-4225-B51C-3B9FD3109210}"/>
    <cellStyle name="Normal 2 3 4 2 4 2 2 2 2 2 2 3" xfId="54573" xr:uid="{BABCC216-ED70-4FF7-AF45-C27A859E3832}"/>
    <cellStyle name="Normal 2 3 4 2 4 2 2 2 2 2 3" xfId="19153" xr:uid="{F3F9A067-4EAC-4B06-BC18-4BE05108BE83}"/>
    <cellStyle name="Normal 2 3 4 2 4 2 2 2 2 2 4" xfId="32843" xr:uid="{82A22F79-96E9-4E3B-B2DD-9C05E0F825D3}"/>
    <cellStyle name="Normal 2 3 4 2 4 2 2 2 2 2 5" xfId="47727" xr:uid="{B6E39F40-D93B-4CCE-A18F-6007AE6E9CF0}"/>
    <cellStyle name="Normal 2 3 4 2 4 2 2 2 2 3" xfId="22575" xr:uid="{AA814AC2-F487-42D8-8B6F-CB7F839EA8BD}"/>
    <cellStyle name="Normal 2 3 4 2 4 2 2 2 2 3 2" xfId="36267" xr:uid="{9AE96505-9655-44B3-863E-09D652347D86}"/>
    <cellStyle name="Normal 2 3 4 2 4 2 2 2 2 3 3" xfId="51151" xr:uid="{86F34330-5F6E-425F-A569-537CA7F4921B}"/>
    <cellStyle name="Normal 2 3 4 2 4 2 2 2 2 4" xfId="15731" xr:uid="{8EF4FF5E-6808-4CE2-ACE7-777DF405D7DC}"/>
    <cellStyle name="Normal 2 3 4 2 4 2 2 2 2 5" xfId="29421" xr:uid="{EE345CA3-901D-4553-86FA-2E446E367F88}"/>
    <cellStyle name="Normal 2 3 4 2 4 2 2 2 2 6" xfId="44305" xr:uid="{4B27E377-7F9E-4589-AB14-F79C1042153D}"/>
    <cellStyle name="Normal 2 3 4 2 4 2 2 2 3" xfId="10595" xr:uid="{63B12918-789D-4662-A938-ADBEB755E114}"/>
    <cellStyle name="Normal 2 3 4 2 4 2 2 2 3 2" xfId="24285" xr:uid="{CD7C1DC8-A6FF-4A5E-8F8E-0345F4C28D5E}"/>
    <cellStyle name="Normal 2 3 4 2 4 2 2 2 3 2 2" xfId="37977" xr:uid="{5EBDA50D-B122-4E8B-8F9B-3D06DFDF9C54}"/>
    <cellStyle name="Normal 2 3 4 2 4 2 2 2 3 2 3" xfId="52861" xr:uid="{CF3772F4-821F-486D-BE95-0F59CDB9281D}"/>
    <cellStyle name="Normal 2 3 4 2 4 2 2 2 3 3" xfId="17441" xr:uid="{39B087E6-816A-40D9-891C-73D43FB27276}"/>
    <cellStyle name="Normal 2 3 4 2 4 2 2 2 3 4" xfId="31131" xr:uid="{0013D37A-E327-466A-B1EA-FB045CADA753}"/>
    <cellStyle name="Normal 2 3 4 2 4 2 2 2 3 5" xfId="46015" xr:uid="{BDBD8637-A093-4EEC-9CC5-F276D37544A2}"/>
    <cellStyle name="Normal 2 3 4 2 4 2 2 2 4" xfId="20863" xr:uid="{84D2858B-7F23-4B19-AEFF-589B2C3F5DC7}"/>
    <cellStyle name="Normal 2 3 4 2 4 2 2 2 4 2" xfId="34555" xr:uid="{173E5E93-003B-4E5D-A67C-AB3764CE18B5}"/>
    <cellStyle name="Normal 2 3 4 2 4 2 2 2 4 3" xfId="49439" xr:uid="{6EE9742B-E93D-4069-B46E-126319234131}"/>
    <cellStyle name="Normal 2 3 4 2 4 2 2 2 5" xfId="14019" xr:uid="{9A1773E7-5201-454E-9A3C-0F387FB1BB95}"/>
    <cellStyle name="Normal 2 3 4 2 4 2 2 2 6" xfId="27709" xr:uid="{020DE3B3-4FF5-47E4-85E9-4465CB99E1E6}"/>
    <cellStyle name="Normal 2 3 4 2 4 2 2 2 7" xfId="42593" xr:uid="{D33377A2-F551-410D-8BEB-131AEEFB50B4}"/>
    <cellStyle name="Normal 2 3 4 2 4 2 2 3" xfId="8884" xr:uid="{6CA5E766-2BBC-4ECF-BA39-B44A7C99EF0C}"/>
    <cellStyle name="Normal 2 3 4 2 4 2 2 3 2" xfId="12306" xr:uid="{0DAE9E72-FED6-4DA4-9E46-1B852FA5DE27}"/>
    <cellStyle name="Normal 2 3 4 2 4 2 2 3 2 2" xfId="25996" xr:uid="{2CC25232-E172-49C8-8EA3-65EE7C1F7ECD}"/>
    <cellStyle name="Normal 2 3 4 2 4 2 2 3 2 2 2" xfId="39688" xr:uid="{0BA8463D-13B1-4BCD-975C-F95E8F2C8002}"/>
    <cellStyle name="Normal 2 3 4 2 4 2 2 3 2 2 3" xfId="54572" xr:uid="{CBF6CB77-B792-4253-BB9D-6699CD4A3B43}"/>
    <cellStyle name="Normal 2 3 4 2 4 2 2 3 2 3" xfId="19152" xr:uid="{6C43276C-E7BF-4E0E-B701-66B88CA5F5BD}"/>
    <cellStyle name="Normal 2 3 4 2 4 2 2 3 2 4" xfId="32842" xr:uid="{FCDEF096-E7EC-4AFD-A052-5C418F8E1ED5}"/>
    <cellStyle name="Normal 2 3 4 2 4 2 2 3 2 5" xfId="47726" xr:uid="{FC8C4D02-B284-43D5-AE8F-18AF1EE14371}"/>
    <cellStyle name="Normal 2 3 4 2 4 2 2 3 3" xfId="22574" xr:uid="{96957F8E-1A2A-4EEA-8D76-81D4F944D794}"/>
    <cellStyle name="Normal 2 3 4 2 4 2 2 3 3 2" xfId="36266" xr:uid="{4112FF1A-C300-47D7-AD69-8E902BF2D1FF}"/>
    <cellStyle name="Normal 2 3 4 2 4 2 2 3 3 3" xfId="51150" xr:uid="{1F5D552E-9AD5-4EB5-B34E-507AD59829A3}"/>
    <cellStyle name="Normal 2 3 4 2 4 2 2 3 4" xfId="15730" xr:uid="{6E8A9D0A-3849-4399-BBE7-DF0EF85200FD}"/>
    <cellStyle name="Normal 2 3 4 2 4 2 2 3 5" xfId="29420" xr:uid="{3E7965AF-6FE0-4833-A0EF-CCB80332A214}"/>
    <cellStyle name="Normal 2 3 4 2 4 2 2 3 6" xfId="44304" xr:uid="{E3FE2483-F909-4632-8357-AF74A5C6D726}"/>
    <cellStyle name="Normal 2 3 4 2 4 2 2 4" xfId="10594" xr:uid="{D4919640-8F74-4611-B313-8CDA77FF9AB8}"/>
    <cellStyle name="Normal 2 3 4 2 4 2 2 4 2" xfId="24284" xr:uid="{AEBAE0EB-9F5E-44E9-9CA0-839966F29D04}"/>
    <cellStyle name="Normal 2 3 4 2 4 2 2 4 2 2" xfId="37976" xr:uid="{C31722CB-4A75-44BD-B593-3080F3951BC2}"/>
    <cellStyle name="Normal 2 3 4 2 4 2 2 4 2 3" xfId="52860" xr:uid="{882F2EC0-73A3-48B4-80DB-D35DB5CDB985}"/>
    <cellStyle name="Normal 2 3 4 2 4 2 2 4 3" xfId="17440" xr:uid="{14595B68-3470-4F47-8AD5-09AF32E97B5F}"/>
    <cellStyle name="Normal 2 3 4 2 4 2 2 4 4" xfId="31130" xr:uid="{87C9AE17-34D7-4000-82F1-E3040CE69419}"/>
    <cellStyle name="Normal 2 3 4 2 4 2 2 4 5" xfId="46014" xr:uid="{80BD031B-1200-41BB-8872-FB30255E5750}"/>
    <cellStyle name="Normal 2 3 4 2 4 2 2 5" xfId="20862" xr:uid="{FA7264AE-6ECD-44E0-A0F9-0754575DAAFB}"/>
    <cellStyle name="Normal 2 3 4 2 4 2 2 5 2" xfId="34554" xr:uid="{42FA123D-8784-4F9C-8D37-07575A5D1B88}"/>
    <cellStyle name="Normal 2 3 4 2 4 2 2 5 3" xfId="49438" xr:uid="{25D0FAEF-CA23-4726-B8A4-8FC76C2666AA}"/>
    <cellStyle name="Normal 2 3 4 2 4 2 2 6" xfId="14018" xr:uid="{3EA29BA9-4BE5-44DC-9E4B-6C0B84DF5075}"/>
    <cellStyle name="Normal 2 3 4 2 4 2 2 7" xfId="27708" xr:uid="{69EE66CD-A924-4ECB-B987-3704E7CB5CEC}"/>
    <cellStyle name="Normal 2 3 4 2 4 2 2 8" xfId="42592" xr:uid="{6B8B0BD8-C6A1-451A-A15E-BE60B1CDA2B7}"/>
    <cellStyle name="Normal 2 3 4 2 4 2 3" xfId="7173" xr:uid="{0BB9AA9C-4971-45EF-8924-F330995D741B}"/>
    <cellStyle name="Normal 2 3 4 2 4 2 3 2" xfId="8886" xr:uid="{94513718-179D-4C85-AD7A-D67D54B70FA2}"/>
    <cellStyle name="Normal 2 3 4 2 4 2 3 2 2" xfId="12308" xr:uid="{F5353E5D-7D77-4A92-A719-C2FF9B3033FC}"/>
    <cellStyle name="Normal 2 3 4 2 4 2 3 2 2 2" xfId="25998" xr:uid="{EEBCF0D5-987C-4308-9CA1-21D94BC69A3B}"/>
    <cellStyle name="Normal 2 3 4 2 4 2 3 2 2 2 2" xfId="39690" xr:uid="{5B73CF54-45E5-484E-8471-A9F5764A8D93}"/>
    <cellStyle name="Normal 2 3 4 2 4 2 3 2 2 2 3" xfId="54574" xr:uid="{A2512D7D-DB2B-4AEE-86AB-CBFC013DDFDD}"/>
    <cellStyle name="Normal 2 3 4 2 4 2 3 2 2 3" xfId="19154" xr:uid="{26A6D0E3-02B3-4E18-BDE2-577D8F4D6D0E}"/>
    <cellStyle name="Normal 2 3 4 2 4 2 3 2 2 4" xfId="32844" xr:uid="{8426D836-2908-44DD-AE73-A07136905436}"/>
    <cellStyle name="Normal 2 3 4 2 4 2 3 2 2 5" xfId="47728" xr:uid="{536A36A7-FA3C-49FB-9C68-B5D7A5E19384}"/>
    <cellStyle name="Normal 2 3 4 2 4 2 3 2 3" xfId="22576" xr:uid="{1EA3CC98-439E-4E92-9AE7-CDEBB888AB9F}"/>
    <cellStyle name="Normal 2 3 4 2 4 2 3 2 3 2" xfId="36268" xr:uid="{9C7E275A-F96A-4114-86AC-509AE2864489}"/>
    <cellStyle name="Normal 2 3 4 2 4 2 3 2 3 3" xfId="51152" xr:uid="{3E2A2726-410E-4813-892C-8B9C9F3FA574}"/>
    <cellStyle name="Normal 2 3 4 2 4 2 3 2 4" xfId="15732" xr:uid="{84622C94-A70B-4A3E-8AF2-E45B2B6E00C8}"/>
    <cellStyle name="Normal 2 3 4 2 4 2 3 2 5" xfId="29422" xr:uid="{09D507F2-DE8E-4D62-A501-2357CAE2CE86}"/>
    <cellStyle name="Normal 2 3 4 2 4 2 3 2 6" xfId="44306" xr:uid="{D686EA08-363E-4AE8-91B9-6AA59971A586}"/>
    <cellStyle name="Normal 2 3 4 2 4 2 3 3" xfId="10596" xr:uid="{CA0771CA-C008-4728-B65B-2CC0893C12D6}"/>
    <cellStyle name="Normal 2 3 4 2 4 2 3 3 2" xfId="24286" xr:uid="{41EC6246-466E-45EA-9C8C-181B65FF3217}"/>
    <cellStyle name="Normal 2 3 4 2 4 2 3 3 2 2" xfId="37978" xr:uid="{61151E66-D958-49BC-939B-12D6D2C3361F}"/>
    <cellStyle name="Normal 2 3 4 2 4 2 3 3 2 3" xfId="52862" xr:uid="{BA280111-093B-4999-8B27-DBF52D18AC9A}"/>
    <cellStyle name="Normal 2 3 4 2 4 2 3 3 3" xfId="17442" xr:uid="{7B9BCF6F-6190-479B-80D7-BFBC918D52E8}"/>
    <cellStyle name="Normal 2 3 4 2 4 2 3 3 4" xfId="31132" xr:uid="{1CC17570-FF36-40EE-A12C-96F8D7C63EA3}"/>
    <cellStyle name="Normal 2 3 4 2 4 2 3 3 5" xfId="46016" xr:uid="{2915EDA4-2674-4E2A-95FB-107FC44C8EBF}"/>
    <cellStyle name="Normal 2 3 4 2 4 2 3 4" xfId="20864" xr:uid="{2F7F48E5-8DCF-4562-B78C-2A96AE50DBA2}"/>
    <cellStyle name="Normal 2 3 4 2 4 2 3 4 2" xfId="34556" xr:uid="{59EDEA3E-FB42-4E97-B20D-A152AF8E0ECB}"/>
    <cellStyle name="Normal 2 3 4 2 4 2 3 4 3" xfId="49440" xr:uid="{6BF3DE77-FD57-4E2D-B91A-48BE9F9A0D40}"/>
    <cellStyle name="Normal 2 3 4 2 4 2 3 5" xfId="14020" xr:uid="{4B141F86-5431-4F4F-9787-07A10AA350B1}"/>
    <cellStyle name="Normal 2 3 4 2 4 2 3 6" xfId="27710" xr:uid="{B6B2C665-4847-4E40-8DC9-94630F85E4D7}"/>
    <cellStyle name="Normal 2 3 4 2 4 2 3 7" xfId="42594" xr:uid="{4A2A0F9D-8C08-4979-A5FF-389E9D90D131}"/>
    <cellStyle name="Normal 2 3 4 2 4 2 4" xfId="7174" xr:uid="{F42A3F81-8C7B-4C71-BC0D-596180660ED3}"/>
    <cellStyle name="Normal 2 3 4 2 4 2 4 2" xfId="8887" xr:uid="{528088F1-4FEE-4094-955D-7C4A56D3AFA6}"/>
    <cellStyle name="Normal 2 3 4 2 4 2 4 2 2" xfId="12309" xr:uid="{8944D7A1-03B2-4762-B713-8AF32D55F965}"/>
    <cellStyle name="Normal 2 3 4 2 4 2 4 2 2 2" xfId="25999" xr:uid="{02799A65-ED2B-4B23-A73D-34F8F37F4627}"/>
    <cellStyle name="Normal 2 3 4 2 4 2 4 2 2 2 2" xfId="39691" xr:uid="{0303365B-E3BD-4F37-8FA1-88A372C5E085}"/>
    <cellStyle name="Normal 2 3 4 2 4 2 4 2 2 2 3" xfId="54575" xr:uid="{FEF82345-4D31-42FA-9882-8245900C195A}"/>
    <cellStyle name="Normal 2 3 4 2 4 2 4 2 2 3" xfId="19155" xr:uid="{6915ABC4-5DEC-4C32-8495-4E4D67493A79}"/>
    <cellStyle name="Normal 2 3 4 2 4 2 4 2 2 4" xfId="32845" xr:uid="{D768CA6E-7570-49FD-8C29-08CA6E71CED8}"/>
    <cellStyle name="Normal 2 3 4 2 4 2 4 2 2 5" xfId="47729" xr:uid="{3AE4AF93-2743-4687-AA11-4199FE6FE8EF}"/>
    <cellStyle name="Normal 2 3 4 2 4 2 4 2 3" xfId="22577" xr:uid="{80FE3155-7882-465A-B3E9-C5F5C9611613}"/>
    <cellStyle name="Normal 2 3 4 2 4 2 4 2 3 2" xfId="36269" xr:uid="{A73AE731-0C2B-4885-89C6-EFCE8F7C3563}"/>
    <cellStyle name="Normal 2 3 4 2 4 2 4 2 3 3" xfId="51153" xr:uid="{2D3744F1-1D41-435B-B360-C4D6ED7A4E89}"/>
    <cellStyle name="Normal 2 3 4 2 4 2 4 2 4" xfId="15733" xr:uid="{D23B2AE9-5290-4E58-92B0-1CD5CD0B9854}"/>
    <cellStyle name="Normal 2 3 4 2 4 2 4 2 5" xfId="29423" xr:uid="{F6AF41D1-67BA-45B7-8CD7-98D4AEF4D079}"/>
    <cellStyle name="Normal 2 3 4 2 4 2 4 2 6" xfId="44307" xr:uid="{738B617D-2E31-4733-ACDD-5753836A6973}"/>
    <cellStyle name="Normal 2 3 4 2 4 2 4 3" xfId="10597" xr:uid="{2A9D8169-C397-4EDB-8C6D-15B40620134D}"/>
    <cellStyle name="Normal 2 3 4 2 4 2 4 3 2" xfId="24287" xr:uid="{AF04A913-95A1-4752-906B-A3751F1235A3}"/>
    <cellStyle name="Normal 2 3 4 2 4 2 4 3 2 2" xfId="37979" xr:uid="{183973D9-2894-4F80-AFE1-2FC9DF07552D}"/>
    <cellStyle name="Normal 2 3 4 2 4 2 4 3 2 3" xfId="52863" xr:uid="{DC964550-2708-4095-BCEB-019FADF6D12D}"/>
    <cellStyle name="Normal 2 3 4 2 4 2 4 3 3" xfId="17443" xr:uid="{CECD36A4-23AB-4359-B254-81D503298388}"/>
    <cellStyle name="Normal 2 3 4 2 4 2 4 3 4" xfId="31133" xr:uid="{44FB4E21-9564-4FF0-BDA6-0DD00F8348D4}"/>
    <cellStyle name="Normal 2 3 4 2 4 2 4 3 5" xfId="46017" xr:uid="{00E410F0-45DD-4F24-BAA8-4F3E79B362B4}"/>
    <cellStyle name="Normal 2 3 4 2 4 2 4 4" xfId="20865" xr:uid="{9E882C4D-A569-4DF3-B50D-5ECC8059DABE}"/>
    <cellStyle name="Normal 2 3 4 2 4 2 4 4 2" xfId="34557" xr:uid="{EE182F23-86CC-495C-975A-DB7E70A73895}"/>
    <cellStyle name="Normal 2 3 4 2 4 2 4 4 3" xfId="49441" xr:uid="{B8A5B915-EAC8-4ABC-B0EB-02DA7133C284}"/>
    <cellStyle name="Normal 2 3 4 2 4 2 4 5" xfId="14021" xr:uid="{B043A192-B2F3-40CF-8B09-3C10224EFF4B}"/>
    <cellStyle name="Normal 2 3 4 2 4 2 4 6" xfId="27711" xr:uid="{7386D176-6C76-4AEE-AD21-B70CF1490B78}"/>
    <cellStyle name="Normal 2 3 4 2 4 2 4 7" xfId="42595" xr:uid="{6F4B7C39-B2BB-4924-9A24-CAB687B809EF}"/>
    <cellStyle name="Normal 2 3 4 2 4 2 5" xfId="8883" xr:uid="{5081F985-86F5-41FC-9ABA-0D7BFFB7FE33}"/>
    <cellStyle name="Normal 2 3 4 2 4 2 5 2" xfId="12305" xr:uid="{F8830A07-62C6-4A83-BADF-511B478E088F}"/>
    <cellStyle name="Normal 2 3 4 2 4 2 5 2 2" xfId="25995" xr:uid="{4BEE1605-7CB3-4440-B5D5-542DC7BA8C0E}"/>
    <cellStyle name="Normal 2 3 4 2 4 2 5 2 2 2" xfId="39687" xr:uid="{4AA15A33-21FE-43FF-ABB5-040A58688CD1}"/>
    <cellStyle name="Normal 2 3 4 2 4 2 5 2 2 3" xfId="54571" xr:uid="{5EDD4B77-9288-4846-A17F-7254EB7F8B93}"/>
    <cellStyle name="Normal 2 3 4 2 4 2 5 2 3" xfId="19151" xr:uid="{0BE5DCF9-31C3-491F-B6E4-ECC99970F27B}"/>
    <cellStyle name="Normal 2 3 4 2 4 2 5 2 4" xfId="32841" xr:uid="{BA8D60A1-D0E4-4374-B6A6-E70E2A177900}"/>
    <cellStyle name="Normal 2 3 4 2 4 2 5 2 5" xfId="47725" xr:uid="{79B2FBBD-B1D4-452F-ACF9-DF9F9C15D188}"/>
    <cellStyle name="Normal 2 3 4 2 4 2 5 3" xfId="22573" xr:uid="{BDDF053B-CD63-44C1-880A-9E1F8814E82A}"/>
    <cellStyle name="Normal 2 3 4 2 4 2 5 3 2" xfId="36265" xr:uid="{F0CC2BA2-DFCA-43EC-9A9F-F8E933FE6DF1}"/>
    <cellStyle name="Normal 2 3 4 2 4 2 5 3 3" xfId="51149" xr:uid="{B2663999-920E-4164-8A55-8FD06BD718FF}"/>
    <cellStyle name="Normal 2 3 4 2 4 2 5 4" xfId="15729" xr:uid="{9B7E973C-B249-4C35-84B0-ED2A841442E8}"/>
    <cellStyle name="Normal 2 3 4 2 4 2 5 5" xfId="29419" xr:uid="{33E7E035-1A7C-45EB-A9B7-24A4953CC12C}"/>
    <cellStyle name="Normal 2 3 4 2 4 2 5 6" xfId="44303" xr:uid="{D3BD69E3-F44C-45E8-9CF0-DEB143E1D406}"/>
    <cellStyle name="Normal 2 3 4 2 4 2 6" xfId="10593" xr:uid="{FE7B00A6-AB2B-4442-8B11-770C5E72FEDA}"/>
    <cellStyle name="Normal 2 3 4 2 4 2 6 2" xfId="24283" xr:uid="{EC251D6F-F47E-4A3D-ACDE-FEBBE4B9DBAD}"/>
    <cellStyle name="Normal 2 3 4 2 4 2 6 2 2" xfId="37975" xr:uid="{5DC9EF88-CF61-449D-8744-620F7130378A}"/>
    <cellStyle name="Normal 2 3 4 2 4 2 6 2 3" xfId="52859" xr:uid="{8912A6AA-69C6-42CD-BEAB-85E7ACB08918}"/>
    <cellStyle name="Normal 2 3 4 2 4 2 6 3" xfId="17439" xr:uid="{8F38271F-A2DD-48C5-AE9A-EE5441579D3A}"/>
    <cellStyle name="Normal 2 3 4 2 4 2 6 4" xfId="31129" xr:uid="{CEEE176D-A7CB-47FF-9A18-E5834F245AB6}"/>
    <cellStyle name="Normal 2 3 4 2 4 2 6 5" xfId="46013" xr:uid="{E4D98DCE-F5C8-4FA0-A51C-D2354ADA1B17}"/>
    <cellStyle name="Normal 2 3 4 2 4 2 7" xfId="20861" xr:uid="{88783656-3A16-4D4C-98B5-B4E75A75D672}"/>
    <cellStyle name="Normal 2 3 4 2 4 2 7 2" xfId="34553" xr:uid="{26FEA69C-C659-4190-8FF5-3F1FC906D64A}"/>
    <cellStyle name="Normal 2 3 4 2 4 2 7 3" xfId="49437" xr:uid="{60AB6E48-B2A4-4A72-BE01-4726DB86E79A}"/>
    <cellStyle name="Normal 2 3 4 2 4 2 8" xfId="14017" xr:uid="{3E052271-BD59-47A2-84E1-8ECEAA5CD4C7}"/>
    <cellStyle name="Normal 2 3 4 2 4 2 9" xfId="27707" xr:uid="{7BEF2AE0-1F76-4EF2-986F-234A0C7DD934}"/>
    <cellStyle name="Normal 2 3 4 2 4 3" xfId="7175" xr:uid="{C282D4E5-F6D1-4C78-97EF-9AB041F5ABD6}"/>
    <cellStyle name="Normal 2 3 4 2 4 3 10" xfId="42596" xr:uid="{5CA1D303-B6CC-413C-AAA7-6425EBB319DC}"/>
    <cellStyle name="Normal 2 3 4 2 4 3 2" xfId="7176" xr:uid="{1FD90703-318D-48A4-B738-B6B29AB49952}"/>
    <cellStyle name="Normal 2 3 4 2 4 3 2 2" xfId="7177" xr:uid="{041D3F1E-6C45-4B3C-80E9-89704F592D93}"/>
    <cellStyle name="Normal 2 3 4 2 4 3 2 2 2" xfId="8890" xr:uid="{046C55B9-44BE-4E4C-AE16-D2D095C11C3D}"/>
    <cellStyle name="Normal 2 3 4 2 4 3 2 2 2 2" xfId="12312" xr:uid="{C21A4154-8501-4380-B625-0DAE6FA84377}"/>
    <cellStyle name="Normal 2 3 4 2 4 3 2 2 2 2 2" xfId="26002" xr:uid="{4C4FAD29-2FF1-4765-AB40-44C8AF353CFF}"/>
    <cellStyle name="Normal 2 3 4 2 4 3 2 2 2 2 2 2" xfId="39694" xr:uid="{7D8F106D-F330-455A-BC78-99BA9D3D8B2D}"/>
    <cellStyle name="Normal 2 3 4 2 4 3 2 2 2 2 2 3" xfId="54578" xr:uid="{18F56EF4-35E5-4E2C-9B2B-AB81F0F06DC8}"/>
    <cellStyle name="Normal 2 3 4 2 4 3 2 2 2 2 3" xfId="19158" xr:uid="{E148625A-38DE-4E94-BA87-F1B831162827}"/>
    <cellStyle name="Normal 2 3 4 2 4 3 2 2 2 2 4" xfId="32848" xr:uid="{CD412CA9-CDC2-4EB3-B19E-1152ABE3710B}"/>
    <cellStyle name="Normal 2 3 4 2 4 3 2 2 2 2 5" xfId="47732" xr:uid="{B27F32A4-D4CE-448E-BFD1-3A1D8BAE72FE}"/>
    <cellStyle name="Normal 2 3 4 2 4 3 2 2 2 3" xfId="22580" xr:uid="{D9DEFCDA-D12B-4678-BF2A-15807425DB5B}"/>
    <cellStyle name="Normal 2 3 4 2 4 3 2 2 2 3 2" xfId="36272" xr:uid="{F139F5FA-E29D-40FF-A693-13C34AED2AFA}"/>
    <cellStyle name="Normal 2 3 4 2 4 3 2 2 2 3 3" xfId="51156" xr:uid="{F3237F3C-C27B-4F0E-AD4F-D5E4BCFA0D68}"/>
    <cellStyle name="Normal 2 3 4 2 4 3 2 2 2 4" xfId="15736" xr:uid="{D2417452-D462-4D20-A15B-A720B7A7ED6F}"/>
    <cellStyle name="Normal 2 3 4 2 4 3 2 2 2 5" xfId="29426" xr:uid="{0023F82F-8756-4B69-B487-BF4D31556589}"/>
    <cellStyle name="Normal 2 3 4 2 4 3 2 2 2 6" xfId="44310" xr:uid="{18994465-3F97-48E6-B260-C1DE405F0FCA}"/>
    <cellStyle name="Normal 2 3 4 2 4 3 2 2 3" xfId="10600" xr:uid="{DB2124E7-E2C8-4816-9970-DA1F19DAA437}"/>
    <cellStyle name="Normal 2 3 4 2 4 3 2 2 3 2" xfId="24290" xr:uid="{94F20462-D98D-4615-A618-4520DDF05433}"/>
    <cellStyle name="Normal 2 3 4 2 4 3 2 2 3 2 2" xfId="37982" xr:uid="{2CC9D3A5-0120-4B64-80DB-F688117A412E}"/>
    <cellStyle name="Normal 2 3 4 2 4 3 2 2 3 2 3" xfId="52866" xr:uid="{04D99807-4E22-44F7-A9C0-6B4895B2F978}"/>
    <cellStyle name="Normal 2 3 4 2 4 3 2 2 3 3" xfId="17446" xr:uid="{582CBFA4-76CC-44FE-8004-1100E281F0E0}"/>
    <cellStyle name="Normal 2 3 4 2 4 3 2 2 3 4" xfId="31136" xr:uid="{059E56A3-AD6E-42DB-ACD4-EE8EC3332140}"/>
    <cellStyle name="Normal 2 3 4 2 4 3 2 2 3 5" xfId="46020" xr:uid="{FF42C43D-7807-49D4-B2B9-0574FE548644}"/>
    <cellStyle name="Normal 2 3 4 2 4 3 2 2 4" xfId="20868" xr:uid="{F6389C38-D6DA-4A65-8E2C-EB2C7A97CBF8}"/>
    <cellStyle name="Normal 2 3 4 2 4 3 2 2 4 2" xfId="34560" xr:uid="{7473602D-68AB-4B1C-80D9-9FC012EAAB83}"/>
    <cellStyle name="Normal 2 3 4 2 4 3 2 2 4 3" xfId="49444" xr:uid="{AF188A86-2AA0-410D-A508-22041542D054}"/>
    <cellStyle name="Normal 2 3 4 2 4 3 2 2 5" xfId="14024" xr:uid="{D7B3309C-D804-4EE3-8409-D25D6BB9FD7F}"/>
    <cellStyle name="Normal 2 3 4 2 4 3 2 2 6" xfId="27714" xr:uid="{2F961D4E-EC27-45A3-A5EC-03B9EB5CAC88}"/>
    <cellStyle name="Normal 2 3 4 2 4 3 2 2 7" xfId="42598" xr:uid="{7BD60B23-3B21-4A8F-9F2D-5102207565D5}"/>
    <cellStyle name="Normal 2 3 4 2 4 3 2 3" xfId="8889" xr:uid="{571FC697-08EC-4DD0-8687-C4CB782D07C1}"/>
    <cellStyle name="Normal 2 3 4 2 4 3 2 3 2" xfId="12311" xr:uid="{D79A6BA7-8746-4D94-A1A7-499D52F80E82}"/>
    <cellStyle name="Normal 2 3 4 2 4 3 2 3 2 2" xfId="26001" xr:uid="{046519A9-35AF-481E-9569-2BA0D40602BC}"/>
    <cellStyle name="Normal 2 3 4 2 4 3 2 3 2 2 2" xfId="39693" xr:uid="{63C9D1BC-ED12-4650-BA33-911075016E30}"/>
    <cellStyle name="Normal 2 3 4 2 4 3 2 3 2 2 3" xfId="54577" xr:uid="{350B5C6D-C5E6-43AF-BD56-04A448D1AFE7}"/>
    <cellStyle name="Normal 2 3 4 2 4 3 2 3 2 3" xfId="19157" xr:uid="{94A9E69B-E708-42A1-BEC0-EB0344D388C1}"/>
    <cellStyle name="Normal 2 3 4 2 4 3 2 3 2 4" xfId="32847" xr:uid="{080107AC-CECE-484F-B6A0-C975FE031332}"/>
    <cellStyle name="Normal 2 3 4 2 4 3 2 3 2 5" xfId="47731" xr:uid="{765894F9-DD91-4F55-BD2B-20F34B7D9A81}"/>
    <cellStyle name="Normal 2 3 4 2 4 3 2 3 3" xfId="22579" xr:uid="{EBEF183B-2B43-45D6-99A2-36871CAA64B8}"/>
    <cellStyle name="Normal 2 3 4 2 4 3 2 3 3 2" xfId="36271" xr:uid="{DA6FADE1-38B1-4299-8081-A1F152EAD201}"/>
    <cellStyle name="Normal 2 3 4 2 4 3 2 3 3 3" xfId="51155" xr:uid="{AA5192B9-D839-4402-B1D0-F8FE9F0DECC0}"/>
    <cellStyle name="Normal 2 3 4 2 4 3 2 3 4" xfId="15735" xr:uid="{B48F7EB1-1C96-4A6E-A8FE-563022DCEA33}"/>
    <cellStyle name="Normal 2 3 4 2 4 3 2 3 5" xfId="29425" xr:uid="{D8FA8BF8-9ED9-4273-B2D7-ED68A115A1A6}"/>
    <cellStyle name="Normal 2 3 4 2 4 3 2 3 6" xfId="44309" xr:uid="{718BFD10-7C19-4054-8557-091D91CD359E}"/>
    <cellStyle name="Normal 2 3 4 2 4 3 2 4" xfId="10599" xr:uid="{DB49A9A9-99E5-4575-8453-98B6B31A4AF3}"/>
    <cellStyle name="Normal 2 3 4 2 4 3 2 4 2" xfId="24289" xr:uid="{A9AC9A12-1C1E-4389-AF34-12F904DD5E7E}"/>
    <cellStyle name="Normal 2 3 4 2 4 3 2 4 2 2" xfId="37981" xr:uid="{2D6127B2-36FC-4B2E-80A2-02F19E5DFB92}"/>
    <cellStyle name="Normal 2 3 4 2 4 3 2 4 2 3" xfId="52865" xr:uid="{F26AC3F6-EDE7-42D7-AFD8-56A99741B553}"/>
    <cellStyle name="Normal 2 3 4 2 4 3 2 4 3" xfId="17445" xr:uid="{AE5564BA-83F4-44B8-B4CA-34BA271E0B28}"/>
    <cellStyle name="Normal 2 3 4 2 4 3 2 4 4" xfId="31135" xr:uid="{D673729E-C796-44CF-B9DB-AB26B979C309}"/>
    <cellStyle name="Normal 2 3 4 2 4 3 2 4 5" xfId="46019" xr:uid="{8034BB5F-EBDF-407E-B467-931B99E74D9F}"/>
    <cellStyle name="Normal 2 3 4 2 4 3 2 5" xfId="20867" xr:uid="{3AC74930-59C7-4F85-958E-5D5F59D51F1A}"/>
    <cellStyle name="Normal 2 3 4 2 4 3 2 5 2" xfId="34559" xr:uid="{451A3D81-0F78-4D94-B649-11EEF5F86066}"/>
    <cellStyle name="Normal 2 3 4 2 4 3 2 5 3" xfId="49443" xr:uid="{75CBA55F-3D1F-4597-BCBB-D8FF7677603D}"/>
    <cellStyle name="Normal 2 3 4 2 4 3 2 6" xfId="14023" xr:uid="{EE881F1C-ECC6-4F5F-B72F-DE106990D021}"/>
    <cellStyle name="Normal 2 3 4 2 4 3 2 7" xfId="27713" xr:uid="{5C7425A3-A845-4964-9188-BC0FDC2E818F}"/>
    <cellStyle name="Normal 2 3 4 2 4 3 2 8" xfId="42597" xr:uid="{6788B22D-A03B-40A7-9DE1-A48FAB395228}"/>
    <cellStyle name="Normal 2 3 4 2 4 3 3" xfId="7178" xr:uid="{F59EA8B1-C3FA-4285-9DEA-8E02D43B78E1}"/>
    <cellStyle name="Normal 2 3 4 2 4 3 3 2" xfId="8891" xr:uid="{0333310E-12AD-4356-915D-BCBDFDFA109F}"/>
    <cellStyle name="Normal 2 3 4 2 4 3 3 2 2" xfId="12313" xr:uid="{45B78BB1-3CA4-49C2-9ED6-19E6E8AED3E3}"/>
    <cellStyle name="Normal 2 3 4 2 4 3 3 2 2 2" xfId="26003" xr:uid="{580F8378-2259-4B38-A03F-62DF5135F512}"/>
    <cellStyle name="Normal 2 3 4 2 4 3 3 2 2 2 2" xfId="39695" xr:uid="{9D250882-5975-4F1E-9902-BA90236856E7}"/>
    <cellStyle name="Normal 2 3 4 2 4 3 3 2 2 2 3" xfId="54579" xr:uid="{52A5B67A-9447-471D-9125-C90A2F9A090A}"/>
    <cellStyle name="Normal 2 3 4 2 4 3 3 2 2 3" xfId="19159" xr:uid="{15C59DF3-F11A-4743-97E0-3A7495A6AA6C}"/>
    <cellStyle name="Normal 2 3 4 2 4 3 3 2 2 4" xfId="32849" xr:uid="{A581492B-6BD4-43FB-9E97-5D8DB52DB3B7}"/>
    <cellStyle name="Normal 2 3 4 2 4 3 3 2 2 5" xfId="47733" xr:uid="{B03E3A42-1C65-4981-B147-1AE77AB43690}"/>
    <cellStyle name="Normal 2 3 4 2 4 3 3 2 3" xfId="22581" xr:uid="{71AAA5C6-C706-47E8-B188-AAEA32FD17F5}"/>
    <cellStyle name="Normal 2 3 4 2 4 3 3 2 3 2" xfId="36273" xr:uid="{B2A52223-6E7C-4595-99AC-E6B6E1F73427}"/>
    <cellStyle name="Normal 2 3 4 2 4 3 3 2 3 3" xfId="51157" xr:uid="{DCCDC18B-1BA8-4671-B50A-0E14821EA2D0}"/>
    <cellStyle name="Normal 2 3 4 2 4 3 3 2 4" xfId="15737" xr:uid="{59E1710A-B34F-4AAE-925D-8C2B290EB6E6}"/>
    <cellStyle name="Normal 2 3 4 2 4 3 3 2 5" xfId="29427" xr:uid="{16951842-42CF-4B49-90D4-C0D5097D09B4}"/>
    <cellStyle name="Normal 2 3 4 2 4 3 3 2 6" xfId="44311" xr:uid="{002340A0-90B5-45F0-BBD9-3074F1A18751}"/>
    <cellStyle name="Normal 2 3 4 2 4 3 3 3" xfId="10601" xr:uid="{99E47B18-FD87-4358-828F-3BEC7ACB9D21}"/>
    <cellStyle name="Normal 2 3 4 2 4 3 3 3 2" xfId="24291" xr:uid="{22D8D8C5-EB6B-4A88-8F53-192D0E3B9C92}"/>
    <cellStyle name="Normal 2 3 4 2 4 3 3 3 2 2" xfId="37983" xr:uid="{B28EECD8-9533-409D-AB0E-9A4CD9ABB4AF}"/>
    <cellStyle name="Normal 2 3 4 2 4 3 3 3 2 3" xfId="52867" xr:uid="{7BE21FD3-5920-4767-8CF8-EEA402F5F7F2}"/>
    <cellStyle name="Normal 2 3 4 2 4 3 3 3 3" xfId="17447" xr:uid="{4F82ED49-934B-4BDC-B51C-F456C83D504D}"/>
    <cellStyle name="Normal 2 3 4 2 4 3 3 3 4" xfId="31137" xr:uid="{83A0317F-C5CB-45FD-AC96-B8E6532495C1}"/>
    <cellStyle name="Normal 2 3 4 2 4 3 3 3 5" xfId="46021" xr:uid="{6C8A1676-171C-4D2A-8445-C74D0D17AD43}"/>
    <cellStyle name="Normal 2 3 4 2 4 3 3 4" xfId="20869" xr:uid="{B08CA46A-1801-4E4C-BC50-7CFE22C8C9B1}"/>
    <cellStyle name="Normal 2 3 4 2 4 3 3 4 2" xfId="34561" xr:uid="{F4214650-770D-45EB-AFCF-84868DFB3822}"/>
    <cellStyle name="Normal 2 3 4 2 4 3 3 4 3" xfId="49445" xr:uid="{D65AB1EA-C453-46BE-ABE8-F847AD2D0FBF}"/>
    <cellStyle name="Normal 2 3 4 2 4 3 3 5" xfId="14025" xr:uid="{989B936E-BDBA-44DC-8C4B-872AE14B24F9}"/>
    <cellStyle name="Normal 2 3 4 2 4 3 3 6" xfId="27715" xr:uid="{95B97C06-C254-46B5-8DDE-DDC8182F279F}"/>
    <cellStyle name="Normal 2 3 4 2 4 3 3 7" xfId="42599" xr:uid="{679C87D5-9645-4324-8948-C00E84F3715F}"/>
    <cellStyle name="Normal 2 3 4 2 4 3 4" xfId="7179" xr:uid="{DF4BA350-8224-4C4D-B250-F42C44B24491}"/>
    <cellStyle name="Normal 2 3 4 2 4 3 4 2" xfId="8892" xr:uid="{4EBFE488-6641-426D-96E7-8883AD0FCE79}"/>
    <cellStyle name="Normal 2 3 4 2 4 3 4 2 2" xfId="12314" xr:uid="{C0FDB94D-67E5-4B67-97FE-DEB975A97DBC}"/>
    <cellStyle name="Normal 2 3 4 2 4 3 4 2 2 2" xfId="26004" xr:uid="{8DEDDA80-C6A5-4C5B-BADE-0A027F6281FB}"/>
    <cellStyle name="Normal 2 3 4 2 4 3 4 2 2 2 2" xfId="39696" xr:uid="{8ED6B72C-0D71-4253-AF0D-4F5ABEF3C007}"/>
    <cellStyle name="Normal 2 3 4 2 4 3 4 2 2 2 3" xfId="54580" xr:uid="{276002FB-C0A2-493E-B7E5-C995F4854593}"/>
    <cellStyle name="Normal 2 3 4 2 4 3 4 2 2 3" xfId="19160" xr:uid="{67A3CB7E-10F7-4803-92E2-ABFB7EC3FD40}"/>
    <cellStyle name="Normal 2 3 4 2 4 3 4 2 2 4" xfId="32850" xr:uid="{097D9FF0-512B-412C-85A9-AD4B4464071C}"/>
    <cellStyle name="Normal 2 3 4 2 4 3 4 2 2 5" xfId="47734" xr:uid="{C23827BC-1EC2-4878-830C-1D94E75CF10B}"/>
    <cellStyle name="Normal 2 3 4 2 4 3 4 2 3" xfId="22582" xr:uid="{0170386E-29EE-4F29-BCA0-743972FE0066}"/>
    <cellStyle name="Normal 2 3 4 2 4 3 4 2 3 2" xfId="36274" xr:uid="{14D8A4D6-DA17-4C10-BAD6-5333D3A49466}"/>
    <cellStyle name="Normal 2 3 4 2 4 3 4 2 3 3" xfId="51158" xr:uid="{533B3AFC-C8E6-40B5-B049-485D77489CDD}"/>
    <cellStyle name="Normal 2 3 4 2 4 3 4 2 4" xfId="15738" xr:uid="{BF2E9C26-D844-4489-835D-FA31E5576F2F}"/>
    <cellStyle name="Normal 2 3 4 2 4 3 4 2 5" xfId="29428" xr:uid="{591DEA0E-0386-4CA4-B241-5504C0C748AD}"/>
    <cellStyle name="Normal 2 3 4 2 4 3 4 2 6" xfId="44312" xr:uid="{A2605383-5BC9-4429-9F61-42DEFCDFF38D}"/>
    <cellStyle name="Normal 2 3 4 2 4 3 4 3" xfId="10602" xr:uid="{2353DD6E-BBE1-4470-A882-6333F9AE5BB5}"/>
    <cellStyle name="Normal 2 3 4 2 4 3 4 3 2" xfId="24292" xr:uid="{7066897B-EB9B-441C-B1E6-D9B0F89A01A3}"/>
    <cellStyle name="Normal 2 3 4 2 4 3 4 3 2 2" xfId="37984" xr:uid="{9C169FBB-611C-4AFF-BCA5-7FEAACA69E36}"/>
    <cellStyle name="Normal 2 3 4 2 4 3 4 3 2 3" xfId="52868" xr:uid="{CBD55A51-963B-4F8B-B13E-B0EA26717BA3}"/>
    <cellStyle name="Normal 2 3 4 2 4 3 4 3 3" xfId="17448" xr:uid="{3DCCD3A5-C08A-4332-966D-889894776DEE}"/>
    <cellStyle name="Normal 2 3 4 2 4 3 4 3 4" xfId="31138" xr:uid="{917C7CE5-5A6A-429D-BB2A-36E62D1F030B}"/>
    <cellStyle name="Normal 2 3 4 2 4 3 4 3 5" xfId="46022" xr:uid="{F236BAE6-EFC7-459D-88DF-9462A645F743}"/>
    <cellStyle name="Normal 2 3 4 2 4 3 4 4" xfId="20870" xr:uid="{5F0AFAC2-1311-471F-B646-6891AB60E600}"/>
    <cellStyle name="Normal 2 3 4 2 4 3 4 4 2" xfId="34562" xr:uid="{E2B6DD5E-551A-410A-97F3-50081546F6EA}"/>
    <cellStyle name="Normal 2 3 4 2 4 3 4 4 3" xfId="49446" xr:uid="{D1EE8F20-5BC8-453C-8A0D-67B2AFA3F7BF}"/>
    <cellStyle name="Normal 2 3 4 2 4 3 4 5" xfId="14026" xr:uid="{623898D2-2111-4425-8E9C-EA38B6437D7E}"/>
    <cellStyle name="Normal 2 3 4 2 4 3 4 6" xfId="27716" xr:uid="{7899A0E7-C67F-4C28-8179-6D0414366E40}"/>
    <cellStyle name="Normal 2 3 4 2 4 3 4 7" xfId="42600" xr:uid="{46DB2EC0-3853-464B-8D0B-6679E637AE83}"/>
    <cellStyle name="Normal 2 3 4 2 4 3 5" xfId="8888" xr:uid="{C5C1730D-41C7-42F9-8762-8C7E587F3E8B}"/>
    <cellStyle name="Normal 2 3 4 2 4 3 5 2" xfId="12310" xr:uid="{B3250312-260A-4773-92B1-3BD6D1258395}"/>
    <cellStyle name="Normal 2 3 4 2 4 3 5 2 2" xfId="26000" xr:uid="{0EB2B85D-FEA6-4BAC-A638-2B80CEF66AAD}"/>
    <cellStyle name="Normal 2 3 4 2 4 3 5 2 2 2" xfId="39692" xr:uid="{55EC5D4A-5092-4985-9C75-7571DF84AB47}"/>
    <cellStyle name="Normal 2 3 4 2 4 3 5 2 2 3" xfId="54576" xr:uid="{B105B502-A050-4984-9B03-FFC03E169DA4}"/>
    <cellStyle name="Normal 2 3 4 2 4 3 5 2 3" xfId="19156" xr:uid="{96D0B27F-55BD-4748-A3D1-742D18EB45D5}"/>
    <cellStyle name="Normal 2 3 4 2 4 3 5 2 4" xfId="32846" xr:uid="{1763A155-AADD-48A5-A14C-5F8520ECB891}"/>
    <cellStyle name="Normal 2 3 4 2 4 3 5 2 5" xfId="47730" xr:uid="{BCAE9C8E-DF14-4E11-8BFE-764A8D4E4CE9}"/>
    <cellStyle name="Normal 2 3 4 2 4 3 5 3" xfId="22578" xr:uid="{B08E84DE-E24E-4703-AA78-7C348B8D5528}"/>
    <cellStyle name="Normal 2 3 4 2 4 3 5 3 2" xfId="36270" xr:uid="{9345C018-E859-432B-8B43-DCBB64BC9C2E}"/>
    <cellStyle name="Normal 2 3 4 2 4 3 5 3 3" xfId="51154" xr:uid="{6F1B90E6-DEF6-4F15-B59F-586EB678FC5F}"/>
    <cellStyle name="Normal 2 3 4 2 4 3 5 4" xfId="15734" xr:uid="{3CE5DAA8-CA9C-410A-B6F8-22514B151627}"/>
    <cellStyle name="Normal 2 3 4 2 4 3 5 5" xfId="29424" xr:uid="{6A1F0000-D7A4-4ED8-88FC-408DD4EE1089}"/>
    <cellStyle name="Normal 2 3 4 2 4 3 5 6" xfId="44308" xr:uid="{829BFFB6-C53D-402E-ADB2-59EA1B7BB286}"/>
    <cellStyle name="Normal 2 3 4 2 4 3 6" xfId="10598" xr:uid="{447EB990-A440-47CE-9376-9B334FDC98ED}"/>
    <cellStyle name="Normal 2 3 4 2 4 3 6 2" xfId="24288" xr:uid="{A8D144C7-8CC5-49FE-9CE7-1A47CAF771D2}"/>
    <cellStyle name="Normal 2 3 4 2 4 3 6 2 2" xfId="37980" xr:uid="{2E331117-BF10-4ED8-95CB-0720F03AA7FD}"/>
    <cellStyle name="Normal 2 3 4 2 4 3 6 2 3" xfId="52864" xr:uid="{A94C32BB-2497-4B47-8DE4-E8398FBBA558}"/>
    <cellStyle name="Normal 2 3 4 2 4 3 6 3" xfId="17444" xr:uid="{D70EFCA6-93F5-4620-B33E-9F6A21711D59}"/>
    <cellStyle name="Normal 2 3 4 2 4 3 6 4" xfId="31134" xr:uid="{20CB9333-3633-4BBE-95A8-02048451651F}"/>
    <cellStyle name="Normal 2 3 4 2 4 3 6 5" xfId="46018" xr:uid="{D7488AEF-05CF-4726-A841-8E1CB1C35897}"/>
    <cellStyle name="Normal 2 3 4 2 4 3 7" xfId="20866" xr:uid="{C57C5087-5C53-4906-A5C5-DF8D10DA14C8}"/>
    <cellStyle name="Normal 2 3 4 2 4 3 7 2" xfId="34558" xr:uid="{D7DE2352-861D-45A9-9937-1FB2E76AB1D6}"/>
    <cellStyle name="Normal 2 3 4 2 4 3 7 3" xfId="49442" xr:uid="{B1EE84C7-4D10-4A92-9412-22FBD8CA0B13}"/>
    <cellStyle name="Normal 2 3 4 2 4 3 8" xfId="14022" xr:uid="{EB29E3C0-52C0-4E6F-9006-80EC878C1F67}"/>
    <cellStyle name="Normal 2 3 4 2 4 3 9" xfId="27712" xr:uid="{208F61D4-1908-4756-A129-FC8ACA0641AC}"/>
    <cellStyle name="Normal 2 3 4 2 4 4" xfId="7180" xr:uid="{D3776037-8302-421F-A3A6-D63FA9166682}"/>
    <cellStyle name="Normal 2 3 4 2 4 4 2" xfId="7181" xr:uid="{A367F2A5-E817-4C0B-B48D-5DCA16ADCF51}"/>
    <cellStyle name="Normal 2 3 4 2 4 4 2 2" xfId="8894" xr:uid="{79162491-256F-4DDB-9166-E9A21DAE2896}"/>
    <cellStyle name="Normal 2 3 4 2 4 4 2 2 2" xfId="12316" xr:uid="{4756F3A5-63C9-4C04-8427-C8EE4368B11E}"/>
    <cellStyle name="Normal 2 3 4 2 4 4 2 2 2 2" xfId="26006" xr:uid="{390178C4-3C74-4E5E-AFBD-36AC9B5A1382}"/>
    <cellStyle name="Normal 2 3 4 2 4 4 2 2 2 2 2" xfId="39698" xr:uid="{9D70E5C6-2E0A-45FE-B457-2CC24A31596B}"/>
    <cellStyle name="Normal 2 3 4 2 4 4 2 2 2 2 3" xfId="54582" xr:uid="{5599A1A5-774C-45B6-A97E-8DF582CCFF42}"/>
    <cellStyle name="Normal 2 3 4 2 4 4 2 2 2 3" xfId="19162" xr:uid="{F81090D3-C54F-4E79-A1A6-EDC05DCC2D4F}"/>
    <cellStyle name="Normal 2 3 4 2 4 4 2 2 2 4" xfId="32852" xr:uid="{634CE227-788C-49D7-BF76-5013CF89856E}"/>
    <cellStyle name="Normal 2 3 4 2 4 4 2 2 2 5" xfId="47736" xr:uid="{F460F769-4101-4A56-87AD-08A0A8330625}"/>
    <cellStyle name="Normal 2 3 4 2 4 4 2 2 3" xfId="22584" xr:uid="{9B94106E-1E59-408E-8448-713EA934EA70}"/>
    <cellStyle name="Normal 2 3 4 2 4 4 2 2 3 2" xfId="36276" xr:uid="{C5888786-C077-48CE-B207-78C3A7CC4ACF}"/>
    <cellStyle name="Normal 2 3 4 2 4 4 2 2 3 3" xfId="51160" xr:uid="{43CD8002-81B7-4A7D-8C1D-247433E5FA0D}"/>
    <cellStyle name="Normal 2 3 4 2 4 4 2 2 4" xfId="15740" xr:uid="{804E27FB-6825-4225-B412-83F37667613C}"/>
    <cellStyle name="Normal 2 3 4 2 4 4 2 2 5" xfId="29430" xr:uid="{66B641EB-3C0A-4B72-93A7-D11A0C775ED7}"/>
    <cellStyle name="Normal 2 3 4 2 4 4 2 2 6" xfId="44314" xr:uid="{94EE67B6-7D82-4E5D-907F-15CBDA84A8DB}"/>
    <cellStyle name="Normal 2 3 4 2 4 4 2 3" xfId="10604" xr:uid="{4FA4B539-121D-4D52-ADBB-0A3925362690}"/>
    <cellStyle name="Normal 2 3 4 2 4 4 2 3 2" xfId="24294" xr:uid="{3499A44D-4596-4A6F-961F-0E837C7766D0}"/>
    <cellStyle name="Normal 2 3 4 2 4 4 2 3 2 2" xfId="37986" xr:uid="{2EE4DF65-BD6F-4D46-AA31-5FF202755A7F}"/>
    <cellStyle name="Normal 2 3 4 2 4 4 2 3 2 3" xfId="52870" xr:uid="{7FF7A355-2E6A-408D-8588-0416B828E825}"/>
    <cellStyle name="Normal 2 3 4 2 4 4 2 3 3" xfId="17450" xr:uid="{420491DF-2010-4F87-9C79-355C5DBDF1DF}"/>
    <cellStyle name="Normal 2 3 4 2 4 4 2 3 4" xfId="31140" xr:uid="{B81A7502-1343-449F-8F66-3C69BB9761FD}"/>
    <cellStyle name="Normal 2 3 4 2 4 4 2 3 5" xfId="46024" xr:uid="{792A0305-05C6-4467-A7FA-BB992259968F}"/>
    <cellStyle name="Normal 2 3 4 2 4 4 2 4" xfId="20872" xr:uid="{D30F61B1-7A7A-478E-926A-0C5B0BE0E665}"/>
    <cellStyle name="Normal 2 3 4 2 4 4 2 4 2" xfId="34564" xr:uid="{85D9DD72-F30F-4438-99F0-44F42723B829}"/>
    <cellStyle name="Normal 2 3 4 2 4 4 2 4 3" xfId="49448" xr:uid="{C42AC446-0472-4F3A-A8AA-CD848F12BADB}"/>
    <cellStyle name="Normal 2 3 4 2 4 4 2 5" xfId="14028" xr:uid="{DDEDF87F-7457-48B2-8D3A-81F516923CC8}"/>
    <cellStyle name="Normal 2 3 4 2 4 4 2 6" xfId="27718" xr:uid="{12176252-0D0A-4641-8A9B-67A405208DB7}"/>
    <cellStyle name="Normal 2 3 4 2 4 4 2 7" xfId="42602" xr:uid="{3F3C3F69-6F25-4438-88E1-6F6CD576B1B8}"/>
    <cellStyle name="Normal 2 3 4 2 4 4 3" xfId="8893" xr:uid="{FBA62269-4EE9-4CB8-B501-927099FCD3D3}"/>
    <cellStyle name="Normal 2 3 4 2 4 4 3 2" xfId="12315" xr:uid="{C760C42B-23B9-4938-8B11-D1BDAB2A13FF}"/>
    <cellStyle name="Normal 2 3 4 2 4 4 3 2 2" xfId="26005" xr:uid="{64FA4912-8817-472F-AF8D-B5DB551C22BE}"/>
    <cellStyle name="Normal 2 3 4 2 4 4 3 2 2 2" xfId="39697" xr:uid="{4FBDB61D-FFD9-4656-A9F5-2E4F17C89F1F}"/>
    <cellStyle name="Normal 2 3 4 2 4 4 3 2 2 3" xfId="54581" xr:uid="{2669CD7D-B27B-4F44-88E9-5985D34889B1}"/>
    <cellStyle name="Normal 2 3 4 2 4 4 3 2 3" xfId="19161" xr:uid="{D2F14383-B7B0-433A-B0A7-1B86AAE5F0DA}"/>
    <cellStyle name="Normal 2 3 4 2 4 4 3 2 4" xfId="32851" xr:uid="{39528024-C462-45C8-BCE2-8747B5CE938F}"/>
    <cellStyle name="Normal 2 3 4 2 4 4 3 2 5" xfId="47735" xr:uid="{E8AF404A-4FB6-4800-94E3-D2EF6FD25152}"/>
    <cellStyle name="Normal 2 3 4 2 4 4 3 3" xfId="22583" xr:uid="{9CAC0B30-07A0-41D8-B6E5-7F72395C020C}"/>
    <cellStyle name="Normal 2 3 4 2 4 4 3 3 2" xfId="36275" xr:uid="{447187CA-2FC9-4D21-BDA5-B8E4E5A8C62A}"/>
    <cellStyle name="Normal 2 3 4 2 4 4 3 3 3" xfId="51159" xr:uid="{2B2DAF27-22A4-49E4-A4E2-5B8262B9094A}"/>
    <cellStyle name="Normal 2 3 4 2 4 4 3 4" xfId="15739" xr:uid="{F8C5138D-67C8-43E4-AC45-CCF51D7D7F3F}"/>
    <cellStyle name="Normal 2 3 4 2 4 4 3 5" xfId="29429" xr:uid="{01669B93-AB47-4066-B6D0-440DAF5A8CC2}"/>
    <cellStyle name="Normal 2 3 4 2 4 4 3 6" xfId="44313" xr:uid="{2B01D929-8AF4-427E-887D-9C56F269F02C}"/>
    <cellStyle name="Normal 2 3 4 2 4 4 4" xfId="10603" xr:uid="{09D1EFA0-24CB-4E6F-8C6C-1CBFC18CFCFE}"/>
    <cellStyle name="Normal 2 3 4 2 4 4 4 2" xfId="24293" xr:uid="{C5568DFB-F044-41AC-8829-9B09B9810304}"/>
    <cellStyle name="Normal 2 3 4 2 4 4 4 2 2" xfId="37985" xr:uid="{0EF12629-F368-4DC4-964C-ED16ED6D0B62}"/>
    <cellStyle name="Normal 2 3 4 2 4 4 4 2 3" xfId="52869" xr:uid="{108541DC-A65A-4817-AF25-3ECC0E8979E1}"/>
    <cellStyle name="Normal 2 3 4 2 4 4 4 3" xfId="17449" xr:uid="{C20FEB3C-C9FF-4055-81B1-3E23A44A413E}"/>
    <cellStyle name="Normal 2 3 4 2 4 4 4 4" xfId="31139" xr:uid="{06C67F86-B543-4369-971A-FDC94F7283BB}"/>
    <cellStyle name="Normal 2 3 4 2 4 4 4 5" xfId="46023" xr:uid="{BDF0C47B-22C8-4C22-9B99-92DFF5380854}"/>
    <cellStyle name="Normal 2 3 4 2 4 4 5" xfId="20871" xr:uid="{C473955D-85A4-4982-9347-DFE215695066}"/>
    <cellStyle name="Normal 2 3 4 2 4 4 5 2" xfId="34563" xr:uid="{FFF04239-03F0-4F1B-A26C-71EBF366548B}"/>
    <cellStyle name="Normal 2 3 4 2 4 4 5 3" xfId="49447" xr:uid="{2B5572A6-A822-4A9E-9B87-9CC87D5D1F5C}"/>
    <cellStyle name="Normal 2 3 4 2 4 4 6" xfId="14027" xr:uid="{63901C5E-FAB5-47E6-BDE9-C9232D117DBD}"/>
    <cellStyle name="Normal 2 3 4 2 4 4 7" xfId="27717" xr:uid="{5E8EAB26-0465-4251-91F9-E70D131A8FB2}"/>
    <cellStyle name="Normal 2 3 4 2 4 4 8" xfId="42601" xr:uid="{CDA1B444-7A4C-4B7D-AFF6-4A4BE9AC150B}"/>
    <cellStyle name="Normal 2 3 4 2 4 5" xfId="7182" xr:uid="{CCE1EEB1-161C-45D2-B0A7-A1F6B856F62C}"/>
    <cellStyle name="Normal 2 3 4 2 4 5 2" xfId="8895" xr:uid="{E0F68F2C-A9AB-4243-A426-A05C1D120C42}"/>
    <cellStyle name="Normal 2 3 4 2 4 5 2 2" xfId="12317" xr:uid="{52676CB9-7B9F-4690-B886-0C6C73275660}"/>
    <cellStyle name="Normal 2 3 4 2 4 5 2 2 2" xfId="26007" xr:uid="{8C2E455E-A04B-429C-8753-989A7D0B5687}"/>
    <cellStyle name="Normal 2 3 4 2 4 5 2 2 2 2" xfId="39699" xr:uid="{09B2DC33-66BB-4537-80C9-7DA2B914C497}"/>
    <cellStyle name="Normal 2 3 4 2 4 5 2 2 2 3" xfId="54583" xr:uid="{11B54B8B-E732-487B-AF2E-12CEE061C6B5}"/>
    <cellStyle name="Normal 2 3 4 2 4 5 2 2 3" xfId="19163" xr:uid="{23A99E76-C0D5-4418-A2A1-AC6E35B2D8F4}"/>
    <cellStyle name="Normal 2 3 4 2 4 5 2 2 4" xfId="32853" xr:uid="{C111A4C2-E3F7-4481-80BC-79033D16E74C}"/>
    <cellStyle name="Normal 2 3 4 2 4 5 2 2 5" xfId="47737" xr:uid="{5329DA9B-B29C-46FE-B9DD-76C4575AEB27}"/>
    <cellStyle name="Normal 2 3 4 2 4 5 2 3" xfId="22585" xr:uid="{6F1A40D0-FB26-4615-9ADB-0EF8330EA799}"/>
    <cellStyle name="Normal 2 3 4 2 4 5 2 3 2" xfId="36277" xr:uid="{1FB0C695-0BFA-4B47-B4BD-E8B4F13F43F5}"/>
    <cellStyle name="Normal 2 3 4 2 4 5 2 3 3" xfId="51161" xr:uid="{EA04BDFD-5136-4D5D-9E31-55ABEF4CB35E}"/>
    <cellStyle name="Normal 2 3 4 2 4 5 2 4" xfId="15741" xr:uid="{F17F9EF4-392E-40D6-AA12-33A45A43ABB9}"/>
    <cellStyle name="Normal 2 3 4 2 4 5 2 5" xfId="29431" xr:uid="{9137D6F2-094D-4BC4-A538-2A4D2F1F2E64}"/>
    <cellStyle name="Normal 2 3 4 2 4 5 2 6" xfId="44315" xr:uid="{10670A34-EC56-456C-8845-4A449E94DDBD}"/>
    <cellStyle name="Normal 2 3 4 2 4 5 3" xfId="10605" xr:uid="{267A8E42-1F41-4D9B-9F05-C76BDDCFD771}"/>
    <cellStyle name="Normal 2 3 4 2 4 5 3 2" xfId="24295" xr:uid="{5D0341CD-D893-4D69-8C46-9590B3369EC2}"/>
    <cellStyle name="Normal 2 3 4 2 4 5 3 2 2" xfId="37987" xr:uid="{2AC3864F-C68E-437E-B4CC-793978DE1FEB}"/>
    <cellStyle name="Normal 2 3 4 2 4 5 3 2 3" xfId="52871" xr:uid="{F37BA8EE-4A46-41F7-9B05-5C92F76E2E3F}"/>
    <cellStyle name="Normal 2 3 4 2 4 5 3 3" xfId="17451" xr:uid="{AC79CE33-251F-4A59-982C-75997557ED12}"/>
    <cellStyle name="Normal 2 3 4 2 4 5 3 4" xfId="31141" xr:uid="{AA76F5C1-52FE-4926-96A8-2CA77BEBB363}"/>
    <cellStyle name="Normal 2 3 4 2 4 5 3 5" xfId="46025" xr:uid="{36EF8E22-0D42-42A8-8831-F08BF4C237B7}"/>
    <cellStyle name="Normal 2 3 4 2 4 5 4" xfId="20873" xr:uid="{DDE921A6-157F-438F-8530-189257B6C94A}"/>
    <cellStyle name="Normal 2 3 4 2 4 5 4 2" xfId="34565" xr:uid="{23447D5F-74E8-4470-A49D-E67534662BCB}"/>
    <cellStyle name="Normal 2 3 4 2 4 5 4 3" xfId="49449" xr:uid="{880241E5-F120-4824-A2C1-05B41D868CEC}"/>
    <cellStyle name="Normal 2 3 4 2 4 5 5" xfId="14029" xr:uid="{264ABAD6-A17C-4E0C-A689-93D2E4D653A2}"/>
    <cellStyle name="Normal 2 3 4 2 4 5 6" xfId="27719" xr:uid="{61E02431-A904-4AAD-B537-6D38778BFA70}"/>
    <cellStyle name="Normal 2 3 4 2 4 5 7" xfId="42603" xr:uid="{9446775A-3790-420E-BD27-EA246482AE4B}"/>
    <cellStyle name="Normal 2 3 4 2 4 6" xfId="7183" xr:uid="{AB520646-15F9-499E-B4BC-D05B5EDB811B}"/>
    <cellStyle name="Normal 2 3 4 2 4 6 2" xfId="8896" xr:uid="{C9E747A6-4E3D-4596-BF1C-7BFC61CCB64C}"/>
    <cellStyle name="Normal 2 3 4 2 4 6 2 2" xfId="12318" xr:uid="{0013BD61-1143-49C7-ADEF-41B392A0A4D0}"/>
    <cellStyle name="Normal 2 3 4 2 4 6 2 2 2" xfId="26008" xr:uid="{175432E3-4DB6-4EC3-A958-174040BB893D}"/>
    <cellStyle name="Normal 2 3 4 2 4 6 2 2 2 2" xfId="39700" xr:uid="{362999F6-29B2-44B6-B8BC-D793FD630798}"/>
    <cellStyle name="Normal 2 3 4 2 4 6 2 2 2 3" xfId="54584" xr:uid="{D8D0C50E-602A-47FF-8A8B-AB6AB1CD96C1}"/>
    <cellStyle name="Normal 2 3 4 2 4 6 2 2 3" xfId="19164" xr:uid="{5D7FDD61-DBCE-4AE4-A30C-0BDF59133B11}"/>
    <cellStyle name="Normal 2 3 4 2 4 6 2 2 4" xfId="32854" xr:uid="{C4F8F9F4-7D9A-44FC-844C-D95782DC2CE7}"/>
    <cellStyle name="Normal 2 3 4 2 4 6 2 2 5" xfId="47738" xr:uid="{572C29FC-2542-45DB-A083-BF6EBB3245C5}"/>
    <cellStyle name="Normal 2 3 4 2 4 6 2 3" xfId="22586" xr:uid="{0798D80A-6E3A-4BC0-A6DD-296232F9A0D7}"/>
    <cellStyle name="Normal 2 3 4 2 4 6 2 3 2" xfId="36278" xr:uid="{7A8F07A0-1A60-4233-B546-2772C218B478}"/>
    <cellStyle name="Normal 2 3 4 2 4 6 2 3 3" xfId="51162" xr:uid="{825EEC6C-4D8A-4B3A-ADA5-ADD110AA4814}"/>
    <cellStyle name="Normal 2 3 4 2 4 6 2 4" xfId="15742" xr:uid="{11561A02-8182-44FE-B4F3-1E1283DBB24C}"/>
    <cellStyle name="Normal 2 3 4 2 4 6 2 5" xfId="29432" xr:uid="{CF25260D-5FB8-4B72-A4DD-BBC9EF3217A9}"/>
    <cellStyle name="Normal 2 3 4 2 4 6 2 6" xfId="44316" xr:uid="{8B0A17B5-668C-4E8F-B7AC-4A4BBD17AB22}"/>
    <cellStyle name="Normal 2 3 4 2 4 6 3" xfId="10606" xr:uid="{8735C9A3-285E-40CC-9F33-A197358803FD}"/>
    <cellStyle name="Normal 2 3 4 2 4 6 3 2" xfId="24296" xr:uid="{EF63952E-4542-4EA1-92B5-8CF13D31A52E}"/>
    <cellStyle name="Normal 2 3 4 2 4 6 3 2 2" xfId="37988" xr:uid="{3DF3D7B0-09E1-44DF-8C58-E7541217A64D}"/>
    <cellStyle name="Normal 2 3 4 2 4 6 3 2 3" xfId="52872" xr:uid="{53FA9628-5845-4605-ABAE-D021503E2F88}"/>
    <cellStyle name="Normal 2 3 4 2 4 6 3 3" xfId="17452" xr:uid="{B2E93619-CA00-407D-9202-50BAFC4523C4}"/>
    <cellStyle name="Normal 2 3 4 2 4 6 3 4" xfId="31142" xr:uid="{53B96739-8A70-4824-A509-6FB8AA596FB4}"/>
    <cellStyle name="Normal 2 3 4 2 4 6 3 5" xfId="46026" xr:uid="{A06818A3-55F0-47DB-AB19-32E7D3DCDD8F}"/>
    <cellStyle name="Normal 2 3 4 2 4 6 4" xfId="20874" xr:uid="{988C22A5-72DA-44EC-9634-873F717DBF02}"/>
    <cellStyle name="Normal 2 3 4 2 4 6 4 2" xfId="34566" xr:uid="{9BEA333E-2E92-4E3C-8B12-3CAD34D718A9}"/>
    <cellStyle name="Normal 2 3 4 2 4 6 4 3" xfId="49450" xr:uid="{82E8B0B3-8373-4FC4-89F1-4CE7951955A5}"/>
    <cellStyle name="Normal 2 3 4 2 4 6 5" xfId="14030" xr:uid="{6C6F39EF-4682-4B06-9B33-326C0E766370}"/>
    <cellStyle name="Normal 2 3 4 2 4 6 6" xfId="27720" xr:uid="{CF9F4BC4-49CA-4766-8A2A-A16F4F678916}"/>
    <cellStyle name="Normal 2 3 4 2 4 6 7" xfId="42604" xr:uid="{50B39A12-4BCF-423D-8829-C798DF07450A}"/>
    <cellStyle name="Normal 2 3 4 2 4 7" xfId="8882" xr:uid="{8C07DAB8-4684-4043-9908-F8D95A358F51}"/>
    <cellStyle name="Normal 2 3 4 2 4 7 2" xfId="12304" xr:uid="{C4879637-D961-4D55-9191-5BE50BD28F90}"/>
    <cellStyle name="Normal 2 3 4 2 4 7 2 2" xfId="25994" xr:uid="{87F9C380-15DD-4628-8960-37D9F2C16D47}"/>
    <cellStyle name="Normal 2 3 4 2 4 7 2 2 2" xfId="39686" xr:uid="{FD704561-AC4E-4F02-ADD6-4ECE4AADEEE5}"/>
    <cellStyle name="Normal 2 3 4 2 4 7 2 2 3" xfId="54570" xr:uid="{8B27EF8B-4680-4858-9DAB-86BB91A6DB04}"/>
    <cellStyle name="Normal 2 3 4 2 4 7 2 3" xfId="19150" xr:uid="{B20AAF40-06EA-4F26-9758-EF4C8E6A185B}"/>
    <cellStyle name="Normal 2 3 4 2 4 7 2 4" xfId="32840" xr:uid="{F0029F66-DF0B-44FA-BE85-B6A7F85E295C}"/>
    <cellStyle name="Normal 2 3 4 2 4 7 2 5" xfId="47724" xr:uid="{4E45C5C0-7D30-442B-8DEC-656AA2FBF12F}"/>
    <cellStyle name="Normal 2 3 4 2 4 7 3" xfId="22572" xr:uid="{C9E58E10-F67A-4D1E-93CF-885D25943D68}"/>
    <cellStyle name="Normal 2 3 4 2 4 7 3 2" xfId="36264" xr:uid="{13965EE7-2AAA-4AB2-A0F7-F0A9EDE39F9B}"/>
    <cellStyle name="Normal 2 3 4 2 4 7 3 3" xfId="51148" xr:uid="{B60DB77E-393D-451C-A9AA-5790BB340E67}"/>
    <cellStyle name="Normal 2 3 4 2 4 7 4" xfId="15728" xr:uid="{0CF3B658-C131-425C-BC2C-B66500DB7187}"/>
    <cellStyle name="Normal 2 3 4 2 4 7 5" xfId="29418" xr:uid="{BCC4C494-FEFC-4ABE-B484-E2282B5A57BB}"/>
    <cellStyle name="Normal 2 3 4 2 4 7 6" xfId="44302" xr:uid="{02379E6D-1BC6-4C09-8093-7F710C796EF0}"/>
    <cellStyle name="Normal 2 3 4 2 4 8" xfId="10592" xr:uid="{8B1AB05C-63D5-470C-915A-A7224695E18E}"/>
    <cellStyle name="Normal 2 3 4 2 4 8 2" xfId="24282" xr:uid="{E3BE4D79-A7A8-41D7-B08D-9DC474386668}"/>
    <cellStyle name="Normal 2 3 4 2 4 8 2 2" xfId="37974" xr:uid="{533FBB23-CCAD-4FC2-BE8C-05D94529EDA9}"/>
    <cellStyle name="Normal 2 3 4 2 4 8 2 3" xfId="52858" xr:uid="{986B90AC-3822-4A4A-8CB6-AA4AABED7160}"/>
    <cellStyle name="Normal 2 3 4 2 4 8 3" xfId="17438" xr:uid="{4B98961A-8D1A-4A9A-97FD-3F98FB1351B7}"/>
    <cellStyle name="Normal 2 3 4 2 4 8 4" xfId="31128" xr:uid="{5CB4B0F6-C367-426E-B733-E95669EF2AFA}"/>
    <cellStyle name="Normal 2 3 4 2 4 8 5" xfId="46012" xr:uid="{2C827F63-905B-429F-94AA-240BF18F87B0}"/>
    <cellStyle name="Normal 2 3 4 2 4 9" xfId="20860" xr:uid="{F0237E45-4414-451F-9216-B7D6DC2D4D81}"/>
    <cellStyle name="Normal 2 3 4 2 4 9 2" xfId="34552" xr:uid="{75623059-D49F-4918-80AB-BD069AF11771}"/>
    <cellStyle name="Normal 2 3 4 2 4 9 3" xfId="49436" xr:uid="{DA972C34-D2AD-4A30-97DA-0BA113102180}"/>
    <cellStyle name="Normal 2 3 4 2 5" xfId="7184" xr:uid="{A95D2C03-B5CE-4C97-9D9C-859BCF8BF333}"/>
    <cellStyle name="Normal 2 3 4 2 5 10" xfId="42605" xr:uid="{3419184E-C581-40AA-BC44-700785903134}"/>
    <cellStyle name="Normal 2 3 4 2 5 2" xfId="7185" xr:uid="{D1EB1C02-43AE-464C-AEEE-D7937DEECD9C}"/>
    <cellStyle name="Normal 2 3 4 2 5 2 2" xfId="7186" xr:uid="{5A7FD83A-A59F-4E05-B964-16B53043F29C}"/>
    <cellStyle name="Normal 2 3 4 2 5 2 2 2" xfId="8899" xr:uid="{995CEF31-C14E-4FBF-B3E3-A60204E586C7}"/>
    <cellStyle name="Normal 2 3 4 2 5 2 2 2 2" xfId="12321" xr:uid="{F6CAEBB1-9D13-4A4F-A1A9-A143C0EDB272}"/>
    <cellStyle name="Normal 2 3 4 2 5 2 2 2 2 2" xfId="26011" xr:uid="{9A465F3E-DEB7-4C74-A9C6-C247EF6FE45F}"/>
    <cellStyle name="Normal 2 3 4 2 5 2 2 2 2 2 2" xfId="39703" xr:uid="{AB191E47-C9AC-4018-B15F-8C00AA9958F0}"/>
    <cellStyle name="Normal 2 3 4 2 5 2 2 2 2 2 3" xfId="54587" xr:uid="{4E285B5F-BFAB-4D33-9D7B-A8DBB3F7FCE0}"/>
    <cellStyle name="Normal 2 3 4 2 5 2 2 2 2 3" xfId="19167" xr:uid="{52D93E23-4761-4460-BACD-045EED5D446E}"/>
    <cellStyle name="Normal 2 3 4 2 5 2 2 2 2 4" xfId="32857" xr:uid="{54B4BA72-A935-4040-9CD5-CD8034A3C9F4}"/>
    <cellStyle name="Normal 2 3 4 2 5 2 2 2 2 5" xfId="47741" xr:uid="{79CF774F-7858-4341-AA27-905A00BB4D1B}"/>
    <cellStyle name="Normal 2 3 4 2 5 2 2 2 3" xfId="22589" xr:uid="{9249467E-6F7D-4D73-B15D-CA28F3FAB02A}"/>
    <cellStyle name="Normal 2 3 4 2 5 2 2 2 3 2" xfId="36281" xr:uid="{DB9A3981-45D2-4FFE-B8B6-B4E4B35344BE}"/>
    <cellStyle name="Normal 2 3 4 2 5 2 2 2 3 3" xfId="51165" xr:uid="{227D9B3B-7D09-4DF6-8661-71CB82D2D891}"/>
    <cellStyle name="Normal 2 3 4 2 5 2 2 2 4" xfId="15745" xr:uid="{9283F945-180B-47A2-A105-F17D57FBFC05}"/>
    <cellStyle name="Normal 2 3 4 2 5 2 2 2 5" xfId="29435" xr:uid="{85CC4581-22EB-4AB6-BA35-92FF25D36F1C}"/>
    <cellStyle name="Normal 2 3 4 2 5 2 2 2 6" xfId="44319" xr:uid="{17CC1A35-D906-4FD3-8EA3-6FE03C1756DC}"/>
    <cellStyle name="Normal 2 3 4 2 5 2 2 3" xfId="10609" xr:uid="{54BE85CF-2880-4763-A3DB-A728A006EB3A}"/>
    <cellStyle name="Normal 2 3 4 2 5 2 2 3 2" xfId="24299" xr:uid="{D60201B1-6BBD-40D2-859C-D778F4FA6368}"/>
    <cellStyle name="Normal 2 3 4 2 5 2 2 3 2 2" xfId="37991" xr:uid="{789DE0FB-BEF1-40F6-A1DA-40CE7C0777FC}"/>
    <cellStyle name="Normal 2 3 4 2 5 2 2 3 2 3" xfId="52875" xr:uid="{22EF407A-F23F-4DFA-9AB9-E2C011B6D240}"/>
    <cellStyle name="Normal 2 3 4 2 5 2 2 3 3" xfId="17455" xr:uid="{7AAA469F-E268-47FF-9635-5B54E75479AB}"/>
    <cellStyle name="Normal 2 3 4 2 5 2 2 3 4" xfId="31145" xr:uid="{1102CBF3-FA88-4652-8DED-8A0D548F98EF}"/>
    <cellStyle name="Normal 2 3 4 2 5 2 2 3 5" xfId="46029" xr:uid="{689D6E19-3391-4C1A-875E-5F24B4FC57A4}"/>
    <cellStyle name="Normal 2 3 4 2 5 2 2 4" xfId="20877" xr:uid="{DC46509E-920F-4C5E-9D7E-D22D72496429}"/>
    <cellStyle name="Normal 2 3 4 2 5 2 2 4 2" xfId="34569" xr:uid="{741756EF-F2E5-40BF-B847-E733D7191F9E}"/>
    <cellStyle name="Normal 2 3 4 2 5 2 2 4 3" xfId="49453" xr:uid="{56193591-CF1C-4550-8A61-3069F39DCC57}"/>
    <cellStyle name="Normal 2 3 4 2 5 2 2 5" xfId="14033" xr:uid="{A8280E60-FD41-4391-AE86-0906565B0498}"/>
    <cellStyle name="Normal 2 3 4 2 5 2 2 6" xfId="27723" xr:uid="{0ECB541A-F287-4033-9578-82FC0BDF8A60}"/>
    <cellStyle name="Normal 2 3 4 2 5 2 2 7" xfId="42607" xr:uid="{839CBDE9-D3AB-495D-B85B-AEBB4F6DC61F}"/>
    <cellStyle name="Normal 2 3 4 2 5 2 3" xfId="8898" xr:uid="{0727781C-7829-4E8E-9450-970D1B42E530}"/>
    <cellStyle name="Normal 2 3 4 2 5 2 3 2" xfId="12320" xr:uid="{8D0B5045-44CE-4826-8EBF-073D9F1A1FF8}"/>
    <cellStyle name="Normal 2 3 4 2 5 2 3 2 2" xfId="26010" xr:uid="{8F4CA277-6373-4D6E-8AB6-14DB1EF66A87}"/>
    <cellStyle name="Normal 2 3 4 2 5 2 3 2 2 2" xfId="39702" xr:uid="{C68CEC0E-DA69-4D47-88C9-8A212DAD253D}"/>
    <cellStyle name="Normal 2 3 4 2 5 2 3 2 2 3" xfId="54586" xr:uid="{BA84C918-C4DF-4718-A0E2-613638E3F8B0}"/>
    <cellStyle name="Normal 2 3 4 2 5 2 3 2 3" xfId="19166" xr:uid="{4AECD49A-3472-4D4B-8358-2C9B7916BB84}"/>
    <cellStyle name="Normal 2 3 4 2 5 2 3 2 4" xfId="32856" xr:uid="{B5FADD74-3AA8-4D90-B475-62C7C73107E6}"/>
    <cellStyle name="Normal 2 3 4 2 5 2 3 2 5" xfId="47740" xr:uid="{2623E3FF-626A-4B2A-9615-BEDC85AD9155}"/>
    <cellStyle name="Normal 2 3 4 2 5 2 3 3" xfId="22588" xr:uid="{57F14BF7-F907-4059-B468-A8BB3435A3D5}"/>
    <cellStyle name="Normal 2 3 4 2 5 2 3 3 2" xfId="36280" xr:uid="{89E22DBA-85B5-440D-9051-76F08AE0BDC1}"/>
    <cellStyle name="Normal 2 3 4 2 5 2 3 3 3" xfId="51164" xr:uid="{F38F0031-15AC-41C1-AEAE-93DD0094D9F7}"/>
    <cellStyle name="Normal 2 3 4 2 5 2 3 4" xfId="15744" xr:uid="{EDD2EFAA-1CDB-4DF6-9FAF-52C587EDD564}"/>
    <cellStyle name="Normal 2 3 4 2 5 2 3 5" xfId="29434" xr:uid="{AFBF8E01-105B-474A-8EEA-C29E9A82514A}"/>
    <cellStyle name="Normal 2 3 4 2 5 2 3 6" xfId="44318" xr:uid="{65BA31CD-28F9-4FDE-85D0-CECE50A5F887}"/>
    <cellStyle name="Normal 2 3 4 2 5 2 4" xfId="10608" xr:uid="{A0BFD870-83DC-4BCF-A275-3BA83AF487EB}"/>
    <cellStyle name="Normal 2 3 4 2 5 2 4 2" xfId="24298" xr:uid="{5241F0DA-642D-48B5-9CDE-667664CC0301}"/>
    <cellStyle name="Normal 2 3 4 2 5 2 4 2 2" xfId="37990" xr:uid="{15E40A66-4503-4731-B4EB-B9DDA6A25023}"/>
    <cellStyle name="Normal 2 3 4 2 5 2 4 2 3" xfId="52874" xr:uid="{5888CF07-5537-4096-8FDD-29C0EF901F5F}"/>
    <cellStyle name="Normal 2 3 4 2 5 2 4 3" xfId="17454" xr:uid="{03168F1F-D5EC-49A1-80F9-9194EDB8E5C1}"/>
    <cellStyle name="Normal 2 3 4 2 5 2 4 4" xfId="31144" xr:uid="{560E7989-75CC-418D-9D6E-7726429E8317}"/>
    <cellStyle name="Normal 2 3 4 2 5 2 4 5" xfId="46028" xr:uid="{D299DA96-6E6B-46D0-9534-BCF91F569AFC}"/>
    <cellStyle name="Normal 2 3 4 2 5 2 5" xfId="20876" xr:uid="{2BDC595C-947C-4A87-A9D0-86FD885EE034}"/>
    <cellStyle name="Normal 2 3 4 2 5 2 5 2" xfId="34568" xr:uid="{99021B3B-E3D8-4612-98E4-09A0DC13A7E1}"/>
    <cellStyle name="Normal 2 3 4 2 5 2 5 3" xfId="49452" xr:uid="{301972F0-E5CD-409F-BA7C-6740E4960A30}"/>
    <cellStyle name="Normal 2 3 4 2 5 2 6" xfId="14032" xr:uid="{C3FC9C86-A8CC-4AA2-ABCA-B745AF171BD9}"/>
    <cellStyle name="Normal 2 3 4 2 5 2 7" xfId="27722" xr:uid="{64C9BE1A-89FD-426C-9A5B-7FD0A913F322}"/>
    <cellStyle name="Normal 2 3 4 2 5 2 8" xfId="42606" xr:uid="{520A12B7-5853-4B65-AAE1-28B8C3200579}"/>
    <cellStyle name="Normal 2 3 4 2 5 3" xfId="7187" xr:uid="{296C4D34-A45D-4AD2-A4E2-022B7265AC87}"/>
    <cellStyle name="Normal 2 3 4 2 5 3 2" xfId="8900" xr:uid="{DDB5AB34-3E08-48CC-8C8E-6D6160C92FBD}"/>
    <cellStyle name="Normal 2 3 4 2 5 3 2 2" xfId="12322" xr:uid="{96A42F59-AF93-45DB-9531-4117B0F12E33}"/>
    <cellStyle name="Normal 2 3 4 2 5 3 2 2 2" xfId="26012" xr:uid="{F4D6E389-B548-40B0-9555-453E4A8B8719}"/>
    <cellStyle name="Normal 2 3 4 2 5 3 2 2 2 2" xfId="39704" xr:uid="{DA4E5172-0EB1-4D6B-9C6E-A317E58723A4}"/>
    <cellStyle name="Normal 2 3 4 2 5 3 2 2 2 3" xfId="54588" xr:uid="{79CB3964-A0CD-40A1-9888-1B39A2DBC4EE}"/>
    <cellStyle name="Normal 2 3 4 2 5 3 2 2 3" xfId="19168" xr:uid="{ACEEDE3E-BD42-4F55-A256-C35D21DB7C7D}"/>
    <cellStyle name="Normal 2 3 4 2 5 3 2 2 4" xfId="32858" xr:uid="{C827A667-1419-43C4-A4DD-6E475CCAD736}"/>
    <cellStyle name="Normal 2 3 4 2 5 3 2 2 5" xfId="47742" xr:uid="{84C6E885-5BD4-4B5A-9AA9-E3C7A6E51479}"/>
    <cellStyle name="Normal 2 3 4 2 5 3 2 3" xfId="22590" xr:uid="{1031D1B6-D825-4D11-87A3-1D7FAE5C1190}"/>
    <cellStyle name="Normal 2 3 4 2 5 3 2 3 2" xfId="36282" xr:uid="{00B45AAC-4F3C-40B7-AD6E-4B8D72A297D0}"/>
    <cellStyle name="Normal 2 3 4 2 5 3 2 3 3" xfId="51166" xr:uid="{B22DEC8D-AA83-467E-AF43-E91089BAC241}"/>
    <cellStyle name="Normal 2 3 4 2 5 3 2 4" xfId="15746" xr:uid="{EB82EF16-AF94-4C3A-9BBD-2FFBE7BB4974}"/>
    <cellStyle name="Normal 2 3 4 2 5 3 2 5" xfId="29436" xr:uid="{B5C70DC4-6A93-44AF-8810-935EB0D3BBBE}"/>
    <cellStyle name="Normal 2 3 4 2 5 3 2 6" xfId="44320" xr:uid="{7E4EA855-FC3A-476D-A03D-D75B75D178AE}"/>
    <cellStyle name="Normal 2 3 4 2 5 3 3" xfId="10610" xr:uid="{4C1D762E-DE73-4311-BCF2-037FF599491C}"/>
    <cellStyle name="Normal 2 3 4 2 5 3 3 2" xfId="24300" xr:uid="{B741C4D7-D60E-4469-A904-D5C79ACE81BC}"/>
    <cellStyle name="Normal 2 3 4 2 5 3 3 2 2" xfId="37992" xr:uid="{3B338018-0079-4BA2-9AC2-C4834B982C07}"/>
    <cellStyle name="Normal 2 3 4 2 5 3 3 2 3" xfId="52876" xr:uid="{F5B8A68B-1DE6-4E5D-A1AA-85726EF94495}"/>
    <cellStyle name="Normal 2 3 4 2 5 3 3 3" xfId="17456" xr:uid="{3F58E5E0-14F0-4890-B1C3-814028BB3EDC}"/>
    <cellStyle name="Normal 2 3 4 2 5 3 3 4" xfId="31146" xr:uid="{F86C8F97-9DB6-4911-B9BC-3E50C03E87A0}"/>
    <cellStyle name="Normal 2 3 4 2 5 3 3 5" xfId="46030" xr:uid="{12FAAC02-C48D-41D8-BEFF-B940F33C2107}"/>
    <cellStyle name="Normal 2 3 4 2 5 3 4" xfId="20878" xr:uid="{A0F2F167-C84B-48CC-8599-A5B85C84F0AF}"/>
    <cellStyle name="Normal 2 3 4 2 5 3 4 2" xfId="34570" xr:uid="{26EDA08B-428B-43C5-8CF2-E86F548864E2}"/>
    <cellStyle name="Normal 2 3 4 2 5 3 4 3" xfId="49454" xr:uid="{3BD950B2-5ADD-400F-AAFE-912A6EDB5337}"/>
    <cellStyle name="Normal 2 3 4 2 5 3 5" xfId="14034" xr:uid="{026B0CBD-8138-446C-8505-D2A547D19BC6}"/>
    <cellStyle name="Normal 2 3 4 2 5 3 6" xfId="27724" xr:uid="{B7F8502F-6F16-4495-8CF3-4BC5115670F1}"/>
    <cellStyle name="Normal 2 3 4 2 5 3 7" xfId="42608" xr:uid="{C4184CD7-797E-451E-A7F7-44E144AAF6AF}"/>
    <cellStyle name="Normal 2 3 4 2 5 4" xfId="7188" xr:uid="{38B9AD59-3DD4-4EDF-BC46-0D7F0F3D424E}"/>
    <cellStyle name="Normal 2 3 4 2 5 4 2" xfId="8901" xr:uid="{1B30A30B-AACC-4421-9555-A8C51B5FC25E}"/>
    <cellStyle name="Normal 2 3 4 2 5 4 2 2" xfId="12323" xr:uid="{6D4670E6-9EDA-4E74-B321-76264EEC4754}"/>
    <cellStyle name="Normal 2 3 4 2 5 4 2 2 2" xfId="26013" xr:uid="{C7AE9E3B-B1E2-48D7-9BDA-93ECDF502265}"/>
    <cellStyle name="Normal 2 3 4 2 5 4 2 2 2 2" xfId="39705" xr:uid="{28377609-3C80-4527-B783-BFE6EF2945C7}"/>
    <cellStyle name="Normal 2 3 4 2 5 4 2 2 2 3" xfId="54589" xr:uid="{ED16FDAF-9B7F-4CB2-B8D8-0924D6B732DD}"/>
    <cellStyle name="Normal 2 3 4 2 5 4 2 2 3" xfId="19169" xr:uid="{946CC37D-BF80-453A-8F8C-0AC897D2F2C0}"/>
    <cellStyle name="Normal 2 3 4 2 5 4 2 2 4" xfId="32859" xr:uid="{E48675D4-A50F-405A-B809-29E4AAACF2CF}"/>
    <cellStyle name="Normal 2 3 4 2 5 4 2 2 5" xfId="47743" xr:uid="{D98EB7D2-75C5-4E28-A279-57571ECCEA92}"/>
    <cellStyle name="Normal 2 3 4 2 5 4 2 3" xfId="22591" xr:uid="{6784D87F-26F4-48A4-87C2-8D23C99C0123}"/>
    <cellStyle name="Normal 2 3 4 2 5 4 2 3 2" xfId="36283" xr:uid="{E428D314-BC3A-4F63-91F7-24BE61CFA416}"/>
    <cellStyle name="Normal 2 3 4 2 5 4 2 3 3" xfId="51167" xr:uid="{544B6543-8655-4FE1-8935-20C37D89FA9B}"/>
    <cellStyle name="Normal 2 3 4 2 5 4 2 4" xfId="15747" xr:uid="{CBE52BB6-E04A-49F4-A9A7-8B77D9777289}"/>
    <cellStyle name="Normal 2 3 4 2 5 4 2 5" xfId="29437" xr:uid="{0B7F3A6D-FE40-4EB3-BD43-7D01851CA0E3}"/>
    <cellStyle name="Normal 2 3 4 2 5 4 2 6" xfId="44321" xr:uid="{A38ABEF8-E2DB-4C44-B01F-582A99400F00}"/>
    <cellStyle name="Normal 2 3 4 2 5 4 3" xfId="10611" xr:uid="{51DFD722-9807-4476-9A00-21BD92FD9981}"/>
    <cellStyle name="Normal 2 3 4 2 5 4 3 2" xfId="24301" xr:uid="{EB251F65-360A-4821-99E2-7A81CE88C691}"/>
    <cellStyle name="Normal 2 3 4 2 5 4 3 2 2" xfId="37993" xr:uid="{9E3A70EF-EC89-4867-90C4-93318AAAC473}"/>
    <cellStyle name="Normal 2 3 4 2 5 4 3 2 3" xfId="52877" xr:uid="{729217ED-7ACC-4ADC-AAAC-AAB1BB90C4CE}"/>
    <cellStyle name="Normal 2 3 4 2 5 4 3 3" xfId="17457" xr:uid="{A9B7BC46-FFD4-496F-8E8D-5800A9651136}"/>
    <cellStyle name="Normal 2 3 4 2 5 4 3 4" xfId="31147" xr:uid="{7A458807-C61F-4578-9487-E99700CEBC59}"/>
    <cellStyle name="Normal 2 3 4 2 5 4 3 5" xfId="46031" xr:uid="{0263A12B-F539-4C35-B3FC-7DEBC4FF8587}"/>
    <cellStyle name="Normal 2 3 4 2 5 4 4" xfId="20879" xr:uid="{7105F06C-7AD4-4B11-A1E9-AE532E1D8524}"/>
    <cellStyle name="Normal 2 3 4 2 5 4 4 2" xfId="34571" xr:uid="{3E3FE9F9-06E6-4876-A60A-6E6543C023E9}"/>
    <cellStyle name="Normal 2 3 4 2 5 4 4 3" xfId="49455" xr:uid="{DD4D9BED-F370-491C-99B5-C6E9872CB163}"/>
    <cellStyle name="Normal 2 3 4 2 5 4 5" xfId="14035" xr:uid="{D4E11F85-DE75-4F90-A9CB-5C6F987D3B07}"/>
    <cellStyle name="Normal 2 3 4 2 5 4 6" xfId="27725" xr:uid="{B3533C08-0EFB-41CA-902D-93235CF3BF9C}"/>
    <cellStyle name="Normal 2 3 4 2 5 4 7" xfId="42609" xr:uid="{BA22692B-3E8C-4FC4-A625-73D62C60C278}"/>
    <cellStyle name="Normal 2 3 4 2 5 5" xfId="8897" xr:uid="{9CA751AE-59D1-4206-9868-2A5ED1FB2C8A}"/>
    <cellStyle name="Normal 2 3 4 2 5 5 2" xfId="12319" xr:uid="{F224222C-058A-4230-BC0F-1509BB118230}"/>
    <cellStyle name="Normal 2 3 4 2 5 5 2 2" xfId="26009" xr:uid="{12885ACD-1C03-4DA5-9C21-BF09C106E358}"/>
    <cellStyle name="Normal 2 3 4 2 5 5 2 2 2" xfId="39701" xr:uid="{6EC0E0B4-65A2-44F2-82EF-C3EC812A6914}"/>
    <cellStyle name="Normal 2 3 4 2 5 5 2 2 3" xfId="54585" xr:uid="{E7CCABA1-183A-4C21-BB9F-B7FB6119CD94}"/>
    <cellStyle name="Normal 2 3 4 2 5 5 2 3" xfId="19165" xr:uid="{E5A44AAB-9C35-4ABE-A206-EF156022C432}"/>
    <cellStyle name="Normal 2 3 4 2 5 5 2 4" xfId="32855" xr:uid="{277D2898-1AFD-4D99-B320-1C91D4A38663}"/>
    <cellStyle name="Normal 2 3 4 2 5 5 2 5" xfId="47739" xr:uid="{97E42931-DDD4-40ED-ADA5-DE8647CB7CB6}"/>
    <cellStyle name="Normal 2 3 4 2 5 5 3" xfId="22587" xr:uid="{7EB442E1-A77D-4CE9-A513-6F46F9128344}"/>
    <cellStyle name="Normal 2 3 4 2 5 5 3 2" xfId="36279" xr:uid="{2DA981CA-3FB3-47EB-B86C-8782D3178337}"/>
    <cellStyle name="Normal 2 3 4 2 5 5 3 3" xfId="51163" xr:uid="{33A5F1D0-964B-447C-A125-1317AD247398}"/>
    <cellStyle name="Normal 2 3 4 2 5 5 4" xfId="15743" xr:uid="{BC278F78-A790-444A-AAE7-9950D5757C24}"/>
    <cellStyle name="Normal 2 3 4 2 5 5 5" xfId="29433" xr:uid="{92757BC3-4BB7-466F-874E-DAFD37EFFF20}"/>
    <cellStyle name="Normal 2 3 4 2 5 5 6" xfId="44317" xr:uid="{58EDE376-EC6C-4A6B-97D8-A58E535C67A9}"/>
    <cellStyle name="Normal 2 3 4 2 5 6" xfId="10607" xr:uid="{2B83BAC8-2DAE-451E-BBC0-C9DF58BD2ECD}"/>
    <cellStyle name="Normal 2 3 4 2 5 6 2" xfId="24297" xr:uid="{CFD46A57-A760-4503-A8C3-D4C4F25462DE}"/>
    <cellStyle name="Normal 2 3 4 2 5 6 2 2" xfId="37989" xr:uid="{448B02D9-0C49-4272-B217-BAD55889ECAB}"/>
    <cellStyle name="Normal 2 3 4 2 5 6 2 3" xfId="52873" xr:uid="{3DB30665-2B95-4354-AFD4-90F418F6B8A9}"/>
    <cellStyle name="Normal 2 3 4 2 5 6 3" xfId="17453" xr:uid="{A15431E4-91AE-429A-B4E0-D77ABD9EFE29}"/>
    <cellStyle name="Normal 2 3 4 2 5 6 4" xfId="31143" xr:uid="{B11DFECE-495C-4141-BE10-150584381A40}"/>
    <cellStyle name="Normal 2 3 4 2 5 6 5" xfId="46027" xr:uid="{DC693823-9F38-4B7D-A142-34D7D96AAEFE}"/>
    <cellStyle name="Normal 2 3 4 2 5 7" xfId="20875" xr:uid="{F10B6FEC-4ED9-49C9-8C12-D2C224FC8960}"/>
    <cellStyle name="Normal 2 3 4 2 5 7 2" xfId="34567" xr:uid="{FCE2377B-BF63-4A4F-A004-A712DE92C4D1}"/>
    <cellStyle name="Normal 2 3 4 2 5 7 3" xfId="49451" xr:uid="{951E9191-EEA6-49D1-8220-425D167C9F25}"/>
    <cellStyle name="Normal 2 3 4 2 5 8" xfId="14031" xr:uid="{777F515D-BBBF-4D8E-9E74-034D5D57D127}"/>
    <cellStyle name="Normal 2 3 4 2 5 9" xfId="27721" xr:uid="{1D96EA26-9166-4BDC-86D2-81C343133740}"/>
    <cellStyle name="Normal 2 3 4 2 6" xfId="7189" xr:uid="{9E27AD25-21C6-414C-9EEF-521E234E5093}"/>
    <cellStyle name="Normal 2 3 4 2 6 10" xfId="42610" xr:uid="{3FD1448D-DEBB-447E-AE2E-242F216BFFA5}"/>
    <cellStyle name="Normal 2 3 4 2 6 2" xfId="7190" xr:uid="{008CD025-153B-41C5-BAD7-1D36EC0CA3A3}"/>
    <cellStyle name="Normal 2 3 4 2 6 2 2" xfId="7191" xr:uid="{8FC4EB87-36DD-43BF-8C5C-69510BE345B3}"/>
    <cellStyle name="Normal 2 3 4 2 6 2 2 2" xfId="8904" xr:uid="{306657A1-9B9B-4407-AFBC-BC51E95BFC26}"/>
    <cellStyle name="Normal 2 3 4 2 6 2 2 2 2" xfId="12326" xr:uid="{F4AE2208-6627-40ED-9C39-4073D41A4355}"/>
    <cellStyle name="Normal 2 3 4 2 6 2 2 2 2 2" xfId="26016" xr:uid="{E341C1B8-7ABA-45A2-969C-EF262925EE22}"/>
    <cellStyle name="Normal 2 3 4 2 6 2 2 2 2 2 2" xfId="39708" xr:uid="{387BB183-B036-4448-8E64-A30DB8873C84}"/>
    <cellStyle name="Normal 2 3 4 2 6 2 2 2 2 2 3" xfId="54592" xr:uid="{99E71B1E-93B1-4FAC-BFAB-55F96F04BFDB}"/>
    <cellStyle name="Normal 2 3 4 2 6 2 2 2 2 3" xfId="19172" xr:uid="{4BB6F429-9217-4590-97AF-4DEBF9C2AE09}"/>
    <cellStyle name="Normal 2 3 4 2 6 2 2 2 2 4" xfId="32862" xr:uid="{55093AB8-1A7A-4795-BC48-BF4D578448B5}"/>
    <cellStyle name="Normal 2 3 4 2 6 2 2 2 2 5" xfId="47746" xr:uid="{7FB3104D-DF31-487C-9A4B-5A09BA0145AD}"/>
    <cellStyle name="Normal 2 3 4 2 6 2 2 2 3" xfId="22594" xr:uid="{86412629-E6D8-4FDF-921B-77ED1C0BA7B4}"/>
    <cellStyle name="Normal 2 3 4 2 6 2 2 2 3 2" xfId="36286" xr:uid="{3459F850-45B9-4002-9145-3A1CE38F890D}"/>
    <cellStyle name="Normal 2 3 4 2 6 2 2 2 3 3" xfId="51170" xr:uid="{29DE1795-40A8-427A-8C64-641E893E1E52}"/>
    <cellStyle name="Normal 2 3 4 2 6 2 2 2 4" xfId="15750" xr:uid="{4F4DAEEF-5615-4D26-89E7-555AEA2A8111}"/>
    <cellStyle name="Normal 2 3 4 2 6 2 2 2 5" xfId="29440" xr:uid="{A901C2BB-E786-4B8F-BFE0-35D274BEDF08}"/>
    <cellStyle name="Normal 2 3 4 2 6 2 2 2 6" xfId="44324" xr:uid="{7D692362-8097-4B4B-92A1-577FBECED521}"/>
    <cellStyle name="Normal 2 3 4 2 6 2 2 3" xfId="10614" xr:uid="{3EAFB568-C2AE-4D1D-BF91-59D574273360}"/>
    <cellStyle name="Normal 2 3 4 2 6 2 2 3 2" xfId="24304" xr:uid="{CDBB4AA0-D92E-4A98-85B5-DCC10B75D61D}"/>
    <cellStyle name="Normal 2 3 4 2 6 2 2 3 2 2" xfId="37996" xr:uid="{839F6CFA-7186-43A8-8142-BDDA3014FA0E}"/>
    <cellStyle name="Normal 2 3 4 2 6 2 2 3 2 3" xfId="52880" xr:uid="{075FA957-E2B3-440B-858C-6D6C5FE5A631}"/>
    <cellStyle name="Normal 2 3 4 2 6 2 2 3 3" xfId="17460" xr:uid="{D61F0047-46C1-4742-8468-E1B051E62C50}"/>
    <cellStyle name="Normal 2 3 4 2 6 2 2 3 4" xfId="31150" xr:uid="{DBB2C47D-DF99-4E10-B21B-89B28A470CE0}"/>
    <cellStyle name="Normal 2 3 4 2 6 2 2 3 5" xfId="46034" xr:uid="{2795A0D1-AC5B-4AA8-8EF6-4C01A20C49FB}"/>
    <cellStyle name="Normal 2 3 4 2 6 2 2 4" xfId="20882" xr:uid="{4AF2FA3F-1200-4EBA-A8A8-399B9AA43581}"/>
    <cellStyle name="Normal 2 3 4 2 6 2 2 4 2" xfId="34574" xr:uid="{2E9098DF-ECD7-411F-9F67-55AA779ACD0A}"/>
    <cellStyle name="Normal 2 3 4 2 6 2 2 4 3" xfId="49458" xr:uid="{8AFE3E78-63A8-4A76-BDAA-5AC45CBBD19F}"/>
    <cellStyle name="Normal 2 3 4 2 6 2 2 5" xfId="14038" xr:uid="{55FD0159-DF7F-412D-BD11-435EB0F5D864}"/>
    <cellStyle name="Normal 2 3 4 2 6 2 2 6" xfId="27728" xr:uid="{A9704D06-F07E-4DE8-98ED-89F7282DE9CF}"/>
    <cellStyle name="Normal 2 3 4 2 6 2 2 7" xfId="42612" xr:uid="{9A0A12A1-DD2B-4882-ACE7-523A44AA3DFB}"/>
    <cellStyle name="Normal 2 3 4 2 6 2 3" xfId="8903" xr:uid="{31AB3BFC-6649-46AE-886E-53E2156F6982}"/>
    <cellStyle name="Normal 2 3 4 2 6 2 3 2" xfId="12325" xr:uid="{71B45D30-FE62-47E1-B5BE-8824380B1CAA}"/>
    <cellStyle name="Normal 2 3 4 2 6 2 3 2 2" xfId="26015" xr:uid="{9B58ADA8-B0C6-400B-9342-90DEA16CE90E}"/>
    <cellStyle name="Normal 2 3 4 2 6 2 3 2 2 2" xfId="39707" xr:uid="{93340A13-2FCA-4396-8D3C-BE44D58885F8}"/>
    <cellStyle name="Normal 2 3 4 2 6 2 3 2 2 3" xfId="54591" xr:uid="{CA68A6DE-5A12-4C0E-8618-0BA727171673}"/>
    <cellStyle name="Normal 2 3 4 2 6 2 3 2 3" xfId="19171" xr:uid="{9372FC3E-04D4-47C1-8632-D67215BBD450}"/>
    <cellStyle name="Normal 2 3 4 2 6 2 3 2 4" xfId="32861" xr:uid="{85D1AA38-B25E-448D-8A37-2E418ED6CB2A}"/>
    <cellStyle name="Normal 2 3 4 2 6 2 3 2 5" xfId="47745" xr:uid="{8599D9E5-18D9-4234-9E13-424329398B6E}"/>
    <cellStyle name="Normal 2 3 4 2 6 2 3 3" xfId="22593" xr:uid="{883DA8BC-0E4F-4213-B45F-1BD19274A356}"/>
    <cellStyle name="Normal 2 3 4 2 6 2 3 3 2" xfId="36285" xr:uid="{DF4E8A8C-4EE9-4BC6-9FF6-1AEE027E50F0}"/>
    <cellStyle name="Normal 2 3 4 2 6 2 3 3 3" xfId="51169" xr:uid="{B7473D0C-045C-4657-AA94-55E484EAF682}"/>
    <cellStyle name="Normal 2 3 4 2 6 2 3 4" xfId="15749" xr:uid="{1D3F0744-B2BB-41A0-A3FA-CDAD7B72C85B}"/>
    <cellStyle name="Normal 2 3 4 2 6 2 3 5" xfId="29439" xr:uid="{DCE81668-BFC6-4DDB-BAF3-184B7089C5FE}"/>
    <cellStyle name="Normal 2 3 4 2 6 2 3 6" xfId="44323" xr:uid="{423DA156-E33E-4277-8C35-DBD31FE0A111}"/>
    <cellStyle name="Normal 2 3 4 2 6 2 4" xfId="10613" xr:uid="{929EB335-20DE-40D8-B8A2-F43547DF29A0}"/>
    <cellStyle name="Normal 2 3 4 2 6 2 4 2" xfId="24303" xr:uid="{F770E4AA-E29F-44D5-A4A9-8DD54CD4CFBA}"/>
    <cellStyle name="Normal 2 3 4 2 6 2 4 2 2" xfId="37995" xr:uid="{6E18A5BE-36A0-4026-81EB-49C5C3B42AA1}"/>
    <cellStyle name="Normal 2 3 4 2 6 2 4 2 3" xfId="52879" xr:uid="{9B86F90D-8784-49AB-B6B7-722714EB54A0}"/>
    <cellStyle name="Normal 2 3 4 2 6 2 4 3" xfId="17459" xr:uid="{4A19F0BA-5F1C-4D76-869B-B163E796AE49}"/>
    <cellStyle name="Normal 2 3 4 2 6 2 4 4" xfId="31149" xr:uid="{562AE52A-67C1-4507-BD72-A707A446DE1B}"/>
    <cellStyle name="Normal 2 3 4 2 6 2 4 5" xfId="46033" xr:uid="{6E3EBF79-7B4B-4C55-8025-C13997879733}"/>
    <cellStyle name="Normal 2 3 4 2 6 2 5" xfId="20881" xr:uid="{B11BB6DA-6FEE-42B3-B3A5-0E419F94720B}"/>
    <cellStyle name="Normal 2 3 4 2 6 2 5 2" xfId="34573" xr:uid="{B43D2014-8DC3-46AD-AE0A-418DEAAD8B16}"/>
    <cellStyle name="Normal 2 3 4 2 6 2 5 3" xfId="49457" xr:uid="{666905BC-FDFB-4D3B-BDB6-8268D2187E19}"/>
    <cellStyle name="Normal 2 3 4 2 6 2 6" xfId="14037" xr:uid="{37036963-45ED-48D3-9280-B8B1D0217277}"/>
    <cellStyle name="Normal 2 3 4 2 6 2 7" xfId="27727" xr:uid="{6326FDE2-CC72-44B5-B465-7527DC104902}"/>
    <cellStyle name="Normal 2 3 4 2 6 2 8" xfId="42611" xr:uid="{7295719D-13B9-4EC1-B017-79171176079D}"/>
    <cellStyle name="Normal 2 3 4 2 6 3" xfId="7192" xr:uid="{B46A961E-C649-49B0-9335-356DCC3CC3A9}"/>
    <cellStyle name="Normal 2 3 4 2 6 3 2" xfId="8905" xr:uid="{A25C8B49-1991-4FBF-B417-EFCD06609166}"/>
    <cellStyle name="Normal 2 3 4 2 6 3 2 2" xfId="12327" xr:uid="{184011CC-16F2-444E-83C7-A25319A1610D}"/>
    <cellStyle name="Normal 2 3 4 2 6 3 2 2 2" xfId="26017" xr:uid="{E183B94C-538D-4ABC-B164-A6EED9F96539}"/>
    <cellStyle name="Normal 2 3 4 2 6 3 2 2 2 2" xfId="39709" xr:uid="{10F97F6C-32D7-437E-83BB-172355F24182}"/>
    <cellStyle name="Normal 2 3 4 2 6 3 2 2 2 3" xfId="54593" xr:uid="{C9D17F4E-4450-4504-AB1B-5C544E2658DF}"/>
    <cellStyle name="Normal 2 3 4 2 6 3 2 2 3" xfId="19173" xr:uid="{5E788813-800C-46C1-9C6F-DDAE6B7182B6}"/>
    <cellStyle name="Normal 2 3 4 2 6 3 2 2 4" xfId="32863" xr:uid="{B642F458-F5CB-4B23-B7F2-6BEAA9866F5B}"/>
    <cellStyle name="Normal 2 3 4 2 6 3 2 2 5" xfId="47747" xr:uid="{89876AA0-DA8A-4AC5-93DB-024C7B092CFB}"/>
    <cellStyle name="Normal 2 3 4 2 6 3 2 3" xfId="22595" xr:uid="{18FBA069-3909-4CC5-B7E6-07285ADBF1E0}"/>
    <cellStyle name="Normal 2 3 4 2 6 3 2 3 2" xfId="36287" xr:uid="{792E60E6-9302-470A-B6F2-89BF074D379E}"/>
    <cellStyle name="Normal 2 3 4 2 6 3 2 3 3" xfId="51171" xr:uid="{FC5B30CC-5F79-49BF-BF23-FBCE3D380D22}"/>
    <cellStyle name="Normal 2 3 4 2 6 3 2 4" xfId="15751" xr:uid="{1A377D58-85E0-4E21-8F07-2930530EB33A}"/>
    <cellStyle name="Normal 2 3 4 2 6 3 2 5" xfId="29441" xr:uid="{89146F1A-D761-449B-9571-2C0BB65DB312}"/>
    <cellStyle name="Normal 2 3 4 2 6 3 2 6" xfId="44325" xr:uid="{B90D142E-C0F1-4407-BC12-E702685AF28C}"/>
    <cellStyle name="Normal 2 3 4 2 6 3 3" xfId="10615" xr:uid="{9B9BB90D-F311-4466-AC15-3EC7FA8DA35F}"/>
    <cellStyle name="Normal 2 3 4 2 6 3 3 2" xfId="24305" xr:uid="{25DAB1F3-2432-4DD2-9C10-153E83F1A130}"/>
    <cellStyle name="Normal 2 3 4 2 6 3 3 2 2" xfId="37997" xr:uid="{B7136823-99C1-4F22-8E3F-0916656ACC8A}"/>
    <cellStyle name="Normal 2 3 4 2 6 3 3 2 3" xfId="52881" xr:uid="{5510D653-13D1-40F9-862B-D3B3C8041BEE}"/>
    <cellStyle name="Normal 2 3 4 2 6 3 3 3" xfId="17461" xr:uid="{FB6B72D8-DF4D-4430-B9F4-7CC80D73EC44}"/>
    <cellStyle name="Normal 2 3 4 2 6 3 3 4" xfId="31151" xr:uid="{F1E429D6-BD76-4194-86C3-FCD06555013D}"/>
    <cellStyle name="Normal 2 3 4 2 6 3 3 5" xfId="46035" xr:uid="{47D86BC6-5E0F-48FD-8C2D-E40065717528}"/>
    <cellStyle name="Normal 2 3 4 2 6 3 4" xfId="20883" xr:uid="{9CDE693B-2C79-435F-AA5E-2BF1092A92A6}"/>
    <cellStyle name="Normal 2 3 4 2 6 3 4 2" xfId="34575" xr:uid="{442D810B-3EE6-43A0-99E5-2FADECA66D5A}"/>
    <cellStyle name="Normal 2 3 4 2 6 3 4 3" xfId="49459" xr:uid="{6A33CF16-56E3-4B57-B0DB-EECD2B7BFEEB}"/>
    <cellStyle name="Normal 2 3 4 2 6 3 5" xfId="14039" xr:uid="{6042B2CB-1DB5-497C-AE12-DE65867D4639}"/>
    <cellStyle name="Normal 2 3 4 2 6 3 6" xfId="27729" xr:uid="{AFCF9C2B-51E1-4AA3-8FD9-F93E4FCB7817}"/>
    <cellStyle name="Normal 2 3 4 2 6 3 7" xfId="42613" xr:uid="{94D59D6B-4029-41D4-9EB6-3FBB95149196}"/>
    <cellStyle name="Normal 2 3 4 2 6 4" xfId="7193" xr:uid="{C175A910-AEC1-4776-A968-AC1F95F491CC}"/>
    <cellStyle name="Normal 2 3 4 2 6 4 2" xfId="8906" xr:uid="{CA89E7D7-D5F0-42C2-89C0-19CEF4AB2542}"/>
    <cellStyle name="Normal 2 3 4 2 6 4 2 2" xfId="12328" xr:uid="{9DA58E35-0134-419E-966E-F737F387DB2E}"/>
    <cellStyle name="Normal 2 3 4 2 6 4 2 2 2" xfId="26018" xr:uid="{D9775487-DF01-47C0-931B-B3DB68883546}"/>
    <cellStyle name="Normal 2 3 4 2 6 4 2 2 2 2" xfId="39710" xr:uid="{F65FD9B2-25F6-4EE3-B212-2A1C8BA1C3A1}"/>
    <cellStyle name="Normal 2 3 4 2 6 4 2 2 2 3" xfId="54594" xr:uid="{370098BE-1BD6-40AD-AD01-9BCA7D4B20D2}"/>
    <cellStyle name="Normal 2 3 4 2 6 4 2 2 3" xfId="19174" xr:uid="{9A6B4758-C5D5-4223-AFA3-A502DD516BEE}"/>
    <cellStyle name="Normal 2 3 4 2 6 4 2 2 4" xfId="32864" xr:uid="{E982200A-A7D2-460F-925F-98E51D6C3C7E}"/>
    <cellStyle name="Normal 2 3 4 2 6 4 2 2 5" xfId="47748" xr:uid="{A1F003F3-689A-4A57-A88D-89EFE29A71BE}"/>
    <cellStyle name="Normal 2 3 4 2 6 4 2 3" xfId="22596" xr:uid="{1DCEA22A-9B6F-447B-ABC2-AD969D3C1F43}"/>
    <cellStyle name="Normal 2 3 4 2 6 4 2 3 2" xfId="36288" xr:uid="{4728952E-DCF5-4F56-855C-70707B436F96}"/>
    <cellStyle name="Normal 2 3 4 2 6 4 2 3 3" xfId="51172" xr:uid="{7698CBAD-19AC-444B-AF2F-02BC865BCDBD}"/>
    <cellStyle name="Normal 2 3 4 2 6 4 2 4" xfId="15752" xr:uid="{ADC46FDF-58BC-466E-887C-741B54BC3994}"/>
    <cellStyle name="Normal 2 3 4 2 6 4 2 5" xfId="29442" xr:uid="{B643C888-419D-425F-B1D7-67A4CB6830A4}"/>
    <cellStyle name="Normal 2 3 4 2 6 4 2 6" xfId="44326" xr:uid="{89D2AC2C-6943-4A30-9EA0-2D32D8F03028}"/>
    <cellStyle name="Normal 2 3 4 2 6 4 3" xfId="10616" xr:uid="{EEB69150-F39B-49C0-9B76-0D2F2DAF79CF}"/>
    <cellStyle name="Normal 2 3 4 2 6 4 3 2" xfId="24306" xr:uid="{445631F6-42AD-44A8-9BB0-EF3CBA964723}"/>
    <cellStyle name="Normal 2 3 4 2 6 4 3 2 2" xfId="37998" xr:uid="{79569C78-1E2B-4A84-852A-6059F76E4BAA}"/>
    <cellStyle name="Normal 2 3 4 2 6 4 3 2 3" xfId="52882" xr:uid="{546F9F0C-B527-403E-8C28-8CEAAB2347CC}"/>
    <cellStyle name="Normal 2 3 4 2 6 4 3 3" xfId="17462" xr:uid="{1ABF34BD-C11E-4BAB-BBA2-8C7DFF7AB5AD}"/>
    <cellStyle name="Normal 2 3 4 2 6 4 3 4" xfId="31152" xr:uid="{DCEC48A7-E891-4DC8-AA17-6AD2CAD6C029}"/>
    <cellStyle name="Normal 2 3 4 2 6 4 3 5" xfId="46036" xr:uid="{83204D6A-B863-4152-A850-3E864585D565}"/>
    <cellStyle name="Normal 2 3 4 2 6 4 4" xfId="20884" xr:uid="{4A003332-B578-48C5-9523-FE3D180D7BD3}"/>
    <cellStyle name="Normal 2 3 4 2 6 4 4 2" xfId="34576" xr:uid="{75205332-47AA-404E-8B42-5186B5D9F1E5}"/>
    <cellStyle name="Normal 2 3 4 2 6 4 4 3" xfId="49460" xr:uid="{BBE1686F-CB76-4333-8F61-3E6F61399E08}"/>
    <cellStyle name="Normal 2 3 4 2 6 4 5" xfId="14040" xr:uid="{B22AED09-27E5-4936-BB2A-95A7BB7CE166}"/>
    <cellStyle name="Normal 2 3 4 2 6 4 6" xfId="27730" xr:uid="{737F905E-B3A0-41A5-8BC2-4B552DA24267}"/>
    <cellStyle name="Normal 2 3 4 2 6 4 7" xfId="42614" xr:uid="{C02D7EC0-48D3-44CF-9416-4F26D922188E}"/>
    <cellStyle name="Normal 2 3 4 2 6 5" xfId="8902" xr:uid="{90CFF4E8-6391-4D65-BE6F-3BD699AC2CFE}"/>
    <cellStyle name="Normal 2 3 4 2 6 5 2" xfId="12324" xr:uid="{85E6CBFC-3FDE-4BB9-A37B-91877005F9CB}"/>
    <cellStyle name="Normal 2 3 4 2 6 5 2 2" xfId="26014" xr:uid="{9377140D-E505-4844-A4FB-A545C1E97551}"/>
    <cellStyle name="Normal 2 3 4 2 6 5 2 2 2" xfId="39706" xr:uid="{35A68AA4-74DB-457A-9998-2D600E6F1D5F}"/>
    <cellStyle name="Normal 2 3 4 2 6 5 2 2 3" xfId="54590" xr:uid="{E0FE7D68-4FE9-4575-A6FB-0E22BD30886F}"/>
    <cellStyle name="Normal 2 3 4 2 6 5 2 3" xfId="19170" xr:uid="{5D02E76E-D71D-4BEC-9E2B-038D9D7BD3CE}"/>
    <cellStyle name="Normal 2 3 4 2 6 5 2 4" xfId="32860" xr:uid="{FB7B6699-7D36-4775-A477-FA6431686606}"/>
    <cellStyle name="Normal 2 3 4 2 6 5 2 5" xfId="47744" xr:uid="{04FF9434-1D06-4580-A23E-72C33FD0A67D}"/>
    <cellStyle name="Normal 2 3 4 2 6 5 3" xfId="22592" xr:uid="{B76E4F5D-F25A-4A7C-B05E-6998C15BBCA2}"/>
    <cellStyle name="Normal 2 3 4 2 6 5 3 2" xfId="36284" xr:uid="{46B1F0C1-555F-44CE-BC32-53F5F4E44AB2}"/>
    <cellStyle name="Normal 2 3 4 2 6 5 3 3" xfId="51168" xr:uid="{BB6B06CC-856E-4E3A-B1E3-2331AF64D082}"/>
    <cellStyle name="Normal 2 3 4 2 6 5 4" xfId="15748" xr:uid="{3DFA9078-3FA7-43FF-AEA9-F69419E1C90A}"/>
    <cellStyle name="Normal 2 3 4 2 6 5 5" xfId="29438" xr:uid="{5369360B-9546-4341-BBD2-404C84B1F77A}"/>
    <cellStyle name="Normal 2 3 4 2 6 5 6" xfId="44322" xr:uid="{55BA4F63-61ED-405F-A359-E9DDBCE7AEBD}"/>
    <cellStyle name="Normal 2 3 4 2 6 6" xfId="10612" xr:uid="{4B929BFC-AEF7-4FE9-8DA5-A3B20BA63DA7}"/>
    <cellStyle name="Normal 2 3 4 2 6 6 2" xfId="24302" xr:uid="{F63E428E-4A81-4F46-8EE2-1991D3314DC8}"/>
    <cellStyle name="Normal 2 3 4 2 6 6 2 2" xfId="37994" xr:uid="{9C42974D-636B-4B10-BCA8-1108DE6412F2}"/>
    <cellStyle name="Normal 2 3 4 2 6 6 2 3" xfId="52878" xr:uid="{AE0C0F0D-20C2-4DB4-A2DD-8968D6AD2986}"/>
    <cellStyle name="Normal 2 3 4 2 6 6 3" xfId="17458" xr:uid="{CA830D5B-27F3-44EB-8BF0-B39210BA2AD4}"/>
    <cellStyle name="Normal 2 3 4 2 6 6 4" xfId="31148" xr:uid="{C25FB163-E999-4FDB-A5BB-95EA96025B66}"/>
    <cellStyle name="Normal 2 3 4 2 6 6 5" xfId="46032" xr:uid="{190EBE6B-655F-416D-89BD-5ECA64242AEB}"/>
    <cellStyle name="Normal 2 3 4 2 6 7" xfId="20880" xr:uid="{D11C8467-C879-4EF6-B5D4-D52D8EA6E360}"/>
    <cellStyle name="Normal 2 3 4 2 6 7 2" xfId="34572" xr:uid="{17E7E480-B6D6-4465-BCF8-A78343CF4674}"/>
    <cellStyle name="Normal 2 3 4 2 6 7 3" xfId="49456" xr:uid="{79D3B940-B18F-4C99-9BF5-BD2D2D44B30C}"/>
    <cellStyle name="Normal 2 3 4 2 6 8" xfId="14036" xr:uid="{D5FC3D77-A290-49E6-9BEF-8A1FB504FE7A}"/>
    <cellStyle name="Normal 2 3 4 2 6 9" xfId="27726" xr:uid="{B41C2B9F-ECF8-44FA-86B2-4379BC24E9CB}"/>
    <cellStyle name="Normal 2 3 4 2 7" xfId="7194" xr:uid="{931989DF-6A37-434D-B4D9-72643C583D18}"/>
    <cellStyle name="Normal 2 3 4 2 7 2" xfId="7195" xr:uid="{D5865EA2-F419-4E1D-A45F-6DFE2DCA2BC0}"/>
    <cellStyle name="Normal 2 3 4 2 7 2 2" xfId="8908" xr:uid="{403527E6-F8F6-4DC3-BED9-5CA16C30FA73}"/>
    <cellStyle name="Normal 2 3 4 2 7 2 2 2" xfId="12330" xr:uid="{B1744242-CB08-4537-AB99-A5A6A87201BE}"/>
    <cellStyle name="Normal 2 3 4 2 7 2 2 2 2" xfId="26020" xr:uid="{30DB6654-7715-44C2-A2EF-84E505EAD43B}"/>
    <cellStyle name="Normal 2 3 4 2 7 2 2 2 2 2" xfId="39712" xr:uid="{0AF10B8D-930D-4967-9BAF-2C0818877933}"/>
    <cellStyle name="Normal 2 3 4 2 7 2 2 2 2 3" xfId="54596" xr:uid="{931992CC-5C7C-4DD6-9DD9-15EA12DF6CCF}"/>
    <cellStyle name="Normal 2 3 4 2 7 2 2 2 3" xfId="19176" xr:uid="{6EC6B3CF-5348-4226-83A4-82821EB2E6AC}"/>
    <cellStyle name="Normal 2 3 4 2 7 2 2 2 4" xfId="32866" xr:uid="{89F8AE18-E046-427D-ADBE-C6C330A838BD}"/>
    <cellStyle name="Normal 2 3 4 2 7 2 2 2 5" xfId="47750" xr:uid="{B8D73745-2ABC-41D4-A680-9963AC66EE9D}"/>
    <cellStyle name="Normal 2 3 4 2 7 2 2 3" xfId="22598" xr:uid="{17357AFC-115A-4863-BE68-7B2B49A5DAE7}"/>
    <cellStyle name="Normal 2 3 4 2 7 2 2 3 2" xfId="36290" xr:uid="{15866BB5-DD89-4060-A838-914C49B50F1E}"/>
    <cellStyle name="Normal 2 3 4 2 7 2 2 3 3" xfId="51174" xr:uid="{4EEEC43A-4B1B-429A-8467-59A177AE6EF9}"/>
    <cellStyle name="Normal 2 3 4 2 7 2 2 4" xfId="15754" xr:uid="{55FD7788-C608-4798-91AB-7FF45E2A82A2}"/>
    <cellStyle name="Normal 2 3 4 2 7 2 2 5" xfId="29444" xr:uid="{23F6112B-844E-407A-B15C-995EA1A08307}"/>
    <cellStyle name="Normal 2 3 4 2 7 2 2 6" xfId="44328" xr:uid="{F5284FA6-28BB-4E50-8EE5-77D812239E6F}"/>
    <cellStyle name="Normal 2 3 4 2 7 2 3" xfId="10618" xr:uid="{64E95B2D-B25E-437C-9D74-336E60E98D55}"/>
    <cellStyle name="Normal 2 3 4 2 7 2 3 2" xfId="24308" xr:uid="{65E46BDB-E490-4C40-920A-7F30A49A7346}"/>
    <cellStyle name="Normal 2 3 4 2 7 2 3 2 2" xfId="38000" xr:uid="{F0499642-6DEF-4CCB-AD9A-886627E27A82}"/>
    <cellStyle name="Normal 2 3 4 2 7 2 3 2 3" xfId="52884" xr:uid="{296F8E50-6EC4-4FE2-B31B-82540586F665}"/>
    <cellStyle name="Normal 2 3 4 2 7 2 3 3" xfId="17464" xr:uid="{A4C33C02-FB80-4646-9B9E-586E40596E91}"/>
    <cellStyle name="Normal 2 3 4 2 7 2 3 4" xfId="31154" xr:uid="{B15A7BD7-E7BC-4464-9BBE-7336AD24AACA}"/>
    <cellStyle name="Normal 2 3 4 2 7 2 3 5" xfId="46038" xr:uid="{101C8D8E-3533-4615-8AA3-C15918C1A362}"/>
    <cellStyle name="Normal 2 3 4 2 7 2 4" xfId="20886" xr:uid="{A0F5FD6E-78B7-42FD-9B86-7DA9BEB302B8}"/>
    <cellStyle name="Normal 2 3 4 2 7 2 4 2" xfId="34578" xr:uid="{D2BDA9EE-8115-4928-9C84-592308CA9B87}"/>
    <cellStyle name="Normal 2 3 4 2 7 2 4 3" xfId="49462" xr:uid="{E5F9F816-EC6B-4021-A042-8100AB4C00DB}"/>
    <cellStyle name="Normal 2 3 4 2 7 2 5" xfId="14042" xr:uid="{9FD70058-6B6F-4FA8-A38C-4F363D94381B}"/>
    <cellStyle name="Normal 2 3 4 2 7 2 6" xfId="27732" xr:uid="{3F27EC36-43B0-47DD-90D4-B934E7C46673}"/>
    <cellStyle name="Normal 2 3 4 2 7 2 7" xfId="42616" xr:uid="{C0B1D250-BBAA-4DA3-8A3F-708ECF11A51C}"/>
    <cellStyle name="Normal 2 3 4 2 7 3" xfId="8907" xr:uid="{E94688A7-96B9-47A2-97AE-DF14DBBDDA3C}"/>
    <cellStyle name="Normal 2 3 4 2 7 3 2" xfId="12329" xr:uid="{0665DB85-D816-4E48-94E4-C99C1B2C3A3D}"/>
    <cellStyle name="Normal 2 3 4 2 7 3 2 2" xfId="26019" xr:uid="{445E4049-B9DB-44F6-A94F-CD1293569D98}"/>
    <cellStyle name="Normal 2 3 4 2 7 3 2 2 2" xfId="39711" xr:uid="{EBC72423-F6E8-4D7F-920F-9B256C986215}"/>
    <cellStyle name="Normal 2 3 4 2 7 3 2 2 3" xfId="54595" xr:uid="{7399389A-978D-416B-871E-D6541E9E4DC4}"/>
    <cellStyle name="Normal 2 3 4 2 7 3 2 3" xfId="19175" xr:uid="{D92BA0BA-0E2B-4013-89F8-35D90A0EEF6D}"/>
    <cellStyle name="Normal 2 3 4 2 7 3 2 4" xfId="32865" xr:uid="{2A3D7922-1934-4821-B8BF-CEC834B0D38C}"/>
    <cellStyle name="Normal 2 3 4 2 7 3 2 5" xfId="47749" xr:uid="{2BDAC39F-BE4D-47E0-8FB2-9585D6701318}"/>
    <cellStyle name="Normal 2 3 4 2 7 3 3" xfId="22597" xr:uid="{9F3C82AF-72D0-4C14-89DC-D584C79CFF7B}"/>
    <cellStyle name="Normal 2 3 4 2 7 3 3 2" xfId="36289" xr:uid="{944EEA8B-91F4-4CAA-A9C7-795456E284B4}"/>
    <cellStyle name="Normal 2 3 4 2 7 3 3 3" xfId="51173" xr:uid="{B137C63F-1032-4152-A6A6-B6D9F9E19F4F}"/>
    <cellStyle name="Normal 2 3 4 2 7 3 4" xfId="15753" xr:uid="{EEF2151A-7317-4C98-85CC-4F4148960436}"/>
    <cellStyle name="Normal 2 3 4 2 7 3 5" xfId="29443" xr:uid="{928E1C5D-1798-4DAD-9394-B505C678AE6D}"/>
    <cellStyle name="Normal 2 3 4 2 7 3 6" xfId="44327" xr:uid="{3DA1A6C9-4303-45C2-8A0E-F007A2CD417A}"/>
    <cellStyle name="Normal 2 3 4 2 7 4" xfId="10617" xr:uid="{8913CDA5-4A7D-4164-9487-E072AC3482CD}"/>
    <cellStyle name="Normal 2 3 4 2 7 4 2" xfId="24307" xr:uid="{CACAA604-81F7-4A96-9C56-95A796458D43}"/>
    <cellStyle name="Normal 2 3 4 2 7 4 2 2" xfId="37999" xr:uid="{E41B6BC3-4611-42CC-AB57-AB672F0B3570}"/>
    <cellStyle name="Normal 2 3 4 2 7 4 2 3" xfId="52883" xr:uid="{1BAA6D22-9A07-4061-B922-EB352B85C4C7}"/>
    <cellStyle name="Normal 2 3 4 2 7 4 3" xfId="17463" xr:uid="{537E8338-629E-499C-86F5-85A0FBB9448D}"/>
    <cellStyle name="Normal 2 3 4 2 7 4 4" xfId="31153" xr:uid="{D48A147B-EB6E-4FF6-A3D3-70D27A207AA8}"/>
    <cellStyle name="Normal 2 3 4 2 7 4 5" xfId="46037" xr:uid="{0CAAE00F-F874-4846-ADA0-FCBA6F605C34}"/>
    <cellStyle name="Normal 2 3 4 2 7 5" xfId="20885" xr:uid="{2131B9DD-2048-407B-8859-65FF7F33DAC2}"/>
    <cellStyle name="Normal 2 3 4 2 7 5 2" xfId="34577" xr:uid="{1D32F5E0-DF74-422C-BCE9-45B58A72DEC1}"/>
    <cellStyle name="Normal 2 3 4 2 7 5 3" xfId="49461" xr:uid="{31A7C756-9A51-4D07-B899-6C8CBD2DF7FA}"/>
    <cellStyle name="Normal 2 3 4 2 7 6" xfId="14041" xr:uid="{B7CE311F-2849-4B32-AD52-EB86511BC21D}"/>
    <cellStyle name="Normal 2 3 4 2 7 7" xfId="27731" xr:uid="{8FD1EF1E-30AC-467B-9462-9B8FBE561FC6}"/>
    <cellStyle name="Normal 2 3 4 2 7 8" xfId="42615" xr:uid="{431AA94F-76AD-40E7-B713-607EC8DD9A6C}"/>
    <cellStyle name="Normal 2 3 4 2 8" xfId="7196" xr:uid="{3F5F8A37-91F0-4DF1-B6D2-427D0E51DE74}"/>
    <cellStyle name="Normal 2 3 4 2 8 2" xfId="8909" xr:uid="{6D9A3A55-F5DD-46D9-9F53-E2EF8ABE04A3}"/>
    <cellStyle name="Normal 2 3 4 2 8 2 2" xfId="12331" xr:uid="{9A2C414A-C927-4FAD-BB29-E0DE97A57934}"/>
    <cellStyle name="Normal 2 3 4 2 8 2 2 2" xfId="26021" xr:uid="{A6963681-A708-4D38-B0B1-547A78CA84B5}"/>
    <cellStyle name="Normal 2 3 4 2 8 2 2 2 2" xfId="39713" xr:uid="{94C860D3-DD90-4FC7-82FE-0572C91BFA96}"/>
    <cellStyle name="Normal 2 3 4 2 8 2 2 2 3" xfId="54597" xr:uid="{27720B13-05EC-4183-A158-9948C9883FB4}"/>
    <cellStyle name="Normal 2 3 4 2 8 2 2 3" xfId="19177" xr:uid="{0113C1BF-D052-4AD1-A188-6D47EFA7F78D}"/>
    <cellStyle name="Normal 2 3 4 2 8 2 2 4" xfId="32867" xr:uid="{7D3B49CB-3FD4-4AB8-B33E-2364FC3276BE}"/>
    <cellStyle name="Normal 2 3 4 2 8 2 2 5" xfId="47751" xr:uid="{5B41120F-7A7C-4997-8506-E9AEAB04DA16}"/>
    <cellStyle name="Normal 2 3 4 2 8 2 3" xfId="22599" xr:uid="{5BFCBF17-317A-4D7E-B17E-7D5EECF5EA7F}"/>
    <cellStyle name="Normal 2 3 4 2 8 2 3 2" xfId="36291" xr:uid="{A1B029B7-9719-43CF-9385-56810BA9F06F}"/>
    <cellStyle name="Normal 2 3 4 2 8 2 3 3" xfId="51175" xr:uid="{31DA8A63-EE15-43B9-9F1A-9E7DBCEB33E6}"/>
    <cellStyle name="Normal 2 3 4 2 8 2 4" xfId="15755" xr:uid="{6A7A45B2-010B-46C9-B071-E792C2C40950}"/>
    <cellStyle name="Normal 2 3 4 2 8 2 5" xfId="29445" xr:uid="{68D312A5-8E45-46E6-A7AA-E7FA4CFF7428}"/>
    <cellStyle name="Normal 2 3 4 2 8 2 6" xfId="44329" xr:uid="{0EF8618F-EA46-429C-8844-68E620010794}"/>
    <cellStyle name="Normal 2 3 4 2 8 3" xfId="10619" xr:uid="{0ECB9161-DC86-4422-A25B-AED6B2A23BA0}"/>
    <cellStyle name="Normal 2 3 4 2 8 3 2" xfId="24309" xr:uid="{6B4F8F06-890B-45A8-91DE-108DBE8AEE46}"/>
    <cellStyle name="Normal 2 3 4 2 8 3 2 2" xfId="38001" xr:uid="{F0A0590D-C302-462C-82AC-208E04E80D6B}"/>
    <cellStyle name="Normal 2 3 4 2 8 3 2 3" xfId="52885" xr:uid="{6965DDE3-80F3-42F1-844B-534077A1458A}"/>
    <cellStyle name="Normal 2 3 4 2 8 3 3" xfId="17465" xr:uid="{DBD1156D-6935-4822-89C0-1F394B591595}"/>
    <cellStyle name="Normal 2 3 4 2 8 3 4" xfId="31155" xr:uid="{48896712-82B9-47DC-AD83-770B3B02EC25}"/>
    <cellStyle name="Normal 2 3 4 2 8 3 5" xfId="46039" xr:uid="{840BCDA9-8C58-45B9-B761-55E0D6DBAFE4}"/>
    <cellStyle name="Normal 2 3 4 2 8 4" xfId="20887" xr:uid="{2B172B34-9EB6-4158-8EAB-88167303BD2A}"/>
    <cellStyle name="Normal 2 3 4 2 8 4 2" xfId="34579" xr:uid="{D9F664DA-BD44-4FB6-BFAD-03BE98EDE463}"/>
    <cellStyle name="Normal 2 3 4 2 8 4 3" xfId="49463" xr:uid="{1106367C-B305-47B5-82D7-BEF0B1B91A06}"/>
    <cellStyle name="Normal 2 3 4 2 8 5" xfId="14043" xr:uid="{B091B3B1-51F6-4C1D-8281-E27CEDE6C066}"/>
    <cellStyle name="Normal 2 3 4 2 8 6" xfId="27733" xr:uid="{ADEDE512-9B6F-443F-AFE0-32BBDB09FCDC}"/>
    <cellStyle name="Normal 2 3 4 2 8 7" xfId="42617" xr:uid="{8C0A3B22-CF4E-4A0C-9CD7-708BB7E90645}"/>
    <cellStyle name="Normal 2 3 4 2 9" xfId="7197" xr:uid="{9EBE2F68-098E-4077-BA54-54E732CB07EB}"/>
    <cellStyle name="Normal 2 3 4 2 9 2" xfId="8910" xr:uid="{D00EE13C-9288-4066-B995-A3C8E7FA7551}"/>
    <cellStyle name="Normal 2 3 4 2 9 2 2" xfId="12332" xr:uid="{A252F89D-A395-42D6-8599-432B16C12152}"/>
    <cellStyle name="Normal 2 3 4 2 9 2 2 2" xfId="26022" xr:uid="{82AF2C01-A68D-4CBF-A9D9-DADECBAEE944}"/>
    <cellStyle name="Normal 2 3 4 2 9 2 2 2 2" xfId="39714" xr:uid="{F6806BBB-275B-42AE-B172-ADAD3BB0FAEF}"/>
    <cellStyle name="Normal 2 3 4 2 9 2 2 2 3" xfId="54598" xr:uid="{E6869AEF-9FF7-4E20-B187-808DFDC132D7}"/>
    <cellStyle name="Normal 2 3 4 2 9 2 2 3" xfId="19178" xr:uid="{D917EF0A-CA7B-435C-A798-6B8963D2A0AA}"/>
    <cellStyle name="Normal 2 3 4 2 9 2 2 4" xfId="32868" xr:uid="{AD00FFDB-1459-4DBB-B36A-46FB417512E8}"/>
    <cellStyle name="Normal 2 3 4 2 9 2 2 5" xfId="47752" xr:uid="{71C69AAD-F6DE-4CBA-908A-F78F45BFC93C}"/>
    <cellStyle name="Normal 2 3 4 2 9 2 3" xfId="22600" xr:uid="{B1E6B9D3-630C-46A8-AD2A-8E9034691F96}"/>
    <cellStyle name="Normal 2 3 4 2 9 2 3 2" xfId="36292" xr:uid="{1283577C-108F-4729-AD53-210F0762EB5A}"/>
    <cellStyle name="Normal 2 3 4 2 9 2 3 3" xfId="51176" xr:uid="{861A01DC-9C4C-4BA2-94D8-4424322F0D77}"/>
    <cellStyle name="Normal 2 3 4 2 9 2 4" xfId="15756" xr:uid="{713A6360-AF08-40CC-BE18-DB02642821F2}"/>
    <cellStyle name="Normal 2 3 4 2 9 2 5" xfId="29446" xr:uid="{D2C19996-2385-44F0-A18A-D89F71E40853}"/>
    <cellStyle name="Normal 2 3 4 2 9 2 6" xfId="44330" xr:uid="{527E2583-CFC5-4D7D-9688-963016318E6F}"/>
    <cellStyle name="Normal 2 3 4 2 9 3" xfId="10620" xr:uid="{FF89935C-9A00-4D08-8066-27075F408BC7}"/>
    <cellStyle name="Normal 2 3 4 2 9 3 2" xfId="24310" xr:uid="{0BE54BD2-0D32-4F41-B671-992CBFAC8FE3}"/>
    <cellStyle name="Normal 2 3 4 2 9 3 2 2" xfId="38002" xr:uid="{FC0EB0F2-D37C-44B6-AF9D-534A959EC2EA}"/>
    <cellStyle name="Normal 2 3 4 2 9 3 2 3" xfId="52886" xr:uid="{96C1046B-154F-478B-80A3-5D7D6C1A2F96}"/>
    <cellStyle name="Normal 2 3 4 2 9 3 3" xfId="17466" xr:uid="{C1E94F11-8C61-476F-BE87-845B6F79B275}"/>
    <cellStyle name="Normal 2 3 4 2 9 3 4" xfId="31156" xr:uid="{B85CA80F-8EB0-46E8-B9E8-1F0FD3A4F992}"/>
    <cellStyle name="Normal 2 3 4 2 9 3 5" xfId="46040" xr:uid="{DBE823D9-7191-475F-A86F-73EC264467A5}"/>
    <cellStyle name="Normal 2 3 4 2 9 4" xfId="20888" xr:uid="{58C265ED-5270-4488-876F-ACAC3A6FA0EB}"/>
    <cellStyle name="Normal 2 3 4 2 9 4 2" xfId="34580" xr:uid="{98ADA8BA-289F-4177-9DEA-8E7EDE9B0B73}"/>
    <cellStyle name="Normal 2 3 4 2 9 4 3" xfId="49464" xr:uid="{42D6C000-F448-48A1-A341-CED255F4D9F8}"/>
    <cellStyle name="Normal 2 3 4 2 9 5" xfId="14044" xr:uid="{1B1C99DC-26A7-4D79-B49A-CF9FFA76598F}"/>
    <cellStyle name="Normal 2 3 4 2 9 6" xfId="27734" xr:uid="{27A50748-C5CB-44FA-A83C-888603EB28A7}"/>
    <cellStyle name="Normal 2 3 4 2 9 7" xfId="42618" xr:uid="{D6F61B6E-EDE3-4E07-AB12-2D4A21E3A1FD}"/>
    <cellStyle name="Normal 2 3 4 3" xfId="7198" xr:uid="{21E7CD07-0054-4A5B-B993-2F1CD6281B26}"/>
    <cellStyle name="Normal 2 3 4 3 10" xfId="20889" xr:uid="{9C98C053-4741-4927-9157-77B6E466C248}"/>
    <cellStyle name="Normal 2 3 4 3 10 2" xfId="34581" xr:uid="{149BC3BB-AFEF-42BE-8F0E-07EB3F765E82}"/>
    <cellStyle name="Normal 2 3 4 3 10 3" xfId="49465" xr:uid="{4880593F-3F7F-4411-994A-7C47D9EDF949}"/>
    <cellStyle name="Normal 2 3 4 3 11" xfId="14045" xr:uid="{861E94AF-69AC-4604-B5AC-DE3A092C8B71}"/>
    <cellStyle name="Normal 2 3 4 3 12" xfId="27735" xr:uid="{0AAEAC78-2AF4-4838-B8ED-6A30658C04A4}"/>
    <cellStyle name="Normal 2 3 4 3 13" xfId="42619" xr:uid="{F80E2C44-C15D-4640-95C2-43288E209B6B}"/>
    <cellStyle name="Normal 2 3 4 3 2" xfId="7199" xr:uid="{009FA78A-D945-4E9C-9414-D4E16E99FF85}"/>
    <cellStyle name="Normal 2 3 4 3 2 10" xfId="14046" xr:uid="{5CE3F059-A80F-43BD-805B-631B55379ED3}"/>
    <cellStyle name="Normal 2 3 4 3 2 11" xfId="27736" xr:uid="{8CE86065-666A-497E-8823-D0CF4EEF225F}"/>
    <cellStyle name="Normal 2 3 4 3 2 12" xfId="42620" xr:uid="{321EBDED-E24D-4C93-B429-AE7DE486AAC6}"/>
    <cellStyle name="Normal 2 3 4 3 2 2" xfId="7200" xr:uid="{AAD5550E-D81B-4E84-8633-11E8183E1783}"/>
    <cellStyle name="Normal 2 3 4 3 2 2 10" xfId="42621" xr:uid="{429B78F6-24EE-48F5-8CD0-2D5CBE17787F}"/>
    <cellStyle name="Normal 2 3 4 3 2 2 2" xfId="7201" xr:uid="{92D927FB-A82A-4ED2-B7A9-43D691FB5447}"/>
    <cellStyle name="Normal 2 3 4 3 2 2 2 2" xfId="7202" xr:uid="{A34BCB5D-8A33-437C-BF1F-41391DE22EEF}"/>
    <cellStyle name="Normal 2 3 4 3 2 2 2 2 2" xfId="8915" xr:uid="{E0A79C43-D29F-41F6-901F-2FE530A5F513}"/>
    <cellStyle name="Normal 2 3 4 3 2 2 2 2 2 2" xfId="12337" xr:uid="{4CEC464C-5A6B-4FA2-8689-3801DBD3B619}"/>
    <cellStyle name="Normal 2 3 4 3 2 2 2 2 2 2 2" xfId="26027" xr:uid="{CB03892D-7FCF-491A-93AC-83D2BBE8E790}"/>
    <cellStyle name="Normal 2 3 4 3 2 2 2 2 2 2 2 2" xfId="39719" xr:uid="{B3CC76D8-DC86-42CE-ADC4-C982089E64CF}"/>
    <cellStyle name="Normal 2 3 4 3 2 2 2 2 2 2 2 3" xfId="54603" xr:uid="{B7198FB3-0B92-4698-A8ED-5089AFBD3F29}"/>
    <cellStyle name="Normal 2 3 4 3 2 2 2 2 2 2 3" xfId="19183" xr:uid="{A4929F5E-C1B4-4204-B0BE-053978163E87}"/>
    <cellStyle name="Normal 2 3 4 3 2 2 2 2 2 2 4" xfId="32873" xr:uid="{622EBF4D-E5A4-4DFA-83C0-2540CBE04428}"/>
    <cellStyle name="Normal 2 3 4 3 2 2 2 2 2 2 5" xfId="47757" xr:uid="{A1E6F76B-7E4D-4A56-B025-7097D010BD3E}"/>
    <cellStyle name="Normal 2 3 4 3 2 2 2 2 2 3" xfId="22605" xr:uid="{17FB8E1C-7872-415F-ADD9-7A124D915A01}"/>
    <cellStyle name="Normal 2 3 4 3 2 2 2 2 2 3 2" xfId="36297" xr:uid="{522F10AA-72B7-4FF3-BD34-01E60E6CD82F}"/>
    <cellStyle name="Normal 2 3 4 3 2 2 2 2 2 3 3" xfId="51181" xr:uid="{1C573FFA-E41B-4BD4-B4A0-775633D3A905}"/>
    <cellStyle name="Normal 2 3 4 3 2 2 2 2 2 4" xfId="15761" xr:uid="{986CA4A2-CB3F-4182-AE38-CE6F356B8627}"/>
    <cellStyle name="Normal 2 3 4 3 2 2 2 2 2 5" xfId="29451" xr:uid="{23279D78-AB91-4A4D-AB8B-0DF4F5BC2988}"/>
    <cellStyle name="Normal 2 3 4 3 2 2 2 2 2 6" xfId="44335" xr:uid="{17EBE866-1F2F-4879-9CF0-EF9962A64596}"/>
    <cellStyle name="Normal 2 3 4 3 2 2 2 2 3" xfId="10625" xr:uid="{BA2E3AE5-0B88-45B8-AA63-916992BC0D33}"/>
    <cellStyle name="Normal 2 3 4 3 2 2 2 2 3 2" xfId="24315" xr:uid="{662870B6-AFC2-451F-8924-E78A473F7715}"/>
    <cellStyle name="Normal 2 3 4 3 2 2 2 2 3 2 2" xfId="38007" xr:uid="{076DD746-F34A-4F6B-926F-DE3DA14762D4}"/>
    <cellStyle name="Normal 2 3 4 3 2 2 2 2 3 2 3" xfId="52891" xr:uid="{A4B14A13-4A8A-4F3B-913A-87D7CB1E3287}"/>
    <cellStyle name="Normal 2 3 4 3 2 2 2 2 3 3" xfId="17471" xr:uid="{BBE593D7-35B2-404E-8DEE-6248DF8E8FBF}"/>
    <cellStyle name="Normal 2 3 4 3 2 2 2 2 3 4" xfId="31161" xr:uid="{2017CAB8-2A49-4ED7-845C-D00C26265AA5}"/>
    <cellStyle name="Normal 2 3 4 3 2 2 2 2 3 5" xfId="46045" xr:uid="{292B5B76-AB6A-44FC-A700-616DCC5F3386}"/>
    <cellStyle name="Normal 2 3 4 3 2 2 2 2 4" xfId="20893" xr:uid="{8A2B906E-8DE3-4165-92E2-9A248BD41D1A}"/>
    <cellStyle name="Normal 2 3 4 3 2 2 2 2 4 2" xfId="34585" xr:uid="{7709E0C0-CDDD-42B5-8F21-E82345370319}"/>
    <cellStyle name="Normal 2 3 4 3 2 2 2 2 4 3" xfId="49469" xr:uid="{A9AF1639-45F5-49EE-A8AA-C16532BD691E}"/>
    <cellStyle name="Normal 2 3 4 3 2 2 2 2 5" xfId="14049" xr:uid="{F4ED321F-B5DC-4B20-96E8-2ECDD0628CF6}"/>
    <cellStyle name="Normal 2 3 4 3 2 2 2 2 6" xfId="27739" xr:uid="{87A5905C-0BD9-4BBC-A448-5BD17CF1FDFD}"/>
    <cellStyle name="Normal 2 3 4 3 2 2 2 2 7" xfId="42623" xr:uid="{CBCBA703-3534-4919-92CF-4D7B0DBAC0BE}"/>
    <cellStyle name="Normal 2 3 4 3 2 2 2 3" xfId="8914" xr:uid="{74B5BE0B-2A12-48F8-ABF2-0442C2B2D4A8}"/>
    <cellStyle name="Normal 2 3 4 3 2 2 2 3 2" xfId="12336" xr:uid="{4E37F24A-40AE-4B87-8A54-3221DC9DDB0A}"/>
    <cellStyle name="Normal 2 3 4 3 2 2 2 3 2 2" xfId="26026" xr:uid="{0A3746A8-AE56-458D-A00B-5452651BB1D5}"/>
    <cellStyle name="Normal 2 3 4 3 2 2 2 3 2 2 2" xfId="39718" xr:uid="{9E9DDFEF-9E87-4F3E-B251-ED520B617F83}"/>
    <cellStyle name="Normal 2 3 4 3 2 2 2 3 2 2 3" xfId="54602" xr:uid="{AA30DF6E-D08E-486A-9A37-6070CE8C9329}"/>
    <cellStyle name="Normal 2 3 4 3 2 2 2 3 2 3" xfId="19182" xr:uid="{AB5F64CA-C66D-47AA-B21F-6AC36D5E6FFB}"/>
    <cellStyle name="Normal 2 3 4 3 2 2 2 3 2 4" xfId="32872" xr:uid="{441BF031-161C-4ADB-8DBD-AB2BE24C915E}"/>
    <cellStyle name="Normal 2 3 4 3 2 2 2 3 2 5" xfId="47756" xr:uid="{5C3574FD-D969-4789-AC05-7C37F811DFE7}"/>
    <cellStyle name="Normal 2 3 4 3 2 2 2 3 3" xfId="22604" xr:uid="{A14B9C95-2FBF-4FCC-A6EA-20537A48961D}"/>
    <cellStyle name="Normal 2 3 4 3 2 2 2 3 3 2" xfId="36296" xr:uid="{E63E2A3E-9BD9-419B-8594-E510015E36F8}"/>
    <cellStyle name="Normal 2 3 4 3 2 2 2 3 3 3" xfId="51180" xr:uid="{5670D4EC-1CB1-4700-9C49-FFD808A7977A}"/>
    <cellStyle name="Normal 2 3 4 3 2 2 2 3 4" xfId="15760" xr:uid="{22F50878-6292-46E0-8A6A-72A077DC3E60}"/>
    <cellStyle name="Normal 2 3 4 3 2 2 2 3 5" xfId="29450" xr:uid="{6596AE9B-0635-4C55-A335-627572896C54}"/>
    <cellStyle name="Normal 2 3 4 3 2 2 2 3 6" xfId="44334" xr:uid="{D43E2F20-26B4-4C04-AF78-F01DFD2D0505}"/>
    <cellStyle name="Normal 2 3 4 3 2 2 2 4" xfId="10624" xr:uid="{351552AB-A090-420A-AA5B-827386B296A4}"/>
    <cellStyle name="Normal 2 3 4 3 2 2 2 4 2" xfId="24314" xr:uid="{A0B68F98-C9FF-4EE2-9D7A-CDB893077DD9}"/>
    <cellStyle name="Normal 2 3 4 3 2 2 2 4 2 2" xfId="38006" xr:uid="{CEDB6E0C-4322-45CF-AE9C-7F74E8F1C32F}"/>
    <cellStyle name="Normal 2 3 4 3 2 2 2 4 2 3" xfId="52890" xr:uid="{D4A1329C-FB0F-4AF4-9883-99771661C83D}"/>
    <cellStyle name="Normal 2 3 4 3 2 2 2 4 3" xfId="17470" xr:uid="{EBDD1458-E6C4-4895-B102-8566B33ACCE1}"/>
    <cellStyle name="Normal 2 3 4 3 2 2 2 4 4" xfId="31160" xr:uid="{95F10466-6217-43B5-AE56-1B3AAF16E493}"/>
    <cellStyle name="Normal 2 3 4 3 2 2 2 4 5" xfId="46044" xr:uid="{0215092F-1AF0-4CE5-8175-EB01E8DF0C07}"/>
    <cellStyle name="Normal 2 3 4 3 2 2 2 5" xfId="20892" xr:uid="{E3ADD8CF-9333-4ABD-9E4E-F63AF8409185}"/>
    <cellStyle name="Normal 2 3 4 3 2 2 2 5 2" xfId="34584" xr:uid="{A336E945-2AE7-4507-93BF-57839EFB8BC3}"/>
    <cellStyle name="Normal 2 3 4 3 2 2 2 5 3" xfId="49468" xr:uid="{5FD8FBBB-9978-443F-9F95-E36615F688A9}"/>
    <cellStyle name="Normal 2 3 4 3 2 2 2 6" xfId="14048" xr:uid="{7ECF7BC2-A926-4DA6-8AD3-4F93AC69E74A}"/>
    <cellStyle name="Normal 2 3 4 3 2 2 2 7" xfId="27738" xr:uid="{7E249047-6456-486F-9E47-355362E4F6DB}"/>
    <cellStyle name="Normal 2 3 4 3 2 2 2 8" xfId="42622" xr:uid="{420B6B15-C9FA-4F73-B8F4-04D6EE1F4DD4}"/>
    <cellStyle name="Normal 2 3 4 3 2 2 3" xfId="7203" xr:uid="{FF333575-CF65-429C-88B3-28090F007F5E}"/>
    <cellStyle name="Normal 2 3 4 3 2 2 3 2" xfId="8916" xr:uid="{C6147D97-F84C-4D36-85D7-2C70A71781B6}"/>
    <cellStyle name="Normal 2 3 4 3 2 2 3 2 2" xfId="12338" xr:uid="{68D1138A-D8F6-4E05-9844-AE68489863C0}"/>
    <cellStyle name="Normal 2 3 4 3 2 2 3 2 2 2" xfId="26028" xr:uid="{3C6CE49E-6FB3-49D4-B352-F8E4A821923D}"/>
    <cellStyle name="Normal 2 3 4 3 2 2 3 2 2 2 2" xfId="39720" xr:uid="{E03E83A5-BFEF-43F4-AFC6-6B78C50152FC}"/>
    <cellStyle name="Normal 2 3 4 3 2 2 3 2 2 2 3" xfId="54604" xr:uid="{64C7ED92-CE33-4D84-AFFC-F2AE3DB85C69}"/>
    <cellStyle name="Normal 2 3 4 3 2 2 3 2 2 3" xfId="19184" xr:uid="{F71DEB5C-86D7-429C-BD4E-50F17F92796D}"/>
    <cellStyle name="Normal 2 3 4 3 2 2 3 2 2 4" xfId="32874" xr:uid="{C10CFC97-D553-4773-9160-1BC362546EC5}"/>
    <cellStyle name="Normal 2 3 4 3 2 2 3 2 2 5" xfId="47758" xr:uid="{23F92BD4-311F-4A4A-B91B-215BC11CE599}"/>
    <cellStyle name="Normal 2 3 4 3 2 2 3 2 3" xfId="22606" xr:uid="{BAB3EABC-0B56-4D5E-A002-1F1EA0C74FE7}"/>
    <cellStyle name="Normal 2 3 4 3 2 2 3 2 3 2" xfId="36298" xr:uid="{2E4BFC74-D5E6-4F07-B167-36149BB2F909}"/>
    <cellStyle name="Normal 2 3 4 3 2 2 3 2 3 3" xfId="51182" xr:uid="{1A455DE7-6069-4279-9B1B-BC4056420032}"/>
    <cellStyle name="Normal 2 3 4 3 2 2 3 2 4" xfId="15762" xr:uid="{8BF4D10A-654E-4477-B788-855E899476C8}"/>
    <cellStyle name="Normal 2 3 4 3 2 2 3 2 5" xfId="29452" xr:uid="{7D350953-C703-4553-8BD3-54FD41A70C0E}"/>
    <cellStyle name="Normal 2 3 4 3 2 2 3 2 6" xfId="44336" xr:uid="{BC02A67B-93C7-44CA-9A73-05FA4B03A9BD}"/>
    <cellStyle name="Normal 2 3 4 3 2 2 3 3" xfId="10626" xr:uid="{7DE2CB28-E895-4A47-85DA-05EE10161369}"/>
    <cellStyle name="Normal 2 3 4 3 2 2 3 3 2" xfId="24316" xr:uid="{DEF67E74-B47B-475F-BF46-9BD7B7B5449E}"/>
    <cellStyle name="Normal 2 3 4 3 2 2 3 3 2 2" xfId="38008" xr:uid="{D9F62C47-E162-45F0-BDF7-AEFFC9DFE6D5}"/>
    <cellStyle name="Normal 2 3 4 3 2 2 3 3 2 3" xfId="52892" xr:uid="{6CEFDCEE-A4B6-421E-BA1F-E7BEF963AF68}"/>
    <cellStyle name="Normal 2 3 4 3 2 2 3 3 3" xfId="17472" xr:uid="{AB68F075-6C65-459A-82D2-0E6E3E510A16}"/>
    <cellStyle name="Normal 2 3 4 3 2 2 3 3 4" xfId="31162" xr:uid="{680230AC-CE3E-40DE-A4F5-B555D54103D2}"/>
    <cellStyle name="Normal 2 3 4 3 2 2 3 3 5" xfId="46046" xr:uid="{70044353-82F5-4F0C-9D84-EC5642872363}"/>
    <cellStyle name="Normal 2 3 4 3 2 2 3 4" xfId="20894" xr:uid="{44947E41-7B66-4597-A545-51E01C5DD10C}"/>
    <cellStyle name="Normal 2 3 4 3 2 2 3 4 2" xfId="34586" xr:uid="{BFFF7593-EA46-4FCD-91DC-DF7D08F2C760}"/>
    <cellStyle name="Normal 2 3 4 3 2 2 3 4 3" xfId="49470" xr:uid="{9739590A-365E-4701-AF91-4B318D56F5AF}"/>
    <cellStyle name="Normal 2 3 4 3 2 2 3 5" xfId="14050" xr:uid="{85A7A85A-CC9C-4748-8334-77815F048CEB}"/>
    <cellStyle name="Normal 2 3 4 3 2 2 3 6" xfId="27740" xr:uid="{F497268B-6953-4E1D-A469-A97A5642B95B}"/>
    <cellStyle name="Normal 2 3 4 3 2 2 3 7" xfId="42624" xr:uid="{F651194F-E53C-471A-82BC-8A2E060A08A6}"/>
    <cellStyle name="Normal 2 3 4 3 2 2 4" xfId="7204" xr:uid="{AC9CA799-356B-4595-A9E5-29CCE1EA1D57}"/>
    <cellStyle name="Normal 2 3 4 3 2 2 4 2" xfId="8917" xr:uid="{CE016B05-DC16-421A-B8D1-E0F3FD842C10}"/>
    <cellStyle name="Normal 2 3 4 3 2 2 4 2 2" xfId="12339" xr:uid="{85C299CE-1F7E-4ABD-838E-DE8887E1701E}"/>
    <cellStyle name="Normal 2 3 4 3 2 2 4 2 2 2" xfId="26029" xr:uid="{34053B35-2BD8-4C85-B248-484DBBA7D3D0}"/>
    <cellStyle name="Normal 2 3 4 3 2 2 4 2 2 2 2" xfId="39721" xr:uid="{443A2722-1C82-4E9F-9596-0E4409A83FDC}"/>
    <cellStyle name="Normal 2 3 4 3 2 2 4 2 2 2 3" xfId="54605" xr:uid="{37E0E107-3B0F-463C-A0D1-C3FD94A5C749}"/>
    <cellStyle name="Normal 2 3 4 3 2 2 4 2 2 3" xfId="19185" xr:uid="{949A5962-7C89-4DA4-9E5C-F45451A8E18B}"/>
    <cellStyle name="Normal 2 3 4 3 2 2 4 2 2 4" xfId="32875" xr:uid="{DEAD05CF-38DB-4B4A-B0C9-8C7D220AAD67}"/>
    <cellStyle name="Normal 2 3 4 3 2 2 4 2 2 5" xfId="47759" xr:uid="{8B7AE78F-DD43-4AE5-A393-9095FA45EA8A}"/>
    <cellStyle name="Normal 2 3 4 3 2 2 4 2 3" xfId="22607" xr:uid="{1424D760-05B0-49D9-84C5-F11E4FC6890E}"/>
    <cellStyle name="Normal 2 3 4 3 2 2 4 2 3 2" xfId="36299" xr:uid="{3F69ADBD-C670-4148-8629-50CF449A6BD7}"/>
    <cellStyle name="Normal 2 3 4 3 2 2 4 2 3 3" xfId="51183" xr:uid="{C5ACAB41-7DAE-4F9F-829B-C1548F423BC4}"/>
    <cellStyle name="Normal 2 3 4 3 2 2 4 2 4" xfId="15763" xr:uid="{627AD860-60AC-4966-BAAA-E339639B1B1D}"/>
    <cellStyle name="Normal 2 3 4 3 2 2 4 2 5" xfId="29453" xr:uid="{71572A68-7E97-4E3C-8953-1E76C1743D3F}"/>
    <cellStyle name="Normal 2 3 4 3 2 2 4 2 6" xfId="44337" xr:uid="{E06BD7AE-4FC6-4060-AC39-C99A87B54156}"/>
    <cellStyle name="Normal 2 3 4 3 2 2 4 3" xfId="10627" xr:uid="{BCE6AA83-BD5A-4B0A-BF70-4EA88C79DC5A}"/>
    <cellStyle name="Normal 2 3 4 3 2 2 4 3 2" xfId="24317" xr:uid="{3A249066-A0D6-477B-AA3B-F520458E8660}"/>
    <cellStyle name="Normal 2 3 4 3 2 2 4 3 2 2" xfId="38009" xr:uid="{757C298B-E65D-48DA-96CE-46D0C42B7974}"/>
    <cellStyle name="Normal 2 3 4 3 2 2 4 3 2 3" xfId="52893" xr:uid="{8DEAD80B-0E81-4696-9A82-E521FE6FC7E7}"/>
    <cellStyle name="Normal 2 3 4 3 2 2 4 3 3" xfId="17473" xr:uid="{AE7F1F4C-36A0-407C-9466-043A5DAFEAE6}"/>
    <cellStyle name="Normal 2 3 4 3 2 2 4 3 4" xfId="31163" xr:uid="{D85F22E1-C868-4F26-9C64-2D05B2BEC5B2}"/>
    <cellStyle name="Normal 2 3 4 3 2 2 4 3 5" xfId="46047" xr:uid="{E9E7E1BE-412B-4BF0-B292-6A8212717905}"/>
    <cellStyle name="Normal 2 3 4 3 2 2 4 4" xfId="20895" xr:uid="{F582E723-6DB0-4D0D-8480-531B249231A6}"/>
    <cellStyle name="Normal 2 3 4 3 2 2 4 4 2" xfId="34587" xr:uid="{7B4DA697-1A19-415D-9E49-8508C69A01E5}"/>
    <cellStyle name="Normal 2 3 4 3 2 2 4 4 3" xfId="49471" xr:uid="{33630AC0-AA7B-4471-B63A-5478BA0FD9D1}"/>
    <cellStyle name="Normal 2 3 4 3 2 2 4 5" xfId="14051" xr:uid="{24D1D610-A24D-4A65-A05F-1E3A346EC29C}"/>
    <cellStyle name="Normal 2 3 4 3 2 2 4 6" xfId="27741" xr:uid="{963FB47D-4664-4FC0-B16C-7948A7F04790}"/>
    <cellStyle name="Normal 2 3 4 3 2 2 4 7" xfId="42625" xr:uid="{06B2FF83-A6C9-4254-A073-2A6DCEA3762C}"/>
    <cellStyle name="Normal 2 3 4 3 2 2 5" xfId="8913" xr:uid="{69F05120-92FD-4C32-B9EA-0C65DFBBBE26}"/>
    <cellStyle name="Normal 2 3 4 3 2 2 5 2" xfId="12335" xr:uid="{69F975AC-A766-46EF-911D-5CA6B862D82F}"/>
    <cellStyle name="Normal 2 3 4 3 2 2 5 2 2" xfId="26025" xr:uid="{4DFCF180-99D5-4354-AC27-B01532F2E4FD}"/>
    <cellStyle name="Normal 2 3 4 3 2 2 5 2 2 2" xfId="39717" xr:uid="{EEC57DC8-E510-4DB3-868B-D8630668AC93}"/>
    <cellStyle name="Normal 2 3 4 3 2 2 5 2 2 3" xfId="54601" xr:uid="{A1332D6C-E92E-4B7C-A6C6-2E736009195F}"/>
    <cellStyle name="Normal 2 3 4 3 2 2 5 2 3" xfId="19181" xr:uid="{34CF8BAA-2CDA-41C4-8403-6A9B065C0689}"/>
    <cellStyle name="Normal 2 3 4 3 2 2 5 2 4" xfId="32871" xr:uid="{93EA7EA0-F571-45A3-B986-7A1C0B3E92C3}"/>
    <cellStyle name="Normal 2 3 4 3 2 2 5 2 5" xfId="47755" xr:uid="{5ACBBB6E-32C7-4CEF-86DD-9FB49E0BB73D}"/>
    <cellStyle name="Normal 2 3 4 3 2 2 5 3" xfId="22603" xr:uid="{0E1549AA-6E50-4F2B-A99D-B33EC137BBB5}"/>
    <cellStyle name="Normal 2 3 4 3 2 2 5 3 2" xfId="36295" xr:uid="{30E81502-E6A1-4AD5-B178-16D5335FD6D9}"/>
    <cellStyle name="Normal 2 3 4 3 2 2 5 3 3" xfId="51179" xr:uid="{BEB46E43-8656-460E-AE9B-D721A5D2422D}"/>
    <cellStyle name="Normal 2 3 4 3 2 2 5 4" xfId="15759" xr:uid="{B8515DD5-7C37-420C-BBEE-A7F16B3BC483}"/>
    <cellStyle name="Normal 2 3 4 3 2 2 5 5" xfId="29449" xr:uid="{85A6ED4F-900D-4FA8-937F-E1F8A754A34F}"/>
    <cellStyle name="Normal 2 3 4 3 2 2 5 6" xfId="44333" xr:uid="{881B9D87-93B2-4F9C-8E9C-DADD5FBD61E6}"/>
    <cellStyle name="Normal 2 3 4 3 2 2 6" xfId="10623" xr:uid="{2E01C961-28F4-4B91-8C22-5050D309DCCE}"/>
    <cellStyle name="Normal 2 3 4 3 2 2 6 2" xfId="24313" xr:uid="{90EC1B14-3A43-4ABC-B4EB-07F8145CCC25}"/>
    <cellStyle name="Normal 2 3 4 3 2 2 6 2 2" xfId="38005" xr:uid="{E8C351A5-4A5D-4906-BB7F-EF1F1DDF7A5D}"/>
    <cellStyle name="Normal 2 3 4 3 2 2 6 2 3" xfId="52889" xr:uid="{9169CDF8-259A-4D00-BE35-7B94B00D4DF3}"/>
    <cellStyle name="Normal 2 3 4 3 2 2 6 3" xfId="17469" xr:uid="{EACDF8CF-6DC9-48F6-8495-FA5DDE6D3439}"/>
    <cellStyle name="Normal 2 3 4 3 2 2 6 4" xfId="31159" xr:uid="{41CE71B8-45C6-47E6-A2C6-D821B0AF6B81}"/>
    <cellStyle name="Normal 2 3 4 3 2 2 6 5" xfId="46043" xr:uid="{062C86BD-DE88-4424-AA66-C26E2BE4C672}"/>
    <cellStyle name="Normal 2 3 4 3 2 2 7" xfId="20891" xr:uid="{BE37136D-7027-4F5B-B204-A6C4A52F50E5}"/>
    <cellStyle name="Normal 2 3 4 3 2 2 7 2" xfId="34583" xr:uid="{0EEC0657-AA1F-47E3-8E19-57D724DEF4D5}"/>
    <cellStyle name="Normal 2 3 4 3 2 2 7 3" xfId="49467" xr:uid="{B7E127BF-5A85-419E-AC80-188939B46E75}"/>
    <cellStyle name="Normal 2 3 4 3 2 2 8" xfId="14047" xr:uid="{C4BFC425-A40B-49B3-A102-255A1B2F4814}"/>
    <cellStyle name="Normal 2 3 4 3 2 2 9" xfId="27737" xr:uid="{4D4B5C47-2976-42DF-B855-7818CDEDC0C7}"/>
    <cellStyle name="Normal 2 3 4 3 2 3" xfId="7205" xr:uid="{8A12117A-73DD-4B8D-99F6-7CDEF78DB999}"/>
    <cellStyle name="Normal 2 3 4 3 2 3 10" xfId="42626" xr:uid="{4D151250-C2A0-4665-ABAB-5E2D2DF69601}"/>
    <cellStyle name="Normal 2 3 4 3 2 3 2" xfId="7206" xr:uid="{5166E3B5-D03A-4A61-B8E6-272533D0BB1C}"/>
    <cellStyle name="Normal 2 3 4 3 2 3 2 2" xfId="7207" xr:uid="{B5524D64-20A9-4931-8E01-D92BC2F88EFF}"/>
    <cellStyle name="Normal 2 3 4 3 2 3 2 2 2" xfId="8920" xr:uid="{95C1F42E-5E76-4814-9088-48CEF93E24ED}"/>
    <cellStyle name="Normal 2 3 4 3 2 3 2 2 2 2" xfId="12342" xr:uid="{FC6AF4F1-1DF0-4BA8-89D1-4F615FDAAC79}"/>
    <cellStyle name="Normal 2 3 4 3 2 3 2 2 2 2 2" xfId="26032" xr:uid="{BCEB4492-C712-4CA1-A31B-423907566494}"/>
    <cellStyle name="Normal 2 3 4 3 2 3 2 2 2 2 2 2" xfId="39724" xr:uid="{DB8D607B-06A0-4A25-AA0D-55557B26DB5A}"/>
    <cellStyle name="Normal 2 3 4 3 2 3 2 2 2 2 2 3" xfId="54608" xr:uid="{4D4247BE-61B6-44EC-9CF1-7C95D04F153C}"/>
    <cellStyle name="Normal 2 3 4 3 2 3 2 2 2 2 3" xfId="19188" xr:uid="{5D56A9E9-66BB-404B-84FB-69D0C6B88E81}"/>
    <cellStyle name="Normal 2 3 4 3 2 3 2 2 2 2 4" xfId="32878" xr:uid="{158A7599-BF5E-4356-AB33-BB2B6EC0D039}"/>
    <cellStyle name="Normal 2 3 4 3 2 3 2 2 2 2 5" xfId="47762" xr:uid="{86D099A9-0268-425E-A19E-5E68A3141829}"/>
    <cellStyle name="Normal 2 3 4 3 2 3 2 2 2 3" xfId="22610" xr:uid="{E0096225-0F49-4F73-AB8F-04A2DD173916}"/>
    <cellStyle name="Normal 2 3 4 3 2 3 2 2 2 3 2" xfId="36302" xr:uid="{F030E721-BCA8-4A21-8ED4-72E363E9C955}"/>
    <cellStyle name="Normal 2 3 4 3 2 3 2 2 2 3 3" xfId="51186" xr:uid="{D1975379-CB9F-49B5-8CF7-08DDB8422DC0}"/>
    <cellStyle name="Normal 2 3 4 3 2 3 2 2 2 4" xfId="15766" xr:uid="{77A5C172-4469-433D-AE41-DB1387835AA5}"/>
    <cellStyle name="Normal 2 3 4 3 2 3 2 2 2 5" xfId="29456" xr:uid="{FB6D1A05-CAC1-4811-94AD-59D1CF347828}"/>
    <cellStyle name="Normal 2 3 4 3 2 3 2 2 2 6" xfId="44340" xr:uid="{6E441A01-95B5-446D-A146-4D915FBD1104}"/>
    <cellStyle name="Normal 2 3 4 3 2 3 2 2 3" xfId="10630" xr:uid="{DBF4076C-D0CC-4348-9F81-3B77C90BFF38}"/>
    <cellStyle name="Normal 2 3 4 3 2 3 2 2 3 2" xfId="24320" xr:uid="{26E28994-5110-472A-A363-62511C1943EB}"/>
    <cellStyle name="Normal 2 3 4 3 2 3 2 2 3 2 2" xfId="38012" xr:uid="{A0E0DEF0-94EF-4300-9E07-25799C8FA868}"/>
    <cellStyle name="Normal 2 3 4 3 2 3 2 2 3 2 3" xfId="52896" xr:uid="{491E48F8-7F12-4069-A4AA-FEA051C33FE4}"/>
    <cellStyle name="Normal 2 3 4 3 2 3 2 2 3 3" xfId="17476" xr:uid="{BF24DE49-3338-46F9-8E9A-708BF0E13FBB}"/>
    <cellStyle name="Normal 2 3 4 3 2 3 2 2 3 4" xfId="31166" xr:uid="{9F55B345-1D2D-4E28-8D4F-C5D87909DF83}"/>
    <cellStyle name="Normal 2 3 4 3 2 3 2 2 3 5" xfId="46050" xr:uid="{454227D6-C135-4312-A2FF-6BD4E5FBB38B}"/>
    <cellStyle name="Normal 2 3 4 3 2 3 2 2 4" xfId="20898" xr:uid="{7423A628-B175-44A2-A536-980E993E609A}"/>
    <cellStyle name="Normal 2 3 4 3 2 3 2 2 4 2" xfId="34590" xr:uid="{6AC32401-5CB4-4438-B55B-EF37AF4557B4}"/>
    <cellStyle name="Normal 2 3 4 3 2 3 2 2 4 3" xfId="49474" xr:uid="{12BD227E-B5E0-41B2-B0E2-6DDC7ED934F8}"/>
    <cellStyle name="Normal 2 3 4 3 2 3 2 2 5" xfId="14054" xr:uid="{C2827A8C-A2B1-4DF8-A210-C8A32F03A283}"/>
    <cellStyle name="Normal 2 3 4 3 2 3 2 2 6" xfId="27744" xr:uid="{A43F1961-CCDE-40EE-B518-451A0FB78424}"/>
    <cellStyle name="Normal 2 3 4 3 2 3 2 2 7" xfId="42628" xr:uid="{31F56827-2200-4C23-BAC1-DDE6706600A3}"/>
    <cellStyle name="Normal 2 3 4 3 2 3 2 3" xfId="8919" xr:uid="{6D9ADE27-BA22-4722-B148-D35DF943CDCD}"/>
    <cellStyle name="Normal 2 3 4 3 2 3 2 3 2" xfId="12341" xr:uid="{385B7293-A813-4D82-A8FE-716F5501C2A7}"/>
    <cellStyle name="Normal 2 3 4 3 2 3 2 3 2 2" xfId="26031" xr:uid="{9A3B3992-51A0-4775-A83F-99EBA656763D}"/>
    <cellStyle name="Normal 2 3 4 3 2 3 2 3 2 2 2" xfId="39723" xr:uid="{B3A8CF4D-33A2-4EBA-8D23-D9BB49E556BA}"/>
    <cellStyle name="Normal 2 3 4 3 2 3 2 3 2 2 3" xfId="54607" xr:uid="{0AF1AFC3-6FD9-45E6-A4FB-15CF7D21A48A}"/>
    <cellStyle name="Normal 2 3 4 3 2 3 2 3 2 3" xfId="19187" xr:uid="{2B76A300-AB0C-48A6-95DF-565128DD0821}"/>
    <cellStyle name="Normal 2 3 4 3 2 3 2 3 2 4" xfId="32877" xr:uid="{B715FC5D-1C84-4532-8738-5FF4C3AEA6C3}"/>
    <cellStyle name="Normal 2 3 4 3 2 3 2 3 2 5" xfId="47761" xr:uid="{79EE8C2A-35C1-4209-8049-57DF61F3F3CC}"/>
    <cellStyle name="Normal 2 3 4 3 2 3 2 3 3" xfId="22609" xr:uid="{9E37FCD8-D52D-4058-9481-3A9066D44A5B}"/>
    <cellStyle name="Normal 2 3 4 3 2 3 2 3 3 2" xfId="36301" xr:uid="{8584861B-820F-463B-B50D-4A29945BFE3D}"/>
    <cellStyle name="Normal 2 3 4 3 2 3 2 3 3 3" xfId="51185" xr:uid="{D2025F28-83E2-4C78-B938-FBD8DB5D795D}"/>
    <cellStyle name="Normal 2 3 4 3 2 3 2 3 4" xfId="15765" xr:uid="{7F9B7C8C-BB31-4CAC-AB0C-8E8746597724}"/>
    <cellStyle name="Normal 2 3 4 3 2 3 2 3 5" xfId="29455" xr:uid="{98B63515-DA6F-40F1-8B81-B8F6E91D0019}"/>
    <cellStyle name="Normal 2 3 4 3 2 3 2 3 6" xfId="44339" xr:uid="{A49775B2-580C-46DF-B01E-1DC2FD8744F4}"/>
    <cellStyle name="Normal 2 3 4 3 2 3 2 4" xfId="10629" xr:uid="{72360677-6DCA-446C-BFD1-5C14AA700E74}"/>
    <cellStyle name="Normal 2 3 4 3 2 3 2 4 2" xfId="24319" xr:uid="{B399CD53-A2F7-43B3-969F-B001C81E3F3A}"/>
    <cellStyle name="Normal 2 3 4 3 2 3 2 4 2 2" xfId="38011" xr:uid="{C4AB0FE3-9732-4C21-A31C-A1050350B0E7}"/>
    <cellStyle name="Normal 2 3 4 3 2 3 2 4 2 3" xfId="52895" xr:uid="{589E7409-9CF1-4A94-95AD-8A378E76678A}"/>
    <cellStyle name="Normal 2 3 4 3 2 3 2 4 3" xfId="17475" xr:uid="{D996F25E-1400-4018-9AED-073C56C4CA75}"/>
    <cellStyle name="Normal 2 3 4 3 2 3 2 4 4" xfId="31165" xr:uid="{60CE921F-D832-4C29-BEA8-7D017D5D2FC2}"/>
    <cellStyle name="Normal 2 3 4 3 2 3 2 4 5" xfId="46049" xr:uid="{01506294-17AE-4DD7-92E1-E6C2E3CA31C8}"/>
    <cellStyle name="Normal 2 3 4 3 2 3 2 5" xfId="20897" xr:uid="{7588AB20-0810-4B9D-90AF-61523A16E27C}"/>
    <cellStyle name="Normal 2 3 4 3 2 3 2 5 2" xfId="34589" xr:uid="{2395A476-2DFC-42CD-8D7B-C07BCB1EDA49}"/>
    <cellStyle name="Normal 2 3 4 3 2 3 2 5 3" xfId="49473" xr:uid="{21569F86-7494-46B3-8C9D-798915365105}"/>
    <cellStyle name="Normal 2 3 4 3 2 3 2 6" xfId="14053" xr:uid="{F9E17218-8C79-45F3-AA6A-E4CE03FC36C3}"/>
    <cellStyle name="Normal 2 3 4 3 2 3 2 7" xfId="27743" xr:uid="{D676ED64-D814-4D96-AF75-B12EAFD1D8E2}"/>
    <cellStyle name="Normal 2 3 4 3 2 3 2 8" xfId="42627" xr:uid="{B971808F-5B3B-4768-A0F2-33D493302251}"/>
    <cellStyle name="Normal 2 3 4 3 2 3 3" xfId="7208" xr:uid="{4EDDD4FC-6631-4CDA-A746-4E8035B4CC59}"/>
    <cellStyle name="Normal 2 3 4 3 2 3 3 2" xfId="8921" xr:uid="{1AA0E26D-7C73-417A-A34B-AC414A621EB3}"/>
    <cellStyle name="Normal 2 3 4 3 2 3 3 2 2" xfId="12343" xr:uid="{3D744C49-8DC9-4E59-B56F-090750F4E67E}"/>
    <cellStyle name="Normal 2 3 4 3 2 3 3 2 2 2" xfId="26033" xr:uid="{7D961BE7-62CA-4A7E-8439-C99534F9FDF6}"/>
    <cellStyle name="Normal 2 3 4 3 2 3 3 2 2 2 2" xfId="39725" xr:uid="{1871EE96-52F2-4315-88AC-F5270F444DFD}"/>
    <cellStyle name="Normal 2 3 4 3 2 3 3 2 2 2 3" xfId="54609" xr:uid="{3DDF36CD-8562-4537-9200-E593993B5A7D}"/>
    <cellStyle name="Normal 2 3 4 3 2 3 3 2 2 3" xfId="19189" xr:uid="{62F65CD1-799F-4FB5-83DB-28FF85217749}"/>
    <cellStyle name="Normal 2 3 4 3 2 3 3 2 2 4" xfId="32879" xr:uid="{DA79C6C4-039D-4C8B-B6DE-29880348CB90}"/>
    <cellStyle name="Normal 2 3 4 3 2 3 3 2 2 5" xfId="47763" xr:uid="{03DDAAAF-2B6A-4CAF-B4D5-80C1ED84B354}"/>
    <cellStyle name="Normal 2 3 4 3 2 3 3 2 3" xfId="22611" xr:uid="{6DCE4970-6395-464B-A2BE-F4E0D7FE820E}"/>
    <cellStyle name="Normal 2 3 4 3 2 3 3 2 3 2" xfId="36303" xr:uid="{9E46EE28-A989-4668-9255-3477EA2A5D71}"/>
    <cellStyle name="Normal 2 3 4 3 2 3 3 2 3 3" xfId="51187" xr:uid="{8C796B11-797C-4AEC-B5D4-7155F1D4D3C9}"/>
    <cellStyle name="Normal 2 3 4 3 2 3 3 2 4" xfId="15767" xr:uid="{A7078CBE-2E1B-48BC-A7EA-D92B9727899C}"/>
    <cellStyle name="Normal 2 3 4 3 2 3 3 2 5" xfId="29457" xr:uid="{487CF6DD-14B4-4DA7-9EE9-5C071EECE331}"/>
    <cellStyle name="Normal 2 3 4 3 2 3 3 2 6" xfId="44341" xr:uid="{6D038F7D-1E0B-4C6B-9AA1-7142A117E496}"/>
    <cellStyle name="Normal 2 3 4 3 2 3 3 3" xfId="10631" xr:uid="{F1C412A9-ED89-4ABE-A3B7-FA777C958F94}"/>
    <cellStyle name="Normal 2 3 4 3 2 3 3 3 2" xfId="24321" xr:uid="{6C7DA0BD-14A6-499D-8D92-ACAD2742AFB1}"/>
    <cellStyle name="Normal 2 3 4 3 2 3 3 3 2 2" xfId="38013" xr:uid="{2EAB895B-7201-41B3-B4B2-6354F83E730A}"/>
    <cellStyle name="Normal 2 3 4 3 2 3 3 3 2 3" xfId="52897" xr:uid="{7A0EAB6A-7D81-4C9F-96E8-29078F1E3D08}"/>
    <cellStyle name="Normal 2 3 4 3 2 3 3 3 3" xfId="17477" xr:uid="{7D5F5FD8-8D67-4AA4-9337-DC16233CA363}"/>
    <cellStyle name="Normal 2 3 4 3 2 3 3 3 4" xfId="31167" xr:uid="{8C097643-AEFD-4C49-B3FE-93AE17474934}"/>
    <cellStyle name="Normal 2 3 4 3 2 3 3 3 5" xfId="46051" xr:uid="{72E72B9D-E779-4FE6-B061-26486D8FA99C}"/>
    <cellStyle name="Normal 2 3 4 3 2 3 3 4" xfId="20899" xr:uid="{2816F9FF-BD17-4172-92D8-F7E494BFAFC6}"/>
    <cellStyle name="Normal 2 3 4 3 2 3 3 4 2" xfId="34591" xr:uid="{E41EC311-19A4-4AE7-B03C-391ED579017A}"/>
    <cellStyle name="Normal 2 3 4 3 2 3 3 4 3" xfId="49475" xr:uid="{3E87A2B2-8413-4E35-B098-DCBD97DD64A7}"/>
    <cellStyle name="Normal 2 3 4 3 2 3 3 5" xfId="14055" xr:uid="{250949C7-4BEE-4D91-A25A-73718E69D32C}"/>
    <cellStyle name="Normal 2 3 4 3 2 3 3 6" xfId="27745" xr:uid="{68ABC46A-BE4B-4B69-9A3C-2E2BB99981C1}"/>
    <cellStyle name="Normal 2 3 4 3 2 3 3 7" xfId="42629" xr:uid="{C646D86F-A53C-4881-9B9D-1BD5E086B367}"/>
    <cellStyle name="Normal 2 3 4 3 2 3 4" xfId="7209" xr:uid="{D3E79721-45FA-4A9D-A319-FDAE4BF7E601}"/>
    <cellStyle name="Normal 2 3 4 3 2 3 4 2" xfId="8922" xr:uid="{182264E3-D1BC-4A72-816C-9AD68DFCB7E0}"/>
    <cellStyle name="Normal 2 3 4 3 2 3 4 2 2" xfId="12344" xr:uid="{C9F61878-23F3-4FC5-82AF-0F7C0483F48A}"/>
    <cellStyle name="Normal 2 3 4 3 2 3 4 2 2 2" xfId="26034" xr:uid="{F459FC6A-FF5F-4826-8810-D528659515A6}"/>
    <cellStyle name="Normal 2 3 4 3 2 3 4 2 2 2 2" xfId="39726" xr:uid="{EB0389E5-32C0-491C-B2B5-F7018B0BDA5E}"/>
    <cellStyle name="Normal 2 3 4 3 2 3 4 2 2 2 3" xfId="54610" xr:uid="{E0488D88-B230-46C4-B0D8-7946B0028C40}"/>
    <cellStyle name="Normal 2 3 4 3 2 3 4 2 2 3" xfId="19190" xr:uid="{CB3E290B-B794-4950-A4B3-22493A78E0BE}"/>
    <cellStyle name="Normal 2 3 4 3 2 3 4 2 2 4" xfId="32880" xr:uid="{7A9B9FB8-BC92-490D-83D4-516F207FC357}"/>
    <cellStyle name="Normal 2 3 4 3 2 3 4 2 2 5" xfId="47764" xr:uid="{E1FB6592-E113-42C4-A09D-5C479E367819}"/>
    <cellStyle name="Normal 2 3 4 3 2 3 4 2 3" xfId="22612" xr:uid="{22CB5906-BB37-43D5-BF14-CF940B9C9FBC}"/>
    <cellStyle name="Normal 2 3 4 3 2 3 4 2 3 2" xfId="36304" xr:uid="{2C9DD71A-4F3E-4E23-90B4-07CE8E936B2D}"/>
    <cellStyle name="Normal 2 3 4 3 2 3 4 2 3 3" xfId="51188" xr:uid="{8375E044-002B-4012-8BAB-1D26EF343A0F}"/>
    <cellStyle name="Normal 2 3 4 3 2 3 4 2 4" xfId="15768" xr:uid="{F510B8CE-E556-469D-8F19-6ACFC08C9928}"/>
    <cellStyle name="Normal 2 3 4 3 2 3 4 2 5" xfId="29458" xr:uid="{5610A134-95E0-4F74-98E0-C4F5FAA9CAFE}"/>
    <cellStyle name="Normal 2 3 4 3 2 3 4 2 6" xfId="44342" xr:uid="{07ED93FC-B523-464B-918C-9696C9E2DA13}"/>
    <cellStyle name="Normal 2 3 4 3 2 3 4 3" xfId="10632" xr:uid="{524D3B0E-3A50-40B1-B324-E24AF634E7AE}"/>
    <cellStyle name="Normal 2 3 4 3 2 3 4 3 2" xfId="24322" xr:uid="{32EE3E2C-9C2E-4D20-9700-55E168FC075C}"/>
    <cellStyle name="Normal 2 3 4 3 2 3 4 3 2 2" xfId="38014" xr:uid="{A6CA524D-0A18-48AB-92A8-BB9D6E0E25AE}"/>
    <cellStyle name="Normal 2 3 4 3 2 3 4 3 2 3" xfId="52898" xr:uid="{16956B98-FE23-4DB9-8BAD-A43A46D9FDDE}"/>
    <cellStyle name="Normal 2 3 4 3 2 3 4 3 3" xfId="17478" xr:uid="{D9DEA3BA-659B-4AD3-870C-1BAEFF703BB0}"/>
    <cellStyle name="Normal 2 3 4 3 2 3 4 3 4" xfId="31168" xr:uid="{C13A4E26-5B5C-4E6D-977A-BC04F9ED7133}"/>
    <cellStyle name="Normal 2 3 4 3 2 3 4 3 5" xfId="46052" xr:uid="{E6185917-485F-4BCE-BD92-64821370A55A}"/>
    <cellStyle name="Normal 2 3 4 3 2 3 4 4" xfId="20900" xr:uid="{D38F8715-E886-4E7A-AEFC-5A57D969EFA2}"/>
    <cellStyle name="Normal 2 3 4 3 2 3 4 4 2" xfId="34592" xr:uid="{61A6E4D0-A949-47E9-B2F1-F5A107BF19C0}"/>
    <cellStyle name="Normal 2 3 4 3 2 3 4 4 3" xfId="49476" xr:uid="{DCC4D7A6-A2D7-40CF-A9AC-7303EDE7A247}"/>
    <cellStyle name="Normal 2 3 4 3 2 3 4 5" xfId="14056" xr:uid="{079291F5-E661-4C82-B836-5CC709103DE3}"/>
    <cellStyle name="Normal 2 3 4 3 2 3 4 6" xfId="27746" xr:uid="{3E615CBE-C36E-4E29-856C-FB7E3A989AFD}"/>
    <cellStyle name="Normal 2 3 4 3 2 3 4 7" xfId="42630" xr:uid="{E68995BD-E0A8-4601-A8A9-5C1F5D2843E0}"/>
    <cellStyle name="Normal 2 3 4 3 2 3 5" xfId="8918" xr:uid="{C155DD0D-CA46-484C-BF8A-247E9164CCEE}"/>
    <cellStyle name="Normal 2 3 4 3 2 3 5 2" xfId="12340" xr:uid="{39EE2664-0553-480B-BE70-A0381F6C39CB}"/>
    <cellStyle name="Normal 2 3 4 3 2 3 5 2 2" xfId="26030" xr:uid="{8A87972C-29FC-4B70-B980-EC9EEF4F48AF}"/>
    <cellStyle name="Normal 2 3 4 3 2 3 5 2 2 2" xfId="39722" xr:uid="{E75BA5BF-B81F-47B7-A442-41186036AB36}"/>
    <cellStyle name="Normal 2 3 4 3 2 3 5 2 2 3" xfId="54606" xr:uid="{C547171C-43B9-4678-A168-A5B03FDBA803}"/>
    <cellStyle name="Normal 2 3 4 3 2 3 5 2 3" xfId="19186" xr:uid="{2C4C09B3-D16F-4CBA-90AB-66980CD9EE7F}"/>
    <cellStyle name="Normal 2 3 4 3 2 3 5 2 4" xfId="32876" xr:uid="{DC7A43BB-3B65-4AC8-B6E2-589EC7DE6578}"/>
    <cellStyle name="Normal 2 3 4 3 2 3 5 2 5" xfId="47760" xr:uid="{21B533C7-234D-4EB9-8F2A-E03020228F9C}"/>
    <cellStyle name="Normal 2 3 4 3 2 3 5 3" xfId="22608" xr:uid="{997D0DCB-92B2-4B72-A028-87CD398CBCEB}"/>
    <cellStyle name="Normal 2 3 4 3 2 3 5 3 2" xfId="36300" xr:uid="{194A9566-2D0E-4C50-88DB-52644D11BC71}"/>
    <cellStyle name="Normal 2 3 4 3 2 3 5 3 3" xfId="51184" xr:uid="{85B8CB2C-095F-44A2-A2D3-7E2983D80340}"/>
    <cellStyle name="Normal 2 3 4 3 2 3 5 4" xfId="15764" xr:uid="{F724D626-BE35-4AD5-8B02-142BA3CA4A3E}"/>
    <cellStyle name="Normal 2 3 4 3 2 3 5 5" xfId="29454" xr:uid="{3C610BF8-D209-4EDA-A856-BC10ECE367EA}"/>
    <cellStyle name="Normal 2 3 4 3 2 3 5 6" xfId="44338" xr:uid="{CCE6178A-4D99-41E6-B42B-D79297FD503D}"/>
    <cellStyle name="Normal 2 3 4 3 2 3 6" xfId="10628" xr:uid="{15E26585-981E-4765-B707-CD87501A3A14}"/>
    <cellStyle name="Normal 2 3 4 3 2 3 6 2" xfId="24318" xr:uid="{5EBA89A6-90C8-4807-960D-96CFF32415DE}"/>
    <cellStyle name="Normal 2 3 4 3 2 3 6 2 2" xfId="38010" xr:uid="{A7B10463-6548-4E4C-BF34-F7F75747AC2C}"/>
    <cellStyle name="Normal 2 3 4 3 2 3 6 2 3" xfId="52894" xr:uid="{B4302975-950D-4FDC-A7E5-0483F3842942}"/>
    <cellStyle name="Normal 2 3 4 3 2 3 6 3" xfId="17474" xr:uid="{88EB8B3C-D1C9-43AC-832B-A8038C4A17D1}"/>
    <cellStyle name="Normal 2 3 4 3 2 3 6 4" xfId="31164" xr:uid="{459D326C-3E73-4CFC-8250-6853764340A6}"/>
    <cellStyle name="Normal 2 3 4 3 2 3 6 5" xfId="46048" xr:uid="{BBE08064-72D2-4070-908B-365C4158548E}"/>
    <cellStyle name="Normal 2 3 4 3 2 3 7" xfId="20896" xr:uid="{42D17B94-BB4D-4AAC-BB66-4B5CBBB253F5}"/>
    <cellStyle name="Normal 2 3 4 3 2 3 7 2" xfId="34588" xr:uid="{28703333-375D-4177-9ADF-75FC9218EC96}"/>
    <cellStyle name="Normal 2 3 4 3 2 3 7 3" xfId="49472" xr:uid="{09F8053C-E4B9-471F-9B9A-EF19AF73D9A1}"/>
    <cellStyle name="Normal 2 3 4 3 2 3 8" xfId="14052" xr:uid="{5513BB98-2F72-4636-8960-7215D1A423A4}"/>
    <cellStyle name="Normal 2 3 4 3 2 3 9" xfId="27742" xr:uid="{C76176F2-54CB-43D0-870A-1EAB6FF9671A}"/>
    <cellStyle name="Normal 2 3 4 3 2 4" xfId="7210" xr:uid="{3BB67B38-4011-4044-9E00-006FC4286492}"/>
    <cellStyle name="Normal 2 3 4 3 2 4 2" xfId="7211" xr:uid="{C1FCF898-7747-4109-A040-77571F70402A}"/>
    <cellStyle name="Normal 2 3 4 3 2 4 2 2" xfId="8924" xr:uid="{520B2D5B-A751-4392-AD3F-4D056C812090}"/>
    <cellStyle name="Normal 2 3 4 3 2 4 2 2 2" xfId="12346" xr:uid="{83B80B66-AB5E-465F-ABF0-0DEF0792FB00}"/>
    <cellStyle name="Normal 2 3 4 3 2 4 2 2 2 2" xfId="26036" xr:uid="{EEBF2310-BBBD-4CB5-B028-6F1ECBB2FA2D}"/>
    <cellStyle name="Normal 2 3 4 3 2 4 2 2 2 2 2" xfId="39728" xr:uid="{346A4585-410A-46F5-BE05-7314BFB02DF2}"/>
    <cellStyle name="Normal 2 3 4 3 2 4 2 2 2 2 3" xfId="54612" xr:uid="{8725D80B-9D47-426D-9724-9D884F5FF1F3}"/>
    <cellStyle name="Normal 2 3 4 3 2 4 2 2 2 3" xfId="19192" xr:uid="{C0832BE3-B8A5-4700-A4E1-F1E1767811CF}"/>
    <cellStyle name="Normal 2 3 4 3 2 4 2 2 2 4" xfId="32882" xr:uid="{6C8D83A9-1BE2-4D73-8F44-EBED1D975917}"/>
    <cellStyle name="Normal 2 3 4 3 2 4 2 2 2 5" xfId="47766" xr:uid="{B549894D-5F08-4A2A-9AD1-9B3E44A3D1D8}"/>
    <cellStyle name="Normal 2 3 4 3 2 4 2 2 3" xfId="22614" xr:uid="{F823DA90-A44C-4061-90C0-806DE2534E1C}"/>
    <cellStyle name="Normal 2 3 4 3 2 4 2 2 3 2" xfId="36306" xr:uid="{FA2EF795-24CA-4927-ABC3-3AB27A2D65C2}"/>
    <cellStyle name="Normal 2 3 4 3 2 4 2 2 3 3" xfId="51190" xr:uid="{B142C756-2645-489A-BC61-A06DBBBB2ACC}"/>
    <cellStyle name="Normal 2 3 4 3 2 4 2 2 4" xfId="15770" xr:uid="{6B4724AC-78E6-44A3-8183-E8E98245B5D0}"/>
    <cellStyle name="Normal 2 3 4 3 2 4 2 2 5" xfId="29460" xr:uid="{E2DCEE6F-56F0-4FB2-B319-B7E3183D1192}"/>
    <cellStyle name="Normal 2 3 4 3 2 4 2 2 6" xfId="44344" xr:uid="{650184EA-6F2D-4865-985D-2CF14F67D8F7}"/>
    <cellStyle name="Normal 2 3 4 3 2 4 2 3" xfId="10634" xr:uid="{FF9CDA74-A955-4CBF-A12B-825900E1EA80}"/>
    <cellStyle name="Normal 2 3 4 3 2 4 2 3 2" xfId="24324" xr:uid="{E21AB51C-13C2-4BFB-9188-E3C9DE911634}"/>
    <cellStyle name="Normal 2 3 4 3 2 4 2 3 2 2" xfId="38016" xr:uid="{45ADA8F1-0305-4F13-A96E-48865BC9FD16}"/>
    <cellStyle name="Normal 2 3 4 3 2 4 2 3 2 3" xfId="52900" xr:uid="{17C6A139-6780-4D60-9C9A-A80AED8A9A85}"/>
    <cellStyle name="Normal 2 3 4 3 2 4 2 3 3" xfId="17480" xr:uid="{E5A06FC3-75D6-42C7-9D4A-A893EC89698F}"/>
    <cellStyle name="Normal 2 3 4 3 2 4 2 3 4" xfId="31170" xr:uid="{D0C18786-F4FD-4035-B996-CFD80D82DE28}"/>
    <cellStyle name="Normal 2 3 4 3 2 4 2 3 5" xfId="46054" xr:uid="{7A76508E-A0D3-4FD1-8726-485B6EEF61D7}"/>
    <cellStyle name="Normal 2 3 4 3 2 4 2 4" xfId="20902" xr:uid="{70A779E7-AD95-4DA9-97B2-82D0181D0857}"/>
    <cellStyle name="Normal 2 3 4 3 2 4 2 4 2" xfId="34594" xr:uid="{2FE12CA8-65FB-47EA-B1F6-06D9AC846D7B}"/>
    <cellStyle name="Normal 2 3 4 3 2 4 2 4 3" xfId="49478" xr:uid="{E889640F-64CA-4A1C-9B92-9A94442C648C}"/>
    <cellStyle name="Normal 2 3 4 3 2 4 2 5" xfId="14058" xr:uid="{67E467A5-B16B-4309-82BB-D0F9E3AB7C78}"/>
    <cellStyle name="Normal 2 3 4 3 2 4 2 6" xfId="27748" xr:uid="{276865CE-2FF3-4110-9D67-A822B4894EEF}"/>
    <cellStyle name="Normal 2 3 4 3 2 4 2 7" xfId="42632" xr:uid="{F36366C3-348F-4E0D-90DE-CD0EABD108DC}"/>
    <cellStyle name="Normal 2 3 4 3 2 4 3" xfId="8923" xr:uid="{18468CD9-4A18-455B-A707-947F79C18B68}"/>
    <cellStyle name="Normal 2 3 4 3 2 4 3 2" xfId="12345" xr:uid="{519C3AF4-C9E8-4715-8600-14DE7898C3E3}"/>
    <cellStyle name="Normal 2 3 4 3 2 4 3 2 2" xfId="26035" xr:uid="{4D4BAAA0-19C9-4F87-8BC2-05BEFC2EEC5D}"/>
    <cellStyle name="Normal 2 3 4 3 2 4 3 2 2 2" xfId="39727" xr:uid="{CADFDAB4-60D3-4120-B95C-3C68EBA44B8D}"/>
    <cellStyle name="Normal 2 3 4 3 2 4 3 2 2 3" xfId="54611" xr:uid="{470F68BA-362B-4F72-9CC5-1621AC8BCDCA}"/>
    <cellStyle name="Normal 2 3 4 3 2 4 3 2 3" xfId="19191" xr:uid="{C11ABB80-D365-4F70-9DF5-9153CFE82020}"/>
    <cellStyle name="Normal 2 3 4 3 2 4 3 2 4" xfId="32881" xr:uid="{476AD4A0-435F-4D05-A8E8-43A55724C660}"/>
    <cellStyle name="Normal 2 3 4 3 2 4 3 2 5" xfId="47765" xr:uid="{C2BBB0AE-6ACA-44CA-8031-5A8A7BE711D2}"/>
    <cellStyle name="Normal 2 3 4 3 2 4 3 3" xfId="22613" xr:uid="{E0B2756D-363A-4CC1-8864-CFF1CA440DAB}"/>
    <cellStyle name="Normal 2 3 4 3 2 4 3 3 2" xfId="36305" xr:uid="{C3953C2C-F9EB-49F1-A101-EDAD32188CB5}"/>
    <cellStyle name="Normal 2 3 4 3 2 4 3 3 3" xfId="51189" xr:uid="{874C10B5-C9F3-45B5-8AD0-89D30C6908E1}"/>
    <cellStyle name="Normal 2 3 4 3 2 4 3 4" xfId="15769" xr:uid="{4BA73F79-9CF8-4BDF-8A06-5F6A655447F3}"/>
    <cellStyle name="Normal 2 3 4 3 2 4 3 5" xfId="29459" xr:uid="{5A6E1C40-0FFA-4AC6-AC64-45F5FA2DFFAD}"/>
    <cellStyle name="Normal 2 3 4 3 2 4 3 6" xfId="44343" xr:uid="{5893A924-72BF-4950-A91E-417D0E18F9DE}"/>
    <cellStyle name="Normal 2 3 4 3 2 4 4" xfId="10633" xr:uid="{8840431B-8490-409C-A968-0CD239C9D112}"/>
    <cellStyle name="Normal 2 3 4 3 2 4 4 2" xfId="24323" xr:uid="{29A8BB64-E537-40FD-8F70-D3B34AED5190}"/>
    <cellStyle name="Normal 2 3 4 3 2 4 4 2 2" xfId="38015" xr:uid="{06432EEE-A574-475F-B040-B9C1982B1060}"/>
    <cellStyle name="Normal 2 3 4 3 2 4 4 2 3" xfId="52899" xr:uid="{E6574FBA-AAA8-43B9-9016-CF275C1697E8}"/>
    <cellStyle name="Normal 2 3 4 3 2 4 4 3" xfId="17479" xr:uid="{57C06ADA-C2ED-4883-8260-7163071BC069}"/>
    <cellStyle name="Normal 2 3 4 3 2 4 4 4" xfId="31169" xr:uid="{2FAFBF77-4864-4897-972E-F148A5D343D2}"/>
    <cellStyle name="Normal 2 3 4 3 2 4 4 5" xfId="46053" xr:uid="{7EAC306A-86D0-4D5E-A934-639E50CEA1DA}"/>
    <cellStyle name="Normal 2 3 4 3 2 4 5" xfId="20901" xr:uid="{39027BCA-7A87-4F38-BCD0-3537855BF3CA}"/>
    <cellStyle name="Normal 2 3 4 3 2 4 5 2" xfId="34593" xr:uid="{EF1A6086-B4F6-44D1-8B11-6EFC65F5FCEF}"/>
    <cellStyle name="Normal 2 3 4 3 2 4 5 3" xfId="49477" xr:uid="{EB190C43-60DB-42F9-9EAA-8D75E793D7A1}"/>
    <cellStyle name="Normal 2 3 4 3 2 4 6" xfId="14057" xr:uid="{1B3B8407-B7EF-431D-8E91-14F8BC7C75B7}"/>
    <cellStyle name="Normal 2 3 4 3 2 4 7" xfId="27747" xr:uid="{9880C31E-7BB6-44E6-94D4-0FAC7F588A2F}"/>
    <cellStyle name="Normal 2 3 4 3 2 4 8" xfId="42631" xr:uid="{3A7C34C2-99DD-4336-BA4E-0691C16A428E}"/>
    <cellStyle name="Normal 2 3 4 3 2 5" xfId="7212" xr:uid="{FB7F4B79-E428-41BD-A52D-BD9580530378}"/>
    <cellStyle name="Normal 2 3 4 3 2 5 2" xfId="8925" xr:uid="{F5D954B7-7B76-492A-BD29-8BF5ABE78201}"/>
    <cellStyle name="Normal 2 3 4 3 2 5 2 2" xfId="12347" xr:uid="{43222688-84A5-42B4-8FB7-1B4F3C298F3D}"/>
    <cellStyle name="Normal 2 3 4 3 2 5 2 2 2" xfId="26037" xr:uid="{EC9FADB3-1801-4AE6-BD32-9D1A510620BC}"/>
    <cellStyle name="Normal 2 3 4 3 2 5 2 2 2 2" xfId="39729" xr:uid="{A76E65E9-8F22-4A7D-89A1-CA02074201F3}"/>
    <cellStyle name="Normal 2 3 4 3 2 5 2 2 2 3" xfId="54613" xr:uid="{5F451DB4-4B09-40D6-8713-F27DBE20ACF5}"/>
    <cellStyle name="Normal 2 3 4 3 2 5 2 2 3" xfId="19193" xr:uid="{F912E303-E40B-422E-85CC-CFE3282FD212}"/>
    <cellStyle name="Normal 2 3 4 3 2 5 2 2 4" xfId="32883" xr:uid="{8AA86AF2-D233-4AE2-BAFA-E8E56BBE8587}"/>
    <cellStyle name="Normal 2 3 4 3 2 5 2 2 5" xfId="47767" xr:uid="{9CEEAAB1-E9FD-485D-BB79-9F922E2CF812}"/>
    <cellStyle name="Normal 2 3 4 3 2 5 2 3" xfId="22615" xr:uid="{2E1EC20A-39D4-4D9E-B5F0-949B8C89DA06}"/>
    <cellStyle name="Normal 2 3 4 3 2 5 2 3 2" xfId="36307" xr:uid="{8BF1148B-591D-40A8-9A50-E4EBD54EAB03}"/>
    <cellStyle name="Normal 2 3 4 3 2 5 2 3 3" xfId="51191" xr:uid="{F0BE022E-D48B-4DC1-8B2E-B15D53C1F777}"/>
    <cellStyle name="Normal 2 3 4 3 2 5 2 4" xfId="15771" xr:uid="{D1DBFBCD-291D-453F-B1BD-D727B403D4D9}"/>
    <cellStyle name="Normal 2 3 4 3 2 5 2 5" xfId="29461" xr:uid="{85F0C380-F541-4E95-A0B1-9D5617D54CA3}"/>
    <cellStyle name="Normal 2 3 4 3 2 5 2 6" xfId="44345" xr:uid="{AD1D85D7-ADD1-4C45-B200-7224236CD3B7}"/>
    <cellStyle name="Normal 2 3 4 3 2 5 3" xfId="10635" xr:uid="{DA1144D8-CCF2-4C96-8B92-0E3E28B72AB1}"/>
    <cellStyle name="Normal 2 3 4 3 2 5 3 2" xfId="24325" xr:uid="{5DD486D6-C25E-469A-9A59-6484F6971F2E}"/>
    <cellStyle name="Normal 2 3 4 3 2 5 3 2 2" xfId="38017" xr:uid="{E0A88B65-7CBD-444C-87F6-FD6D8A377FA4}"/>
    <cellStyle name="Normal 2 3 4 3 2 5 3 2 3" xfId="52901" xr:uid="{4EC60C90-B0F5-4F50-9822-288F63D52650}"/>
    <cellStyle name="Normal 2 3 4 3 2 5 3 3" xfId="17481" xr:uid="{6F78C19A-6AA2-4149-A635-21D3EB13ACB9}"/>
    <cellStyle name="Normal 2 3 4 3 2 5 3 4" xfId="31171" xr:uid="{31C3E098-89EB-404B-99C9-6961E638EABC}"/>
    <cellStyle name="Normal 2 3 4 3 2 5 3 5" xfId="46055" xr:uid="{2DFA0083-3AE2-47D3-8E1E-22A5EF46474A}"/>
    <cellStyle name="Normal 2 3 4 3 2 5 4" xfId="20903" xr:uid="{838E4201-15D4-4E83-A9B5-B2B791ABDADD}"/>
    <cellStyle name="Normal 2 3 4 3 2 5 4 2" xfId="34595" xr:uid="{3EAC3B0D-C338-4398-BA2C-4722537D722D}"/>
    <cellStyle name="Normal 2 3 4 3 2 5 4 3" xfId="49479" xr:uid="{F23AA6C5-5EA3-4B5C-A9CC-244CE1E252A3}"/>
    <cellStyle name="Normal 2 3 4 3 2 5 5" xfId="14059" xr:uid="{C9024D5E-1A9D-43BD-AE48-AB998708C4F4}"/>
    <cellStyle name="Normal 2 3 4 3 2 5 6" xfId="27749" xr:uid="{83796AAB-68CD-4F2E-9FD7-D36077A5DD20}"/>
    <cellStyle name="Normal 2 3 4 3 2 5 7" xfId="42633" xr:uid="{5CCC7BCB-6E3A-4090-BAED-126F571097F6}"/>
    <cellStyle name="Normal 2 3 4 3 2 6" xfId="7213" xr:uid="{1C81D21B-D4A7-4C93-B7F9-474661DBC212}"/>
    <cellStyle name="Normal 2 3 4 3 2 6 2" xfId="8926" xr:uid="{B3C34136-EF0D-47C2-A310-8C09FFC11D2A}"/>
    <cellStyle name="Normal 2 3 4 3 2 6 2 2" xfId="12348" xr:uid="{D7FDA2FE-AD15-488E-A670-983455EFFD78}"/>
    <cellStyle name="Normal 2 3 4 3 2 6 2 2 2" xfId="26038" xr:uid="{F90CC165-DA5E-4157-A794-FB50097E10F6}"/>
    <cellStyle name="Normal 2 3 4 3 2 6 2 2 2 2" xfId="39730" xr:uid="{97D56C0A-6810-4F89-9856-7EE52583CAFE}"/>
    <cellStyle name="Normal 2 3 4 3 2 6 2 2 2 3" xfId="54614" xr:uid="{E3506CCB-0633-4AA7-B8E7-0C211D69BDF9}"/>
    <cellStyle name="Normal 2 3 4 3 2 6 2 2 3" xfId="19194" xr:uid="{FA5F117D-867B-4155-8C78-B19782435A72}"/>
    <cellStyle name="Normal 2 3 4 3 2 6 2 2 4" xfId="32884" xr:uid="{92D11583-061E-468F-85AE-B83CABB87E21}"/>
    <cellStyle name="Normal 2 3 4 3 2 6 2 2 5" xfId="47768" xr:uid="{1934B1A9-3767-4A2B-B1F0-937FDB18C972}"/>
    <cellStyle name="Normal 2 3 4 3 2 6 2 3" xfId="22616" xr:uid="{377CF3D8-B200-4B3F-8803-F60529B7E31C}"/>
    <cellStyle name="Normal 2 3 4 3 2 6 2 3 2" xfId="36308" xr:uid="{C3D80933-52EA-4084-9708-47060B05B1CD}"/>
    <cellStyle name="Normal 2 3 4 3 2 6 2 3 3" xfId="51192" xr:uid="{4101441D-D7AD-44FA-B7A8-14ADDA664C4C}"/>
    <cellStyle name="Normal 2 3 4 3 2 6 2 4" xfId="15772" xr:uid="{FE7279D0-FCE8-403C-8414-53D4F25AF1AB}"/>
    <cellStyle name="Normal 2 3 4 3 2 6 2 5" xfId="29462" xr:uid="{82C724E1-382C-4C84-B81C-64E14FDA1B71}"/>
    <cellStyle name="Normal 2 3 4 3 2 6 2 6" xfId="44346" xr:uid="{B32599CF-A604-42A3-A883-60DFCDCE1511}"/>
    <cellStyle name="Normal 2 3 4 3 2 6 3" xfId="10636" xr:uid="{17965EEC-7D37-4DEA-88CF-EBAFEE2BDA19}"/>
    <cellStyle name="Normal 2 3 4 3 2 6 3 2" xfId="24326" xr:uid="{DC3C1850-B065-47B5-A12C-C2EA75ECB6A7}"/>
    <cellStyle name="Normal 2 3 4 3 2 6 3 2 2" xfId="38018" xr:uid="{16A1D2C3-5A6F-4C47-8D7F-13C3BAF8378A}"/>
    <cellStyle name="Normal 2 3 4 3 2 6 3 2 3" xfId="52902" xr:uid="{7513E5DA-10D5-4223-8E74-38E8F90F0305}"/>
    <cellStyle name="Normal 2 3 4 3 2 6 3 3" xfId="17482" xr:uid="{D65770E4-047F-4FF4-A818-28D933E678CC}"/>
    <cellStyle name="Normal 2 3 4 3 2 6 3 4" xfId="31172" xr:uid="{1403F069-BC4B-48F6-8D71-D0BE4CA08631}"/>
    <cellStyle name="Normal 2 3 4 3 2 6 3 5" xfId="46056" xr:uid="{C1121B46-21E7-4185-AA48-CBB3365E30D9}"/>
    <cellStyle name="Normal 2 3 4 3 2 6 4" xfId="20904" xr:uid="{C87825DA-5088-46D2-85E2-884C60C2AD59}"/>
    <cellStyle name="Normal 2 3 4 3 2 6 4 2" xfId="34596" xr:uid="{91725727-744F-4BF4-8E78-87BB0C489AAA}"/>
    <cellStyle name="Normal 2 3 4 3 2 6 4 3" xfId="49480" xr:uid="{7C54CA93-AD78-4EBC-8104-7BB38D759A04}"/>
    <cellStyle name="Normal 2 3 4 3 2 6 5" xfId="14060" xr:uid="{B85EDD43-1FB7-4B31-BF43-D9932A3C4847}"/>
    <cellStyle name="Normal 2 3 4 3 2 6 6" xfId="27750" xr:uid="{2D0B6868-36D1-4C8F-ADAF-8BC378F7C475}"/>
    <cellStyle name="Normal 2 3 4 3 2 6 7" xfId="42634" xr:uid="{85482E12-41F7-4D5F-A6AA-C51C11E85F15}"/>
    <cellStyle name="Normal 2 3 4 3 2 7" xfId="8912" xr:uid="{676E70E2-C352-4392-8599-806BD8A178BF}"/>
    <cellStyle name="Normal 2 3 4 3 2 7 2" xfId="12334" xr:uid="{2B36E485-A519-4D17-B494-582951E39CA1}"/>
    <cellStyle name="Normal 2 3 4 3 2 7 2 2" xfId="26024" xr:uid="{7A828635-8447-4E7D-BD09-2F03DEA9F2F8}"/>
    <cellStyle name="Normal 2 3 4 3 2 7 2 2 2" xfId="39716" xr:uid="{9E061286-88B9-484A-9B4D-8F65806719E8}"/>
    <cellStyle name="Normal 2 3 4 3 2 7 2 2 3" xfId="54600" xr:uid="{98B2461B-7BC5-4C2C-91B1-85E66D7B4845}"/>
    <cellStyle name="Normal 2 3 4 3 2 7 2 3" xfId="19180" xr:uid="{88BA6FB7-D5E8-4C25-87D0-B204F216AD6B}"/>
    <cellStyle name="Normal 2 3 4 3 2 7 2 4" xfId="32870" xr:uid="{3AC8B5A9-44BC-4314-80B3-41DC6B0F99FF}"/>
    <cellStyle name="Normal 2 3 4 3 2 7 2 5" xfId="47754" xr:uid="{9A2F6DCA-1D3F-47C3-ACC4-8E221776B8E1}"/>
    <cellStyle name="Normal 2 3 4 3 2 7 3" xfId="22602" xr:uid="{AF953004-A81D-432C-A013-95B9E221B64F}"/>
    <cellStyle name="Normal 2 3 4 3 2 7 3 2" xfId="36294" xr:uid="{AB36D3EB-5751-45DF-8ED3-4C70702F5232}"/>
    <cellStyle name="Normal 2 3 4 3 2 7 3 3" xfId="51178" xr:uid="{77C459A0-2B4E-4E7F-99E9-C2558AD0D6F0}"/>
    <cellStyle name="Normal 2 3 4 3 2 7 4" xfId="15758" xr:uid="{09F89F1E-71D5-40B6-986E-62B8DA139E26}"/>
    <cellStyle name="Normal 2 3 4 3 2 7 5" xfId="29448" xr:uid="{13A8DF4A-A1F9-421D-A3E3-563E8946F382}"/>
    <cellStyle name="Normal 2 3 4 3 2 7 6" xfId="44332" xr:uid="{D8D8772F-3F90-4763-AD9E-F5A18D2EC8FF}"/>
    <cellStyle name="Normal 2 3 4 3 2 8" xfId="10622" xr:uid="{4D5F5DFB-B974-4847-9B25-78401A483CC9}"/>
    <cellStyle name="Normal 2 3 4 3 2 8 2" xfId="24312" xr:uid="{5DA92A9F-228B-4A2E-88EB-1117DDF03DD5}"/>
    <cellStyle name="Normal 2 3 4 3 2 8 2 2" xfId="38004" xr:uid="{A7243DBC-4DC4-4EEC-8695-DEF4E131F0DE}"/>
    <cellStyle name="Normal 2 3 4 3 2 8 2 3" xfId="52888" xr:uid="{54CDD686-9908-4A20-B2C5-43BCA52D1A31}"/>
    <cellStyle name="Normal 2 3 4 3 2 8 3" xfId="17468" xr:uid="{6EBD7B27-A602-44C1-A94D-69E18D64A895}"/>
    <cellStyle name="Normal 2 3 4 3 2 8 4" xfId="31158" xr:uid="{CFC7D22C-3BEA-45D1-90CF-277B9D61E006}"/>
    <cellStyle name="Normal 2 3 4 3 2 8 5" xfId="46042" xr:uid="{5398BA09-D004-4707-894D-1517CE523943}"/>
    <cellStyle name="Normal 2 3 4 3 2 9" xfId="20890" xr:uid="{4DD8F11D-7F37-4DA6-A19E-0D07612A116F}"/>
    <cellStyle name="Normal 2 3 4 3 2 9 2" xfId="34582" xr:uid="{AE7F7634-B09F-4E9F-AC0A-978A3476806B}"/>
    <cellStyle name="Normal 2 3 4 3 2 9 3" xfId="49466" xr:uid="{195D12F9-15FD-424D-A6AD-5D9F7F782539}"/>
    <cellStyle name="Normal 2 3 4 3 3" xfId="7214" xr:uid="{A2FC14A9-A634-4950-9292-7DC5616FF4CE}"/>
    <cellStyle name="Normal 2 3 4 3 3 10" xfId="42635" xr:uid="{A7159AB1-9ABB-497F-A63B-BEB86584F4D9}"/>
    <cellStyle name="Normal 2 3 4 3 3 2" xfId="7215" xr:uid="{0F5D6156-7D53-49CF-8207-1C07AAC0740F}"/>
    <cellStyle name="Normal 2 3 4 3 3 2 2" xfId="7216" xr:uid="{69ECBB10-CBDC-4485-8C7A-9C53F93C11A5}"/>
    <cellStyle name="Normal 2 3 4 3 3 2 2 2" xfId="8929" xr:uid="{2F3A4587-C1F2-4231-B2E4-AF85D4F2E11C}"/>
    <cellStyle name="Normal 2 3 4 3 3 2 2 2 2" xfId="12351" xr:uid="{961AADE1-EF37-46D1-8A9A-BF9EEC272309}"/>
    <cellStyle name="Normal 2 3 4 3 3 2 2 2 2 2" xfId="26041" xr:uid="{23859278-4F03-4095-B181-8BD84E3E47DE}"/>
    <cellStyle name="Normal 2 3 4 3 3 2 2 2 2 2 2" xfId="39733" xr:uid="{306D3CEE-953A-4F37-ACF5-2A12AB2B4ECA}"/>
    <cellStyle name="Normal 2 3 4 3 3 2 2 2 2 2 3" xfId="54617" xr:uid="{E2F37354-6831-430B-9D04-DD5D2A468960}"/>
    <cellStyle name="Normal 2 3 4 3 3 2 2 2 2 3" xfId="19197" xr:uid="{44A703CD-E35E-4DE5-8C5E-1920B7FCA722}"/>
    <cellStyle name="Normal 2 3 4 3 3 2 2 2 2 4" xfId="32887" xr:uid="{762DDAFE-BFD1-4868-8622-2D9C12CCBE25}"/>
    <cellStyle name="Normal 2 3 4 3 3 2 2 2 2 5" xfId="47771" xr:uid="{F7B0DF1A-3187-48A2-AAFF-EA097043D4A6}"/>
    <cellStyle name="Normal 2 3 4 3 3 2 2 2 3" xfId="22619" xr:uid="{7C79DA44-EF7D-4D0B-AF3E-214BD493A40F}"/>
    <cellStyle name="Normal 2 3 4 3 3 2 2 2 3 2" xfId="36311" xr:uid="{02B8F4D3-0498-4C67-B32F-F204884546BB}"/>
    <cellStyle name="Normal 2 3 4 3 3 2 2 2 3 3" xfId="51195" xr:uid="{9B1295A4-9B4F-4AAA-9A3A-AEFDA50BC6FC}"/>
    <cellStyle name="Normal 2 3 4 3 3 2 2 2 4" xfId="15775" xr:uid="{FD0095A7-3111-46A3-9ABB-8BC884C6D279}"/>
    <cellStyle name="Normal 2 3 4 3 3 2 2 2 5" xfId="29465" xr:uid="{EBBBEEB7-03B1-4E36-A922-2DB660BB813F}"/>
    <cellStyle name="Normal 2 3 4 3 3 2 2 2 6" xfId="44349" xr:uid="{46D35DDA-8FBA-4C81-9E0F-6D99A38ACA6A}"/>
    <cellStyle name="Normal 2 3 4 3 3 2 2 3" xfId="10639" xr:uid="{F4BFD95F-7E91-41D2-98BE-3177D6E275C2}"/>
    <cellStyle name="Normal 2 3 4 3 3 2 2 3 2" xfId="24329" xr:uid="{BAB2BF7B-EFFE-4D52-90D3-B3C824A69523}"/>
    <cellStyle name="Normal 2 3 4 3 3 2 2 3 2 2" xfId="38021" xr:uid="{60D04A95-C1C5-4E21-8919-82D6DD76F43B}"/>
    <cellStyle name="Normal 2 3 4 3 3 2 2 3 2 3" xfId="52905" xr:uid="{763CA8F1-22B5-4A48-AB95-5A56BC26BED1}"/>
    <cellStyle name="Normal 2 3 4 3 3 2 2 3 3" xfId="17485" xr:uid="{7A5C41A7-B6BE-4447-924C-830F8FD38BEC}"/>
    <cellStyle name="Normal 2 3 4 3 3 2 2 3 4" xfId="31175" xr:uid="{E2A88E5C-FF81-48A7-8388-FC22FC0009DC}"/>
    <cellStyle name="Normal 2 3 4 3 3 2 2 3 5" xfId="46059" xr:uid="{F3F0BDF1-11A5-4CF6-9EC1-772DF23DC165}"/>
    <cellStyle name="Normal 2 3 4 3 3 2 2 4" xfId="20907" xr:uid="{1E2B52BD-4951-461A-AF4C-B373569911C0}"/>
    <cellStyle name="Normal 2 3 4 3 3 2 2 4 2" xfId="34599" xr:uid="{094157D9-A3CF-4ACC-8CAA-E26473A90C91}"/>
    <cellStyle name="Normal 2 3 4 3 3 2 2 4 3" xfId="49483" xr:uid="{1A003756-472A-4954-9D23-7585339F5084}"/>
    <cellStyle name="Normal 2 3 4 3 3 2 2 5" xfId="14063" xr:uid="{E66C77CC-5331-4C0A-AE74-9F27FF585F92}"/>
    <cellStyle name="Normal 2 3 4 3 3 2 2 6" xfId="27753" xr:uid="{47A0582C-AF26-4708-AD69-DED76C9C374C}"/>
    <cellStyle name="Normal 2 3 4 3 3 2 2 7" xfId="42637" xr:uid="{04F244F6-A511-40BF-B55B-4A4094381D2F}"/>
    <cellStyle name="Normal 2 3 4 3 3 2 3" xfId="8928" xr:uid="{9BFE3F8D-D759-47B3-A90A-AC0090B7FB0F}"/>
    <cellStyle name="Normal 2 3 4 3 3 2 3 2" xfId="12350" xr:uid="{999E3CA1-2D59-44FA-AC4D-21727D49CB1A}"/>
    <cellStyle name="Normal 2 3 4 3 3 2 3 2 2" xfId="26040" xr:uid="{1FF151FF-5371-46B4-AA8D-9AC331D4AE2D}"/>
    <cellStyle name="Normal 2 3 4 3 3 2 3 2 2 2" xfId="39732" xr:uid="{49D613F3-4EE6-4123-BB69-72F10D185C75}"/>
    <cellStyle name="Normal 2 3 4 3 3 2 3 2 2 3" xfId="54616" xr:uid="{C8486C4D-7638-48B8-A3D5-8312EF521ED1}"/>
    <cellStyle name="Normal 2 3 4 3 3 2 3 2 3" xfId="19196" xr:uid="{EDDF382E-1439-4C5F-9C82-1FB47C4A21CB}"/>
    <cellStyle name="Normal 2 3 4 3 3 2 3 2 4" xfId="32886" xr:uid="{E54FA619-9502-4314-97FD-C3680019A14F}"/>
    <cellStyle name="Normal 2 3 4 3 3 2 3 2 5" xfId="47770" xr:uid="{81C5F119-A771-4B55-894D-7509497F4F73}"/>
    <cellStyle name="Normal 2 3 4 3 3 2 3 3" xfId="22618" xr:uid="{9048A747-6A7E-4A64-8CEA-F738BEDCD2EC}"/>
    <cellStyle name="Normal 2 3 4 3 3 2 3 3 2" xfId="36310" xr:uid="{33061420-8ECB-4E72-A96D-53733AD29262}"/>
    <cellStyle name="Normal 2 3 4 3 3 2 3 3 3" xfId="51194" xr:uid="{6D7CE1D2-EFC6-46E9-8373-302E5879E458}"/>
    <cellStyle name="Normal 2 3 4 3 3 2 3 4" xfId="15774" xr:uid="{949AA42A-F9D0-4E0E-B861-E099EA0FFC9A}"/>
    <cellStyle name="Normal 2 3 4 3 3 2 3 5" xfId="29464" xr:uid="{BE828A79-8887-4A29-B20D-10AAA0D2600D}"/>
    <cellStyle name="Normal 2 3 4 3 3 2 3 6" xfId="44348" xr:uid="{55ED43A2-8E77-4FFA-BA06-8AB092281CDC}"/>
    <cellStyle name="Normal 2 3 4 3 3 2 4" xfId="10638" xr:uid="{8780F000-5E70-4504-B9A1-C609F1653D0D}"/>
    <cellStyle name="Normal 2 3 4 3 3 2 4 2" xfId="24328" xr:uid="{FDA3FEC5-4C44-4A9A-AA4B-927B2A87C632}"/>
    <cellStyle name="Normal 2 3 4 3 3 2 4 2 2" xfId="38020" xr:uid="{3371ECD6-1505-4B44-8D72-98C44D511227}"/>
    <cellStyle name="Normal 2 3 4 3 3 2 4 2 3" xfId="52904" xr:uid="{E897EFD6-DB98-4D05-ADB8-84037BA9BF85}"/>
    <cellStyle name="Normal 2 3 4 3 3 2 4 3" xfId="17484" xr:uid="{664BDFDA-5574-43D8-84AD-15B2EF254A35}"/>
    <cellStyle name="Normal 2 3 4 3 3 2 4 4" xfId="31174" xr:uid="{CF678A59-A4B0-4F7D-ADA7-8A59AD053C0D}"/>
    <cellStyle name="Normal 2 3 4 3 3 2 4 5" xfId="46058" xr:uid="{B06E43B1-9AA6-4ED6-84C8-68D0CA952D09}"/>
    <cellStyle name="Normal 2 3 4 3 3 2 5" xfId="20906" xr:uid="{43342E83-CD16-4340-8F30-8B46E400DF14}"/>
    <cellStyle name="Normal 2 3 4 3 3 2 5 2" xfId="34598" xr:uid="{1F7C217D-A243-4990-96F7-FC2B17D6EF06}"/>
    <cellStyle name="Normal 2 3 4 3 3 2 5 3" xfId="49482" xr:uid="{ABAFEAD8-3887-4B71-82A9-36E385E3B5A2}"/>
    <cellStyle name="Normal 2 3 4 3 3 2 6" xfId="14062" xr:uid="{B369C779-BAED-4FCA-8FB2-C498019C1F7E}"/>
    <cellStyle name="Normal 2 3 4 3 3 2 7" xfId="27752" xr:uid="{CB1B97DB-8A39-41D4-9172-8953A26C81F5}"/>
    <cellStyle name="Normal 2 3 4 3 3 2 8" xfId="42636" xr:uid="{CC87E371-B1F9-4105-9D25-C1FA2D71E137}"/>
    <cellStyle name="Normal 2 3 4 3 3 3" xfId="7217" xr:uid="{FB2CA805-6D65-4442-A743-B9C27F5D88B8}"/>
    <cellStyle name="Normal 2 3 4 3 3 3 2" xfId="8930" xr:uid="{91D55627-AFC9-470E-BA65-594993C77A5D}"/>
    <cellStyle name="Normal 2 3 4 3 3 3 2 2" xfId="12352" xr:uid="{CB49A30C-FAD1-41ED-9A33-7FDCA8567AF8}"/>
    <cellStyle name="Normal 2 3 4 3 3 3 2 2 2" xfId="26042" xr:uid="{48FEE645-617F-4060-B037-AA9ECA78B1CB}"/>
    <cellStyle name="Normal 2 3 4 3 3 3 2 2 2 2" xfId="39734" xr:uid="{9F970D52-D3AE-4501-8BAB-30619606A5F9}"/>
    <cellStyle name="Normal 2 3 4 3 3 3 2 2 2 3" xfId="54618" xr:uid="{6F853B0A-AED9-416D-B234-1524CACBEA6F}"/>
    <cellStyle name="Normal 2 3 4 3 3 3 2 2 3" xfId="19198" xr:uid="{369CA812-007A-4ABB-BAAA-1F18C65560A3}"/>
    <cellStyle name="Normal 2 3 4 3 3 3 2 2 4" xfId="32888" xr:uid="{7C2AF347-6373-417A-A786-7D095BAF7E79}"/>
    <cellStyle name="Normal 2 3 4 3 3 3 2 2 5" xfId="47772" xr:uid="{9E15C6B6-7F24-4C1B-A301-37717FF2E0E6}"/>
    <cellStyle name="Normal 2 3 4 3 3 3 2 3" xfId="22620" xr:uid="{07353F21-BA12-4F34-B909-06C1C80C4C90}"/>
    <cellStyle name="Normal 2 3 4 3 3 3 2 3 2" xfId="36312" xr:uid="{FD3FB80C-5F5E-439E-B5AC-87E679788026}"/>
    <cellStyle name="Normal 2 3 4 3 3 3 2 3 3" xfId="51196" xr:uid="{713FCBF6-881C-4D0B-B14D-3A299224CFF1}"/>
    <cellStyle name="Normal 2 3 4 3 3 3 2 4" xfId="15776" xr:uid="{97222B1A-9781-41CA-9080-F5FC50062027}"/>
    <cellStyle name="Normal 2 3 4 3 3 3 2 5" xfId="29466" xr:uid="{AE8ED4CD-08E9-4679-80CC-9E5A15F0577F}"/>
    <cellStyle name="Normal 2 3 4 3 3 3 2 6" xfId="44350" xr:uid="{2564AC28-3AC0-4E26-85C6-5CB57EC1A19D}"/>
    <cellStyle name="Normal 2 3 4 3 3 3 3" xfId="10640" xr:uid="{4B845C39-9BAD-4F78-8660-3A1F33240196}"/>
    <cellStyle name="Normal 2 3 4 3 3 3 3 2" xfId="24330" xr:uid="{F57FE88F-C05C-492F-9D67-59CBB7DCDCC2}"/>
    <cellStyle name="Normal 2 3 4 3 3 3 3 2 2" xfId="38022" xr:uid="{83F2BC18-048C-400D-B1A2-B244B56D9715}"/>
    <cellStyle name="Normal 2 3 4 3 3 3 3 2 3" xfId="52906" xr:uid="{633B51E8-6AC0-414A-98AE-8060742F311B}"/>
    <cellStyle name="Normal 2 3 4 3 3 3 3 3" xfId="17486" xr:uid="{B84774B1-DBEF-4729-AA45-144EDBD09E15}"/>
    <cellStyle name="Normal 2 3 4 3 3 3 3 4" xfId="31176" xr:uid="{776B29AA-94FA-4A21-BD7C-FDCD50BF02FE}"/>
    <cellStyle name="Normal 2 3 4 3 3 3 3 5" xfId="46060" xr:uid="{03EB8368-FAB9-467F-9CB3-7EE2BD738ECA}"/>
    <cellStyle name="Normal 2 3 4 3 3 3 4" xfId="20908" xr:uid="{670A3A4E-58F5-44F3-88C1-7C0D78FA1372}"/>
    <cellStyle name="Normal 2 3 4 3 3 3 4 2" xfId="34600" xr:uid="{3A386A32-2235-4029-93F4-847D1C92BA85}"/>
    <cellStyle name="Normal 2 3 4 3 3 3 4 3" xfId="49484" xr:uid="{DF2748A1-353F-4111-8FD5-806CB33CD30B}"/>
    <cellStyle name="Normal 2 3 4 3 3 3 5" xfId="14064" xr:uid="{E73256EF-4787-4619-A86B-E378D6952B78}"/>
    <cellStyle name="Normal 2 3 4 3 3 3 6" xfId="27754" xr:uid="{879BD231-6D4E-45EB-8E60-4940BB1F13DB}"/>
    <cellStyle name="Normal 2 3 4 3 3 3 7" xfId="42638" xr:uid="{9BC573CF-8C85-434B-985F-BC2534906D5D}"/>
    <cellStyle name="Normal 2 3 4 3 3 4" xfId="7218" xr:uid="{B57DD888-5C2E-4877-A6B7-827C817A807D}"/>
    <cellStyle name="Normal 2 3 4 3 3 4 2" xfId="8931" xr:uid="{D98D7255-E3D3-4CD1-9B41-9E8EF2A02292}"/>
    <cellStyle name="Normal 2 3 4 3 3 4 2 2" xfId="12353" xr:uid="{4C0410AB-FFC9-41A2-B7C9-71C4F9E233EF}"/>
    <cellStyle name="Normal 2 3 4 3 3 4 2 2 2" xfId="26043" xr:uid="{F61312E0-8DE8-457B-994A-57E8FF95DBE6}"/>
    <cellStyle name="Normal 2 3 4 3 3 4 2 2 2 2" xfId="39735" xr:uid="{E0178C3A-5E83-462A-9576-FF6FB454661B}"/>
    <cellStyle name="Normal 2 3 4 3 3 4 2 2 2 3" xfId="54619" xr:uid="{E99B47F1-A75B-40D0-9178-793115FCE713}"/>
    <cellStyle name="Normal 2 3 4 3 3 4 2 2 3" xfId="19199" xr:uid="{5806A670-8AF6-42DD-AFB3-9DAB8B9263F6}"/>
    <cellStyle name="Normal 2 3 4 3 3 4 2 2 4" xfId="32889" xr:uid="{606E5B35-2E32-42B5-B5CE-D8F37AD9B3E6}"/>
    <cellStyle name="Normal 2 3 4 3 3 4 2 2 5" xfId="47773" xr:uid="{BD538B61-CFD4-4EE2-8DE1-99594E05F100}"/>
    <cellStyle name="Normal 2 3 4 3 3 4 2 3" xfId="22621" xr:uid="{70EFC663-A05A-4981-BF71-57F2D38C3BEE}"/>
    <cellStyle name="Normal 2 3 4 3 3 4 2 3 2" xfId="36313" xr:uid="{48396ACD-882A-4296-A9EF-B1EC6A55B021}"/>
    <cellStyle name="Normal 2 3 4 3 3 4 2 3 3" xfId="51197" xr:uid="{019985CA-14F6-4519-9E6B-DCEB74DC4DCC}"/>
    <cellStyle name="Normal 2 3 4 3 3 4 2 4" xfId="15777" xr:uid="{28FAA220-36E9-4E31-9794-1C5BDECF1357}"/>
    <cellStyle name="Normal 2 3 4 3 3 4 2 5" xfId="29467" xr:uid="{6005842A-E0BD-4DD4-B4DA-75F07A0412C9}"/>
    <cellStyle name="Normal 2 3 4 3 3 4 2 6" xfId="44351" xr:uid="{AAA568A0-AC51-4D25-A2C3-F10C1B0C31DC}"/>
    <cellStyle name="Normal 2 3 4 3 3 4 3" xfId="10641" xr:uid="{5D082566-08C8-4C15-9A16-08087022A337}"/>
    <cellStyle name="Normal 2 3 4 3 3 4 3 2" xfId="24331" xr:uid="{9AF20A49-4971-4197-8CC3-B3E9C1122C70}"/>
    <cellStyle name="Normal 2 3 4 3 3 4 3 2 2" xfId="38023" xr:uid="{66ABF225-4F5A-4E35-931E-166BA9E67F87}"/>
    <cellStyle name="Normal 2 3 4 3 3 4 3 2 3" xfId="52907" xr:uid="{9F04BE27-BADF-444A-B421-6A6CA9D671BA}"/>
    <cellStyle name="Normal 2 3 4 3 3 4 3 3" xfId="17487" xr:uid="{F7E0ABB9-B1A2-43DD-AC22-7821DD909099}"/>
    <cellStyle name="Normal 2 3 4 3 3 4 3 4" xfId="31177" xr:uid="{6DD6DC07-830A-414A-BE52-42DDBA9C40F4}"/>
    <cellStyle name="Normal 2 3 4 3 3 4 3 5" xfId="46061" xr:uid="{3FB272DF-AF81-4F10-BC6B-B8D0FAEA7E3A}"/>
    <cellStyle name="Normal 2 3 4 3 3 4 4" xfId="20909" xr:uid="{86D0A905-21F1-43E6-BB54-EDF16FE40831}"/>
    <cellStyle name="Normal 2 3 4 3 3 4 4 2" xfId="34601" xr:uid="{EE00DFE9-4BA0-4F22-8434-39414EC0C417}"/>
    <cellStyle name="Normal 2 3 4 3 3 4 4 3" xfId="49485" xr:uid="{6739FA0A-76A2-4A62-947C-37C07D2C68CF}"/>
    <cellStyle name="Normal 2 3 4 3 3 4 5" xfId="14065" xr:uid="{284044D8-2948-4525-8A84-EABF1880B8C7}"/>
    <cellStyle name="Normal 2 3 4 3 3 4 6" xfId="27755" xr:uid="{155D57E7-1AD3-4A2F-88D9-360AF6A454BB}"/>
    <cellStyle name="Normal 2 3 4 3 3 4 7" xfId="42639" xr:uid="{52C6899F-1467-48A4-8659-6B36ECEB267B}"/>
    <cellStyle name="Normal 2 3 4 3 3 5" xfId="8927" xr:uid="{455E590B-58EF-4C42-81FC-11A897834A35}"/>
    <cellStyle name="Normal 2 3 4 3 3 5 2" xfId="12349" xr:uid="{BB51145F-8EA3-4C80-9D0A-CD6E0804BA00}"/>
    <cellStyle name="Normal 2 3 4 3 3 5 2 2" xfId="26039" xr:uid="{370B0056-5110-494B-995E-8DF051EA2CD0}"/>
    <cellStyle name="Normal 2 3 4 3 3 5 2 2 2" xfId="39731" xr:uid="{1C538140-863B-4BED-ACA5-D029C540ADDF}"/>
    <cellStyle name="Normal 2 3 4 3 3 5 2 2 3" xfId="54615" xr:uid="{95751299-AD2F-4E2F-B963-E28138989532}"/>
    <cellStyle name="Normal 2 3 4 3 3 5 2 3" xfId="19195" xr:uid="{652BCF99-E795-4BFB-9C64-11A205F57030}"/>
    <cellStyle name="Normal 2 3 4 3 3 5 2 4" xfId="32885" xr:uid="{F8389C17-A67D-4B6E-8211-8146131F2656}"/>
    <cellStyle name="Normal 2 3 4 3 3 5 2 5" xfId="47769" xr:uid="{F5D0D1A4-CA66-4487-919C-902A50668C0D}"/>
    <cellStyle name="Normal 2 3 4 3 3 5 3" xfId="22617" xr:uid="{C6FA8C15-3080-4BBD-9E40-5F27751A887B}"/>
    <cellStyle name="Normal 2 3 4 3 3 5 3 2" xfId="36309" xr:uid="{01772A5F-4CD1-4945-88D2-E4D3DED378F7}"/>
    <cellStyle name="Normal 2 3 4 3 3 5 3 3" xfId="51193" xr:uid="{614882AA-7FD8-458C-AE37-0B9E3FB913DC}"/>
    <cellStyle name="Normal 2 3 4 3 3 5 4" xfId="15773" xr:uid="{E8078DB2-3FBA-4A1A-AA2B-013CE63F8545}"/>
    <cellStyle name="Normal 2 3 4 3 3 5 5" xfId="29463" xr:uid="{B63F189D-0169-48F0-A7F1-6085E1043346}"/>
    <cellStyle name="Normal 2 3 4 3 3 5 6" xfId="44347" xr:uid="{BA11A04F-E0D3-44CA-8FA2-328336FC6109}"/>
    <cellStyle name="Normal 2 3 4 3 3 6" xfId="10637" xr:uid="{01BDD3EC-3C52-41B5-B815-55DD7D4990EC}"/>
    <cellStyle name="Normal 2 3 4 3 3 6 2" xfId="24327" xr:uid="{A844064E-70D2-4E42-B15B-53EC2C98CAB1}"/>
    <cellStyle name="Normal 2 3 4 3 3 6 2 2" xfId="38019" xr:uid="{19B990E2-010D-40DF-9D05-021B5F880173}"/>
    <cellStyle name="Normal 2 3 4 3 3 6 2 3" xfId="52903" xr:uid="{D6C95F34-5150-4373-9259-C9F97738895A}"/>
    <cellStyle name="Normal 2 3 4 3 3 6 3" xfId="17483" xr:uid="{E2FC0FF9-E2AA-4F7E-B861-4015AA828801}"/>
    <cellStyle name="Normal 2 3 4 3 3 6 4" xfId="31173" xr:uid="{70119B04-6FBB-4FB0-9C39-89DA1B1F4D44}"/>
    <cellStyle name="Normal 2 3 4 3 3 6 5" xfId="46057" xr:uid="{3EF68DAF-841B-4D1B-8B08-F63BE168B77D}"/>
    <cellStyle name="Normal 2 3 4 3 3 7" xfId="20905" xr:uid="{B486FD21-BEE7-40F4-8258-F84BF47CD98A}"/>
    <cellStyle name="Normal 2 3 4 3 3 7 2" xfId="34597" xr:uid="{EB026F00-2B49-4F70-AD81-53071DEA85F2}"/>
    <cellStyle name="Normal 2 3 4 3 3 7 3" xfId="49481" xr:uid="{3516557D-48AD-45CE-A3FB-77E425BAEBC0}"/>
    <cellStyle name="Normal 2 3 4 3 3 8" xfId="14061" xr:uid="{BAA60C4E-6F45-4D07-9051-41DBB91C39CD}"/>
    <cellStyle name="Normal 2 3 4 3 3 9" xfId="27751" xr:uid="{EB52A09A-FF8B-415D-BCF2-94C8D462B4F9}"/>
    <cellStyle name="Normal 2 3 4 3 4" xfId="7219" xr:uid="{32516BD7-8924-402B-8149-27A6166A6E3C}"/>
    <cellStyle name="Normal 2 3 4 3 4 10" xfId="42640" xr:uid="{82DDE86A-C000-44C4-B907-7CA5CD5CEF27}"/>
    <cellStyle name="Normal 2 3 4 3 4 2" xfId="7220" xr:uid="{7306CB39-5658-4640-B9E9-618F2F0B0FF0}"/>
    <cellStyle name="Normal 2 3 4 3 4 2 2" xfId="7221" xr:uid="{3AE7222D-4C35-4E0F-A6DF-912CA52A3461}"/>
    <cellStyle name="Normal 2 3 4 3 4 2 2 2" xfId="8934" xr:uid="{B8EBBB1A-A629-4223-B4F2-FCCD44058FCD}"/>
    <cellStyle name="Normal 2 3 4 3 4 2 2 2 2" xfId="12356" xr:uid="{819F5193-08FF-4F89-B852-1B54B6B58B7F}"/>
    <cellStyle name="Normal 2 3 4 3 4 2 2 2 2 2" xfId="26046" xr:uid="{3A1C7C8B-0ED5-4F5E-BDCE-65651D669E6E}"/>
    <cellStyle name="Normal 2 3 4 3 4 2 2 2 2 2 2" xfId="39738" xr:uid="{821E5FE7-94CA-4D19-AD6E-71BB8FA78FD4}"/>
    <cellStyle name="Normal 2 3 4 3 4 2 2 2 2 2 3" xfId="54622" xr:uid="{FEB34B2E-BE5E-4453-811D-B66EFD1FEE9C}"/>
    <cellStyle name="Normal 2 3 4 3 4 2 2 2 2 3" xfId="19202" xr:uid="{4C0917B7-3875-4DC1-AB72-05D06506644E}"/>
    <cellStyle name="Normal 2 3 4 3 4 2 2 2 2 4" xfId="32892" xr:uid="{3B7BB9C9-FA9E-445A-BF64-0E8707B689C6}"/>
    <cellStyle name="Normal 2 3 4 3 4 2 2 2 2 5" xfId="47776" xr:uid="{6B31BC52-3909-4278-AEC7-CA7022EBB5CC}"/>
    <cellStyle name="Normal 2 3 4 3 4 2 2 2 3" xfId="22624" xr:uid="{6CD27F1C-A266-4D02-8F09-4DD9A995CAFB}"/>
    <cellStyle name="Normal 2 3 4 3 4 2 2 2 3 2" xfId="36316" xr:uid="{CD536C7A-5D18-4413-BD73-4220E2F1CE2B}"/>
    <cellStyle name="Normal 2 3 4 3 4 2 2 2 3 3" xfId="51200" xr:uid="{776F18C7-2A11-473B-8C0C-3A0B0895586E}"/>
    <cellStyle name="Normal 2 3 4 3 4 2 2 2 4" xfId="15780" xr:uid="{AAC3C0CF-8157-4DC9-8515-4698F187CDF8}"/>
    <cellStyle name="Normal 2 3 4 3 4 2 2 2 5" xfId="29470" xr:uid="{B4F10DCE-3244-4FA3-94BD-E8B54B7D7EF4}"/>
    <cellStyle name="Normal 2 3 4 3 4 2 2 2 6" xfId="44354" xr:uid="{6AAD1C59-C615-4B14-A225-C90185DDA929}"/>
    <cellStyle name="Normal 2 3 4 3 4 2 2 3" xfId="10644" xr:uid="{3C273349-6376-41DE-BD06-3171D0F042F9}"/>
    <cellStyle name="Normal 2 3 4 3 4 2 2 3 2" xfId="24334" xr:uid="{C904BFFA-30E2-48B1-A3E5-709784F98CA5}"/>
    <cellStyle name="Normal 2 3 4 3 4 2 2 3 2 2" xfId="38026" xr:uid="{50C8717B-65CC-4300-822B-4703738AD711}"/>
    <cellStyle name="Normal 2 3 4 3 4 2 2 3 2 3" xfId="52910" xr:uid="{385027A8-6172-49BE-A29B-3F2DD2F1F571}"/>
    <cellStyle name="Normal 2 3 4 3 4 2 2 3 3" xfId="17490" xr:uid="{12F9170C-A491-4409-96F6-7917FDA9804D}"/>
    <cellStyle name="Normal 2 3 4 3 4 2 2 3 4" xfId="31180" xr:uid="{8C1C1257-6E03-4A95-B15C-265B5BF50818}"/>
    <cellStyle name="Normal 2 3 4 3 4 2 2 3 5" xfId="46064" xr:uid="{0AC5882E-F78B-4687-8EE0-5E740F678087}"/>
    <cellStyle name="Normal 2 3 4 3 4 2 2 4" xfId="20912" xr:uid="{D931602C-A8EE-4B1D-8248-04F6B1F82BB5}"/>
    <cellStyle name="Normal 2 3 4 3 4 2 2 4 2" xfId="34604" xr:uid="{99F7F019-5B16-405E-88A9-193F2C14E747}"/>
    <cellStyle name="Normal 2 3 4 3 4 2 2 4 3" xfId="49488" xr:uid="{EEFFEBAB-B1CB-4853-BA23-A95B9AC12C26}"/>
    <cellStyle name="Normal 2 3 4 3 4 2 2 5" xfId="14068" xr:uid="{105B2F9E-3C60-46B0-AEF6-DC221C45DAD6}"/>
    <cellStyle name="Normal 2 3 4 3 4 2 2 6" xfId="27758" xr:uid="{18A65B56-AAED-4FA7-B5B1-7FCBD69B918F}"/>
    <cellStyle name="Normal 2 3 4 3 4 2 2 7" xfId="42642" xr:uid="{0A67D8DC-3D40-4D7E-9206-37DCD35C0825}"/>
    <cellStyle name="Normal 2 3 4 3 4 2 3" xfId="8933" xr:uid="{069A4840-9CA1-4362-B077-272689FFD113}"/>
    <cellStyle name="Normal 2 3 4 3 4 2 3 2" xfId="12355" xr:uid="{9967DA63-D57B-4E4C-BCC0-59725BFE5C0C}"/>
    <cellStyle name="Normal 2 3 4 3 4 2 3 2 2" xfId="26045" xr:uid="{79C2E377-D067-429B-B50F-CC24AAB494E3}"/>
    <cellStyle name="Normal 2 3 4 3 4 2 3 2 2 2" xfId="39737" xr:uid="{F661F38E-2F08-48AC-8E29-55505E5D2488}"/>
    <cellStyle name="Normal 2 3 4 3 4 2 3 2 2 3" xfId="54621" xr:uid="{6A10FFAA-0BA2-48F2-BB24-0B87BB411EBB}"/>
    <cellStyle name="Normal 2 3 4 3 4 2 3 2 3" xfId="19201" xr:uid="{F9621081-0BDE-4B56-B469-45C7EF7FE271}"/>
    <cellStyle name="Normal 2 3 4 3 4 2 3 2 4" xfId="32891" xr:uid="{13CA31A1-C6E3-422B-BBBC-FF3C67F7AD2C}"/>
    <cellStyle name="Normal 2 3 4 3 4 2 3 2 5" xfId="47775" xr:uid="{FFA489EE-B4C9-4327-8648-2CC30D7411F9}"/>
    <cellStyle name="Normal 2 3 4 3 4 2 3 3" xfId="22623" xr:uid="{63EA4527-5D78-4801-A49A-0E29078D05CD}"/>
    <cellStyle name="Normal 2 3 4 3 4 2 3 3 2" xfId="36315" xr:uid="{296A2504-7F6A-43CB-AD1A-916617534104}"/>
    <cellStyle name="Normal 2 3 4 3 4 2 3 3 3" xfId="51199" xr:uid="{E9700FD1-A89B-41FF-80F0-C85E2BC60BB2}"/>
    <cellStyle name="Normal 2 3 4 3 4 2 3 4" xfId="15779" xr:uid="{5EA7A16D-638B-481E-8528-B0B4D0B4CE62}"/>
    <cellStyle name="Normal 2 3 4 3 4 2 3 5" xfId="29469" xr:uid="{4ECE8505-19DD-4F13-9DF1-45A124E5B8A8}"/>
    <cellStyle name="Normal 2 3 4 3 4 2 3 6" xfId="44353" xr:uid="{5398C0EE-3D1C-422F-ABF3-96D82CCCCCFC}"/>
    <cellStyle name="Normal 2 3 4 3 4 2 4" xfId="10643" xr:uid="{120EBFEA-5C2A-46F6-A887-4CFC8935525C}"/>
    <cellStyle name="Normal 2 3 4 3 4 2 4 2" xfId="24333" xr:uid="{6A45B82E-92AC-4DD2-A98A-570C504E7C96}"/>
    <cellStyle name="Normal 2 3 4 3 4 2 4 2 2" xfId="38025" xr:uid="{B45CAE37-1CB5-44A9-A0DC-C0AF5EDF8FCB}"/>
    <cellStyle name="Normal 2 3 4 3 4 2 4 2 3" xfId="52909" xr:uid="{7F8CB44A-DC6B-45A2-B26A-0A4701EEA927}"/>
    <cellStyle name="Normal 2 3 4 3 4 2 4 3" xfId="17489" xr:uid="{FD56C180-F97F-4822-8AB6-A51E9425B32C}"/>
    <cellStyle name="Normal 2 3 4 3 4 2 4 4" xfId="31179" xr:uid="{E41B6D40-7FB5-47E6-B174-86BF41B9F28E}"/>
    <cellStyle name="Normal 2 3 4 3 4 2 4 5" xfId="46063" xr:uid="{543C531A-DAE1-47C1-8C7E-B85546A3343D}"/>
    <cellStyle name="Normal 2 3 4 3 4 2 5" xfId="20911" xr:uid="{ACBACE8D-8AB4-4797-B69A-3324C77F534A}"/>
    <cellStyle name="Normal 2 3 4 3 4 2 5 2" xfId="34603" xr:uid="{8CACA1A0-A8C7-4660-948B-7350D268FBE7}"/>
    <cellStyle name="Normal 2 3 4 3 4 2 5 3" xfId="49487" xr:uid="{82DE3629-3852-450A-BEF9-A705460373C2}"/>
    <cellStyle name="Normal 2 3 4 3 4 2 6" xfId="14067" xr:uid="{792CC928-182C-484A-99F5-5F434907E943}"/>
    <cellStyle name="Normal 2 3 4 3 4 2 7" xfId="27757" xr:uid="{C7F547C3-8E05-491B-B606-156BEA7A8F29}"/>
    <cellStyle name="Normal 2 3 4 3 4 2 8" xfId="42641" xr:uid="{81F1F355-BC75-4845-8949-3517D584223A}"/>
    <cellStyle name="Normal 2 3 4 3 4 3" xfId="7222" xr:uid="{F3EE72E0-ACA7-46C2-97FC-47FF1DA97446}"/>
    <cellStyle name="Normal 2 3 4 3 4 3 2" xfId="8935" xr:uid="{90823A31-9170-40BD-9476-6AAD2CD8E005}"/>
    <cellStyle name="Normal 2 3 4 3 4 3 2 2" xfId="12357" xr:uid="{4643B326-1A22-4E52-9A27-29D15AEBDCAD}"/>
    <cellStyle name="Normal 2 3 4 3 4 3 2 2 2" xfId="26047" xr:uid="{47979B53-65DF-45A6-A7E4-3EDB00BACCE3}"/>
    <cellStyle name="Normal 2 3 4 3 4 3 2 2 2 2" xfId="39739" xr:uid="{EE52A5CC-648C-4CCD-8DD0-493DC2FE672B}"/>
    <cellStyle name="Normal 2 3 4 3 4 3 2 2 2 3" xfId="54623" xr:uid="{0FE59BA1-8153-4055-9120-1CBC548C5ACB}"/>
    <cellStyle name="Normal 2 3 4 3 4 3 2 2 3" xfId="19203" xr:uid="{01581856-CFB0-4393-AFD9-6AFC3E323776}"/>
    <cellStyle name="Normal 2 3 4 3 4 3 2 2 4" xfId="32893" xr:uid="{0CFEDBE4-FC2C-4388-809F-4F811BB3F5DC}"/>
    <cellStyle name="Normal 2 3 4 3 4 3 2 2 5" xfId="47777" xr:uid="{1B2C6E6C-A428-4853-B72D-EB5234F222F8}"/>
    <cellStyle name="Normal 2 3 4 3 4 3 2 3" xfId="22625" xr:uid="{DA1F5643-12A7-4F2E-B7D6-08BCDE9A1D56}"/>
    <cellStyle name="Normal 2 3 4 3 4 3 2 3 2" xfId="36317" xr:uid="{38BB4F5F-BDFB-4FEA-93C9-D8EC437BDDD8}"/>
    <cellStyle name="Normal 2 3 4 3 4 3 2 3 3" xfId="51201" xr:uid="{8D00EADE-C51E-453B-95C0-DF04567CD53C}"/>
    <cellStyle name="Normal 2 3 4 3 4 3 2 4" xfId="15781" xr:uid="{0D39BB01-F458-471B-BB81-EDC4945F7C13}"/>
    <cellStyle name="Normal 2 3 4 3 4 3 2 5" xfId="29471" xr:uid="{424DE163-5007-4873-A957-78E046759A09}"/>
    <cellStyle name="Normal 2 3 4 3 4 3 2 6" xfId="44355" xr:uid="{0FB6095A-F06B-4F81-AC5B-F893AFB4E9F0}"/>
    <cellStyle name="Normal 2 3 4 3 4 3 3" xfId="10645" xr:uid="{84AABC17-1522-44A6-BB87-EE7EF17C7943}"/>
    <cellStyle name="Normal 2 3 4 3 4 3 3 2" xfId="24335" xr:uid="{0EF74DD0-83E7-4B67-B0AE-53F508B17FDB}"/>
    <cellStyle name="Normal 2 3 4 3 4 3 3 2 2" xfId="38027" xr:uid="{B26A7E00-ED83-4A9E-BE85-2E7DBDDBBB77}"/>
    <cellStyle name="Normal 2 3 4 3 4 3 3 2 3" xfId="52911" xr:uid="{30DE64AE-768D-43D1-B7A0-1AB549DC77BA}"/>
    <cellStyle name="Normal 2 3 4 3 4 3 3 3" xfId="17491" xr:uid="{F0E8A159-F411-4E7A-90A9-2CD4E4E68E8C}"/>
    <cellStyle name="Normal 2 3 4 3 4 3 3 4" xfId="31181" xr:uid="{13A05B9F-3657-4374-8BF8-4E5B5F499CC2}"/>
    <cellStyle name="Normal 2 3 4 3 4 3 3 5" xfId="46065" xr:uid="{81C370FC-85DF-4307-A6B1-B6F09DB99AEE}"/>
    <cellStyle name="Normal 2 3 4 3 4 3 4" xfId="20913" xr:uid="{51374176-29A8-4A92-BBF0-3E1307B9071F}"/>
    <cellStyle name="Normal 2 3 4 3 4 3 4 2" xfId="34605" xr:uid="{B43F5234-EAD0-4807-BD4F-D86532BA2A72}"/>
    <cellStyle name="Normal 2 3 4 3 4 3 4 3" xfId="49489" xr:uid="{9A1FD9FA-6368-4412-A32C-F9DEBB61AFCE}"/>
    <cellStyle name="Normal 2 3 4 3 4 3 5" xfId="14069" xr:uid="{1FDBCCD4-E8D2-42EE-8F6A-096B5DA06ED4}"/>
    <cellStyle name="Normal 2 3 4 3 4 3 6" xfId="27759" xr:uid="{EFC63D71-F0E2-4398-A3FC-8415B34BA580}"/>
    <cellStyle name="Normal 2 3 4 3 4 3 7" xfId="42643" xr:uid="{B4C5F948-5B87-4A14-BF78-5CB72173A673}"/>
    <cellStyle name="Normal 2 3 4 3 4 4" xfId="7223" xr:uid="{D69724AB-DC89-4101-ADE2-0AFAA6C57986}"/>
    <cellStyle name="Normal 2 3 4 3 4 4 2" xfId="8936" xr:uid="{EBEBBCA4-C1B5-4630-8615-81B968EC6C11}"/>
    <cellStyle name="Normal 2 3 4 3 4 4 2 2" xfId="12358" xr:uid="{CB8457A1-E966-44E9-8790-392C5D6DE1E9}"/>
    <cellStyle name="Normal 2 3 4 3 4 4 2 2 2" xfId="26048" xr:uid="{29A314DA-515F-4829-A207-7A4719F13DED}"/>
    <cellStyle name="Normal 2 3 4 3 4 4 2 2 2 2" xfId="39740" xr:uid="{4F8E00EE-E9DE-4625-AC54-C22EAA5FC085}"/>
    <cellStyle name="Normal 2 3 4 3 4 4 2 2 2 3" xfId="54624" xr:uid="{38E0C8C2-ED47-48D6-B3A1-53BB00D59A64}"/>
    <cellStyle name="Normal 2 3 4 3 4 4 2 2 3" xfId="19204" xr:uid="{87FC3ACC-E8A6-4252-8D45-28EA10E0AF58}"/>
    <cellStyle name="Normal 2 3 4 3 4 4 2 2 4" xfId="32894" xr:uid="{5A00DD7B-C46A-4DBB-A5E2-480D5C8FB774}"/>
    <cellStyle name="Normal 2 3 4 3 4 4 2 2 5" xfId="47778" xr:uid="{D973E303-8B6C-4B6A-B008-FF83E5429FA9}"/>
    <cellStyle name="Normal 2 3 4 3 4 4 2 3" xfId="22626" xr:uid="{BD9BA317-73D6-4573-A940-4DAAC6260D98}"/>
    <cellStyle name="Normal 2 3 4 3 4 4 2 3 2" xfId="36318" xr:uid="{F9939A81-12DC-4527-8576-E7B401740BFF}"/>
    <cellStyle name="Normal 2 3 4 3 4 4 2 3 3" xfId="51202" xr:uid="{9EF4C1A1-2FF8-4A63-BDA5-7EA232AB35AE}"/>
    <cellStyle name="Normal 2 3 4 3 4 4 2 4" xfId="15782" xr:uid="{DCE8914D-10EF-41CF-94C2-84C86A27DAD6}"/>
    <cellStyle name="Normal 2 3 4 3 4 4 2 5" xfId="29472" xr:uid="{D23BD1E4-D77A-405B-B545-5728C674710D}"/>
    <cellStyle name="Normal 2 3 4 3 4 4 2 6" xfId="44356" xr:uid="{1C4F09EA-A34F-42F9-B42C-0D4987E033AB}"/>
    <cellStyle name="Normal 2 3 4 3 4 4 3" xfId="10646" xr:uid="{9C73E29C-2BEE-4DBC-A951-72BA954D7312}"/>
    <cellStyle name="Normal 2 3 4 3 4 4 3 2" xfId="24336" xr:uid="{20676B45-3824-4AC9-9226-536F1C41A8C8}"/>
    <cellStyle name="Normal 2 3 4 3 4 4 3 2 2" xfId="38028" xr:uid="{B197CB7C-3773-44B8-B76A-7521A792405F}"/>
    <cellStyle name="Normal 2 3 4 3 4 4 3 2 3" xfId="52912" xr:uid="{BCF65F3A-52D2-4E00-9172-AE8FCF729FE9}"/>
    <cellStyle name="Normal 2 3 4 3 4 4 3 3" xfId="17492" xr:uid="{17E0A6EE-1BD8-499F-8EF7-CCACC0AAD268}"/>
    <cellStyle name="Normal 2 3 4 3 4 4 3 4" xfId="31182" xr:uid="{4B34C7CC-3055-48CB-97DC-40F9B01DB037}"/>
    <cellStyle name="Normal 2 3 4 3 4 4 3 5" xfId="46066" xr:uid="{76EAFAB3-DE85-44B7-9E43-93E3E9105493}"/>
    <cellStyle name="Normal 2 3 4 3 4 4 4" xfId="20914" xr:uid="{9EE59BAD-8467-4F8C-8B58-8253A73FD3FE}"/>
    <cellStyle name="Normal 2 3 4 3 4 4 4 2" xfId="34606" xr:uid="{A0504814-E23E-478E-A573-155F1E814DA8}"/>
    <cellStyle name="Normal 2 3 4 3 4 4 4 3" xfId="49490" xr:uid="{78AE7370-9DF1-495A-8C34-E4B8C723D7F9}"/>
    <cellStyle name="Normal 2 3 4 3 4 4 5" xfId="14070" xr:uid="{2F92AE87-071A-47F4-84D0-96D5A949AA4D}"/>
    <cellStyle name="Normal 2 3 4 3 4 4 6" xfId="27760" xr:uid="{7A5466C4-CB88-4A96-8C38-398406E9DA9F}"/>
    <cellStyle name="Normal 2 3 4 3 4 4 7" xfId="42644" xr:uid="{79EDD58B-F7BE-406B-A05E-24041D149760}"/>
    <cellStyle name="Normal 2 3 4 3 4 5" xfId="8932" xr:uid="{DD940E34-9DD8-4F24-8CFD-37DFFC546D83}"/>
    <cellStyle name="Normal 2 3 4 3 4 5 2" xfId="12354" xr:uid="{42466725-9C62-4AC8-BC84-B788BE243169}"/>
    <cellStyle name="Normal 2 3 4 3 4 5 2 2" xfId="26044" xr:uid="{2F571394-D0AD-4379-B806-953BF068FD19}"/>
    <cellStyle name="Normal 2 3 4 3 4 5 2 2 2" xfId="39736" xr:uid="{F61367E0-F328-4927-A706-191FA6388D49}"/>
    <cellStyle name="Normal 2 3 4 3 4 5 2 2 3" xfId="54620" xr:uid="{A122F977-97CE-4209-89DA-BAB9F3709003}"/>
    <cellStyle name="Normal 2 3 4 3 4 5 2 3" xfId="19200" xr:uid="{8BFE2844-F674-497A-A4F5-9EA86DE0FB68}"/>
    <cellStyle name="Normal 2 3 4 3 4 5 2 4" xfId="32890" xr:uid="{565B085D-0800-4107-B6B2-537D711E3FA8}"/>
    <cellStyle name="Normal 2 3 4 3 4 5 2 5" xfId="47774" xr:uid="{206093A3-6677-4800-833F-DF787773C628}"/>
    <cellStyle name="Normal 2 3 4 3 4 5 3" xfId="22622" xr:uid="{A5E84B90-76A7-4873-A331-56D4F0DE8F1A}"/>
    <cellStyle name="Normal 2 3 4 3 4 5 3 2" xfId="36314" xr:uid="{F46D9699-FF65-4EB6-AF15-40AE0F94A3CF}"/>
    <cellStyle name="Normal 2 3 4 3 4 5 3 3" xfId="51198" xr:uid="{05C2D25F-BD05-4082-9979-94C9B4871ADC}"/>
    <cellStyle name="Normal 2 3 4 3 4 5 4" xfId="15778" xr:uid="{1ADF7383-EA8D-40B3-9893-C0725157AFC5}"/>
    <cellStyle name="Normal 2 3 4 3 4 5 5" xfId="29468" xr:uid="{220128EA-B861-4DE4-BDBF-061F90CA7C59}"/>
    <cellStyle name="Normal 2 3 4 3 4 5 6" xfId="44352" xr:uid="{B250256A-2B64-49D8-8E05-0260AE3B1646}"/>
    <cellStyle name="Normal 2 3 4 3 4 6" xfId="10642" xr:uid="{92A11AE9-18CC-4A96-B651-F6DCD43A5897}"/>
    <cellStyle name="Normal 2 3 4 3 4 6 2" xfId="24332" xr:uid="{05AC317E-CF17-426A-B653-8872D0A589CD}"/>
    <cellStyle name="Normal 2 3 4 3 4 6 2 2" xfId="38024" xr:uid="{A9554534-BBFD-415D-95A3-737E7D432CC5}"/>
    <cellStyle name="Normal 2 3 4 3 4 6 2 3" xfId="52908" xr:uid="{2E2F1D79-D2AC-43CA-8463-FA90695DAD10}"/>
    <cellStyle name="Normal 2 3 4 3 4 6 3" xfId="17488" xr:uid="{1484DE6E-E445-4B81-8361-D5E4EB9DA331}"/>
    <cellStyle name="Normal 2 3 4 3 4 6 4" xfId="31178" xr:uid="{0FBF2082-0978-43FA-B278-B2821A7C02E4}"/>
    <cellStyle name="Normal 2 3 4 3 4 6 5" xfId="46062" xr:uid="{D6A8DD25-9B23-465B-8999-800983767C04}"/>
    <cellStyle name="Normal 2 3 4 3 4 7" xfId="20910" xr:uid="{A780B520-510B-4C5E-979B-78FB57C0DBC5}"/>
    <cellStyle name="Normal 2 3 4 3 4 7 2" xfId="34602" xr:uid="{348039D8-7A5C-4040-B2B9-816575B9D360}"/>
    <cellStyle name="Normal 2 3 4 3 4 7 3" xfId="49486" xr:uid="{1A8F6045-C334-4B5F-90BC-22EBC85E816D}"/>
    <cellStyle name="Normal 2 3 4 3 4 8" xfId="14066" xr:uid="{127C6B10-4F78-4B41-A5AA-19ABEE3B512B}"/>
    <cellStyle name="Normal 2 3 4 3 4 9" xfId="27756" xr:uid="{68DD3096-A755-486C-BBD6-FEC8C17CCD97}"/>
    <cellStyle name="Normal 2 3 4 3 5" xfId="7224" xr:uid="{505ADD56-06C7-4FB0-94B1-6E12DF66283D}"/>
    <cellStyle name="Normal 2 3 4 3 5 2" xfId="7225" xr:uid="{F1321340-93FE-4D7F-B18F-DA9F44F26D5A}"/>
    <cellStyle name="Normal 2 3 4 3 5 2 2" xfId="8938" xr:uid="{8BB14FDC-19CA-4A38-B628-35A42128B412}"/>
    <cellStyle name="Normal 2 3 4 3 5 2 2 2" xfId="12360" xr:uid="{1FFCE727-BD89-430F-9E1A-7570043428B7}"/>
    <cellStyle name="Normal 2 3 4 3 5 2 2 2 2" xfId="26050" xr:uid="{B37DD0B0-0CCB-4361-B932-D4B23D6F07BC}"/>
    <cellStyle name="Normal 2 3 4 3 5 2 2 2 2 2" xfId="39742" xr:uid="{536001F3-85F0-4734-B22F-184755A864C2}"/>
    <cellStyle name="Normal 2 3 4 3 5 2 2 2 2 3" xfId="54626" xr:uid="{745A20C6-ACBC-4954-AD62-E62757616160}"/>
    <cellStyle name="Normal 2 3 4 3 5 2 2 2 3" xfId="19206" xr:uid="{6988E240-13BE-47BB-AE7E-F868C4AF4535}"/>
    <cellStyle name="Normal 2 3 4 3 5 2 2 2 4" xfId="32896" xr:uid="{34B5930C-1A28-485D-86F2-DF1C16307A75}"/>
    <cellStyle name="Normal 2 3 4 3 5 2 2 2 5" xfId="47780" xr:uid="{DBDF18EC-E931-45B7-9898-7B19A1637C6E}"/>
    <cellStyle name="Normal 2 3 4 3 5 2 2 3" xfId="22628" xr:uid="{788609C9-6596-4315-9EE0-DC55728CC65C}"/>
    <cellStyle name="Normal 2 3 4 3 5 2 2 3 2" xfId="36320" xr:uid="{C0EAE971-A38A-4D54-8DFA-E5716CCA75EF}"/>
    <cellStyle name="Normal 2 3 4 3 5 2 2 3 3" xfId="51204" xr:uid="{8F4221B4-329F-4196-A7B9-E6840200AC4C}"/>
    <cellStyle name="Normal 2 3 4 3 5 2 2 4" xfId="15784" xr:uid="{99B1B33A-3DCB-44F2-B131-A0DBC755E8BB}"/>
    <cellStyle name="Normal 2 3 4 3 5 2 2 5" xfId="29474" xr:uid="{7644BE66-C700-4094-8E1D-F133AA85B679}"/>
    <cellStyle name="Normal 2 3 4 3 5 2 2 6" xfId="44358" xr:uid="{895EACA8-E9B7-4340-A390-462B05A6FF86}"/>
    <cellStyle name="Normal 2 3 4 3 5 2 3" xfId="10648" xr:uid="{C85ECBC5-EF67-4B49-ABE2-6D9B27DF7E61}"/>
    <cellStyle name="Normal 2 3 4 3 5 2 3 2" xfId="24338" xr:uid="{BDC174FC-A4A0-43C2-A65B-A63E1733AD10}"/>
    <cellStyle name="Normal 2 3 4 3 5 2 3 2 2" xfId="38030" xr:uid="{2A3F9068-67C7-4793-BD79-AC0B9558A6C2}"/>
    <cellStyle name="Normal 2 3 4 3 5 2 3 2 3" xfId="52914" xr:uid="{EEEEA125-A06A-488A-B3FB-B4A5CD14EA1E}"/>
    <cellStyle name="Normal 2 3 4 3 5 2 3 3" xfId="17494" xr:uid="{2E9C3FA1-D974-4356-9AA8-64237BCCEE05}"/>
    <cellStyle name="Normal 2 3 4 3 5 2 3 4" xfId="31184" xr:uid="{E6DC9C58-BC7A-45E7-AC1B-E924678FC67C}"/>
    <cellStyle name="Normal 2 3 4 3 5 2 3 5" xfId="46068" xr:uid="{D382831D-8FF7-453B-8FE8-9DE967984F1A}"/>
    <cellStyle name="Normal 2 3 4 3 5 2 4" xfId="20916" xr:uid="{43EA78C7-9809-4C2A-B490-9828865BD2A6}"/>
    <cellStyle name="Normal 2 3 4 3 5 2 4 2" xfId="34608" xr:uid="{020234B0-638C-4B7D-8EF5-16D1E021A6BA}"/>
    <cellStyle name="Normal 2 3 4 3 5 2 4 3" xfId="49492" xr:uid="{93E20D74-A94C-445E-9601-8EF0747B621C}"/>
    <cellStyle name="Normal 2 3 4 3 5 2 5" xfId="14072" xr:uid="{E1A071F9-EC9C-483C-B0A2-5CF11F14754F}"/>
    <cellStyle name="Normal 2 3 4 3 5 2 6" xfId="27762" xr:uid="{9E9E1522-FBD3-4AD1-A31A-D25264ED7CE0}"/>
    <cellStyle name="Normal 2 3 4 3 5 2 7" xfId="42646" xr:uid="{7917608B-299B-47A2-8857-EB9C1872C4CE}"/>
    <cellStyle name="Normal 2 3 4 3 5 3" xfId="8937" xr:uid="{A07DBF63-CB70-4A45-87FA-08A66055EA59}"/>
    <cellStyle name="Normal 2 3 4 3 5 3 2" xfId="12359" xr:uid="{9365EA5D-3DAC-4EE9-BFE6-367B3DD919BB}"/>
    <cellStyle name="Normal 2 3 4 3 5 3 2 2" xfId="26049" xr:uid="{889E9319-E80B-4639-96B0-9DDAFDA1B89A}"/>
    <cellStyle name="Normal 2 3 4 3 5 3 2 2 2" xfId="39741" xr:uid="{CBF00AC5-76E7-4F7F-8E31-B52E7474B0CB}"/>
    <cellStyle name="Normal 2 3 4 3 5 3 2 2 3" xfId="54625" xr:uid="{80AAE247-16C0-4B5F-A94F-7D1E098B5868}"/>
    <cellStyle name="Normal 2 3 4 3 5 3 2 3" xfId="19205" xr:uid="{9A92581B-C1CF-4229-B27E-13AD4D28A493}"/>
    <cellStyle name="Normal 2 3 4 3 5 3 2 4" xfId="32895" xr:uid="{195BECAD-DF25-4D96-9D26-668A551A8749}"/>
    <cellStyle name="Normal 2 3 4 3 5 3 2 5" xfId="47779" xr:uid="{D7325023-0252-42BA-8271-BA0402961BF0}"/>
    <cellStyle name="Normal 2 3 4 3 5 3 3" xfId="22627" xr:uid="{D77E550F-1BDC-44D3-89DE-E67D02671C5C}"/>
    <cellStyle name="Normal 2 3 4 3 5 3 3 2" xfId="36319" xr:uid="{BE23384F-3122-41E2-98BA-E8E6591D125A}"/>
    <cellStyle name="Normal 2 3 4 3 5 3 3 3" xfId="51203" xr:uid="{0C140C71-65F5-4278-AFCA-400ABB90EC55}"/>
    <cellStyle name="Normal 2 3 4 3 5 3 4" xfId="15783" xr:uid="{93324EFF-F5A6-4303-AD5D-9210CCDC9641}"/>
    <cellStyle name="Normal 2 3 4 3 5 3 5" xfId="29473" xr:uid="{2BCFE339-049F-43EA-8DDD-11D46045D90C}"/>
    <cellStyle name="Normal 2 3 4 3 5 3 6" xfId="44357" xr:uid="{A891E151-F617-43DE-8560-9656C21D2330}"/>
    <cellStyle name="Normal 2 3 4 3 5 4" xfId="10647" xr:uid="{39BBE93B-A682-497A-A359-86A1B4F41478}"/>
    <cellStyle name="Normal 2 3 4 3 5 4 2" xfId="24337" xr:uid="{9DF79DDA-81BC-4EA8-9280-76F7595BD727}"/>
    <cellStyle name="Normal 2 3 4 3 5 4 2 2" xfId="38029" xr:uid="{7DB46A17-0637-48AD-805A-5886BA2A4F86}"/>
    <cellStyle name="Normal 2 3 4 3 5 4 2 3" xfId="52913" xr:uid="{9169A52D-B79D-4004-BD01-5C27B7DE337A}"/>
    <cellStyle name="Normal 2 3 4 3 5 4 3" xfId="17493" xr:uid="{28D9FAB8-3323-424E-8959-9152E66446E6}"/>
    <cellStyle name="Normal 2 3 4 3 5 4 4" xfId="31183" xr:uid="{8AB6D7D9-395B-4B4C-B22E-A4C49850736F}"/>
    <cellStyle name="Normal 2 3 4 3 5 4 5" xfId="46067" xr:uid="{2E9364FF-11CD-4ADC-B1FB-4B07A13197E6}"/>
    <cellStyle name="Normal 2 3 4 3 5 5" xfId="20915" xr:uid="{80C787B0-905D-4EB6-807D-02241B107565}"/>
    <cellStyle name="Normal 2 3 4 3 5 5 2" xfId="34607" xr:uid="{D481DAF7-E2E4-4754-9AF0-48A6A8295C17}"/>
    <cellStyle name="Normal 2 3 4 3 5 5 3" xfId="49491" xr:uid="{98AC5FB3-8606-4900-90F1-F6FA1019A461}"/>
    <cellStyle name="Normal 2 3 4 3 5 6" xfId="14071" xr:uid="{BE7E3BA3-8A3C-4F85-BC32-6F821554FCC1}"/>
    <cellStyle name="Normal 2 3 4 3 5 7" xfId="27761" xr:uid="{838C07C3-2C1B-40C6-A5DC-E6E29DEE9CE6}"/>
    <cellStyle name="Normal 2 3 4 3 5 8" xfId="42645" xr:uid="{76102B0E-0E90-452A-B73A-0E0C3BCACA85}"/>
    <cellStyle name="Normal 2 3 4 3 6" xfId="7226" xr:uid="{EF23CC3D-2B44-4D8E-B580-90B64B811368}"/>
    <cellStyle name="Normal 2 3 4 3 6 2" xfId="8939" xr:uid="{D4B6C845-74E8-4F59-937C-711AD3231D32}"/>
    <cellStyle name="Normal 2 3 4 3 6 2 2" xfId="12361" xr:uid="{9EE02617-B086-42D3-B9A5-BFF55683D713}"/>
    <cellStyle name="Normal 2 3 4 3 6 2 2 2" xfId="26051" xr:uid="{73BABAF0-9E3E-42DE-AA64-1B22CF6C3E9B}"/>
    <cellStyle name="Normal 2 3 4 3 6 2 2 2 2" xfId="39743" xr:uid="{6A1C213B-06CE-4EF6-850F-A4928A2C40E4}"/>
    <cellStyle name="Normal 2 3 4 3 6 2 2 2 3" xfId="54627" xr:uid="{5D2B4771-1A39-45A8-BAB2-82980C9FE287}"/>
    <cellStyle name="Normal 2 3 4 3 6 2 2 3" xfId="19207" xr:uid="{7BACA783-812D-48BC-960C-592CDEA5C117}"/>
    <cellStyle name="Normal 2 3 4 3 6 2 2 4" xfId="32897" xr:uid="{7DCC1CEC-CB7C-4357-98FA-D0C1C19C288D}"/>
    <cellStyle name="Normal 2 3 4 3 6 2 2 5" xfId="47781" xr:uid="{6387F049-D4AC-4858-A85E-46F6C7297C91}"/>
    <cellStyle name="Normal 2 3 4 3 6 2 3" xfId="22629" xr:uid="{BB336AD7-B12B-4D0C-A0DA-701A9B346DF1}"/>
    <cellStyle name="Normal 2 3 4 3 6 2 3 2" xfId="36321" xr:uid="{E850D13E-3BD7-45E0-B85E-5C8F6C287EC7}"/>
    <cellStyle name="Normal 2 3 4 3 6 2 3 3" xfId="51205" xr:uid="{E421B25C-4DA0-4ED8-B938-307A234327CC}"/>
    <cellStyle name="Normal 2 3 4 3 6 2 4" xfId="15785" xr:uid="{06985E16-B955-418D-A977-21F444AE480D}"/>
    <cellStyle name="Normal 2 3 4 3 6 2 5" xfId="29475" xr:uid="{9C329CC7-F0A6-43B6-A6E9-9F6C4B74988D}"/>
    <cellStyle name="Normal 2 3 4 3 6 2 6" xfId="44359" xr:uid="{A242B9BB-1E34-46B4-A2F6-0A25BB572A9C}"/>
    <cellStyle name="Normal 2 3 4 3 6 3" xfId="10649" xr:uid="{8EEBF600-8731-4A85-85B1-5F6151CEA182}"/>
    <cellStyle name="Normal 2 3 4 3 6 3 2" xfId="24339" xr:uid="{B141FA2F-96F6-4BF2-AAC7-25710020E976}"/>
    <cellStyle name="Normal 2 3 4 3 6 3 2 2" xfId="38031" xr:uid="{16163043-6D39-42A6-8AB7-18A0CA61D298}"/>
    <cellStyle name="Normal 2 3 4 3 6 3 2 3" xfId="52915" xr:uid="{6ED51631-7BE6-4CE0-86C3-1E2001D17C45}"/>
    <cellStyle name="Normal 2 3 4 3 6 3 3" xfId="17495" xr:uid="{2AD84169-716B-4657-A073-DCA029AC5812}"/>
    <cellStyle name="Normal 2 3 4 3 6 3 4" xfId="31185" xr:uid="{C3C2E711-DC5A-435A-8E4E-10E2F4E85468}"/>
    <cellStyle name="Normal 2 3 4 3 6 3 5" xfId="46069" xr:uid="{F8B2120C-F6A0-445F-B7A1-380792C7E08B}"/>
    <cellStyle name="Normal 2 3 4 3 6 4" xfId="20917" xr:uid="{755D5E15-71B0-4AC6-A795-A8C152E8F833}"/>
    <cellStyle name="Normal 2 3 4 3 6 4 2" xfId="34609" xr:uid="{9F2B19F7-0C4A-4044-87F2-2EE1908709E6}"/>
    <cellStyle name="Normal 2 3 4 3 6 4 3" xfId="49493" xr:uid="{F77AEBD4-592D-482C-BBED-D14560A62B89}"/>
    <cellStyle name="Normal 2 3 4 3 6 5" xfId="14073" xr:uid="{7E458BA5-8D7D-444E-A890-FAC4D0220E82}"/>
    <cellStyle name="Normal 2 3 4 3 6 6" xfId="27763" xr:uid="{F5F8DD80-1224-436D-A25E-F00CACB7529A}"/>
    <cellStyle name="Normal 2 3 4 3 6 7" xfId="42647" xr:uid="{148B1277-D526-4255-B76B-3707AE2CB3F5}"/>
    <cellStyle name="Normal 2 3 4 3 7" xfId="7227" xr:uid="{66B01D4A-D177-4ABA-ABA6-0E793F4EBA8B}"/>
    <cellStyle name="Normal 2 3 4 3 7 2" xfId="8940" xr:uid="{CA27B8E1-737A-4DDB-9BE5-72E08338D47F}"/>
    <cellStyle name="Normal 2 3 4 3 7 2 2" xfId="12362" xr:uid="{9AF8CE49-04BE-471D-88DF-327D8FDB23AC}"/>
    <cellStyle name="Normal 2 3 4 3 7 2 2 2" xfId="26052" xr:uid="{3B6B2158-C309-44FF-97A1-FDAD195551F0}"/>
    <cellStyle name="Normal 2 3 4 3 7 2 2 2 2" xfId="39744" xr:uid="{846069C0-AD60-4E26-AB36-27C356380DE1}"/>
    <cellStyle name="Normal 2 3 4 3 7 2 2 2 3" xfId="54628" xr:uid="{23C12360-E1A4-470F-AB85-75CDAE6C79E0}"/>
    <cellStyle name="Normal 2 3 4 3 7 2 2 3" xfId="19208" xr:uid="{CC7932D5-C4AC-4D05-AA8B-86B643EF682A}"/>
    <cellStyle name="Normal 2 3 4 3 7 2 2 4" xfId="32898" xr:uid="{FC3DD0CE-68E2-4B71-99B5-D5DC7FBB86AC}"/>
    <cellStyle name="Normal 2 3 4 3 7 2 2 5" xfId="47782" xr:uid="{DE16A10D-BB58-4CBA-8C89-D070AFA3D8D7}"/>
    <cellStyle name="Normal 2 3 4 3 7 2 3" xfId="22630" xr:uid="{9050632F-6461-423D-8882-48AEB18A11C8}"/>
    <cellStyle name="Normal 2 3 4 3 7 2 3 2" xfId="36322" xr:uid="{DBD1B537-82D2-4FE1-AE06-22BB0D4D66BE}"/>
    <cellStyle name="Normal 2 3 4 3 7 2 3 3" xfId="51206" xr:uid="{D1919EB4-F786-4C23-B299-7EC0F8D9E700}"/>
    <cellStyle name="Normal 2 3 4 3 7 2 4" xfId="15786" xr:uid="{612C3C4F-3629-4156-B4E5-3B7DE9C23F8B}"/>
    <cellStyle name="Normal 2 3 4 3 7 2 5" xfId="29476" xr:uid="{511F53B2-B670-49A5-A679-0C59A456AB22}"/>
    <cellStyle name="Normal 2 3 4 3 7 2 6" xfId="44360" xr:uid="{1ECA2FCC-8731-4305-B2E0-9C1E14561CE2}"/>
    <cellStyle name="Normal 2 3 4 3 7 3" xfId="10650" xr:uid="{E8A887D9-4013-4187-8CA3-AB1D5BEDE8F8}"/>
    <cellStyle name="Normal 2 3 4 3 7 3 2" xfId="24340" xr:uid="{98632414-F281-4B6F-A533-1A236607D267}"/>
    <cellStyle name="Normal 2 3 4 3 7 3 2 2" xfId="38032" xr:uid="{B53140CF-8756-4567-89EC-B75C44744D94}"/>
    <cellStyle name="Normal 2 3 4 3 7 3 2 3" xfId="52916" xr:uid="{2180A5C4-2A1B-48DB-A933-72417D29673E}"/>
    <cellStyle name="Normal 2 3 4 3 7 3 3" xfId="17496" xr:uid="{BB2F3576-0424-4E2E-97A1-106FED2382BC}"/>
    <cellStyle name="Normal 2 3 4 3 7 3 4" xfId="31186" xr:uid="{A0B5E101-1551-450A-9FD5-4419F1B6E90C}"/>
    <cellStyle name="Normal 2 3 4 3 7 3 5" xfId="46070" xr:uid="{EF40D760-6809-412B-8B7E-862833DA2594}"/>
    <cellStyle name="Normal 2 3 4 3 7 4" xfId="20918" xr:uid="{CDB5E368-D5A0-445C-A60D-81966F0D3EC0}"/>
    <cellStyle name="Normal 2 3 4 3 7 4 2" xfId="34610" xr:uid="{BF91C506-FAF8-47B6-AADF-B3D8F803FFAA}"/>
    <cellStyle name="Normal 2 3 4 3 7 4 3" xfId="49494" xr:uid="{0A596A6C-1B45-404F-A664-58A6FE60D3F4}"/>
    <cellStyle name="Normal 2 3 4 3 7 5" xfId="14074" xr:uid="{01A1E743-456A-466F-B6F5-69466ACE0153}"/>
    <cellStyle name="Normal 2 3 4 3 7 6" xfId="27764" xr:uid="{A99F4779-E7CF-4145-AC80-FD1F55280EC7}"/>
    <cellStyle name="Normal 2 3 4 3 7 7" xfId="42648" xr:uid="{00347F88-BE8E-4BD5-A6C3-0CF86338D188}"/>
    <cellStyle name="Normal 2 3 4 3 8" xfId="8911" xr:uid="{00D0F519-3DF3-44FE-AFDB-6382F910975A}"/>
    <cellStyle name="Normal 2 3 4 3 8 2" xfId="12333" xr:uid="{6212A477-1EB2-4B3A-92A9-AA411ACD362A}"/>
    <cellStyle name="Normal 2 3 4 3 8 2 2" xfId="26023" xr:uid="{08DDD961-CD43-4CC5-9D7B-2E5C075C11B5}"/>
    <cellStyle name="Normal 2 3 4 3 8 2 2 2" xfId="39715" xr:uid="{D9BB8498-23E9-481E-9D1A-23C2C41E130D}"/>
    <cellStyle name="Normal 2 3 4 3 8 2 2 3" xfId="54599" xr:uid="{0D59901F-B85A-4F2C-9FA1-5CAD70D0B02F}"/>
    <cellStyle name="Normal 2 3 4 3 8 2 3" xfId="19179" xr:uid="{30562DD6-2F1E-4C07-AC8A-84A683755451}"/>
    <cellStyle name="Normal 2 3 4 3 8 2 4" xfId="32869" xr:uid="{876DFA2E-4D55-462C-9AA4-26C16EDCC23C}"/>
    <cellStyle name="Normal 2 3 4 3 8 2 5" xfId="47753" xr:uid="{8C0858C1-7D30-4E1D-B8CF-D808B3EC7875}"/>
    <cellStyle name="Normal 2 3 4 3 8 3" xfId="22601" xr:uid="{563381C3-72BC-4E4C-B588-DEB6E031AE0B}"/>
    <cellStyle name="Normal 2 3 4 3 8 3 2" xfId="36293" xr:uid="{8B4344EA-C759-43F7-B846-43AE4AC51E30}"/>
    <cellStyle name="Normal 2 3 4 3 8 3 3" xfId="51177" xr:uid="{F40D7EBC-B7E5-43C6-8BFD-998052344F87}"/>
    <cellStyle name="Normal 2 3 4 3 8 4" xfId="15757" xr:uid="{24C1283F-80A6-4D4F-BBAB-F3380C94F209}"/>
    <cellStyle name="Normal 2 3 4 3 8 5" xfId="29447" xr:uid="{62491E86-8A98-4F24-A8EB-62CDD65AEABF}"/>
    <cellStyle name="Normal 2 3 4 3 8 6" xfId="44331" xr:uid="{7F075454-BE9A-4499-8AD9-4975A7F72E9A}"/>
    <cellStyle name="Normal 2 3 4 3 9" xfId="10621" xr:uid="{DCD288AD-4E30-4275-9D5F-F85C62A5FC01}"/>
    <cellStyle name="Normal 2 3 4 3 9 2" xfId="24311" xr:uid="{2E81C2FD-B233-4AD6-AC8F-D81AAC9C1ED8}"/>
    <cellStyle name="Normal 2 3 4 3 9 2 2" xfId="38003" xr:uid="{97AD3521-813E-40DC-AEAF-B43C5FAFB7AE}"/>
    <cellStyle name="Normal 2 3 4 3 9 2 3" xfId="52887" xr:uid="{27AC8658-B54A-4CD8-9FB2-0D1AA7D6502D}"/>
    <cellStyle name="Normal 2 3 4 3 9 3" xfId="17467" xr:uid="{DCE61FDF-0732-4A76-87EB-F38C527170A7}"/>
    <cellStyle name="Normal 2 3 4 3 9 4" xfId="31157" xr:uid="{87E3822A-C4CD-4F88-AAED-4300244AC8EE}"/>
    <cellStyle name="Normal 2 3 4 3 9 5" xfId="46041" xr:uid="{3BE7091F-F0ED-4708-AB1E-30E932708A1E}"/>
    <cellStyle name="Normal 2 3 4 4" xfId="7228" xr:uid="{6250BC16-AE1C-4E40-AC16-EEE673996238}"/>
    <cellStyle name="Normal 2 3 4 4 10" xfId="14075" xr:uid="{B2E23AD8-1B75-4243-B9A4-10B254595591}"/>
    <cellStyle name="Normal 2 3 4 4 11" xfId="27765" xr:uid="{DFDF29D1-0F2B-4B01-A777-1073E6C84097}"/>
    <cellStyle name="Normal 2 3 4 4 12" xfId="42649" xr:uid="{C4F6D5C4-E0B4-439F-ACE8-0F6BC751AB34}"/>
    <cellStyle name="Normal 2 3 4 4 2" xfId="7229" xr:uid="{BB7DEC65-0B3A-4B04-8668-30B971931147}"/>
    <cellStyle name="Normal 2 3 4 4 2 10" xfId="42650" xr:uid="{5C3DE78A-5252-4E25-9DC2-161078993B0C}"/>
    <cellStyle name="Normal 2 3 4 4 2 2" xfId="7230" xr:uid="{B1389658-6072-46A7-98F9-8A418D39A1F1}"/>
    <cellStyle name="Normal 2 3 4 4 2 2 2" xfId="7231" xr:uid="{A3BF816B-8AE2-4BDC-8499-6CD46FB17D2C}"/>
    <cellStyle name="Normal 2 3 4 4 2 2 2 2" xfId="8944" xr:uid="{E7B8F469-A781-40A6-B32E-C106EA253FCD}"/>
    <cellStyle name="Normal 2 3 4 4 2 2 2 2 2" xfId="12366" xr:uid="{2C7E1058-7A41-4659-A199-53DA62DC1A51}"/>
    <cellStyle name="Normal 2 3 4 4 2 2 2 2 2 2" xfId="26056" xr:uid="{CF1BADE0-1B80-4ECD-9847-54C83EDE3B58}"/>
    <cellStyle name="Normal 2 3 4 4 2 2 2 2 2 2 2" xfId="39748" xr:uid="{660CEC7C-13C6-465A-8212-C2DFFE6536FA}"/>
    <cellStyle name="Normal 2 3 4 4 2 2 2 2 2 2 3" xfId="54632" xr:uid="{542537DC-B9B0-464B-92FF-7A86F820FCDF}"/>
    <cellStyle name="Normal 2 3 4 4 2 2 2 2 2 3" xfId="19212" xr:uid="{91A5DFD5-C2DC-43F0-A2A7-095B2CD10E06}"/>
    <cellStyle name="Normal 2 3 4 4 2 2 2 2 2 4" xfId="32902" xr:uid="{ECC3E4DF-1CE9-497D-8FC5-D02641E79C9F}"/>
    <cellStyle name="Normal 2 3 4 4 2 2 2 2 2 5" xfId="47786" xr:uid="{70469CC1-7F0C-42DA-AF2D-1DAD9AABD12F}"/>
    <cellStyle name="Normal 2 3 4 4 2 2 2 2 3" xfId="22634" xr:uid="{16D9F6D4-6DCF-4033-80BA-5BB39AF64E0C}"/>
    <cellStyle name="Normal 2 3 4 4 2 2 2 2 3 2" xfId="36326" xr:uid="{EDDEAFBE-9444-4641-8AD9-A6D86435AAB4}"/>
    <cellStyle name="Normal 2 3 4 4 2 2 2 2 3 3" xfId="51210" xr:uid="{2E261D92-D9E6-4D17-9682-FAB76ACE7E69}"/>
    <cellStyle name="Normal 2 3 4 4 2 2 2 2 4" xfId="15790" xr:uid="{574D769F-3A31-4314-BE63-59BCB614876C}"/>
    <cellStyle name="Normal 2 3 4 4 2 2 2 2 5" xfId="29480" xr:uid="{CE172233-0999-4EA2-82D0-3B32692DAF95}"/>
    <cellStyle name="Normal 2 3 4 4 2 2 2 2 6" xfId="44364" xr:uid="{FE45A127-846F-4017-9A05-3FF430BD7791}"/>
    <cellStyle name="Normal 2 3 4 4 2 2 2 3" xfId="10654" xr:uid="{E1765C69-FF99-4085-AA0C-BD3796106BCF}"/>
    <cellStyle name="Normal 2 3 4 4 2 2 2 3 2" xfId="24344" xr:uid="{A38AF705-1E4D-4581-9358-1BBD3CE9441B}"/>
    <cellStyle name="Normal 2 3 4 4 2 2 2 3 2 2" xfId="38036" xr:uid="{E7176194-3FDA-4B1B-8779-CFD7BE34E7FD}"/>
    <cellStyle name="Normal 2 3 4 4 2 2 2 3 2 3" xfId="52920" xr:uid="{EDC9CBDE-9832-460A-B219-49755CEC52A5}"/>
    <cellStyle name="Normal 2 3 4 4 2 2 2 3 3" xfId="17500" xr:uid="{289DE63E-7006-473C-A2D9-A47695FF7F63}"/>
    <cellStyle name="Normal 2 3 4 4 2 2 2 3 4" xfId="31190" xr:uid="{9D9B15FB-424C-4D3B-8543-7E85B439572C}"/>
    <cellStyle name="Normal 2 3 4 4 2 2 2 3 5" xfId="46074" xr:uid="{F073AC92-016F-45AF-9B07-6F5CF6033D58}"/>
    <cellStyle name="Normal 2 3 4 4 2 2 2 4" xfId="20922" xr:uid="{BD754590-7FDC-4CEB-A73D-A7B640BEA7E8}"/>
    <cellStyle name="Normal 2 3 4 4 2 2 2 4 2" xfId="34614" xr:uid="{3CB26BD9-0DB9-4100-AD19-11B0CD969B2B}"/>
    <cellStyle name="Normal 2 3 4 4 2 2 2 4 3" xfId="49498" xr:uid="{A09FCD30-557F-4D17-B9E0-9EE9345536BF}"/>
    <cellStyle name="Normal 2 3 4 4 2 2 2 5" xfId="14078" xr:uid="{3CC3689A-1C76-4E92-AB0D-2EEC3F37BE0D}"/>
    <cellStyle name="Normal 2 3 4 4 2 2 2 6" xfId="27768" xr:uid="{324ADCD8-C74C-49FE-B8BC-711C718AB479}"/>
    <cellStyle name="Normal 2 3 4 4 2 2 2 7" xfId="42652" xr:uid="{86A33A4D-5839-4EE9-BA3E-84B7A213B6EF}"/>
    <cellStyle name="Normal 2 3 4 4 2 2 3" xfId="8943" xr:uid="{46327DDA-29E2-4F5C-8338-24768C78B526}"/>
    <cellStyle name="Normal 2 3 4 4 2 2 3 2" xfId="12365" xr:uid="{9C304548-8E8E-4FDD-B18C-044B88A2CF1A}"/>
    <cellStyle name="Normal 2 3 4 4 2 2 3 2 2" xfId="26055" xr:uid="{2C0FA406-7FA8-4F1E-9DE3-4F093B9457F9}"/>
    <cellStyle name="Normal 2 3 4 4 2 2 3 2 2 2" xfId="39747" xr:uid="{D62B1AD3-10D6-4B78-BB65-411F2F7F735E}"/>
    <cellStyle name="Normal 2 3 4 4 2 2 3 2 2 3" xfId="54631" xr:uid="{242B6A4D-1C41-45A4-87EA-D559876E7EAF}"/>
    <cellStyle name="Normal 2 3 4 4 2 2 3 2 3" xfId="19211" xr:uid="{037C4B4F-07CB-4789-90B3-75521D2CDF1E}"/>
    <cellStyle name="Normal 2 3 4 4 2 2 3 2 4" xfId="32901" xr:uid="{6F4DF6CE-4781-4E78-9C77-F29F31FED96E}"/>
    <cellStyle name="Normal 2 3 4 4 2 2 3 2 5" xfId="47785" xr:uid="{30A58F85-C1E5-4E94-894F-0893BD99D6FF}"/>
    <cellStyle name="Normal 2 3 4 4 2 2 3 3" xfId="22633" xr:uid="{854175FA-A8D4-4155-9395-48C400B55BAF}"/>
    <cellStyle name="Normal 2 3 4 4 2 2 3 3 2" xfId="36325" xr:uid="{B5F2FE14-1947-49DB-A539-B87E7DFBE4D2}"/>
    <cellStyle name="Normal 2 3 4 4 2 2 3 3 3" xfId="51209" xr:uid="{9EE62DDD-A21D-4EF1-AA20-9C72D60C8351}"/>
    <cellStyle name="Normal 2 3 4 4 2 2 3 4" xfId="15789" xr:uid="{FBDF10F3-CF1F-446F-9C0E-BB2156522F51}"/>
    <cellStyle name="Normal 2 3 4 4 2 2 3 5" xfId="29479" xr:uid="{5B9CAFD8-7A20-45F0-A112-406E6F5C3659}"/>
    <cellStyle name="Normal 2 3 4 4 2 2 3 6" xfId="44363" xr:uid="{13606C4F-5A23-43EB-A3EA-17069D161D06}"/>
    <cellStyle name="Normal 2 3 4 4 2 2 4" xfId="10653" xr:uid="{9AF5B9E7-1F26-4490-8852-CB5CBDEA6B21}"/>
    <cellStyle name="Normal 2 3 4 4 2 2 4 2" xfId="24343" xr:uid="{1F59E69E-2EA2-47DE-B1E3-8A02A326CFFB}"/>
    <cellStyle name="Normal 2 3 4 4 2 2 4 2 2" xfId="38035" xr:uid="{E197BA12-E593-4EFB-A971-23C8C8219618}"/>
    <cellStyle name="Normal 2 3 4 4 2 2 4 2 3" xfId="52919" xr:uid="{FF420D86-5460-4F4F-8BC0-7D0C499A234D}"/>
    <cellStyle name="Normal 2 3 4 4 2 2 4 3" xfId="17499" xr:uid="{9E2D02C2-B3A3-44E7-9C9C-62D034F5B516}"/>
    <cellStyle name="Normal 2 3 4 4 2 2 4 4" xfId="31189" xr:uid="{D8C2810A-B079-4C82-B45F-DE03C38B3069}"/>
    <cellStyle name="Normal 2 3 4 4 2 2 4 5" xfId="46073" xr:uid="{4072BCDC-CE26-4251-A6E8-E1EAD8F7F53F}"/>
    <cellStyle name="Normal 2 3 4 4 2 2 5" xfId="20921" xr:uid="{DC257473-BEAD-4761-90EC-25802E4E285D}"/>
    <cellStyle name="Normal 2 3 4 4 2 2 5 2" xfId="34613" xr:uid="{D0D15799-CD2E-47BB-B1AF-16215149D523}"/>
    <cellStyle name="Normal 2 3 4 4 2 2 5 3" xfId="49497" xr:uid="{E5619481-2B31-40D4-9268-47AE91C47071}"/>
    <cellStyle name="Normal 2 3 4 4 2 2 6" xfId="14077" xr:uid="{334881E1-AA56-4E90-A1E6-4C4AC86D2229}"/>
    <cellStyle name="Normal 2 3 4 4 2 2 7" xfId="27767" xr:uid="{B856747F-C35A-407A-9CCC-E134E9D54A63}"/>
    <cellStyle name="Normal 2 3 4 4 2 2 8" xfId="42651" xr:uid="{135931FD-89C8-4986-AE36-C2E799FA6C94}"/>
    <cellStyle name="Normal 2 3 4 4 2 3" xfId="7232" xr:uid="{33AF7DA4-56E9-49E2-ACAA-695BB6C607A2}"/>
    <cellStyle name="Normal 2 3 4 4 2 3 2" xfId="8945" xr:uid="{50982433-1869-4724-87CD-EB57DA9EACB4}"/>
    <cellStyle name="Normal 2 3 4 4 2 3 2 2" xfId="12367" xr:uid="{4E7574D2-C7C4-4341-AFB6-B2A628B42A4F}"/>
    <cellStyle name="Normal 2 3 4 4 2 3 2 2 2" xfId="26057" xr:uid="{55F5765D-7164-4A7A-B87F-9537A5D2D8A8}"/>
    <cellStyle name="Normal 2 3 4 4 2 3 2 2 2 2" xfId="39749" xr:uid="{75636B84-362C-4CF7-A179-1664B234764A}"/>
    <cellStyle name="Normal 2 3 4 4 2 3 2 2 2 3" xfId="54633" xr:uid="{A21F1D1A-BB2B-4CBB-9D48-0BAED94BEB8F}"/>
    <cellStyle name="Normal 2 3 4 4 2 3 2 2 3" xfId="19213" xr:uid="{C5978C1A-0E11-422D-BF8D-67B0CC40FDF6}"/>
    <cellStyle name="Normal 2 3 4 4 2 3 2 2 4" xfId="32903" xr:uid="{1D313938-A952-47ED-BBC1-82C6FA4A859B}"/>
    <cellStyle name="Normal 2 3 4 4 2 3 2 2 5" xfId="47787" xr:uid="{90433D55-B151-462A-8B5D-C79EF5475220}"/>
    <cellStyle name="Normal 2 3 4 4 2 3 2 3" xfId="22635" xr:uid="{81712331-754A-410E-89E8-F78F8D890C90}"/>
    <cellStyle name="Normal 2 3 4 4 2 3 2 3 2" xfId="36327" xr:uid="{8E732DF8-CA60-4998-9D2F-CF5F581BB06A}"/>
    <cellStyle name="Normal 2 3 4 4 2 3 2 3 3" xfId="51211" xr:uid="{C61B8225-3641-4E2B-9400-9B405D31073B}"/>
    <cellStyle name="Normal 2 3 4 4 2 3 2 4" xfId="15791" xr:uid="{2DDE61F3-5310-4DBE-B265-24740BA7E456}"/>
    <cellStyle name="Normal 2 3 4 4 2 3 2 5" xfId="29481" xr:uid="{21F50497-C422-46BA-824F-3C282D10AB73}"/>
    <cellStyle name="Normal 2 3 4 4 2 3 2 6" xfId="44365" xr:uid="{2BA9CD07-1737-42D1-AA40-2BA42D5F5AFF}"/>
    <cellStyle name="Normal 2 3 4 4 2 3 3" xfId="10655" xr:uid="{669140BD-3DD6-417D-B888-7DA152971038}"/>
    <cellStyle name="Normal 2 3 4 4 2 3 3 2" xfId="24345" xr:uid="{780F4441-5679-432E-8961-563FE98CE993}"/>
    <cellStyle name="Normal 2 3 4 4 2 3 3 2 2" xfId="38037" xr:uid="{1801F4F8-5C86-4B15-A898-ED94AF6CF8AF}"/>
    <cellStyle name="Normal 2 3 4 4 2 3 3 2 3" xfId="52921" xr:uid="{80D1784E-2D79-4147-9B43-6FD02B888C5B}"/>
    <cellStyle name="Normal 2 3 4 4 2 3 3 3" xfId="17501" xr:uid="{0F8363AC-93FF-4AAE-A329-C9EBF424A1B2}"/>
    <cellStyle name="Normal 2 3 4 4 2 3 3 4" xfId="31191" xr:uid="{235F66AE-D69B-4180-B023-1D5975A856D1}"/>
    <cellStyle name="Normal 2 3 4 4 2 3 3 5" xfId="46075" xr:uid="{C6434A9E-0832-44DE-8E9A-AAE7164388D0}"/>
    <cellStyle name="Normal 2 3 4 4 2 3 4" xfId="20923" xr:uid="{175CD7C8-951C-40B9-A7CF-9A2E1C62EE52}"/>
    <cellStyle name="Normal 2 3 4 4 2 3 4 2" xfId="34615" xr:uid="{F6DD7356-C095-40A8-B09D-7E784E4B8A91}"/>
    <cellStyle name="Normal 2 3 4 4 2 3 4 3" xfId="49499" xr:uid="{07A26FE2-99E1-4A44-8645-5BC01442D51B}"/>
    <cellStyle name="Normal 2 3 4 4 2 3 5" xfId="14079" xr:uid="{60051B9D-8B5F-482F-AE66-E61C8A47F996}"/>
    <cellStyle name="Normal 2 3 4 4 2 3 6" xfId="27769" xr:uid="{14417987-0DC5-441E-BB25-92FE91BDED45}"/>
    <cellStyle name="Normal 2 3 4 4 2 3 7" xfId="42653" xr:uid="{F119921F-4BF7-44E9-B37A-6A49819F47E6}"/>
    <cellStyle name="Normal 2 3 4 4 2 4" xfId="7233" xr:uid="{D1472BA0-1035-4AD8-B9BD-2470EB9D2D95}"/>
    <cellStyle name="Normal 2 3 4 4 2 4 2" xfId="8946" xr:uid="{84F12CFE-DCBC-48C3-898F-40EDE270D0F4}"/>
    <cellStyle name="Normal 2 3 4 4 2 4 2 2" xfId="12368" xr:uid="{9329BA85-389B-4615-BADB-39F8A3F2D750}"/>
    <cellStyle name="Normal 2 3 4 4 2 4 2 2 2" xfId="26058" xr:uid="{EC48349A-0295-4237-B7C2-503E11054EBD}"/>
    <cellStyle name="Normal 2 3 4 4 2 4 2 2 2 2" xfId="39750" xr:uid="{41E52B6D-9EA9-4068-8DB1-3AD0D4A67941}"/>
    <cellStyle name="Normal 2 3 4 4 2 4 2 2 2 3" xfId="54634" xr:uid="{FE53D7B2-DAFE-4B09-AECA-8A78F3ECDB44}"/>
    <cellStyle name="Normal 2 3 4 4 2 4 2 2 3" xfId="19214" xr:uid="{91BCBC63-1F8D-432C-BB06-8C06BF8A2FF0}"/>
    <cellStyle name="Normal 2 3 4 4 2 4 2 2 4" xfId="32904" xr:uid="{8B9CC4A6-20A9-4982-9429-4C67CF987D04}"/>
    <cellStyle name="Normal 2 3 4 4 2 4 2 2 5" xfId="47788" xr:uid="{140B8519-35E0-4C15-A2BC-60D087FE2E9B}"/>
    <cellStyle name="Normal 2 3 4 4 2 4 2 3" xfId="22636" xr:uid="{00C77C0C-8D77-4110-81F0-AA0638E48096}"/>
    <cellStyle name="Normal 2 3 4 4 2 4 2 3 2" xfId="36328" xr:uid="{C93DC2CB-BC64-4208-8C36-F377E4E599E1}"/>
    <cellStyle name="Normal 2 3 4 4 2 4 2 3 3" xfId="51212" xr:uid="{8420957D-9DF1-49C9-BC9C-B639A853889E}"/>
    <cellStyle name="Normal 2 3 4 4 2 4 2 4" xfId="15792" xr:uid="{CE0DEE0A-AC9C-418E-B0FE-31B478E12CBD}"/>
    <cellStyle name="Normal 2 3 4 4 2 4 2 5" xfId="29482" xr:uid="{294E2787-058F-49FB-AD8B-F082855AAD41}"/>
    <cellStyle name="Normal 2 3 4 4 2 4 2 6" xfId="44366" xr:uid="{9A0857F0-381F-45BF-8382-85985587A4EA}"/>
    <cellStyle name="Normal 2 3 4 4 2 4 3" xfId="10656" xr:uid="{78DB47B5-4593-4875-B4D6-0D45F7A5A2E5}"/>
    <cellStyle name="Normal 2 3 4 4 2 4 3 2" xfId="24346" xr:uid="{F441D59D-DC0C-458A-BA19-FD04133E587F}"/>
    <cellStyle name="Normal 2 3 4 4 2 4 3 2 2" xfId="38038" xr:uid="{476C2C10-CE05-4FB8-B61A-0B1B09A5FC0B}"/>
    <cellStyle name="Normal 2 3 4 4 2 4 3 2 3" xfId="52922" xr:uid="{34BB4E60-32F3-458C-AA36-4B1E2D05B3AA}"/>
    <cellStyle name="Normal 2 3 4 4 2 4 3 3" xfId="17502" xr:uid="{6CA79A30-67A6-458F-A430-887E76993CFC}"/>
    <cellStyle name="Normal 2 3 4 4 2 4 3 4" xfId="31192" xr:uid="{69A48AED-4403-4567-A6EB-746FBCA55919}"/>
    <cellStyle name="Normal 2 3 4 4 2 4 3 5" xfId="46076" xr:uid="{812EACB6-D034-4E90-8D8D-D93362502922}"/>
    <cellStyle name="Normal 2 3 4 4 2 4 4" xfId="20924" xr:uid="{DCEDCD79-8E20-473E-8500-E7CB189E6A95}"/>
    <cellStyle name="Normal 2 3 4 4 2 4 4 2" xfId="34616" xr:uid="{1C8650A6-2C7F-427F-A2B0-CCC833F0E1F4}"/>
    <cellStyle name="Normal 2 3 4 4 2 4 4 3" xfId="49500" xr:uid="{DB4DAA53-74B5-4032-BBA2-DE4275D64968}"/>
    <cellStyle name="Normal 2 3 4 4 2 4 5" xfId="14080" xr:uid="{687652C3-AA56-43D1-A2F2-E2BB992A8D0E}"/>
    <cellStyle name="Normal 2 3 4 4 2 4 6" xfId="27770" xr:uid="{021EBAE7-EFCA-41AD-8E56-AAAF266C92E4}"/>
    <cellStyle name="Normal 2 3 4 4 2 4 7" xfId="42654" xr:uid="{2745A7A0-00E7-426C-8FDD-5D6C47E4F53A}"/>
    <cellStyle name="Normal 2 3 4 4 2 5" xfId="8942" xr:uid="{01337064-E8A8-4161-A7B4-D1CBE6CBDD47}"/>
    <cellStyle name="Normal 2 3 4 4 2 5 2" xfId="12364" xr:uid="{F823331A-73DB-4E49-BF9E-A9FA2B2AB38A}"/>
    <cellStyle name="Normal 2 3 4 4 2 5 2 2" xfId="26054" xr:uid="{CF9FDB8F-E8FF-4084-9651-5A0258BA90D3}"/>
    <cellStyle name="Normal 2 3 4 4 2 5 2 2 2" xfId="39746" xr:uid="{EC6403B8-78F6-4C63-96B8-41BBE1334C8B}"/>
    <cellStyle name="Normal 2 3 4 4 2 5 2 2 3" xfId="54630" xr:uid="{351E4300-B262-4049-BFE8-CC44F4090160}"/>
    <cellStyle name="Normal 2 3 4 4 2 5 2 3" xfId="19210" xr:uid="{E3A578F2-C4F6-470D-8202-616FA7B25083}"/>
    <cellStyle name="Normal 2 3 4 4 2 5 2 4" xfId="32900" xr:uid="{F93D2A58-4358-4CF3-B7B3-18E61D19E2B6}"/>
    <cellStyle name="Normal 2 3 4 4 2 5 2 5" xfId="47784" xr:uid="{74491D84-6918-4220-B498-B14E1F5B4A61}"/>
    <cellStyle name="Normal 2 3 4 4 2 5 3" xfId="22632" xr:uid="{FB61DD37-DF05-423B-AB50-87E32AF3B32C}"/>
    <cellStyle name="Normal 2 3 4 4 2 5 3 2" xfId="36324" xr:uid="{67A2D760-FFD1-4634-85BB-0C2F983733AB}"/>
    <cellStyle name="Normal 2 3 4 4 2 5 3 3" xfId="51208" xr:uid="{154678D4-3438-4F87-8397-1CF9AF7BAA2B}"/>
    <cellStyle name="Normal 2 3 4 4 2 5 4" xfId="15788" xr:uid="{40D64E3A-D7F7-46A1-8A0B-3E387879FAA1}"/>
    <cellStyle name="Normal 2 3 4 4 2 5 5" xfId="29478" xr:uid="{383E8930-3B35-43B3-A759-E10CAB55B4A8}"/>
    <cellStyle name="Normal 2 3 4 4 2 5 6" xfId="44362" xr:uid="{DA7D20CF-2507-46BA-8938-E6FDB093F362}"/>
    <cellStyle name="Normal 2 3 4 4 2 6" xfId="10652" xr:uid="{D8F7B105-2E33-4A22-A075-F7B67792E428}"/>
    <cellStyle name="Normal 2 3 4 4 2 6 2" xfId="24342" xr:uid="{87C85A1E-1E24-4DD3-A0E8-C3E88FA72C18}"/>
    <cellStyle name="Normal 2 3 4 4 2 6 2 2" xfId="38034" xr:uid="{FE7AA3EB-4F73-42A8-ACBA-F936F7FAF4ED}"/>
    <cellStyle name="Normal 2 3 4 4 2 6 2 3" xfId="52918" xr:uid="{8BAB3FEF-419A-40F1-8065-CC0E8F53402D}"/>
    <cellStyle name="Normal 2 3 4 4 2 6 3" xfId="17498" xr:uid="{0B7CE57B-E609-440B-AC07-E423B0598A9B}"/>
    <cellStyle name="Normal 2 3 4 4 2 6 4" xfId="31188" xr:uid="{A43C5610-9984-42A7-B087-7BDA0B48A6C3}"/>
    <cellStyle name="Normal 2 3 4 4 2 6 5" xfId="46072" xr:uid="{673DF2D4-3DDC-42ED-B180-84631536A3D0}"/>
    <cellStyle name="Normal 2 3 4 4 2 7" xfId="20920" xr:uid="{57A0D9D2-1ABB-432A-9E3A-536C51B9251C}"/>
    <cellStyle name="Normal 2 3 4 4 2 7 2" xfId="34612" xr:uid="{3AE67095-8B17-4E40-B085-2353E4FD7F4F}"/>
    <cellStyle name="Normal 2 3 4 4 2 7 3" xfId="49496" xr:uid="{00458639-8D2B-4387-8302-7E48CF965798}"/>
    <cellStyle name="Normal 2 3 4 4 2 8" xfId="14076" xr:uid="{296721A7-F07B-4D05-B50A-94D1498242F3}"/>
    <cellStyle name="Normal 2 3 4 4 2 9" xfId="27766" xr:uid="{F09D72B3-D5F3-45E4-AF47-7A6A627BF9CF}"/>
    <cellStyle name="Normal 2 3 4 4 3" xfId="7234" xr:uid="{DA64704C-C239-4C0D-812E-0FA0DAF91583}"/>
    <cellStyle name="Normal 2 3 4 4 3 10" xfId="42655" xr:uid="{295FA47D-F88D-4D7F-BA44-D59D0FC8DE28}"/>
    <cellStyle name="Normal 2 3 4 4 3 2" xfId="7235" xr:uid="{FD870670-C61C-4A1D-AD71-41B691E41C61}"/>
    <cellStyle name="Normal 2 3 4 4 3 2 2" xfId="7236" xr:uid="{1EE2CD37-2576-43F8-B3B3-C6A5D3B63E04}"/>
    <cellStyle name="Normal 2 3 4 4 3 2 2 2" xfId="8949" xr:uid="{5EAC2428-2193-4704-B3FD-D62BAB663467}"/>
    <cellStyle name="Normal 2 3 4 4 3 2 2 2 2" xfId="12371" xr:uid="{A205C152-7FE2-4FD7-ADD5-4CD90461D745}"/>
    <cellStyle name="Normal 2 3 4 4 3 2 2 2 2 2" xfId="26061" xr:uid="{A41AF837-543A-44B8-8BBE-A5959E828893}"/>
    <cellStyle name="Normal 2 3 4 4 3 2 2 2 2 2 2" xfId="39753" xr:uid="{8A9D52BA-2279-4C62-ADC3-C48E210ADCC9}"/>
    <cellStyle name="Normal 2 3 4 4 3 2 2 2 2 2 3" xfId="54637" xr:uid="{0C65BD94-C85D-4AB2-A932-A88AB9A6CCDC}"/>
    <cellStyle name="Normal 2 3 4 4 3 2 2 2 2 3" xfId="19217" xr:uid="{6E1B5ACD-D955-494F-95F8-D8EABC13317E}"/>
    <cellStyle name="Normal 2 3 4 4 3 2 2 2 2 4" xfId="32907" xr:uid="{F4F6E551-3104-4B1C-8766-2A86C4AF65F5}"/>
    <cellStyle name="Normal 2 3 4 4 3 2 2 2 2 5" xfId="47791" xr:uid="{8275C2E6-A9C5-4A42-91FC-72CDC9D80BFA}"/>
    <cellStyle name="Normal 2 3 4 4 3 2 2 2 3" xfId="22639" xr:uid="{5929730E-4411-4022-A563-E8DDE12A5EFC}"/>
    <cellStyle name="Normal 2 3 4 4 3 2 2 2 3 2" xfId="36331" xr:uid="{854A0A80-0FBC-4025-A8DC-8CE0FE12D7C4}"/>
    <cellStyle name="Normal 2 3 4 4 3 2 2 2 3 3" xfId="51215" xr:uid="{75BD6618-F88E-4A4F-9596-09D2196310B1}"/>
    <cellStyle name="Normal 2 3 4 4 3 2 2 2 4" xfId="15795" xr:uid="{15023E24-8596-4746-93CA-387BBF86668B}"/>
    <cellStyle name="Normal 2 3 4 4 3 2 2 2 5" xfId="29485" xr:uid="{1AB7D6FB-4678-4DC5-B450-6DD26FE7C407}"/>
    <cellStyle name="Normal 2 3 4 4 3 2 2 2 6" xfId="44369" xr:uid="{8294B2B8-7530-4449-BB38-21CC5D4B900B}"/>
    <cellStyle name="Normal 2 3 4 4 3 2 2 3" xfId="10659" xr:uid="{09DCD138-ADF5-4BB7-B9E0-A0CB4081852D}"/>
    <cellStyle name="Normal 2 3 4 4 3 2 2 3 2" xfId="24349" xr:uid="{B4F78912-95B8-41C8-9A10-A143BBA826E0}"/>
    <cellStyle name="Normal 2 3 4 4 3 2 2 3 2 2" xfId="38041" xr:uid="{EE0A1C08-520E-479B-8EEA-BEDBF42B1605}"/>
    <cellStyle name="Normal 2 3 4 4 3 2 2 3 2 3" xfId="52925" xr:uid="{ECC01EC3-60D4-443F-8626-2E0222727A8E}"/>
    <cellStyle name="Normal 2 3 4 4 3 2 2 3 3" xfId="17505" xr:uid="{F0ED4624-97A5-485F-9684-23D03BC05DE5}"/>
    <cellStyle name="Normal 2 3 4 4 3 2 2 3 4" xfId="31195" xr:uid="{0B80B6B2-F384-4693-9575-040399AE95C2}"/>
    <cellStyle name="Normal 2 3 4 4 3 2 2 3 5" xfId="46079" xr:uid="{2AFB9327-5CE5-44EE-A302-6C358A2CAF28}"/>
    <cellStyle name="Normal 2 3 4 4 3 2 2 4" xfId="20927" xr:uid="{3580F2D2-DD09-4E07-A646-7C347127AC2F}"/>
    <cellStyle name="Normal 2 3 4 4 3 2 2 4 2" xfId="34619" xr:uid="{EB716445-047D-4FED-A60B-CDF263BD4D1D}"/>
    <cellStyle name="Normal 2 3 4 4 3 2 2 4 3" xfId="49503" xr:uid="{2B6DA570-3B62-4900-8B48-1F74FAB741A6}"/>
    <cellStyle name="Normal 2 3 4 4 3 2 2 5" xfId="14083" xr:uid="{9A83272C-8526-43ED-B7A1-EA105F376CE2}"/>
    <cellStyle name="Normal 2 3 4 4 3 2 2 6" xfId="27773" xr:uid="{B6115BBB-3645-43AE-81CE-2E3DCDF90721}"/>
    <cellStyle name="Normal 2 3 4 4 3 2 2 7" xfId="42657" xr:uid="{6FC0D443-1EE1-45A7-AAB4-C9B97F30D84E}"/>
    <cellStyle name="Normal 2 3 4 4 3 2 3" xfId="8948" xr:uid="{ACCADE7B-A882-45DC-B154-5CA449E0222D}"/>
    <cellStyle name="Normal 2 3 4 4 3 2 3 2" xfId="12370" xr:uid="{D7E6BD7C-9188-44E2-8C11-428BE57AEBA6}"/>
    <cellStyle name="Normal 2 3 4 4 3 2 3 2 2" xfId="26060" xr:uid="{703A35E3-7F19-4BF6-8F2F-89C6709C2A45}"/>
    <cellStyle name="Normal 2 3 4 4 3 2 3 2 2 2" xfId="39752" xr:uid="{2C863D2D-9C9C-45F3-AE62-D64D14C9F36A}"/>
    <cellStyle name="Normal 2 3 4 4 3 2 3 2 2 3" xfId="54636" xr:uid="{31441136-0B83-4501-ACCD-B4D8596B674C}"/>
    <cellStyle name="Normal 2 3 4 4 3 2 3 2 3" xfId="19216" xr:uid="{F8698984-693D-4E9A-930D-630722C62E89}"/>
    <cellStyle name="Normal 2 3 4 4 3 2 3 2 4" xfId="32906" xr:uid="{1AC48B50-EB7C-481A-B90D-211C6FC565CA}"/>
    <cellStyle name="Normal 2 3 4 4 3 2 3 2 5" xfId="47790" xr:uid="{80F31B49-B8A3-47B8-80AF-158D0F6C3D74}"/>
    <cellStyle name="Normal 2 3 4 4 3 2 3 3" xfId="22638" xr:uid="{2327292E-0A4A-4648-AC36-27B6C8A65997}"/>
    <cellStyle name="Normal 2 3 4 4 3 2 3 3 2" xfId="36330" xr:uid="{3AC5954E-8DD0-400B-8FF9-6263D0D1C08A}"/>
    <cellStyle name="Normal 2 3 4 4 3 2 3 3 3" xfId="51214" xr:uid="{A94138FD-857D-459A-A1E7-592F722768FA}"/>
    <cellStyle name="Normal 2 3 4 4 3 2 3 4" xfId="15794" xr:uid="{39E248DF-256C-4068-B06B-FDB2F5131C91}"/>
    <cellStyle name="Normal 2 3 4 4 3 2 3 5" xfId="29484" xr:uid="{92B15A9E-B9EF-4381-B0DB-D26DBB4892CE}"/>
    <cellStyle name="Normal 2 3 4 4 3 2 3 6" xfId="44368" xr:uid="{C10F32C9-F5EB-4BDA-BF2A-1D5367A29D9C}"/>
    <cellStyle name="Normal 2 3 4 4 3 2 4" xfId="10658" xr:uid="{F3D7EEB1-5B67-4B9A-B234-C8B42FB6606E}"/>
    <cellStyle name="Normal 2 3 4 4 3 2 4 2" xfId="24348" xr:uid="{CBFD2799-9576-4400-8D19-F8710C3C4D94}"/>
    <cellStyle name="Normal 2 3 4 4 3 2 4 2 2" xfId="38040" xr:uid="{621933BF-1898-45F5-9869-4AC3F151AD34}"/>
    <cellStyle name="Normal 2 3 4 4 3 2 4 2 3" xfId="52924" xr:uid="{CE151E9F-F200-4F5C-BA6C-E562A40A008E}"/>
    <cellStyle name="Normal 2 3 4 4 3 2 4 3" xfId="17504" xr:uid="{7483C440-65E8-4048-A535-45C352470C6C}"/>
    <cellStyle name="Normal 2 3 4 4 3 2 4 4" xfId="31194" xr:uid="{5F922009-9674-434D-9353-650778C6CB68}"/>
    <cellStyle name="Normal 2 3 4 4 3 2 4 5" xfId="46078" xr:uid="{EE00490F-70BF-44D1-844E-0C4D1F410FA3}"/>
    <cellStyle name="Normal 2 3 4 4 3 2 5" xfId="20926" xr:uid="{B8D51F30-5BA5-4376-8A3D-E885D2F28158}"/>
    <cellStyle name="Normal 2 3 4 4 3 2 5 2" xfId="34618" xr:uid="{23F74530-E8DD-4700-92A3-2B67BB14AFDD}"/>
    <cellStyle name="Normal 2 3 4 4 3 2 5 3" xfId="49502" xr:uid="{43649AD3-BE2C-471A-8126-D836995E678D}"/>
    <cellStyle name="Normal 2 3 4 4 3 2 6" xfId="14082" xr:uid="{AC6AEC95-410A-46E2-89AE-6D848B3BB5CE}"/>
    <cellStyle name="Normal 2 3 4 4 3 2 7" xfId="27772" xr:uid="{B91EF1FE-1F3D-4B57-BCE3-1C9236370438}"/>
    <cellStyle name="Normal 2 3 4 4 3 2 8" xfId="42656" xr:uid="{2ADF81C8-3619-4A21-BB82-D696C81EB094}"/>
    <cellStyle name="Normal 2 3 4 4 3 3" xfId="7237" xr:uid="{845E18D4-52AE-4EFE-B154-AD1DA6A5D363}"/>
    <cellStyle name="Normal 2 3 4 4 3 3 2" xfId="8950" xr:uid="{660A1053-9905-49BF-A46F-EB0C7DDC355C}"/>
    <cellStyle name="Normal 2 3 4 4 3 3 2 2" xfId="12372" xr:uid="{2E964C7F-EB98-4C82-9D32-34A81CDDBCFC}"/>
    <cellStyle name="Normal 2 3 4 4 3 3 2 2 2" xfId="26062" xr:uid="{A2485D29-98D8-47C6-B600-55CFD23FFF9B}"/>
    <cellStyle name="Normal 2 3 4 4 3 3 2 2 2 2" xfId="39754" xr:uid="{A625377A-EC3D-477C-ADD9-62495ABF9159}"/>
    <cellStyle name="Normal 2 3 4 4 3 3 2 2 2 3" xfId="54638" xr:uid="{3C68354F-079E-4CCE-9FB1-4FD59EEFF769}"/>
    <cellStyle name="Normal 2 3 4 4 3 3 2 2 3" xfId="19218" xr:uid="{D2E0E6FD-E77C-4491-8BB8-8F273573445E}"/>
    <cellStyle name="Normal 2 3 4 4 3 3 2 2 4" xfId="32908" xr:uid="{802EC51C-9668-486F-9ABF-97482431DC04}"/>
    <cellStyle name="Normal 2 3 4 4 3 3 2 2 5" xfId="47792" xr:uid="{222A6885-8B99-4EDB-AA3C-14DC7BF60E92}"/>
    <cellStyle name="Normal 2 3 4 4 3 3 2 3" xfId="22640" xr:uid="{E9711691-BDE7-45BA-898F-5697BACE0144}"/>
    <cellStyle name="Normal 2 3 4 4 3 3 2 3 2" xfId="36332" xr:uid="{143F5F98-7E37-4EFC-A6F8-F6CD9498511B}"/>
    <cellStyle name="Normal 2 3 4 4 3 3 2 3 3" xfId="51216" xr:uid="{FD43E412-A327-409F-B0E2-053D71DF10D7}"/>
    <cellStyle name="Normal 2 3 4 4 3 3 2 4" xfId="15796" xr:uid="{5059A9E7-24D3-4BCB-BC32-41D272A59903}"/>
    <cellStyle name="Normal 2 3 4 4 3 3 2 5" xfId="29486" xr:uid="{10A698AD-FF9D-4B44-B65B-C6664EFE8EDA}"/>
    <cellStyle name="Normal 2 3 4 4 3 3 2 6" xfId="44370" xr:uid="{D0D8E891-94BB-416F-AF08-6A5AD9283538}"/>
    <cellStyle name="Normal 2 3 4 4 3 3 3" xfId="10660" xr:uid="{1A450097-3A86-45A8-A4D3-EFFD80BB007A}"/>
    <cellStyle name="Normal 2 3 4 4 3 3 3 2" xfId="24350" xr:uid="{05DB7032-1E23-484B-895B-377A3C5264DA}"/>
    <cellStyle name="Normal 2 3 4 4 3 3 3 2 2" xfId="38042" xr:uid="{7BD1C642-9A0F-4CC8-A85A-A0B535BDF896}"/>
    <cellStyle name="Normal 2 3 4 4 3 3 3 2 3" xfId="52926" xr:uid="{FD434FF2-4CD7-486D-9073-DA8ACF4AE765}"/>
    <cellStyle name="Normal 2 3 4 4 3 3 3 3" xfId="17506" xr:uid="{ACD52614-E555-47F0-9343-27A725FB83BE}"/>
    <cellStyle name="Normal 2 3 4 4 3 3 3 4" xfId="31196" xr:uid="{48E206B2-870C-48C6-9F2D-A60272BC5125}"/>
    <cellStyle name="Normal 2 3 4 4 3 3 3 5" xfId="46080" xr:uid="{D2D13C4C-6568-4414-9409-9E8C7E015717}"/>
    <cellStyle name="Normal 2 3 4 4 3 3 4" xfId="20928" xr:uid="{A5AB0FED-8828-4AD2-B564-DD08967CC0F1}"/>
    <cellStyle name="Normal 2 3 4 4 3 3 4 2" xfId="34620" xr:uid="{7774C3E0-C9F4-412D-9913-CD97DC1E0F97}"/>
    <cellStyle name="Normal 2 3 4 4 3 3 4 3" xfId="49504" xr:uid="{06A0A535-9B8E-446B-9A62-250F222B8BFD}"/>
    <cellStyle name="Normal 2 3 4 4 3 3 5" xfId="14084" xr:uid="{B33558EA-B51D-444A-95DB-6CE863B98E69}"/>
    <cellStyle name="Normal 2 3 4 4 3 3 6" xfId="27774" xr:uid="{E7A1DA2B-D9FF-4000-B88A-422AE0EB3ABA}"/>
    <cellStyle name="Normal 2 3 4 4 3 3 7" xfId="42658" xr:uid="{B5C23C26-796C-47BE-B4E5-B8406330AFB2}"/>
    <cellStyle name="Normal 2 3 4 4 3 4" xfId="7238" xr:uid="{C44C5DA3-5FEA-4EC0-B2AC-6AE091E08809}"/>
    <cellStyle name="Normal 2 3 4 4 3 4 2" xfId="8951" xr:uid="{EDBDCA85-5B2C-46F5-A6F6-D6BC13568367}"/>
    <cellStyle name="Normal 2 3 4 4 3 4 2 2" xfId="12373" xr:uid="{09F4CAFF-2C08-45F9-8225-E62428A596FD}"/>
    <cellStyle name="Normal 2 3 4 4 3 4 2 2 2" xfId="26063" xr:uid="{EEB7F27A-2F3B-4F5A-96B4-DC31F60A9BFB}"/>
    <cellStyle name="Normal 2 3 4 4 3 4 2 2 2 2" xfId="39755" xr:uid="{FB31D37B-38EB-48BA-9F6D-D2F9B3D91A17}"/>
    <cellStyle name="Normal 2 3 4 4 3 4 2 2 2 3" xfId="54639" xr:uid="{D2FC42D7-9C26-45E0-A49A-30574AD40D97}"/>
    <cellStyle name="Normal 2 3 4 4 3 4 2 2 3" xfId="19219" xr:uid="{7BC93205-482A-4F7E-9AFD-1A4A21A6EF29}"/>
    <cellStyle name="Normal 2 3 4 4 3 4 2 2 4" xfId="32909" xr:uid="{A26ED342-7AA4-4773-BDFD-D3D1242FAA65}"/>
    <cellStyle name="Normal 2 3 4 4 3 4 2 2 5" xfId="47793" xr:uid="{BEED13DC-0034-4CFE-BD35-5D6E661358F6}"/>
    <cellStyle name="Normal 2 3 4 4 3 4 2 3" xfId="22641" xr:uid="{9839DAB4-9E20-4BCA-9044-19F37ED2F479}"/>
    <cellStyle name="Normal 2 3 4 4 3 4 2 3 2" xfId="36333" xr:uid="{D5DEA00F-F3CA-41F8-B170-116F79383DEC}"/>
    <cellStyle name="Normal 2 3 4 4 3 4 2 3 3" xfId="51217" xr:uid="{1484FB27-FEBC-4128-9875-4A5382AD9605}"/>
    <cellStyle name="Normal 2 3 4 4 3 4 2 4" xfId="15797" xr:uid="{DFC97412-906C-4BF8-A48D-860AEF8958E7}"/>
    <cellStyle name="Normal 2 3 4 4 3 4 2 5" xfId="29487" xr:uid="{EF0A8069-EBF7-4781-946B-CDF438006E04}"/>
    <cellStyle name="Normal 2 3 4 4 3 4 2 6" xfId="44371" xr:uid="{A09CF451-8157-42BB-9726-6A786571C466}"/>
    <cellStyle name="Normal 2 3 4 4 3 4 3" xfId="10661" xr:uid="{56C64461-DC42-4F11-9457-B833AE6EF99D}"/>
    <cellStyle name="Normal 2 3 4 4 3 4 3 2" xfId="24351" xr:uid="{83EB3B24-01CB-4029-A27D-6DE94FCF6114}"/>
    <cellStyle name="Normal 2 3 4 4 3 4 3 2 2" xfId="38043" xr:uid="{C1771451-02B0-484D-8010-C3F69ABF1202}"/>
    <cellStyle name="Normal 2 3 4 4 3 4 3 2 3" xfId="52927" xr:uid="{C8B206E5-7564-41A4-B134-48917C89AA74}"/>
    <cellStyle name="Normal 2 3 4 4 3 4 3 3" xfId="17507" xr:uid="{F5AABDB8-B1C6-46A9-8F49-053A982083CA}"/>
    <cellStyle name="Normal 2 3 4 4 3 4 3 4" xfId="31197" xr:uid="{0247FA68-11F3-4BCF-AA79-D65B4EA4A1D9}"/>
    <cellStyle name="Normal 2 3 4 4 3 4 3 5" xfId="46081" xr:uid="{357A4EF0-A0A9-4121-8E9E-EDDCB3F9966E}"/>
    <cellStyle name="Normal 2 3 4 4 3 4 4" xfId="20929" xr:uid="{C22FB0AA-1E04-42DC-9014-872A05A0B5A9}"/>
    <cellStyle name="Normal 2 3 4 4 3 4 4 2" xfId="34621" xr:uid="{B5E27442-99A9-474B-A765-2F8E34FBAEAE}"/>
    <cellStyle name="Normal 2 3 4 4 3 4 4 3" xfId="49505" xr:uid="{959068CA-675A-40BF-918C-9CA4AC509FE9}"/>
    <cellStyle name="Normal 2 3 4 4 3 4 5" xfId="14085" xr:uid="{62FA8470-89DB-4D8E-92B3-318DF709C688}"/>
    <cellStyle name="Normal 2 3 4 4 3 4 6" xfId="27775" xr:uid="{1FCD9C72-AE06-496E-963B-A44DD51064AA}"/>
    <cellStyle name="Normal 2 3 4 4 3 4 7" xfId="42659" xr:uid="{4C15D9B0-1863-4F36-83E6-963A4B8C4253}"/>
    <cellStyle name="Normal 2 3 4 4 3 5" xfId="8947" xr:uid="{F26AF094-670A-4910-9038-D153F520D30A}"/>
    <cellStyle name="Normal 2 3 4 4 3 5 2" xfId="12369" xr:uid="{CFAD5901-6DA4-4156-AC61-614A73C040B0}"/>
    <cellStyle name="Normal 2 3 4 4 3 5 2 2" xfId="26059" xr:uid="{42185B01-C17C-4468-A0EE-3F1D9193D081}"/>
    <cellStyle name="Normal 2 3 4 4 3 5 2 2 2" xfId="39751" xr:uid="{40D4CF6E-60D2-4BBC-94E3-1C775DCE410C}"/>
    <cellStyle name="Normal 2 3 4 4 3 5 2 2 3" xfId="54635" xr:uid="{31589FC5-2C80-4432-B122-71D0A08A0D68}"/>
    <cellStyle name="Normal 2 3 4 4 3 5 2 3" xfId="19215" xr:uid="{37BF1005-19FA-4A74-970C-6D2244FE6966}"/>
    <cellStyle name="Normal 2 3 4 4 3 5 2 4" xfId="32905" xr:uid="{10B3FC23-5E69-4313-9C0A-27ADD143D36E}"/>
    <cellStyle name="Normal 2 3 4 4 3 5 2 5" xfId="47789" xr:uid="{D11B9684-420F-4930-9061-6A975285EF16}"/>
    <cellStyle name="Normal 2 3 4 4 3 5 3" xfId="22637" xr:uid="{0D9CA611-7D82-4E0A-A3E0-2E4301C5AC66}"/>
    <cellStyle name="Normal 2 3 4 4 3 5 3 2" xfId="36329" xr:uid="{42483EE5-C4CC-4F1B-B4E8-84D60E882173}"/>
    <cellStyle name="Normal 2 3 4 4 3 5 3 3" xfId="51213" xr:uid="{A22798A6-CDA3-4743-958E-2E4163156992}"/>
    <cellStyle name="Normal 2 3 4 4 3 5 4" xfId="15793" xr:uid="{DA850738-B42D-4576-B4BD-5246AB5B88A8}"/>
    <cellStyle name="Normal 2 3 4 4 3 5 5" xfId="29483" xr:uid="{322F1BEF-76F2-4AC5-9D79-E4693125C803}"/>
    <cellStyle name="Normal 2 3 4 4 3 5 6" xfId="44367" xr:uid="{E1A25BA8-FDC6-4441-88DF-8CFDD290BB6B}"/>
    <cellStyle name="Normal 2 3 4 4 3 6" xfId="10657" xr:uid="{69983E13-1150-4655-9319-69803AA08DF1}"/>
    <cellStyle name="Normal 2 3 4 4 3 6 2" xfId="24347" xr:uid="{16FC307A-777F-4ABF-9283-FF66C94A350F}"/>
    <cellStyle name="Normal 2 3 4 4 3 6 2 2" xfId="38039" xr:uid="{F987B0C0-17DF-4965-B153-56F79C4EF0CD}"/>
    <cellStyle name="Normal 2 3 4 4 3 6 2 3" xfId="52923" xr:uid="{33059843-5CAE-4814-A6AB-46B1EE92636C}"/>
    <cellStyle name="Normal 2 3 4 4 3 6 3" xfId="17503" xr:uid="{B5A42C88-9885-44F5-A1C2-9FCEB5A800E6}"/>
    <cellStyle name="Normal 2 3 4 4 3 6 4" xfId="31193" xr:uid="{1B7C0DB1-4E74-4BC5-AB31-558EB32CF710}"/>
    <cellStyle name="Normal 2 3 4 4 3 6 5" xfId="46077" xr:uid="{2A83C3D8-A926-4D35-914E-4DC1FB42A1DF}"/>
    <cellStyle name="Normal 2 3 4 4 3 7" xfId="20925" xr:uid="{945BDEBF-B35F-4DB6-92C3-8AC6EA6E2FC4}"/>
    <cellStyle name="Normal 2 3 4 4 3 7 2" xfId="34617" xr:uid="{A0701FF7-3F63-4C39-B593-7486ADCD7191}"/>
    <cellStyle name="Normal 2 3 4 4 3 7 3" xfId="49501" xr:uid="{93AC8CAA-2DE7-42F4-A3E5-088292E11332}"/>
    <cellStyle name="Normal 2 3 4 4 3 8" xfId="14081" xr:uid="{9416FD8E-5022-4C6D-BB1D-E59BA9A30B69}"/>
    <cellStyle name="Normal 2 3 4 4 3 9" xfId="27771" xr:uid="{B63204D0-5FB5-432E-A82B-CD0AD5CCE603}"/>
    <cellStyle name="Normal 2 3 4 4 4" xfId="7239" xr:uid="{94709F70-D3D6-405D-A6C2-CAFC5EDD0EB2}"/>
    <cellStyle name="Normal 2 3 4 4 4 2" xfId="7240" xr:uid="{F561F273-6DF4-4A57-B1F3-B954C72CC519}"/>
    <cellStyle name="Normal 2 3 4 4 4 2 2" xfId="8953" xr:uid="{0488ECAD-7510-4A78-976B-8929E1F0FDAF}"/>
    <cellStyle name="Normal 2 3 4 4 4 2 2 2" xfId="12375" xr:uid="{2C57D05D-0ED4-45B1-9078-C8EB969E5E38}"/>
    <cellStyle name="Normal 2 3 4 4 4 2 2 2 2" xfId="26065" xr:uid="{EDC0EDE9-4A2C-4F78-A39F-BA7710C94E8C}"/>
    <cellStyle name="Normal 2 3 4 4 4 2 2 2 2 2" xfId="39757" xr:uid="{BDF471CB-A261-4231-8679-2C3239F73CA5}"/>
    <cellStyle name="Normal 2 3 4 4 4 2 2 2 2 3" xfId="54641" xr:uid="{55A4DA9E-759C-450A-B207-A018903CDEFC}"/>
    <cellStyle name="Normal 2 3 4 4 4 2 2 2 3" xfId="19221" xr:uid="{A6E57575-EEA1-442B-B2F9-99DA0018E44C}"/>
    <cellStyle name="Normal 2 3 4 4 4 2 2 2 4" xfId="32911" xr:uid="{AE0E1E79-F770-43DA-B5C3-40C5427B59BC}"/>
    <cellStyle name="Normal 2 3 4 4 4 2 2 2 5" xfId="47795" xr:uid="{640F0E35-B65C-4ED1-BFEE-1BA1CE349CC6}"/>
    <cellStyle name="Normal 2 3 4 4 4 2 2 3" xfId="22643" xr:uid="{3B50E093-ED5F-404B-B80E-096308ECA725}"/>
    <cellStyle name="Normal 2 3 4 4 4 2 2 3 2" xfId="36335" xr:uid="{3A77EB9D-D229-4234-8FEA-8722A74773D7}"/>
    <cellStyle name="Normal 2 3 4 4 4 2 2 3 3" xfId="51219" xr:uid="{1A21602C-25FA-4F18-86F6-CC907A189568}"/>
    <cellStyle name="Normal 2 3 4 4 4 2 2 4" xfId="15799" xr:uid="{AE1FF8CF-743B-4B22-A94A-A89743207D75}"/>
    <cellStyle name="Normal 2 3 4 4 4 2 2 5" xfId="29489" xr:uid="{D6CA33E6-0EB3-43F2-A095-357AC5AAFDD2}"/>
    <cellStyle name="Normal 2 3 4 4 4 2 2 6" xfId="44373" xr:uid="{069F4492-EC7F-486D-82F2-F8080864D776}"/>
    <cellStyle name="Normal 2 3 4 4 4 2 3" xfId="10663" xr:uid="{EE9EF52A-0768-41C1-80B1-D00035A7CDA3}"/>
    <cellStyle name="Normal 2 3 4 4 4 2 3 2" xfId="24353" xr:uid="{77D7D9FF-33A5-4527-B0DD-07A0DA2B9F01}"/>
    <cellStyle name="Normal 2 3 4 4 4 2 3 2 2" xfId="38045" xr:uid="{719BF750-CB77-4BAE-90E0-4C2D43AB2BBB}"/>
    <cellStyle name="Normal 2 3 4 4 4 2 3 2 3" xfId="52929" xr:uid="{2A13CADC-7FB9-45C8-B714-1360CB8305CC}"/>
    <cellStyle name="Normal 2 3 4 4 4 2 3 3" xfId="17509" xr:uid="{0530AD09-7109-4B3E-B66D-5D0ED7C9B3E9}"/>
    <cellStyle name="Normal 2 3 4 4 4 2 3 4" xfId="31199" xr:uid="{2ED1B848-CA0A-41AD-ABD4-EB0F63125DD9}"/>
    <cellStyle name="Normal 2 3 4 4 4 2 3 5" xfId="46083" xr:uid="{3227DCF2-484D-4980-B5EE-C78068E073FF}"/>
    <cellStyle name="Normal 2 3 4 4 4 2 4" xfId="20931" xr:uid="{FEEC7C0D-384E-4E42-BA33-4744ECA08752}"/>
    <cellStyle name="Normal 2 3 4 4 4 2 4 2" xfId="34623" xr:uid="{9E10EB50-097D-4056-BC43-43DC85F690F1}"/>
    <cellStyle name="Normal 2 3 4 4 4 2 4 3" xfId="49507" xr:uid="{A44CD5E2-BB0F-44E5-A5CA-D1DB897A0BF5}"/>
    <cellStyle name="Normal 2 3 4 4 4 2 5" xfId="14087" xr:uid="{4D609A2C-A00A-412B-8DE1-9468A68D4C4C}"/>
    <cellStyle name="Normal 2 3 4 4 4 2 6" xfId="27777" xr:uid="{C90EE18A-CDB3-4BBD-A528-4BAAFCB756FC}"/>
    <cellStyle name="Normal 2 3 4 4 4 2 7" xfId="42661" xr:uid="{B4653B53-7D8B-41F1-99A2-48907250F739}"/>
    <cellStyle name="Normal 2 3 4 4 4 3" xfId="8952" xr:uid="{9B3ABB8A-1532-45E7-AA77-D06DA6081A14}"/>
    <cellStyle name="Normal 2 3 4 4 4 3 2" xfId="12374" xr:uid="{49671353-3273-4B95-A814-BD8270E085C2}"/>
    <cellStyle name="Normal 2 3 4 4 4 3 2 2" xfId="26064" xr:uid="{87C8591B-E40B-4ED2-9A63-67ADE6969724}"/>
    <cellStyle name="Normal 2 3 4 4 4 3 2 2 2" xfId="39756" xr:uid="{8EF56C12-EEE5-46A4-B632-E1F4DED156B3}"/>
    <cellStyle name="Normal 2 3 4 4 4 3 2 2 3" xfId="54640" xr:uid="{D28305F0-250A-4175-B1AF-94F5F8177FCE}"/>
    <cellStyle name="Normal 2 3 4 4 4 3 2 3" xfId="19220" xr:uid="{12208B57-E749-4FE6-B1B5-F236FEB78A24}"/>
    <cellStyle name="Normal 2 3 4 4 4 3 2 4" xfId="32910" xr:uid="{EF0E91FE-FBD4-4894-AEC8-4526FB536E1A}"/>
    <cellStyle name="Normal 2 3 4 4 4 3 2 5" xfId="47794" xr:uid="{398B285E-33BB-4B7B-AE14-52C4624980CC}"/>
    <cellStyle name="Normal 2 3 4 4 4 3 3" xfId="22642" xr:uid="{AAAD3877-37EA-40F3-866B-03FB316A4B5D}"/>
    <cellStyle name="Normal 2 3 4 4 4 3 3 2" xfId="36334" xr:uid="{4F27C33D-CFBC-4C29-9843-F54593CDBAB0}"/>
    <cellStyle name="Normal 2 3 4 4 4 3 3 3" xfId="51218" xr:uid="{B03A0037-DCE7-48F0-83B6-91F73535C6B6}"/>
    <cellStyle name="Normal 2 3 4 4 4 3 4" xfId="15798" xr:uid="{A185B34D-A8BB-4A33-ADC3-007CD7F80F16}"/>
    <cellStyle name="Normal 2 3 4 4 4 3 5" xfId="29488" xr:uid="{60555B21-AA2B-421D-A99C-093244229F11}"/>
    <cellStyle name="Normal 2 3 4 4 4 3 6" xfId="44372" xr:uid="{85398415-F49F-434C-AAFD-CCE1778EF3B6}"/>
    <cellStyle name="Normal 2 3 4 4 4 4" xfId="10662" xr:uid="{3066C77D-BFEC-4FE6-9A59-5B79E40A31A3}"/>
    <cellStyle name="Normal 2 3 4 4 4 4 2" xfId="24352" xr:uid="{C834E144-73AE-48D2-AF8B-CEE12DFEFFE1}"/>
    <cellStyle name="Normal 2 3 4 4 4 4 2 2" xfId="38044" xr:uid="{764BDC11-544E-4CD3-AF51-70B2847ADB61}"/>
    <cellStyle name="Normal 2 3 4 4 4 4 2 3" xfId="52928" xr:uid="{F56C6729-EADE-43B8-AD6F-483BED5A2C75}"/>
    <cellStyle name="Normal 2 3 4 4 4 4 3" xfId="17508" xr:uid="{735A1F4B-3E4C-4A6F-8FCE-3A8BEAB70D58}"/>
    <cellStyle name="Normal 2 3 4 4 4 4 4" xfId="31198" xr:uid="{C7183E0A-DE0D-4B11-87A0-F579461560DF}"/>
    <cellStyle name="Normal 2 3 4 4 4 4 5" xfId="46082" xr:uid="{E3639E3A-1B27-4296-8CC0-F98A9065BB48}"/>
    <cellStyle name="Normal 2 3 4 4 4 5" xfId="20930" xr:uid="{D975956D-E979-4B67-9BD2-AE968AA90372}"/>
    <cellStyle name="Normal 2 3 4 4 4 5 2" xfId="34622" xr:uid="{2B93F008-4ED2-4FA9-B0C1-0B463FFCEDBB}"/>
    <cellStyle name="Normal 2 3 4 4 4 5 3" xfId="49506" xr:uid="{93FF6450-3A44-4FE4-93FE-1C2E0B20536B}"/>
    <cellStyle name="Normal 2 3 4 4 4 6" xfId="14086" xr:uid="{8E094849-8F7E-470A-AE15-FE68A4DC01CF}"/>
    <cellStyle name="Normal 2 3 4 4 4 7" xfId="27776" xr:uid="{9221541D-E929-48A7-B90B-50DB05F9257F}"/>
    <cellStyle name="Normal 2 3 4 4 4 8" xfId="42660" xr:uid="{D555C776-9562-4675-88E6-07E0FD50EE4B}"/>
    <cellStyle name="Normal 2 3 4 4 5" xfId="7241" xr:uid="{4BA29EDA-7F40-4392-BCC2-2942FCD10B17}"/>
    <cellStyle name="Normal 2 3 4 4 5 2" xfId="8954" xr:uid="{4A00E3DD-9806-4C25-ABF1-9243ACB808BB}"/>
    <cellStyle name="Normal 2 3 4 4 5 2 2" xfId="12376" xr:uid="{062A33EB-0A9F-465F-8E8A-EEB80C4ABDB5}"/>
    <cellStyle name="Normal 2 3 4 4 5 2 2 2" xfId="26066" xr:uid="{5D5B0CFF-9459-42E1-A31C-B5BDBF363399}"/>
    <cellStyle name="Normal 2 3 4 4 5 2 2 2 2" xfId="39758" xr:uid="{A4ABC583-B54A-4962-A7F5-02DDC4E70472}"/>
    <cellStyle name="Normal 2 3 4 4 5 2 2 2 3" xfId="54642" xr:uid="{E57B82E5-6F5D-4C8F-8869-90D333A22CDA}"/>
    <cellStyle name="Normal 2 3 4 4 5 2 2 3" xfId="19222" xr:uid="{A1A8B12F-1051-4C30-B1C3-528E6943B4F9}"/>
    <cellStyle name="Normal 2 3 4 4 5 2 2 4" xfId="32912" xr:uid="{8286A811-FED7-4223-8540-A231678721F7}"/>
    <cellStyle name="Normal 2 3 4 4 5 2 2 5" xfId="47796" xr:uid="{313FC352-8D95-4EE7-A4A1-D13056DF1191}"/>
    <cellStyle name="Normal 2 3 4 4 5 2 3" xfId="22644" xr:uid="{BED01100-65B6-4183-AD9F-A2B2B7A323DB}"/>
    <cellStyle name="Normal 2 3 4 4 5 2 3 2" xfId="36336" xr:uid="{1B0F9A76-0B0C-49E1-A51C-217DDAA51C1B}"/>
    <cellStyle name="Normal 2 3 4 4 5 2 3 3" xfId="51220" xr:uid="{2C6F87D7-B3A2-48D0-AE38-2AEF70449E44}"/>
    <cellStyle name="Normal 2 3 4 4 5 2 4" xfId="15800" xr:uid="{DCC19271-168F-4256-ADE7-0B625229CC34}"/>
    <cellStyle name="Normal 2 3 4 4 5 2 5" xfId="29490" xr:uid="{8AF5255F-CEC7-45A7-B0B3-40A980656D18}"/>
    <cellStyle name="Normal 2 3 4 4 5 2 6" xfId="44374" xr:uid="{E4543CCC-C3F9-4CB1-B30D-CF7C8BABD603}"/>
    <cellStyle name="Normal 2 3 4 4 5 3" xfId="10664" xr:uid="{AF05340E-9E32-450F-99D6-4B6EA80C7A1B}"/>
    <cellStyle name="Normal 2 3 4 4 5 3 2" xfId="24354" xr:uid="{D685BBC4-46AD-4EF8-8FBE-BA09000B632B}"/>
    <cellStyle name="Normal 2 3 4 4 5 3 2 2" xfId="38046" xr:uid="{F6D70122-53A6-4425-95C0-5ADEF01BEBC6}"/>
    <cellStyle name="Normal 2 3 4 4 5 3 2 3" xfId="52930" xr:uid="{79332CCD-0A98-4B13-B664-8EB7FD0BBF7E}"/>
    <cellStyle name="Normal 2 3 4 4 5 3 3" xfId="17510" xr:uid="{2AC9BD0A-7345-4733-9389-57B17732F92A}"/>
    <cellStyle name="Normal 2 3 4 4 5 3 4" xfId="31200" xr:uid="{DA5E6A6D-D525-4F23-A70C-48684FAB1CC6}"/>
    <cellStyle name="Normal 2 3 4 4 5 3 5" xfId="46084" xr:uid="{E8015CA4-68A0-4280-96D2-379AFAFBFAE1}"/>
    <cellStyle name="Normal 2 3 4 4 5 4" xfId="20932" xr:uid="{62262230-F025-4B72-97C4-E3158462239E}"/>
    <cellStyle name="Normal 2 3 4 4 5 4 2" xfId="34624" xr:uid="{6EEB5640-6535-458B-BD16-199E7AD75D37}"/>
    <cellStyle name="Normal 2 3 4 4 5 4 3" xfId="49508" xr:uid="{6C624B9F-DAC4-45F2-B93C-69998F6F55D7}"/>
    <cellStyle name="Normal 2 3 4 4 5 5" xfId="14088" xr:uid="{EBC5C2F0-B029-4FFA-9316-45571FAE5F18}"/>
    <cellStyle name="Normal 2 3 4 4 5 6" xfId="27778" xr:uid="{B0CC12DD-F876-4B81-828A-1BE9DE4D4673}"/>
    <cellStyle name="Normal 2 3 4 4 5 7" xfId="42662" xr:uid="{2D8C4F2F-C0C0-431B-89D8-B1C6BC843F9D}"/>
    <cellStyle name="Normal 2 3 4 4 6" xfId="7242" xr:uid="{EFB602AC-A0A5-45D9-8288-9093E4A022A2}"/>
    <cellStyle name="Normal 2 3 4 4 6 2" xfId="8955" xr:uid="{3F4928EB-6EAC-4319-A978-0F339409CFAD}"/>
    <cellStyle name="Normal 2 3 4 4 6 2 2" xfId="12377" xr:uid="{56C8737E-FC10-409A-AD63-870224D1B303}"/>
    <cellStyle name="Normal 2 3 4 4 6 2 2 2" xfId="26067" xr:uid="{748C6CE5-6495-4D1B-BDF2-315FF662C527}"/>
    <cellStyle name="Normal 2 3 4 4 6 2 2 2 2" xfId="39759" xr:uid="{B889C384-EAEA-4D6D-B9CB-795524C2ACA6}"/>
    <cellStyle name="Normal 2 3 4 4 6 2 2 2 3" xfId="54643" xr:uid="{19D6AA2A-1A81-4E50-A633-2DC0FB906277}"/>
    <cellStyle name="Normal 2 3 4 4 6 2 2 3" xfId="19223" xr:uid="{B04A4550-1A86-422C-9220-B43FAE556118}"/>
    <cellStyle name="Normal 2 3 4 4 6 2 2 4" xfId="32913" xr:uid="{B32E8161-5B9F-4060-B748-B87BA7D952B4}"/>
    <cellStyle name="Normal 2 3 4 4 6 2 2 5" xfId="47797" xr:uid="{8FB07A4A-CD75-4E52-8AE6-380A00CB6A98}"/>
    <cellStyle name="Normal 2 3 4 4 6 2 3" xfId="22645" xr:uid="{74824E39-28C6-40F5-8F63-79465196B312}"/>
    <cellStyle name="Normal 2 3 4 4 6 2 3 2" xfId="36337" xr:uid="{D59E853A-6751-4100-8BA8-80CCEB042220}"/>
    <cellStyle name="Normal 2 3 4 4 6 2 3 3" xfId="51221" xr:uid="{01F0F941-C59A-4602-A84C-B9E71D0134CA}"/>
    <cellStyle name="Normal 2 3 4 4 6 2 4" xfId="15801" xr:uid="{D3C7EC65-FB82-4237-A5A9-21135FA4A18A}"/>
    <cellStyle name="Normal 2 3 4 4 6 2 5" xfId="29491" xr:uid="{96B2A44F-258F-4220-ABBE-857B1702E81B}"/>
    <cellStyle name="Normal 2 3 4 4 6 2 6" xfId="44375" xr:uid="{A6158DAC-3ACE-4C4C-9633-893722ED34B0}"/>
    <cellStyle name="Normal 2 3 4 4 6 3" xfId="10665" xr:uid="{4007454A-E398-4F99-B970-5C410CC2A867}"/>
    <cellStyle name="Normal 2 3 4 4 6 3 2" xfId="24355" xr:uid="{1CFDBC52-98FD-4315-93F8-A35B9DAA47D6}"/>
    <cellStyle name="Normal 2 3 4 4 6 3 2 2" xfId="38047" xr:uid="{9A32D5CF-2114-44D5-BD9C-A2032D68D5ED}"/>
    <cellStyle name="Normal 2 3 4 4 6 3 2 3" xfId="52931" xr:uid="{82F0AAC9-66F3-4830-9276-AACF5B30954F}"/>
    <cellStyle name="Normal 2 3 4 4 6 3 3" xfId="17511" xr:uid="{DE445FA2-BFAB-45AC-8DA2-244713B93AF1}"/>
    <cellStyle name="Normal 2 3 4 4 6 3 4" xfId="31201" xr:uid="{DD92F72E-2AD4-4F3B-8078-CD0BB7601825}"/>
    <cellStyle name="Normal 2 3 4 4 6 3 5" xfId="46085" xr:uid="{7261EDAF-4DB5-443B-885A-B3F831802361}"/>
    <cellStyle name="Normal 2 3 4 4 6 4" xfId="20933" xr:uid="{423AF945-5663-4CE2-A00D-21EC62F1C32D}"/>
    <cellStyle name="Normal 2 3 4 4 6 4 2" xfId="34625" xr:uid="{38B445D1-B473-46BA-9D70-A0E83AA32A84}"/>
    <cellStyle name="Normal 2 3 4 4 6 4 3" xfId="49509" xr:uid="{E0A5F4A6-AD02-4A6E-9F91-4DD9BECC96EA}"/>
    <cellStyle name="Normal 2 3 4 4 6 5" xfId="14089" xr:uid="{AA22CE96-1CFE-44AE-954C-541202F5660D}"/>
    <cellStyle name="Normal 2 3 4 4 6 6" xfId="27779" xr:uid="{0808806B-477B-4582-B055-EF01965C566F}"/>
    <cellStyle name="Normal 2 3 4 4 6 7" xfId="42663" xr:uid="{5B4ADC3A-2286-41A7-ADED-668C44033D14}"/>
    <cellStyle name="Normal 2 3 4 4 7" xfId="8941" xr:uid="{034A77CC-1325-4CDB-B1B8-DA938B8CA05D}"/>
    <cellStyle name="Normal 2 3 4 4 7 2" xfId="12363" xr:uid="{431D99FA-367E-4C01-81E1-A498948DA6EE}"/>
    <cellStyle name="Normal 2 3 4 4 7 2 2" xfId="26053" xr:uid="{95D850BE-CDF9-4CE1-9554-FD15AE8E6818}"/>
    <cellStyle name="Normal 2 3 4 4 7 2 2 2" xfId="39745" xr:uid="{D7396519-86C1-4FD4-A938-27F5C37D45ED}"/>
    <cellStyle name="Normal 2 3 4 4 7 2 2 3" xfId="54629" xr:uid="{CECD9B98-0B7C-41AE-934C-82A7875BA623}"/>
    <cellStyle name="Normal 2 3 4 4 7 2 3" xfId="19209" xr:uid="{06DD6C16-33EE-4B71-AFB0-18E3AA3F0EC7}"/>
    <cellStyle name="Normal 2 3 4 4 7 2 4" xfId="32899" xr:uid="{D60D4AD5-02F9-4612-BA9A-F95D04F9E7AF}"/>
    <cellStyle name="Normal 2 3 4 4 7 2 5" xfId="47783" xr:uid="{F90E2B6F-2BA8-4F34-9A71-B86333E4D22F}"/>
    <cellStyle name="Normal 2 3 4 4 7 3" xfId="22631" xr:uid="{CCA4DD99-9A36-4DFB-9B0D-5C993EBCB2BB}"/>
    <cellStyle name="Normal 2 3 4 4 7 3 2" xfId="36323" xr:uid="{C929C681-B88D-48EE-82F0-D0D4DCFE720F}"/>
    <cellStyle name="Normal 2 3 4 4 7 3 3" xfId="51207" xr:uid="{96D2B2CE-E248-45DF-A58D-E87697E0CBEB}"/>
    <cellStyle name="Normal 2 3 4 4 7 4" xfId="15787" xr:uid="{27419F6A-5846-451D-8368-67D73A494C68}"/>
    <cellStyle name="Normal 2 3 4 4 7 5" xfId="29477" xr:uid="{49FE38D6-2483-4148-B183-9CE12F7FBCD6}"/>
    <cellStyle name="Normal 2 3 4 4 7 6" xfId="44361" xr:uid="{7D23F4E7-DC19-46DF-9F7E-0A245C2699E4}"/>
    <cellStyle name="Normal 2 3 4 4 8" xfId="10651" xr:uid="{2667825F-D481-477E-A4F3-73E888B64C21}"/>
    <cellStyle name="Normal 2 3 4 4 8 2" xfId="24341" xr:uid="{2C3CC806-2735-4296-BD87-81C44981434E}"/>
    <cellStyle name="Normal 2 3 4 4 8 2 2" xfId="38033" xr:uid="{F534EAE6-6640-4A92-80BB-4A0496B377F0}"/>
    <cellStyle name="Normal 2 3 4 4 8 2 3" xfId="52917" xr:uid="{E4B658D2-FE82-47C0-9D81-F731B7672D97}"/>
    <cellStyle name="Normal 2 3 4 4 8 3" xfId="17497" xr:uid="{FD12A22D-BCEF-4AE0-8777-C913CAD83DAE}"/>
    <cellStyle name="Normal 2 3 4 4 8 4" xfId="31187" xr:uid="{E69F64EA-81E6-4B28-AB48-043F9ED3E369}"/>
    <cellStyle name="Normal 2 3 4 4 8 5" xfId="46071" xr:uid="{4A8F919C-C550-4650-8886-652821FF175C}"/>
    <cellStyle name="Normal 2 3 4 4 9" xfId="20919" xr:uid="{79FA6652-1998-49C7-B861-B94870CEA12D}"/>
    <cellStyle name="Normal 2 3 4 4 9 2" xfId="34611" xr:uid="{33AA0670-A475-4607-8053-0C79EE0910E0}"/>
    <cellStyle name="Normal 2 3 4 4 9 3" xfId="49495" xr:uid="{6B58CE42-41D3-43C2-A1BB-E9A15B9CD18B}"/>
    <cellStyle name="Normal 2 3 4 5" xfId="7243" xr:uid="{EB8D1A5D-A95F-44AE-A898-F64A0EEF7197}"/>
    <cellStyle name="Normal 2 3 4 5 10" xfId="14090" xr:uid="{67DED1C6-4B9D-4C8C-B639-3AB9FE6BBA0F}"/>
    <cellStyle name="Normal 2 3 4 5 11" xfId="27780" xr:uid="{C2F76A3D-E067-4C14-9B59-6F33BB7661CB}"/>
    <cellStyle name="Normal 2 3 4 5 12" xfId="42664" xr:uid="{258E674D-6610-4832-9451-575726B4FFCF}"/>
    <cellStyle name="Normal 2 3 4 5 2" xfId="7244" xr:uid="{59447C5A-EF25-4F10-8D93-C081E60CABAD}"/>
    <cellStyle name="Normal 2 3 4 5 2 10" xfId="42665" xr:uid="{12A2A990-490B-43D5-8FDD-CDC05B106BB4}"/>
    <cellStyle name="Normal 2 3 4 5 2 2" xfId="7245" xr:uid="{418EBE9E-7FB1-4E34-9FEE-577E9BC887B0}"/>
    <cellStyle name="Normal 2 3 4 5 2 2 2" xfId="7246" xr:uid="{1AE7D810-A199-40A1-8240-8741833B7D7A}"/>
    <cellStyle name="Normal 2 3 4 5 2 2 2 2" xfId="8959" xr:uid="{39106D93-30AE-4BB6-8CE3-3C749AE65527}"/>
    <cellStyle name="Normal 2 3 4 5 2 2 2 2 2" xfId="12381" xr:uid="{B0844571-72C4-46C7-B470-FC98952165FE}"/>
    <cellStyle name="Normal 2 3 4 5 2 2 2 2 2 2" xfId="26071" xr:uid="{C39F011B-81FD-4BDE-A89D-A4F896FFB5C6}"/>
    <cellStyle name="Normal 2 3 4 5 2 2 2 2 2 2 2" xfId="39763" xr:uid="{A577A13E-D10F-41B5-AD14-1375723843AE}"/>
    <cellStyle name="Normal 2 3 4 5 2 2 2 2 2 2 3" xfId="54647" xr:uid="{7F17761A-01E0-4F64-834D-CEEAD829E0A1}"/>
    <cellStyle name="Normal 2 3 4 5 2 2 2 2 2 3" xfId="19227" xr:uid="{D4A8E8E4-B9C3-45E9-8CFA-9D7F0964A0B2}"/>
    <cellStyle name="Normal 2 3 4 5 2 2 2 2 2 4" xfId="32917" xr:uid="{28A0D5B1-FB54-4CF6-8211-339F8793D0FC}"/>
    <cellStyle name="Normal 2 3 4 5 2 2 2 2 2 5" xfId="47801" xr:uid="{22E394A6-05DF-4D74-AAD3-0E6123889870}"/>
    <cellStyle name="Normal 2 3 4 5 2 2 2 2 3" xfId="22649" xr:uid="{2928D339-D79E-4EBF-BC3C-4458EC6D7EE1}"/>
    <cellStyle name="Normal 2 3 4 5 2 2 2 2 3 2" xfId="36341" xr:uid="{A90977EB-E15E-4834-8F60-F14865F24FAB}"/>
    <cellStyle name="Normal 2 3 4 5 2 2 2 2 3 3" xfId="51225" xr:uid="{BC4630E8-FD44-483A-A2C6-FAE40E45099C}"/>
    <cellStyle name="Normal 2 3 4 5 2 2 2 2 4" xfId="15805" xr:uid="{3D612DEE-A380-4F7D-9C29-F6F308E36F44}"/>
    <cellStyle name="Normal 2 3 4 5 2 2 2 2 5" xfId="29495" xr:uid="{9D4B3579-87A6-4C53-99C5-DA95AFA92525}"/>
    <cellStyle name="Normal 2 3 4 5 2 2 2 2 6" xfId="44379" xr:uid="{95C551D9-1C6D-4D42-B075-61D082E312C3}"/>
    <cellStyle name="Normal 2 3 4 5 2 2 2 3" xfId="10669" xr:uid="{A42492A4-7E3B-4D13-8483-CC83AFEF894A}"/>
    <cellStyle name="Normal 2 3 4 5 2 2 2 3 2" xfId="24359" xr:uid="{1294DAFE-BA4B-4EF4-983E-DE97AB8FF3EF}"/>
    <cellStyle name="Normal 2 3 4 5 2 2 2 3 2 2" xfId="38051" xr:uid="{AB7B5295-01D8-4481-98FC-10E9425C7165}"/>
    <cellStyle name="Normal 2 3 4 5 2 2 2 3 2 3" xfId="52935" xr:uid="{E6E1F3D7-AA11-4969-B10F-DCC7BB0A73DD}"/>
    <cellStyle name="Normal 2 3 4 5 2 2 2 3 3" xfId="17515" xr:uid="{D01739AF-04F6-4D4C-8B3D-C5907F735C56}"/>
    <cellStyle name="Normal 2 3 4 5 2 2 2 3 4" xfId="31205" xr:uid="{0DCF1CCD-718A-47AD-A8BE-74B71D116742}"/>
    <cellStyle name="Normal 2 3 4 5 2 2 2 3 5" xfId="46089" xr:uid="{24825975-5CA0-45DC-BADC-66631D514F14}"/>
    <cellStyle name="Normal 2 3 4 5 2 2 2 4" xfId="20937" xr:uid="{AD27B6EE-39C5-426F-BF31-65F4306C6A88}"/>
    <cellStyle name="Normal 2 3 4 5 2 2 2 4 2" xfId="34629" xr:uid="{F6590224-80C9-48AE-B787-C6D38509820D}"/>
    <cellStyle name="Normal 2 3 4 5 2 2 2 4 3" xfId="49513" xr:uid="{A8B1F57E-4BD3-4649-92C8-CCAC3713D36B}"/>
    <cellStyle name="Normal 2 3 4 5 2 2 2 5" xfId="14093" xr:uid="{8BAB7AB5-9174-4F1C-BFE0-A75B0E78ED98}"/>
    <cellStyle name="Normal 2 3 4 5 2 2 2 6" xfId="27783" xr:uid="{102C8AF6-7D9D-4D56-8F6D-0EC2B0360B57}"/>
    <cellStyle name="Normal 2 3 4 5 2 2 2 7" xfId="42667" xr:uid="{534CF8F4-FC86-4717-BC09-5852E9B49D25}"/>
    <cellStyle name="Normal 2 3 4 5 2 2 3" xfId="8958" xr:uid="{ED2991C3-D0ED-4E14-A542-6DA333429B93}"/>
    <cellStyle name="Normal 2 3 4 5 2 2 3 2" xfId="12380" xr:uid="{04C310D9-0E63-4A9E-99AC-BD011F01CE34}"/>
    <cellStyle name="Normal 2 3 4 5 2 2 3 2 2" xfId="26070" xr:uid="{14254BD3-AB9E-40C8-B972-460861EED713}"/>
    <cellStyle name="Normal 2 3 4 5 2 2 3 2 2 2" xfId="39762" xr:uid="{D658E6DA-B10E-4B1F-AA7B-93A0EA764CC1}"/>
    <cellStyle name="Normal 2 3 4 5 2 2 3 2 2 3" xfId="54646" xr:uid="{EB40BDF7-EB24-4766-93CE-14A6BE470AE7}"/>
    <cellStyle name="Normal 2 3 4 5 2 2 3 2 3" xfId="19226" xr:uid="{E62F9349-CF60-4DFA-AA30-53FE930BF90E}"/>
    <cellStyle name="Normal 2 3 4 5 2 2 3 2 4" xfId="32916" xr:uid="{AC9EB15E-9C68-48E6-8B01-029FDFD10FBF}"/>
    <cellStyle name="Normal 2 3 4 5 2 2 3 2 5" xfId="47800" xr:uid="{91DA3C29-0555-4583-8294-334A282A03AB}"/>
    <cellStyle name="Normal 2 3 4 5 2 2 3 3" xfId="22648" xr:uid="{F85DD453-1054-4A89-BEFD-6BC69340DC90}"/>
    <cellStyle name="Normal 2 3 4 5 2 2 3 3 2" xfId="36340" xr:uid="{B7D984AE-1701-47F5-BCF4-A3C986A842A2}"/>
    <cellStyle name="Normal 2 3 4 5 2 2 3 3 3" xfId="51224" xr:uid="{8A5AA5BC-111C-4784-9229-9193988CC990}"/>
    <cellStyle name="Normal 2 3 4 5 2 2 3 4" xfId="15804" xr:uid="{C5EA0E81-3C5B-42CF-89BF-81F62C437858}"/>
    <cellStyle name="Normal 2 3 4 5 2 2 3 5" xfId="29494" xr:uid="{5551C074-2AD1-4534-8FF0-5AD6370FE2A9}"/>
    <cellStyle name="Normal 2 3 4 5 2 2 3 6" xfId="44378" xr:uid="{674C017D-3C01-4C5B-B7B1-A4A292F65789}"/>
    <cellStyle name="Normal 2 3 4 5 2 2 4" xfId="10668" xr:uid="{2A7230A3-3D47-4C02-BF90-239E81CB8890}"/>
    <cellStyle name="Normal 2 3 4 5 2 2 4 2" xfId="24358" xr:uid="{6F9E2F8E-12E3-453B-ABB4-E48E6876B2E4}"/>
    <cellStyle name="Normal 2 3 4 5 2 2 4 2 2" xfId="38050" xr:uid="{D5B8F91E-37C5-473E-AF17-D30FF6934772}"/>
    <cellStyle name="Normal 2 3 4 5 2 2 4 2 3" xfId="52934" xr:uid="{EEE55409-CC05-439F-8D03-6FB269CBF9D7}"/>
    <cellStyle name="Normal 2 3 4 5 2 2 4 3" xfId="17514" xr:uid="{FE42923D-361B-427B-9081-79C8183E202A}"/>
    <cellStyle name="Normal 2 3 4 5 2 2 4 4" xfId="31204" xr:uid="{0706030C-8CFE-462A-B0F1-65AB3AC6762E}"/>
    <cellStyle name="Normal 2 3 4 5 2 2 4 5" xfId="46088" xr:uid="{D07E0707-6886-487B-841E-FCC6A72B2B60}"/>
    <cellStyle name="Normal 2 3 4 5 2 2 5" xfId="20936" xr:uid="{13C608E2-FCF1-41FF-8E50-E5306D135D35}"/>
    <cellStyle name="Normal 2 3 4 5 2 2 5 2" xfId="34628" xr:uid="{D74DE329-723E-478A-9FB6-9A0C04331F80}"/>
    <cellStyle name="Normal 2 3 4 5 2 2 5 3" xfId="49512" xr:uid="{3B4F67D1-C2DF-4ED2-A48E-0D2CF44F2EE9}"/>
    <cellStyle name="Normal 2 3 4 5 2 2 6" xfId="14092" xr:uid="{A86F5B0C-7D23-410A-8F1C-0364D601F377}"/>
    <cellStyle name="Normal 2 3 4 5 2 2 7" xfId="27782" xr:uid="{4F0C0A03-CE9E-4616-BA03-9A926467F698}"/>
    <cellStyle name="Normal 2 3 4 5 2 2 8" xfId="42666" xr:uid="{A24BE9A5-6901-40C5-8597-3BAADF4AEC5A}"/>
    <cellStyle name="Normal 2 3 4 5 2 3" xfId="7247" xr:uid="{0B2AF155-578E-49C7-BFF8-82B794A36069}"/>
    <cellStyle name="Normal 2 3 4 5 2 3 2" xfId="8960" xr:uid="{4D420A9D-2104-4BF2-B76F-8A592EB4AB8D}"/>
    <cellStyle name="Normal 2 3 4 5 2 3 2 2" xfId="12382" xr:uid="{47FB8F1E-9E83-4169-BEFF-B4733E7A4605}"/>
    <cellStyle name="Normal 2 3 4 5 2 3 2 2 2" xfId="26072" xr:uid="{4D20829D-40A1-4DF9-9E98-9D7F63D83692}"/>
    <cellStyle name="Normal 2 3 4 5 2 3 2 2 2 2" xfId="39764" xr:uid="{668D8E57-936F-4C08-B945-FF8115D3ABB4}"/>
    <cellStyle name="Normal 2 3 4 5 2 3 2 2 2 3" xfId="54648" xr:uid="{CE491281-0A5D-40B6-B024-636997A81F29}"/>
    <cellStyle name="Normal 2 3 4 5 2 3 2 2 3" xfId="19228" xr:uid="{93C50006-FCF3-457B-9555-EFEACC7481C6}"/>
    <cellStyle name="Normal 2 3 4 5 2 3 2 2 4" xfId="32918" xr:uid="{C8DDD932-1F72-4EB6-B711-989DFBA9E178}"/>
    <cellStyle name="Normal 2 3 4 5 2 3 2 2 5" xfId="47802" xr:uid="{CDB37BF5-0BAD-4182-A300-A70638600886}"/>
    <cellStyle name="Normal 2 3 4 5 2 3 2 3" xfId="22650" xr:uid="{EDC0AA07-78F9-4D70-BACD-3B6B30729975}"/>
    <cellStyle name="Normal 2 3 4 5 2 3 2 3 2" xfId="36342" xr:uid="{A72EC859-4CC7-4223-8D52-9E0B8DF818DB}"/>
    <cellStyle name="Normal 2 3 4 5 2 3 2 3 3" xfId="51226" xr:uid="{9CC08D9E-8BF7-4D62-9EEB-855467CC1CC8}"/>
    <cellStyle name="Normal 2 3 4 5 2 3 2 4" xfId="15806" xr:uid="{4D60EEB0-6319-42F3-97A6-178D46B9C3B8}"/>
    <cellStyle name="Normal 2 3 4 5 2 3 2 5" xfId="29496" xr:uid="{71B4C436-FAD7-47BE-99F2-033B5C4A4063}"/>
    <cellStyle name="Normal 2 3 4 5 2 3 2 6" xfId="44380" xr:uid="{290748CC-18A6-4501-A0AE-A8A99F61C6B8}"/>
    <cellStyle name="Normal 2 3 4 5 2 3 3" xfId="10670" xr:uid="{671D58D5-E6EF-4749-8D69-F931A62D150F}"/>
    <cellStyle name="Normal 2 3 4 5 2 3 3 2" xfId="24360" xr:uid="{787F7EB7-1D3C-4D4E-970B-79C92538EA29}"/>
    <cellStyle name="Normal 2 3 4 5 2 3 3 2 2" xfId="38052" xr:uid="{E4390D05-85CF-4EAC-A764-13AE323C1E6D}"/>
    <cellStyle name="Normal 2 3 4 5 2 3 3 2 3" xfId="52936" xr:uid="{BA30AA69-EE07-4418-894B-1AE0D6715D66}"/>
    <cellStyle name="Normal 2 3 4 5 2 3 3 3" xfId="17516" xr:uid="{25503034-C5F5-4EC7-A894-C18C069C591A}"/>
    <cellStyle name="Normal 2 3 4 5 2 3 3 4" xfId="31206" xr:uid="{1406D54A-F2C4-4AD4-8945-188B13142CB8}"/>
    <cellStyle name="Normal 2 3 4 5 2 3 3 5" xfId="46090" xr:uid="{A89D6799-9153-4327-90C4-6CE627636C7E}"/>
    <cellStyle name="Normal 2 3 4 5 2 3 4" xfId="20938" xr:uid="{36D64F2D-3C63-4B59-88FE-DCFB7D8FFE7C}"/>
    <cellStyle name="Normal 2 3 4 5 2 3 4 2" xfId="34630" xr:uid="{5973A517-582A-4EA0-956C-2CBA268101B0}"/>
    <cellStyle name="Normal 2 3 4 5 2 3 4 3" xfId="49514" xr:uid="{2A1939DC-16D5-4950-8DFD-4853F97B17E7}"/>
    <cellStyle name="Normal 2 3 4 5 2 3 5" xfId="14094" xr:uid="{84FE50C1-D9DA-401F-A880-9F7E824DC93F}"/>
    <cellStyle name="Normal 2 3 4 5 2 3 6" xfId="27784" xr:uid="{CC63540A-2260-4265-96A9-D45AECF58CC0}"/>
    <cellStyle name="Normal 2 3 4 5 2 3 7" xfId="42668" xr:uid="{DEA1DBC3-EC03-4667-857E-28329695C8DC}"/>
    <cellStyle name="Normal 2 3 4 5 2 4" xfId="7248" xr:uid="{18E5D9A4-D77D-4445-8B6B-387FDA2D7837}"/>
    <cellStyle name="Normal 2 3 4 5 2 4 2" xfId="8961" xr:uid="{22112F6F-F77D-42A5-B067-F7FB7C525C81}"/>
    <cellStyle name="Normal 2 3 4 5 2 4 2 2" xfId="12383" xr:uid="{502125F5-28F9-4CB0-9FB9-E1FD8C3EB358}"/>
    <cellStyle name="Normal 2 3 4 5 2 4 2 2 2" xfId="26073" xr:uid="{D9AC8B3E-0201-4C10-88C4-092C69BEA2D0}"/>
    <cellStyle name="Normal 2 3 4 5 2 4 2 2 2 2" xfId="39765" xr:uid="{932B6425-9CAB-4FB7-A594-DF376BEF0582}"/>
    <cellStyle name="Normal 2 3 4 5 2 4 2 2 2 3" xfId="54649" xr:uid="{2366C445-16FA-41EC-9255-A046024198B0}"/>
    <cellStyle name="Normal 2 3 4 5 2 4 2 2 3" xfId="19229" xr:uid="{85C36CFC-6E96-4DBB-9EED-379E59C531A8}"/>
    <cellStyle name="Normal 2 3 4 5 2 4 2 2 4" xfId="32919" xr:uid="{84FC6396-4D1B-4025-B696-C0D5BE2F497F}"/>
    <cellStyle name="Normal 2 3 4 5 2 4 2 2 5" xfId="47803" xr:uid="{69AC8E9F-0BD6-430A-8E23-CF8BB5F114B8}"/>
    <cellStyle name="Normal 2 3 4 5 2 4 2 3" xfId="22651" xr:uid="{63CD6ADE-E3A2-4CB1-8BC1-CF9120C149BD}"/>
    <cellStyle name="Normal 2 3 4 5 2 4 2 3 2" xfId="36343" xr:uid="{1CC4B9DA-993B-4DB2-B40D-0097CCDCFEAB}"/>
    <cellStyle name="Normal 2 3 4 5 2 4 2 3 3" xfId="51227" xr:uid="{7AD32ACF-5929-4AD8-A150-39D288DD8B80}"/>
    <cellStyle name="Normal 2 3 4 5 2 4 2 4" xfId="15807" xr:uid="{BD93A34B-056E-462F-9D5A-7F0B45C00B8C}"/>
    <cellStyle name="Normal 2 3 4 5 2 4 2 5" xfId="29497" xr:uid="{8C9FFAB0-35BA-49F7-A8B9-72F69955B761}"/>
    <cellStyle name="Normal 2 3 4 5 2 4 2 6" xfId="44381" xr:uid="{B9CDA919-E721-401D-A2F1-14CBBDCEAAE9}"/>
    <cellStyle name="Normal 2 3 4 5 2 4 3" xfId="10671" xr:uid="{5FB2F51D-DF1B-4D8D-B431-64FAC1C82CA0}"/>
    <cellStyle name="Normal 2 3 4 5 2 4 3 2" xfId="24361" xr:uid="{1E7928FF-59D7-4495-BB5F-026AA5028416}"/>
    <cellStyle name="Normal 2 3 4 5 2 4 3 2 2" xfId="38053" xr:uid="{9BCD6C36-D112-467F-868D-08338D9C9AA9}"/>
    <cellStyle name="Normal 2 3 4 5 2 4 3 2 3" xfId="52937" xr:uid="{7A84CCD8-959B-4763-B398-A7AEE8542AE6}"/>
    <cellStyle name="Normal 2 3 4 5 2 4 3 3" xfId="17517" xr:uid="{30F261F0-565D-4D80-A551-D8A3ABF13AC8}"/>
    <cellStyle name="Normal 2 3 4 5 2 4 3 4" xfId="31207" xr:uid="{AAC921C4-F9BC-4F4F-BFFB-3CD8B1B07742}"/>
    <cellStyle name="Normal 2 3 4 5 2 4 3 5" xfId="46091" xr:uid="{2BF7C699-B4E7-48F3-B2A3-2E235C460D8C}"/>
    <cellStyle name="Normal 2 3 4 5 2 4 4" xfId="20939" xr:uid="{2E18B54C-FF41-4DFE-AF1F-E6911C436AB6}"/>
    <cellStyle name="Normal 2 3 4 5 2 4 4 2" xfId="34631" xr:uid="{78E8167D-CBDA-4C94-9373-0AABB7F93EBA}"/>
    <cellStyle name="Normal 2 3 4 5 2 4 4 3" xfId="49515" xr:uid="{382AA37F-C6B1-4091-8D85-CEC7CF4FF908}"/>
    <cellStyle name="Normal 2 3 4 5 2 4 5" xfId="14095" xr:uid="{0D76026C-F90C-429E-8939-F125DFCFC673}"/>
    <cellStyle name="Normal 2 3 4 5 2 4 6" xfId="27785" xr:uid="{172C856A-7EAF-4127-BF34-55B2A6727745}"/>
    <cellStyle name="Normal 2 3 4 5 2 4 7" xfId="42669" xr:uid="{ACD27D94-23CE-45DC-96F9-715EC82961A3}"/>
    <cellStyle name="Normal 2 3 4 5 2 5" xfId="8957" xr:uid="{3A2B0521-9016-4E52-A7EE-0ECD21CB816B}"/>
    <cellStyle name="Normal 2 3 4 5 2 5 2" xfId="12379" xr:uid="{90B6BE05-731D-47F2-B9DE-F741109923F6}"/>
    <cellStyle name="Normal 2 3 4 5 2 5 2 2" xfId="26069" xr:uid="{A7707438-58B5-42B5-8824-DD2370500B26}"/>
    <cellStyle name="Normal 2 3 4 5 2 5 2 2 2" xfId="39761" xr:uid="{5447A697-AB60-4818-ADE9-9CBCF5C5F860}"/>
    <cellStyle name="Normal 2 3 4 5 2 5 2 2 3" xfId="54645" xr:uid="{ED2CC1C8-5749-4436-BE94-4F3F5C1A2A7D}"/>
    <cellStyle name="Normal 2 3 4 5 2 5 2 3" xfId="19225" xr:uid="{47E6A350-00E2-41A7-9A44-387F753E9A56}"/>
    <cellStyle name="Normal 2 3 4 5 2 5 2 4" xfId="32915" xr:uid="{D13B83CC-0F1B-4312-87B0-8B231E9CE630}"/>
    <cellStyle name="Normal 2 3 4 5 2 5 2 5" xfId="47799" xr:uid="{353626D7-5052-4E55-970A-B89109A63DB6}"/>
    <cellStyle name="Normal 2 3 4 5 2 5 3" xfId="22647" xr:uid="{B34CF2B1-634A-4DE0-B52F-EA2E96339AF1}"/>
    <cellStyle name="Normal 2 3 4 5 2 5 3 2" xfId="36339" xr:uid="{6711D919-DD19-4569-96B0-29B9E452FEF9}"/>
    <cellStyle name="Normal 2 3 4 5 2 5 3 3" xfId="51223" xr:uid="{F4299C61-B376-4759-862F-A3549D502024}"/>
    <cellStyle name="Normal 2 3 4 5 2 5 4" xfId="15803" xr:uid="{9895C16E-F31D-4C09-9AB1-0C7DDAA7A3F3}"/>
    <cellStyle name="Normal 2 3 4 5 2 5 5" xfId="29493" xr:uid="{BE2F176C-14A6-4E2B-B41B-70E718EC32B6}"/>
    <cellStyle name="Normal 2 3 4 5 2 5 6" xfId="44377" xr:uid="{7ED547AE-7F3D-4FB6-B180-10F892A89BA8}"/>
    <cellStyle name="Normal 2 3 4 5 2 6" xfId="10667" xr:uid="{FA95FA3D-8847-411A-9EB8-EEF00CFD1E1C}"/>
    <cellStyle name="Normal 2 3 4 5 2 6 2" xfId="24357" xr:uid="{B20BA9D5-F8DB-43F7-92A7-D43031CF5D4C}"/>
    <cellStyle name="Normal 2 3 4 5 2 6 2 2" xfId="38049" xr:uid="{BCEFF9C7-F4E4-4B7D-8DD8-9A964CBEA40F}"/>
    <cellStyle name="Normal 2 3 4 5 2 6 2 3" xfId="52933" xr:uid="{02FA3266-152E-4650-A8B8-0753DBC76B0D}"/>
    <cellStyle name="Normal 2 3 4 5 2 6 3" xfId="17513" xr:uid="{20FB73A3-2053-489F-A068-80F01F3EFCBE}"/>
    <cellStyle name="Normal 2 3 4 5 2 6 4" xfId="31203" xr:uid="{D7C8A291-D56A-4513-A572-A2963EF2B6F2}"/>
    <cellStyle name="Normal 2 3 4 5 2 6 5" xfId="46087" xr:uid="{866EB6EF-86C5-423B-B68C-60EE28F28FE8}"/>
    <cellStyle name="Normal 2 3 4 5 2 7" xfId="20935" xr:uid="{9915C267-A931-4B8A-88E4-03BE11FD1F96}"/>
    <cellStyle name="Normal 2 3 4 5 2 7 2" xfId="34627" xr:uid="{5B1F3715-7023-4564-BF4C-7B3CFB949179}"/>
    <cellStyle name="Normal 2 3 4 5 2 7 3" xfId="49511" xr:uid="{E55155A7-5583-40F3-BF64-145027BC63F6}"/>
    <cellStyle name="Normal 2 3 4 5 2 8" xfId="14091" xr:uid="{2FFA6FB0-A826-4A56-8437-AF3557405B9D}"/>
    <cellStyle name="Normal 2 3 4 5 2 9" xfId="27781" xr:uid="{487B9839-1FC1-423C-95EA-D042C2178B52}"/>
    <cellStyle name="Normal 2 3 4 5 3" xfId="7249" xr:uid="{F5D89F36-6F59-48ED-ACA4-4A05E09E81B0}"/>
    <cellStyle name="Normal 2 3 4 5 3 10" xfId="42670" xr:uid="{89B6B03F-8694-40A8-A805-A83B2ABA5822}"/>
    <cellStyle name="Normal 2 3 4 5 3 2" xfId="7250" xr:uid="{779B5798-1A44-4660-96F0-1A2A7C44C74D}"/>
    <cellStyle name="Normal 2 3 4 5 3 2 2" xfId="7251" xr:uid="{9BDB557A-6A12-48C7-8309-1AB1F54D8BAA}"/>
    <cellStyle name="Normal 2 3 4 5 3 2 2 2" xfId="8964" xr:uid="{000F21ED-38E6-4AD5-9C1A-44079656A2C4}"/>
    <cellStyle name="Normal 2 3 4 5 3 2 2 2 2" xfId="12386" xr:uid="{16DB53B2-1B52-4109-A739-B947FF26F45A}"/>
    <cellStyle name="Normal 2 3 4 5 3 2 2 2 2 2" xfId="26076" xr:uid="{B7FD2CFD-C3AC-4422-A246-836770EEB335}"/>
    <cellStyle name="Normal 2 3 4 5 3 2 2 2 2 2 2" xfId="39768" xr:uid="{BB3ED025-5A9B-493C-8250-EF88536353EB}"/>
    <cellStyle name="Normal 2 3 4 5 3 2 2 2 2 2 3" xfId="54652" xr:uid="{3159BFAB-F8B2-4753-92E6-BF0DA4A5785C}"/>
    <cellStyle name="Normal 2 3 4 5 3 2 2 2 2 3" xfId="19232" xr:uid="{B202C95D-40B9-42D1-BC8D-D08201B9977E}"/>
    <cellStyle name="Normal 2 3 4 5 3 2 2 2 2 4" xfId="32922" xr:uid="{ABBD9AD2-18F8-4EE0-9139-276088D1F96B}"/>
    <cellStyle name="Normal 2 3 4 5 3 2 2 2 2 5" xfId="47806" xr:uid="{E8F439FA-A7CF-4B07-B85D-2E1753DCA493}"/>
    <cellStyle name="Normal 2 3 4 5 3 2 2 2 3" xfId="22654" xr:uid="{F8A76F6C-8E8B-401B-BA05-9D31E7502FED}"/>
    <cellStyle name="Normal 2 3 4 5 3 2 2 2 3 2" xfId="36346" xr:uid="{4A731167-541B-41AD-B06E-C2164EFAB6FC}"/>
    <cellStyle name="Normal 2 3 4 5 3 2 2 2 3 3" xfId="51230" xr:uid="{BEE517E1-A96A-4E13-AB00-DEF95DBF1279}"/>
    <cellStyle name="Normal 2 3 4 5 3 2 2 2 4" xfId="15810" xr:uid="{347947FE-C3F5-4CF8-ABC3-97A185B5C8AC}"/>
    <cellStyle name="Normal 2 3 4 5 3 2 2 2 5" xfId="29500" xr:uid="{AEEBE6D7-90C0-4482-962F-10FA3752776A}"/>
    <cellStyle name="Normal 2 3 4 5 3 2 2 2 6" xfId="44384" xr:uid="{DCE55F06-8F9C-4CD8-B9CB-9397EF4051A6}"/>
    <cellStyle name="Normal 2 3 4 5 3 2 2 3" xfId="10674" xr:uid="{A7AAC3F6-7691-4D90-A239-61C7DAF6A1ED}"/>
    <cellStyle name="Normal 2 3 4 5 3 2 2 3 2" xfId="24364" xr:uid="{8AABE223-FEC9-4182-B2C5-18BDEB2E342D}"/>
    <cellStyle name="Normal 2 3 4 5 3 2 2 3 2 2" xfId="38056" xr:uid="{FE092518-4499-47F5-B5AB-4199439C1C43}"/>
    <cellStyle name="Normal 2 3 4 5 3 2 2 3 2 3" xfId="52940" xr:uid="{4A16F4ED-9388-4484-AD85-009B8F3E801A}"/>
    <cellStyle name="Normal 2 3 4 5 3 2 2 3 3" xfId="17520" xr:uid="{B040B2A6-E6E1-4701-B2FB-ED3432B7F848}"/>
    <cellStyle name="Normal 2 3 4 5 3 2 2 3 4" xfId="31210" xr:uid="{00E8AF82-C118-46D7-852D-C6EC86E0E971}"/>
    <cellStyle name="Normal 2 3 4 5 3 2 2 3 5" xfId="46094" xr:uid="{757BA30C-5940-4E1C-8F1E-ACE596E35E82}"/>
    <cellStyle name="Normal 2 3 4 5 3 2 2 4" xfId="20942" xr:uid="{AEB968A6-CB4C-4464-A14D-F443968C09F1}"/>
    <cellStyle name="Normal 2 3 4 5 3 2 2 4 2" xfId="34634" xr:uid="{1B45B954-D51C-4892-B861-1750A7C733DD}"/>
    <cellStyle name="Normal 2 3 4 5 3 2 2 4 3" xfId="49518" xr:uid="{7156BF5F-C075-4B55-8409-E3255AD4616A}"/>
    <cellStyle name="Normal 2 3 4 5 3 2 2 5" xfId="14098" xr:uid="{4DD785C1-F64A-4B9F-B117-8C3AEF4301AF}"/>
    <cellStyle name="Normal 2 3 4 5 3 2 2 6" xfId="27788" xr:uid="{D5BFA979-684A-4A4C-88F3-11D75F78F2EA}"/>
    <cellStyle name="Normal 2 3 4 5 3 2 2 7" xfId="42672" xr:uid="{B853D7AE-4AC3-4198-BDB4-7945968C450B}"/>
    <cellStyle name="Normal 2 3 4 5 3 2 3" xfId="8963" xr:uid="{D8681800-DF1E-46F3-BAED-D000B1810D33}"/>
    <cellStyle name="Normal 2 3 4 5 3 2 3 2" xfId="12385" xr:uid="{E9C522CF-818F-472A-90CE-3EB592FE7C45}"/>
    <cellStyle name="Normal 2 3 4 5 3 2 3 2 2" xfId="26075" xr:uid="{8E441DBD-D616-4DEB-9639-14EB050AA31D}"/>
    <cellStyle name="Normal 2 3 4 5 3 2 3 2 2 2" xfId="39767" xr:uid="{41DBE5A8-86F8-4C2A-BBC5-175870E7FCDD}"/>
    <cellStyle name="Normal 2 3 4 5 3 2 3 2 2 3" xfId="54651" xr:uid="{42C16602-8D5B-46B6-94C7-F90A3C63487D}"/>
    <cellStyle name="Normal 2 3 4 5 3 2 3 2 3" xfId="19231" xr:uid="{42707E8C-5DF6-4E43-AC95-886A7ACABC3C}"/>
    <cellStyle name="Normal 2 3 4 5 3 2 3 2 4" xfId="32921" xr:uid="{C75937F5-C2AC-4E19-9F45-C23BC9C5A399}"/>
    <cellStyle name="Normal 2 3 4 5 3 2 3 2 5" xfId="47805" xr:uid="{DFA103D6-CECF-41A3-A66F-9057F797378F}"/>
    <cellStyle name="Normal 2 3 4 5 3 2 3 3" xfId="22653" xr:uid="{944CA794-D754-479B-92EA-6C6FCA9F4450}"/>
    <cellStyle name="Normal 2 3 4 5 3 2 3 3 2" xfId="36345" xr:uid="{9B555A3E-30E9-4ACB-B18C-D9DF61A86861}"/>
    <cellStyle name="Normal 2 3 4 5 3 2 3 3 3" xfId="51229" xr:uid="{028A321E-8854-46ED-A591-F7D83289097C}"/>
    <cellStyle name="Normal 2 3 4 5 3 2 3 4" xfId="15809" xr:uid="{344BE5C3-A912-4D98-8BD8-1B157A5A257E}"/>
    <cellStyle name="Normal 2 3 4 5 3 2 3 5" xfId="29499" xr:uid="{6F6B3FA4-0D4D-46F3-8ABC-2BACEB81D000}"/>
    <cellStyle name="Normal 2 3 4 5 3 2 3 6" xfId="44383" xr:uid="{D161E38B-DCB5-4460-8691-AB741FC94C82}"/>
    <cellStyle name="Normal 2 3 4 5 3 2 4" xfId="10673" xr:uid="{471F44E8-3E66-4B76-957D-E98645C51A21}"/>
    <cellStyle name="Normal 2 3 4 5 3 2 4 2" xfId="24363" xr:uid="{FF732D32-4FA6-40FE-BFC9-D7D05B5B7ED8}"/>
    <cellStyle name="Normal 2 3 4 5 3 2 4 2 2" xfId="38055" xr:uid="{2104679F-DF6F-4D3E-A026-978ED7C87D70}"/>
    <cellStyle name="Normal 2 3 4 5 3 2 4 2 3" xfId="52939" xr:uid="{2B2C3C2E-ECCF-42BB-8F93-E24BA500CDE3}"/>
    <cellStyle name="Normal 2 3 4 5 3 2 4 3" xfId="17519" xr:uid="{7B5B4C1B-3450-49A0-A921-FD19ACB50329}"/>
    <cellStyle name="Normal 2 3 4 5 3 2 4 4" xfId="31209" xr:uid="{1E470D02-954A-406C-A705-E5724548D204}"/>
    <cellStyle name="Normal 2 3 4 5 3 2 4 5" xfId="46093" xr:uid="{40EE56AC-59A5-42C1-B1CD-099378EE8D66}"/>
    <cellStyle name="Normal 2 3 4 5 3 2 5" xfId="20941" xr:uid="{FBF2C080-A057-4101-BE25-9CE8705C16AE}"/>
    <cellStyle name="Normal 2 3 4 5 3 2 5 2" xfId="34633" xr:uid="{5AB48BA2-C757-4696-A433-4578D157AD0C}"/>
    <cellStyle name="Normal 2 3 4 5 3 2 5 3" xfId="49517" xr:uid="{D5AF74E9-9788-42A2-A6DF-C5A0865AC82C}"/>
    <cellStyle name="Normal 2 3 4 5 3 2 6" xfId="14097" xr:uid="{CA275CAF-2A78-4BD9-93D2-BA1732717DE3}"/>
    <cellStyle name="Normal 2 3 4 5 3 2 7" xfId="27787" xr:uid="{ADA78334-6E28-470B-A15E-2F7501706E7A}"/>
    <cellStyle name="Normal 2 3 4 5 3 2 8" xfId="42671" xr:uid="{5EF8C58C-EEBC-4E43-87ED-76370818606E}"/>
    <cellStyle name="Normal 2 3 4 5 3 3" xfId="7252" xr:uid="{F104E716-F239-42F3-9490-C071A178884F}"/>
    <cellStyle name="Normal 2 3 4 5 3 3 2" xfId="8965" xr:uid="{2C9D5051-B23E-44EA-B09F-4F6CB6598773}"/>
    <cellStyle name="Normal 2 3 4 5 3 3 2 2" xfId="12387" xr:uid="{21DD72BB-D3BF-48E5-9B9A-DE8C45FBDE14}"/>
    <cellStyle name="Normal 2 3 4 5 3 3 2 2 2" xfId="26077" xr:uid="{86C3B398-8B00-4AB7-8990-8EBF90C9B3A2}"/>
    <cellStyle name="Normal 2 3 4 5 3 3 2 2 2 2" xfId="39769" xr:uid="{CA776F5F-BFB0-4D9E-8C69-F9C2EE722C10}"/>
    <cellStyle name="Normal 2 3 4 5 3 3 2 2 2 3" xfId="54653" xr:uid="{61F8E0D1-70DA-4AC6-962C-F664B54C5F6F}"/>
    <cellStyle name="Normal 2 3 4 5 3 3 2 2 3" xfId="19233" xr:uid="{AD349FE2-653D-4AB3-A73F-4A6711BACCAF}"/>
    <cellStyle name="Normal 2 3 4 5 3 3 2 2 4" xfId="32923" xr:uid="{E06D453E-EF0E-497F-81D7-5117EB8BC7DB}"/>
    <cellStyle name="Normal 2 3 4 5 3 3 2 2 5" xfId="47807" xr:uid="{F96D0A01-F6B5-4EAA-8449-D5C30CC54038}"/>
    <cellStyle name="Normal 2 3 4 5 3 3 2 3" xfId="22655" xr:uid="{D5E46B2B-27BF-4613-8DB9-6B5F010D7B15}"/>
    <cellStyle name="Normal 2 3 4 5 3 3 2 3 2" xfId="36347" xr:uid="{5892F614-37DD-4681-9505-C0C1C9659955}"/>
    <cellStyle name="Normal 2 3 4 5 3 3 2 3 3" xfId="51231" xr:uid="{424290F3-E783-46B3-8364-ED8F7573AD06}"/>
    <cellStyle name="Normal 2 3 4 5 3 3 2 4" xfId="15811" xr:uid="{ED1C79EA-D640-460F-A225-5F29CA09A155}"/>
    <cellStyle name="Normal 2 3 4 5 3 3 2 5" xfId="29501" xr:uid="{51FDE8A7-7BB1-46A9-A14E-D5BCAE8B9622}"/>
    <cellStyle name="Normal 2 3 4 5 3 3 2 6" xfId="44385" xr:uid="{6C99F12D-9CF2-411F-BA27-D6B38B4BE0C5}"/>
    <cellStyle name="Normal 2 3 4 5 3 3 3" xfId="10675" xr:uid="{00734229-8E76-4DC7-A20F-A5CBB976A374}"/>
    <cellStyle name="Normal 2 3 4 5 3 3 3 2" xfId="24365" xr:uid="{55835F69-27BF-4859-BD52-549AF87862B1}"/>
    <cellStyle name="Normal 2 3 4 5 3 3 3 2 2" xfId="38057" xr:uid="{C5E049AE-947C-4CD5-BFBC-EA2F06C04CBC}"/>
    <cellStyle name="Normal 2 3 4 5 3 3 3 2 3" xfId="52941" xr:uid="{07FA9D84-AB99-4507-A8AC-E9F7F1494A9E}"/>
    <cellStyle name="Normal 2 3 4 5 3 3 3 3" xfId="17521" xr:uid="{4CA0157A-5084-4E2E-BE21-7F34C5B21EBD}"/>
    <cellStyle name="Normal 2 3 4 5 3 3 3 4" xfId="31211" xr:uid="{6C3A2600-01DD-4684-8C92-D6F3F6120BCE}"/>
    <cellStyle name="Normal 2 3 4 5 3 3 3 5" xfId="46095" xr:uid="{74671EF1-7467-4DB5-8944-F85F772B945D}"/>
    <cellStyle name="Normal 2 3 4 5 3 3 4" xfId="20943" xr:uid="{DDCF4152-B0CE-4956-84C9-12D4E6B35BE3}"/>
    <cellStyle name="Normal 2 3 4 5 3 3 4 2" xfId="34635" xr:uid="{73E0A891-6B3B-41FE-AB14-07C07F1A15A2}"/>
    <cellStyle name="Normal 2 3 4 5 3 3 4 3" xfId="49519" xr:uid="{F01789B0-22EF-4A6C-8588-23CF9D84B368}"/>
    <cellStyle name="Normal 2 3 4 5 3 3 5" xfId="14099" xr:uid="{B1246A9D-10DF-431B-AED7-79F2DD77A77A}"/>
    <cellStyle name="Normal 2 3 4 5 3 3 6" xfId="27789" xr:uid="{45F4E3E9-933D-4096-B70C-6985EE1E79A5}"/>
    <cellStyle name="Normal 2 3 4 5 3 3 7" xfId="42673" xr:uid="{62B3865F-231D-43B0-A790-97A492B34A1F}"/>
    <cellStyle name="Normal 2 3 4 5 3 4" xfId="7253" xr:uid="{1D02EC87-8E38-4EFB-AFB7-3B70A375E63B}"/>
    <cellStyle name="Normal 2 3 4 5 3 4 2" xfId="8966" xr:uid="{2BF90A39-A421-44A9-9C6D-F88EFE7A5171}"/>
    <cellStyle name="Normal 2 3 4 5 3 4 2 2" xfId="12388" xr:uid="{2E5137A1-A41C-4419-922C-D1A845F2A147}"/>
    <cellStyle name="Normal 2 3 4 5 3 4 2 2 2" xfId="26078" xr:uid="{D8B07F8C-4828-4E40-9CCF-1E2158E807AA}"/>
    <cellStyle name="Normal 2 3 4 5 3 4 2 2 2 2" xfId="39770" xr:uid="{753F9D2A-622A-43D8-BAE9-2B07BC63CDA4}"/>
    <cellStyle name="Normal 2 3 4 5 3 4 2 2 2 3" xfId="54654" xr:uid="{DD1D4D96-6063-4CAD-9309-0DF3F8921BF6}"/>
    <cellStyle name="Normal 2 3 4 5 3 4 2 2 3" xfId="19234" xr:uid="{5F2C2FBD-0CDD-4DAF-ABE9-4FC70E789172}"/>
    <cellStyle name="Normal 2 3 4 5 3 4 2 2 4" xfId="32924" xr:uid="{F9F37398-E3A5-4263-A28A-E70F684108E7}"/>
    <cellStyle name="Normal 2 3 4 5 3 4 2 2 5" xfId="47808" xr:uid="{FC489471-02CC-4B11-9A1B-3150B688115B}"/>
    <cellStyle name="Normal 2 3 4 5 3 4 2 3" xfId="22656" xr:uid="{26A03C9B-E840-452E-819C-5D1E87427D3F}"/>
    <cellStyle name="Normal 2 3 4 5 3 4 2 3 2" xfId="36348" xr:uid="{08D17EB1-43BD-4953-A3EB-CF41129CA895}"/>
    <cellStyle name="Normal 2 3 4 5 3 4 2 3 3" xfId="51232" xr:uid="{521DD69C-2885-48BB-8CF8-29ED05623E28}"/>
    <cellStyle name="Normal 2 3 4 5 3 4 2 4" xfId="15812" xr:uid="{DE0C7289-282D-473F-94A7-20FE92B23819}"/>
    <cellStyle name="Normal 2 3 4 5 3 4 2 5" xfId="29502" xr:uid="{9570F696-41CE-4D3D-8012-0A6658BD6C7C}"/>
    <cellStyle name="Normal 2 3 4 5 3 4 2 6" xfId="44386" xr:uid="{57CEBC9B-96E8-4DD2-AABB-C316379E50B2}"/>
    <cellStyle name="Normal 2 3 4 5 3 4 3" xfId="10676" xr:uid="{A5D4481B-50E9-4BA1-BD38-0787DC167B0A}"/>
    <cellStyle name="Normal 2 3 4 5 3 4 3 2" xfId="24366" xr:uid="{A9740ECC-C513-428E-BCFD-D27685F21235}"/>
    <cellStyle name="Normal 2 3 4 5 3 4 3 2 2" xfId="38058" xr:uid="{96B1A047-B99A-4205-8559-95139A92E379}"/>
    <cellStyle name="Normal 2 3 4 5 3 4 3 2 3" xfId="52942" xr:uid="{40B8EDF3-6F78-41A0-A79C-9D10C2ACB5EE}"/>
    <cellStyle name="Normal 2 3 4 5 3 4 3 3" xfId="17522" xr:uid="{EEFF66BD-5D64-4471-BEB9-53DDB9ECDB25}"/>
    <cellStyle name="Normal 2 3 4 5 3 4 3 4" xfId="31212" xr:uid="{E1B4D270-23A1-4A40-8810-5755096BCCEF}"/>
    <cellStyle name="Normal 2 3 4 5 3 4 3 5" xfId="46096" xr:uid="{16EFC6E1-B362-40E1-B8C1-BD6B67662FC2}"/>
    <cellStyle name="Normal 2 3 4 5 3 4 4" xfId="20944" xr:uid="{8B9144B1-9A1F-4128-B0C8-8D02A6CA7D5E}"/>
    <cellStyle name="Normal 2 3 4 5 3 4 4 2" xfId="34636" xr:uid="{D551B3E7-1BF7-46D2-85CF-6486368208DD}"/>
    <cellStyle name="Normal 2 3 4 5 3 4 4 3" xfId="49520" xr:uid="{6C0CC7AB-ECF8-420D-9E87-3697D2D88D05}"/>
    <cellStyle name="Normal 2 3 4 5 3 4 5" xfId="14100" xr:uid="{60796BFC-76EF-48E1-BC37-AD9ED087B45F}"/>
    <cellStyle name="Normal 2 3 4 5 3 4 6" xfId="27790" xr:uid="{8AE8CB7F-77AF-4734-96AB-EE3E66111B18}"/>
    <cellStyle name="Normal 2 3 4 5 3 4 7" xfId="42674" xr:uid="{4890AA8D-A351-4B2C-B6AD-71F0C5162C16}"/>
    <cellStyle name="Normal 2 3 4 5 3 5" xfId="8962" xr:uid="{60739BAF-9514-4422-9EB5-62B5EE460176}"/>
    <cellStyle name="Normal 2 3 4 5 3 5 2" xfId="12384" xr:uid="{7C95F20A-0623-4F0A-AE3C-81D33965CABD}"/>
    <cellStyle name="Normal 2 3 4 5 3 5 2 2" xfId="26074" xr:uid="{AD687100-E245-442C-B7CE-7E96D8F4FAB2}"/>
    <cellStyle name="Normal 2 3 4 5 3 5 2 2 2" xfId="39766" xr:uid="{04429210-AB93-4F8B-8174-B9F8DAC6CBE4}"/>
    <cellStyle name="Normal 2 3 4 5 3 5 2 2 3" xfId="54650" xr:uid="{35359933-7193-4509-BC99-A81885BD2D9B}"/>
    <cellStyle name="Normal 2 3 4 5 3 5 2 3" xfId="19230" xr:uid="{480490DC-C8C4-4336-A4C3-4C1B23D71218}"/>
    <cellStyle name="Normal 2 3 4 5 3 5 2 4" xfId="32920" xr:uid="{8FEA3CA7-A263-43F5-8166-9979349D22CC}"/>
    <cellStyle name="Normal 2 3 4 5 3 5 2 5" xfId="47804" xr:uid="{A14DAFF8-C728-4106-9E34-FC97BA14F9BA}"/>
    <cellStyle name="Normal 2 3 4 5 3 5 3" xfId="22652" xr:uid="{36CB4F7E-5A09-41E2-96B2-962E07B95DE0}"/>
    <cellStyle name="Normal 2 3 4 5 3 5 3 2" xfId="36344" xr:uid="{D22C50D6-983B-43EA-90E9-F31AF180DAC4}"/>
    <cellStyle name="Normal 2 3 4 5 3 5 3 3" xfId="51228" xr:uid="{99ECE92E-D4A4-42E9-86DA-9811175BE764}"/>
    <cellStyle name="Normal 2 3 4 5 3 5 4" xfId="15808" xr:uid="{B8C0B5C0-AC90-4866-968B-AE269D4FCCDC}"/>
    <cellStyle name="Normal 2 3 4 5 3 5 5" xfId="29498" xr:uid="{7DEB5D53-6205-4323-B9DA-630FBAF44177}"/>
    <cellStyle name="Normal 2 3 4 5 3 5 6" xfId="44382" xr:uid="{699E0271-5910-4812-8C6A-B119048FC52D}"/>
    <cellStyle name="Normal 2 3 4 5 3 6" xfId="10672" xr:uid="{7A5C9159-951B-46AF-A6AE-1505001C9EDF}"/>
    <cellStyle name="Normal 2 3 4 5 3 6 2" xfId="24362" xr:uid="{67A1B140-0A79-49F5-BD4F-4C05DEEB8A48}"/>
    <cellStyle name="Normal 2 3 4 5 3 6 2 2" xfId="38054" xr:uid="{ECE6CD54-837B-4670-8173-59C1B7963EB0}"/>
    <cellStyle name="Normal 2 3 4 5 3 6 2 3" xfId="52938" xr:uid="{E1B6DD9E-2035-4270-888F-FA2367DAE19A}"/>
    <cellStyle name="Normal 2 3 4 5 3 6 3" xfId="17518" xr:uid="{5F521406-7AE1-4C1C-A165-7D9C8E63210C}"/>
    <cellStyle name="Normal 2 3 4 5 3 6 4" xfId="31208" xr:uid="{7C373759-79C9-4C85-8D3E-DF9694733F30}"/>
    <cellStyle name="Normal 2 3 4 5 3 6 5" xfId="46092" xr:uid="{E53FB33E-08DD-4A09-A189-91D098C7625F}"/>
    <cellStyle name="Normal 2 3 4 5 3 7" xfId="20940" xr:uid="{E233341E-278F-4BD2-9D00-D823F11FAC5C}"/>
    <cellStyle name="Normal 2 3 4 5 3 7 2" xfId="34632" xr:uid="{A151902C-18AA-4CF8-8C84-FDF006B5F0A4}"/>
    <cellStyle name="Normal 2 3 4 5 3 7 3" xfId="49516" xr:uid="{965C57A5-D871-4049-A2CD-77DEBA06D909}"/>
    <cellStyle name="Normal 2 3 4 5 3 8" xfId="14096" xr:uid="{78A3A3D7-31BF-4D0E-A644-8020E9314FF5}"/>
    <cellStyle name="Normal 2 3 4 5 3 9" xfId="27786" xr:uid="{BA3D182A-BABC-4202-AE4E-004822D12717}"/>
    <cellStyle name="Normal 2 3 4 5 4" xfId="7254" xr:uid="{F0D2B286-7777-4946-8DF9-D0CA5F4D5279}"/>
    <cellStyle name="Normal 2 3 4 5 4 2" xfId="7255" xr:uid="{76C16C45-CF4F-4518-A23E-87A850EB3550}"/>
    <cellStyle name="Normal 2 3 4 5 4 2 2" xfId="8968" xr:uid="{A8EF847E-E05E-4AF9-A19B-EEEC452341F3}"/>
    <cellStyle name="Normal 2 3 4 5 4 2 2 2" xfId="12390" xr:uid="{D0BFC333-B080-4FBA-864C-8562D4C996A7}"/>
    <cellStyle name="Normal 2 3 4 5 4 2 2 2 2" xfId="26080" xr:uid="{DF280A1D-FD7A-4847-8992-75F6874E6E92}"/>
    <cellStyle name="Normal 2 3 4 5 4 2 2 2 2 2" xfId="39772" xr:uid="{7E4546EC-C7BC-4CCE-A095-A0053B3B256C}"/>
    <cellStyle name="Normal 2 3 4 5 4 2 2 2 2 3" xfId="54656" xr:uid="{15479A76-B6B8-4E38-BCE2-D0ADE0E92AD2}"/>
    <cellStyle name="Normal 2 3 4 5 4 2 2 2 3" xfId="19236" xr:uid="{470F8E29-B68B-452E-B744-E6E208970B36}"/>
    <cellStyle name="Normal 2 3 4 5 4 2 2 2 4" xfId="32926" xr:uid="{72932004-EAE7-41EC-9B08-9F36D528DA95}"/>
    <cellStyle name="Normal 2 3 4 5 4 2 2 2 5" xfId="47810" xr:uid="{AA580C6B-F53B-4C80-994D-8A5BAA001633}"/>
    <cellStyle name="Normal 2 3 4 5 4 2 2 3" xfId="22658" xr:uid="{9ECF4218-1307-4C6D-BCBF-7C4262A2B877}"/>
    <cellStyle name="Normal 2 3 4 5 4 2 2 3 2" xfId="36350" xr:uid="{884D8E31-7DA1-45F5-9E9C-E161398823A4}"/>
    <cellStyle name="Normal 2 3 4 5 4 2 2 3 3" xfId="51234" xr:uid="{682D8B07-B8A1-40B9-8503-81BD3B9355B7}"/>
    <cellStyle name="Normal 2 3 4 5 4 2 2 4" xfId="15814" xr:uid="{823B3A90-C705-489F-9D0B-8EB7AF4A9533}"/>
    <cellStyle name="Normal 2 3 4 5 4 2 2 5" xfId="29504" xr:uid="{AD3B2846-22B8-4344-8249-A03216EAC010}"/>
    <cellStyle name="Normal 2 3 4 5 4 2 2 6" xfId="44388" xr:uid="{45F6F5FB-9B31-4B06-BF84-75B0B028171E}"/>
    <cellStyle name="Normal 2 3 4 5 4 2 3" xfId="10678" xr:uid="{4CDD614F-10A1-448D-8892-02B68F6D9557}"/>
    <cellStyle name="Normal 2 3 4 5 4 2 3 2" xfId="24368" xr:uid="{8B5A2B20-5D17-4741-A7C2-81341BB1F0A5}"/>
    <cellStyle name="Normal 2 3 4 5 4 2 3 2 2" xfId="38060" xr:uid="{90897005-5044-412E-A39B-559C0026E6D1}"/>
    <cellStyle name="Normal 2 3 4 5 4 2 3 2 3" xfId="52944" xr:uid="{10DAD671-305A-4614-8E65-BB0BA2A0838E}"/>
    <cellStyle name="Normal 2 3 4 5 4 2 3 3" xfId="17524" xr:uid="{E7A5BED4-76B2-40DF-B460-C2950AE1EF22}"/>
    <cellStyle name="Normal 2 3 4 5 4 2 3 4" xfId="31214" xr:uid="{AB9AB566-0E62-4FC5-B7EE-1B1D37F662E5}"/>
    <cellStyle name="Normal 2 3 4 5 4 2 3 5" xfId="46098" xr:uid="{F68D296B-9BCF-4898-8089-679EF297E235}"/>
    <cellStyle name="Normal 2 3 4 5 4 2 4" xfId="20946" xr:uid="{E82E03FA-D94C-4CFA-8070-7B464FF315A9}"/>
    <cellStyle name="Normal 2 3 4 5 4 2 4 2" xfId="34638" xr:uid="{110558D1-55A4-4937-ADB0-5861F9A91F60}"/>
    <cellStyle name="Normal 2 3 4 5 4 2 4 3" xfId="49522" xr:uid="{38A9C8DD-AE42-4BFC-B16C-70F26EE480F2}"/>
    <cellStyle name="Normal 2 3 4 5 4 2 5" xfId="14102" xr:uid="{25A330F7-A002-4136-B26A-B1900FC56DDD}"/>
    <cellStyle name="Normal 2 3 4 5 4 2 6" xfId="27792" xr:uid="{D4374ADC-8996-4869-8E48-61F034DFFA6E}"/>
    <cellStyle name="Normal 2 3 4 5 4 2 7" xfId="42676" xr:uid="{F6603ABD-8896-4261-87CF-F00F25F927F4}"/>
    <cellStyle name="Normal 2 3 4 5 4 3" xfId="8967" xr:uid="{7809D535-A2D0-4136-8098-7EE3A4BD1638}"/>
    <cellStyle name="Normal 2 3 4 5 4 3 2" xfId="12389" xr:uid="{077C4F28-EFC5-4BFA-ACF6-6007064E4A39}"/>
    <cellStyle name="Normal 2 3 4 5 4 3 2 2" xfId="26079" xr:uid="{49BD067F-D442-4AB0-B083-92E5FE06A0C4}"/>
    <cellStyle name="Normal 2 3 4 5 4 3 2 2 2" xfId="39771" xr:uid="{4EA0B080-DB2E-47AB-92C6-67A03D1E4258}"/>
    <cellStyle name="Normal 2 3 4 5 4 3 2 2 3" xfId="54655" xr:uid="{6297D34F-7360-40F1-9E57-4E015F33BCF3}"/>
    <cellStyle name="Normal 2 3 4 5 4 3 2 3" xfId="19235" xr:uid="{CECD35D7-F028-4BA7-8B36-047BB6C93C80}"/>
    <cellStyle name="Normal 2 3 4 5 4 3 2 4" xfId="32925" xr:uid="{BF91B20B-6825-468C-8DDD-8EE8D5A7EB94}"/>
    <cellStyle name="Normal 2 3 4 5 4 3 2 5" xfId="47809" xr:uid="{5E94F3A1-22B2-45DC-B7F2-3F21A6DF88BB}"/>
    <cellStyle name="Normal 2 3 4 5 4 3 3" xfId="22657" xr:uid="{02F430A1-E69B-4AB8-9BA0-D0198832BAF9}"/>
    <cellStyle name="Normal 2 3 4 5 4 3 3 2" xfId="36349" xr:uid="{FB8BA838-9F20-41F0-993F-5D566F1BFF72}"/>
    <cellStyle name="Normal 2 3 4 5 4 3 3 3" xfId="51233" xr:uid="{6EB5810B-E2B3-46F4-9644-3067216C9D58}"/>
    <cellStyle name="Normal 2 3 4 5 4 3 4" xfId="15813" xr:uid="{4D53504C-CB09-41B0-8AB1-95383412CDCF}"/>
    <cellStyle name="Normal 2 3 4 5 4 3 5" xfId="29503" xr:uid="{AC2FCD74-C834-49FF-9219-AB42376939E1}"/>
    <cellStyle name="Normal 2 3 4 5 4 3 6" xfId="44387" xr:uid="{F7945903-5FCB-410B-A82F-7B3F6A6D2B04}"/>
    <cellStyle name="Normal 2 3 4 5 4 4" xfId="10677" xr:uid="{CA0D32C9-B35A-4014-BB78-23942661107F}"/>
    <cellStyle name="Normal 2 3 4 5 4 4 2" xfId="24367" xr:uid="{D6B7B4CE-588F-4F63-B12D-5FE95F9EBF70}"/>
    <cellStyle name="Normal 2 3 4 5 4 4 2 2" xfId="38059" xr:uid="{DE4D010C-8CA2-4489-A8BE-C9D20CF36F59}"/>
    <cellStyle name="Normal 2 3 4 5 4 4 2 3" xfId="52943" xr:uid="{B3A61999-092A-42C1-B833-8C0D6DC0D6BF}"/>
    <cellStyle name="Normal 2 3 4 5 4 4 3" xfId="17523" xr:uid="{8EC4D4CB-6972-4AF5-BFA1-E5FDDF74E142}"/>
    <cellStyle name="Normal 2 3 4 5 4 4 4" xfId="31213" xr:uid="{BC972E6D-831F-47B4-9FFC-4A42E83FE9A2}"/>
    <cellStyle name="Normal 2 3 4 5 4 4 5" xfId="46097" xr:uid="{313EEF64-AB93-46A2-8000-9AF08AE4804A}"/>
    <cellStyle name="Normal 2 3 4 5 4 5" xfId="20945" xr:uid="{7130051C-5119-43B7-816B-109081462281}"/>
    <cellStyle name="Normal 2 3 4 5 4 5 2" xfId="34637" xr:uid="{36014C7F-6AB3-4471-9EE7-9412013C6626}"/>
    <cellStyle name="Normal 2 3 4 5 4 5 3" xfId="49521" xr:uid="{00610733-7B49-457D-94CE-3F3FAEDC3032}"/>
    <cellStyle name="Normal 2 3 4 5 4 6" xfId="14101" xr:uid="{2EDFECC2-8B6E-490D-9023-1F0C888EA870}"/>
    <cellStyle name="Normal 2 3 4 5 4 7" xfId="27791" xr:uid="{BE644BEE-9E74-4236-AA76-0BA3C1019A9A}"/>
    <cellStyle name="Normal 2 3 4 5 4 8" xfId="42675" xr:uid="{C449018E-C777-4F85-91C0-E51627A21E1E}"/>
    <cellStyle name="Normal 2 3 4 5 5" xfId="7256" xr:uid="{B25A22DC-E7CF-4690-A00D-ACCD14B7B19B}"/>
    <cellStyle name="Normal 2 3 4 5 5 2" xfId="8969" xr:uid="{C6BC46ED-1EDB-439C-BC8C-91C7FB69A736}"/>
    <cellStyle name="Normal 2 3 4 5 5 2 2" xfId="12391" xr:uid="{425FB17E-07B4-4A81-BD23-535DA46F291E}"/>
    <cellStyle name="Normal 2 3 4 5 5 2 2 2" xfId="26081" xr:uid="{2F9C4025-7F18-41F7-A876-CFDF80A47104}"/>
    <cellStyle name="Normal 2 3 4 5 5 2 2 2 2" xfId="39773" xr:uid="{1D6C7E14-8E4E-48A1-A91F-47D5892AE66C}"/>
    <cellStyle name="Normal 2 3 4 5 5 2 2 2 3" xfId="54657" xr:uid="{6FF52498-0C49-47A4-B515-11F187B7EB10}"/>
    <cellStyle name="Normal 2 3 4 5 5 2 2 3" xfId="19237" xr:uid="{00F7ACA2-4DE1-490F-82EC-FD1DEE7C6E50}"/>
    <cellStyle name="Normal 2 3 4 5 5 2 2 4" xfId="32927" xr:uid="{B2FB9688-8BAF-4E6A-88F7-F01D57ECE4A1}"/>
    <cellStyle name="Normal 2 3 4 5 5 2 2 5" xfId="47811" xr:uid="{3F051A40-57B0-4DA9-9777-4EAB7C959158}"/>
    <cellStyle name="Normal 2 3 4 5 5 2 3" xfId="22659" xr:uid="{92EDAA7D-4BFF-4726-97E5-771B825BB068}"/>
    <cellStyle name="Normal 2 3 4 5 5 2 3 2" xfId="36351" xr:uid="{90B89A95-D4A9-4E1F-9D27-2274328BE8E3}"/>
    <cellStyle name="Normal 2 3 4 5 5 2 3 3" xfId="51235" xr:uid="{4435A6DD-EA51-4059-B37F-1F936CFB915C}"/>
    <cellStyle name="Normal 2 3 4 5 5 2 4" xfId="15815" xr:uid="{6B514B01-DC0C-49FA-8542-A3AB0C348D0B}"/>
    <cellStyle name="Normal 2 3 4 5 5 2 5" xfId="29505" xr:uid="{53DF9F7D-24CA-4EEA-A1C6-EEEF1748A195}"/>
    <cellStyle name="Normal 2 3 4 5 5 2 6" xfId="44389" xr:uid="{320E95A3-16B8-49BF-81BB-5C5A6CBB97B4}"/>
    <cellStyle name="Normal 2 3 4 5 5 3" xfId="10679" xr:uid="{9F5424BD-A2DF-4F03-B0AC-CD24F1B95340}"/>
    <cellStyle name="Normal 2 3 4 5 5 3 2" xfId="24369" xr:uid="{BA63A3FC-90AB-417A-9AB0-10572D29EF28}"/>
    <cellStyle name="Normal 2 3 4 5 5 3 2 2" xfId="38061" xr:uid="{FFCB44CD-E29C-47C2-9058-4EF420D117DF}"/>
    <cellStyle name="Normal 2 3 4 5 5 3 2 3" xfId="52945" xr:uid="{92C93478-B3DC-4184-BA36-26AB3E99FCDA}"/>
    <cellStyle name="Normal 2 3 4 5 5 3 3" xfId="17525" xr:uid="{9EB65F01-C4A6-456D-BEA7-9B4A064E046A}"/>
    <cellStyle name="Normal 2 3 4 5 5 3 4" xfId="31215" xr:uid="{3F8B6C5C-DAA7-439E-9844-E8085C977A8A}"/>
    <cellStyle name="Normal 2 3 4 5 5 3 5" xfId="46099" xr:uid="{1C0E1C46-EDB3-4B8A-B514-ADDBA70C22A4}"/>
    <cellStyle name="Normal 2 3 4 5 5 4" xfId="20947" xr:uid="{4EA3829F-DF1F-49A5-B554-7F8EC67D433C}"/>
    <cellStyle name="Normal 2 3 4 5 5 4 2" xfId="34639" xr:uid="{F1801B26-B28E-4342-BBD2-DBD30D42BB44}"/>
    <cellStyle name="Normal 2 3 4 5 5 4 3" xfId="49523" xr:uid="{8FCB37D1-5290-41D8-B8D5-05FDC862B7D0}"/>
    <cellStyle name="Normal 2 3 4 5 5 5" xfId="14103" xr:uid="{D62BC853-AA29-47E3-8180-EFC95F2BD2F3}"/>
    <cellStyle name="Normal 2 3 4 5 5 6" xfId="27793" xr:uid="{1EEBDCC3-F3FD-4F9D-97E3-6D10DF4BDDC6}"/>
    <cellStyle name="Normal 2 3 4 5 5 7" xfId="42677" xr:uid="{C7B69D3F-BE6D-4CE8-ADFF-643BDE15C524}"/>
    <cellStyle name="Normal 2 3 4 5 6" xfId="7257" xr:uid="{F177919F-CC20-4A5C-B543-E8F2FD8C9513}"/>
    <cellStyle name="Normal 2 3 4 5 6 2" xfId="8970" xr:uid="{B7CCEF92-53ED-4567-BA39-0692D713D8D0}"/>
    <cellStyle name="Normal 2 3 4 5 6 2 2" xfId="12392" xr:uid="{E8941F7C-EBA6-4CDB-BDEB-FF47F60BC52C}"/>
    <cellStyle name="Normal 2 3 4 5 6 2 2 2" xfId="26082" xr:uid="{1008FA94-3095-4D97-9EFA-0856CBAE2979}"/>
    <cellStyle name="Normal 2 3 4 5 6 2 2 2 2" xfId="39774" xr:uid="{DCADEA1B-E691-4212-92F2-5DD546238309}"/>
    <cellStyle name="Normal 2 3 4 5 6 2 2 2 3" xfId="54658" xr:uid="{62632EB9-932D-4476-BA24-742686350B1C}"/>
    <cellStyle name="Normal 2 3 4 5 6 2 2 3" xfId="19238" xr:uid="{BC62352A-A9F2-4142-9E6B-2F80C783F692}"/>
    <cellStyle name="Normal 2 3 4 5 6 2 2 4" xfId="32928" xr:uid="{31CC7CDC-4569-46D7-A76C-2E5B988FCF99}"/>
    <cellStyle name="Normal 2 3 4 5 6 2 2 5" xfId="47812" xr:uid="{130E8FD8-F99E-4044-8638-592A2712B795}"/>
    <cellStyle name="Normal 2 3 4 5 6 2 3" xfId="22660" xr:uid="{C14753EB-3313-49C7-B1F0-3D3162B2FC4C}"/>
    <cellStyle name="Normal 2 3 4 5 6 2 3 2" xfId="36352" xr:uid="{04DFF423-A048-4006-B822-3EC99AB8BE4A}"/>
    <cellStyle name="Normal 2 3 4 5 6 2 3 3" xfId="51236" xr:uid="{6E62684F-6FD1-43A5-A019-50793FCF54F2}"/>
    <cellStyle name="Normal 2 3 4 5 6 2 4" xfId="15816" xr:uid="{EEF60BA7-AEAB-4CAD-9DA1-228C5B86C1D0}"/>
    <cellStyle name="Normal 2 3 4 5 6 2 5" xfId="29506" xr:uid="{6632F046-4458-4571-853F-E8AB62F8217F}"/>
    <cellStyle name="Normal 2 3 4 5 6 2 6" xfId="44390" xr:uid="{A6830555-3016-4940-BC22-7281F7839E0F}"/>
    <cellStyle name="Normal 2 3 4 5 6 3" xfId="10680" xr:uid="{99733E1E-1089-455E-BB77-F94A4CC6C0D8}"/>
    <cellStyle name="Normal 2 3 4 5 6 3 2" xfId="24370" xr:uid="{5DC0ECEA-1963-45C1-844E-65244B13433C}"/>
    <cellStyle name="Normal 2 3 4 5 6 3 2 2" xfId="38062" xr:uid="{877E7F68-0750-4817-AAC2-6DB5A6C8584A}"/>
    <cellStyle name="Normal 2 3 4 5 6 3 2 3" xfId="52946" xr:uid="{485D21F8-1ED2-4FA8-A19A-32669BC5E835}"/>
    <cellStyle name="Normal 2 3 4 5 6 3 3" xfId="17526" xr:uid="{20B925B5-AF56-425D-95CB-FA5DB5F88CFB}"/>
    <cellStyle name="Normal 2 3 4 5 6 3 4" xfId="31216" xr:uid="{07E9907A-2D31-4410-B0FF-05016F88D3AB}"/>
    <cellStyle name="Normal 2 3 4 5 6 3 5" xfId="46100" xr:uid="{7BF5E267-5E08-4AF3-B1AC-A079BB63185E}"/>
    <cellStyle name="Normal 2 3 4 5 6 4" xfId="20948" xr:uid="{1003CCE3-FEA3-4625-916A-E48F4AAD0DF8}"/>
    <cellStyle name="Normal 2 3 4 5 6 4 2" xfId="34640" xr:uid="{6086A9DD-B3C8-40A7-B46F-4DC6F532DA5E}"/>
    <cellStyle name="Normal 2 3 4 5 6 4 3" xfId="49524" xr:uid="{F8ECAE9B-7668-41FC-91F1-559C86BC3F73}"/>
    <cellStyle name="Normal 2 3 4 5 6 5" xfId="14104" xr:uid="{6ECE6AB1-631C-48B1-B681-EF97464A9765}"/>
    <cellStyle name="Normal 2 3 4 5 6 6" xfId="27794" xr:uid="{68D6333B-B5B3-4AA2-972F-DFC844F00D2A}"/>
    <cellStyle name="Normal 2 3 4 5 6 7" xfId="42678" xr:uid="{9B61A5E3-8936-4BBD-B5EC-B9E378EC83ED}"/>
    <cellStyle name="Normal 2 3 4 5 7" xfId="8956" xr:uid="{FFD97716-7D14-445B-89AB-E4F80CE9EB16}"/>
    <cellStyle name="Normal 2 3 4 5 7 2" xfId="12378" xr:uid="{1F859B15-5FBE-4B75-8C5C-363BC2CC1C72}"/>
    <cellStyle name="Normal 2 3 4 5 7 2 2" xfId="26068" xr:uid="{CBB53682-D65A-4694-8164-9C775314DB56}"/>
    <cellStyle name="Normal 2 3 4 5 7 2 2 2" xfId="39760" xr:uid="{5D30ED1B-D712-4E10-B08C-4C73E3F64C20}"/>
    <cellStyle name="Normal 2 3 4 5 7 2 2 3" xfId="54644" xr:uid="{A0105BE4-376C-44D7-AE1B-E0466208CD3A}"/>
    <cellStyle name="Normal 2 3 4 5 7 2 3" xfId="19224" xr:uid="{AB8AB002-181F-4E2B-9B85-AE4CF9B24C83}"/>
    <cellStyle name="Normal 2 3 4 5 7 2 4" xfId="32914" xr:uid="{CDA9F817-D5FA-4158-8534-888CFE1EDEB3}"/>
    <cellStyle name="Normal 2 3 4 5 7 2 5" xfId="47798" xr:uid="{14F13930-954D-4488-ACDC-45E092F630FC}"/>
    <cellStyle name="Normal 2 3 4 5 7 3" xfId="22646" xr:uid="{0AE6D7D7-D1D8-4B3E-B25C-DD8648870273}"/>
    <cellStyle name="Normal 2 3 4 5 7 3 2" xfId="36338" xr:uid="{EAC6D50F-54CB-4305-B2F0-9D230DEA93C3}"/>
    <cellStyle name="Normal 2 3 4 5 7 3 3" xfId="51222" xr:uid="{93907409-2E6C-4CC0-9D0E-68566C347A3B}"/>
    <cellStyle name="Normal 2 3 4 5 7 4" xfId="15802" xr:uid="{281E1351-CB12-4A06-A5BD-F6F5324A1C39}"/>
    <cellStyle name="Normal 2 3 4 5 7 5" xfId="29492" xr:uid="{1FC9421C-2AF4-4A79-AE1A-350F52F7E2B4}"/>
    <cellStyle name="Normal 2 3 4 5 7 6" xfId="44376" xr:uid="{B62EDAB9-B2A4-4535-B5BB-5B04D4E8B836}"/>
    <cellStyle name="Normal 2 3 4 5 8" xfId="10666" xr:uid="{0AE6A232-6888-409C-8CA2-FEAC762F0FC3}"/>
    <cellStyle name="Normal 2 3 4 5 8 2" xfId="24356" xr:uid="{4D3FE813-A1E8-4BD3-8763-1BBA2C21DE38}"/>
    <cellStyle name="Normal 2 3 4 5 8 2 2" xfId="38048" xr:uid="{47022272-A557-4CBC-AFB2-2539C4825833}"/>
    <cellStyle name="Normal 2 3 4 5 8 2 3" xfId="52932" xr:uid="{1F6D9CFB-FA6D-426E-940C-7639F2108240}"/>
    <cellStyle name="Normal 2 3 4 5 8 3" xfId="17512" xr:uid="{A2E6184F-B6E4-4498-A559-9D329697C572}"/>
    <cellStyle name="Normal 2 3 4 5 8 4" xfId="31202" xr:uid="{39FD71B6-80A5-41D3-B9A6-6482A2E8DF8D}"/>
    <cellStyle name="Normal 2 3 4 5 8 5" xfId="46086" xr:uid="{E937D174-A16B-4867-99D3-7A5883B163CC}"/>
    <cellStyle name="Normal 2 3 4 5 9" xfId="20934" xr:uid="{C92007EF-E978-463A-9569-EE967125AD76}"/>
    <cellStyle name="Normal 2 3 4 5 9 2" xfId="34626" xr:uid="{B5255640-05FB-4AC9-B14E-0D1BF3D911D8}"/>
    <cellStyle name="Normal 2 3 4 5 9 3" xfId="49510" xr:uid="{753C7D3A-F1B9-4028-9117-E58D58BDEB30}"/>
    <cellStyle name="Normal 2 3 4 6" xfId="7258" xr:uid="{F859E61A-97F0-4CB6-804F-FDAC460BA245}"/>
    <cellStyle name="Normal 2 3 4 6 10" xfId="42679" xr:uid="{9C9FFC48-10E7-4B78-9F80-267E50C3415C}"/>
    <cellStyle name="Normal 2 3 4 6 2" xfId="7259" xr:uid="{C98F9095-5465-4171-B170-25C8C73AACBC}"/>
    <cellStyle name="Normal 2 3 4 6 2 2" xfId="7260" xr:uid="{3F2A66F3-4804-4AC8-A282-9A23D7E57276}"/>
    <cellStyle name="Normal 2 3 4 6 2 2 2" xfId="8973" xr:uid="{4923C2AC-30C9-4901-92BA-2AE28AA1073D}"/>
    <cellStyle name="Normal 2 3 4 6 2 2 2 2" xfId="12395" xr:uid="{957F9E29-8503-4CF4-A7FD-480735CC5428}"/>
    <cellStyle name="Normal 2 3 4 6 2 2 2 2 2" xfId="26085" xr:uid="{AF6BAC16-DEFD-4724-8DAF-6F02CFC98550}"/>
    <cellStyle name="Normal 2 3 4 6 2 2 2 2 2 2" xfId="39777" xr:uid="{D7D43A4A-9BBE-4203-B455-4C0D859CF93C}"/>
    <cellStyle name="Normal 2 3 4 6 2 2 2 2 2 3" xfId="54661" xr:uid="{2046FA6C-B2AE-43C1-8E39-EFACD1825D39}"/>
    <cellStyle name="Normal 2 3 4 6 2 2 2 2 3" xfId="19241" xr:uid="{42698393-42AC-4309-BD68-3963EEEF4028}"/>
    <cellStyle name="Normal 2 3 4 6 2 2 2 2 4" xfId="32931" xr:uid="{57F42AF5-5302-4E2D-BAC4-7186DE48639A}"/>
    <cellStyle name="Normal 2 3 4 6 2 2 2 2 5" xfId="47815" xr:uid="{D8EE51D1-F4E6-4942-BD5C-AB5792284BA2}"/>
    <cellStyle name="Normal 2 3 4 6 2 2 2 3" xfId="22663" xr:uid="{EE2C6ACF-11C2-4056-8E58-DCAE386A7386}"/>
    <cellStyle name="Normal 2 3 4 6 2 2 2 3 2" xfId="36355" xr:uid="{792658FA-4C08-4788-B49C-F79A6F26C906}"/>
    <cellStyle name="Normal 2 3 4 6 2 2 2 3 3" xfId="51239" xr:uid="{6349F807-71AA-405B-B923-B66B7ECE1BC4}"/>
    <cellStyle name="Normal 2 3 4 6 2 2 2 4" xfId="15819" xr:uid="{14CB17FF-B668-40A5-B76C-299CED731CC4}"/>
    <cellStyle name="Normal 2 3 4 6 2 2 2 5" xfId="29509" xr:uid="{F294C67D-BCD2-4A57-B819-3316AD70BC16}"/>
    <cellStyle name="Normal 2 3 4 6 2 2 2 6" xfId="44393" xr:uid="{B2A9CD9E-2BDF-4815-A4AE-88136C189750}"/>
    <cellStyle name="Normal 2 3 4 6 2 2 3" xfId="10683" xr:uid="{379D2622-4C59-4F3F-B6C1-A06F39CAF15A}"/>
    <cellStyle name="Normal 2 3 4 6 2 2 3 2" xfId="24373" xr:uid="{84EF8AFD-85B3-422F-9C06-C3D72F76F04C}"/>
    <cellStyle name="Normal 2 3 4 6 2 2 3 2 2" xfId="38065" xr:uid="{6F491B9F-BC8B-4A91-B26B-7BC09FE431D8}"/>
    <cellStyle name="Normal 2 3 4 6 2 2 3 2 3" xfId="52949" xr:uid="{60E9D9CA-C8C5-47FB-87E3-1788ED446AC8}"/>
    <cellStyle name="Normal 2 3 4 6 2 2 3 3" xfId="17529" xr:uid="{58A1DB6A-F04F-4AB3-B560-74C3B59DF962}"/>
    <cellStyle name="Normal 2 3 4 6 2 2 3 4" xfId="31219" xr:uid="{B8E3CE21-85E0-49F6-9AE2-4248BAB8C42B}"/>
    <cellStyle name="Normal 2 3 4 6 2 2 3 5" xfId="46103" xr:uid="{93558535-72CF-47E3-9420-4B87F1F7D3F5}"/>
    <cellStyle name="Normal 2 3 4 6 2 2 4" xfId="20951" xr:uid="{56CAD9B1-7BFE-409B-A3FB-7491BE75EED6}"/>
    <cellStyle name="Normal 2 3 4 6 2 2 4 2" xfId="34643" xr:uid="{56B0030C-7F89-491F-8248-75D720087452}"/>
    <cellStyle name="Normal 2 3 4 6 2 2 4 3" xfId="49527" xr:uid="{F1B24DD5-599D-46B3-8953-ACF555859AF6}"/>
    <cellStyle name="Normal 2 3 4 6 2 2 5" xfId="14107" xr:uid="{2D4F2CED-267A-4E81-ADBE-95FA7D0240D7}"/>
    <cellStyle name="Normal 2 3 4 6 2 2 6" xfId="27797" xr:uid="{5EF1FD18-C7BB-45FD-A28E-21A5453C0CE4}"/>
    <cellStyle name="Normal 2 3 4 6 2 2 7" xfId="42681" xr:uid="{E3238AB8-69ED-4832-A94E-87CC0378D248}"/>
    <cellStyle name="Normal 2 3 4 6 2 3" xfId="8972" xr:uid="{30F1BFDB-9C0E-425F-8CA6-2F9FCEB23804}"/>
    <cellStyle name="Normal 2 3 4 6 2 3 2" xfId="12394" xr:uid="{4BEC897F-AAD7-4C04-8385-EB1680B18B7D}"/>
    <cellStyle name="Normal 2 3 4 6 2 3 2 2" xfId="26084" xr:uid="{0D17F5DD-3B21-4706-BF16-E6819555B565}"/>
    <cellStyle name="Normal 2 3 4 6 2 3 2 2 2" xfId="39776" xr:uid="{002CB69E-1A58-452C-865A-E0E31442AC37}"/>
    <cellStyle name="Normal 2 3 4 6 2 3 2 2 3" xfId="54660" xr:uid="{ADF180B2-D6AB-4055-A15E-5A3A57DC65A9}"/>
    <cellStyle name="Normal 2 3 4 6 2 3 2 3" xfId="19240" xr:uid="{5105DA62-B8A4-4A25-B504-3F3D525F5099}"/>
    <cellStyle name="Normal 2 3 4 6 2 3 2 4" xfId="32930" xr:uid="{1202AF8A-E094-4FE0-BF95-B318A8E6B665}"/>
    <cellStyle name="Normal 2 3 4 6 2 3 2 5" xfId="47814" xr:uid="{F6AF83D2-1F7D-4A9B-84E2-A9DAC0E638C7}"/>
    <cellStyle name="Normal 2 3 4 6 2 3 3" xfId="22662" xr:uid="{011C054B-8D2D-4A3B-A571-6AF9D3D5BD2C}"/>
    <cellStyle name="Normal 2 3 4 6 2 3 3 2" xfId="36354" xr:uid="{A66DC063-0D84-432A-8060-7B8DB92CE766}"/>
    <cellStyle name="Normal 2 3 4 6 2 3 3 3" xfId="51238" xr:uid="{40C57101-405D-4260-AC0E-100218B21661}"/>
    <cellStyle name="Normal 2 3 4 6 2 3 4" xfId="15818" xr:uid="{F1E02F29-01F1-425A-AFAF-82D858CA9CB7}"/>
    <cellStyle name="Normal 2 3 4 6 2 3 5" xfId="29508" xr:uid="{E1281E3C-A4E4-45BA-ACF3-B78A15A0865A}"/>
    <cellStyle name="Normal 2 3 4 6 2 3 6" xfId="44392" xr:uid="{8A04647D-17B0-4777-982D-C5C8ED72DE62}"/>
    <cellStyle name="Normal 2 3 4 6 2 4" xfId="10682" xr:uid="{C2457525-01BF-4E7C-8B34-6137A7FCC702}"/>
    <cellStyle name="Normal 2 3 4 6 2 4 2" xfId="24372" xr:uid="{8CDAA538-84AD-4DB8-9BD7-6FAFE7BAF225}"/>
    <cellStyle name="Normal 2 3 4 6 2 4 2 2" xfId="38064" xr:uid="{6B92E95F-7703-4506-AEEC-77E8CC7A5FE0}"/>
    <cellStyle name="Normal 2 3 4 6 2 4 2 3" xfId="52948" xr:uid="{12AD7F38-CABC-4784-90E7-81BC1500FA53}"/>
    <cellStyle name="Normal 2 3 4 6 2 4 3" xfId="17528" xr:uid="{E42B8CD4-5302-441D-8553-611EA9ABF520}"/>
    <cellStyle name="Normal 2 3 4 6 2 4 4" xfId="31218" xr:uid="{83C476C7-3301-4262-A17F-316A3F2FB6CD}"/>
    <cellStyle name="Normal 2 3 4 6 2 4 5" xfId="46102" xr:uid="{9596FED7-0564-4407-B9A0-B833CC37A98B}"/>
    <cellStyle name="Normal 2 3 4 6 2 5" xfId="20950" xr:uid="{D2592075-E947-4480-9D8F-27B0106D8947}"/>
    <cellStyle name="Normal 2 3 4 6 2 5 2" xfId="34642" xr:uid="{FB93B1E3-BF09-4CB2-B140-83F623E2F6DC}"/>
    <cellStyle name="Normal 2 3 4 6 2 5 3" xfId="49526" xr:uid="{901E9667-6A59-4B91-A12F-1344F5272C9F}"/>
    <cellStyle name="Normal 2 3 4 6 2 6" xfId="14106" xr:uid="{C7899D21-9DFB-45C8-B701-6AB97E4D9F83}"/>
    <cellStyle name="Normal 2 3 4 6 2 7" xfId="27796" xr:uid="{5528434F-B4BF-426A-A27E-44B99F5405B0}"/>
    <cellStyle name="Normal 2 3 4 6 2 8" xfId="42680" xr:uid="{38DD8062-6723-4F63-A380-6BEEFA4A8B84}"/>
    <cellStyle name="Normal 2 3 4 6 3" xfId="7261" xr:uid="{33A8A16B-4256-477D-BA59-3D8A9844C1D4}"/>
    <cellStyle name="Normal 2 3 4 6 3 2" xfId="8974" xr:uid="{1DC44E92-223C-49A5-AB7E-AA8908C676C5}"/>
    <cellStyle name="Normal 2 3 4 6 3 2 2" xfId="12396" xr:uid="{C7D54BF9-3488-48F6-9494-6F60C35E38EE}"/>
    <cellStyle name="Normal 2 3 4 6 3 2 2 2" xfId="26086" xr:uid="{AA7DB3CA-1F97-4D96-AF6A-242A1704FB40}"/>
    <cellStyle name="Normal 2 3 4 6 3 2 2 2 2" xfId="39778" xr:uid="{D4E61427-2EDD-4932-B23E-77EF5AB6BE2E}"/>
    <cellStyle name="Normal 2 3 4 6 3 2 2 2 3" xfId="54662" xr:uid="{B272CE7C-9FF1-4935-BD2D-783D8AE86C0E}"/>
    <cellStyle name="Normal 2 3 4 6 3 2 2 3" xfId="19242" xr:uid="{CFEF879C-9D92-4A7D-90CA-FFCC23B0DA41}"/>
    <cellStyle name="Normal 2 3 4 6 3 2 2 4" xfId="32932" xr:uid="{064C58E0-BF41-43E9-BCE5-22223E12B6F7}"/>
    <cellStyle name="Normal 2 3 4 6 3 2 2 5" xfId="47816" xr:uid="{6D174044-AEF5-4423-87C3-CB62DB353D55}"/>
    <cellStyle name="Normal 2 3 4 6 3 2 3" xfId="22664" xr:uid="{705DBD9F-A4B0-4A15-A50C-F41CA20D3F3B}"/>
    <cellStyle name="Normal 2 3 4 6 3 2 3 2" xfId="36356" xr:uid="{088D318A-F4F5-476A-990B-BD94543C4E40}"/>
    <cellStyle name="Normal 2 3 4 6 3 2 3 3" xfId="51240" xr:uid="{37FE49E1-E392-42A1-BCFB-DEEF95429724}"/>
    <cellStyle name="Normal 2 3 4 6 3 2 4" xfId="15820" xr:uid="{0763AD07-2BDF-4600-B1C3-F363A027CD0C}"/>
    <cellStyle name="Normal 2 3 4 6 3 2 5" xfId="29510" xr:uid="{3AA2036F-03A7-40F6-BCD7-1D156C145F2D}"/>
    <cellStyle name="Normal 2 3 4 6 3 2 6" xfId="44394" xr:uid="{74F39284-2A35-4A2F-A7F9-129B3784752F}"/>
    <cellStyle name="Normal 2 3 4 6 3 3" xfId="10684" xr:uid="{B2664ABB-F0BB-49D7-81B8-79DDB83E45B0}"/>
    <cellStyle name="Normal 2 3 4 6 3 3 2" xfId="24374" xr:uid="{8C22FE6A-A1EF-45D2-8A44-0A5279B76B09}"/>
    <cellStyle name="Normal 2 3 4 6 3 3 2 2" xfId="38066" xr:uid="{91D3C42F-906D-4695-8DF1-6C9AB1289098}"/>
    <cellStyle name="Normal 2 3 4 6 3 3 2 3" xfId="52950" xr:uid="{BEDFF87F-1616-4708-A631-1159C48F1569}"/>
    <cellStyle name="Normal 2 3 4 6 3 3 3" xfId="17530" xr:uid="{FDC6DC89-BE51-4CB0-A266-8F1B293C3C70}"/>
    <cellStyle name="Normal 2 3 4 6 3 3 4" xfId="31220" xr:uid="{E9ED751B-88C6-4E78-901F-C5F6AA79F255}"/>
    <cellStyle name="Normal 2 3 4 6 3 3 5" xfId="46104" xr:uid="{B7550618-E11B-4D05-969F-B3D25B8F9152}"/>
    <cellStyle name="Normal 2 3 4 6 3 4" xfId="20952" xr:uid="{EC3E2583-B889-47DC-93BA-0CEFA1E38DC8}"/>
    <cellStyle name="Normal 2 3 4 6 3 4 2" xfId="34644" xr:uid="{0AB5FE86-4E12-4EA9-BEE1-DA4031C248D9}"/>
    <cellStyle name="Normal 2 3 4 6 3 4 3" xfId="49528" xr:uid="{F1E749BA-C5C4-40B2-A27E-B6AC1B57348B}"/>
    <cellStyle name="Normal 2 3 4 6 3 5" xfId="14108" xr:uid="{797DA3DC-6DFD-44B7-B2E5-8A2C76667563}"/>
    <cellStyle name="Normal 2 3 4 6 3 6" xfId="27798" xr:uid="{799E021D-69B0-4C55-B8A5-2021EC77BB5C}"/>
    <cellStyle name="Normal 2 3 4 6 3 7" xfId="42682" xr:uid="{EFFCDE1A-4E04-4990-9F94-73BA6D63EA56}"/>
    <cellStyle name="Normal 2 3 4 6 4" xfId="7262" xr:uid="{26FCF484-12EF-42EC-ABE1-657982E667DA}"/>
    <cellStyle name="Normal 2 3 4 6 4 2" xfId="8975" xr:uid="{86A29520-19CA-4084-8CDA-DBF97AE1DF51}"/>
    <cellStyle name="Normal 2 3 4 6 4 2 2" xfId="12397" xr:uid="{304458E8-5048-43FD-8843-D833409319B4}"/>
    <cellStyle name="Normal 2 3 4 6 4 2 2 2" xfId="26087" xr:uid="{E4F97DAD-8C2C-4154-9A04-D82DA7CA5F22}"/>
    <cellStyle name="Normal 2 3 4 6 4 2 2 2 2" xfId="39779" xr:uid="{9E442103-DCEE-42EE-840F-00B2D5D285D3}"/>
    <cellStyle name="Normal 2 3 4 6 4 2 2 2 3" xfId="54663" xr:uid="{87D8A7ED-E53B-4462-B439-DBDF836AA38F}"/>
    <cellStyle name="Normal 2 3 4 6 4 2 2 3" xfId="19243" xr:uid="{AFCB6980-8234-4D08-8CBD-23F2D3CDD4FC}"/>
    <cellStyle name="Normal 2 3 4 6 4 2 2 4" xfId="32933" xr:uid="{847B9699-5F4D-4DA1-8D67-973E8A04D269}"/>
    <cellStyle name="Normal 2 3 4 6 4 2 2 5" xfId="47817" xr:uid="{DDD786E3-FD54-4223-8C43-5DCA2C61C669}"/>
    <cellStyle name="Normal 2 3 4 6 4 2 3" xfId="22665" xr:uid="{E3237674-81A2-4C3F-A064-142E158F767D}"/>
    <cellStyle name="Normal 2 3 4 6 4 2 3 2" xfId="36357" xr:uid="{3E5A5BD6-7736-4C22-87EE-34C212DE92A9}"/>
    <cellStyle name="Normal 2 3 4 6 4 2 3 3" xfId="51241" xr:uid="{B6E57765-FEF2-40E0-8E46-D31892E87282}"/>
    <cellStyle name="Normal 2 3 4 6 4 2 4" xfId="15821" xr:uid="{E0C3495E-B4E3-4EAA-8CB8-F135DE823817}"/>
    <cellStyle name="Normal 2 3 4 6 4 2 5" xfId="29511" xr:uid="{C7B425C4-C8FB-4FB9-B655-31575B7BB056}"/>
    <cellStyle name="Normal 2 3 4 6 4 2 6" xfId="44395" xr:uid="{02C13BAC-ED65-47C8-ACC7-3B8EA035EAEE}"/>
    <cellStyle name="Normal 2 3 4 6 4 3" xfId="10685" xr:uid="{4D510253-1ED0-40E7-8771-9E50B2B8D456}"/>
    <cellStyle name="Normal 2 3 4 6 4 3 2" xfId="24375" xr:uid="{3FAAA1CA-D797-4715-A543-E9D40F969CEC}"/>
    <cellStyle name="Normal 2 3 4 6 4 3 2 2" xfId="38067" xr:uid="{3785AAFE-CFDA-4D73-92F5-DA0B69B4A197}"/>
    <cellStyle name="Normal 2 3 4 6 4 3 2 3" xfId="52951" xr:uid="{16B0ACDA-FA55-4CC7-8992-F4D6E5B45920}"/>
    <cellStyle name="Normal 2 3 4 6 4 3 3" xfId="17531" xr:uid="{ACDAB135-E27B-43D6-BBD4-71EE79617281}"/>
    <cellStyle name="Normal 2 3 4 6 4 3 4" xfId="31221" xr:uid="{05313EB3-9444-4133-90AF-98DF5543378F}"/>
    <cellStyle name="Normal 2 3 4 6 4 3 5" xfId="46105" xr:uid="{19163E7B-0E5F-4630-A29E-F7B4F7F169EA}"/>
    <cellStyle name="Normal 2 3 4 6 4 4" xfId="20953" xr:uid="{4D987D2F-5490-4F82-923D-0F8B9A82AB1E}"/>
    <cellStyle name="Normal 2 3 4 6 4 4 2" xfId="34645" xr:uid="{948DAFD3-45DF-41BC-80CF-023F385C579B}"/>
    <cellStyle name="Normal 2 3 4 6 4 4 3" xfId="49529" xr:uid="{944C2626-E84B-4BBC-9543-AAFC22A94BDB}"/>
    <cellStyle name="Normal 2 3 4 6 4 5" xfId="14109" xr:uid="{35EA0F20-9DC7-4143-94B8-07151DBFC356}"/>
    <cellStyle name="Normal 2 3 4 6 4 6" xfId="27799" xr:uid="{0F574C51-A6D0-4515-84D9-9869E5806E3C}"/>
    <cellStyle name="Normal 2 3 4 6 4 7" xfId="42683" xr:uid="{06654C32-79ED-4E03-9F21-C1FFE7424B01}"/>
    <cellStyle name="Normal 2 3 4 6 5" xfId="8971" xr:uid="{F0CE570B-5118-4061-9260-3AFD65A2DCBF}"/>
    <cellStyle name="Normal 2 3 4 6 5 2" xfId="12393" xr:uid="{C6DEDF70-9534-46E5-A1C4-155C518DE71A}"/>
    <cellStyle name="Normal 2 3 4 6 5 2 2" xfId="26083" xr:uid="{50962CC2-57EC-4398-AE47-952E8D34D6AA}"/>
    <cellStyle name="Normal 2 3 4 6 5 2 2 2" xfId="39775" xr:uid="{227DE32E-3056-4520-BDFC-390A1E1E92C6}"/>
    <cellStyle name="Normal 2 3 4 6 5 2 2 3" xfId="54659" xr:uid="{782ED1F9-544A-4ECE-8EBF-ABFF1F23B8F8}"/>
    <cellStyle name="Normal 2 3 4 6 5 2 3" xfId="19239" xr:uid="{AF6FE891-93A1-49B7-BA10-A6FDA32EFA6D}"/>
    <cellStyle name="Normal 2 3 4 6 5 2 4" xfId="32929" xr:uid="{47D971FC-1F87-4C18-A8B0-6219DA422F9C}"/>
    <cellStyle name="Normal 2 3 4 6 5 2 5" xfId="47813" xr:uid="{D5664987-3205-421F-A869-42CA712CF357}"/>
    <cellStyle name="Normal 2 3 4 6 5 3" xfId="22661" xr:uid="{20E36810-EB2C-4D20-9EC0-0BFD6AA9D208}"/>
    <cellStyle name="Normal 2 3 4 6 5 3 2" xfId="36353" xr:uid="{D90E4EB3-8D11-4C56-9B50-B5BD8CF23423}"/>
    <cellStyle name="Normal 2 3 4 6 5 3 3" xfId="51237" xr:uid="{41FAAAE1-0202-460E-9B0F-A632898F9A31}"/>
    <cellStyle name="Normal 2 3 4 6 5 4" xfId="15817" xr:uid="{0F904387-9C72-4D78-B427-7D08DB724ED7}"/>
    <cellStyle name="Normal 2 3 4 6 5 5" xfId="29507" xr:uid="{5EB4EE53-26A1-43AD-AA4E-2B22764F53A9}"/>
    <cellStyle name="Normal 2 3 4 6 5 6" xfId="44391" xr:uid="{3135003B-F443-4A18-946C-74F7DB71F1DA}"/>
    <cellStyle name="Normal 2 3 4 6 6" xfId="10681" xr:uid="{D19B81D2-4BE3-4A0D-BAAD-D445CC4DFFD5}"/>
    <cellStyle name="Normal 2 3 4 6 6 2" xfId="24371" xr:uid="{99383199-68C0-406F-8066-C408879520D5}"/>
    <cellStyle name="Normal 2 3 4 6 6 2 2" xfId="38063" xr:uid="{C88D31B1-CE4F-4A65-99F0-039DA9E03DB3}"/>
    <cellStyle name="Normal 2 3 4 6 6 2 3" xfId="52947" xr:uid="{F0759255-8A97-4246-82CD-72CD90DBD6A8}"/>
    <cellStyle name="Normal 2 3 4 6 6 3" xfId="17527" xr:uid="{B430F0EC-C0D5-4C7A-912C-219317183006}"/>
    <cellStyle name="Normal 2 3 4 6 6 4" xfId="31217" xr:uid="{1CC0D877-0C91-499B-9CC3-A3F1F9E437C2}"/>
    <cellStyle name="Normal 2 3 4 6 6 5" xfId="46101" xr:uid="{370EB5D9-FBE6-4563-942D-14649B91203A}"/>
    <cellStyle name="Normal 2 3 4 6 7" xfId="20949" xr:uid="{713F9CEA-5176-4C52-94E3-A4618A164ECF}"/>
    <cellStyle name="Normal 2 3 4 6 7 2" xfId="34641" xr:uid="{BD8095BA-AECE-44D4-9F18-CDCF75940A8B}"/>
    <cellStyle name="Normal 2 3 4 6 7 3" xfId="49525" xr:uid="{9A28746B-0475-41B2-9CBA-22F763242A64}"/>
    <cellStyle name="Normal 2 3 4 6 8" xfId="14105" xr:uid="{835221A4-0299-46D2-8399-0A8ABB3AA61B}"/>
    <cellStyle name="Normal 2 3 4 6 9" xfId="27795" xr:uid="{3B9E2B37-3FED-4684-9A78-E220D7C126DC}"/>
    <cellStyle name="Normal 2 3 4 7" xfId="7263" xr:uid="{92C62694-E545-4F38-86FF-7D09C603D3C4}"/>
    <cellStyle name="Normal 2 3 4 7 10" xfId="42684" xr:uid="{342F1FD2-6B61-474E-8CB5-06B241D9664B}"/>
    <cellStyle name="Normal 2 3 4 7 2" xfId="7264" xr:uid="{9126A471-570E-4EEB-ABF3-6C0542FDB27C}"/>
    <cellStyle name="Normal 2 3 4 7 2 2" xfId="7265" xr:uid="{3665AF1F-EF5B-4654-B85F-25263A32F29C}"/>
    <cellStyle name="Normal 2 3 4 7 2 2 2" xfId="8978" xr:uid="{C893D353-E03D-45F3-9467-27A6DA162931}"/>
    <cellStyle name="Normal 2 3 4 7 2 2 2 2" xfId="12400" xr:uid="{D61B63C0-7753-4CD6-8E57-688B77BC40DF}"/>
    <cellStyle name="Normal 2 3 4 7 2 2 2 2 2" xfId="26090" xr:uid="{8E7B1D26-E1B0-4CF9-9322-9BE4BAFD4FB1}"/>
    <cellStyle name="Normal 2 3 4 7 2 2 2 2 2 2" xfId="39782" xr:uid="{6BCC08F8-5C55-42A5-B180-0BB932FF5703}"/>
    <cellStyle name="Normal 2 3 4 7 2 2 2 2 2 3" xfId="54666" xr:uid="{9A5DA066-7DB0-45FD-AAF4-DF18A0310708}"/>
    <cellStyle name="Normal 2 3 4 7 2 2 2 2 3" xfId="19246" xr:uid="{3415D35A-48B9-49CD-82F7-EE791FA4414A}"/>
    <cellStyle name="Normal 2 3 4 7 2 2 2 2 4" xfId="32936" xr:uid="{9FD76F64-1D71-47D3-B5C8-8FF46FEB77FF}"/>
    <cellStyle name="Normal 2 3 4 7 2 2 2 2 5" xfId="47820" xr:uid="{EDAF6C81-8FF4-4856-8214-FC33CC333511}"/>
    <cellStyle name="Normal 2 3 4 7 2 2 2 3" xfId="22668" xr:uid="{B4ECB7D2-DA83-41BF-8A58-84EBD805347E}"/>
    <cellStyle name="Normal 2 3 4 7 2 2 2 3 2" xfId="36360" xr:uid="{C87C177A-62A7-4F85-84E0-8EFE1EAD1EC3}"/>
    <cellStyle name="Normal 2 3 4 7 2 2 2 3 3" xfId="51244" xr:uid="{DF4D57C9-C247-4D5D-B583-417AB7CD6BF5}"/>
    <cellStyle name="Normal 2 3 4 7 2 2 2 4" xfId="15824" xr:uid="{BAB5FDB7-E8E2-44C0-AD69-AD6AA26B23D5}"/>
    <cellStyle name="Normal 2 3 4 7 2 2 2 5" xfId="29514" xr:uid="{E0F064FB-9A42-4293-A8B1-1C4CE1FC2B1E}"/>
    <cellStyle name="Normal 2 3 4 7 2 2 2 6" xfId="44398" xr:uid="{499FA5CF-378D-424F-AA64-013F105D66DF}"/>
    <cellStyle name="Normal 2 3 4 7 2 2 3" xfId="10688" xr:uid="{3CA22307-1ACC-4B7E-BF30-8B2D82B5EE78}"/>
    <cellStyle name="Normal 2 3 4 7 2 2 3 2" xfId="24378" xr:uid="{F7BDDF80-EDD7-4A1D-8B8B-D9111CFACB07}"/>
    <cellStyle name="Normal 2 3 4 7 2 2 3 2 2" xfId="38070" xr:uid="{68C79AEB-CB00-43CC-B004-C3BED42CDD03}"/>
    <cellStyle name="Normal 2 3 4 7 2 2 3 2 3" xfId="52954" xr:uid="{C030C4EE-81D4-460E-9C51-79A893713D7C}"/>
    <cellStyle name="Normal 2 3 4 7 2 2 3 3" xfId="17534" xr:uid="{F87474A1-BE16-4653-9AA5-762D48B7C348}"/>
    <cellStyle name="Normal 2 3 4 7 2 2 3 4" xfId="31224" xr:uid="{74C1822A-8397-463E-BE6C-F5ECBDBF23B5}"/>
    <cellStyle name="Normal 2 3 4 7 2 2 3 5" xfId="46108" xr:uid="{BCE9CD37-363A-4DD0-95B2-89F361B58258}"/>
    <cellStyle name="Normal 2 3 4 7 2 2 4" xfId="20956" xr:uid="{8D0D96EF-E198-4A9E-9414-3A2D1414EA3F}"/>
    <cellStyle name="Normal 2 3 4 7 2 2 4 2" xfId="34648" xr:uid="{B6DCFE89-9DE1-4C7E-B07F-0742F3E8F2B8}"/>
    <cellStyle name="Normal 2 3 4 7 2 2 4 3" xfId="49532" xr:uid="{BF9033C9-0C12-4960-ACEB-40E0DDE0609C}"/>
    <cellStyle name="Normal 2 3 4 7 2 2 5" xfId="14112" xr:uid="{9906E76D-D619-4661-B2E8-6F98286489C8}"/>
    <cellStyle name="Normal 2 3 4 7 2 2 6" xfId="27802" xr:uid="{AA1541CD-90BD-4BD0-9B53-F9A470C5AC3F}"/>
    <cellStyle name="Normal 2 3 4 7 2 2 7" xfId="42686" xr:uid="{F6860E76-804F-45A2-89B3-52C778503A23}"/>
    <cellStyle name="Normal 2 3 4 7 2 3" xfId="8977" xr:uid="{8527812D-F505-4F96-B9E5-C2153E01324B}"/>
    <cellStyle name="Normal 2 3 4 7 2 3 2" xfId="12399" xr:uid="{27C39662-61F8-488F-ABC4-DB94994FB288}"/>
    <cellStyle name="Normal 2 3 4 7 2 3 2 2" xfId="26089" xr:uid="{8D9C4D8D-44C0-4D78-93E4-297454123583}"/>
    <cellStyle name="Normal 2 3 4 7 2 3 2 2 2" xfId="39781" xr:uid="{CFB1202C-FB02-471A-A8C0-2EC6688586DF}"/>
    <cellStyle name="Normal 2 3 4 7 2 3 2 2 3" xfId="54665" xr:uid="{D26DA1C1-6790-4887-B428-F615961261DA}"/>
    <cellStyle name="Normal 2 3 4 7 2 3 2 3" xfId="19245" xr:uid="{333FB97A-D1D6-44B4-81C0-DC3112E6F506}"/>
    <cellStyle name="Normal 2 3 4 7 2 3 2 4" xfId="32935" xr:uid="{689BAAB4-4B1D-416C-ABB2-393CC6CB52DC}"/>
    <cellStyle name="Normal 2 3 4 7 2 3 2 5" xfId="47819" xr:uid="{6CEFE6BF-0DA9-48C9-B6EB-18780F1449B2}"/>
    <cellStyle name="Normal 2 3 4 7 2 3 3" xfId="22667" xr:uid="{C17513A6-ECA7-4563-AEC2-5883C88571F8}"/>
    <cellStyle name="Normal 2 3 4 7 2 3 3 2" xfId="36359" xr:uid="{826065FD-BA56-4C3D-BD0C-6DD65BBAC775}"/>
    <cellStyle name="Normal 2 3 4 7 2 3 3 3" xfId="51243" xr:uid="{8AB5DDD9-9A96-4913-96E3-C23ED9FB427E}"/>
    <cellStyle name="Normal 2 3 4 7 2 3 4" xfId="15823" xr:uid="{B185F925-3106-49E9-B8ED-2F2231C46B4B}"/>
    <cellStyle name="Normal 2 3 4 7 2 3 5" xfId="29513" xr:uid="{37078552-D106-4B61-BA3C-33D078CEAC5E}"/>
    <cellStyle name="Normal 2 3 4 7 2 3 6" xfId="44397" xr:uid="{18D4FAAC-0492-416D-802A-71AFDA329FDC}"/>
    <cellStyle name="Normal 2 3 4 7 2 4" xfId="10687" xr:uid="{7A76BE3B-5E09-4E93-A3D6-423D97645D61}"/>
    <cellStyle name="Normal 2 3 4 7 2 4 2" xfId="24377" xr:uid="{E314AA9A-8E05-4AE3-AF3E-AE27FF151A5C}"/>
    <cellStyle name="Normal 2 3 4 7 2 4 2 2" xfId="38069" xr:uid="{D1F58F23-D940-4679-A3E5-FD394BDAF3A2}"/>
    <cellStyle name="Normal 2 3 4 7 2 4 2 3" xfId="52953" xr:uid="{3CD6F8FA-EADA-4AFC-84B3-51243135812B}"/>
    <cellStyle name="Normal 2 3 4 7 2 4 3" xfId="17533" xr:uid="{265036DA-FA54-4CD8-89B3-E45734BEBC23}"/>
    <cellStyle name="Normal 2 3 4 7 2 4 4" xfId="31223" xr:uid="{DD0C842C-B0A1-4FB9-A88E-3ABF2D339C80}"/>
    <cellStyle name="Normal 2 3 4 7 2 4 5" xfId="46107" xr:uid="{BF5E91C7-6751-40EB-AC4E-9E8E587B9598}"/>
    <cellStyle name="Normal 2 3 4 7 2 5" xfId="20955" xr:uid="{6370D138-9930-4CA6-BF00-9A9B1EAAF90F}"/>
    <cellStyle name="Normal 2 3 4 7 2 5 2" xfId="34647" xr:uid="{7E28A52E-978B-4ED0-9AB0-1809F313D26C}"/>
    <cellStyle name="Normal 2 3 4 7 2 5 3" xfId="49531" xr:uid="{737E177C-D1C2-4BFD-B32F-1BFEAA91D4CC}"/>
    <cellStyle name="Normal 2 3 4 7 2 6" xfId="14111" xr:uid="{573D60B8-884E-44AE-A4CC-F0600476C470}"/>
    <cellStyle name="Normal 2 3 4 7 2 7" xfId="27801" xr:uid="{13B791AB-3ADB-49DC-8C57-A4B55F60A0F9}"/>
    <cellStyle name="Normal 2 3 4 7 2 8" xfId="42685" xr:uid="{98523446-98B0-451C-BC87-5BAF1ABAA6D4}"/>
    <cellStyle name="Normal 2 3 4 7 3" xfId="7266" xr:uid="{D81829F6-969A-463B-B466-319096A861EC}"/>
    <cellStyle name="Normal 2 3 4 7 3 2" xfId="8979" xr:uid="{B8EB570B-E761-4D69-A9CC-698BFC6019D8}"/>
    <cellStyle name="Normal 2 3 4 7 3 2 2" xfId="12401" xr:uid="{D92FF670-0750-4A3E-B669-49D04CF4AAA1}"/>
    <cellStyle name="Normal 2 3 4 7 3 2 2 2" xfId="26091" xr:uid="{B33420C3-F59C-4FA6-9415-B0562DA03727}"/>
    <cellStyle name="Normal 2 3 4 7 3 2 2 2 2" xfId="39783" xr:uid="{DEF236FD-E9EE-4D9D-9B82-8FF691ECB2DE}"/>
    <cellStyle name="Normal 2 3 4 7 3 2 2 2 3" xfId="54667" xr:uid="{D634B74C-C813-431C-9E01-D4A436098B06}"/>
    <cellStyle name="Normal 2 3 4 7 3 2 2 3" xfId="19247" xr:uid="{B8136EF6-AA2C-4B76-B57B-C36FCC0C8D9E}"/>
    <cellStyle name="Normal 2 3 4 7 3 2 2 4" xfId="32937" xr:uid="{A5812DEB-22CD-4BA3-A607-120200F26852}"/>
    <cellStyle name="Normal 2 3 4 7 3 2 2 5" xfId="47821" xr:uid="{ACACA1EC-5C49-49EB-BFB5-02E7DDCEE368}"/>
    <cellStyle name="Normal 2 3 4 7 3 2 3" xfId="22669" xr:uid="{629A1B11-553B-4163-A1A3-4E4F71A3BF23}"/>
    <cellStyle name="Normal 2 3 4 7 3 2 3 2" xfId="36361" xr:uid="{59C9FFE2-2146-418A-9E24-CC7556BDE67D}"/>
    <cellStyle name="Normal 2 3 4 7 3 2 3 3" xfId="51245" xr:uid="{EE7EE0DA-AA3A-440E-B495-DBD77BD2855C}"/>
    <cellStyle name="Normal 2 3 4 7 3 2 4" xfId="15825" xr:uid="{042852E5-318F-47C8-B32A-72EE09189D84}"/>
    <cellStyle name="Normal 2 3 4 7 3 2 5" xfId="29515" xr:uid="{565A713D-85E6-42F4-8A98-DA60D3152009}"/>
    <cellStyle name="Normal 2 3 4 7 3 2 6" xfId="44399" xr:uid="{DF2DCAC8-EB77-4B6C-ADE4-D0CEF9CFCEE4}"/>
    <cellStyle name="Normal 2 3 4 7 3 3" xfId="10689" xr:uid="{12E1978D-305E-499D-B109-AB085D72B1F5}"/>
    <cellStyle name="Normal 2 3 4 7 3 3 2" xfId="24379" xr:uid="{3C49C3AA-A2D4-4B19-8C06-AF50A992FAE6}"/>
    <cellStyle name="Normal 2 3 4 7 3 3 2 2" xfId="38071" xr:uid="{3ADFA2BF-770F-4472-A013-7911DF1E6F4A}"/>
    <cellStyle name="Normal 2 3 4 7 3 3 2 3" xfId="52955" xr:uid="{81EB8404-A923-42FC-B06E-B3710BEA6802}"/>
    <cellStyle name="Normal 2 3 4 7 3 3 3" xfId="17535" xr:uid="{B8C0C5E1-2D45-41AB-9991-A1A8193E5464}"/>
    <cellStyle name="Normal 2 3 4 7 3 3 4" xfId="31225" xr:uid="{2DB7A04E-3A1F-477E-88C6-132519AE15D2}"/>
    <cellStyle name="Normal 2 3 4 7 3 3 5" xfId="46109" xr:uid="{20F81EA2-9A0E-4969-BD19-B5B42514719E}"/>
    <cellStyle name="Normal 2 3 4 7 3 4" xfId="20957" xr:uid="{5D0DD421-E2DD-4753-A292-8E0CD8BA8E0A}"/>
    <cellStyle name="Normal 2 3 4 7 3 4 2" xfId="34649" xr:uid="{5FB03C77-5226-4072-81AA-0274D03CB2BE}"/>
    <cellStyle name="Normal 2 3 4 7 3 4 3" xfId="49533" xr:uid="{46A8380F-92F0-4D23-BA2C-D32A818DC3E2}"/>
    <cellStyle name="Normal 2 3 4 7 3 5" xfId="14113" xr:uid="{4FFCB1AD-8F3F-4590-BEBB-88D71E1F1694}"/>
    <cellStyle name="Normal 2 3 4 7 3 6" xfId="27803" xr:uid="{5BE2ECDD-4C03-45F8-980C-6A407CBAE3B6}"/>
    <cellStyle name="Normal 2 3 4 7 3 7" xfId="42687" xr:uid="{6EAC3AC9-D751-42CE-85DD-80FE980BD9D2}"/>
    <cellStyle name="Normal 2 3 4 7 4" xfId="7267" xr:uid="{4CFDD960-3CD8-468A-9E27-09142D425F8B}"/>
    <cellStyle name="Normal 2 3 4 7 4 2" xfId="8980" xr:uid="{8496D63B-2FC6-4DC1-821A-AF774CC62436}"/>
    <cellStyle name="Normal 2 3 4 7 4 2 2" xfId="12402" xr:uid="{FF8DE517-F0C4-41F7-B381-0E687A0E139A}"/>
    <cellStyle name="Normal 2 3 4 7 4 2 2 2" xfId="26092" xr:uid="{1CC92509-5D00-4BE5-A6C8-698FD6C0898A}"/>
    <cellStyle name="Normal 2 3 4 7 4 2 2 2 2" xfId="39784" xr:uid="{6F9A9FCA-0587-4FCA-B1C3-CA8453BA9AB3}"/>
    <cellStyle name="Normal 2 3 4 7 4 2 2 2 3" xfId="54668" xr:uid="{1E9279A1-49BD-4F20-84A1-E51B378F741D}"/>
    <cellStyle name="Normal 2 3 4 7 4 2 2 3" xfId="19248" xr:uid="{8F6969BC-A038-4524-91E3-8DA9790E548D}"/>
    <cellStyle name="Normal 2 3 4 7 4 2 2 4" xfId="32938" xr:uid="{C3B0ADE0-CC75-4FBF-86C1-EEE093C47488}"/>
    <cellStyle name="Normal 2 3 4 7 4 2 2 5" xfId="47822" xr:uid="{1F824ACE-C169-44E7-B076-0B8A64A0387C}"/>
    <cellStyle name="Normal 2 3 4 7 4 2 3" xfId="22670" xr:uid="{467D78B3-3772-4BFA-BD46-9BEEEA366F0E}"/>
    <cellStyle name="Normal 2 3 4 7 4 2 3 2" xfId="36362" xr:uid="{EBA17137-3B2C-4CDD-B3B5-0D4133C2542C}"/>
    <cellStyle name="Normal 2 3 4 7 4 2 3 3" xfId="51246" xr:uid="{843F99A9-9B18-4EFE-BFE3-F3FFACDC8D63}"/>
    <cellStyle name="Normal 2 3 4 7 4 2 4" xfId="15826" xr:uid="{78AD1907-9891-414C-9E07-ECBDF21C7412}"/>
    <cellStyle name="Normal 2 3 4 7 4 2 5" xfId="29516" xr:uid="{D7B4B4F4-EE84-45FC-9A9F-83278F51ADC5}"/>
    <cellStyle name="Normal 2 3 4 7 4 2 6" xfId="44400" xr:uid="{352A8409-0863-416F-873A-6BA54F593102}"/>
    <cellStyle name="Normal 2 3 4 7 4 3" xfId="10690" xr:uid="{95DD7A94-F547-4366-B3DD-EB778CB94E63}"/>
    <cellStyle name="Normal 2 3 4 7 4 3 2" xfId="24380" xr:uid="{247F3D8D-2EB0-427B-BD82-C37865409E63}"/>
    <cellStyle name="Normal 2 3 4 7 4 3 2 2" xfId="38072" xr:uid="{9FC2F1D6-67F8-4371-8076-5309016143E7}"/>
    <cellStyle name="Normal 2 3 4 7 4 3 2 3" xfId="52956" xr:uid="{80AD3074-ABE0-4423-878C-B1C0CF414C97}"/>
    <cellStyle name="Normal 2 3 4 7 4 3 3" xfId="17536" xr:uid="{3463DC06-2320-461B-B09E-8DED186069D4}"/>
    <cellStyle name="Normal 2 3 4 7 4 3 4" xfId="31226" xr:uid="{D099F484-EB63-46BC-AEEA-437ECA022A15}"/>
    <cellStyle name="Normal 2 3 4 7 4 3 5" xfId="46110" xr:uid="{2E18A736-70EE-4109-A735-D38B342D2DFD}"/>
    <cellStyle name="Normal 2 3 4 7 4 4" xfId="20958" xr:uid="{C0FE3B5E-EECC-41A0-9087-71BBFC863849}"/>
    <cellStyle name="Normal 2 3 4 7 4 4 2" xfId="34650" xr:uid="{F874D9DB-3107-45ED-8401-E1AC51423CAA}"/>
    <cellStyle name="Normal 2 3 4 7 4 4 3" xfId="49534" xr:uid="{96C45728-7156-4ED6-8A38-F6FC3365D97A}"/>
    <cellStyle name="Normal 2 3 4 7 4 5" xfId="14114" xr:uid="{192F6F04-0791-45E9-87BB-422D3E4758BB}"/>
    <cellStyle name="Normal 2 3 4 7 4 6" xfId="27804" xr:uid="{2EEB411C-FBFC-428B-9E88-042B33429900}"/>
    <cellStyle name="Normal 2 3 4 7 4 7" xfId="42688" xr:uid="{EB886563-B261-41DF-8122-D66D569A577E}"/>
    <cellStyle name="Normal 2 3 4 7 5" xfId="8976" xr:uid="{E38B1D79-AD30-4B63-8845-78505C97510E}"/>
    <cellStyle name="Normal 2 3 4 7 5 2" xfId="12398" xr:uid="{6308964F-3B8B-4D5C-B9BA-5AF4B5A5C6CC}"/>
    <cellStyle name="Normal 2 3 4 7 5 2 2" xfId="26088" xr:uid="{3AB86195-515C-42DC-AC39-1D8CD7CABF6E}"/>
    <cellStyle name="Normal 2 3 4 7 5 2 2 2" xfId="39780" xr:uid="{19FEC98F-ABAE-416C-A1BF-37284AC4C0E8}"/>
    <cellStyle name="Normal 2 3 4 7 5 2 2 3" xfId="54664" xr:uid="{A68363EB-055E-4656-8ADF-FC673FA57E9E}"/>
    <cellStyle name="Normal 2 3 4 7 5 2 3" xfId="19244" xr:uid="{F916A66C-FD86-481F-B411-B3D623B3AE22}"/>
    <cellStyle name="Normal 2 3 4 7 5 2 4" xfId="32934" xr:uid="{1951BAB0-9408-484E-9B13-D891AD398B02}"/>
    <cellStyle name="Normal 2 3 4 7 5 2 5" xfId="47818" xr:uid="{8BB8C4C8-9DEA-4CFE-AD8A-26D768F2F47E}"/>
    <cellStyle name="Normal 2 3 4 7 5 3" xfId="22666" xr:uid="{77C7F7F3-495C-4009-831F-426178E8A678}"/>
    <cellStyle name="Normal 2 3 4 7 5 3 2" xfId="36358" xr:uid="{6BB9A3BA-34CB-486B-B9A3-FAA7EFECDA58}"/>
    <cellStyle name="Normal 2 3 4 7 5 3 3" xfId="51242" xr:uid="{86A17355-0E1E-436C-8CF6-A8C1F3C749E4}"/>
    <cellStyle name="Normal 2 3 4 7 5 4" xfId="15822" xr:uid="{3FDF5563-6918-42AA-A694-F1CD50AA44CA}"/>
    <cellStyle name="Normal 2 3 4 7 5 5" xfId="29512" xr:uid="{4D9E3DC7-82E3-4AFF-86D2-2E6E93791B27}"/>
    <cellStyle name="Normal 2 3 4 7 5 6" xfId="44396" xr:uid="{EF232EE9-4CD4-45DC-90A5-246053073E89}"/>
    <cellStyle name="Normal 2 3 4 7 6" xfId="10686" xr:uid="{1A971F2D-4193-4262-914A-21FA3A65A07F}"/>
    <cellStyle name="Normal 2 3 4 7 6 2" xfId="24376" xr:uid="{17F332DF-1429-4A6E-B67F-0E7ECF820C09}"/>
    <cellStyle name="Normal 2 3 4 7 6 2 2" xfId="38068" xr:uid="{C2E02BAA-8002-467F-945B-430E824A9BAC}"/>
    <cellStyle name="Normal 2 3 4 7 6 2 3" xfId="52952" xr:uid="{F770A9B6-6411-420D-BA06-7FBCB4FCCC41}"/>
    <cellStyle name="Normal 2 3 4 7 6 3" xfId="17532" xr:uid="{A78FAE3A-DE00-4F3E-BD1C-129906BC3F0B}"/>
    <cellStyle name="Normal 2 3 4 7 6 4" xfId="31222" xr:uid="{CFE0B44F-70B3-406E-ACB3-FC3FD425C6F6}"/>
    <cellStyle name="Normal 2 3 4 7 6 5" xfId="46106" xr:uid="{4F1AFB0D-0E96-44B1-9257-931DA894804A}"/>
    <cellStyle name="Normal 2 3 4 7 7" xfId="20954" xr:uid="{682866DF-AA7A-490C-B9D4-0E1FDF87AA2F}"/>
    <cellStyle name="Normal 2 3 4 7 7 2" xfId="34646" xr:uid="{1651C1C6-0D61-49B2-B2E7-CD840DDB5A7F}"/>
    <cellStyle name="Normal 2 3 4 7 7 3" xfId="49530" xr:uid="{3F210CCC-95B8-4C96-8DCE-424D30DF0F7E}"/>
    <cellStyle name="Normal 2 3 4 7 8" xfId="14110" xr:uid="{3EFE949B-82CB-49F1-A6E7-4EF6229D1E9D}"/>
    <cellStyle name="Normal 2 3 4 7 9" xfId="27800" xr:uid="{F6216B14-021E-45FA-B42F-D2C4E4A25F68}"/>
    <cellStyle name="Normal 2 3 4 8" xfId="7268" xr:uid="{871FDDDA-55EB-4DDA-A28A-33ADC41A9D3E}"/>
    <cellStyle name="Normal 2 3 4 8 2" xfId="7269" xr:uid="{84DC5003-550B-4D4C-9AE7-FD5E22C41B73}"/>
    <cellStyle name="Normal 2 3 4 8 2 2" xfId="8982" xr:uid="{FBD2B4EC-876B-4357-8379-CFB3A218D52F}"/>
    <cellStyle name="Normal 2 3 4 8 2 2 2" xfId="12404" xr:uid="{FF1EF6DA-428D-42C1-8673-53BE884084C6}"/>
    <cellStyle name="Normal 2 3 4 8 2 2 2 2" xfId="26094" xr:uid="{722A374E-832F-44BA-B024-E021ACD565EF}"/>
    <cellStyle name="Normal 2 3 4 8 2 2 2 2 2" xfId="39786" xr:uid="{AC976F97-C2B5-4A96-A76E-DB5A2E248CEF}"/>
    <cellStyle name="Normal 2 3 4 8 2 2 2 2 3" xfId="54670" xr:uid="{AB73DD42-A284-453E-8150-1337E05F1AA3}"/>
    <cellStyle name="Normal 2 3 4 8 2 2 2 3" xfId="19250" xr:uid="{5AF80D69-9070-4607-B93D-984AE0F7193D}"/>
    <cellStyle name="Normal 2 3 4 8 2 2 2 4" xfId="32940" xr:uid="{E2A07439-67C9-43FA-9471-E245951F340E}"/>
    <cellStyle name="Normal 2 3 4 8 2 2 2 5" xfId="47824" xr:uid="{7D5E1ADB-99A7-4D94-887B-329B7C37141B}"/>
    <cellStyle name="Normal 2 3 4 8 2 2 3" xfId="22672" xr:uid="{956C561F-0B25-43A3-896A-5DE082307689}"/>
    <cellStyle name="Normal 2 3 4 8 2 2 3 2" xfId="36364" xr:uid="{6C8D31B5-0E6A-427D-A66F-9D42886928AF}"/>
    <cellStyle name="Normal 2 3 4 8 2 2 3 3" xfId="51248" xr:uid="{352D1DCE-0CA2-425B-A598-4DF70AB3946E}"/>
    <cellStyle name="Normal 2 3 4 8 2 2 4" xfId="15828" xr:uid="{248A9736-6835-474A-8CD3-57324B88097A}"/>
    <cellStyle name="Normal 2 3 4 8 2 2 5" xfId="29518" xr:uid="{13CCE21F-06D1-4748-8803-2D91B7872878}"/>
    <cellStyle name="Normal 2 3 4 8 2 2 6" xfId="44402" xr:uid="{D76A6008-A4C4-46DD-B987-ED0AA769454E}"/>
    <cellStyle name="Normal 2 3 4 8 2 3" xfId="10692" xr:uid="{C5EB5724-79DB-4CA1-98A0-BFFD4E15160C}"/>
    <cellStyle name="Normal 2 3 4 8 2 3 2" xfId="24382" xr:uid="{529BF5C6-880A-40F0-B1B7-1F10E6D1B0B7}"/>
    <cellStyle name="Normal 2 3 4 8 2 3 2 2" xfId="38074" xr:uid="{FFCB680E-7714-4293-AFB8-B5F7559BA307}"/>
    <cellStyle name="Normal 2 3 4 8 2 3 2 3" xfId="52958" xr:uid="{0D31BC17-33DD-4103-9060-95F24BDAF71A}"/>
    <cellStyle name="Normal 2 3 4 8 2 3 3" xfId="17538" xr:uid="{1DD77FCF-E7AE-42E8-8562-D6330AF9AF44}"/>
    <cellStyle name="Normal 2 3 4 8 2 3 4" xfId="31228" xr:uid="{5D6861D5-3258-412A-8A14-F434AEFB5DBB}"/>
    <cellStyle name="Normal 2 3 4 8 2 3 5" xfId="46112" xr:uid="{049B1DFB-4B24-4E1E-B728-5CD53ED88CC3}"/>
    <cellStyle name="Normal 2 3 4 8 2 4" xfId="20960" xr:uid="{E2C81B1C-BB02-4EED-864F-446B04D2DF01}"/>
    <cellStyle name="Normal 2 3 4 8 2 4 2" xfId="34652" xr:uid="{BCA9AB8A-9D19-45EF-BD96-EF30B452CA3F}"/>
    <cellStyle name="Normal 2 3 4 8 2 4 3" xfId="49536" xr:uid="{D3E53650-9A05-48D6-B52C-E17178D4237F}"/>
    <cellStyle name="Normal 2 3 4 8 2 5" xfId="14116" xr:uid="{4D397467-A5AF-4B76-81AF-B160900191BC}"/>
    <cellStyle name="Normal 2 3 4 8 2 6" xfId="27806" xr:uid="{65D72783-3E99-4C0F-9DC2-FD4F1A27AFCF}"/>
    <cellStyle name="Normal 2 3 4 8 2 7" xfId="42690" xr:uid="{43192ECB-B848-4FCB-B884-92710E5A1339}"/>
    <cellStyle name="Normal 2 3 4 8 3" xfId="8981" xr:uid="{97EF82D2-0084-46E5-924B-EA85C78FC66F}"/>
    <cellStyle name="Normal 2 3 4 8 3 2" xfId="12403" xr:uid="{B88D92EA-5C28-4303-8FB5-D13E3694230D}"/>
    <cellStyle name="Normal 2 3 4 8 3 2 2" xfId="26093" xr:uid="{E47D9540-84DC-4285-8ACE-8B557F9C16C8}"/>
    <cellStyle name="Normal 2 3 4 8 3 2 2 2" xfId="39785" xr:uid="{EB9AC096-7203-41D1-B2C4-67C329D02F15}"/>
    <cellStyle name="Normal 2 3 4 8 3 2 2 3" xfId="54669" xr:uid="{A777D7E5-090B-487E-A0AD-CB7F9E528333}"/>
    <cellStyle name="Normal 2 3 4 8 3 2 3" xfId="19249" xr:uid="{3F334197-5C3C-48A1-9EFB-3A7DDB4482AE}"/>
    <cellStyle name="Normal 2 3 4 8 3 2 4" xfId="32939" xr:uid="{CC552B1A-79F5-49D9-BFA1-CF6620233CBA}"/>
    <cellStyle name="Normal 2 3 4 8 3 2 5" xfId="47823" xr:uid="{EDEE985E-FDB3-439D-960A-12AC1EAE84B4}"/>
    <cellStyle name="Normal 2 3 4 8 3 3" xfId="22671" xr:uid="{1F5E37D6-DD21-4932-ABA4-15DB0A020678}"/>
    <cellStyle name="Normal 2 3 4 8 3 3 2" xfId="36363" xr:uid="{2F08A0DF-547E-4BAA-9840-13793EFA202B}"/>
    <cellStyle name="Normal 2 3 4 8 3 3 3" xfId="51247" xr:uid="{3E513640-FE0C-426E-8DDA-FD5E8B8F022F}"/>
    <cellStyle name="Normal 2 3 4 8 3 4" xfId="15827" xr:uid="{6722DDD1-22D6-405F-B90A-12044ECADA8E}"/>
    <cellStyle name="Normal 2 3 4 8 3 5" xfId="29517" xr:uid="{512AD2A5-1283-4695-A497-8D8DD3499DC5}"/>
    <cellStyle name="Normal 2 3 4 8 3 6" xfId="44401" xr:uid="{083ED104-F2DB-4A01-8193-A9446502FB70}"/>
    <cellStyle name="Normal 2 3 4 8 4" xfId="10691" xr:uid="{57437C69-50B8-4115-8C8F-8354BDA4667E}"/>
    <cellStyle name="Normal 2 3 4 8 4 2" xfId="24381" xr:uid="{E83B26E2-D8CE-4771-B022-DFBD47C261A2}"/>
    <cellStyle name="Normal 2 3 4 8 4 2 2" xfId="38073" xr:uid="{F7B80689-D804-4814-8D7B-0499BCAB0E5B}"/>
    <cellStyle name="Normal 2 3 4 8 4 2 3" xfId="52957" xr:uid="{2BD06DDA-6EC5-4D21-8D73-0C7E5610BE4A}"/>
    <cellStyle name="Normal 2 3 4 8 4 3" xfId="17537" xr:uid="{F035F43A-900F-4EB1-9BE8-3B71262AAEFB}"/>
    <cellStyle name="Normal 2 3 4 8 4 4" xfId="31227" xr:uid="{0164929A-3A0E-4974-9FDD-E2718F1370C2}"/>
    <cellStyle name="Normal 2 3 4 8 4 5" xfId="46111" xr:uid="{68121080-48C8-4407-AF58-67B791F146BD}"/>
    <cellStyle name="Normal 2 3 4 8 5" xfId="20959" xr:uid="{2EFECAE3-BCFC-4BBF-BEB7-24700B87E433}"/>
    <cellStyle name="Normal 2 3 4 8 5 2" xfId="34651" xr:uid="{11789536-B6C2-4ED5-8622-7BAD67EE5FFC}"/>
    <cellStyle name="Normal 2 3 4 8 5 3" xfId="49535" xr:uid="{AE7282E9-1EFF-4041-84C4-633B8C8120F2}"/>
    <cellStyle name="Normal 2 3 4 8 6" xfId="14115" xr:uid="{98AA1A6D-7CF9-4650-B125-314BA922327C}"/>
    <cellStyle name="Normal 2 3 4 8 7" xfId="27805" xr:uid="{19C03C28-19CB-4201-96FB-B5529066684E}"/>
    <cellStyle name="Normal 2 3 4 8 8" xfId="42689" xr:uid="{F71B2627-34EF-47C6-A02E-23C1A3E07933}"/>
    <cellStyle name="Normal 2 3 4 9" xfId="7270" xr:uid="{7FC2CA2D-07BF-4B9A-A888-0DAEAB05188C}"/>
    <cellStyle name="Normal 2 3 4 9 2" xfId="8983" xr:uid="{1508F47B-CD03-4907-87A0-8198123DC1AB}"/>
    <cellStyle name="Normal 2 3 4 9 2 2" xfId="12405" xr:uid="{54FD4A74-D455-4728-9F60-5E21FAA658E6}"/>
    <cellStyle name="Normal 2 3 4 9 2 2 2" xfId="26095" xr:uid="{1E059274-C17E-4498-B245-93C9548BD293}"/>
    <cellStyle name="Normal 2 3 4 9 2 2 2 2" xfId="39787" xr:uid="{2394C3B1-8882-4691-B846-07AE351E5AE6}"/>
    <cellStyle name="Normal 2 3 4 9 2 2 2 3" xfId="54671" xr:uid="{562B4571-CC61-4836-A546-AA64FA00CF88}"/>
    <cellStyle name="Normal 2 3 4 9 2 2 3" xfId="19251" xr:uid="{83A2DA4D-1CF7-43BB-B12D-68058DCAE2A2}"/>
    <cellStyle name="Normal 2 3 4 9 2 2 4" xfId="32941" xr:uid="{FAF0D553-1EB4-4BB6-B587-CBC6EA815FF5}"/>
    <cellStyle name="Normal 2 3 4 9 2 2 5" xfId="47825" xr:uid="{18BFD133-4B79-41A9-A6E1-B07FD60CC2BB}"/>
    <cellStyle name="Normal 2 3 4 9 2 3" xfId="22673" xr:uid="{294DA67A-2C70-4FA2-B9CE-9B09D7B5B559}"/>
    <cellStyle name="Normal 2 3 4 9 2 3 2" xfId="36365" xr:uid="{FFA0BFD5-0596-44B9-B4C5-C24DE3DDEEFF}"/>
    <cellStyle name="Normal 2 3 4 9 2 3 3" xfId="51249" xr:uid="{40AEBEFE-A6FB-43C1-9388-80B11FBEDBFD}"/>
    <cellStyle name="Normal 2 3 4 9 2 4" xfId="15829" xr:uid="{6348E273-BB03-4D3F-8D7A-7286F3F90A56}"/>
    <cellStyle name="Normal 2 3 4 9 2 5" xfId="29519" xr:uid="{BE3CBC34-CCFC-4B31-89AA-F71213B067D3}"/>
    <cellStyle name="Normal 2 3 4 9 2 6" xfId="44403" xr:uid="{0627B841-5718-4A08-A3B9-AAE0A875F721}"/>
    <cellStyle name="Normal 2 3 4 9 3" xfId="10693" xr:uid="{D4050596-1F6C-4569-B90B-3E5F083EB017}"/>
    <cellStyle name="Normal 2 3 4 9 3 2" xfId="24383" xr:uid="{A81412DD-3AF5-4369-8913-F40A9C3524B6}"/>
    <cellStyle name="Normal 2 3 4 9 3 2 2" xfId="38075" xr:uid="{AEE2BE21-E4A2-4DB6-9283-962A8C74E23A}"/>
    <cellStyle name="Normal 2 3 4 9 3 2 3" xfId="52959" xr:uid="{EABD90CF-CC99-4181-9747-94C0181FF6FB}"/>
    <cellStyle name="Normal 2 3 4 9 3 3" xfId="17539" xr:uid="{96AEDF51-A4F1-4E68-8D31-9749BBB916EF}"/>
    <cellStyle name="Normal 2 3 4 9 3 4" xfId="31229" xr:uid="{18343242-D23F-4383-B03C-051C75183C06}"/>
    <cellStyle name="Normal 2 3 4 9 3 5" xfId="46113" xr:uid="{329FC371-6BBD-41D3-8763-95B83544FF19}"/>
    <cellStyle name="Normal 2 3 4 9 4" xfId="20961" xr:uid="{2FA98A65-61B6-4F04-B6AB-F4AEB4B0BB67}"/>
    <cellStyle name="Normal 2 3 4 9 4 2" xfId="34653" xr:uid="{DF9B1C27-D40D-47FD-9175-A082348A9C09}"/>
    <cellStyle name="Normal 2 3 4 9 4 3" xfId="49537" xr:uid="{545766AB-800F-4A4B-936F-0916C19B1F88}"/>
    <cellStyle name="Normal 2 3 4 9 5" xfId="14117" xr:uid="{8003F9D4-6BAF-4F11-818F-563A2F6B5F78}"/>
    <cellStyle name="Normal 2 3 4 9 6" xfId="27807" xr:uid="{7795E82E-B711-45D9-9696-F34648E19552}"/>
    <cellStyle name="Normal 2 3 4 9 7" xfId="42691" xr:uid="{CB629697-D019-4D5D-BE6E-D7054F6ABB7C}"/>
    <cellStyle name="Normal 2 3 5" xfId="187" xr:uid="{BB8A78E7-5D2A-4FC0-8245-4FB47643EE1D}"/>
    <cellStyle name="Normal 2 3 5 2" xfId="4660" xr:uid="{B7849290-0110-4147-AB40-81F6E1143D1D}"/>
    <cellStyle name="Normal 2 3 6" xfId="4352" xr:uid="{F4EC7CFC-EB98-4A73-BF17-5C48FC2C63E3}"/>
    <cellStyle name="Normal 2 3 6 2" xfId="4554" xr:uid="{C5B54B0E-6009-4A5A-AEC9-73F57AE20189}"/>
    <cellStyle name="Normal 2 3 6 3" xfId="4736" xr:uid="{2E86D721-6FE0-4D4D-9C94-7220CE03ECAD}"/>
    <cellStyle name="Normal 2 3 6 4" xfId="4711" xr:uid="{3C10F805-2ECD-4DD6-B97F-B06F084BA20E}"/>
    <cellStyle name="Normal 2 3 7" xfId="5320" xr:uid="{CC1C283D-A531-4AF5-9715-9A5E964CCD46}"/>
    <cellStyle name="Normal 2 4" xfId="81" xr:uid="{7CB3D15C-FBE2-4674-9269-C550D6D41E50}"/>
    <cellStyle name="Normal 2 4 2" xfId="82" xr:uid="{9B103177-5B08-4CC9-AF87-01F5FCBE4511}"/>
    <cellStyle name="Normal 2 4 3" xfId="284" xr:uid="{B4F0F8C2-2599-462F-A574-DA4C64151500}"/>
    <cellStyle name="Normal 2 4 3 2" xfId="4661" xr:uid="{D8156EDC-4E43-462D-9D4B-D022D4D1DC84}"/>
    <cellStyle name="Normal 2 4 3 3" xfId="4675" xr:uid="{DBE9933D-E317-4AC8-8600-F7AC56CABF4F}"/>
    <cellStyle name="Normal 2 4 4" xfId="4556" xr:uid="{F8FDA787-AB7F-4078-BF96-D22BB4FB1933}"/>
    <cellStyle name="Normal 2 4 5" xfId="4756" xr:uid="{B1C990DA-A8BE-4971-8EDA-C8F2E1B92A92}"/>
    <cellStyle name="Normal 2 4 6" xfId="4754" xr:uid="{BB14D83C-3A8C-40B4-A306-63C14C181347}"/>
    <cellStyle name="Normal 2 5" xfId="186" xr:uid="{6CC6AE63-C5E5-4F1D-90DB-C5FA40D547D9}"/>
    <cellStyle name="Normal 2 5 2" xfId="286" xr:uid="{FB5C3F4F-044A-4537-87BF-E6FFBE637F05}"/>
    <cellStyle name="Normal 2 5 2 2" xfId="2507" xr:uid="{C416FAE7-EE81-4289-B7BF-AC8EA6EF2E19}"/>
    <cellStyle name="Normal 2 5 3" xfId="285" xr:uid="{04BEF77B-35F7-4B60-8FC1-8AFE16F7E89D}"/>
    <cellStyle name="Normal 2 5 3 2" xfId="4588" xr:uid="{2FEE58A1-C638-47C6-BB3B-96A003BB5F2B}"/>
    <cellStyle name="Normal 2 5 3 3" xfId="4748" xr:uid="{DC537A03-1A41-4107-9DEF-DB8B22ABA882}"/>
    <cellStyle name="Normal 2 5 3 4" xfId="5304" xr:uid="{0AD49471-3A63-4AAE-A66C-94F2891ADC7B}"/>
    <cellStyle name="Normal 2 5 4" xfId="4662" xr:uid="{F19F4EA8-A1A2-4E25-9032-D9D0A842E96B}"/>
    <cellStyle name="Normal 2 5 5" xfId="4617" xr:uid="{0AFEF015-29BB-487C-8AD7-2D4EFA7E0CD4}"/>
    <cellStyle name="Normal 2 5 6" xfId="4616" xr:uid="{1B249FE4-64E3-406F-B427-863053DB1DD6}"/>
    <cellStyle name="Normal 2 5 7" xfId="4751" xr:uid="{2C338ADB-F397-4475-9812-91AC310D9628}"/>
    <cellStyle name="Normal 2 5 8" xfId="4721" xr:uid="{094ECA18-1BE1-4FE4-AB19-C24696965634}"/>
    <cellStyle name="Normal 2 6" xfId="287" xr:uid="{490F4491-CBE9-4296-B805-C88754318D87}"/>
    <cellStyle name="Normal 2 6 2" xfId="288" xr:uid="{786CF810-EFA3-48CB-AE8A-154EA72DB85E}"/>
    <cellStyle name="Normal 2 6 3" xfId="454" xr:uid="{8B5DC1BA-DC51-4AAD-954A-7E4F2541CF13}"/>
    <cellStyle name="Normal 2 6 3 2" xfId="41938" xr:uid="{2CCAE489-2D92-42D0-AB1B-F72E3810ACE8}"/>
    <cellStyle name="Normal 2 6 4" xfId="4663" xr:uid="{4431DAE1-CAE7-4747-9C05-A2027F8AE5D9}"/>
    <cellStyle name="Normal 2 6 5" xfId="4614" xr:uid="{D883B4AC-1B47-4BF9-AFEE-F63C31A4826A}"/>
    <cellStyle name="Normal 2 6 5 2" xfId="4712" xr:uid="{F8BE582B-B278-4885-9485-1AF8DB4D6D57}"/>
    <cellStyle name="Normal 2 6 6" xfId="4600" xr:uid="{446CFE22-3642-4FA1-B745-0ACC2E91836D}"/>
    <cellStyle name="Normal 2 6 7" xfId="5324" xr:uid="{9A74836F-C8FD-4092-8C69-7A22960F9B3F}"/>
    <cellStyle name="Normal 2 6 8" xfId="5333" xr:uid="{3C32988B-6DCE-4A68-B7C1-A31B07DF503A}"/>
    <cellStyle name="Normal 2 7" xfId="289" xr:uid="{1D9B3E35-EA77-4EBE-A032-991A329301DE}"/>
    <cellStyle name="Normal 2 7 2" xfId="4458" xr:uid="{86DBE98A-2D2A-4C5D-B2F8-EF2ECEBCCB3C}"/>
    <cellStyle name="Normal 2 7 3" xfId="4664" xr:uid="{876DA7E0-6E39-4249-8928-3D31B83BDFE3}"/>
    <cellStyle name="Normal 2 7 4" xfId="5305" xr:uid="{D74D22C9-27E4-4046-9471-40E0AC4EA26B}"/>
    <cellStyle name="Normal 2 8" xfId="4510" xr:uid="{7F0B034E-7F03-4A50-9699-E9650510950A}"/>
    <cellStyle name="Normal 2 9" xfId="4655" xr:uid="{A402183E-1D1F-4111-AADD-0D3E9BED03EC}"/>
    <cellStyle name="Normal 2 9 2" xfId="41371" xr:uid="{A618ED3B-A7CA-4DE7-8C6A-E6048E9C1E47}"/>
    <cellStyle name="Normal 2 9 3" xfId="5967" xr:uid="{F9F20765-2127-42D9-A5A0-EC9F59420FD2}"/>
    <cellStyle name="Normal 2 9 4" xfId="5375" xr:uid="{CC143478-C3C0-4B50-9C57-61BF616EDB27}"/>
    <cellStyle name="Normal 20" xfId="436" xr:uid="{B0D351C6-35B6-43FC-9BC5-A9B011037E0E}"/>
    <cellStyle name="Normal 20 2" xfId="437" xr:uid="{C74D32F7-C3F9-48FA-8252-31FC818288E2}"/>
    <cellStyle name="Normal 20 2 2" xfId="438" xr:uid="{FDA041C3-04EA-4425-BD29-2C5F015E6B87}"/>
    <cellStyle name="Normal 20 2 2 2" xfId="4427" xr:uid="{6F60F9D9-CE3F-414C-AD6D-4C7CB3DEE07D}"/>
    <cellStyle name="Normal 20 2 2 3" xfId="4419" xr:uid="{B43ED069-95B6-4C1E-B434-70107547D953}"/>
    <cellStyle name="Normal 20 2 2 4" xfId="4584" xr:uid="{2B457262-AD64-4B3A-9A52-5646D2FEF519}"/>
    <cellStyle name="Normal 20 2 2 5" xfId="4746" xr:uid="{3BD9AFD9-9430-43CB-B85E-9E0CDC0C8F8B}"/>
    <cellStyle name="Normal 20 2 3" xfId="4422" xr:uid="{FD0BDA8B-DC5D-4DD6-B6EC-9E9D81B10081}"/>
    <cellStyle name="Normal 20 2 4" xfId="4418" xr:uid="{F43D6C28-7D8C-43CB-A1D3-34F27B682B9C}"/>
    <cellStyle name="Normal 20 2 5" xfId="4583" xr:uid="{6ADEC2B2-E199-424C-8F25-72F6F8C88C81}"/>
    <cellStyle name="Normal 20 2 6" xfId="4745" xr:uid="{5F5E5A9A-8F2D-4788-B12B-A491DD4F56E6}"/>
    <cellStyle name="Normal 20 3" xfId="1169" xr:uid="{26C1F238-BC48-4B50-8B0F-8524C93EB0BC}"/>
    <cellStyle name="Normal 20 3 2" xfId="4459" xr:uid="{BA27E3EF-E235-44A2-A7F0-D11C3061C51B}"/>
    <cellStyle name="Normal 20 4" xfId="4354" xr:uid="{9CB13920-3559-4442-BC6A-B3DE5FF4C9F3}"/>
    <cellStyle name="Normal 20 4 2" xfId="4557" xr:uid="{49B1EA8A-8D36-4554-9482-62BF8CCEF06A}"/>
    <cellStyle name="Normal 20 4 3" xfId="4738" xr:uid="{EBEDF4F9-9D29-4A4F-9458-02BD17BED47C}"/>
    <cellStyle name="Normal 20 4 4" xfId="4713" xr:uid="{6B529CDD-2386-4166-9F9D-A6EF713680A5}"/>
    <cellStyle name="Normal 20 5" xfId="4435" xr:uid="{C24D1FF6-87CF-4F85-B156-A1109084A8F7}"/>
    <cellStyle name="Normal 20 5 2" xfId="5330" xr:uid="{9931B8EF-AA55-46B4-8A79-9757E4CCD93E}"/>
    <cellStyle name="Normal 20 6" xfId="4589" xr:uid="{71CBDC89-BA5F-4291-9D4B-CF067F91D53B}"/>
    <cellStyle name="Normal 20 7" xfId="4698" xr:uid="{7CF005FF-6EB2-4E0A-B771-63ECAC37F949}"/>
    <cellStyle name="Normal 20 8" xfId="4719" xr:uid="{1FDBBC2D-673D-487B-B75C-721155355716}"/>
    <cellStyle name="Normal 20 9" xfId="4718" xr:uid="{62A9ECEA-C385-4D9B-A558-88363FC28F02}"/>
    <cellStyle name="Normal 21" xfId="439" xr:uid="{3B77005C-D704-401E-8456-790CF1D29E5C}"/>
    <cellStyle name="Normal 21 2" xfId="440" xr:uid="{A9372C81-BEFE-45F9-B573-625C58E7AC3B}"/>
    <cellStyle name="Normal 21 2 2" xfId="441" xr:uid="{532FADE7-8EB8-4A07-92C0-E90D7306003A}"/>
    <cellStyle name="Normal 21 3" xfId="4355" xr:uid="{6E6687DC-5462-45DA-8D47-22B0462E3E01}"/>
    <cellStyle name="Normal 21 3 2" xfId="4461" xr:uid="{9331168E-7A3E-4E0E-A500-6B6FAA1DDB2B}"/>
    <cellStyle name="Normal 21 3 3" xfId="4460" xr:uid="{FA8BF6D5-2140-4911-AE78-E43F607956FF}"/>
    <cellStyle name="Normal 21 3 4" xfId="41331" xr:uid="{08CF48E0-B11F-4645-AF72-46F7E0729132}"/>
    <cellStyle name="Normal 21 3 5" xfId="5953" xr:uid="{85BDC5E6-B22B-4A4B-95FB-8B278F5A270E}"/>
    <cellStyle name="Normal 21 3 6" xfId="5361" xr:uid="{E6243F4E-A0C3-4DAB-A086-C1B959E80175}"/>
    <cellStyle name="Normal 21 4" xfId="4572" xr:uid="{C8411158-7EAA-4156-B564-45815567C099}"/>
    <cellStyle name="Normal 21 4 2" xfId="41356" xr:uid="{1DE430C8-E52A-4483-A3CF-2838F3CBE8EC}"/>
    <cellStyle name="Normal 21 4 3" xfId="5961" xr:uid="{D98E3684-E8D0-4469-9933-00ED1E12C9B3}"/>
    <cellStyle name="Normal 21 4 4" xfId="5369" xr:uid="{7DC514FD-8FB5-4C88-9239-41BA2ABF9201}"/>
    <cellStyle name="Normal 21 5" xfId="4739" xr:uid="{4545EB6E-BCB0-41AA-88D3-E40E8DC210EC}"/>
    <cellStyle name="Normal 21 5 2" xfId="41384" xr:uid="{B74B8109-5EA3-4836-827E-50CFCA8E439F}"/>
    <cellStyle name="Normal 21 5 3" xfId="5975" xr:uid="{091C8878-C707-465F-BB96-632E9B1335CC}"/>
    <cellStyle name="Normal 21 5 4" xfId="5383" xr:uid="{9EB68F98-D1BC-490E-9E98-6B5D7F2021D9}"/>
    <cellStyle name="Normal 22" xfId="442" xr:uid="{422861CD-D5C1-4B43-AE54-8ABC0E158073}"/>
    <cellStyle name="Normal 22 10" xfId="7272" xr:uid="{58B9B666-4A73-4406-9A51-589AF31BE5E9}"/>
    <cellStyle name="Normal 22 10 2" xfId="8985" xr:uid="{2D2AE920-FE40-43FA-A418-CBA4A50D6E03}"/>
    <cellStyle name="Normal 22 10 2 2" xfId="12407" xr:uid="{7D3D657A-5C23-4BDF-A10B-53381AF39FD7}"/>
    <cellStyle name="Normal 22 10 2 2 2" xfId="26097" xr:uid="{076303A4-C2FB-446D-A2B2-D9BB04D61861}"/>
    <cellStyle name="Normal 22 10 2 2 2 2" xfId="39789" xr:uid="{6D55FFEB-FC77-4BAC-B69B-792654B600E0}"/>
    <cellStyle name="Normal 22 10 2 2 2 3" xfId="54673" xr:uid="{11B10205-233D-4B1B-813C-4671CB8DC235}"/>
    <cellStyle name="Normal 22 10 2 2 3" xfId="19253" xr:uid="{89B6EC2E-E5EF-4A5E-A7C3-C45D92CBDB9F}"/>
    <cellStyle name="Normal 22 10 2 2 4" xfId="32943" xr:uid="{B4F5BD5B-55FD-44B2-A851-60CF4168519E}"/>
    <cellStyle name="Normal 22 10 2 2 5" xfId="47827" xr:uid="{68EF588C-0944-4F80-852A-F962C62BFD01}"/>
    <cellStyle name="Normal 22 10 2 3" xfId="22675" xr:uid="{978F9089-EC55-4FF2-8876-3BD2AC8864CA}"/>
    <cellStyle name="Normal 22 10 2 3 2" xfId="36367" xr:uid="{95A9BA5A-B2C7-43E9-B41E-487146F002BA}"/>
    <cellStyle name="Normal 22 10 2 3 3" xfId="51251" xr:uid="{3F20AE7A-19A2-40FF-8FAB-775766D065AA}"/>
    <cellStyle name="Normal 22 10 2 4" xfId="15831" xr:uid="{FF5C5056-3674-44B4-B3FC-F3A4DBCD5052}"/>
    <cellStyle name="Normal 22 10 2 5" xfId="29521" xr:uid="{FF807DE5-E7F9-4B1F-AD96-87A1555CCCF0}"/>
    <cellStyle name="Normal 22 10 2 6" xfId="44405" xr:uid="{DC64AFD1-A3B6-4979-9B0B-CA64DB9DE4A1}"/>
    <cellStyle name="Normal 22 10 3" xfId="10695" xr:uid="{9834AAD8-0D21-44A8-877D-9B2A8C5A4B1E}"/>
    <cellStyle name="Normal 22 10 3 2" xfId="24385" xr:uid="{38B59D26-814F-4E17-93EA-4B23152804F6}"/>
    <cellStyle name="Normal 22 10 3 2 2" xfId="38077" xr:uid="{9EA1E95B-2879-4EF6-962E-426E5CFC9D14}"/>
    <cellStyle name="Normal 22 10 3 2 3" xfId="52961" xr:uid="{DABDF98A-FD9B-4D4E-97D2-DAEC4905CE78}"/>
    <cellStyle name="Normal 22 10 3 3" xfId="17541" xr:uid="{F8C4AAF5-0626-4E64-9FA7-A5A00C607D88}"/>
    <cellStyle name="Normal 22 10 3 4" xfId="31231" xr:uid="{1C607E65-F839-4DA0-9A6A-C538A298374A}"/>
    <cellStyle name="Normal 22 10 3 5" xfId="46115" xr:uid="{6D48A5BF-6BCC-4AEF-ACF1-38B0DCCF5479}"/>
    <cellStyle name="Normal 22 10 4" xfId="20963" xr:uid="{52C3FF82-F5A7-48CB-94C0-B8A04FF1CE58}"/>
    <cellStyle name="Normal 22 10 4 2" xfId="34655" xr:uid="{8959FB5A-B658-4295-BDF4-11CC7C41BE52}"/>
    <cellStyle name="Normal 22 10 4 3" xfId="49539" xr:uid="{22AAC67D-94FC-4592-807E-0F6B90AA7DCA}"/>
    <cellStyle name="Normal 22 10 5" xfId="14119" xr:uid="{69A7B032-94ED-49D2-B0CC-06246EBBF7EB}"/>
    <cellStyle name="Normal 22 10 6" xfId="27809" xr:uid="{08823796-5E83-4C0D-919C-74826E297506}"/>
    <cellStyle name="Normal 22 10 7" xfId="42693" xr:uid="{6466F91D-10D8-43D6-B19A-984B769033BC}"/>
    <cellStyle name="Normal 22 11" xfId="8984" xr:uid="{573EE327-DEA6-4325-994D-87C10BCCE134}"/>
    <cellStyle name="Normal 22 11 2" xfId="12406" xr:uid="{6437C25B-881B-485F-9E11-AD12B639E80E}"/>
    <cellStyle name="Normal 22 11 2 2" xfId="26096" xr:uid="{082510F7-475C-4944-9CE0-BBD620F7D335}"/>
    <cellStyle name="Normal 22 11 2 2 2" xfId="39788" xr:uid="{47084159-0227-4A17-84B6-D06DE73A4218}"/>
    <cellStyle name="Normal 22 11 2 2 3" xfId="54672" xr:uid="{47D84666-DA16-49B7-B9F5-6FEC8CB0DC1F}"/>
    <cellStyle name="Normal 22 11 2 3" xfId="19252" xr:uid="{624CE211-E755-4C67-9008-5741D5C37657}"/>
    <cellStyle name="Normal 22 11 2 4" xfId="32942" xr:uid="{A9683A3C-C65E-4AC1-9C96-97CD1DC214D6}"/>
    <cellStyle name="Normal 22 11 2 5" xfId="47826" xr:uid="{8122A082-9848-4A2A-8183-60551D717663}"/>
    <cellStyle name="Normal 22 11 3" xfId="22674" xr:uid="{BB7BE68A-3789-46A0-858C-80115AF521F8}"/>
    <cellStyle name="Normal 22 11 3 2" xfId="36366" xr:uid="{9101AC6B-EC6A-465F-AFFA-0E47541D77C4}"/>
    <cellStyle name="Normal 22 11 3 3" xfId="51250" xr:uid="{F97C17A7-569E-4E9E-9029-785BE0C8E199}"/>
    <cellStyle name="Normal 22 11 4" xfId="15830" xr:uid="{BA58411D-091E-4DA6-A15F-1A0600169DA9}"/>
    <cellStyle name="Normal 22 11 5" xfId="29520" xr:uid="{992A48A8-87B5-41B9-B722-8C82A3502630}"/>
    <cellStyle name="Normal 22 11 6" xfId="44404" xr:uid="{B48029C7-C83B-4768-8F64-60FC6E37886C}"/>
    <cellStyle name="Normal 22 12" xfId="10694" xr:uid="{B7CE0466-CB4F-4782-AEB2-98AE3531DFD5}"/>
    <cellStyle name="Normal 22 12 2" xfId="24384" xr:uid="{9993AED3-DE6F-4B98-B30F-70EA5C96AE0F}"/>
    <cellStyle name="Normal 22 12 2 2" xfId="38076" xr:uid="{BA753574-3181-4F97-87BF-420B99B9AA84}"/>
    <cellStyle name="Normal 22 12 2 3" xfId="52960" xr:uid="{BC1AA82A-8308-4D35-9922-03D63D178367}"/>
    <cellStyle name="Normal 22 12 3" xfId="17540" xr:uid="{34099CD6-0FA7-4E5E-B4D7-CE97208AA31B}"/>
    <cellStyle name="Normal 22 12 4" xfId="31230" xr:uid="{B13D5394-9FFA-4AE3-A258-0EA1FCFA74AA}"/>
    <cellStyle name="Normal 22 12 5" xfId="46114" xr:uid="{19A65316-B142-45BE-9797-75D3EE014D54}"/>
    <cellStyle name="Normal 22 13" xfId="20962" xr:uid="{E8973123-2413-4E84-BDF3-77A1D995054F}"/>
    <cellStyle name="Normal 22 13 2" xfId="34654" xr:uid="{CEF82B7F-B1C9-4CD6-9B30-83616EAA58CC}"/>
    <cellStyle name="Normal 22 13 3" xfId="49538" xr:uid="{D0766A87-CCB3-4463-9F5E-316E6DAFC2A0}"/>
    <cellStyle name="Normal 22 14" xfId="14118" xr:uid="{406065AD-361E-48E6-891F-90EAFCB62D04}"/>
    <cellStyle name="Normal 22 14 2" xfId="40801" xr:uid="{0BA337F8-A0FC-43E8-B404-555124C5E38C}"/>
    <cellStyle name="Normal 22 15" xfId="27808" xr:uid="{B548B92A-FB00-4AC3-A85C-DB554966953E}"/>
    <cellStyle name="Normal 22 16" xfId="42692" xr:uid="{D92DDDFD-9435-4A08-9264-A323C51BF3A9}"/>
    <cellStyle name="Normal 22 17" xfId="7271" xr:uid="{F8B98CC7-5D84-4C3F-B484-AF0F5B1B6721}"/>
    <cellStyle name="Normal 22 2" xfId="443" xr:uid="{B1251DE9-86EF-49AB-BF31-5E5928F62264}"/>
    <cellStyle name="Normal 22 2 10" xfId="8986" xr:uid="{798B831F-F1E8-4A4E-8338-C5FE7A3F389D}"/>
    <cellStyle name="Normal 22 2 10 2" xfId="12408" xr:uid="{EBE6BC01-5BF9-4B0C-8C44-2CAF48DFFEC6}"/>
    <cellStyle name="Normal 22 2 10 2 2" xfId="26098" xr:uid="{0C89553E-3862-4689-BE0A-143F36DAE635}"/>
    <cellStyle name="Normal 22 2 10 2 2 2" xfId="39790" xr:uid="{E4BC74BF-F953-4F32-A490-366A37C8510F}"/>
    <cellStyle name="Normal 22 2 10 2 2 3" xfId="54674" xr:uid="{96C82DD1-EC1E-4BED-9AB6-B83609881702}"/>
    <cellStyle name="Normal 22 2 10 2 3" xfId="19254" xr:uid="{EFE569EB-EE26-4604-9DB4-EEE432D4E7D6}"/>
    <cellStyle name="Normal 22 2 10 2 4" xfId="32944" xr:uid="{65C51FFD-24BA-4605-9142-7CEE98AD4DF5}"/>
    <cellStyle name="Normal 22 2 10 2 5" xfId="47828" xr:uid="{7B8B6273-8566-47CD-88B3-69BBD84FA300}"/>
    <cellStyle name="Normal 22 2 10 3" xfId="22676" xr:uid="{DF0F9FE8-0BF3-4D16-90D0-8925C8BE0D35}"/>
    <cellStyle name="Normal 22 2 10 3 2" xfId="36368" xr:uid="{A030BEE7-5914-4C76-96BE-A57A41FCDD03}"/>
    <cellStyle name="Normal 22 2 10 3 3" xfId="51252" xr:uid="{7779FEA7-634D-4BCA-BB39-D5B95A6AAA1E}"/>
    <cellStyle name="Normal 22 2 10 4" xfId="15832" xr:uid="{520A2C34-D82D-48D3-BDC9-9BC7EBAEBF5C}"/>
    <cellStyle name="Normal 22 2 10 5" xfId="29522" xr:uid="{AC809563-8FDE-4124-AF68-EE18E28A28DF}"/>
    <cellStyle name="Normal 22 2 10 6" xfId="44406" xr:uid="{DA490ABA-E591-4D31-88DA-43F1494C0297}"/>
    <cellStyle name="Normal 22 2 11" xfId="10696" xr:uid="{DB6BEEE9-D747-4056-AD6B-7DA28F0EEE83}"/>
    <cellStyle name="Normal 22 2 11 2" xfId="24386" xr:uid="{90FAFCA3-744D-4DE0-8FD9-C915E3F43855}"/>
    <cellStyle name="Normal 22 2 11 2 2" xfId="38078" xr:uid="{5D76353E-799E-45A8-A23E-22332736C49F}"/>
    <cellStyle name="Normal 22 2 11 2 3" xfId="52962" xr:uid="{AB617653-2445-4CB7-9BDB-BBB212DB85CF}"/>
    <cellStyle name="Normal 22 2 11 3" xfId="17542" xr:uid="{77914F3E-B193-483D-97F8-FE3BD8E57BE1}"/>
    <cellStyle name="Normal 22 2 11 4" xfId="31232" xr:uid="{44EC6892-A742-4FF1-B6E7-8533CC4867C2}"/>
    <cellStyle name="Normal 22 2 11 5" xfId="46116" xr:uid="{7925FBCC-D7AF-4ABE-BEBC-928908517A0B}"/>
    <cellStyle name="Normal 22 2 12" xfId="20964" xr:uid="{CE48EDE2-BE37-49F8-94E0-F7A9224B2C31}"/>
    <cellStyle name="Normal 22 2 12 2" xfId="34656" xr:uid="{EE2AE77F-171E-486D-9400-F31A53937505}"/>
    <cellStyle name="Normal 22 2 12 3" xfId="49540" xr:uid="{9E3A7747-6C7C-485F-9982-A76120769A3C}"/>
    <cellStyle name="Normal 22 2 13" xfId="14120" xr:uid="{F03D5547-F3E5-4D0B-AD8A-1F6DF27B7C7D}"/>
    <cellStyle name="Normal 22 2 13 2" xfId="40802" xr:uid="{DE19F614-0BAB-46DF-B016-BB5F2B437F0C}"/>
    <cellStyle name="Normal 22 2 14" xfId="27810" xr:uid="{B3649CC5-60C8-41C4-B424-8308C44DD907}"/>
    <cellStyle name="Normal 22 2 15" xfId="42694" xr:uid="{90AC53E2-89DE-4C06-A090-17BFCF60462B}"/>
    <cellStyle name="Normal 22 2 16" xfId="7273" xr:uid="{4EA8B245-DFBA-41A1-9450-BEE5F3622A53}"/>
    <cellStyle name="Normal 22 2 2" xfId="7274" xr:uid="{86DCF055-AED9-4073-B42F-5BEFCFE530A3}"/>
    <cellStyle name="Normal 22 2 2 10" xfId="20965" xr:uid="{12A283FE-3CDD-49E7-913A-A133548C03DE}"/>
    <cellStyle name="Normal 22 2 2 10 2" xfId="34657" xr:uid="{01DAFFC0-F46B-403F-A3A7-D618057D9F1D}"/>
    <cellStyle name="Normal 22 2 2 10 3" xfId="49541" xr:uid="{8C8FCFBA-8446-4598-B638-CC093C3A3DE7}"/>
    <cellStyle name="Normal 22 2 2 11" xfId="14121" xr:uid="{A7EC00D4-33BE-4251-ABDB-7846DAC7A000}"/>
    <cellStyle name="Normal 22 2 2 12" xfId="27811" xr:uid="{6017A63F-4962-451A-9560-DC5EE49EA5BE}"/>
    <cellStyle name="Normal 22 2 2 13" xfId="42695" xr:uid="{2528A156-26B4-424E-AA81-BB3C58D0DFAC}"/>
    <cellStyle name="Normal 22 2 2 2" xfId="7275" xr:uid="{AB124B1B-EAA1-42CA-A00A-EC975DA11079}"/>
    <cellStyle name="Normal 22 2 2 2 10" xfId="14122" xr:uid="{8DD159C1-8BCC-4143-8BC9-29E3A780F80A}"/>
    <cellStyle name="Normal 22 2 2 2 11" xfId="27812" xr:uid="{5CFD06A1-F90F-41DB-BC3C-8BF5C7188246}"/>
    <cellStyle name="Normal 22 2 2 2 12" xfId="42696" xr:uid="{D136FB4F-F938-4D12-8B55-6A3771C9E258}"/>
    <cellStyle name="Normal 22 2 2 2 2" xfId="7276" xr:uid="{2D16E88A-3E95-47D3-9554-186185F8BCE0}"/>
    <cellStyle name="Normal 22 2 2 2 2 10" xfId="42697" xr:uid="{6E5091CB-1487-4B0F-AD21-4A40B97E2087}"/>
    <cellStyle name="Normal 22 2 2 2 2 2" xfId="7277" xr:uid="{54B6F2EE-C04D-4E3F-BFE9-C792047A652B}"/>
    <cellStyle name="Normal 22 2 2 2 2 2 2" xfId="7278" xr:uid="{3A5CE08D-C583-4FC4-BA5B-05CA305F42F4}"/>
    <cellStyle name="Normal 22 2 2 2 2 2 2 2" xfId="8991" xr:uid="{B3C71207-10D3-4035-92DF-6B1909490374}"/>
    <cellStyle name="Normal 22 2 2 2 2 2 2 2 2" xfId="12413" xr:uid="{AE378A30-01A2-42AF-9521-A0CDC93982AC}"/>
    <cellStyle name="Normal 22 2 2 2 2 2 2 2 2 2" xfId="26103" xr:uid="{45743B58-EEB6-4613-ADA3-FFD5EA48F7C3}"/>
    <cellStyle name="Normal 22 2 2 2 2 2 2 2 2 2 2" xfId="39795" xr:uid="{092F7E22-3A98-4678-80EB-DEB27F5E9A27}"/>
    <cellStyle name="Normal 22 2 2 2 2 2 2 2 2 2 3" xfId="54679" xr:uid="{F373DFB7-688F-4726-B7E0-0B5F5714A905}"/>
    <cellStyle name="Normal 22 2 2 2 2 2 2 2 2 3" xfId="19259" xr:uid="{808B18A6-B8E3-45F8-BFAA-60C526E828AA}"/>
    <cellStyle name="Normal 22 2 2 2 2 2 2 2 2 4" xfId="32949" xr:uid="{3BFCC020-2BFF-4812-B088-7CE8B0980074}"/>
    <cellStyle name="Normal 22 2 2 2 2 2 2 2 2 5" xfId="47833" xr:uid="{31601EBC-2AEB-42E9-8D48-AAA0D9EA2FC7}"/>
    <cellStyle name="Normal 22 2 2 2 2 2 2 2 3" xfId="22681" xr:uid="{8EE77AC7-3E70-4FF7-8E35-6673698D58CF}"/>
    <cellStyle name="Normal 22 2 2 2 2 2 2 2 3 2" xfId="36373" xr:uid="{CEB73F08-1843-46D8-95D9-1E9BCB556F78}"/>
    <cellStyle name="Normal 22 2 2 2 2 2 2 2 3 3" xfId="51257" xr:uid="{11D639D0-7CBC-4FB7-A62F-E1CC9CAB65E2}"/>
    <cellStyle name="Normal 22 2 2 2 2 2 2 2 4" xfId="15837" xr:uid="{AB73CF38-F048-4CAC-9882-FE73B8899A5C}"/>
    <cellStyle name="Normal 22 2 2 2 2 2 2 2 5" xfId="29527" xr:uid="{89363E81-67DE-4303-A3AA-E46978240837}"/>
    <cellStyle name="Normal 22 2 2 2 2 2 2 2 6" xfId="44411" xr:uid="{6469E679-2559-4C19-9AED-10F73F9651F7}"/>
    <cellStyle name="Normal 22 2 2 2 2 2 2 3" xfId="10701" xr:uid="{A512CB7E-C81B-45C4-9C52-CBC78C6C5D6F}"/>
    <cellStyle name="Normal 22 2 2 2 2 2 2 3 2" xfId="24391" xr:uid="{A4DFED94-ACF1-48DF-942D-EF09F17F196B}"/>
    <cellStyle name="Normal 22 2 2 2 2 2 2 3 2 2" xfId="38083" xr:uid="{30ECBB0A-FF19-4B2B-8193-C04BA92CEC0D}"/>
    <cellStyle name="Normal 22 2 2 2 2 2 2 3 2 3" xfId="52967" xr:uid="{96BCD62F-5517-43D4-AF10-5E363912B9E9}"/>
    <cellStyle name="Normal 22 2 2 2 2 2 2 3 3" xfId="17547" xr:uid="{2562C8F3-7C8F-404E-8E1B-9673776D2E07}"/>
    <cellStyle name="Normal 22 2 2 2 2 2 2 3 4" xfId="31237" xr:uid="{F30DF69B-8C68-4861-8CB4-408FAE7057F9}"/>
    <cellStyle name="Normal 22 2 2 2 2 2 2 3 5" xfId="46121" xr:uid="{C1CD1E46-6C29-4EBD-BD2A-90446773E4D4}"/>
    <cellStyle name="Normal 22 2 2 2 2 2 2 4" xfId="20969" xr:uid="{6AB060D7-4480-4DAD-9E8B-6C58BC4D2BA4}"/>
    <cellStyle name="Normal 22 2 2 2 2 2 2 4 2" xfId="34661" xr:uid="{6D3BEC3E-CD3F-4423-BA11-3AF4FF45C028}"/>
    <cellStyle name="Normal 22 2 2 2 2 2 2 4 3" xfId="49545" xr:uid="{BC385FD9-49A3-4782-942B-B7D1FB3AA0E4}"/>
    <cellStyle name="Normal 22 2 2 2 2 2 2 5" xfId="14125" xr:uid="{E6CFD85D-5A82-4C4E-AB36-379543816B5D}"/>
    <cellStyle name="Normal 22 2 2 2 2 2 2 6" xfId="27815" xr:uid="{01D7CC0F-9B73-458D-B46A-F4995BE96E4F}"/>
    <cellStyle name="Normal 22 2 2 2 2 2 2 7" xfId="42699" xr:uid="{2E9CF5FE-ECB7-40A5-A9F0-145B137FF508}"/>
    <cellStyle name="Normal 22 2 2 2 2 2 3" xfId="8990" xr:uid="{30FD3E97-8663-46F0-9F6E-4DCDF5866541}"/>
    <cellStyle name="Normal 22 2 2 2 2 2 3 2" xfId="12412" xr:uid="{6070346D-12FF-4CF4-B33C-0E1C88262321}"/>
    <cellStyle name="Normal 22 2 2 2 2 2 3 2 2" xfId="26102" xr:uid="{83E0715A-E503-4333-B84F-8B6B74AC724B}"/>
    <cellStyle name="Normal 22 2 2 2 2 2 3 2 2 2" xfId="39794" xr:uid="{5620C961-4CB9-4139-8CE5-35B9C20E5F05}"/>
    <cellStyle name="Normal 22 2 2 2 2 2 3 2 2 3" xfId="54678" xr:uid="{F64D0B96-F40E-473D-86DE-2562358647DA}"/>
    <cellStyle name="Normal 22 2 2 2 2 2 3 2 3" xfId="19258" xr:uid="{A36DA6F6-F4E2-429B-B1ED-0EE75B3DE3A6}"/>
    <cellStyle name="Normal 22 2 2 2 2 2 3 2 4" xfId="32948" xr:uid="{CA53268C-1D24-4AA5-BAE8-92E1446C49BA}"/>
    <cellStyle name="Normal 22 2 2 2 2 2 3 2 5" xfId="47832" xr:uid="{831BFCD2-E104-4E38-81C6-18538F2B1D19}"/>
    <cellStyle name="Normal 22 2 2 2 2 2 3 3" xfId="22680" xr:uid="{B52A5D3C-B7C2-4C43-9118-FFAEAE214322}"/>
    <cellStyle name="Normal 22 2 2 2 2 2 3 3 2" xfId="36372" xr:uid="{B18B66F2-F45C-4D1F-8FDB-0D80614FE284}"/>
    <cellStyle name="Normal 22 2 2 2 2 2 3 3 3" xfId="51256" xr:uid="{5CE6FCF7-CF71-4E3C-AC1C-62FF50AE47EC}"/>
    <cellStyle name="Normal 22 2 2 2 2 2 3 4" xfId="15836" xr:uid="{6B6FE831-4D09-45E7-941F-7447529604C3}"/>
    <cellStyle name="Normal 22 2 2 2 2 2 3 5" xfId="29526" xr:uid="{9F9E9371-5F25-493B-B4C6-F0DDDF40473F}"/>
    <cellStyle name="Normal 22 2 2 2 2 2 3 6" xfId="44410" xr:uid="{A354D22E-99FF-4314-BAEB-FD8923A48362}"/>
    <cellStyle name="Normal 22 2 2 2 2 2 4" xfId="10700" xr:uid="{71503AC9-4204-45EF-BBB9-2F881161C2E9}"/>
    <cellStyle name="Normal 22 2 2 2 2 2 4 2" xfId="24390" xr:uid="{8F4AF874-C1D4-4116-A17F-61FF56039F03}"/>
    <cellStyle name="Normal 22 2 2 2 2 2 4 2 2" xfId="38082" xr:uid="{12014272-DC29-437F-BB9B-EB78AD1AB144}"/>
    <cellStyle name="Normal 22 2 2 2 2 2 4 2 3" xfId="52966" xr:uid="{3DE628C9-EC67-40C3-80ED-29E190FBDDF1}"/>
    <cellStyle name="Normal 22 2 2 2 2 2 4 3" xfId="17546" xr:uid="{1B0CFD7A-F397-46AC-BB1A-C82B014A2AC1}"/>
    <cellStyle name="Normal 22 2 2 2 2 2 4 4" xfId="31236" xr:uid="{82255BFD-6A5B-49BF-878D-44CDD5C092B1}"/>
    <cellStyle name="Normal 22 2 2 2 2 2 4 5" xfId="46120" xr:uid="{401BD8A9-3958-4A50-BB6B-CFB26C1A5B9A}"/>
    <cellStyle name="Normal 22 2 2 2 2 2 5" xfId="20968" xr:uid="{DDA861FC-B882-44C7-A6F3-EC6D035312A4}"/>
    <cellStyle name="Normal 22 2 2 2 2 2 5 2" xfId="34660" xr:uid="{53D90046-E939-442B-A208-9A3951E5849C}"/>
    <cellStyle name="Normal 22 2 2 2 2 2 5 3" xfId="49544" xr:uid="{1C8161EF-EED2-494E-8ADA-02B3F8B6A606}"/>
    <cellStyle name="Normal 22 2 2 2 2 2 6" xfId="14124" xr:uid="{50AFDD60-FE99-4DED-A4EF-7AC84E1D90E6}"/>
    <cellStyle name="Normal 22 2 2 2 2 2 7" xfId="27814" xr:uid="{30EAB519-404B-4B94-9344-2ED34ECEA07B}"/>
    <cellStyle name="Normal 22 2 2 2 2 2 8" xfId="42698" xr:uid="{9464AE3C-6357-41A7-BC7F-C7069B73A62F}"/>
    <cellStyle name="Normal 22 2 2 2 2 3" xfId="7279" xr:uid="{C79711D2-F046-4633-B406-A9A42EC05D70}"/>
    <cellStyle name="Normal 22 2 2 2 2 3 2" xfId="8992" xr:uid="{98E2609C-4F92-4B15-B3CE-FFF0C6B65BE8}"/>
    <cellStyle name="Normal 22 2 2 2 2 3 2 2" xfId="12414" xr:uid="{34DB47A6-FEB5-4E82-B60E-10C3B3668A1B}"/>
    <cellStyle name="Normal 22 2 2 2 2 3 2 2 2" xfId="26104" xr:uid="{988751AD-7C32-49F8-A83C-019A048824C1}"/>
    <cellStyle name="Normal 22 2 2 2 2 3 2 2 2 2" xfId="39796" xr:uid="{E10A082A-E2EA-41AB-865F-DA56A7740CE7}"/>
    <cellStyle name="Normal 22 2 2 2 2 3 2 2 2 3" xfId="54680" xr:uid="{FEF86733-DEDD-4533-9086-99A8CF585D2B}"/>
    <cellStyle name="Normal 22 2 2 2 2 3 2 2 3" xfId="19260" xr:uid="{23CF5F52-AADF-4B31-825F-EEB6363305C9}"/>
    <cellStyle name="Normal 22 2 2 2 2 3 2 2 4" xfId="32950" xr:uid="{E3C74371-C4B9-415A-AF7B-1CFE8FFF74B3}"/>
    <cellStyle name="Normal 22 2 2 2 2 3 2 2 5" xfId="47834" xr:uid="{21F92AA0-9082-4BF6-B1E4-EA430EEC4132}"/>
    <cellStyle name="Normal 22 2 2 2 2 3 2 3" xfId="22682" xr:uid="{04420367-9171-42B8-8C5F-CD8BCBEA504A}"/>
    <cellStyle name="Normal 22 2 2 2 2 3 2 3 2" xfId="36374" xr:uid="{8DE4D1F2-6B7C-49F3-A643-92EE8E9191EC}"/>
    <cellStyle name="Normal 22 2 2 2 2 3 2 3 3" xfId="51258" xr:uid="{529BE7C4-1FFB-41A6-9B4E-3A92AB6A5D39}"/>
    <cellStyle name="Normal 22 2 2 2 2 3 2 4" xfId="15838" xr:uid="{7998A0DD-3739-43B9-998A-91FD9E8C91E8}"/>
    <cellStyle name="Normal 22 2 2 2 2 3 2 5" xfId="29528" xr:uid="{0B1F2F50-3405-40EF-A860-BAB93EE3CF73}"/>
    <cellStyle name="Normal 22 2 2 2 2 3 2 6" xfId="44412" xr:uid="{24821764-C56F-4B22-B085-783FFC1608DB}"/>
    <cellStyle name="Normal 22 2 2 2 2 3 3" xfId="10702" xr:uid="{95EC3BFB-0D62-4F1F-A86F-DCA513E1D093}"/>
    <cellStyle name="Normal 22 2 2 2 2 3 3 2" xfId="24392" xr:uid="{4D98B197-59F1-4BD1-BA30-A41FD0E1ACC7}"/>
    <cellStyle name="Normal 22 2 2 2 2 3 3 2 2" xfId="38084" xr:uid="{819E82EF-00F8-41F4-9E0F-CF37A4BB45B6}"/>
    <cellStyle name="Normal 22 2 2 2 2 3 3 2 3" xfId="52968" xr:uid="{2D2351F1-A8CB-4B12-AD72-B8C2222993BA}"/>
    <cellStyle name="Normal 22 2 2 2 2 3 3 3" xfId="17548" xr:uid="{72A2CA00-24D2-4C3E-B41C-934D7D25D981}"/>
    <cellStyle name="Normal 22 2 2 2 2 3 3 4" xfId="31238" xr:uid="{3956A686-385E-494F-8BCA-C4BF74960611}"/>
    <cellStyle name="Normal 22 2 2 2 2 3 3 5" xfId="46122" xr:uid="{C00B4AB0-4749-4C1C-9F5C-B62890C1FAC2}"/>
    <cellStyle name="Normal 22 2 2 2 2 3 4" xfId="20970" xr:uid="{45BD9671-F210-43BD-825A-39BF2CA5CC63}"/>
    <cellStyle name="Normal 22 2 2 2 2 3 4 2" xfId="34662" xr:uid="{E40A9772-59BD-441E-9BBE-4EE63E6C0070}"/>
    <cellStyle name="Normal 22 2 2 2 2 3 4 3" xfId="49546" xr:uid="{F04AFE6D-C5BA-4D15-9E42-7FB08A082F5E}"/>
    <cellStyle name="Normal 22 2 2 2 2 3 5" xfId="14126" xr:uid="{DEC34A0B-3FCA-4B54-93DB-2AB079B26068}"/>
    <cellStyle name="Normal 22 2 2 2 2 3 6" xfId="27816" xr:uid="{977211A6-C2D0-4FAB-8CDB-E469F334DB89}"/>
    <cellStyle name="Normal 22 2 2 2 2 3 7" xfId="42700" xr:uid="{F1BC3A76-4693-4337-ABE5-E812852CE473}"/>
    <cellStyle name="Normal 22 2 2 2 2 4" xfId="7280" xr:uid="{6056812C-9E36-440B-86AC-A6EF32374702}"/>
    <cellStyle name="Normal 22 2 2 2 2 4 2" xfId="8993" xr:uid="{487E7E61-4726-428C-9BE8-94CA07CF45F9}"/>
    <cellStyle name="Normal 22 2 2 2 2 4 2 2" xfId="12415" xr:uid="{89737A11-B77E-4AC1-93A8-C42E251128D5}"/>
    <cellStyle name="Normal 22 2 2 2 2 4 2 2 2" xfId="26105" xr:uid="{DF30B0F5-C27A-4CDB-B64B-49F93483E5FB}"/>
    <cellStyle name="Normal 22 2 2 2 2 4 2 2 2 2" xfId="39797" xr:uid="{D2DCAF50-F1EC-44C0-B5A3-BFC82314E942}"/>
    <cellStyle name="Normal 22 2 2 2 2 4 2 2 2 3" xfId="54681" xr:uid="{98C56D86-C6DB-4426-80CE-54DEA38E4292}"/>
    <cellStyle name="Normal 22 2 2 2 2 4 2 2 3" xfId="19261" xr:uid="{E573D892-DCCF-4871-99F0-BBDEA39A15AD}"/>
    <cellStyle name="Normal 22 2 2 2 2 4 2 2 4" xfId="32951" xr:uid="{4170F0C0-8727-4A7A-85F8-A8CBB8EF2953}"/>
    <cellStyle name="Normal 22 2 2 2 2 4 2 2 5" xfId="47835" xr:uid="{A296E8F9-615C-4B9D-9E9E-31AA99203F2C}"/>
    <cellStyle name="Normal 22 2 2 2 2 4 2 3" xfId="22683" xr:uid="{6E544478-7987-4B68-86E7-31E2912F6AB6}"/>
    <cellStyle name="Normal 22 2 2 2 2 4 2 3 2" xfId="36375" xr:uid="{E168FEB5-FD7A-450B-BDBC-542BA082B371}"/>
    <cellStyle name="Normal 22 2 2 2 2 4 2 3 3" xfId="51259" xr:uid="{AD7B42BE-721D-4B86-AFE3-5CAFF45190EE}"/>
    <cellStyle name="Normal 22 2 2 2 2 4 2 4" xfId="15839" xr:uid="{84CFD8E1-0E0E-4330-BBE0-CAA19807B63E}"/>
    <cellStyle name="Normal 22 2 2 2 2 4 2 5" xfId="29529" xr:uid="{19B2436C-727A-4BAF-9546-9600FE765AAB}"/>
    <cellStyle name="Normal 22 2 2 2 2 4 2 6" xfId="44413" xr:uid="{330A94BB-8C7C-4626-A19F-AF41D71954ED}"/>
    <cellStyle name="Normal 22 2 2 2 2 4 3" xfId="10703" xr:uid="{AD490E0E-AC61-418B-943F-A03CDE8F7B6C}"/>
    <cellStyle name="Normal 22 2 2 2 2 4 3 2" xfId="24393" xr:uid="{3F22B428-36BB-458A-85AE-C845639DAE87}"/>
    <cellStyle name="Normal 22 2 2 2 2 4 3 2 2" xfId="38085" xr:uid="{722B01A2-FC75-4F3C-A1CF-95A4DCBCBCB0}"/>
    <cellStyle name="Normal 22 2 2 2 2 4 3 2 3" xfId="52969" xr:uid="{43F0A462-301C-4208-96E2-35404440153D}"/>
    <cellStyle name="Normal 22 2 2 2 2 4 3 3" xfId="17549" xr:uid="{F7763A5A-922F-428D-92CA-835C14969779}"/>
    <cellStyle name="Normal 22 2 2 2 2 4 3 4" xfId="31239" xr:uid="{E856B2B4-0881-41F6-9C4C-5DE56989744C}"/>
    <cellStyle name="Normal 22 2 2 2 2 4 3 5" xfId="46123" xr:uid="{35127C03-5B45-42F2-914B-664CD7C1B7E4}"/>
    <cellStyle name="Normal 22 2 2 2 2 4 4" xfId="20971" xr:uid="{F589185D-3EDE-4E20-8531-942955B725C8}"/>
    <cellStyle name="Normal 22 2 2 2 2 4 4 2" xfId="34663" xr:uid="{88845CFE-C01C-41B8-9912-5587FB4DC06C}"/>
    <cellStyle name="Normal 22 2 2 2 2 4 4 3" xfId="49547" xr:uid="{70D0926A-FCF4-448A-9DD6-FACBE500D0F1}"/>
    <cellStyle name="Normal 22 2 2 2 2 4 5" xfId="14127" xr:uid="{C0D2E87C-EC4E-43DA-ADAE-87ADCBC1B8DA}"/>
    <cellStyle name="Normal 22 2 2 2 2 4 6" xfId="27817" xr:uid="{A162A3A3-CE9F-4182-B9CE-17930F87C04D}"/>
    <cellStyle name="Normal 22 2 2 2 2 4 7" xfId="42701" xr:uid="{73D825E8-6B57-45A6-8DB6-C892324E6D37}"/>
    <cellStyle name="Normal 22 2 2 2 2 5" xfId="8989" xr:uid="{7C5C091A-4DA5-40D8-BB6E-7EBE28154CE7}"/>
    <cellStyle name="Normal 22 2 2 2 2 5 2" xfId="12411" xr:uid="{CC7BF4D4-7149-4EC5-9A6E-CADDA4CC46DA}"/>
    <cellStyle name="Normal 22 2 2 2 2 5 2 2" xfId="26101" xr:uid="{CFC8989A-1FE2-4BBC-9AFE-99E82BD5FE54}"/>
    <cellStyle name="Normal 22 2 2 2 2 5 2 2 2" xfId="39793" xr:uid="{89FC3AE0-49F1-4846-A707-714B7396B913}"/>
    <cellStyle name="Normal 22 2 2 2 2 5 2 2 3" xfId="54677" xr:uid="{C5EF1366-BC12-45DF-8E6D-291066C3AE5C}"/>
    <cellStyle name="Normal 22 2 2 2 2 5 2 3" xfId="19257" xr:uid="{7831C96D-4422-45AC-B145-1C209F8C6751}"/>
    <cellStyle name="Normal 22 2 2 2 2 5 2 4" xfId="32947" xr:uid="{7346C58F-E32E-4D33-963F-76A050E748F0}"/>
    <cellStyle name="Normal 22 2 2 2 2 5 2 5" xfId="47831" xr:uid="{11AB8E9D-AED9-4A53-8D23-FA5EDBC1C771}"/>
    <cellStyle name="Normal 22 2 2 2 2 5 3" xfId="22679" xr:uid="{8B617E2E-4662-4C70-99A9-B1E32698E2C0}"/>
    <cellStyle name="Normal 22 2 2 2 2 5 3 2" xfId="36371" xr:uid="{0A1E664F-314E-4ED3-A616-A99D2311ECD2}"/>
    <cellStyle name="Normal 22 2 2 2 2 5 3 3" xfId="51255" xr:uid="{6326C626-CD8E-4EB0-8F21-64585DDB9B86}"/>
    <cellStyle name="Normal 22 2 2 2 2 5 4" xfId="15835" xr:uid="{EB226A86-608D-4BB5-B6DF-E13919B09F83}"/>
    <cellStyle name="Normal 22 2 2 2 2 5 5" xfId="29525" xr:uid="{DE1AEAE9-51B4-4654-9D1B-80B500954EB3}"/>
    <cellStyle name="Normal 22 2 2 2 2 5 6" xfId="44409" xr:uid="{722506B7-A922-4D2D-BCC0-57F56B0DB4BF}"/>
    <cellStyle name="Normal 22 2 2 2 2 6" xfId="10699" xr:uid="{A379B7DE-8E27-4C1C-BBA6-7769AACC2AFC}"/>
    <cellStyle name="Normal 22 2 2 2 2 6 2" xfId="24389" xr:uid="{81DB3B69-AC10-489E-B136-F1A50C8B5D56}"/>
    <cellStyle name="Normal 22 2 2 2 2 6 2 2" xfId="38081" xr:uid="{7EC07BEF-31BB-4A33-B720-4D76F133D487}"/>
    <cellStyle name="Normal 22 2 2 2 2 6 2 3" xfId="52965" xr:uid="{CF3A961B-033B-4BF3-B067-89FE63915987}"/>
    <cellStyle name="Normal 22 2 2 2 2 6 3" xfId="17545" xr:uid="{2EB083CB-5301-42CB-8340-8E60ED30C49C}"/>
    <cellStyle name="Normal 22 2 2 2 2 6 4" xfId="31235" xr:uid="{DFAF1DE5-CFC5-4F9F-BC63-CC098C42C464}"/>
    <cellStyle name="Normal 22 2 2 2 2 6 5" xfId="46119" xr:uid="{5C65D00E-4132-48FB-95AE-055FC2D528A6}"/>
    <cellStyle name="Normal 22 2 2 2 2 7" xfId="20967" xr:uid="{671B5251-7C59-4DBF-B56F-3177FF1C3130}"/>
    <cellStyle name="Normal 22 2 2 2 2 7 2" xfId="34659" xr:uid="{969F3482-1BEA-471B-BE15-C4E6787EE50F}"/>
    <cellStyle name="Normal 22 2 2 2 2 7 3" xfId="49543" xr:uid="{C3CA1B04-A1F6-4CB8-A642-A54F858485F1}"/>
    <cellStyle name="Normal 22 2 2 2 2 8" xfId="14123" xr:uid="{F542DEC1-0323-4393-A2E6-BC923BC97375}"/>
    <cellStyle name="Normal 22 2 2 2 2 9" xfId="27813" xr:uid="{AF6E76DB-D3AC-4FD3-8380-1BF7CF4498DC}"/>
    <cellStyle name="Normal 22 2 2 2 3" xfId="7281" xr:uid="{CD975277-6C6B-42B8-B88B-4D491D4926B1}"/>
    <cellStyle name="Normal 22 2 2 2 3 10" xfId="42702" xr:uid="{134D0BA9-AE0D-43D3-A6CD-97C5547EF461}"/>
    <cellStyle name="Normal 22 2 2 2 3 2" xfId="7282" xr:uid="{2E2947CB-674D-418A-8772-FE38191169C3}"/>
    <cellStyle name="Normal 22 2 2 2 3 2 2" xfId="7283" xr:uid="{B170D182-63A3-4CA8-9E18-E0AC37D8C92A}"/>
    <cellStyle name="Normal 22 2 2 2 3 2 2 2" xfId="8996" xr:uid="{CA42B000-602F-430C-8053-83E13B8D67A7}"/>
    <cellStyle name="Normal 22 2 2 2 3 2 2 2 2" xfId="12418" xr:uid="{DBC28D9B-AA51-4BB8-9F4A-ADE9CF2B5F6F}"/>
    <cellStyle name="Normal 22 2 2 2 3 2 2 2 2 2" xfId="26108" xr:uid="{073128D5-65B6-44D6-8D6B-85687BBEA46A}"/>
    <cellStyle name="Normal 22 2 2 2 3 2 2 2 2 2 2" xfId="39800" xr:uid="{0EC905CB-E433-4E78-A500-287044D4B0A0}"/>
    <cellStyle name="Normal 22 2 2 2 3 2 2 2 2 2 3" xfId="54684" xr:uid="{857312E9-C32A-46B5-B507-576AAD3BDCED}"/>
    <cellStyle name="Normal 22 2 2 2 3 2 2 2 2 3" xfId="19264" xr:uid="{4BB5FDF1-72A1-428B-85E5-386AF5CD99A7}"/>
    <cellStyle name="Normal 22 2 2 2 3 2 2 2 2 4" xfId="32954" xr:uid="{4B32AB79-0F1A-4BDE-B70E-F17A9B3A4870}"/>
    <cellStyle name="Normal 22 2 2 2 3 2 2 2 2 5" xfId="47838" xr:uid="{547BBB69-C3A8-496A-A898-3028F063E83B}"/>
    <cellStyle name="Normal 22 2 2 2 3 2 2 2 3" xfId="22686" xr:uid="{AE6D606E-2B3C-4276-BD8C-E4B9503F14E6}"/>
    <cellStyle name="Normal 22 2 2 2 3 2 2 2 3 2" xfId="36378" xr:uid="{44FDBE4A-322D-483E-9C0E-D036D169CC1E}"/>
    <cellStyle name="Normal 22 2 2 2 3 2 2 2 3 3" xfId="51262" xr:uid="{4DA688AB-3312-43F8-8DE6-8199373C06B4}"/>
    <cellStyle name="Normal 22 2 2 2 3 2 2 2 4" xfId="15842" xr:uid="{C65C179B-9D48-4999-AB94-0614EBDBD4FF}"/>
    <cellStyle name="Normal 22 2 2 2 3 2 2 2 5" xfId="29532" xr:uid="{50D80A96-2331-4093-BEED-58ED87874071}"/>
    <cellStyle name="Normal 22 2 2 2 3 2 2 2 6" xfId="44416" xr:uid="{613B1F41-0685-453B-8240-66DEEC4FDFDB}"/>
    <cellStyle name="Normal 22 2 2 2 3 2 2 3" xfId="10706" xr:uid="{24E40416-945E-46DA-8E71-7444DA4E40A5}"/>
    <cellStyle name="Normal 22 2 2 2 3 2 2 3 2" xfId="24396" xr:uid="{122C49BD-0C6B-41DA-BC4D-7CC4E4C11C82}"/>
    <cellStyle name="Normal 22 2 2 2 3 2 2 3 2 2" xfId="38088" xr:uid="{CC167A58-8E42-4111-AAD7-3F182026135A}"/>
    <cellStyle name="Normal 22 2 2 2 3 2 2 3 2 3" xfId="52972" xr:uid="{735430B7-CD1D-4043-A27F-D996DCA26D7C}"/>
    <cellStyle name="Normal 22 2 2 2 3 2 2 3 3" xfId="17552" xr:uid="{ECFD42D7-1477-4593-8F60-809917CB2328}"/>
    <cellStyle name="Normal 22 2 2 2 3 2 2 3 4" xfId="31242" xr:uid="{610BDD86-BF25-4B29-9938-C103DDF9B851}"/>
    <cellStyle name="Normal 22 2 2 2 3 2 2 3 5" xfId="46126" xr:uid="{9BB7674B-D549-45F3-94CE-ACB660523CAD}"/>
    <cellStyle name="Normal 22 2 2 2 3 2 2 4" xfId="20974" xr:uid="{C1204EAE-18B1-4341-8FD6-B925B9034552}"/>
    <cellStyle name="Normal 22 2 2 2 3 2 2 4 2" xfId="34666" xr:uid="{9C9E1BDE-E29E-4945-ADAF-2EBD1C3847C1}"/>
    <cellStyle name="Normal 22 2 2 2 3 2 2 4 3" xfId="49550" xr:uid="{D68E5692-54BB-4E80-96C7-7200F6F493DF}"/>
    <cellStyle name="Normal 22 2 2 2 3 2 2 5" xfId="14130" xr:uid="{8705038F-0197-4043-BAE0-B8AA6D6FAD17}"/>
    <cellStyle name="Normal 22 2 2 2 3 2 2 6" xfId="27820" xr:uid="{6C8C5E2F-33E7-4192-A877-511A0AA21B21}"/>
    <cellStyle name="Normal 22 2 2 2 3 2 2 7" xfId="42704" xr:uid="{5C092C56-6602-4589-A267-CBA3CE163250}"/>
    <cellStyle name="Normal 22 2 2 2 3 2 3" xfId="8995" xr:uid="{E7E2B77D-9890-4C03-9742-ED2F6F32699D}"/>
    <cellStyle name="Normal 22 2 2 2 3 2 3 2" xfId="12417" xr:uid="{CC643647-C65A-4E25-9CC5-840B9CEE01E5}"/>
    <cellStyle name="Normal 22 2 2 2 3 2 3 2 2" xfId="26107" xr:uid="{EAE0416D-F97D-46E3-9EDF-0B4C8B9B289D}"/>
    <cellStyle name="Normal 22 2 2 2 3 2 3 2 2 2" xfId="39799" xr:uid="{09E30F97-84DA-4897-8B51-7D26945D359B}"/>
    <cellStyle name="Normal 22 2 2 2 3 2 3 2 2 3" xfId="54683" xr:uid="{2B2CF01A-55B4-4E6D-B521-5FDBDD4A2136}"/>
    <cellStyle name="Normal 22 2 2 2 3 2 3 2 3" xfId="19263" xr:uid="{B256C98A-7DBC-4E7D-88F4-7E125AEFD0BD}"/>
    <cellStyle name="Normal 22 2 2 2 3 2 3 2 4" xfId="32953" xr:uid="{3A2ED307-DA0D-4770-8EBB-4299C03235CE}"/>
    <cellStyle name="Normal 22 2 2 2 3 2 3 2 5" xfId="47837" xr:uid="{8BACA5C9-77DE-4193-9E12-4082C81A77BD}"/>
    <cellStyle name="Normal 22 2 2 2 3 2 3 3" xfId="22685" xr:uid="{EF08A530-5EEC-4476-B09B-68B772A81386}"/>
    <cellStyle name="Normal 22 2 2 2 3 2 3 3 2" xfId="36377" xr:uid="{A62AD4DF-4D3D-4DAC-98BF-77C362FE288F}"/>
    <cellStyle name="Normal 22 2 2 2 3 2 3 3 3" xfId="51261" xr:uid="{A256EDB2-7DE5-4389-A46C-EAF14BE2D7E1}"/>
    <cellStyle name="Normal 22 2 2 2 3 2 3 4" xfId="15841" xr:uid="{F3495195-9A51-4E54-A757-7B7C3F9946AE}"/>
    <cellStyle name="Normal 22 2 2 2 3 2 3 5" xfId="29531" xr:uid="{33B74675-B903-45EF-8585-BB8AC9C8CB4B}"/>
    <cellStyle name="Normal 22 2 2 2 3 2 3 6" xfId="44415" xr:uid="{B2AE0875-71B1-476B-AA59-C45EF161C34B}"/>
    <cellStyle name="Normal 22 2 2 2 3 2 4" xfId="10705" xr:uid="{6CA819D2-874B-4973-B2AC-FE3F8192DDBD}"/>
    <cellStyle name="Normal 22 2 2 2 3 2 4 2" xfId="24395" xr:uid="{9E9861F6-FFB8-4A24-AEB7-8189EA4AAAB9}"/>
    <cellStyle name="Normal 22 2 2 2 3 2 4 2 2" xfId="38087" xr:uid="{4C2D72B6-1C44-40BF-BDE8-AC9170225D93}"/>
    <cellStyle name="Normal 22 2 2 2 3 2 4 2 3" xfId="52971" xr:uid="{4C1CC5A4-CF9D-48D8-A8EF-9094CE8CA66A}"/>
    <cellStyle name="Normal 22 2 2 2 3 2 4 3" xfId="17551" xr:uid="{92369877-DD24-424C-9CAF-48D78131725C}"/>
    <cellStyle name="Normal 22 2 2 2 3 2 4 4" xfId="31241" xr:uid="{F41981AF-A872-4C05-AEB8-D53A1F250454}"/>
    <cellStyle name="Normal 22 2 2 2 3 2 4 5" xfId="46125" xr:uid="{BA4906F5-2733-4A17-A35F-104DB823444C}"/>
    <cellStyle name="Normal 22 2 2 2 3 2 5" xfId="20973" xr:uid="{2D0D518F-1684-4556-ACEB-F76BB9D11610}"/>
    <cellStyle name="Normal 22 2 2 2 3 2 5 2" xfId="34665" xr:uid="{24BCBDA3-41A8-4118-BEFA-D7A0E392AC37}"/>
    <cellStyle name="Normal 22 2 2 2 3 2 5 3" xfId="49549" xr:uid="{42C25DB0-0775-4566-9210-6307647B185F}"/>
    <cellStyle name="Normal 22 2 2 2 3 2 6" xfId="14129" xr:uid="{0AFECAB4-DF06-47EB-B23C-BC8F46497355}"/>
    <cellStyle name="Normal 22 2 2 2 3 2 7" xfId="27819" xr:uid="{035B27E3-2E8F-4BC8-A6BF-BE3C6ED13E5E}"/>
    <cellStyle name="Normal 22 2 2 2 3 2 8" xfId="42703" xr:uid="{97655115-5A98-4772-A254-679EB37B72CC}"/>
    <cellStyle name="Normal 22 2 2 2 3 3" xfId="7284" xr:uid="{0E2C9E04-6162-4723-A021-D6E272A1B991}"/>
    <cellStyle name="Normal 22 2 2 2 3 3 2" xfId="8997" xr:uid="{77E7350F-5CB9-4230-9832-81B5853FD5C5}"/>
    <cellStyle name="Normal 22 2 2 2 3 3 2 2" xfId="12419" xr:uid="{A34C8BE5-9266-45D7-96BA-75043AE98857}"/>
    <cellStyle name="Normal 22 2 2 2 3 3 2 2 2" xfId="26109" xr:uid="{7CDB3EE2-FAE6-4256-8C0A-7395707ABF52}"/>
    <cellStyle name="Normal 22 2 2 2 3 3 2 2 2 2" xfId="39801" xr:uid="{D91C48EF-8722-49F2-8766-5FD4E6C8A4B0}"/>
    <cellStyle name="Normal 22 2 2 2 3 3 2 2 2 3" xfId="54685" xr:uid="{1DA7EB8B-9AF3-4E8D-AD5E-2881BD61CCD1}"/>
    <cellStyle name="Normal 22 2 2 2 3 3 2 2 3" xfId="19265" xr:uid="{DB6480E7-D2A7-4150-8C71-7A4BC5AED608}"/>
    <cellStyle name="Normal 22 2 2 2 3 3 2 2 4" xfId="32955" xr:uid="{7797F546-ABF8-4489-B857-F52AECCAE89F}"/>
    <cellStyle name="Normal 22 2 2 2 3 3 2 2 5" xfId="47839" xr:uid="{D399B28B-AC11-4507-9642-C70C9E578466}"/>
    <cellStyle name="Normal 22 2 2 2 3 3 2 3" xfId="22687" xr:uid="{8B021D80-5208-4F88-8D4B-B331BAEC3B3B}"/>
    <cellStyle name="Normal 22 2 2 2 3 3 2 3 2" xfId="36379" xr:uid="{9319989A-511F-42DA-805E-5FAA4FD869F1}"/>
    <cellStyle name="Normal 22 2 2 2 3 3 2 3 3" xfId="51263" xr:uid="{7438F83E-80ED-47FD-B255-59F7BB27F4BC}"/>
    <cellStyle name="Normal 22 2 2 2 3 3 2 4" xfId="15843" xr:uid="{BA9A462E-128A-4CFF-9324-1E929A1AF2B9}"/>
    <cellStyle name="Normal 22 2 2 2 3 3 2 5" xfId="29533" xr:uid="{6BC3A725-D0BE-49C0-AD05-9CEBD7C7410C}"/>
    <cellStyle name="Normal 22 2 2 2 3 3 2 6" xfId="44417" xr:uid="{A65AA922-C7FA-417B-9804-A95550FD0452}"/>
    <cellStyle name="Normal 22 2 2 2 3 3 3" xfId="10707" xr:uid="{1B353A45-738E-4252-9648-401C28C3338C}"/>
    <cellStyle name="Normal 22 2 2 2 3 3 3 2" xfId="24397" xr:uid="{80E33B04-F935-453D-BFF5-3457CD3747CA}"/>
    <cellStyle name="Normal 22 2 2 2 3 3 3 2 2" xfId="38089" xr:uid="{860EB557-C091-49B9-A0D5-B99D46A926B8}"/>
    <cellStyle name="Normal 22 2 2 2 3 3 3 2 3" xfId="52973" xr:uid="{566853E2-6636-4AFA-833A-0C3C255E144E}"/>
    <cellStyle name="Normal 22 2 2 2 3 3 3 3" xfId="17553" xr:uid="{B53FFF26-314B-4D32-AA12-A9ACEA161123}"/>
    <cellStyle name="Normal 22 2 2 2 3 3 3 4" xfId="31243" xr:uid="{C286FF67-D9F3-4688-BFC8-85124D81A509}"/>
    <cellStyle name="Normal 22 2 2 2 3 3 3 5" xfId="46127" xr:uid="{0BB5A5A9-7F9F-4ECF-9DFB-BFCBF9BCD7EF}"/>
    <cellStyle name="Normal 22 2 2 2 3 3 4" xfId="20975" xr:uid="{AB968F0F-F6E4-482B-A2DC-E7D9FD7A0A06}"/>
    <cellStyle name="Normal 22 2 2 2 3 3 4 2" xfId="34667" xr:uid="{F4A625C7-3DFB-4423-B1D1-66EBF93CD209}"/>
    <cellStyle name="Normal 22 2 2 2 3 3 4 3" xfId="49551" xr:uid="{BF24376A-B12D-45C5-BA52-BF821E0DDCE8}"/>
    <cellStyle name="Normal 22 2 2 2 3 3 5" xfId="14131" xr:uid="{024D8621-9E60-44C7-BC3C-1A93250E8DC9}"/>
    <cellStyle name="Normal 22 2 2 2 3 3 6" xfId="27821" xr:uid="{7AD7F064-4674-4768-975E-86041848CFA8}"/>
    <cellStyle name="Normal 22 2 2 2 3 3 7" xfId="42705" xr:uid="{FE0CD094-7DEA-4246-A489-C69F3DB36858}"/>
    <cellStyle name="Normal 22 2 2 2 3 4" xfId="7285" xr:uid="{909C8CA8-60E1-4742-A82A-FF200B3B2138}"/>
    <cellStyle name="Normal 22 2 2 2 3 4 2" xfId="8998" xr:uid="{654D8C82-461A-4796-8126-49A50BE4A48D}"/>
    <cellStyle name="Normal 22 2 2 2 3 4 2 2" xfId="12420" xr:uid="{88AB41D8-ED8C-42E8-9BDF-87791557A047}"/>
    <cellStyle name="Normal 22 2 2 2 3 4 2 2 2" xfId="26110" xr:uid="{36702BD6-68B5-4791-A911-DA98D58F9B80}"/>
    <cellStyle name="Normal 22 2 2 2 3 4 2 2 2 2" xfId="39802" xr:uid="{F07CCB00-F556-4608-AC1F-1632BCEE7A54}"/>
    <cellStyle name="Normal 22 2 2 2 3 4 2 2 2 3" xfId="54686" xr:uid="{8DBB9E08-FC90-419B-B963-1D1E47920CBD}"/>
    <cellStyle name="Normal 22 2 2 2 3 4 2 2 3" xfId="19266" xr:uid="{52CA4EAA-7B2D-4328-87EC-D804420E08C9}"/>
    <cellStyle name="Normal 22 2 2 2 3 4 2 2 4" xfId="32956" xr:uid="{6C69DD02-E827-476C-A394-C13B3E4487F8}"/>
    <cellStyle name="Normal 22 2 2 2 3 4 2 2 5" xfId="47840" xr:uid="{0E4BB37F-098C-482E-9E08-F0B4DDA71DB9}"/>
    <cellStyle name="Normal 22 2 2 2 3 4 2 3" xfId="22688" xr:uid="{8649E6F6-A544-41DB-A87A-C0B6726F50DA}"/>
    <cellStyle name="Normal 22 2 2 2 3 4 2 3 2" xfId="36380" xr:uid="{926347B2-6A73-491B-B5B2-45778FA9F5B7}"/>
    <cellStyle name="Normal 22 2 2 2 3 4 2 3 3" xfId="51264" xr:uid="{2CBD0BCE-B030-4136-BA7F-1C94B0907ED5}"/>
    <cellStyle name="Normal 22 2 2 2 3 4 2 4" xfId="15844" xr:uid="{EEC732DA-7232-4A64-ACD5-640E47159AE8}"/>
    <cellStyle name="Normal 22 2 2 2 3 4 2 5" xfId="29534" xr:uid="{C2E29ADB-6C23-4E3F-8536-E6DC5AD64362}"/>
    <cellStyle name="Normal 22 2 2 2 3 4 2 6" xfId="44418" xr:uid="{0C2429D5-495B-4933-AD65-A6433DEAA944}"/>
    <cellStyle name="Normal 22 2 2 2 3 4 3" xfId="10708" xr:uid="{E3F2156C-1EA4-4C8F-9FE8-7B93C0EC8D7E}"/>
    <cellStyle name="Normal 22 2 2 2 3 4 3 2" xfId="24398" xr:uid="{69EE743C-2E2D-4130-AF75-D0838B367059}"/>
    <cellStyle name="Normal 22 2 2 2 3 4 3 2 2" xfId="38090" xr:uid="{88970918-139C-4E49-A54D-6F7548ADF7E5}"/>
    <cellStyle name="Normal 22 2 2 2 3 4 3 2 3" xfId="52974" xr:uid="{4134A59F-5B2D-4CCC-9D09-542E3443C3B1}"/>
    <cellStyle name="Normal 22 2 2 2 3 4 3 3" xfId="17554" xr:uid="{B85BAF04-CD85-4DAE-8817-7F99D56015FC}"/>
    <cellStyle name="Normal 22 2 2 2 3 4 3 4" xfId="31244" xr:uid="{DA01887A-647F-408A-95A8-0D3F5390335F}"/>
    <cellStyle name="Normal 22 2 2 2 3 4 3 5" xfId="46128" xr:uid="{89204FAD-4B31-4310-BDE4-800B72DE7F57}"/>
    <cellStyle name="Normal 22 2 2 2 3 4 4" xfId="20976" xr:uid="{1087CF4A-0123-4EEF-8C6B-B359F2C0E7E3}"/>
    <cellStyle name="Normal 22 2 2 2 3 4 4 2" xfId="34668" xr:uid="{5D69DE8D-8BC6-4331-9EAD-7FA5373AB362}"/>
    <cellStyle name="Normal 22 2 2 2 3 4 4 3" xfId="49552" xr:uid="{59B0D4BC-E8A0-4C5A-B0F8-99AD3A3D90AB}"/>
    <cellStyle name="Normal 22 2 2 2 3 4 5" xfId="14132" xr:uid="{8951D533-49BC-4824-86D7-B07B35D92F43}"/>
    <cellStyle name="Normal 22 2 2 2 3 4 6" xfId="27822" xr:uid="{514BA9FE-7327-44A7-8EEA-C0E8C6AAF435}"/>
    <cellStyle name="Normal 22 2 2 2 3 4 7" xfId="42706" xr:uid="{4BD55F66-79F4-4C06-9BD6-D3A312022466}"/>
    <cellStyle name="Normal 22 2 2 2 3 5" xfId="8994" xr:uid="{4519275F-6765-4847-93AB-4C35194DE13C}"/>
    <cellStyle name="Normal 22 2 2 2 3 5 2" xfId="12416" xr:uid="{A1642744-31FC-4849-9AE5-EDA25A190B0D}"/>
    <cellStyle name="Normal 22 2 2 2 3 5 2 2" xfId="26106" xr:uid="{63791A96-D2FE-4D7F-A1C9-73A85EEF1491}"/>
    <cellStyle name="Normal 22 2 2 2 3 5 2 2 2" xfId="39798" xr:uid="{8A13F2C3-10A2-481A-A70E-DF0C8ED18DED}"/>
    <cellStyle name="Normal 22 2 2 2 3 5 2 2 3" xfId="54682" xr:uid="{CA1352CD-787E-4BAA-B2E6-4C3ED4BEFB9D}"/>
    <cellStyle name="Normal 22 2 2 2 3 5 2 3" xfId="19262" xr:uid="{8B27D0D1-72A7-47EC-8C0F-C26D4430CCB0}"/>
    <cellStyle name="Normal 22 2 2 2 3 5 2 4" xfId="32952" xr:uid="{47171529-FDCB-4857-8417-1DB96B652046}"/>
    <cellStyle name="Normal 22 2 2 2 3 5 2 5" xfId="47836" xr:uid="{F153E12D-35EF-46CB-8BD6-80A2BA39CE88}"/>
    <cellStyle name="Normal 22 2 2 2 3 5 3" xfId="22684" xr:uid="{F4F225B3-B005-46FE-BCEF-D2E7968E1601}"/>
    <cellStyle name="Normal 22 2 2 2 3 5 3 2" xfId="36376" xr:uid="{34E2F1E6-26D3-490E-93F8-362D751D3330}"/>
    <cellStyle name="Normal 22 2 2 2 3 5 3 3" xfId="51260" xr:uid="{876BD9CE-3988-4654-8BF1-E0F6BCCBEC65}"/>
    <cellStyle name="Normal 22 2 2 2 3 5 4" xfId="15840" xr:uid="{D6494514-83BD-4467-B591-ED0A551E55AB}"/>
    <cellStyle name="Normal 22 2 2 2 3 5 5" xfId="29530" xr:uid="{81BF3835-7820-4FBB-9E6C-3DC98DA23502}"/>
    <cellStyle name="Normal 22 2 2 2 3 5 6" xfId="44414" xr:uid="{24F75B7D-872E-46A0-A546-6C0C583EBA0C}"/>
    <cellStyle name="Normal 22 2 2 2 3 6" xfId="10704" xr:uid="{8B4F38AD-404A-431C-948E-79AC92D8B3A3}"/>
    <cellStyle name="Normal 22 2 2 2 3 6 2" xfId="24394" xr:uid="{722334D7-5E1D-4435-A151-F9A61E8016E3}"/>
    <cellStyle name="Normal 22 2 2 2 3 6 2 2" xfId="38086" xr:uid="{D0BCE206-981D-467A-8315-CFBC88419519}"/>
    <cellStyle name="Normal 22 2 2 2 3 6 2 3" xfId="52970" xr:uid="{A864D801-8897-4C8D-9819-688DB402E9FD}"/>
    <cellStyle name="Normal 22 2 2 2 3 6 3" xfId="17550" xr:uid="{2130AE63-039C-488E-A661-6D6E5470E808}"/>
    <cellStyle name="Normal 22 2 2 2 3 6 4" xfId="31240" xr:uid="{ECAAF35E-610C-4CF3-A962-8BB211511408}"/>
    <cellStyle name="Normal 22 2 2 2 3 6 5" xfId="46124" xr:uid="{B1E6078C-D4B7-4AC8-995F-A59B4700D38B}"/>
    <cellStyle name="Normal 22 2 2 2 3 7" xfId="20972" xr:uid="{119FCDA2-224D-4E4A-90F8-2B6ED4688A06}"/>
    <cellStyle name="Normal 22 2 2 2 3 7 2" xfId="34664" xr:uid="{292B5D34-5D04-44DC-95FF-315E40437335}"/>
    <cellStyle name="Normal 22 2 2 2 3 7 3" xfId="49548" xr:uid="{CF6E41C8-8CD5-4C2C-9D42-F86AA891D9C0}"/>
    <cellStyle name="Normal 22 2 2 2 3 8" xfId="14128" xr:uid="{23959BC7-78BD-4AD9-A835-2711095A10E6}"/>
    <cellStyle name="Normal 22 2 2 2 3 9" xfId="27818" xr:uid="{B546E774-B35F-4610-AB9C-52C82A93A774}"/>
    <cellStyle name="Normal 22 2 2 2 4" xfId="7286" xr:uid="{64F896A4-4200-4644-B0EC-33EBFE624BBA}"/>
    <cellStyle name="Normal 22 2 2 2 4 2" xfId="7287" xr:uid="{9DFD9DB4-E09C-4EA5-AE4A-971C5BC56372}"/>
    <cellStyle name="Normal 22 2 2 2 4 2 2" xfId="9000" xr:uid="{8D72965D-688B-44DF-A34C-72822536A406}"/>
    <cellStyle name="Normal 22 2 2 2 4 2 2 2" xfId="12422" xr:uid="{E4271E38-4F53-4847-BBA6-44BC55A2C7AA}"/>
    <cellStyle name="Normal 22 2 2 2 4 2 2 2 2" xfId="26112" xr:uid="{E7331A59-F7F1-40DA-AA72-F7429A77DB9A}"/>
    <cellStyle name="Normal 22 2 2 2 4 2 2 2 2 2" xfId="39804" xr:uid="{B46449B6-26F3-49E1-9A1E-F518E2A7BB1A}"/>
    <cellStyle name="Normal 22 2 2 2 4 2 2 2 2 3" xfId="54688" xr:uid="{1BB3972E-9C0B-484D-AE61-6CE5CC8AE0FA}"/>
    <cellStyle name="Normal 22 2 2 2 4 2 2 2 3" xfId="19268" xr:uid="{8FD2CE1E-F892-4FF8-9D9F-6773FD2E947B}"/>
    <cellStyle name="Normal 22 2 2 2 4 2 2 2 4" xfId="32958" xr:uid="{252E2940-69D5-4E76-A31C-19F2954349AA}"/>
    <cellStyle name="Normal 22 2 2 2 4 2 2 2 5" xfId="47842" xr:uid="{CF2ADC4C-9837-4F0D-917F-A0185087B49D}"/>
    <cellStyle name="Normal 22 2 2 2 4 2 2 3" xfId="22690" xr:uid="{B4FA78E0-773E-4D4D-AE73-64369955135A}"/>
    <cellStyle name="Normal 22 2 2 2 4 2 2 3 2" xfId="36382" xr:uid="{0A58DA5B-FE75-48E6-B707-0B7F9C1C5D2A}"/>
    <cellStyle name="Normal 22 2 2 2 4 2 2 3 3" xfId="51266" xr:uid="{83779CDD-4E9D-4932-91EE-F70A71B11C38}"/>
    <cellStyle name="Normal 22 2 2 2 4 2 2 4" xfId="15846" xr:uid="{C464C602-F824-4BD9-AB05-494E36C4B1FB}"/>
    <cellStyle name="Normal 22 2 2 2 4 2 2 5" xfId="29536" xr:uid="{599F0233-4AF2-4556-B468-F91BE216D866}"/>
    <cellStyle name="Normal 22 2 2 2 4 2 2 6" xfId="44420" xr:uid="{4B25063A-982C-41C9-AE41-CF8C0D15DA0E}"/>
    <cellStyle name="Normal 22 2 2 2 4 2 3" xfId="10710" xr:uid="{2D5FDB01-347A-41AE-8983-1232408DC72E}"/>
    <cellStyle name="Normal 22 2 2 2 4 2 3 2" xfId="24400" xr:uid="{AA5828BD-1AEE-4A27-9192-B7B684B0FF3A}"/>
    <cellStyle name="Normal 22 2 2 2 4 2 3 2 2" xfId="38092" xr:uid="{4149111B-3F51-4059-AFCB-CD078E017713}"/>
    <cellStyle name="Normal 22 2 2 2 4 2 3 2 3" xfId="52976" xr:uid="{186541A3-CC47-49D1-A545-3EB98A1E0470}"/>
    <cellStyle name="Normal 22 2 2 2 4 2 3 3" xfId="17556" xr:uid="{26BC07F6-821B-44C1-AB2C-9825717470D9}"/>
    <cellStyle name="Normal 22 2 2 2 4 2 3 4" xfId="31246" xr:uid="{9E885E68-3EFE-4798-BBAF-0B34B707F0E4}"/>
    <cellStyle name="Normal 22 2 2 2 4 2 3 5" xfId="46130" xr:uid="{C92C982E-28EB-4E69-81AB-4BE7AC36A863}"/>
    <cellStyle name="Normal 22 2 2 2 4 2 4" xfId="20978" xr:uid="{77E00129-DF14-4CD1-9747-F592B9392A18}"/>
    <cellStyle name="Normal 22 2 2 2 4 2 4 2" xfId="34670" xr:uid="{D3F70494-B0C0-4E9F-8E0B-384C09CA2464}"/>
    <cellStyle name="Normal 22 2 2 2 4 2 4 3" xfId="49554" xr:uid="{C23E3D34-71DC-4F18-B506-C242138F9BAB}"/>
    <cellStyle name="Normal 22 2 2 2 4 2 5" xfId="14134" xr:uid="{967362E3-1628-4942-B19A-64214FD62103}"/>
    <cellStyle name="Normal 22 2 2 2 4 2 6" xfId="27824" xr:uid="{368AE9DA-8B60-448E-8E7A-879C3A4B25A6}"/>
    <cellStyle name="Normal 22 2 2 2 4 2 7" xfId="42708" xr:uid="{BF59B64C-A1E4-4B24-99CD-86D7B9F0D8E6}"/>
    <cellStyle name="Normal 22 2 2 2 4 3" xfId="8999" xr:uid="{01E186F0-66B0-41BA-BFEC-9F1E3A178C25}"/>
    <cellStyle name="Normal 22 2 2 2 4 3 2" xfId="12421" xr:uid="{ABB547F0-7656-4D4A-A63A-992485EB41BA}"/>
    <cellStyle name="Normal 22 2 2 2 4 3 2 2" xfId="26111" xr:uid="{6913E41D-315D-4D7B-A958-AFFE4495FC0A}"/>
    <cellStyle name="Normal 22 2 2 2 4 3 2 2 2" xfId="39803" xr:uid="{0983922C-4F49-450B-AD12-6DE47EE44720}"/>
    <cellStyle name="Normal 22 2 2 2 4 3 2 2 3" xfId="54687" xr:uid="{D5B7D167-1DFB-4F7A-960C-F1647817520E}"/>
    <cellStyle name="Normal 22 2 2 2 4 3 2 3" xfId="19267" xr:uid="{7E2DF6B7-8FD6-45A1-8F5E-D0F159A3995B}"/>
    <cellStyle name="Normal 22 2 2 2 4 3 2 4" xfId="32957" xr:uid="{C5DB977C-4353-43DB-971C-85BFE064315E}"/>
    <cellStyle name="Normal 22 2 2 2 4 3 2 5" xfId="47841" xr:uid="{7DFFED0B-A762-4C6C-A669-498CD4E5CA97}"/>
    <cellStyle name="Normal 22 2 2 2 4 3 3" xfId="22689" xr:uid="{EC2FFB98-1E76-4159-B17E-C2379A9AEB82}"/>
    <cellStyle name="Normal 22 2 2 2 4 3 3 2" xfId="36381" xr:uid="{0759EF09-FFFD-4616-B3DD-EA00F4222252}"/>
    <cellStyle name="Normal 22 2 2 2 4 3 3 3" xfId="51265" xr:uid="{B2A60642-2786-4773-A317-4C8AE086190C}"/>
    <cellStyle name="Normal 22 2 2 2 4 3 4" xfId="15845" xr:uid="{8FFB62EB-931E-4AEA-8B4C-49F2CD6D0881}"/>
    <cellStyle name="Normal 22 2 2 2 4 3 5" xfId="29535" xr:uid="{80F28BB7-2E51-46F1-8D08-10430D6B7DC0}"/>
    <cellStyle name="Normal 22 2 2 2 4 3 6" xfId="44419" xr:uid="{BAC6EF03-6B53-4B77-BB34-141B20708256}"/>
    <cellStyle name="Normal 22 2 2 2 4 4" xfId="10709" xr:uid="{5F7DDB6B-03D5-4ACE-8F18-769012CCB421}"/>
    <cellStyle name="Normal 22 2 2 2 4 4 2" xfId="24399" xr:uid="{ED34B569-7AED-4A01-B33D-67DD3BF52B10}"/>
    <cellStyle name="Normal 22 2 2 2 4 4 2 2" xfId="38091" xr:uid="{B95BE84D-92B3-4970-8E63-8CC4C898A5F5}"/>
    <cellStyle name="Normal 22 2 2 2 4 4 2 3" xfId="52975" xr:uid="{20633018-50BD-4AAB-91EA-CFBB284FAA7A}"/>
    <cellStyle name="Normal 22 2 2 2 4 4 3" xfId="17555" xr:uid="{1D2897A6-31C8-4FBF-BF9D-F67C362328DE}"/>
    <cellStyle name="Normal 22 2 2 2 4 4 4" xfId="31245" xr:uid="{E67F9AEF-9D84-4752-89BC-D974DE5A0D9C}"/>
    <cellStyle name="Normal 22 2 2 2 4 4 5" xfId="46129" xr:uid="{C37631FF-8014-460C-9715-0CF28C8062A5}"/>
    <cellStyle name="Normal 22 2 2 2 4 5" xfId="20977" xr:uid="{F2124828-FF3E-4889-B684-FB437815FCC8}"/>
    <cellStyle name="Normal 22 2 2 2 4 5 2" xfId="34669" xr:uid="{59402DEA-C435-414C-B308-218145620596}"/>
    <cellStyle name="Normal 22 2 2 2 4 5 3" xfId="49553" xr:uid="{B9CA1A8A-5168-4771-85BF-66EC0424CE43}"/>
    <cellStyle name="Normal 22 2 2 2 4 6" xfId="14133" xr:uid="{6E14A604-8D0F-4D5B-89B0-F10049091A0E}"/>
    <cellStyle name="Normal 22 2 2 2 4 7" xfId="27823" xr:uid="{9AF859C5-03F6-4258-BC56-845358922C82}"/>
    <cellStyle name="Normal 22 2 2 2 4 8" xfId="42707" xr:uid="{7E04FD6B-54D7-4847-8DC6-A7212BA3FF22}"/>
    <cellStyle name="Normal 22 2 2 2 5" xfId="7288" xr:uid="{E5A206E1-DBF5-4F70-B114-88248027FA1A}"/>
    <cellStyle name="Normal 22 2 2 2 5 2" xfId="9001" xr:uid="{2A82C4BE-3282-48CA-9531-658815569906}"/>
    <cellStyle name="Normal 22 2 2 2 5 2 2" xfId="12423" xr:uid="{9DCA51DE-4FDD-43B8-BBBF-DBD56A705D10}"/>
    <cellStyle name="Normal 22 2 2 2 5 2 2 2" xfId="26113" xr:uid="{6C87CB43-6D58-4900-99E0-239AD620C819}"/>
    <cellStyle name="Normal 22 2 2 2 5 2 2 2 2" xfId="39805" xr:uid="{3707B80F-2356-4FA4-9C7A-6E7984ACF2D5}"/>
    <cellStyle name="Normal 22 2 2 2 5 2 2 2 3" xfId="54689" xr:uid="{AE41A97E-58F1-4023-9A75-3BD81F926CBB}"/>
    <cellStyle name="Normal 22 2 2 2 5 2 2 3" xfId="19269" xr:uid="{7591195E-1E33-41D9-BC26-5410B0744063}"/>
    <cellStyle name="Normal 22 2 2 2 5 2 2 4" xfId="32959" xr:uid="{C9C64B09-3F31-4DBF-9697-8917DE9E307A}"/>
    <cellStyle name="Normal 22 2 2 2 5 2 2 5" xfId="47843" xr:uid="{3504A274-BA16-4905-BCBD-7A12BD72EDF1}"/>
    <cellStyle name="Normal 22 2 2 2 5 2 3" xfId="22691" xr:uid="{5F74D603-087E-4024-9690-6CB7CA38827C}"/>
    <cellStyle name="Normal 22 2 2 2 5 2 3 2" xfId="36383" xr:uid="{DBD2AD90-DB27-44B5-8B66-CF44B095DFC2}"/>
    <cellStyle name="Normal 22 2 2 2 5 2 3 3" xfId="51267" xr:uid="{5CE10F60-ACE7-4D0F-86CE-7F05C539FA11}"/>
    <cellStyle name="Normal 22 2 2 2 5 2 4" xfId="15847" xr:uid="{6F07BC67-447A-454C-A4AC-D2397567AF74}"/>
    <cellStyle name="Normal 22 2 2 2 5 2 5" xfId="29537" xr:uid="{84DA3738-727F-4A0C-9BC0-EA1C32A0DF7B}"/>
    <cellStyle name="Normal 22 2 2 2 5 2 6" xfId="44421" xr:uid="{AEBE620D-A847-4D57-B5D8-2B3BEA1E01EC}"/>
    <cellStyle name="Normal 22 2 2 2 5 3" xfId="10711" xr:uid="{DD6A4CDE-0F21-46D2-A802-DA73A33487B5}"/>
    <cellStyle name="Normal 22 2 2 2 5 3 2" xfId="24401" xr:uid="{31B1CD1D-0947-478C-9457-0EB038749306}"/>
    <cellStyle name="Normal 22 2 2 2 5 3 2 2" xfId="38093" xr:uid="{9BE6FEAD-727F-405F-907E-FC052E94A2BE}"/>
    <cellStyle name="Normal 22 2 2 2 5 3 2 3" xfId="52977" xr:uid="{E51A019B-E866-4F27-99EC-EF861CDFE8A6}"/>
    <cellStyle name="Normal 22 2 2 2 5 3 3" xfId="17557" xr:uid="{BE6BF6C0-E878-42C0-8B32-AC129549165A}"/>
    <cellStyle name="Normal 22 2 2 2 5 3 4" xfId="31247" xr:uid="{30556E97-E3ED-4FD5-B3F9-50F4FFBF42A9}"/>
    <cellStyle name="Normal 22 2 2 2 5 3 5" xfId="46131" xr:uid="{62FED0B1-BE4F-434F-8A87-C48B61429FF4}"/>
    <cellStyle name="Normal 22 2 2 2 5 4" xfId="20979" xr:uid="{0CD284D9-F32F-49C2-A37E-270D45DAF935}"/>
    <cellStyle name="Normal 22 2 2 2 5 4 2" xfId="34671" xr:uid="{D27B4E29-3FFF-4D60-AD93-1F100F06A092}"/>
    <cellStyle name="Normal 22 2 2 2 5 4 3" xfId="49555" xr:uid="{30F15785-4A06-4C35-8552-783562A12D11}"/>
    <cellStyle name="Normal 22 2 2 2 5 5" xfId="14135" xr:uid="{8D3CF425-4329-4820-8FB7-B559DA82741C}"/>
    <cellStyle name="Normal 22 2 2 2 5 6" xfId="27825" xr:uid="{D0D98F44-4468-404A-BA13-30411199B90F}"/>
    <cellStyle name="Normal 22 2 2 2 5 7" xfId="42709" xr:uid="{3C25B187-BA56-4EF4-8490-140BBB302DEC}"/>
    <cellStyle name="Normal 22 2 2 2 6" xfId="7289" xr:uid="{40720232-F632-4F20-A4DC-8374FE64B125}"/>
    <cellStyle name="Normal 22 2 2 2 6 2" xfId="9002" xr:uid="{4128F6CD-E9A0-44E3-B2AE-B368382F1326}"/>
    <cellStyle name="Normal 22 2 2 2 6 2 2" xfId="12424" xr:uid="{D3904A3C-C5D2-4A64-8915-58CAE06B2109}"/>
    <cellStyle name="Normal 22 2 2 2 6 2 2 2" xfId="26114" xr:uid="{62344357-8B03-41DA-8EDD-81971894F2BB}"/>
    <cellStyle name="Normal 22 2 2 2 6 2 2 2 2" xfId="39806" xr:uid="{A0309CB6-7A3A-4712-A33D-6433558E926C}"/>
    <cellStyle name="Normal 22 2 2 2 6 2 2 2 3" xfId="54690" xr:uid="{5E9760A1-6ABA-4FCA-A821-C13B1AD4444F}"/>
    <cellStyle name="Normal 22 2 2 2 6 2 2 3" xfId="19270" xr:uid="{0E21EB0C-D83C-4271-8DB2-3DF4BCAB773B}"/>
    <cellStyle name="Normal 22 2 2 2 6 2 2 4" xfId="32960" xr:uid="{BC679902-8FBC-47BB-8809-6E8453A6178F}"/>
    <cellStyle name="Normal 22 2 2 2 6 2 2 5" xfId="47844" xr:uid="{EA481F02-E7EF-41A2-B84B-8E362F787DC2}"/>
    <cellStyle name="Normal 22 2 2 2 6 2 3" xfId="22692" xr:uid="{85F0BD17-E7B5-44C5-8CD5-6CEAEF54E97E}"/>
    <cellStyle name="Normal 22 2 2 2 6 2 3 2" xfId="36384" xr:uid="{8FD4E20F-FC64-47A4-8295-DB04CD0D4A6D}"/>
    <cellStyle name="Normal 22 2 2 2 6 2 3 3" xfId="51268" xr:uid="{DDF6E36F-E480-4C76-BB2A-889EB4328124}"/>
    <cellStyle name="Normal 22 2 2 2 6 2 4" xfId="15848" xr:uid="{7E709843-B444-4965-B0CF-A7B12C010041}"/>
    <cellStyle name="Normal 22 2 2 2 6 2 5" xfId="29538" xr:uid="{E4F7021C-E788-44B8-8D34-7E7F7EEC9E17}"/>
    <cellStyle name="Normal 22 2 2 2 6 2 6" xfId="44422" xr:uid="{AE3CFBA2-D6DE-44E5-919C-8AB718E0F36A}"/>
    <cellStyle name="Normal 22 2 2 2 6 3" xfId="10712" xr:uid="{2DA0BA5B-C167-4FE3-9D38-AC46EFDB1E30}"/>
    <cellStyle name="Normal 22 2 2 2 6 3 2" xfId="24402" xr:uid="{DB353163-16E5-4CF6-B1E7-5ECD4497B884}"/>
    <cellStyle name="Normal 22 2 2 2 6 3 2 2" xfId="38094" xr:uid="{B97DC4B6-A6E8-400C-BDB6-A81FC45C5D3F}"/>
    <cellStyle name="Normal 22 2 2 2 6 3 2 3" xfId="52978" xr:uid="{F9FCF052-169C-44E8-8751-55B1F5CBE261}"/>
    <cellStyle name="Normal 22 2 2 2 6 3 3" xfId="17558" xr:uid="{EBB7E904-1EBA-4420-9F4A-EDE77AF2FB0B}"/>
    <cellStyle name="Normal 22 2 2 2 6 3 4" xfId="31248" xr:uid="{95AD451C-9C64-4FE6-9FF4-153AE1E325F6}"/>
    <cellStyle name="Normal 22 2 2 2 6 3 5" xfId="46132" xr:uid="{7F96D50E-5B9B-4253-99AD-939D71934A3D}"/>
    <cellStyle name="Normal 22 2 2 2 6 4" xfId="20980" xr:uid="{0E9D50FB-90D7-4E66-AD6B-7D6C9B621F8B}"/>
    <cellStyle name="Normal 22 2 2 2 6 4 2" xfId="34672" xr:uid="{C5254DB3-4191-4B37-B5E1-00E56B10C58D}"/>
    <cellStyle name="Normal 22 2 2 2 6 4 3" xfId="49556" xr:uid="{D1D8D497-66DF-4504-8D50-B13EF7F61BA4}"/>
    <cellStyle name="Normal 22 2 2 2 6 5" xfId="14136" xr:uid="{864ED90C-458C-48A4-8EA4-C69D2494DBB2}"/>
    <cellStyle name="Normal 22 2 2 2 6 6" xfId="27826" xr:uid="{E79054B3-C486-4823-9C6E-02DD1933E6D0}"/>
    <cellStyle name="Normal 22 2 2 2 6 7" xfId="42710" xr:uid="{CDC19BF5-5570-4CB4-B113-8CE54829A5B4}"/>
    <cellStyle name="Normal 22 2 2 2 7" xfId="8988" xr:uid="{296193C6-A390-4764-83DB-8C60BDAF7603}"/>
    <cellStyle name="Normal 22 2 2 2 7 2" xfId="12410" xr:uid="{D82256D4-F664-43C5-800A-3FA0507DD965}"/>
    <cellStyle name="Normal 22 2 2 2 7 2 2" xfId="26100" xr:uid="{99F36913-12AD-4028-B174-13684AEBBAB1}"/>
    <cellStyle name="Normal 22 2 2 2 7 2 2 2" xfId="39792" xr:uid="{C9A22148-6D81-47C7-9BF1-A04F163888D6}"/>
    <cellStyle name="Normal 22 2 2 2 7 2 2 3" xfId="54676" xr:uid="{9488E6EF-5F4A-4857-87D0-80BCBB49652D}"/>
    <cellStyle name="Normal 22 2 2 2 7 2 3" xfId="19256" xr:uid="{0EDB494B-382C-4235-A1DB-8E8097026EA0}"/>
    <cellStyle name="Normal 22 2 2 2 7 2 4" xfId="32946" xr:uid="{4FEA443B-D217-43D2-9F42-87B2BCF8CCF3}"/>
    <cellStyle name="Normal 22 2 2 2 7 2 5" xfId="47830" xr:uid="{5C004849-7CE2-42FA-88FB-396A96982F42}"/>
    <cellStyle name="Normal 22 2 2 2 7 3" xfId="22678" xr:uid="{C01645CF-B869-41BE-9EC0-F57082297D97}"/>
    <cellStyle name="Normal 22 2 2 2 7 3 2" xfId="36370" xr:uid="{1C9771E2-5A30-4746-AE17-A0D7609E4B62}"/>
    <cellStyle name="Normal 22 2 2 2 7 3 3" xfId="51254" xr:uid="{A21C610E-F4E4-479B-945B-1ECBE71CF315}"/>
    <cellStyle name="Normal 22 2 2 2 7 4" xfId="15834" xr:uid="{D47E07DD-9408-4097-A7CF-9BD522A93714}"/>
    <cellStyle name="Normal 22 2 2 2 7 5" xfId="29524" xr:uid="{2DE76E71-E33A-4459-A65D-F7A689A0C879}"/>
    <cellStyle name="Normal 22 2 2 2 7 6" xfId="44408" xr:uid="{48206027-00AC-4127-9CC0-3D264178BFC5}"/>
    <cellStyle name="Normal 22 2 2 2 8" xfId="10698" xr:uid="{DA90FF39-8346-4818-B4E1-210CE0D6EC42}"/>
    <cellStyle name="Normal 22 2 2 2 8 2" xfId="24388" xr:uid="{B0C1A6AF-5F50-4C04-833B-46BA901F9E86}"/>
    <cellStyle name="Normal 22 2 2 2 8 2 2" xfId="38080" xr:uid="{0AEE4536-9676-413F-9D4C-28D81909ADFF}"/>
    <cellStyle name="Normal 22 2 2 2 8 2 3" xfId="52964" xr:uid="{6828C33E-9A82-419A-9AD4-43BFC9061730}"/>
    <cellStyle name="Normal 22 2 2 2 8 3" xfId="17544" xr:uid="{CAF19EFA-6260-45FC-ABFA-A936E21D05B2}"/>
    <cellStyle name="Normal 22 2 2 2 8 4" xfId="31234" xr:uid="{FD736455-F6F9-485C-B76A-70AAC4198DE8}"/>
    <cellStyle name="Normal 22 2 2 2 8 5" xfId="46118" xr:uid="{8E87DA67-C40F-486B-8B3C-F31910A5677E}"/>
    <cellStyle name="Normal 22 2 2 2 9" xfId="20966" xr:uid="{D3501129-EEDB-4110-AE13-B52A37A0BF0A}"/>
    <cellStyle name="Normal 22 2 2 2 9 2" xfId="34658" xr:uid="{A0DCEE7E-D8BC-4529-ADE3-A69032853E27}"/>
    <cellStyle name="Normal 22 2 2 2 9 3" xfId="49542" xr:uid="{27EFC2BA-572D-424F-8F1F-023D99DA4F11}"/>
    <cellStyle name="Normal 22 2 2 3" xfId="7290" xr:uid="{3B94C01D-96CD-4100-A67B-9FDCE937D26A}"/>
    <cellStyle name="Normal 22 2 2 3 10" xfId="42711" xr:uid="{AB38597E-5CBB-469F-A6C2-7B267DEEF700}"/>
    <cellStyle name="Normal 22 2 2 3 2" xfId="7291" xr:uid="{44D44D75-F8CB-493E-BC71-78D5CDEF004A}"/>
    <cellStyle name="Normal 22 2 2 3 2 2" xfId="7292" xr:uid="{DF11323E-D0AE-4549-A83F-F8EDC7808FAE}"/>
    <cellStyle name="Normal 22 2 2 3 2 2 2" xfId="9005" xr:uid="{F415ACB3-61B9-4A2E-B3A6-E5485FC356C5}"/>
    <cellStyle name="Normal 22 2 2 3 2 2 2 2" xfId="12427" xr:uid="{AEAC2E24-CBE1-4335-89B8-70FC616E415F}"/>
    <cellStyle name="Normal 22 2 2 3 2 2 2 2 2" xfId="26117" xr:uid="{9DFCED43-8FCA-4136-BBB5-ACB621C4FE43}"/>
    <cellStyle name="Normal 22 2 2 3 2 2 2 2 2 2" xfId="39809" xr:uid="{06C9A7A3-0BDD-4173-B140-128291D6440C}"/>
    <cellStyle name="Normal 22 2 2 3 2 2 2 2 2 3" xfId="54693" xr:uid="{E3FB8B1E-8483-40B5-9E22-9D6EE491B5B6}"/>
    <cellStyle name="Normal 22 2 2 3 2 2 2 2 3" xfId="19273" xr:uid="{D282A151-1240-4192-9F9F-FFA2A52EF82D}"/>
    <cellStyle name="Normal 22 2 2 3 2 2 2 2 4" xfId="32963" xr:uid="{FDFCDBAE-DE10-42CA-B99F-A583FF394C54}"/>
    <cellStyle name="Normal 22 2 2 3 2 2 2 2 5" xfId="47847" xr:uid="{E626B4D8-80CB-42EB-9F49-5DB6BDA19FF8}"/>
    <cellStyle name="Normal 22 2 2 3 2 2 2 3" xfId="22695" xr:uid="{B3BBF9ED-E3D5-4FA4-81B4-6736E4351102}"/>
    <cellStyle name="Normal 22 2 2 3 2 2 2 3 2" xfId="36387" xr:uid="{24F61FB6-B8E9-435A-9D6D-618B097168FE}"/>
    <cellStyle name="Normal 22 2 2 3 2 2 2 3 3" xfId="51271" xr:uid="{8C18C74B-7505-4429-BC0D-7102AD619AC8}"/>
    <cellStyle name="Normal 22 2 2 3 2 2 2 4" xfId="15851" xr:uid="{DD1AD133-C8C5-400F-A79B-8023C97BAE46}"/>
    <cellStyle name="Normal 22 2 2 3 2 2 2 5" xfId="29541" xr:uid="{B10C1F22-FEE0-4BD2-893E-3F4C943ADAE8}"/>
    <cellStyle name="Normal 22 2 2 3 2 2 2 6" xfId="44425" xr:uid="{8F8DD935-CEF2-4511-9211-5DFAD2BD5D5F}"/>
    <cellStyle name="Normal 22 2 2 3 2 2 3" xfId="10715" xr:uid="{9A56DDC6-437F-4434-8AF3-D8C367FE7F3D}"/>
    <cellStyle name="Normal 22 2 2 3 2 2 3 2" xfId="24405" xr:uid="{2B9D351A-76A7-419E-BCB8-556FB6D4601B}"/>
    <cellStyle name="Normal 22 2 2 3 2 2 3 2 2" xfId="38097" xr:uid="{BB6103EC-34C7-433A-A2EF-1169196FB95C}"/>
    <cellStyle name="Normal 22 2 2 3 2 2 3 2 3" xfId="52981" xr:uid="{2BAB68C4-E069-4CE1-866A-20D0E580ED19}"/>
    <cellStyle name="Normal 22 2 2 3 2 2 3 3" xfId="17561" xr:uid="{92588393-8F24-41C8-A6B3-1277FB9E1AEA}"/>
    <cellStyle name="Normal 22 2 2 3 2 2 3 4" xfId="31251" xr:uid="{438BF65C-81CB-459B-8E2B-9BCE074590AC}"/>
    <cellStyle name="Normal 22 2 2 3 2 2 3 5" xfId="46135" xr:uid="{9C984331-2454-49C4-B9A1-F866AB2B12F1}"/>
    <cellStyle name="Normal 22 2 2 3 2 2 4" xfId="20983" xr:uid="{0EDC6E37-2790-46FC-BE95-92D271AD7251}"/>
    <cellStyle name="Normal 22 2 2 3 2 2 4 2" xfId="34675" xr:uid="{C7FD3B59-C40F-41AF-90F1-002D044F1738}"/>
    <cellStyle name="Normal 22 2 2 3 2 2 4 3" xfId="49559" xr:uid="{BDF507A9-FEB6-4C72-B9E6-44E98007B6CC}"/>
    <cellStyle name="Normal 22 2 2 3 2 2 5" xfId="14139" xr:uid="{F723E802-57B1-4300-91C3-9192CDA2AC09}"/>
    <cellStyle name="Normal 22 2 2 3 2 2 6" xfId="27829" xr:uid="{F44BB785-8CD9-40FF-952C-95E92E42163D}"/>
    <cellStyle name="Normal 22 2 2 3 2 2 7" xfId="42713" xr:uid="{73312CF1-773C-4A74-9CF9-44D961DE136F}"/>
    <cellStyle name="Normal 22 2 2 3 2 3" xfId="9004" xr:uid="{9672C0E4-B083-42BA-8984-A1FCBE93FCA0}"/>
    <cellStyle name="Normal 22 2 2 3 2 3 2" xfId="12426" xr:uid="{C8852145-DE68-41F0-887E-F58474862393}"/>
    <cellStyle name="Normal 22 2 2 3 2 3 2 2" xfId="26116" xr:uid="{DE314D7C-2005-44F9-A584-43CF82FF41A7}"/>
    <cellStyle name="Normal 22 2 2 3 2 3 2 2 2" xfId="39808" xr:uid="{0CF7AF6F-7D12-4B9E-912A-3BAC6B03821C}"/>
    <cellStyle name="Normal 22 2 2 3 2 3 2 2 3" xfId="54692" xr:uid="{7502D068-B0A0-4818-A8A8-2E3356BCC216}"/>
    <cellStyle name="Normal 22 2 2 3 2 3 2 3" xfId="19272" xr:uid="{8C934A56-4792-4B41-9861-5A677347AA8A}"/>
    <cellStyle name="Normal 22 2 2 3 2 3 2 4" xfId="32962" xr:uid="{447B2040-C3AA-46FD-8221-CDDBD13D251B}"/>
    <cellStyle name="Normal 22 2 2 3 2 3 2 5" xfId="47846" xr:uid="{30A8A769-A9F9-49BF-B84B-EEB92280651B}"/>
    <cellStyle name="Normal 22 2 2 3 2 3 3" xfId="22694" xr:uid="{F76CDC21-EBBA-410A-B5AA-D4C8CF386542}"/>
    <cellStyle name="Normal 22 2 2 3 2 3 3 2" xfId="36386" xr:uid="{0F4A432E-E1E8-40CC-A194-F9FFF3394451}"/>
    <cellStyle name="Normal 22 2 2 3 2 3 3 3" xfId="51270" xr:uid="{B13F1269-C662-43DE-8E32-1F883A6B9575}"/>
    <cellStyle name="Normal 22 2 2 3 2 3 4" xfId="15850" xr:uid="{AC14C6ED-5E08-47FB-894E-449861E23519}"/>
    <cellStyle name="Normal 22 2 2 3 2 3 5" xfId="29540" xr:uid="{FFEE8725-D87E-4A6C-8C12-944F189E68DC}"/>
    <cellStyle name="Normal 22 2 2 3 2 3 6" xfId="44424" xr:uid="{A09FC9C7-9273-4518-B10D-70C2CAFF8145}"/>
    <cellStyle name="Normal 22 2 2 3 2 4" xfId="10714" xr:uid="{5CAC384C-E476-4AB4-87C0-5E68395BE1E5}"/>
    <cellStyle name="Normal 22 2 2 3 2 4 2" xfId="24404" xr:uid="{7B8E9ECD-40DC-49A6-90B9-073DD11D728F}"/>
    <cellStyle name="Normal 22 2 2 3 2 4 2 2" xfId="38096" xr:uid="{0D51A0C8-DD61-4B4F-92CD-6C4F5E65A805}"/>
    <cellStyle name="Normal 22 2 2 3 2 4 2 3" xfId="52980" xr:uid="{4D6A9673-E12D-4675-BFDA-F28080ABC707}"/>
    <cellStyle name="Normal 22 2 2 3 2 4 3" xfId="17560" xr:uid="{17C87753-D7B4-497F-8070-05817CB273A8}"/>
    <cellStyle name="Normal 22 2 2 3 2 4 4" xfId="31250" xr:uid="{3460B1C4-8DF3-4B8E-80CF-61C0DAAB1432}"/>
    <cellStyle name="Normal 22 2 2 3 2 4 5" xfId="46134" xr:uid="{2B9EEEA3-26AB-4CE7-82DF-522AAFD2F47D}"/>
    <cellStyle name="Normal 22 2 2 3 2 5" xfId="20982" xr:uid="{4C8352D4-F7CF-4F44-92B2-E15DF28F40C1}"/>
    <cellStyle name="Normal 22 2 2 3 2 5 2" xfId="34674" xr:uid="{626B9444-0594-4EAD-BF96-DDF4F6FC9590}"/>
    <cellStyle name="Normal 22 2 2 3 2 5 3" xfId="49558" xr:uid="{ED74297C-62AB-4E72-B2B5-1CE796D02F01}"/>
    <cellStyle name="Normal 22 2 2 3 2 6" xfId="14138" xr:uid="{8F759D8B-2EDF-47C9-92EB-0C71E39CB034}"/>
    <cellStyle name="Normal 22 2 2 3 2 7" xfId="27828" xr:uid="{EB2A37DE-3877-4C91-9198-CFB61BFED1B1}"/>
    <cellStyle name="Normal 22 2 2 3 2 8" xfId="42712" xr:uid="{82CD711B-7556-427A-BB89-3F079B81C0D2}"/>
    <cellStyle name="Normal 22 2 2 3 3" xfId="7293" xr:uid="{1680A87C-030D-46F7-A393-ECE5533FA360}"/>
    <cellStyle name="Normal 22 2 2 3 3 2" xfId="9006" xr:uid="{104EA257-856B-49A8-B66A-1A872A403960}"/>
    <cellStyle name="Normal 22 2 2 3 3 2 2" xfId="12428" xr:uid="{20CD3E2F-6D39-49A5-B976-FFA673F88793}"/>
    <cellStyle name="Normal 22 2 2 3 3 2 2 2" xfId="26118" xr:uid="{4A00A4D5-CC1A-4B97-BC93-2855799DB203}"/>
    <cellStyle name="Normal 22 2 2 3 3 2 2 2 2" xfId="39810" xr:uid="{BC2CB25E-6CDF-418F-ABD1-FE1718052E19}"/>
    <cellStyle name="Normal 22 2 2 3 3 2 2 2 3" xfId="54694" xr:uid="{FACBF6C6-F2B7-4185-A151-A78C9F6F5401}"/>
    <cellStyle name="Normal 22 2 2 3 3 2 2 3" xfId="19274" xr:uid="{958911FA-41F4-4680-88B3-D918525E8EC7}"/>
    <cellStyle name="Normal 22 2 2 3 3 2 2 4" xfId="32964" xr:uid="{A8FB220C-FBCB-444F-AA47-CB26CD463CFF}"/>
    <cellStyle name="Normal 22 2 2 3 3 2 2 5" xfId="47848" xr:uid="{A45C2E4A-7E52-4728-8A93-A2CED5E890A4}"/>
    <cellStyle name="Normal 22 2 2 3 3 2 3" xfId="22696" xr:uid="{6259E3B2-D7D9-4235-A1BE-5078B11D907C}"/>
    <cellStyle name="Normal 22 2 2 3 3 2 3 2" xfId="36388" xr:uid="{C21F6624-F80E-4BEF-BC95-C3536D18D720}"/>
    <cellStyle name="Normal 22 2 2 3 3 2 3 3" xfId="51272" xr:uid="{C7EE411C-F886-45FC-9386-77ADF2F9097E}"/>
    <cellStyle name="Normal 22 2 2 3 3 2 4" xfId="15852" xr:uid="{A528BED6-C605-489F-87E4-A9CAAE66435C}"/>
    <cellStyle name="Normal 22 2 2 3 3 2 5" xfId="29542" xr:uid="{02848D1B-C4A8-424A-A494-A3E02F60520C}"/>
    <cellStyle name="Normal 22 2 2 3 3 2 6" xfId="44426" xr:uid="{3B4C17B9-B803-49B3-AE66-57EEC5BAC356}"/>
    <cellStyle name="Normal 22 2 2 3 3 3" xfId="10716" xr:uid="{12A713B7-0E3C-4BF2-AE13-AB306607DF2C}"/>
    <cellStyle name="Normal 22 2 2 3 3 3 2" xfId="24406" xr:uid="{039B38D2-3936-44F5-A75A-5162FB2DD131}"/>
    <cellStyle name="Normal 22 2 2 3 3 3 2 2" xfId="38098" xr:uid="{9AEFFEDA-8DD5-4258-B4B9-3C67F15E53AE}"/>
    <cellStyle name="Normal 22 2 2 3 3 3 2 3" xfId="52982" xr:uid="{DC8569BF-01E5-4B03-9F26-1B612EE5A09A}"/>
    <cellStyle name="Normal 22 2 2 3 3 3 3" xfId="17562" xr:uid="{9A26F21E-456A-4E63-8F25-A99237683D18}"/>
    <cellStyle name="Normal 22 2 2 3 3 3 4" xfId="31252" xr:uid="{5153C60E-0E50-47E1-A5A0-3B503649745F}"/>
    <cellStyle name="Normal 22 2 2 3 3 3 5" xfId="46136" xr:uid="{5F86F492-D031-4FBF-BCDA-42192E582428}"/>
    <cellStyle name="Normal 22 2 2 3 3 4" xfId="20984" xr:uid="{3C163570-724F-4C98-87BD-5EF889196501}"/>
    <cellStyle name="Normal 22 2 2 3 3 4 2" xfId="34676" xr:uid="{A99146CD-9E95-4EC4-AFE4-EE0B71C30E0A}"/>
    <cellStyle name="Normal 22 2 2 3 3 4 3" xfId="49560" xr:uid="{8756F7E9-C09F-4CFF-8EBB-23A371D7C5BC}"/>
    <cellStyle name="Normal 22 2 2 3 3 5" xfId="14140" xr:uid="{4018D711-8997-459D-BCCA-034F391E288F}"/>
    <cellStyle name="Normal 22 2 2 3 3 6" xfId="27830" xr:uid="{40F81192-2AB6-4B76-8549-36874898000E}"/>
    <cellStyle name="Normal 22 2 2 3 3 7" xfId="42714" xr:uid="{8608B862-DEDF-4AF3-B7D3-61F315A737EB}"/>
    <cellStyle name="Normal 22 2 2 3 4" xfId="7294" xr:uid="{74BC4FE9-D99B-485D-BB61-2180E73C736C}"/>
    <cellStyle name="Normal 22 2 2 3 4 2" xfId="9007" xr:uid="{23E1A9D2-E2DA-4D97-971C-49D3FD4B185B}"/>
    <cellStyle name="Normal 22 2 2 3 4 2 2" xfId="12429" xr:uid="{E39BDAE3-00E3-4763-BFEC-6861A43700FC}"/>
    <cellStyle name="Normal 22 2 2 3 4 2 2 2" xfId="26119" xr:uid="{92022334-1CA4-4C71-B215-A373772F11FD}"/>
    <cellStyle name="Normal 22 2 2 3 4 2 2 2 2" xfId="39811" xr:uid="{DDED5771-733D-4D64-817B-10A6A43ED9FB}"/>
    <cellStyle name="Normal 22 2 2 3 4 2 2 2 3" xfId="54695" xr:uid="{010ABEA8-29D0-422F-92AB-36C8DBE3533A}"/>
    <cellStyle name="Normal 22 2 2 3 4 2 2 3" xfId="19275" xr:uid="{F8F50DDB-0786-4E80-8DC2-02EE06C04162}"/>
    <cellStyle name="Normal 22 2 2 3 4 2 2 4" xfId="32965" xr:uid="{4776F832-AC76-48DF-AD4D-97179497F400}"/>
    <cellStyle name="Normal 22 2 2 3 4 2 2 5" xfId="47849" xr:uid="{F0957C0F-2170-4DA8-90B9-D5554ACFB18B}"/>
    <cellStyle name="Normal 22 2 2 3 4 2 3" xfId="22697" xr:uid="{C8302625-6974-4BD4-9790-7E989FA79600}"/>
    <cellStyle name="Normal 22 2 2 3 4 2 3 2" xfId="36389" xr:uid="{D71CCEE2-CC67-44FD-877B-771BF5514467}"/>
    <cellStyle name="Normal 22 2 2 3 4 2 3 3" xfId="51273" xr:uid="{72ECE24D-8E61-494B-AD7C-BED2F56F9DF4}"/>
    <cellStyle name="Normal 22 2 2 3 4 2 4" xfId="15853" xr:uid="{ADF5AC06-6BA6-41C6-B37C-B40D96858032}"/>
    <cellStyle name="Normal 22 2 2 3 4 2 5" xfId="29543" xr:uid="{89783260-9796-46D8-8F04-85C2BD841245}"/>
    <cellStyle name="Normal 22 2 2 3 4 2 6" xfId="44427" xr:uid="{449CAFF5-7C37-4E38-A981-1D57F2B5EBFE}"/>
    <cellStyle name="Normal 22 2 2 3 4 3" xfId="10717" xr:uid="{5E4B228F-354E-4C6A-A67B-18AB6D0CF9EA}"/>
    <cellStyle name="Normal 22 2 2 3 4 3 2" xfId="24407" xr:uid="{67F4DBE4-38E4-4DA9-B4C1-A22A00720EE1}"/>
    <cellStyle name="Normal 22 2 2 3 4 3 2 2" xfId="38099" xr:uid="{F3708B54-0E4F-4D48-A4E8-BFF1B8F7D207}"/>
    <cellStyle name="Normal 22 2 2 3 4 3 2 3" xfId="52983" xr:uid="{5489F1B4-006C-402C-9D4E-539E6C22C4A6}"/>
    <cellStyle name="Normal 22 2 2 3 4 3 3" xfId="17563" xr:uid="{3AF4F910-5FC5-4F21-AD53-AB5EA455C812}"/>
    <cellStyle name="Normal 22 2 2 3 4 3 4" xfId="31253" xr:uid="{28647AF6-772C-4F31-A0CA-DB8C228C6C8E}"/>
    <cellStyle name="Normal 22 2 2 3 4 3 5" xfId="46137" xr:uid="{D29247B9-0322-4C87-899B-4DFF2C34C81E}"/>
    <cellStyle name="Normal 22 2 2 3 4 4" xfId="20985" xr:uid="{54BC8A48-DE3D-4CCF-A424-3B2A80DA026F}"/>
    <cellStyle name="Normal 22 2 2 3 4 4 2" xfId="34677" xr:uid="{B590BA1B-CECD-4120-8839-D5DFD141C473}"/>
    <cellStyle name="Normal 22 2 2 3 4 4 3" xfId="49561" xr:uid="{D416571E-6DD8-4404-9127-52BE9FECC1C9}"/>
    <cellStyle name="Normal 22 2 2 3 4 5" xfId="14141" xr:uid="{1A21217F-41B8-4CEF-91A2-F68BCC94975D}"/>
    <cellStyle name="Normal 22 2 2 3 4 6" xfId="27831" xr:uid="{CDE92357-5E16-4127-B54B-B1BE443639F1}"/>
    <cellStyle name="Normal 22 2 2 3 4 7" xfId="42715" xr:uid="{AFB6CBCF-79CD-4585-A1A7-2F61890559EB}"/>
    <cellStyle name="Normal 22 2 2 3 5" xfId="9003" xr:uid="{F954BD4B-F0E8-47E8-9EF1-2440C28C77AE}"/>
    <cellStyle name="Normal 22 2 2 3 5 2" xfId="12425" xr:uid="{5067FC86-2EE7-4584-9B84-194C6A6F0A8D}"/>
    <cellStyle name="Normal 22 2 2 3 5 2 2" xfId="26115" xr:uid="{8804E76D-8007-4E1A-9A8D-C516BEA740EB}"/>
    <cellStyle name="Normal 22 2 2 3 5 2 2 2" xfId="39807" xr:uid="{98EFAB19-3D5B-4BEC-9CF0-3D2E4232951E}"/>
    <cellStyle name="Normal 22 2 2 3 5 2 2 3" xfId="54691" xr:uid="{B1EF4F3E-801B-413C-BDAC-F38AEE693A09}"/>
    <cellStyle name="Normal 22 2 2 3 5 2 3" xfId="19271" xr:uid="{B77FD0D4-29AF-496F-9ABA-D32CCAC969AA}"/>
    <cellStyle name="Normal 22 2 2 3 5 2 4" xfId="32961" xr:uid="{2800381F-FDE3-4060-8D34-D841CB5E20D0}"/>
    <cellStyle name="Normal 22 2 2 3 5 2 5" xfId="47845" xr:uid="{3C00B33C-9422-49DD-903B-FBCA31C8CE15}"/>
    <cellStyle name="Normal 22 2 2 3 5 3" xfId="22693" xr:uid="{AD466A40-6E81-435A-91EE-25BAEE29FAA0}"/>
    <cellStyle name="Normal 22 2 2 3 5 3 2" xfId="36385" xr:uid="{2AC38733-DE47-42A4-98FA-E005F3803106}"/>
    <cellStyle name="Normal 22 2 2 3 5 3 3" xfId="51269" xr:uid="{A7BFD303-56D0-4631-A226-9E75AFA61AD8}"/>
    <cellStyle name="Normal 22 2 2 3 5 4" xfId="15849" xr:uid="{3FFF6299-C2FC-4BEB-866E-94B044CB4C95}"/>
    <cellStyle name="Normal 22 2 2 3 5 5" xfId="29539" xr:uid="{3EC3BFD8-53CF-484F-8A2C-BB36504641CB}"/>
    <cellStyle name="Normal 22 2 2 3 5 6" xfId="44423" xr:uid="{3FFEDA9D-C0FE-4405-BA0D-93FCE4CDD623}"/>
    <cellStyle name="Normal 22 2 2 3 6" xfId="10713" xr:uid="{66C68939-A42D-4FB4-9E91-D79CB2425DD8}"/>
    <cellStyle name="Normal 22 2 2 3 6 2" xfId="24403" xr:uid="{980B705A-F3ED-437A-83BD-01BAC59412AB}"/>
    <cellStyle name="Normal 22 2 2 3 6 2 2" xfId="38095" xr:uid="{F56329D8-999E-49FD-88EA-30C3A093937E}"/>
    <cellStyle name="Normal 22 2 2 3 6 2 3" xfId="52979" xr:uid="{558DB649-001B-4194-98BB-9EBDD4D8E8F0}"/>
    <cellStyle name="Normal 22 2 2 3 6 3" xfId="17559" xr:uid="{143D05CB-5789-4D95-933B-0092B535F819}"/>
    <cellStyle name="Normal 22 2 2 3 6 4" xfId="31249" xr:uid="{CF7340F1-B98F-4676-8660-B70695F3FB95}"/>
    <cellStyle name="Normal 22 2 2 3 6 5" xfId="46133" xr:uid="{F0C84BF3-7A63-47B3-BBA8-AAF86705176E}"/>
    <cellStyle name="Normal 22 2 2 3 7" xfId="20981" xr:uid="{026AE855-888B-4641-B3C3-84B670B01C7F}"/>
    <cellStyle name="Normal 22 2 2 3 7 2" xfId="34673" xr:uid="{51CB5155-23EC-4126-AC92-B67FA7A6C85E}"/>
    <cellStyle name="Normal 22 2 2 3 7 3" xfId="49557" xr:uid="{C5867A0D-5493-4289-9A85-7F290DFAE94E}"/>
    <cellStyle name="Normal 22 2 2 3 8" xfId="14137" xr:uid="{426D7028-520B-4D08-8DAB-01A029F0DB7F}"/>
    <cellStyle name="Normal 22 2 2 3 9" xfId="27827" xr:uid="{C14100E1-7998-44BA-BE2F-6FAE13052D20}"/>
    <cellStyle name="Normal 22 2 2 4" xfId="7295" xr:uid="{C6E1A8BB-0A6F-4117-A7AB-9F23ED6252A8}"/>
    <cellStyle name="Normal 22 2 2 4 10" xfId="42716" xr:uid="{AA99676E-D894-4E56-9631-C9DF8434BC37}"/>
    <cellStyle name="Normal 22 2 2 4 2" xfId="7296" xr:uid="{CCABF868-D54C-4537-A42E-BB2A8AF152B5}"/>
    <cellStyle name="Normal 22 2 2 4 2 2" xfId="7297" xr:uid="{623F64BB-E14D-4F57-BAF0-40812B64EA2A}"/>
    <cellStyle name="Normal 22 2 2 4 2 2 2" xfId="9010" xr:uid="{1D415977-4242-47DD-A292-F17E688062C2}"/>
    <cellStyle name="Normal 22 2 2 4 2 2 2 2" xfId="12432" xr:uid="{57102218-3193-46F2-A471-E8EC335056A7}"/>
    <cellStyle name="Normal 22 2 2 4 2 2 2 2 2" xfId="26122" xr:uid="{BB4EE1A1-F683-4455-BA57-EA80647F9E28}"/>
    <cellStyle name="Normal 22 2 2 4 2 2 2 2 2 2" xfId="39814" xr:uid="{A37322E4-4CEF-4A25-A80A-DC4C312DB87B}"/>
    <cellStyle name="Normal 22 2 2 4 2 2 2 2 2 3" xfId="54698" xr:uid="{9303F602-758D-499A-94BE-F87AD3A95F73}"/>
    <cellStyle name="Normal 22 2 2 4 2 2 2 2 3" xfId="19278" xr:uid="{36B098BE-0829-4357-B898-2B6CA6D53F7D}"/>
    <cellStyle name="Normal 22 2 2 4 2 2 2 2 4" xfId="32968" xr:uid="{F8AABE4E-9FAF-4C72-A9FC-9B5CC0596267}"/>
    <cellStyle name="Normal 22 2 2 4 2 2 2 2 5" xfId="47852" xr:uid="{2B6C9E0C-4FDB-4C28-8733-CE197C4D8FF2}"/>
    <cellStyle name="Normal 22 2 2 4 2 2 2 3" xfId="22700" xr:uid="{B888E4A3-9779-4233-951E-C1748112F65D}"/>
    <cellStyle name="Normal 22 2 2 4 2 2 2 3 2" xfId="36392" xr:uid="{DEB17668-F65D-4813-8879-8D6816BBF87A}"/>
    <cellStyle name="Normal 22 2 2 4 2 2 2 3 3" xfId="51276" xr:uid="{69DEBC45-85E1-414E-9C03-29A150CDED38}"/>
    <cellStyle name="Normal 22 2 2 4 2 2 2 4" xfId="15856" xr:uid="{20928B64-92CB-4FDA-B27E-BC045FC0757F}"/>
    <cellStyle name="Normal 22 2 2 4 2 2 2 5" xfId="29546" xr:uid="{41EC48FB-6DE8-4F37-86FB-B367FFEC07B8}"/>
    <cellStyle name="Normal 22 2 2 4 2 2 2 6" xfId="44430" xr:uid="{69B5AC2E-A3CB-4824-8B41-CE0529D4BE8C}"/>
    <cellStyle name="Normal 22 2 2 4 2 2 3" xfId="10720" xr:uid="{858D3CBD-3275-40EC-AE2E-14E6A1E6297B}"/>
    <cellStyle name="Normal 22 2 2 4 2 2 3 2" xfId="24410" xr:uid="{5DDBE7C8-B9A1-40C0-988C-2EE3545C189C}"/>
    <cellStyle name="Normal 22 2 2 4 2 2 3 2 2" xfId="38102" xr:uid="{A214EA57-6707-4C79-BD49-884CBC17C836}"/>
    <cellStyle name="Normal 22 2 2 4 2 2 3 2 3" xfId="52986" xr:uid="{17024BAE-06F3-474C-8EA1-8A536479AAD5}"/>
    <cellStyle name="Normal 22 2 2 4 2 2 3 3" xfId="17566" xr:uid="{EA2EA71E-B38A-4873-8FC3-918BC471F49F}"/>
    <cellStyle name="Normal 22 2 2 4 2 2 3 4" xfId="31256" xr:uid="{61B12EC2-5798-4FBD-B0F2-78C318F2A7EB}"/>
    <cellStyle name="Normal 22 2 2 4 2 2 3 5" xfId="46140" xr:uid="{8A910301-F129-45C2-9DB1-346B9B88E917}"/>
    <cellStyle name="Normal 22 2 2 4 2 2 4" xfId="20988" xr:uid="{A762AE39-DD65-4070-867F-506582B9AA7E}"/>
    <cellStyle name="Normal 22 2 2 4 2 2 4 2" xfId="34680" xr:uid="{0180FF67-5D56-46C0-A6DE-D1C9A0CE8841}"/>
    <cellStyle name="Normal 22 2 2 4 2 2 4 3" xfId="49564" xr:uid="{501ABE2B-B94A-4C81-B017-E0F57B5C401A}"/>
    <cellStyle name="Normal 22 2 2 4 2 2 5" xfId="14144" xr:uid="{5DE9D2E4-BA51-4703-BC93-64600B557A59}"/>
    <cellStyle name="Normal 22 2 2 4 2 2 6" xfId="27834" xr:uid="{4AEF4365-D4F3-42AE-A943-96CFC2D1A526}"/>
    <cellStyle name="Normal 22 2 2 4 2 2 7" xfId="42718" xr:uid="{BF434FA5-A800-4BAD-A40A-D78EB710722C}"/>
    <cellStyle name="Normal 22 2 2 4 2 3" xfId="9009" xr:uid="{2BD685E3-7D75-4DB0-B424-2CDF18C67BD5}"/>
    <cellStyle name="Normal 22 2 2 4 2 3 2" xfId="12431" xr:uid="{3691B6B5-F876-43E1-9A35-48A6998EFE8B}"/>
    <cellStyle name="Normal 22 2 2 4 2 3 2 2" xfId="26121" xr:uid="{4674C39F-E0CB-443F-9A8C-36E3EE08FF67}"/>
    <cellStyle name="Normal 22 2 2 4 2 3 2 2 2" xfId="39813" xr:uid="{0D7EE5B3-4F2E-4D0A-A188-FC52745F9F30}"/>
    <cellStyle name="Normal 22 2 2 4 2 3 2 2 3" xfId="54697" xr:uid="{75F8D0B4-B839-4BCC-935D-1E872825BCBE}"/>
    <cellStyle name="Normal 22 2 2 4 2 3 2 3" xfId="19277" xr:uid="{E53F41AC-B159-45D6-B698-B263BF55DEED}"/>
    <cellStyle name="Normal 22 2 2 4 2 3 2 4" xfId="32967" xr:uid="{F22BCAA0-3EAC-4C35-A815-08B2322C4027}"/>
    <cellStyle name="Normal 22 2 2 4 2 3 2 5" xfId="47851" xr:uid="{B855EE46-4A1B-4805-903A-84E81C89F288}"/>
    <cellStyle name="Normal 22 2 2 4 2 3 3" xfId="22699" xr:uid="{5786D6E6-523C-46EC-ADA1-5E22EF0C36BC}"/>
    <cellStyle name="Normal 22 2 2 4 2 3 3 2" xfId="36391" xr:uid="{467B9F48-622F-46A2-8861-BF66F03F448A}"/>
    <cellStyle name="Normal 22 2 2 4 2 3 3 3" xfId="51275" xr:uid="{6118F6A3-7852-47A9-87E0-01B615E316FD}"/>
    <cellStyle name="Normal 22 2 2 4 2 3 4" xfId="15855" xr:uid="{3237071B-6274-4963-89D0-86B82DC554E3}"/>
    <cellStyle name="Normal 22 2 2 4 2 3 5" xfId="29545" xr:uid="{FA8EC9C9-7F3C-47D4-9ECE-FFE817CB4F58}"/>
    <cellStyle name="Normal 22 2 2 4 2 3 6" xfId="44429" xr:uid="{FBD24F91-A453-4424-8505-9A7403B80F74}"/>
    <cellStyle name="Normal 22 2 2 4 2 4" xfId="10719" xr:uid="{A38C5D27-2C86-476C-8F91-C854090FC194}"/>
    <cellStyle name="Normal 22 2 2 4 2 4 2" xfId="24409" xr:uid="{E01FC456-3019-4261-BAC4-29239613E73F}"/>
    <cellStyle name="Normal 22 2 2 4 2 4 2 2" xfId="38101" xr:uid="{3363C4A5-7DFD-42A5-9C18-C181DD78AF14}"/>
    <cellStyle name="Normal 22 2 2 4 2 4 2 3" xfId="52985" xr:uid="{570FD3EC-4493-4D29-B9A3-DC4CB09D3C7D}"/>
    <cellStyle name="Normal 22 2 2 4 2 4 3" xfId="17565" xr:uid="{15F854FE-858C-404E-8DCD-BA9968BA96A3}"/>
    <cellStyle name="Normal 22 2 2 4 2 4 4" xfId="31255" xr:uid="{357723FB-1945-4B60-B8C6-FBB825B8B596}"/>
    <cellStyle name="Normal 22 2 2 4 2 4 5" xfId="46139" xr:uid="{B502F113-A6B7-452B-960D-B864A9E9C1BD}"/>
    <cellStyle name="Normal 22 2 2 4 2 5" xfId="20987" xr:uid="{C5994BFB-13BE-47F9-9B39-F9E77EB2191D}"/>
    <cellStyle name="Normal 22 2 2 4 2 5 2" xfId="34679" xr:uid="{81E1A6CB-E862-4B58-96DB-9633B8EF08BE}"/>
    <cellStyle name="Normal 22 2 2 4 2 5 3" xfId="49563" xr:uid="{97BD2889-2DD3-4BB4-943E-1FEC355CF9D3}"/>
    <cellStyle name="Normal 22 2 2 4 2 6" xfId="14143" xr:uid="{8DFCD4C2-4D11-424D-9F14-F297090C3BF9}"/>
    <cellStyle name="Normal 22 2 2 4 2 7" xfId="27833" xr:uid="{37673230-4612-438F-8FCC-A7B9C8E2EDF6}"/>
    <cellStyle name="Normal 22 2 2 4 2 8" xfId="42717" xr:uid="{8116D262-55D8-4FA9-A7EB-922A78D560CD}"/>
    <cellStyle name="Normal 22 2 2 4 3" xfId="7298" xr:uid="{8257583D-47E4-4D36-A42F-7FB860AD1D38}"/>
    <cellStyle name="Normal 22 2 2 4 3 2" xfId="9011" xr:uid="{4AF39D05-CCCA-449C-A89D-30DA9A702625}"/>
    <cellStyle name="Normal 22 2 2 4 3 2 2" xfId="12433" xr:uid="{9D2BCD33-1A52-4B6E-9901-F1E4A75A393B}"/>
    <cellStyle name="Normal 22 2 2 4 3 2 2 2" xfId="26123" xr:uid="{062E8256-A394-4464-80B2-E464C714DB33}"/>
    <cellStyle name="Normal 22 2 2 4 3 2 2 2 2" xfId="39815" xr:uid="{FB97C49B-2E1B-4624-AD8D-68ADE1BC6BFD}"/>
    <cellStyle name="Normal 22 2 2 4 3 2 2 2 3" xfId="54699" xr:uid="{038015BF-EB53-454A-8A70-204C98365B9B}"/>
    <cellStyle name="Normal 22 2 2 4 3 2 2 3" xfId="19279" xr:uid="{76D56E46-3B58-4A3A-83FD-B422C1D8686D}"/>
    <cellStyle name="Normal 22 2 2 4 3 2 2 4" xfId="32969" xr:uid="{FDBC370D-A94E-428F-90EA-EB9699AB9396}"/>
    <cellStyle name="Normal 22 2 2 4 3 2 2 5" xfId="47853" xr:uid="{1BB503F2-05DA-4B93-AC45-FB4C58AE3A4F}"/>
    <cellStyle name="Normal 22 2 2 4 3 2 3" xfId="22701" xr:uid="{E95D2D47-97BF-41F0-B654-02B4C8959931}"/>
    <cellStyle name="Normal 22 2 2 4 3 2 3 2" xfId="36393" xr:uid="{89B9EC3E-B99E-4F54-862E-4462E9642CD9}"/>
    <cellStyle name="Normal 22 2 2 4 3 2 3 3" xfId="51277" xr:uid="{A5F6D83E-46FB-4103-86ED-11FACA45D15A}"/>
    <cellStyle name="Normal 22 2 2 4 3 2 4" xfId="15857" xr:uid="{8E0DAFF3-497A-4DA3-8241-2507645D6E8B}"/>
    <cellStyle name="Normal 22 2 2 4 3 2 5" xfId="29547" xr:uid="{ED3D43F1-8972-4F1C-9598-5ACE7B166B0F}"/>
    <cellStyle name="Normal 22 2 2 4 3 2 6" xfId="44431" xr:uid="{4B032020-6BE8-4741-9837-53CC08CF2F10}"/>
    <cellStyle name="Normal 22 2 2 4 3 3" xfId="10721" xr:uid="{6EE9E5EC-0C3F-4E8C-9281-F7ECF1B74487}"/>
    <cellStyle name="Normal 22 2 2 4 3 3 2" xfId="24411" xr:uid="{7F106D5E-29BE-440D-AA11-E55CC293A587}"/>
    <cellStyle name="Normal 22 2 2 4 3 3 2 2" xfId="38103" xr:uid="{E82FE8B9-2511-4F3F-A977-5B16CD115ECB}"/>
    <cellStyle name="Normal 22 2 2 4 3 3 2 3" xfId="52987" xr:uid="{4DA562F1-40B9-49F7-B777-573AFDC56556}"/>
    <cellStyle name="Normal 22 2 2 4 3 3 3" xfId="17567" xr:uid="{2DDFDE36-983F-47CC-987F-8422071E373C}"/>
    <cellStyle name="Normal 22 2 2 4 3 3 4" xfId="31257" xr:uid="{DABFA729-B4E2-41B2-B87E-4019B6487116}"/>
    <cellStyle name="Normal 22 2 2 4 3 3 5" xfId="46141" xr:uid="{67596BC5-E96A-41B5-9D36-A6D2C49C4471}"/>
    <cellStyle name="Normal 22 2 2 4 3 4" xfId="20989" xr:uid="{88215CF7-47F6-4B0F-B4AC-3CF7ACD5D789}"/>
    <cellStyle name="Normal 22 2 2 4 3 4 2" xfId="34681" xr:uid="{5AA4E9BD-045A-4AE0-8D79-395772172451}"/>
    <cellStyle name="Normal 22 2 2 4 3 4 3" xfId="49565" xr:uid="{C6764E47-E4A9-4059-BDE7-3587E3B5B9E2}"/>
    <cellStyle name="Normal 22 2 2 4 3 5" xfId="14145" xr:uid="{EE4AD7D3-EF33-4D6F-A748-A05B26A3BB4E}"/>
    <cellStyle name="Normal 22 2 2 4 3 6" xfId="27835" xr:uid="{0361DA60-0B57-4C57-A559-107CE4875A11}"/>
    <cellStyle name="Normal 22 2 2 4 3 7" xfId="42719" xr:uid="{35E2605F-869A-4F79-BAA8-4FFF8FBBE479}"/>
    <cellStyle name="Normal 22 2 2 4 4" xfId="7299" xr:uid="{7D677F47-647F-4DA4-AF15-0534EC33F13B}"/>
    <cellStyle name="Normal 22 2 2 4 4 2" xfId="9012" xr:uid="{03AA7EE4-89BF-4F73-8CC9-621BCC742441}"/>
    <cellStyle name="Normal 22 2 2 4 4 2 2" xfId="12434" xr:uid="{764A5D0A-731A-4BCA-A2B7-63AA246CEEB0}"/>
    <cellStyle name="Normal 22 2 2 4 4 2 2 2" xfId="26124" xr:uid="{7EBB3CBA-990F-4C66-B429-E2DBA6F1055A}"/>
    <cellStyle name="Normal 22 2 2 4 4 2 2 2 2" xfId="39816" xr:uid="{C5660313-A911-4B81-A972-EE988E3E24BD}"/>
    <cellStyle name="Normal 22 2 2 4 4 2 2 2 3" xfId="54700" xr:uid="{49591423-B695-4CBF-83DB-703D82A28E5E}"/>
    <cellStyle name="Normal 22 2 2 4 4 2 2 3" xfId="19280" xr:uid="{57950BFA-EE81-45DD-870E-CE4B4CD1076B}"/>
    <cellStyle name="Normal 22 2 2 4 4 2 2 4" xfId="32970" xr:uid="{AADB1F21-9A41-4ED0-BE40-04E4785604EB}"/>
    <cellStyle name="Normal 22 2 2 4 4 2 2 5" xfId="47854" xr:uid="{AA608627-7BE6-4883-A70E-966EF8ED6FD4}"/>
    <cellStyle name="Normal 22 2 2 4 4 2 3" xfId="22702" xr:uid="{1DF34D61-00DD-4B9D-9A14-D2B27CA4E5CE}"/>
    <cellStyle name="Normal 22 2 2 4 4 2 3 2" xfId="36394" xr:uid="{BCAE20B5-B0D3-48F2-8D16-78399AC2BDB4}"/>
    <cellStyle name="Normal 22 2 2 4 4 2 3 3" xfId="51278" xr:uid="{38D06333-66A5-4954-B811-39D4CA7434E4}"/>
    <cellStyle name="Normal 22 2 2 4 4 2 4" xfId="15858" xr:uid="{01BC39FA-71CE-43CC-995F-D09DBD24CE41}"/>
    <cellStyle name="Normal 22 2 2 4 4 2 5" xfId="29548" xr:uid="{AF55A686-A489-4036-9EC5-F6C90EF597B4}"/>
    <cellStyle name="Normal 22 2 2 4 4 2 6" xfId="44432" xr:uid="{1FF3798B-7EC7-4C33-A976-1509D124CDA3}"/>
    <cellStyle name="Normal 22 2 2 4 4 3" xfId="10722" xr:uid="{78AC90B2-BBAA-46C0-8539-CE7C401AF403}"/>
    <cellStyle name="Normal 22 2 2 4 4 3 2" xfId="24412" xr:uid="{386F7931-80D3-43CE-BE76-33460A70A0AE}"/>
    <cellStyle name="Normal 22 2 2 4 4 3 2 2" xfId="38104" xr:uid="{03B8900C-9E1E-441E-806F-68D5DEA7883B}"/>
    <cellStyle name="Normal 22 2 2 4 4 3 2 3" xfId="52988" xr:uid="{E236F80F-FCF9-4B29-927D-ABA3C8CD40FD}"/>
    <cellStyle name="Normal 22 2 2 4 4 3 3" xfId="17568" xr:uid="{BF7CD23C-9080-49A3-9E04-346A99747870}"/>
    <cellStyle name="Normal 22 2 2 4 4 3 4" xfId="31258" xr:uid="{0233EBB3-89D8-4641-B14D-9D9363835C81}"/>
    <cellStyle name="Normal 22 2 2 4 4 3 5" xfId="46142" xr:uid="{6642449C-CFDF-4ADD-9A56-07555A59D683}"/>
    <cellStyle name="Normal 22 2 2 4 4 4" xfId="20990" xr:uid="{DEFDA2C8-FB39-435E-8550-94B632560A2B}"/>
    <cellStyle name="Normal 22 2 2 4 4 4 2" xfId="34682" xr:uid="{2606C5EE-F867-4292-AD40-CF3443AD6CF2}"/>
    <cellStyle name="Normal 22 2 2 4 4 4 3" xfId="49566" xr:uid="{8033ED13-F506-4F77-A798-CB6533E2FDF2}"/>
    <cellStyle name="Normal 22 2 2 4 4 5" xfId="14146" xr:uid="{A703A42A-93C7-4EB8-9597-FCC0B296804C}"/>
    <cellStyle name="Normal 22 2 2 4 4 6" xfId="27836" xr:uid="{151C72EA-09D9-4AE6-9CED-5A07C0A17746}"/>
    <cellStyle name="Normal 22 2 2 4 4 7" xfId="42720" xr:uid="{CDC49737-AD56-4183-BE75-BFFD1C89A735}"/>
    <cellStyle name="Normal 22 2 2 4 5" xfId="9008" xr:uid="{B994C91B-4B73-488A-B1AB-642769508CBF}"/>
    <cellStyle name="Normal 22 2 2 4 5 2" xfId="12430" xr:uid="{7FC86F40-5270-4882-9B29-438D3FF90451}"/>
    <cellStyle name="Normal 22 2 2 4 5 2 2" xfId="26120" xr:uid="{73F82445-CAAB-447B-BAC0-6BCC7A957CB2}"/>
    <cellStyle name="Normal 22 2 2 4 5 2 2 2" xfId="39812" xr:uid="{5738374B-2C13-4334-A9AC-FD79058BDCFD}"/>
    <cellStyle name="Normal 22 2 2 4 5 2 2 3" xfId="54696" xr:uid="{3B9418FF-5127-4274-9BFB-CE2C0A8FB24A}"/>
    <cellStyle name="Normal 22 2 2 4 5 2 3" xfId="19276" xr:uid="{23D6157E-033E-472F-9693-FF722F1CA56A}"/>
    <cellStyle name="Normal 22 2 2 4 5 2 4" xfId="32966" xr:uid="{ECBBAC8F-0AB0-4223-94ED-689B4173AAF1}"/>
    <cellStyle name="Normal 22 2 2 4 5 2 5" xfId="47850" xr:uid="{E2D1C3C6-AD18-413C-8DF1-D6ADA8FF4C3A}"/>
    <cellStyle name="Normal 22 2 2 4 5 3" xfId="22698" xr:uid="{AEF705B9-330F-4132-AB8B-26B9C4198198}"/>
    <cellStyle name="Normal 22 2 2 4 5 3 2" xfId="36390" xr:uid="{C630B0EE-4199-482D-BF43-B31E4F03C5E2}"/>
    <cellStyle name="Normal 22 2 2 4 5 3 3" xfId="51274" xr:uid="{65580544-76F7-4034-8CD5-FE8F9BF0304F}"/>
    <cellStyle name="Normal 22 2 2 4 5 4" xfId="15854" xr:uid="{46D2C046-8B6A-4B63-A6F7-B3177069A45D}"/>
    <cellStyle name="Normal 22 2 2 4 5 5" xfId="29544" xr:uid="{9128A66A-FC06-4A06-B488-B8900BED7F0A}"/>
    <cellStyle name="Normal 22 2 2 4 5 6" xfId="44428" xr:uid="{537254D4-F39F-4AF2-8530-A4040EA06E2F}"/>
    <cellStyle name="Normal 22 2 2 4 6" xfId="10718" xr:uid="{97180F82-C33A-4DB1-BDC8-593BFD1CAE11}"/>
    <cellStyle name="Normal 22 2 2 4 6 2" xfId="24408" xr:uid="{F34759BE-1290-440C-8C76-4FCB25A069C1}"/>
    <cellStyle name="Normal 22 2 2 4 6 2 2" xfId="38100" xr:uid="{1B088555-7B8D-4861-8470-498BC78BF0A5}"/>
    <cellStyle name="Normal 22 2 2 4 6 2 3" xfId="52984" xr:uid="{C941E066-FC83-49BD-988D-0799AAEA512E}"/>
    <cellStyle name="Normal 22 2 2 4 6 3" xfId="17564" xr:uid="{E5EB251B-B78F-43D2-85E3-AA93F50A3D2A}"/>
    <cellStyle name="Normal 22 2 2 4 6 4" xfId="31254" xr:uid="{ACE998AE-1DA0-4A58-9C31-85B7A5D03DB4}"/>
    <cellStyle name="Normal 22 2 2 4 6 5" xfId="46138" xr:uid="{7012B101-69A2-4138-BF07-6472435E4591}"/>
    <cellStyle name="Normal 22 2 2 4 7" xfId="20986" xr:uid="{8FE66AA5-D3E6-4FDD-AFBC-04E8A5B0029A}"/>
    <cellStyle name="Normal 22 2 2 4 7 2" xfId="34678" xr:uid="{984EE1F4-4CAD-4030-A2C2-78A1B85696E3}"/>
    <cellStyle name="Normal 22 2 2 4 7 3" xfId="49562" xr:uid="{7E1703A3-3AE0-4CCE-BCF1-F8BF1834EDE0}"/>
    <cellStyle name="Normal 22 2 2 4 8" xfId="14142" xr:uid="{F25229B3-6534-41B9-B952-5264B9BE30B0}"/>
    <cellStyle name="Normal 22 2 2 4 9" xfId="27832" xr:uid="{83C38585-602C-45E0-AA70-DF26BD6A2D83}"/>
    <cellStyle name="Normal 22 2 2 5" xfId="7300" xr:uid="{D62FCC37-CEC7-47C1-8BAB-DA8BECB3B019}"/>
    <cellStyle name="Normal 22 2 2 5 2" xfId="7301" xr:uid="{5FF7FA46-4FDD-4BDF-BD6E-7BF96D7E1C00}"/>
    <cellStyle name="Normal 22 2 2 5 2 2" xfId="9014" xr:uid="{C35AD79F-924F-43C6-A3A5-61C401ED683F}"/>
    <cellStyle name="Normal 22 2 2 5 2 2 2" xfId="12436" xr:uid="{EA8BCC18-22DA-4A3A-BFE5-78B12EC417FC}"/>
    <cellStyle name="Normal 22 2 2 5 2 2 2 2" xfId="26126" xr:uid="{0BD45338-E0E3-4F54-994D-6EC94784896F}"/>
    <cellStyle name="Normal 22 2 2 5 2 2 2 2 2" xfId="39818" xr:uid="{183453BB-125D-4E2F-98AD-DB316D945C2F}"/>
    <cellStyle name="Normal 22 2 2 5 2 2 2 2 3" xfId="54702" xr:uid="{3FFB8057-DCA2-46A6-A609-1D9207CEDEEF}"/>
    <cellStyle name="Normal 22 2 2 5 2 2 2 3" xfId="19282" xr:uid="{B2F91B77-C297-4C53-9AFB-0D94D6C8E4CA}"/>
    <cellStyle name="Normal 22 2 2 5 2 2 2 4" xfId="32972" xr:uid="{86F66140-5E91-4398-BB50-A88F291B2666}"/>
    <cellStyle name="Normal 22 2 2 5 2 2 2 5" xfId="47856" xr:uid="{52C71312-405F-4271-B9C5-58B9F3B6343A}"/>
    <cellStyle name="Normal 22 2 2 5 2 2 3" xfId="22704" xr:uid="{E77A0350-74AC-4834-9E4D-BA2F0F93574C}"/>
    <cellStyle name="Normal 22 2 2 5 2 2 3 2" xfId="36396" xr:uid="{ABA6BC5C-E05A-4A95-BEAB-520A631BD538}"/>
    <cellStyle name="Normal 22 2 2 5 2 2 3 3" xfId="51280" xr:uid="{1114EC30-D07D-46A7-99B0-F2EB3C0EA417}"/>
    <cellStyle name="Normal 22 2 2 5 2 2 4" xfId="15860" xr:uid="{EBACA650-4B18-418B-B35D-45FBFB60D259}"/>
    <cellStyle name="Normal 22 2 2 5 2 2 5" xfId="29550" xr:uid="{CE60BCAA-FE83-4D05-B001-33A0337E482A}"/>
    <cellStyle name="Normal 22 2 2 5 2 2 6" xfId="44434" xr:uid="{AAD4721E-A60D-4907-A99C-420E4D21A52C}"/>
    <cellStyle name="Normal 22 2 2 5 2 3" xfId="10724" xr:uid="{B42E92EA-CE23-4525-BD27-4E6F82EC67A9}"/>
    <cellStyle name="Normal 22 2 2 5 2 3 2" xfId="24414" xr:uid="{C29E9089-41A2-4F22-B4E0-E37AF7EC6BB5}"/>
    <cellStyle name="Normal 22 2 2 5 2 3 2 2" xfId="38106" xr:uid="{C3E9CF67-E2F6-4136-9D58-A97595F2778D}"/>
    <cellStyle name="Normal 22 2 2 5 2 3 2 3" xfId="52990" xr:uid="{26F8D7BC-B2E8-43C0-8744-E7462A296CD4}"/>
    <cellStyle name="Normal 22 2 2 5 2 3 3" xfId="17570" xr:uid="{169327E1-D2F1-4F2D-9F03-B0222A9A2ECA}"/>
    <cellStyle name="Normal 22 2 2 5 2 3 4" xfId="31260" xr:uid="{60B31EC4-6B35-4EE8-8118-0B0F9A695DAD}"/>
    <cellStyle name="Normal 22 2 2 5 2 3 5" xfId="46144" xr:uid="{92DE90AD-E16D-40B1-8E95-9C3E3A37EC9B}"/>
    <cellStyle name="Normal 22 2 2 5 2 4" xfId="20992" xr:uid="{88499D7C-5EBD-4C03-A2A1-8EDC03F8BF94}"/>
    <cellStyle name="Normal 22 2 2 5 2 4 2" xfId="34684" xr:uid="{F9639ECF-00B1-431E-81EF-E836AC982035}"/>
    <cellStyle name="Normal 22 2 2 5 2 4 3" xfId="49568" xr:uid="{11F7DA32-DACA-46E0-958E-4F86B9E7CA40}"/>
    <cellStyle name="Normal 22 2 2 5 2 5" xfId="14148" xr:uid="{6B1C85EE-BBDF-4F10-9C47-09825099DF74}"/>
    <cellStyle name="Normal 22 2 2 5 2 6" xfId="27838" xr:uid="{228D281C-A054-4F22-98A7-053C0AFFF214}"/>
    <cellStyle name="Normal 22 2 2 5 2 7" xfId="42722" xr:uid="{084659A7-8367-46D3-BEF9-1454D67A0432}"/>
    <cellStyle name="Normal 22 2 2 5 3" xfId="9013" xr:uid="{03D4C8A4-567B-471A-A157-BB40DF48C585}"/>
    <cellStyle name="Normal 22 2 2 5 3 2" xfId="12435" xr:uid="{5C977387-7F88-4A77-ADB3-4DD7BEFD8D56}"/>
    <cellStyle name="Normal 22 2 2 5 3 2 2" xfId="26125" xr:uid="{822F2E90-4E40-427E-98CC-B9B2612F50CE}"/>
    <cellStyle name="Normal 22 2 2 5 3 2 2 2" xfId="39817" xr:uid="{2988D071-CB47-4E90-AD71-BF1D519E5881}"/>
    <cellStyle name="Normal 22 2 2 5 3 2 2 3" xfId="54701" xr:uid="{81435B71-30ED-44B4-9B76-801DB903E174}"/>
    <cellStyle name="Normal 22 2 2 5 3 2 3" xfId="19281" xr:uid="{8F07E592-0E93-4CDF-82D8-322AD1B24627}"/>
    <cellStyle name="Normal 22 2 2 5 3 2 4" xfId="32971" xr:uid="{F354E00F-F3D9-4F31-8B9A-DFAE0E542D9B}"/>
    <cellStyle name="Normal 22 2 2 5 3 2 5" xfId="47855" xr:uid="{3263EBA0-AAB6-48AD-900D-26E48150B60C}"/>
    <cellStyle name="Normal 22 2 2 5 3 3" xfId="22703" xr:uid="{CB2C9E07-FD01-4342-9DD6-08541C24FC5A}"/>
    <cellStyle name="Normal 22 2 2 5 3 3 2" xfId="36395" xr:uid="{E63723CD-4771-4A1D-89C4-44BF3FAF5FB0}"/>
    <cellStyle name="Normal 22 2 2 5 3 3 3" xfId="51279" xr:uid="{62D350B5-C631-4AE2-B7AC-F527547F2B18}"/>
    <cellStyle name="Normal 22 2 2 5 3 4" xfId="15859" xr:uid="{D9E51427-7852-4A61-AD35-29A2B28F1887}"/>
    <cellStyle name="Normal 22 2 2 5 3 5" xfId="29549" xr:uid="{B3E18D4F-E4E4-4954-A660-5D4423DEF1F5}"/>
    <cellStyle name="Normal 22 2 2 5 3 6" xfId="44433" xr:uid="{0AC7E8C9-D008-406E-8CD3-97E16E1E98AA}"/>
    <cellStyle name="Normal 22 2 2 5 4" xfId="10723" xr:uid="{C082F37F-15C1-4EFB-889A-E0D740FC6961}"/>
    <cellStyle name="Normal 22 2 2 5 4 2" xfId="24413" xr:uid="{791FF418-1E01-423F-ACEE-FE4CB90A47E7}"/>
    <cellStyle name="Normal 22 2 2 5 4 2 2" xfId="38105" xr:uid="{D1400799-18A6-4844-A619-031752701004}"/>
    <cellStyle name="Normal 22 2 2 5 4 2 3" xfId="52989" xr:uid="{453D3B6A-A2C3-4770-881A-91BA46C3E891}"/>
    <cellStyle name="Normal 22 2 2 5 4 3" xfId="17569" xr:uid="{1A748803-ADE4-4BBC-959D-FC2E3C449779}"/>
    <cellStyle name="Normal 22 2 2 5 4 4" xfId="31259" xr:uid="{2C9172B9-F8F6-4AF2-8F81-088D25AF0E58}"/>
    <cellStyle name="Normal 22 2 2 5 4 5" xfId="46143" xr:uid="{DC257EB7-2133-44A3-AE60-62ED48D1AB0A}"/>
    <cellStyle name="Normal 22 2 2 5 5" xfId="20991" xr:uid="{16A2D9BE-A36D-494E-A5AA-81B06D06D9D8}"/>
    <cellStyle name="Normal 22 2 2 5 5 2" xfId="34683" xr:uid="{40CF10A2-AAAE-4E98-87F0-F364DA287A64}"/>
    <cellStyle name="Normal 22 2 2 5 5 3" xfId="49567" xr:uid="{E2728AEA-4E3B-42EB-9576-677BDD4EA591}"/>
    <cellStyle name="Normal 22 2 2 5 6" xfId="14147" xr:uid="{AC188553-FBFA-4D8F-A341-EFB715938D85}"/>
    <cellStyle name="Normal 22 2 2 5 7" xfId="27837" xr:uid="{3DCC0EB5-0877-4924-A00E-1A3A764145BA}"/>
    <cellStyle name="Normal 22 2 2 5 8" xfId="42721" xr:uid="{296527FA-F94E-4CD0-A8B0-C5625E625A07}"/>
    <cellStyle name="Normal 22 2 2 6" xfId="7302" xr:uid="{80053277-1EAF-4393-96A8-4D03AA6D4BF0}"/>
    <cellStyle name="Normal 22 2 2 6 2" xfId="9015" xr:uid="{15DB6AE5-3882-4D92-84AE-0613902AF046}"/>
    <cellStyle name="Normal 22 2 2 6 2 2" xfId="12437" xr:uid="{0634F25F-BED7-41AF-AEFA-3F1310622E2D}"/>
    <cellStyle name="Normal 22 2 2 6 2 2 2" xfId="26127" xr:uid="{0036951C-8E0E-41CA-A379-FB2A796ABD97}"/>
    <cellStyle name="Normal 22 2 2 6 2 2 2 2" xfId="39819" xr:uid="{10DC337F-BB1E-4C79-9B86-D5C33C8C65C0}"/>
    <cellStyle name="Normal 22 2 2 6 2 2 2 3" xfId="54703" xr:uid="{74240DF3-2448-4183-A4F7-CC5DD503A410}"/>
    <cellStyle name="Normal 22 2 2 6 2 2 3" xfId="19283" xr:uid="{0F1C6577-5B64-4B8B-980E-30AD854F07B5}"/>
    <cellStyle name="Normal 22 2 2 6 2 2 4" xfId="32973" xr:uid="{D5933039-922B-4ACF-BAD4-E96D3CBD4404}"/>
    <cellStyle name="Normal 22 2 2 6 2 2 5" xfId="47857" xr:uid="{51816B05-2157-4DE1-8756-F0777BC5C8CE}"/>
    <cellStyle name="Normal 22 2 2 6 2 3" xfId="22705" xr:uid="{5F1C40C6-5511-465B-AA23-2356A55DF454}"/>
    <cellStyle name="Normal 22 2 2 6 2 3 2" xfId="36397" xr:uid="{349EA348-DAA7-4E66-9B09-11E3DCB42914}"/>
    <cellStyle name="Normal 22 2 2 6 2 3 3" xfId="51281" xr:uid="{C636F0D1-6CE0-4EC3-92FD-79AD83AF56E8}"/>
    <cellStyle name="Normal 22 2 2 6 2 4" xfId="15861" xr:uid="{AB557981-F2C5-46A0-AF81-1F6A3CA7CC24}"/>
    <cellStyle name="Normal 22 2 2 6 2 5" xfId="29551" xr:uid="{AC591F1C-F081-46D7-B9EC-E8E86B8F78F4}"/>
    <cellStyle name="Normal 22 2 2 6 2 6" xfId="44435" xr:uid="{7EA58835-85AA-4D6F-A1DB-2AE0213E06B8}"/>
    <cellStyle name="Normal 22 2 2 6 3" xfId="10725" xr:uid="{8778A8C9-BCA9-46AB-BDBE-AC60DDC50F10}"/>
    <cellStyle name="Normal 22 2 2 6 3 2" xfId="24415" xr:uid="{1C6C7B96-9EC9-471F-BFBC-C1A55C12ECF2}"/>
    <cellStyle name="Normal 22 2 2 6 3 2 2" xfId="38107" xr:uid="{A861BD98-19AF-401E-9B69-DE847F3F28BC}"/>
    <cellStyle name="Normal 22 2 2 6 3 2 3" xfId="52991" xr:uid="{BBE0613B-5323-43B3-8DE9-2E43F9E5E9AA}"/>
    <cellStyle name="Normal 22 2 2 6 3 3" xfId="17571" xr:uid="{E8E698A0-54EC-4B0A-817F-B7B0D7F91B36}"/>
    <cellStyle name="Normal 22 2 2 6 3 4" xfId="31261" xr:uid="{12A5ED4E-C452-40A4-84E3-37404BA606C7}"/>
    <cellStyle name="Normal 22 2 2 6 3 5" xfId="46145" xr:uid="{A15D5A26-BE90-4A1F-AEE0-05BE3A43F906}"/>
    <cellStyle name="Normal 22 2 2 6 4" xfId="20993" xr:uid="{92C34350-490A-4345-BB57-98F83D7019E6}"/>
    <cellStyle name="Normal 22 2 2 6 4 2" xfId="34685" xr:uid="{71CBD0D6-B45A-4EF5-9A44-18805E87B539}"/>
    <cellStyle name="Normal 22 2 2 6 4 3" xfId="49569" xr:uid="{3752A4B5-6043-4B9F-AC63-C97451DB7BD4}"/>
    <cellStyle name="Normal 22 2 2 6 5" xfId="14149" xr:uid="{B91E630F-4FDA-4C22-83AC-72A9F0E08051}"/>
    <cellStyle name="Normal 22 2 2 6 6" xfId="27839" xr:uid="{2694FAB9-819C-449E-A9CC-B5A3DB30486B}"/>
    <cellStyle name="Normal 22 2 2 6 7" xfId="42723" xr:uid="{B4355D41-742A-4BD7-BD81-4F5DDA66A277}"/>
    <cellStyle name="Normal 22 2 2 7" xfId="7303" xr:uid="{33D3B2F7-DF51-4FB3-832D-3A74547CD14C}"/>
    <cellStyle name="Normal 22 2 2 7 2" xfId="9016" xr:uid="{8BF9BF68-C692-4C7C-B0B3-21D4A32E5097}"/>
    <cellStyle name="Normal 22 2 2 7 2 2" xfId="12438" xr:uid="{8B062426-8E40-43D4-9B62-28257C4D6CBC}"/>
    <cellStyle name="Normal 22 2 2 7 2 2 2" xfId="26128" xr:uid="{8626067A-C4BD-4A10-87DB-66AC506C2123}"/>
    <cellStyle name="Normal 22 2 2 7 2 2 2 2" xfId="39820" xr:uid="{38412A59-8776-4DD4-A32F-5CB9C8A73A6A}"/>
    <cellStyle name="Normal 22 2 2 7 2 2 2 3" xfId="54704" xr:uid="{EC33006B-799E-4D59-B69F-A93BB466170C}"/>
    <cellStyle name="Normal 22 2 2 7 2 2 3" xfId="19284" xr:uid="{0B7520AA-81C3-44AD-AE22-86B19584406C}"/>
    <cellStyle name="Normal 22 2 2 7 2 2 4" xfId="32974" xr:uid="{164B4F7B-A80F-4334-ABB7-6DC7B206FAA3}"/>
    <cellStyle name="Normal 22 2 2 7 2 2 5" xfId="47858" xr:uid="{C1348836-F480-47D4-9773-68DAD22F68B8}"/>
    <cellStyle name="Normal 22 2 2 7 2 3" xfId="22706" xr:uid="{2551661C-F1FD-42EB-A5E1-55C1557A2EDF}"/>
    <cellStyle name="Normal 22 2 2 7 2 3 2" xfId="36398" xr:uid="{94B5A88B-D4F9-46B0-9565-61C598088E80}"/>
    <cellStyle name="Normal 22 2 2 7 2 3 3" xfId="51282" xr:uid="{2B7B9BA4-2F81-4C32-8064-4440FE3DAA35}"/>
    <cellStyle name="Normal 22 2 2 7 2 4" xfId="15862" xr:uid="{BE047E42-3735-4B51-8F2F-97E905B46FDB}"/>
    <cellStyle name="Normal 22 2 2 7 2 5" xfId="29552" xr:uid="{5B72A93B-0BCE-41F0-AC7B-DBDADE3A825E}"/>
    <cellStyle name="Normal 22 2 2 7 2 6" xfId="44436" xr:uid="{563DC2EA-1CA4-42FE-9012-B412969449D0}"/>
    <cellStyle name="Normal 22 2 2 7 3" xfId="10726" xr:uid="{40EF8ED8-A5B6-46EF-AF63-9139BD45A133}"/>
    <cellStyle name="Normal 22 2 2 7 3 2" xfId="24416" xr:uid="{4A0CE543-601A-4557-BB95-0F0C777877A4}"/>
    <cellStyle name="Normal 22 2 2 7 3 2 2" xfId="38108" xr:uid="{AD6FD6BC-1487-4577-80FB-52D6071B9BC5}"/>
    <cellStyle name="Normal 22 2 2 7 3 2 3" xfId="52992" xr:uid="{9D7263C3-280B-4C95-9F19-F87815BA2043}"/>
    <cellStyle name="Normal 22 2 2 7 3 3" xfId="17572" xr:uid="{8558CFFB-CF56-418B-8311-127A9D6F25CE}"/>
    <cellStyle name="Normal 22 2 2 7 3 4" xfId="31262" xr:uid="{B28A311C-96A0-46BA-B5D4-F4B16561947A}"/>
    <cellStyle name="Normal 22 2 2 7 3 5" xfId="46146" xr:uid="{152C2624-62C0-4975-872F-32AD8582EB1E}"/>
    <cellStyle name="Normal 22 2 2 7 4" xfId="20994" xr:uid="{B914BEB1-A4D3-4BDB-98B2-EF00709B3F10}"/>
    <cellStyle name="Normal 22 2 2 7 4 2" xfId="34686" xr:uid="{676F0228-B027-41F0-A531-ECCEAA07A0AF}"/>
    <cellStyle name="Normal 22 2 2 7 4 3" xfId="49570" xr:uid="{D3726B97-2C75-4B5D-9271-5BDF3F974CE3}"/>
    <cellStyle name="Normal 22 2 2 7 5" xfId="14150" xr:uid="{6256C8B9-F2C6-43A2-9D99-64AD1EBCB650}"/>
    <cellStyle name="Normal 22 2 2 7 6" xfId="27840" xr:uid="{E236B4B2-1493-4C9A-94E8-3DCA53F6AC98}"/>
    <cellStyle name="Normal 22 2 2 7 7" xfId="42724" xr:uid="{F92A6916-95C3-481A-B0EF-BCF651BD74D0}"/>
    <cellStyle name="Normal 22 2 2 8" xfId="8987" xr:uid="{3F7C5CCA-3D9E-4039-8222-2B77ACAEFE39}"/>
    <cellStyle name="Normal 22 2 2 8 2" xfId="12409" xr:uid="{CC9A68DD-BE91-46E9-B93D-F9D42BAE0AEB}"/>
    <cellStyle name="Normal 22 2 2 8 2 2" xfId="26099" xr:uid="{6FD4764E-B506-44AD-92D7-9F896665D461}"/>
    <cellStyle name="Normal 22 2 2 8 2 2 2" xfId="39791" xr:uid="{5D74F516-F8BE-44DF-9938-84AC3F9BAAE3}"/>
    <cellStyle name="Normal 22 2 2 8 2 2 3" xfId="54675" xr:uid="{2B0D5ECE-F2ED-44D0-ABB5-4D6AEDF64BFC}"/>
    <cellStyle name="Normal 22 2 2 8 2 3" xfId="19255" xr:uid="{E2EAFEDE-E288-4156-9303-B4C76EA1E506}"/>
    <cellStyle name="Normal 22 2 2 8 2 4" xfId="32945" xr:uid="{6868F51D-EDD3-4C8B-81BC-03C80C5E51F0}"/>
    <cellStyle name="Normal 22 2 2 8 2 5" xfId="47829" xr:uid="{951DBE23-E4C3-40AD-9BF8-1BCFFDA48122}"/>
    <cellStyle name="Normal 22 2 2 8 3" xfId="22677" xr:uid="{3C125667-4890-4C91-A283-1A80EE47792A}"/>
    <cellStyle name="Normal 22 2 2 8 3 2" xfId="36369" xr:uid="{F1B51D7D-4176-4F49-922C-AF7D2A2B0212}"/>
    <cellStyle name="Normal 22 2 2 8 3 3" xfId="51253" xr:uid="{3961F7EF-7756-4F8B-B6BE-21EA92DDA58D}"/>
    <cellStyle name="Normal 22 2 2 8 4" xfId="15833" xr:uid="{1E2E50F0-B813-4229-92F6-9E1B1075C25D}"/>
    <cellStyle name="Normal 22 2 2 8 5" xfId="29523" xr:uid="{1A1F5A3A-84F2-46A2-986C-9324297A9DA1}"/>
    <cellStyle name="Normal 22 2 2 8 6" xfId="44407" xr:uid="{EB63759B-0A69-4215-AC5A-0B417D0D85BF}"/>
    <cellStyle name="Normal 22 2 2 9" xfId="10697" xr:uid="{3CEBC759-7DBF-4504-9669-61E8C822FBB5}"/>
    <cellStyle name="Normal 22 2 2 9 2" xfId="24387" xr:uid="{3383ECD7-6FD6-4915-AC71-E9E0CD7E582D}"/>
    <cellStyle name="Normal 22 2 2 9 2 2" xfId="38079" xr:uid="{D536C913-07D0-4FCA-9409-1C189F287977}"/>
    <cellStyle name="Normal 22 2 2 9 2 3" xfId="52963" xr:uid="{27B5BB6D-B936-451F-AC44-8DBD167E6DFF}"/>
    <cellStyle name="Normal 22 2 2 9 3" xfId="17543" xr:uid="{ECA669A4-6AF6-4A8E-9E61-6A14D701A013}"/>
    <cellStyle name="Normal 22 2 2 9 4" xfId="31233" xr:uid="{7322D449-99CA-4392-992D-F31F9CB70B1C}"/>
    <cellStyle name="Normal 22 2 2 9 5" xfId="46117" xr:uid="{5683DE1D-F970-444D-B539-188576120EAF}"/>
    <cellStyle name="Normal 22 2 3" xfId="7304" xr:uid="{7224B2F0-6E70-4A58-A4FC-65CE8F1BE158}"/>
    <cellStyle name="Normal 22 2 3 10" xfId="14151" xr:uid="{A0979CEF-7020-4CFD-B1B6-D80EB82A68AC}"/>
    <cellStyle name="Normal 22 2 3 11" xfId="27841" xr:uid="{45E43617-6DA4-4D9E-A4FE-7EF1E1E56163}"/>
    <cellStyle name="Normal 22 2 3 12" xfId="42725" xr:uid="{0D091494-A25B-4366-83A6-802BE68D11E1}"/>
    <cellStyle name="Normal 22 2 3 2" xfId="7305" xr:uid="{16499C1F-A0B2-4415-A24F-0531C5118B31}"/>
    <cellStyle name="Normal 22 2 3 2 10" xfId="42726" xr:uid="{BBA87F5B-653E-4B15-9B8B-674A88758526}"/>
    <cellStyle name="Normal 22 2 3 2 2" xfId="7306" xr:uid="{30535307-0445-40CE-B57A-42B7D502E0D8}"/>
    <cellStyle name="Normal 22 2 3 2 2 2" xfId="7307" xr:uid="{FDB97285-AAB6-4A1E-B3BA-2A8761FD4519}"/>
    <cellStyle name="Normal 22 2 3 2 2 2 2" xfId="9020" xr:uid="{1042B215-1162-49C7-9360-6B2DF7C8176E}"/>
    <cellStyle name="Normal 22 2 3 2 2 2 2 2" xfId="12442" xr:uid="{6598756C-F873-4D62-9D10-2688FB92A25F}"/>
    <cellStyle name="Normal 22 2 3 2 2 2 2 2 2" xfId="26132" xr:uid="{C215D933-0914-4E1C-A342-AAB35B4A4BEA}"/>
    <cellStyle name="Normal 22 2 3 2 2 2 2 2 2 2" xfId="39824" xr:uid="{1B8A08E4-4EB8-4B60-B174-62B45A9E2DC0}"/>
    <cellStyle name="Normal 22 2 3 2 2 2 2 2 2 3" xfId="54708" xr:uid="{11CDFED8-65F2-4DBD-A862-024F3DC30E68}"/>
    <cellStyle name="Normal 22 2 3 2 2 2 2 2 3" xfId="19288" xr:uid="{4FDA4B71-037C-4A30-B55A-0F6EBD6F59BC}"/>
    <cellStyle name="Normal 22 2 3 2 2 2 2 2 4" xfId="32978" xr:uid="{623C07BB-DD1C-475B-A75A-66913B3202CB}"/>
    <cellStyle name="Normal 22 2 3 2 2 2 2 2 5" xfId="47862" xr:uid="{5A2B2D29-1551-4259-BDFC-670C0BDF8002}"/>
    <cellStyle name="Normal 22 2 3 2 2 2 2 3" xfId="22710" xr:uid="{705953D5-C571-4A24-BE07-F7704C070811}"/>
    <cellStyle name="Normal 22 2 3 2 2 2 2 3 2" xfId="36402" xr:uid="{E3E5EB44-465B-466B-A157-B854D7FC8C61}"/>
    <cellStyle name="Normal 22 2 3 2 2 2 2 3 3" xfId="51286" xr:uid="{B3E9233F-09C9-4BA0-8826-83E0D88AD8E1}"/>
    <cellStyle name="Normal 22 2 3 2 2 2 2 4" xfId="15866" xr:uid="{B3F5AF38-7D96-49A9-9978-19F2E8488A56}"/>
    <cellStyle name="Normal 22 2 3 2 2 2 2 5" xfId="29556" xr:uid="{7232EFE2-31BA-44DA-9B3C-46D2CFF988D9}"/>
    <cellStyle name="Normal 22 2 3 2 2 2 2 6" xfId="44440" xr:uid="{CC68B98F-2C8B-4EEC-9D58-46926092C069}"/>
    <cellStyle name="Normal 22 2 3 2 2 2 3" xfId="10730" xr:uid="{F4FCF6A0-7B5E-483F-ABE4-96425E2E013D}"/>
    <cellStyle name="Normal 22 2 3 2 2 2 3 2" xfId="24420" xr:uid="{049F34A9-6FDE-474D-A17A-FD6A66CCA2FA}"/>
    <cellStyle name="Normal 22 2 3 2 2 2 3 2 2" xfId="38112" xr:uid="{19CE94E7-F971-4373-BE98-05EC7F189872}"/>
    <cellStyle name="Normal 22 2 3 2 2 2 3 2 3" xfId="52996" xr:uid="{3CA78775-0684-40F8-9C6A-20936E2CFC4F}"/>
    <cellStyle name="Normal 22 2 3 2 2 2 3 3" xfId="17576" xr:uid="{B8F65AB0-46FC-418D-88F4-CFC29BEBC1B6}"/>
    <cellStyle name="Normal 22 2 3 2 2 2 3 4" xfId="31266" xr:uid="{970CC898-1D3A-4D9F-8330-642890CC74B2}"/>
    <cellStyle name="Normal 22 2 3 2 2 2 3 5" xfId="46150" xr:uid="{E1D14AF0-2D6F-4AAB-9735-0369660408A6}"/>
    <cellStyle name="Normal 22 2 3 2 2 2 4" xfId="20998" xr:uid="{DB0C63C5-5512-4CC4-BC84-13E71A2E215F}"/>
    <cellStyle name="Normal 22 2 3 2 2 2 4 2" xfId="34690" xr:uid="{E5BAE0E0-8974-46C5-8322-9D67B318FE32}"/>
    <cellStyle name="Normal 22 2 3 2 2 2 4 3" xfId="49574" xr:uid="{17A973F7-937B-4D7F-A1B5-F253CD2CF731}"/>
    <cellStyle name="Normal 22 2 3 2 2 2 5" xfId="14154" xr:uid="{D3F488E1-92A8-4CDC-894A-5A2B05678B07}"/>
    <cellStyle name="Normal 22 2 3 2 2 2 6" xfId="27844" xr:uid="{FD2DE520-E33B-4D60-9EAF-BB139E0C700B}"/>
    <cellStyle name="Normal 22 2 3 2 2 2 7" xfId="42728" xr:uid="{6B13673E-9DE4-46B1-9A59-1177EB6B6B01}"/>
    <cellStyle name="Normal 22 2 3 2 2 3" xfId="9019" xr:uid="{6D865552-BE82-4C61-BFCB-8385575839F1}"/>
    <cellStyle name="Normal 22 2 3 2 2 3 2" xfId="12441" xr:uid="{F4C73700-35A1-4DA2-98E2-47C1A50A85F8}"/>
    <cellStyle name="Normal 22 2 3 2 2 3 2 2" xfId="26131" xr:uid="{BE3B9856-2052-4560-A0D7-1400234CB486}"/>
    <cellStyle name="Normal 22 2 3 2 2 3 2 2 2" xfId="39823" xr:uid="{3949B2FC-0F11-4AFC-9662-94180710822F}"/>
    <cellStyle name="Normal 22 2 3 2 2 3 2 2 3" xfId="54707" xr:uid="{EA8A346C-5927-480B-ABD8-EDD429775F32}"/>
    <cellStyle name="Normal 22 2 3 2 2 3 2 3" xfId="19287" xr:uid="{F8609AA5-F53A-45DA-9647-1216538601B3}"/>
    <cellStyle name="Normal 22 2 3 2 2 3 2 4" xfId="32977" xr:uid="{C3C24E1C-9075-4047-B62A-5BF7D52F2184}"/>
    <cellStyle name="Normal 22 2 3 2 2 3 2 5" xfId="47861" xr:uid="{59A69E0A-BF9B-4444-829C-0F3A15BF3D33}"/>
    <cellStyle name="Normal 22 2 3 2 2 3 3" xfId="22709" xr:uid="{C22EA5F6-3117-440A-A4C2-4CC3A72EF17F}"/>
    <cellStyle name="Normal 22 2 3 2 2 3 3 2" xfId="36401" xr:uid="{5049744A-5368-46C3-8059-0DF61D264511}"/>
    <cellStyle name="Normal 22 2 3 2 2 3 3 3" xfId="51285" xr:uid="{6CEF02F1-018C-4113-8CE1-BE23972A5068}"/>
    <cellStyle name="Normal 22 2 3 2 2 3 4" xfId="15865" xr:uid="{2B223098-DD83-4F57-8596-A3555DF15419}"/>
    <cellStyle name="Normal 22 2 3 2 2 3 5" xfId="29555" xr:uid="{683B84CD-77B5-469F-9B91-D80BFF4573EC}"/>
    <cellStyle name="Normal 22 2 3 2 2 3 6" xfId="44439" xr:uid="{CCA8A9A6-1EBC-4638-8F4A-EC11BB1B493E}"/>
    <cellStyle name="Normal 22 2 3 2 2 4" xfId="10729" xr:uid="{B383D3BA-9687-4334-AE5F-A4F0E124489B}"/>
    <cellStyle name="Normal 22 2 3 2 2 4 2" xfId="24419" xr:uid="{89F7DCCE-FB76-4F4C-9385-D7513A569ADA}"/>
    <cellStyle name="Normal 22 2 3 2 2 4 2 2" xfId="38111" xr:uid="{ECC07A69-DDA5-4A88-B70E-8CBACE2887EC}"/>
    <cellStyle name="Normal 22 2 3 2 2 4 2 3" xfId="52995" xr:uid="{286C5392-081B-4DA7-B6CE-738D1B09274D}"/>
    <cellStyle name="Normal 22 2 3 2 2 4 3" xfId="17575" xr:uid="{33C3AD6E-E81D-4D0E-B85E-0C7845FB462F}"/>
    <cellStyle name="Normal 22 2 3 2 2 4 4" xfId="31265" xr:uid="{CF4EC756-7C62-4622-912C-72EA6ED5A571}"/>
    <cellStyle name="Normal 22 2 3 2 2 4 5" xfId="46149" xr:uid="{217B4D07-25E5-4F1C-8E5A-170E2091AFFF}"/>
    <cellStyle name="Normal 22 2 3 2 2 5" xfId="20997" xr:uid="{22F74EC9-0088-43F2-A83E-976706C11EA3}"/>
    <cellStyle name="Normal 22 2 3 2 2 5 2" xfId="34689" xr:uid="{C2710EBA-D27D-424C-80B4-80BFE5CB2249}"/>
    <cellStyle name="Normal 22 2 3 2 2 5 3" xfId="49573" xr:uid="{00A55FF7-5BC2-41E9-81DA-30686BE4910C}"/>
    <cellStyle name="Normal 22 2 3 2 2 6" xfId="14153" xr:uid="{A2AAFD78-EC4B-40F2-9C33-6702300FF979}"/>
    <cellStyle name="Normal 22 2 3 2 2 7" xfId="27843" xr:uid="{23219431-1B97-489B-B9EC-BA50EF36F51B}"/>
    <cellStyle name="Normal 22 2 3 2 2 8" xfId="42727" xr:uid="{57E2D48F-E557-4CDA-86B9-52D239018D4B}"/>
    <cellStyle name="Normal 22 2 3 2 3" xfId="7308" xr:uid="{2B9DB597-2CED-4320-B980-D7015FE7CEAC}"/>
    <cellStyle name="Normal 22 2 3 2 3 2" xfId="9021" xr:uid="{A43917FD-E809-44D7-B632-E6390AA7746D}"/>
    <cellStyle name="Normal 22 2 3 2 3 2 2" xfId="12443" xr:uid="{7F621DD9-F3D0-47D5-8356-499B5144B642}"/>
    <cellStyle name="Normal 22 2 3 2 3 2 2 2" xfId="26133" xr:uid="{31DC6C69-A376-4A2D-A27A-FD1D4218A0CC}"/>
    <cellStyle name="Normal 22 2 3 2 3 2 2 2 2" xfId="39825" xr:uid="{1C733A7F-8B75-4028-B53E-3DAA4CF58E34}"/>
    <cellStyle name="Normal 22 2 3 2 3 2 2 2 3" xfId="54709" xr:uid="{E252089D-B6D9-4D1A-95BD-6AC50A0BFF16}"/>
    <cellStyle name="Normal 22 2 3 2 3 2 2 3" xfId="19289" xr:uid="{862F1626-8664-460F-B3E9-119DB48973F9}"/>
    <cellStyle name="Normal 22 2 3 2 3 2 2 4" xfId="32979" xr:uid="{D3F631C8-F83F-48F4-B264-3A76580E61F3}"/>
    <cellStyle name="Normal 22 2 3 2 3 2 2 5" xfId="47863" xr:uid="{AB836601-48FA-47CA-8920-3847038AD248}"/>
    <cellStyle name="Normal 22 2 3 2 3 2 3" xfId="22711" xr:uid="{03C3E911-16E1-40D1-B5ED-E479D46DBE86}"/>
    <cellStyle name="Normal 22 2 3 2 3 2 3 2" xfId="36403" xr:uid="{6DD08F98-8493-4114-88C6-0C3C8FA9DCE6}"/>
    <cellStyle name="Normal 22 2 3 2 3 2 3 3" xfId="51287" xr:uid="{7C48566E-9E47-4F5C-8C03-3F65C5DDB2C5}"/>
    <cellStyle name="Normal 22 2 3 2 3 2 4" xfId="15867" xr:uid="{E374B8A5-597C-4D57-87D3-E725D5F47B60}"/>
    <cellStyle name="Normal 22 2 3 2 3 2 5" xfId="29557" xr:uid="{28AB6CA9-5A79-44A5-BDBA-E0A4AE5A961F}"/>
    <cellStyle name="Normal 22 2 3 2 3 2 6" xfId="44441" xr:uid="{903B36CF-0BDF-46D7-B82A-F49D00E9F1D2}"/>
    <cellStyle name="Normal 22 2 3 2 3 3" xfId="10731" xr:uid="{D14D6312-CC45-42EE-9897-4AA30FCA9D2E}"/>
    <cellStyle name="Normal 22 2 3 2 3 3 2" xfId="24421" xr:uid="{4407FF2A-E21B-4B36-B0B9-7F67FE9C5D93}"/>
    <cellStyle name="Normal 22 2 3 2 3 3 2 2" xfId="38113" xr:uid="{69923324-C102-405D-8B9D-CEB703D0EBF4}"/>
    <cellStyle name="Normal 22 2 3 2 3 3 2 3" xfId="52997" xr:uid="{A3AE7319-0112-4965-8E03-DE417F3F4523}"/>
    <cellStyle name="Normal 22 2 3 2 3 3 3" xfId="17577" xr:uid="{9965087E-39D9-429D-A77E-12764D3C86EE}"/>
    <cellStyle name="Normal 22 2 3 2 3 3 4" xfId="31267" xr:uid="{914EB356-A4F7-4245-BD35-D7D51F1E45BF}"/>
    <cellStyle name="Normal 22 2 3 2 3 3 5" xfId="46151" xr:uid="{C0C8B216-4C9D-45B2-9393-E070F9EFC48D}"/>
    <cellStyle name="Normal 22 2 3 2 3 4" xfId="20999" xr:uid="{5A8BC400-C6F0-4858-A321-5573341AE4B5}"/>
    <cellStyle name="Normal 22 2 3 2 3 4 2" xfId="34691" xr:uid="{BC281CCF-9972-4FC5-AAAF-EA37A2E279C1}"/>
    <cellStyle name="Normal 22 2 3 2 3 4 3" xfId="49575" xr:uid="{2E831F71-D903-4C06-988E-3F6843F19864}"/>
    <cellStyle name="Normal 22 2 3 2 3 5" xfId="14155" xr:uid="{94FBE3DD-5152-45D4-BAF2-A2C187FF3EB1}"/>
    <cellStyle name="Normal 22 2 3 2 3 6" xfId="27845" xr:uid="{8DD0DD30-2DB3-4550-AD4E-5A23E0C2211E}"/>
    <cellStyle name="Normal 22 2 3 2 3 7" xfId="42729" xr:uid="{77E2964B-AD7C-4D92-99F5-85D8F3C240CB}"/>
    <cellStyle name="Normal 22 2 3 2 4" xfId="7309" xr:uid="{B103A6BE-AC45-4360-97E4-B9705F6B7D82}"/>
    <cellStyle name="Normal 22 2 3 2 4 2" xfId="9022" xr:uid="{18912B51-1F3F-4397-B043-C18472BEA73B}"/>
    <cellStyle name="Normal 22 2 3 2 4 2 2" xfId="12444" xr:uid="{19B9D514-8E47-4085-B877-9B755F442940}"/>
    <cellStyle name="Normal 22 2 3 2 4 2 2 2" xfId="26134" xr:uid="{81105FA9-68C6-4B47-AC01-98630316D504}"/>
    <cellStyle name="Normal 22 2 3 2 4 2 2 2 2" xfId="39826" xr:uid="{84AC7D2F-1A8F-4777-96A3-38D383DE23E7}"/>
    <cellStyle name="Normal 22 2 3 2 4 2 2 2 3" xfId="54710" xr:uid="{246AF2BF-C9A5-4DAF-8057-7AC01A72057E}"/>
    <cellStyle name="Normal 22 2 3 2 4 2 2 3" xfId="19290" xr:uid="{FE9110C8-9145-4B72-9652-83AB02CE0477}"/>
    <cellStyle name="Normal 22 2 3 2 4 2 2 4" xfId="32980" xr:uid="{AB050B3C-5D8A-4BE7-8B89-3B1458013F55}"/>
    <cellStyle name="Normal 22 2 3 2 4 2 2 5" xfId="47864" xr:uid="{674AF302-45B0-475A-B6A8-DE6A2796EDBA}"/>
    <cellStyle name="Normal 22 2 3 2 4 2 3" xfId="22712" xr:uid="{A319DA02-CBFB-41CD-82C0-43FA5573996F}"/>
    <cellStyle name="Normal 22 2 3 2 4 2 3 2" xfId="36404" xr:uid="{D863C9FD-EED1-429E-A1BC-E3665062FEB7}"/>
    <cellStyle name="Normal 22 2 3 2 4 2 3 3" xfId="51288" xr:uid="{7736DE39-B6EB-4B5B-B2E1-18A520590262}"/>
    <cellStyle name="Normal 22 2 3 2 4 2 4" xfId="15868" xr:uid="{9138013D-7287-4942-81E2-E93EC5C424F4}"/>
    <cellStyle name="Normal 22 2 3 2 4 2 5" xfId="29558" xr:uid="{F1D2C9C5-44A5-4768-9230-96581193FC9F}"/>
    <cellStyle name="Normal 22 2 3 2 4 2 6" xfId="44442" xr:uid="{0EF14FD2-A4C0-4E36-98E5-B9DBA8F32BE5}"/>
    <cellStyle name="Normal 22 2 3 2 4 3" xfId="10732" xr:uid="{3695B026-E31D-4319-A8D1-4AFA48FACA64}"/>
    <cellStyle name="Normal 22 2 3 2 4 3 2" xfId="24422" xr:uid="{9098B10C-158A-422C-BF86-7E8B632125A9}"/>
    <cellStyle name="Normal 22 2 3 2 4 3 2 2" xfId="38114" xr:uid="{C0CD0580-AD2F-4BE5-AAED-3D05895BED7F}"/>
    <cellStyle name="Normal 22 2 3 2 4 3 2 3" xfId="52998" xr:uid="{1FB52EB3-86C7-47E8-8219-45571C8F5046}"/>
    <cellStyle name="Normal 22 2 3 2 4 3 3" xfId="17578" xr:uid="{B49FE660-8B40-4E45-851F-5729057EDEFA}"/>
    <cellStyle name="Normal 22 2 3 2 4 3 4" xfId="31268" xr:uid="{E3EBDF79-6EDE-4739-A322-D860DD92E08F}"/>
    <cellStyle name="Normal 22 2 3 2 4 3 5" xfId="46152" xr:uid="{981F3149-16FB-4302-8848-93168AA7013F}"/>
    <cellStyle name="Normal 22 2 3 2 4 4" xfId="21000" xr:uid="{043442AA-24EB-467C-A393-3D575FB5ABF8}"/>
    <cellStyle name="Normal 22 2 3 2 4 4 2" xfId="34692" xr:uid="{AD6C2191-D867-4533-B3F8-91883AA5B247}"/>
    <cellStyle name="Normal 22 2 3 2 4 4 3" xfId="49576" xr:uid="{0F2782C0-3E5D-4FB6-A49C-302399E5A12F}"/>
    <cellStyle name="Normal 22 2 3 2 4 5" xfId="14156" xr:uid="{3B95D0ED-4350-4B6F-9CA0-F14225F9E84C}"/>
    <cellStyle name="Normal 22 2 3 2 4 6" xfId="27846" xr:uid="{E954860A-4CC9-468E-A033-214763E9D2E3}"/>
    <cellStyle name="Normal 22 2 3 2 4 7" xfId="42730" xr:uid="{9A87FA76-2C6A-46E7-9147-EFCA8C9108F4}"/>
    <cellStyle name="Normal 22 2 3 2 5" xfId="9018" xr:uid="{4C394BC7-4827-4257-ADFD-04A69212D6BC}"/>
    <cellStyle name="Normal 22 2 3 2 5 2" xfId="12440" xr:uid="{3E2080ED-07CF-4530-8432-6850D42B8E0E}"/>
    <cellStyle name="Normal 22 2 3 2 5 2 2" xfId="26130" xr:uid="{4DA43AF2-E57C-41A4-817D-ABFD27741E4C}"/>
    <cellStyle name="Normal 22 2 3 2 5 2 2 2" xfId="39822" xr:uid="{B5745190-6547-472E-BBA1-6DD8CC5657E2}"/>
    <cellStyle name="Normal 22 2 3 2 5 2 2 3" xfId="54706" xr:uid="{B4DB7FF1-446C-4354-80C0-4D25E1448779}"/>
    <cellStyle name="Normal 22 2 3 2 5 2 3" xfId="19286" xr:uid="{A2DA2F7E-0564-47B7-A98B-76520FB97160}"/>
    <cellStyle name="Normal 22 2 3 2 5 2 4" xfId="32976" xr:uid="{A38CAAE2-FEDF-420F-8FF4-32064C851BB6}"/>
    <cellStyle name="Normal 22 2 3 2 5 2 5" xfId="47860" xr:uid="{71386C38-522B-40EB-8F9C-D2E96E5A86EB}"/>
    <cellStyle name="Normal 22 2 3 2 5 3" xfId="22708" xr:uid="{8C8A2BBE-5968-4820-9D5B-1FD65FC8075B}"/>
    <cellStyle name="Normal 22 2 3 2 5 3 2" xfId="36400" xr:uid="{D30CB575-6615-4C54-B0A0-3961C9C40393}"/>
    <cellStyle name="Normal 22 2 3 2 5 3 3" xfId="51284" xr:uid="{8ECA3ABB-520C-4A79-A4A6-27D8A6A8998F}"/>
    <cellStyle name="Normal 22 2 3 2 5 4" xfId="15864" xr:uid="{6C8701C8-973F-4D4E-A381-EE4121C5FF47}"/>
    <cellStyle name="Normal 22 2 3 2 5 5" xfId="29554" xr:uid="{796C5B3A-A153-4BBB-A043-964D132E6016}"/>
    <cellStyle name="Normal 22 2 3 2 5 6" xfId="44438" xr:uid="{56F1D973-6755-497B-B1E1-7FEE73C3CF16}"/>
    <cellStyle name="Normal 22 2 3 2 6" xfId="10728" xr:uid="{EDD1B5B6-7725-4ECD-946E-4FDF9BD14BD7}"/>
    <cellStyle name="Normal 22 2 3 2 6 2" xfId="24418" xr:uid="{2F8387FA-D011-4EF7-BA7C-31113117AC55}"/>
    <cellStyle name="Normal 22 2 3 2 6 2 2" xfId="38110" xr:uid="{B0BF9B31-F23C-4F04-8D69-EC4737ACA61B}"/>
    <cellStyle name="Normal 22 2 3 2 6 2 3" xfId="52994" xr:uid="{A16EFADB-EC47-40D0-9025-618931E31D1A}"/>
    <cellStyle name="Normal 22 2 3 2 6 3" xfId="17574" xr:uid="{0D5D6583-C89B-4D2E-A95A-509E6C3EBA28}"/>
    <cellStyle name="Normal 22 2 3 2 6 4" xfId="31264" xr:uid="{10EAA4CE-873D-49C1-AA25-B07D25F7BA02}"/>
    <cellStyle name="Normal 22 2 3 2 6 5" xfId="46148" xr:uid="{A4BCE2D2-37B4-4AE7-938E-DDA1EBAD0231}"/>
    <cellStyle name="Normal 22 2 3 2 7" xfId="20996" xr:uid="{3734D7BE-EFCA-4031-875B-34B86833386D}"/>
    <cellStyle name="Normal 22 2 3 2 7 2" xfId="34688" xr:uid="{E970E35F-8FAC-4A9E-A471-692395A0584E}"/>
    <cellStyle name="Normal 22 2 3 2 7 3" xfId="49572" xr:uid="{F9CBADD0-0A5B-4E3F-B6BF-6BF1B40413AD}"/>
    <cellStyle name="Normal 22 2 3 2 8" xfId="14152" xr:uid="{F4A637D1-C13F-439E-8248-6E62D1246CEF}"/>
    <cellStyle name="Normal 22 2 3 2 9" xfId="27842" xr:uid="{967D9D79-06E3-4BDA-8C45-DFDAC8FA494E}"/>
    <cellStyle name="Normal 22 2 3 3" xfId="7310" xr:uid="{673ECBDF-5390-4E72-96E3-B0AE86861064}"/>
    <cellStyle name="Normal 22 2 3 3 10" xfId="42731" xr:uid="{C2B417C8-6BD3-4C11-8CEC-9B5504D87186}"/>
    <cellStyle name="Normal 22 2 3 3 2" xfId="7311" xr:uid="{81183BA8-5EDD-4214-8410-FF3D9930D5F3}"/>
    <cellStyle name="Normal 22 2 3 3 2 2" xfId="7312" xr:uid="{C9CA3E1E-567C-4036-9260-654E87DAA365}"/>
    <cellStyle name="Normal 22 2 3 3 2 2 2" xfId="9025" xr:uid="{21298D00-C150-4EBC-ADA9-5980BF387418}"/>
    <cellStyle name="Normal 22 2 3 3 2 2 2 2" xfId="12447" xr:uid="{62AB306A-2817-42A5-9DF8-7470B08D8F00}"/>
    <cellStyle name="Normal 22 2 3 3 2 2 2 2 2" xfId="26137" xr:uid="{70E76FBF-1B3F-416B-9A5E-2AE12B8EFB46}"/>
    <cellStyle name="Normal 22 2 3 3 2 2 2 2 2 2" xfId="39829" xr:uid="{A3F233F7-1D37-4C26-9F8D-16D2D04EA582}"/>
    <cellStyle name="Normal 22 2 3 3 2 2 2 2 2 3" xfId="54713" xr:uid="{7074799D-237A-4012-A324-C8207732F856}"/>
    <cellStyle name="Normal 22 2 3 3 2 2 2 2 3" xfId="19293" xr:uid="{FB1F52DA-B1AE-430A-9D99-4CF4EE40504D}"/>
    <cellStyle name="Normal 22 2 3 3 2 2 2 2 4" xfId="32983" xr:uid="{4F79054E-1C1C-43D6-9A31-DC706EAA6E7A}"/>
    <cellStyle name="Normal 22 2 3 3 2 2 2 2 5" xfId="47867" xr:uid="{79F476BD-4455-44CD-A00F-781B47273AE0}"/>
    <cellStyle name="Normal 22 2 3 3 2 2 2 3" xfId="22715" xr:uid="{79D43D07-C61E-4B32-8CE0-26BC36CFB84B}"/>
    <cellStyle name="Normal 22 2 3 3 2 2 2 3 2" xfId="36407" xr:uid="{5DB16684-FD76-46EF-9BC4-F72DE399A414}"/>
    <cellStyle name="Normal 22 2 3 3 2 2 2 3 3" xfId="51291" xr:uid="{C2EE0FDC-A5BE-4CE3-AFF0-E8A231DC8F60}"/>
    <cellStyle name="Normal 22 2 3 3 2 2 2 4" xfId="15871" xr:uid="{BC145F7B-E2FE-4C37-B60A-9002C2BE714B}"/>
    <cellStyle name="Normal 22 2 3 3 2 2 2 5" xfId="29561" xr:uid="{2FF7D99B-90A0-4AB1-B475-1A12662E7CC2}"/>
    <cellStyle name="Normal 22 2 3 3 2 2 2 6" xfId="44445" xr:uid="{BA933AA3-7D62-4836-9F0A-21C82509C46E}"/>
    <cellStyle name="Normal 22 2 3 3 2 2 3" xfId="10735" xr:uid="{05266B01-5FC8-494E-BA0A-B94F8C65255C}"/>
    <cellStyle name="Normal 22 2 3 3 2 2 3 2" xfId="24425" xr:uid="{A5E8EBEB-6382-4D3C-9984-247AAF356808}"/>
    <cellStyle name="Normal 22 2 3 3 2 2 3 2 2" xfId="38117" xr:uid="{E8DEB103-3457-4C3B-B343-AE78C4ED30F8}"/>
    <cellStyle name="Normal 22 2 3 3 2 2 3 2 3" xfId="53001" xr:uid="{F5541BAE-4B90-474D-8530-13873BC1CB7E}"/>
    <cellStyle name="Normal 22 2 3 3 2 2 3 3" xfId="17581" xr:uid="{FAE63D87-B9CC-470E-8288-5DABBDA97BD1}"/>
    <cellStyle name="Normal 22 2 3 3 2 2 3 4" xfId="31271" xr:uid="{2C84A8DA-80F8-4D58-A5E0-1123CC6E4F18}"/>
    <cellStyle name="Normal 22 2 3 3 2 2 3 5" xfId="46155" xr:uid="{9FA65238-EC1C-4FBA-8D47-CCD753620DD5}"/>
    <cellStyle name="Normal 22 2 3 3 2 2 4" xfId="21003" xr:uid="{AF3CC7C0-47FE-4766-89D5-A9C2812A3E53}"/>
    <cellStyle name="Normal 22 2 3 3 2 2 4 2" xfId="34695" xr:uid="{B146B164-E554-47BE-963A-ABF16ECD6C27}"/>
    <cellStyle name="Normal 22 2 3 3 2 2 4 3" xfId="49579" xr:uid="{70094C4B-02C7-458D-93A7-136A8E937B82}"/>
    <cellStyle name="Normal 22 2 3 3 2 2 5" xfId="14159" xr:uid="{EA49853A-C59A-4CA6-BE9F-7EAB4F4D41B2}"/>
    <cellStyle name="Normal 22 2 3 3 2 2 6" xfId="27849" xr:uid="{21A09153-B5AB-4B6A-953A-6F5D4949E34A}"/>
    <cellStyle name="Normal 22 2 3 3 2 2 7" xfId="42733" xr:uid="{B50B4556-02D7-405D-ADF4-94576692EF10}"/>
    <cellStyle name="Normal 22 2 3 3 2 3" xfId="9024" xr:uid="{2B0F2EC2-F1DC-44AF-94F6-EFB8299496EF}"/>
    <cellStyle name="Normal 22 2 3 3 2 3 2" xfId="12446" xr:uid="{6047F4C2-F026-4932-88AB-4C54963CD10F}"/>
    <cellStyle name="Normal 22 2 3 3 2 3 2 2" xfId="26136" xr:uid="{F8B632A4-C852-4263-88AD-49487699182A}"/>
    <cellStyle name="Normal 22 2 3 3 2 3 2 2 2" xfId="39828" xr:uid="{1569F3B6-7D21-40A4-8E09-BB29AAF48CD2}"/>
    <cellStyle name="Normal 22 2 3 3 2 3 2 2 3" xfId="54712" xr:uid="{87AEC626-3BC8-4404-AFAE-D3649761C311}"/>
    <cellStyle name="Normal 22 2 3 3 2 3 2 3" xfId="19292" xr:uid="{81543680-C375-4B8A-BCA2-A8FDB96ECC6A}"/>
    <cellStyle name="Normal 22 2 3 3 2 3 2 4" xfId="32982" xr:uid="{2C4BC59B-7EB9-4334-B6F0-ABEF932E5C46}"/>
    <cellStyle name="Normal 22 2 3 3 2 3 2 5" xfId="47866" xr:uid="{7C606E65-5EC0-4371-9BD5-4E35B97C826B}"/>
    <cellStyle name="Normal 22 2 3 3 2 3 3" xfId="22714" xr:uid="{BC2ED166-C45B-4433-A5E4-A87BDDC285A3}"/>
    <cellStyle name="Normal 22 2 3 3 2 3 3 2" xfId="36406" xr:uid="{D109324D-0C26-4113-B189-954C415A4924}"/>
    <cellStyle name="Normal 22 2 3 3 2 3 3 3" xfId="51290" xr:uid="{AC3D261D-574C-4B82-AF70-9709BE9718CF}"/>
    <cellStyle name="Normal 22 2 3 3 2 3 4" xfId="15870" xr:uid="{8B28A939-3AB6-48D8-9745-6C41EF70BA84}"/>
    <cellStyle name="Normal 22 2 3 3 2 3 5" xfId="29560" xr:uid="{24B67EA4-BC17-4530-8F37-BCA4EB56CB64}"/>
    <cellStyle name="Normal 22 2 3 3 2 3 6" xfId="44444" xr:uid="{65B1F9D0-52C2-49CB-B097-91BCBB45903A}"/>
    <cellStyle name="Normal 22 2 3 3 2 4" xfId="10734" xr:uid="{D376BA46-DA4F-4A44-AA36-EAE8E7E0CA18}"/>
    <cellStyle name="Normal 22 2 3 3 2 4 2" xfId="24424" xr:uid="{735B3422-A551-4EBB-A308-BABD498E3C44}"/>
    <cellStyle name="Normal 22 2 3 3 2 4 2 2" xfId="38116" xr:uid="{E4A42A7F-D09B-4BA3-A1EE-3881E961D98B}"/>
    <cellStyle name="Normal 22 2 3 3 2 4 2 3" xfId="53000" xr:uid="{43E9A36C-48D1-41BA-A246-B0C2903BF10C}"/>
    <cellStyle name="Normal 22 2 3 3 2 4 3" xfId="17580" xr:uid="{E3E3B5EC-FDFC-4497-A762-3A10BEB1E92B}"/>
    <cellStyle name="Normal 22 2 3 3 2 4 4" xfId="31270" xr:uid="{4FAD9819-B808-4D34-A064-BCD217433ED8}"/>
    <cellStyle name="Normal 22 2 3 3 2 4 5" xfId="46154" xr:uid="{6951844E-74E8-499A-8E12-F59582317FB6}"/>
    <cellStyle name="Normal 22 2 3 3 2 5" xfId="21002" xr:uid="{0BB38DFA-D294-45F5-8F4F-A7E3DFC2D037}"/>
    <cellStyle name="Normal 22 2 3 3 2 5 2" xfId="34694" xr:uid="{1A61DEAA-0ABA-416E-95CE-619257C8B4A9}"/>
    <cellStyle name="Normal 22 2 3 3 2 5 3" xfId="49578" xr:uid="{C14789CE-9E5C-4FED-B3B6-E7B9751F195F}"/>
    <cellStyle name="Normal 22 2 3 3 2 6" xfId="14158" xr:uid="{BEABF2E9-F12C-443F-92D8-B375FE1476C8}"/>
    <cellStyle name="Normal 22 2 3 3 2 7" xfId="27848" xr:uid="{BEB8391A-FC88-4E43-868C-E87878F10E67}"/>
    <cellStyle name="Normal 22 2 3 3 2 8" xfId="42732" xr:uid="{E04A13FC-FA31-4B88-8994-B6CF26003FCE}"/>
    <cellStyle name="Normal 22 2 3 3 3" xfId="7313" xr:uid="{1C90125A-59FE-4043-B6D2-019B12F9E752}"/>
    <cellStyle name="Normal 22 2 3 3 3 2" xfId="9026" xr:uid="{BD4616A6-C55D-4CD7-900A-A714C9A20AC4}"/>
    <cellStyle name="Normal 22 2 3 3 3 2 2" xfId="12448" xr:uid="{ADCEB12D-41B4-4E03-BF37-096EA365CE81}"/>
    <cellStyle name="Normal 22 2 3 3 3 2 2 2" xfId="26138" xr:uid="{F1124F3B-7C4A-4FDE-884B-4CCF33E0E0F8}"/>
    <cellStyle name="Normal 22 2 3 3 3 2 2 2 2" xfId="39830" xr:uid="{5242ACD2-0118-43CE-A162-3ECD955C38C1}"/>
    <cellStyle name="Normal 22 2 3 3 3 2 2 2 3" xfId="54714" xr:uid="{F1F4C4B2-2638-4D46-BEB0-7A5BA0B396F2}"/>
    <cellStyle name="Normal 22 2 3 3 3 2 2 3" xfId="19294" xr:uid="{736D8AE0-BC4E-4102-9DA5-F832211B6BE2}"/>
    <cellStyle name="Normal 22 2 3 3 3 2 2 4" xfId="32984" xr:uid="{7BB4DB01-D635-469E-8ED6-198692B279E1}"/>
    <cellStyle name="Normal 22 2 3 3 3 2 2 5" xfId="47868" xr:uid="{F74680BC-3564-42B8-87A1-F9993E5325A9}"/>
    <cellStyle name="Normal 22 2 3 3 3 2 3" xfId="22716" xr:uid="{0C86F3EE-DF9B-4811-9248-C7D89B8461B3}"/>
    <cellStyle name="Normal 22 2 3 3 3 2 3 2" xfId="36408" xr:uid="{DB578EA2-5D70-4BD6-8EFB-662C2EA23C4B}"/>
    <cellStyle name="Normal 22 2 3 3 3 2 3 3" xfId="51292" xr:uid="{97DAFF10-C7A4-4463-ACA0-52ACEF921BA4}"/>
    <cellStyle name="Normal 22 2 3 3 3 2 4" xfId="15872" xr:uid="{C1E69EEB-6257-4C43-A36F-802FCC596315}"/>
    <cellStyle name="Normal 22 2 3 3 3 2 5" xfId="29562" xr:uid="{FFBDB6DD-2170-46D2-9D29-0366F4965488}"/>
    <cellStyle name="Normal 22 2 3 3 3 2 6" xfId="44446" xr:uid="{F4B1B82D-A411-401B-B706-00B9886F8944}"/>
    <cellStyle name="Normal 22 2 3 3 3 3" xfId="10736" xr:uid="{4EA3C2F5-D1AB-43B4-B0AA-9E775795BFC1}"/>
    <cellStyle name="Normal 22 2 3 3 3 3 2" xfId="24426" xr:uid="{6B2B80E6-AA38-4FBF-987D-20000DC2BF30}"/>
    <cellStyle name="Normal 22 2 3 3 3 3 2 2" xfId="38118" xr:uid="{C1A010C5-BD9E-476C-8DA0-FB7E28B91E9B}"/>
    <cellStyle name="Normal 22 2 3 3 3 3 2 3" xfId="53002" xr:uid="{62711660-3B46-4246-9CD3-800E973705B1}"/>
    <cellStyle name="Normal 22 2 3 3 3 3 3" xfId="17582" xr:uid="{C8D3A180-D599-4EF7-A337-0D1B2058B48C}"/>
    <cellStyle name="Normal 22 2 3 3 3 3 4" xfId="31272" xr:uid="{3B882B2D-F27D-4C5D-BE1D-9BE48BDA4EF4}"/>
    <cellStyle name="Normal 22 2 3 3 3 3 5" xfId="46156" xr:uid="{2D234DB6-FE1A-4143-9A1C-8B5BC929EEDC}"/>
    <cellStyle name="Normal 22 2 3 3 3 4" xfId="21004" xr:uid="{600F9469-9D58-4047-8CEE-960493DC9943}"/>
    <cellStyle name="Normal 22 2 3 3 3 4 2" xfId="34696" xr:uid="{12E67FB2-96EC-4263-B39C-B28119A61B0F}"/>
    <cellStyle name="Normal 22 2 3 3 3 4 3" xfId="49580" xr:uid="{8CCDBEC0-8CB2-434D-9494-18E4B56282FC}"/>
    <cellStyle name="Normal 22 2 3 3 3 5" xfId="14160" xr:uid="{47060CB5-5DE5-4CF8-8C46-D953527CABE6}"/>
    <cellStyle name="Normal 22 2 3 3 3 6" xfId="27850" xr:uid="{F609DB13-FC87-4ABB-914C-D8FC8C707797}"/>
    <cellStyle name="Normal 22 2 3 3 3 7" xfId="42734" xr:uid="{2AA42A35-DE5A-4E09-9C6B-4953B93871D3}"/>
    <cellStyle name="Normal 22 2 3 3 4" xfId="7314" xr:uid="{87D4D572-C150-4828-8631-16E91DF1591B}"/>
    <cellStyle name="Normal 22 2 3 3 4 2" xfId="9027" xr:uid="{25CC3BED-3658-4FC3-A967-AB286E91F86F}"/>
    <cellStyle name="Normal 22 2 3 3 4 2 2" xfId="12449" xr:uid="{44D684AB-2EF7-4925-965E-715FD9D2D2E8}"/>
    <cellStyle name="Normal 22 2 3 3 4 2 2 2" xfId="26139" xr:uid="{F74DE753-619C-479F-B1EB-5D56359F748A}"/>
    <cellStyle name="Normal 22 2 3 3 4 2 2 2 2" xfId="39831" xr:uid="{1C04696F-9BC1-486C-964E-9E2BA3F23F7B}"/>
    <cellStyle name="Normal 22 2 3 3 4 2 2 2 3" xfId="54715" xr:uid="{14FE2E00-3DEA-4C74-BBA8-D8D242752DC8}"/>
    <cellStyle name="Normal 22 2 3 3 4 2 2 3" xfId="19295" xr:uid="{CE404F92-46AB-4CF3-8B56-A8305679DE66}"/>
    <cellStyle name="Normal 22 2 3 3 4 2 2 4" xfId="32985" xr:uid="{144FB166-62CC-4EF3-AABE-DE957DF692A1}"/>
    <cellStyle name="Normal 22 2 3 3 4 2 2 5" xfId="47869" xr:uid="{DDF5E0E2-08A1-4EA3-8FD4-4326431F7182}"/>
    <cellStyle name="Normal 22 2 3 3 4 2 3" xfId="22717" xr:uid="{F7F34607-94DC-40EA-A5A9-E6EB0312CB80}"/>
    <cellStyle name="Normal 22 2 3 3 4 2 3 2" xfId="36409" xr:uid="{8B45D8BF-20C3-4DE0-AB4D-FA18C6A33CC9}"/>
    <cellStyle name="Normal 22 2 3 3 4 2 3 3" xfId="51293" xr:uid="{1B678239-BE7B-4177-B5C8-42DBF22C1FD5}"/>
    <cellStyle name="Normal 22 2 3 3 4 2 4" xfId="15873" xr:uid="{8189191F-72B6-4438-B3FD-780394D834B1}"/>
    <cellStyle name="Normal 22 2 3 3 4 2 5" xfId="29563" xr:uid="{62CDA656-85E4-4535-AD41-649BFBCBCEA9}"/>
    <cellStyle name="Normal 22 2 3 3 4 2 6" xfId="44447" xr:uid="{EC0FEB36-E55C-42A8-A0D3-27F48F221BFA}"/>
    <cellStyle name="Normal 22 2 3 3 4 3" xfId="10737" xr:uid="{F78962FE-0706-48CA-8854-68CBC41DB5C7}"/>
    <cellStyle name="Normal 22 2 3 3 4 3 2" xfId="24427" xr:uid="{EBBF0D8E-0BF3-4C21-B65A-431541068047}"/>
    <cellStyle name="Normal 22 2 3 3 4 3 2 2" xfId="38119" xr:uid="{393D3E47-942E-431F-9032-E6BC34805542}"/>
    <cellStyle name="Normal 22 2 3 3 4 3 2 3" xfId="53003" xr:uid="{840804CC-4D07-4D3C-B3A1-75FE3F6C41F5}"/>
    <cellStyle name="Normal 22 2 3 3 4 3 3" xfId="17583" xr:uid="{729C4389-DB5F-4C76-8AD0-C2EBDEF94709}"/>
    <cellStyle name="Normal 22 2 3 3 4 3 4" xfId="31273" xr:uid="{B610C969-CDD7-4169-AD94-186D2BB0A4BF}"/>
    <cellStyle name="Normal 22 2 3 3 4 3 5" xfId="46157" xr:uid="{4C7B5EB1-CD61-418E-8E1A-45F9DC359DBE}"/>
    <cellStyle name="Normal 22 2 3 3 4 4" xfId="21005" xr:uid="{8DD31435-835F-41BC-BDC2-9504E5B1F1FA}"/>
    <cellStyle name="Normal 22 2 3 3 4 4 2" xfId="34697" xr:uid="{0F9C3818-7378-4E22-9392-D8FFE8FBD8AF}"/>
    <cellStyle name="Normal 22 2 3 3 4 4 3" xfId="49581" xr:uid="{F07C5187-1BE0-4D41-9126-4474AFA3BC8A}"/>
    <cellStyle name="Normal 22 2 3 3 4 5" xfId="14161" xr:uid="{53849940-3396-42DC-9E77-A06F712219AE}"/>
    <cellStyle name="Normal 22 2 3 3 4 6" xfId="27851" xr:uid="{21A01919-64BA-466F-94BC-7A5DB5858340}"/>
    <cellStyle name="Normal 22 2 3 3 4 7" xfId="42735" xr:uid="{536B8A30-EDEF-483D-B599-96385CC029C6}"/>
    <cellStyle name="Normal 22 2 3 3 5" xfId="9023" xr:uid="{AD6C197E-C4AB-4226-A5A5-4A8D34893059}"/>
    <cellStyle name="Normal 22 2 3 3 5 2" xfId="12445" xr:uid="{9A3CDFCA-F399-4C7D-9F2B-29F138AA7208}"/>
    <cellStyle name="Normal 22 2 3 3 5 2 2" xfId="26135" xr:uid="{8385C98C-4D31-49E7-9E20-4013C7ED7563}"/>
    <cellStyle name="Normal 22 2 3 3 5 2 2 2" xfId="39827" xr:uid="{B6A24A9F-7413-4F7B-A840-AFD5634D876B}"/>
    <cellStyle name="Normal 22 2 3 3 5 2 2 3" xfId="54711" xr:uid="{217197CC-0A9A-4D8F-A02C-D3868107BCEC}"/>
    <cellStyle name="Normal 22 2 3 3 5 2 3" xfId="19291" xr:uid="{ED72EABD-0B4A-49AD-B696-5C0263DF52B3}"/>
    <cellStyle name="Normal 22 2 3 3 5 2 4" xfId="32981" xr:uid="{21788FBB-7038-4707-B0E6-3203F0039D18}"/>
    <cellStyle name="Normal 22 2 3 3 5 2 5" xfId="47865" xr:uid="{C55333D7-4C0C-43D7-A33B-5CF4142A52BE}"/>
    <cellStyle name="Normal 22 2 3 3 5 3" xfId="22713" xr:uid="{921112C5-45E6-4D09-A3CC-469FC737BD30}"/>
    <cellStyle name="Normal 22 2 3 3 5 3 2" xfId="36405" xr:uid="{743ACA27-3AA7-4BD2-B220-3F7BBA618311}"/>
    <cellStyle name="Normal 22 2 3 3 5 3 3" xfId="51289" xr:uid="{4B328201-6ED0-4E10-BC6D-42E9C7ABE4D0}"/>
    <cellStyle name="Normal 22 2 3 3 5 4" xfId="15869" xr:uid="{AF66B28D-ED37-435B-AB75-C211950FE58A}"/>
    <cellStyle name="Normal 22 2 3 3 5 5" xfId="29559" xr:uid="{DCC5397F-D229-471A-B251-D14357C9A69A}"/>
    <cellStyle name="Normal 22 2 3 3 5 6" xfId="44443" xr:uid="{D02D2765-0018-419F-B295-A7FFA48E6F2C}"/>
    <cellStyle name="Normal 22 2 3 3 6" xfId="10733" xr:uid="{8564D240-AB90-4D7B-B6F8-BB496ACDABF9}"/>
    <cellStyle name="Normal 22 2 3 3 6 2" xfId="24423" xr:uid="{74E20183-90DE-44C1-AC7C-95128F8C0E98}"/>
    <cellStyle name="Normal 22 2 3 3 6 2 2" xfId="38115" xr:uid="{7BA85476-80B8-4AFD-8CBE-631180B6466B}"/>
    <cellStyle name="Normal 22 2 3 3 6 2 3" xfId="52999" xr:uid="{541E7BD4-45F1-4F06-A0D4-D74A69B55821}"/>
    <cellStyle name="Normal 22 2 3 3 6 3" xfId="17579" xr:uid="{9C41BE68-0610-4932-A6DC-9F4615B327B9}"/>
    <cellStyle name="Normal 22 2 3 3 6 4" xfId="31269" xr:uid="{C76F59EE-2F24-403D-9E53-10EA06F2AA09}"/>
    <cellStyle name="Normal 22 2 3 3 6 5" xfId="46153" xr:uid="{C6B270B4-5A26-4F3B-A5A4-7416C27E31BE}"/>
    <cellStyle name="Normal 22 2 3 3 7" xfId="21001" xr:uid="{59AF9555-C025-4D12-9FF5-8456B555C73F}"/>
    <cellStyle name="Normal 22 2 3 3 7 2" xfId="34693" xr:uid="{A42D552D-DA76-44E9-85E4-2C4C00C726E3}"/>
    <cellStyle name="Normal 22 2 3 3 7 3" xfId="49577" xr:uid="{CC63C6E2-D865-4221-ADAC-4E9845F69A3A}"/>
    <cellStyle name="Normal 22 2 3 3 8" xfId="14157" xr:uid="{9A19716D-0DF8-43BB-9761-61F0F40E8FDA}"/>
    <cellStyle name="Normal 22 2 3 3 9" xfId="27847" xr:uid="{E1A71A4C-74B4-45C5-96D7-9B3860A6B675}"/>
    <cellStyle name="Normal 22 2 3 4" xfId="7315" xr:uid="{8FD781A2-ADF7-4200-AA3D-C83D7A1A70A0}"/>
    <cellStyle name="Normal 22 2 3 4 2" xfId="7316" xr:uid="{5AED4201-2191-4DD6-BC6F-98F6EF282F85}"/>
    <cellStyle name="Normal 22 2 3 4 2 2" xfId="9029" xr:uid="{F6C343C5-3D5B-48CE-9E49-82CE9A134768}"/>
    <cellStyle name="Normal 22 2 3 4 2 2 2" xfId="12451" xr:uid="{95DDFE8A-B619-4702-9577-62A15A3CEF43}"/>
    <cellStyle name="Normal 22 2 3 4 2 2 2 2" xfId="26141" xr:uid="{E0EF302B-F876-42F0-B418-0FF89C784C0D}"/>
    <cellStyle name="Normal 22 2 3 4 2 2 2 2 2" xfId="39833" xr:uid="{4BDD7925-F406-4D9F-9045-391B658D887A}"/>
    <cellStyle name="Normal 22 2 3 4 2 2 2 2 3" xfId="54717" xr:uid="{43E07306-1431-45E0-8D8C-C9AC576F2845}"/>
    <cellStyle name="Normal 22 2 3 4 2 2 2 3" xfId="19297" xr:uid="{DBB0841F-5316-405B-A019-E2F9FC6A021C}"/>
    <cellStyle name="Normal 22 2 3 4 2 2 2 4" xfId="32987" xr:uid="{21C208DF-5ED6-4C5B-8DEA-B8FF15582C06}"/>
    <cellStyle name="Normal 22 2 3 4 2 2 2 5" xfId="47871" xr:uid="{EEF63694-7664-41F3-ADF1-EF7A5F78A8B5}"/>
    <cellStyle name="Normal 22 2 3 4 2 2 3" xfId="22719" xr:uid="{56C065CE-5ED5-4A36-A015-6E9F15FBBD18}"/>
    <cellStyle name="Normal 22 2 3 4 2 2 3 2" xfId="36411" xr:uid="{94663182-DF3C-483E-920B-211CD4C72DCA}"/>
    <cellStyle name="Normal 22 2 3 4 2 2 3 3" xfId="51295" xr:uid="{13A4B15C-C2B1-42C8-B63A-DF9BD6889CA9}"/>
    <cellStyle name="Normal 22 2 3 4 2 2 4" xfId="15875" xr:uid="{B5D1FD8D-CD7F-4CBE-B7AF-6960E21D945F}"/>
    <cellStyle name="Normal 22 2 3 4 2 2 5" xfId="29565" xr:uid="{E99F10D9-9FC2-491C-BB64-89E575EAAFD7}"/>
    <cellStyle name="Normal 22 2 3 4 2 2 6" xfId="44449" xr:uid="{E82CD50D-F437-492F-9E52-2439A3925904}"/>
    <cellStyle name="Normal 22 2 3 4 2 3" xfId="10739" xr:uid="{AAA95F4E-1BA4-47A7-87CD-C50BCD8E6680}"/>
    <cellStyle name="Normal 22 2 3 4 2 3 2" xfId="24429" xr:uid="{EA478288-5FE9-41BC-A1CA-67E42DB89F9D}"/>
    <cellStyle name="Normal 22 2 3 4 2 3 2 2" xfId="38121" xr:uid="{A77D90D8-646C-4AEF-A380-AFD0BF42C626}"/>
    <cellStyle name="Normal 22 2 3 4 2 3 2 3" xfId="53005" xr:uid="{7EBDE8B4-30A0-4B31-BC79-3F6AA5495364}"/>
    <cellStyle name="Normal 22 2 3 4 2 3 3" xfId="17585" xr:uid="{A258381D-C8F3-4E66-8613-A51071E1FBE3}"/>
    <cellStyle name="Normal 22 2 3 4 2 3 4" xfId="31275" xr:uid="{84C9BA75-C0B4-4654-ACC8-3392B3EBE608}"/>
    <cellStyle name="Normal 22 2 3 4 2 3 5" xfId="46159" xr:uid="{E613C0CD-347A-43F2-A2D3-370F49974F5D}"/>
    <cellStyle name="Normal 22 2 3 4 2 4" xfId="21007" xr:uid="{27DC075E-A81B-44AB-B921-4F3535A5CCED}"/>
    <cellStyle name="Normal 22 2 3 4 2 4 2" xfId="34699" xr:uid="{DA6E5FC4-34D8-4C6D-BBE6-4F040EF9A403}"/>
    <cellStyle name="Normal 22 2 3 4 2 4 3" xfId="49583" xr:uid="{D028D0A0-354B-465C-A115-2AC351F49A9A}"/>
    <cellStyle name="Normal 22 2 3 4 2 5" xfId="14163" xr:uid="{873677E1-8F1F-4781-94F6-46658B8A49DC}"/>
    <cellStyle name="Normal 22 2 3 4 2 6" xfId="27853" xr:uid="{1DB02E25-E39E-43D1-8BC5-CDF9A93AA5AB}"/>
    <cellStyle name="Normal 22 2 3 4 2 7" xfId="42737" xr:uid="{1794593A-98C1-42B4-9C8A-D16F5B9813BE}"/>
    <cellStyle name="Normal 22 2 3 4 3" xfId="9028" xr:uid="{ED7C871F-6369-4666-8DBD-E43AF4F80890}"/>
    <cellStyle name="Normal 22 2 3 4 3 2" xfId="12450" xr:uid="{9628778C-1271-4B84-93BD-A96259733C64}"/>
    <cellStyle name="Normal 22 2 3 4 3 2 2" xfId="26140" xr:uid="{862B21B8-359C-4E16-9D6E-BDE07FB84A31}"/>
    <cellStyle name="Normal 22 2 3 4 3 2 2 2" xfId="39832" xr:uid="{4262FDFF-BA95-4809-B2D7-FA31C9B3D5FF}"/>
    <cellStyle name="Normal 22 2 3 4 3 2 2 3" xfId="54716" xr:uid="{F74BB16E-DA80-44F0-8B86-FA32D580430A}"/>
    <cellStyle name="Normal 22 2 3 4 3 2 3" xfId="19296" xr:uid="{DEB75398-7369-4DFB-A17C-A65085DC575E}"/>
    <cellStyle name="Normal 22 2 3 4 3 2 4" xfId="32986" xr:uid="{2E2568F4-8480-4CDE-92DC-761F79207ACC}"/>
    <cellStyle name="Normal 22 2 3 4 3 2 5" xfId="47870" xr:uid="{9FCEE2BE-2176-4D7F-8727-3A0CD8D50077}"/>
    <cellStyle name="Normal 22 2 3 4 3 3" xfId="22718" xr:uid="{DD128008-5C5E-427A-B374-B44FBFE2C5CB}"/>
    <cellStyle name="Normal 22 2 3 4 3 3 2" xfId="36410" xr:uid="{8B2DEFCE-4066-41E4-8D97-701AD21E7895}"/>
    <cellStyle name="Normal 22 2 3 4 3 3 3" xfId="51294" xr:uid="{23B8FB1E-633B-4118-9E2D-A685BAC60725}"/>
    <cellStyle name="Normal 22 2 3 4 3 4" xfId="15874" xr:uid="{078D8CB9-CD61-4181-8E78-F7ABE68C2DB9}"/>
    <cellStyle name="Normal 22 2 3 4 3 5" xfId="29564" xr:uid="{058653BA-B7EB-46DE-94E2-374185986993}"/>
    <cellStyle name="Normal 22 2 3 4 3 6" xfId="44448" xr:uid="{EF07AA7B-FC96-4F43-A088-D00774355258}"/>
    <cellStyle name="Normal 22 2 3 4 4" xfId="10738" xr:uid="{956BB8EF-7ABC-4C39-BC9F-CB0977EA91ED}"/>
    <cellStyle name="Normal 22 2 3 4 4 2" xfId="24428" xr:uid="{87856965-8BFF-4A99-B270-523AC93978CA}"/>
    <cellStyle name="Normal 22 2 3 4 4 2 2" xfId="38120" xr:uid="{4E8E951B-6FDB-4FB6-94DC-931178AB15BD}"/>
    <cellStyle name="Normal 22 2 3 4 4 2 3" xfId="53004" xr:uid="{8FF3D16D-68DC-406D-911A-C369A6F670CF}"/>
    <cellStyle name="Normal 22 2 3 4 4 3" xfId="17584" xr:uid="{96487825-016B-4F43-9B87-9168441A7361}"/>
    <cellStyle name="Normal 22 2 3 4 4 4" xfId="31274" xr:uid="{0C2D3962-9268-4E05-8055-A03430F509BA}"/>
    <cellStyle name="Normal 22 2 3 4 4 5" xfId="46158" xr:uid="{4EB41ECA-A71B-4306-9256-A8098EA8DB95}"/>
    <cellStyle name="Normal 22 2 3 4 5" xfId="21006" xr:uid="{F33EC7AA-627C-4A5D-B1F0-C278590E9E17}"/>
    <cellStyle name="Normal 22 2 3 4 5 2" xfId="34698" xr:uid="{DA2F39C6-B5C5-4F6C-9E2D-D8B02A74CFC2}"/>
    <cellStyle name="Normal 22 2 3 4 5 3" xfId="49582" xr:uid="{CC4A49A6-9EFE-4AAA-B571-50A5FFD12FF5}"/>
    <cellStyle name="Normal 22 2 3 4 6" xfId="14162" xr:uid="{F6096BEB-24F1-4EBE-9D5C-ED8DCA98BDB8}"/>
    <cellStyle name="Normal 22 2 3 4 7" xfId="27852" xr:uid="{65BBBF0C-AF85-4492-89AA-2EE26B2E8428}"/>
    <cellStyle name="Normal 22 2 3 4 8" xfId="42736" xr:uid="{5479C122-68D3-43FE-A200-98D3F86B7607}"/>
    <cellStyle name="Normal 22 2 3 5" xfId="7317" xr:uid="{DA6863AF-C9CB-4AC8-AA9F-441E293BB606}"/>
    <cellStyle name="Normal 22 2 3 5 2" xfId="9030" xr:uid="{5385FCA0-798D-41EB-B133-4F577F6967E6}"/>
    <cellStyle name="Normal 22 2 3 5 2 2" xfId="12452" xr:uid="{5724E371-7E26-4999-80D3-0D88823B92F8}"/>
    <cellStyle name="Normal 22 2 3 5 2 2 2" xfId="26142" xr:uid="{326ACE76-5B7C-4A32-AECC-703EFF171156}"/>
    <cellStyle name="Normal 22 2 3 5 2 2 2 2" xfId="39834" xr:uid="{5D4CA446-9E61-416C-8D49-7B27D9A20826}"/>
    <cellStyle name="Normal 22 2 3 5 2 2 2 3" xfId="54718" xr:uid="{0722F9EC-9865-4456-8617-3ABFD9AB2D65}"/>
    <cellStyle name="Normal 22 2 3 5 2 2 3" xfId="19298" xr:uid="{C3660995-6999-4092-8D5F-29D7CEE5F345}"/>
    <cellStyle name="Normal 22 2 3 5 2 2 4" xfId="32988" xr:uid="{6B1D82B8-A950-446A-877E-86909E37C2A3}"/>
    <cellStyle name="Normal 22 2 3 5 2 2 5" xfId="47872" xr:uid="{C644F34F-34AE-4C21-A749-69DAEBC7B0EE}"/>
    <cellStyle name="Normal 22 2 3 5 2 3" xfId="22720" xr:uid="{706FAEC7-E235-4B0B-96BA-419CCC54D4CD}"/>
    <cellStyle name="Normal 22 2 3 5 2 3 2" xfId="36412" xr:uid="{2828CD45-C954-48B4-B698-FEBA6A8D2A86}"/>
    <cellStyle name="Normal 22 2 3 5 2 3 3" xfId="51296" xr:uid="{148839E7-3AB0-4DE6-93B0-CBF38F638731}"/>
    <cellStyle name="Normal 22 2 3 5 2 4" xfId="15876" xr:uid="{B0942D76-1417-4807-A3C4-57FB456B3E6E}"/>
    <cellStyle name="Normal 22 2 3 5 2 5" xfId="29566" xr:uid="{12D85E09-8A6A-4278-A502-AED27648776A}"/>
    <cellStyle name="Normal 22 2 3 5 2 6" xfId="44450" xr:uid="{6A88530F-F65D-4749-83F6-DE08F970DE44}"/>
    <cellStyle name="Normal 22 2 3 5 3" xfId="10740" xr:uid="{00BBD190-F8F6-4A0A-88DB-BC402B56824B}"/>
    <cellStyle name="Normal 22 2 3 5 3 2" xfId="24430" xr:uid="{7E5BCF65-812E-472C-820F-0FBEE3DCA968}"/>
    <cellStyle name="Normal 22 2 3 5 3 2 2" xfId="38122" xr:uid="{59021367-783D-4654-BAD6-9540F3619127}"/>
    <cellStyle name="Normal 22 2 3 5 3 2 3" xfId="53006" xr:uid="{5B7BCA78-8037-4CEB-9086-1C03698E0143}"/>
    <cellStyle name="Normal 22 2 3 5 3 3" xfId="17586" xr:uid="{32227152-4BB4-4E35-AF6B-D2619A036750}"/>
    <cellStyle name="Normal 22 2 3 5 3 4" xfId="31276" xr:uid="{23581A00-D17A-4AAD-B10B-8B353A2BEDCC}"/>
    <cellStyle name="Normal 22 2 3 5 3 5" xfId="46160" xr:uid="{159F74B5-5A8D-4A0C-9A21-906B243AB614}"/>
    <cellStyle name="Normal 22 2 3 5 4" xfId="21008" xr:uid="{873D4368-5DB1-4D36-8381-1BCC7174D651}"/>
    <cellStyle name="Normal 22 2 3 5 4 2" xfId="34700" xr:uid="{079511E8-C41D-4B8C-AE51-D5A6445D85AA}"/>
    <cellStyle name="Normal 22 2 3 5 4 3" xfId="49584" xr:uid="{CF9E0B77-D24D-416E-90EF-B1A8AEA6E41A}"/>
    <cellStyle name="Normal 22 2 3 5 5" xfId="14164" xr:uid="{F1CAF2D5-0218-492F-A236-C22A2EEECAB7}"/>
    <cellStyle name="Normal 22 2 3 5 6" xfId="27854" xr:uid="{163161B6-9E9F-435F-97F5-3221884215E2}"/>
    <cellStyle name="Normal 22 2 3 5 7" xfId="42738" xr:uid="{5F4A84B0-B8EE-4AE3-BB66-9C5E79698D5A}"/>
    <cellStyle name="Normal 22 2 3 6" xfId="7318" xr:uid="{A5E2791F-74A6-4594-8532-269E10F8B993}"/>
    <cellStyle name="Normal 22 2 3 6 2" xfId="9031" xr:uid="{5A9E8C60-765D-4587-A872-E9962A446E27}"/>
    <cellStyle name="Normal 22 2 3 6 2 2" xfId="12453" xr:uid="{D2416E69-1F22-429C-9E46-D817631596FA}"/>
    <cellStyle name="Normal 22 2 3 6 2 2 2" xfId="26143" xr:uid="{0A3552FC-3E13-4AEE-958F-2DA615D273D6}"/>
    <cellStyle name="Normal 22 2 3 6 2 2 2 2" xfId="39835" xr:uid="{523DCCD4-8353-41EB-9C25-FD23C95E1CE0}"/>
    <cellStyle name="Normal 22 2 3 6 2 2 2 3" xfId="54719" xr:uid="{AF54199F-E079-404C-8F36-B72D1D606371}"/>
    <cellStyle name="Normal 22 2 3 6 2 2 3" xfId="19299" xr:uid="{02B69B9A-913E-4EC1-BBDB-12CE70FFB4A8}"/>
    <cellStyle name="Normal 22 2 3 6 2 2 4" xfId="32989" xr:uid="{2FB5D639-0A75-417B-8523-39AAD132D1B9}"/>
    <cellStyle name="Normal 22 2 3 6 2 2 5" xfId="47873" xr:uid="{E9E1A0B8-463D-4329-8C3B-9D412BDDDA87}"/>
    <cellStyle name="Normal 22 2 3 6 2 3" xfId="22721" xr:uid="{07201BD4-4D65-4CF7-BE9E-69F6C4A115DA}"/>
    <cellStyle name="Normal 22 2 3 6 2 3 2" xfId="36413" xr:uid="{2A4729EA-53B2-4CCA-BF78-830E422B3195}"/>
    <cellStyle name="Normal 22 2 3 6 2 3 3" xfId="51297" xr:uid="{C870359D-3E1D-45F0-9497-D3C8367142B6}"/>
    <cellStyle name="Normal 22 2 3 6 2 4" xfId="15877" xr:uid="{F21168EF-952A-4CCC-B053-40B885804D78}"/>
    <cellStyle name="Normal 22 2 3 6 2 5" xfId="29567" xr:uid="{82909ECE-B317-4B8A-944C-FEA0CCE15611}"/>
    <cellStyle name="Normal 22 2 3 6 2 6" xfId="44451" xr:uid="{B7E06F0C-BB00-4A57-9300-2998FBED0B01}"/>
    <cellStyle name="Normal 22 2 3 6 3" xfId="10741" xr:uid="{B8867B5C-29D9-4DE7-A835-6F73A9D1ABCA}"/>
    <cellStyle name="Normal 22 2 3 6 3 2" xfId="24431" xr:uid="{46460AB3-69EC-47B0-BC91-EF73F754B38E}"/>
    <cellStyle name="Normal 22 2 3 6 3 2 2" xfId="38123" xr:uid="{24E0DAB7-E6DA-41E7-A6FF-C3E1CB4E5B18}"/>
    <cellStyle name="Normal 22 2 3 6 3 2 3" xfId="53007" xr:uid="{CBAD5D75-A7BE-4679-81CE-B0125C4905A7}"/>
    <cellStyle name="Normal 22 2 3 6 3 3" xfId="17587" xr:uid="{70599AA0-CF6A-4DFE-A920-1F677662D74C}"/>
    <cellStyle name="Normal 22 2 3 6 3 4" xfId="31277" xr:uid="{D455DDC3-328E-493F-8A65-542FBEFA815E}"/>
    <cellStyle name="Normal 22 2 3 6 3 5" xfId="46161" xr:uid="{9A785377-9C33-4B5B-9512-ADEE4941F9CF}"/>
    <cellStyle name="Normal 22 2 3 6 4" xfId="21009" xr:uid="{2748A338-5B2F-4FDA-8584-A7582D8FD012}"/>
    <cellStyle name="Normal 22 2 3 6 4 2" xfId="34701" xr:uid="{651BE6F2-2CD8-4D90-8521-BF886E2C834D}"/>
    <cellStyle name="Normal 22 2 3 6 4 3" xfId="49585" xr:uid="{6253D497-A363-41D0-B849-7CB1995F899D}"/>
    <cellStyle name="Normal 22 2 3 6 5" xfId="14165" xr:uid="{949FF8D9-3487-47C4-8DA7-EE3F9EA0EBDA}"/>
    <cellStyle name="Normal 22 2 3 6 6" xfId="27855" xr:uid="{C705AA07-A7F0-48E6-BA47-2862A4990FCC}"/>
    <cellStyle name="Normal 22 2 3 6 7" xfId="42739" xr:uid="{C0249498-675A-4382-A2BE-062DEE5325A5}"/>
    <cellStyle name="Normal 22 2 3 7" xfId="9017" xr:uid="{BBB833D5-816F-49D1-BB09-8E080238E2CF}"/>
    <cellStyle name="Normal 22 2 3 7 2" xfId="12439" xr:uid="{F11B6E18-70AB-4D6A-AA15-0E1F720B05B2}"/>
    <cellStyle name="Normal 22 2 3 7 2 2" xfId="26129" xr:uid="{EFE73C43-B592-4E4E-A551-9D38395AFA79}"/>
    <cellStyle name="Normal 22 2 3 7 2 2 2" xfId="39821" xr:uid="{0DD8D24A-98D3-4418-B3B3-9FCA9BB3728C}"/>
    <cellStyle name="Normal 22 2 3 7 2 2 3" xfId="54705" xr:uid="{E16590F1-D401-43AE-A371-C6F6E80E9CD2}"/>
    <cellStyle name="Normal 22 2 3 7 2 3" xfId="19285" xr:uid="{4783987D-7FAD-4B6B-BF1F-4C2CBE7C3534}"/>
    <cellStyle name="Normal 22 2 3 7 2 4" xfId="32975" xr:uid="{8F648063-4BE2-47E3-97A3-ACA937A14056}"/>
    <cellStyle name="Normal 22 2 3 7 2 5" xfId="47859" xr:uid="{45921C91-C3D8-40B8-8F3B-B9987EBC68FD}"/>
    <cellStyle name="Normal 22 2 3 7 3" xfId="22707" xr:uid="{18730637-0B51-453D-95B0-CF459017CD83}"/>
    <cellStyle name="Normal 22 2 3 7 3 2" xfId="36399" xr:uid="{A9A64172-ACA8-478D-9F24-35F81AE8A69C}"/>
    <cellStyle name="Normal 22 2 3 7 3 3" xfId="51283" xr:uid="{A9074FCC-3E84-4DAF-A2AA-28762A97C30A}"/>
    <cellStyle name="Normal 22 2 3 7 4" xfId="15863" xr:uid="{5A12626D-882D-4E52-991B-9E43C45D80E5}"/>
    <cellStyle name="Normal 22 2 3 7 5" xfId="29553" xr:uid="{72B4F5C1-9A5F-46EB-A5D6-F5AA06E134EC}"/>
    <cellStyle name="Normal 22 2 3 7 6" xfId="44437" xr:uid="{858FF1D5-073E-4846-96D3-8464132DD1DA}"/>
    <cellStyle name="Normal 22 2 3 8" xfId="10727" xr:uid="{9CFD19AA-BDB3-46E8-AB62-705264644F48}"/>
    <cellStyle name="Normal 22 2 3 8 2" xfId="24417" xr:uid="{53DEFDB4-FD5C-422B-B800-F88205622471}"/>
    <cellStyle name="Normal 22 2 3 8 2 2" xfId="38109" xr:uid="{F7A632DD-7A3F-442F-ABA4-112B952756E8}"/>
    <cellStyle name="Normal 22 2 3 8 2 3" xfId="52993" xr:uid="{E4631B6B-26F7-4FF0-9514-41A574E5DBAA}"/>
    <cellStyle name="Normal 22 2 3 8 3" xfId="17573" xr:uid="{5348F7EC-1B9B-4006-B3E5-713DEF73A6FB}"/>
    <cellStyle name="Normal 22 2 3 8 4" xfId="31263" xr:uid="{822AF14A-D544-4B91-BCF9-C80D82CB003A}"/>
    <cellStyle name="Normal 22 2 3 8 5" xfId="46147" xr:uid="{6D4B5564-69DB-47B1-84F8-C77FEBBF317C}"/>
    <cellStyle name="Normal 22 2 3 9" xfId="20995" xr:uid="{4645C94C-DEA2-475D-B88B-E68FA19448FF}"/>
    <cellStyle name="Normal 22 2 3 9 2" xfId="34687" xr:uid="{ECAB64D7-2FD5-4D3B-8F42-45DBE574CC42}"/>
    <cellStyle name="Normal 22 2 3 9 3" xfId="49571" xr:uid="{7033938C-E637-40AD-816F-EDFD14185D6B}"/>
    <cellStyle name="Normal 22 2 4" xfId="7319" xr:uid="{3CA97433-A6A9-4E21-B057-52CABFAD3256}"/>
    <cellStyle name="Normal 22 2 4 10" xfId="14166" xr:uid="{42B6678A-00C8-411C-AAC6-6BF9E2F2BE6B}"/>
    <cellStyle name="Normal 22 2 4 11" xfId="27856" xr:uid="{E97F7B0D-1627-4766-B5DE-A3F136007B8C}"/>
    <cellStyle name="Normal 22 2 4 12" xfId="42740" xr:uid="{D6E52A8F-15CD-4931-843C-D4EA6B81DAA4}"/>
    <cellStyle name="Normal 22 2 4 2" xfId="7320" xr:uid="{F35B0FC7-174F-4DD4-8096-E5CD0A3A3DA1}"/>
    <cellStyle name="Normal 22 2 4 2 10" xfId="42741" xr:uid="{EFB57EFE-53A0-4BDB-8335-32839F7167CC}"/>
    <cellStyle name="Normal 22 2 4 2 2" xfId="7321" xr:uid="{4C62BF77-C861-4E2E-9D8D-5F4F8478C13A}"/>
    <cellStyle name="Normal 22 2 4 2 2 2" xfId="7322" xr:uid="{6606E54A-B1C3-4C76-966E-6500629DDDC2}"/>
    <cellStyle name="Normal 22 2 4 2 2 2 2" xfId="9035" xr:uid="{861FCFEE-0ED4-455D-BE79-DA7B50FC7FC4}"/>
    <cellStyle name="Normal 22 2 4 2 2 2 2 2" xfId="12457" xr:uid="{CABCC86B-B0E8-4BE5-94CB-5E8721210AF2}"/>
    <cellStyle name="Normal 22 2 4 2 2 2 2 2 2" xfId="26147" xr:uid="{2AE4BDC9-62BD-4BAB-A062-D9BB66694E88}"/>
    <cellStyle name="Normal 22 2 4 2 2 2 2 2 2 2" xfId="39839" xr:uid="{5FD996F9-3826-4741-A498-9FC6A9A2FE9E}"/>
    <cellStyle name="Normal 22 2 4 2 2 2 2 2 2 3" xfId="54723" xr:uid="{DC6C34BC-BA86-4FD8-8942-AA97D150CC04}"/>
    <cellStyle name="Normal 22 2 4 2 2 2 2 2 3" xfId="19303" xr:uid="{C0417CF7-9E53-41BA-8664-BFA7B8851F5B}"/>
    <cellStyle name="Normal 22 2 4 2 2 2 2 2 4" xfId="32993" xr:uid="{7E07C02E-8F7A-4165-9E0D-F566FEB15AA8}"/>
    <cellStyle name="Normal 22 2 4 2 2 2 2 2 5" xfId="47877" xr:uid="{62AEF536-97DB-46E6-9775-84825A0072F8}"/>
    <cellStyle name="Normal 22 2 4 2 2 2 2 3" xfId="22725" xr:uid="{F5FE74AE-F55D-4E78-A002-E7C7FDA28EBD}"/>
    <cellStyle name="Normal 22 2 4 2 2 2 2 3 2" xfId="36417" xr:uid="{E46668EA-B7C3-43E2-8F99-1F1ACEEA9F00}"/>
    <cellStyle name="Normal 22 2 4 2 2 2 2 3 3" xfId="51301" xr:uid="{1722C830-51AC-4EEB-8209-710B3F61E26B}"/>
    <cellStyle name="Normal 22 2 4 2 2 2 2 4" xfId="15881" xr:uid="{6C784EDC-38DF-4733-A111-BF145F0DE216}"/>
    <cellStyle name="Normal 22 2 4 2 2 2 2 5" xfId="29571" xr:uid="{0175B4B9-FD29-4420-8F29-23FC041BC0F1}"/>
    <cellStyle name="Normal 22 2 4 2 2 2 2 6" xfId="44455" xr:uid="{723FF595-D764-4B1C-8C5B-A95A6A3DE0B4}"/>
    <cellStyle name="Normal 22 2 4 2 2 2 3" xfId="10745" xr:uid="{7BF087FE-C2EA-44BD-B6F1-473485A4EBA7}"/>
    <cellStyle name="Normal 22 2 4 2 2 2 3 2" xfId="24435" xr:uid="{2E1BE93F-DB0F-4C74-9918-B0F18F5FBA5D}"/>
    <cellStyle name="Normal 22 2 4 2 2 2 3 2 2" xfId="38127" xr:uid="{22CB0278-BA1D-4C0A-A5B6-B7E1A10A0A54}"/>
    <cellStyle name="Normal 22 2 4 2 2 2 3 2 3" xfId="53011" xr:uid="{BE1229D4-5FDD-46B0-B299-C2C8D3F4A240}"/>
    <cellStyle name="Normal 22 2 4 2 2 2 3 3" xfId="17591" xr:uid="{8953A827-FDFC-4838-B7A3-5E7A9B53AAC8}"/>
    <cellStyle name="Normal 22 2 4 2 2 2 3 4" xfId="31281" xr:uid="{6DCED609-C3FB-41FA-8C7C-2A1FCF6CF831}"/>
    <cellStyle name="Normal 22 2 4 2 2 2 3 5" xfId="46165" xr:uid="{43334488-3B87-427C-A726-8EDB5B4D1F22}"/>
    <cellStyle name="Normal 22 2 4 2 2 2 4" xfId="21013" xr:uid="{55E57D3C-F0AD-4119-965C-C5B840AD866C}"/>
    <cellStyle name="Normal 22 2 4 2 2 2 4 2" xfId="34705" xr:uid="{FFD0CBFF-48C6-4755-B0DB-82957DAE201F}"/>
    <cellStyle name="Normal 22 2 4 2 2 2 4 3" xfId="49589" xr:uid="{B8EC327B-AB17-4F20-8A44-DA8138BF0D21}"/>
    <cellStyle name="Normal 22 2 4 2 2 2 5" xfId="14169" xr:uid="{CC1FBFD0-3C7F-479F-9FB1-CA01126910C6}"/>
    <cellStyle name="Normal 22 2 4 2 2 2 6" xfId="27859" xr:uid="{5960A721-B186-467D-8085-A48242210BAA}"/>
    <cellStyle name="Normal 22 2 4 2 2 2 7" xfId="42743" xr:uid="{5817591E-1847-49C1-A0CF-5248CD5EA530}"/>
    <cellStyle name="Normal 22 2 4 2 2 3" xfId="9034" xr:uid="{70C31E20-6663-4835-BC86-30C384849CB2}"/>
    <cellStyle name="Normal 22 2 4 2 2 3 2" xfId="12456" xr:uid="{0AF34873-6257-481C-90AE-E87073819206}"/>
    <cellStyle name="Normal 22 2 4 2 2 3 2 2" xfId="26146" xr:uid="{FA21A050-4D86-4F8C-8DC1-F0E81A37B3E4}"/>
    <cellStyle name="Normal 22 2 4 2 2 3 2 2 2" xfId="39838" xr:uid="{3FDD5FA5-51E8-416D-8957-0B8967D78CB4}"/>
    <cellStyle name="Normal 22 2 4 2 2 3 2 2 3" xfId="54722" xr:uid="{DA9AE6C8-75BC-42C6-A14D-C256FF855E97}"/>
    <cellStyle name="Normal 22 2 4 2 2 3 2 3" xfId="19302" xr:uid="{94A61657-B252-442A-996F-D18FF638584E}"/>
    <cellStyle name="Normal 22 2 4 2 2 3 2 4" xfId="32992" xr:uid="{E699FF16-1168-49A5-80B3-79473F7079DC}"/>
    <cellStyle name="Normal 22 2 4 2 2 3 2 5" xfId="47876" xr:uid="{74CB7037-9330-48D3-9E3E-3E96638565B6}"/>
    <cellStyle name="Normal 22 2 4 2 2 3 3" xfId="22724" xr:uid="{037E556C-BE54-4B90-AEDC-46AA9FCC10B0}"/>
    <cellStyle name="Normal 22 2 4 2 2 3 3 2" xfId="36416" xr:uid="{D5E76629-742E-4C47-B217-ACE182BD8ECF}"/>
    <cellStyle name="Normal 22 2 4 2 2 3 3 3" xfId="51300" xr:uid="{F90F26E9-0566-49A6-841A-829E761AB0ED}"/>
    <cellStyle name="Normal 22 2 4 2 2 3 4" xfId="15880" xr:uid="{087964F2-5064-47C9-845C-B585133296BD}"/>
    <cellStyle name="Normal 22 2 4 2 2 3 5" xfId="29570" xr:uid="{F4A5EDD7-27E7-4F63-93FE-6CAB03136287}"/>
    <cellStyle name="Normal 22 2 4 2 2 3 6" xfId="44454" xr:uid="{14A83EE8-3411-498C-8A5D-9339A981A876}"/>
    <cellStyle name="Normal 22 2 4 2 2 4" xfId="10744" xr:uid="{E49C8124-4623-44F2-857C-016501EC371F}"/>
    <cellStyle name="Normal 22 2 4 2 2 4 2" xfId="24434" xr:uid="{23A4CD80-8A29-47B2-A46D-DE37850223CB}"/>
    <cellStyle name="Normal 22 2 4 2 2 4 2 2" xfId="38126" xr:uid="{2F06F378-C680-4EB5-914A-5E131F5DBF93}"/>
    <cellStyle name="Normal 22 2 4 2 2 4 2 3" xfId="53010" xr:uid="{81283783-73F2-4231-A2FD-A00AA483BF84}"/>
    <cellStyle name="Normal 22 2 4 2 2 4 3" xfId="17590" xr:uid="{F38449D2-D846-481C-AD07-D303073BD838}"/>
    <cellStyle name="Normal 22 2 4 2 2 4 4" xfId="31280" xr:uid="{5C5248D5-877B-4989-81EB-E5036B482A3F}"/>
    <cellStyle name="Normal 22 2 4 2 2 4 5" xfId="46164" xr:uid="{6BE54713-2C2C-4B9D-B8D1-9811A6490F1D}"/>
    <cellStyle name="Normal 22 2 4 2 2 5" xfId="21012" xr:uid="{96D93D3F-CFEF-49D0-8460-AEE63545E8B6}"/>
    <cellStyle name="Normal 22 2 4 2 2 5 2" xfId="34704" xr:uid="{4C3AA17F-8259-47E8-874A-0A9D486C524C}"/>
    <cellStyle name="Normal 22 2 4 2 2 5 3" xfId="49588" xr:uid="{29FE7AB5-DE07-4622-B516-1BDE558F1D9E}"/>
    <cellStyle name="Normal 22 2 4 2 2 6" xfId="14168" xr:uid="{DD94B821-070E-4749-AF12-92E469972541}"/>
    <cellStyle name="Normal 22 2 4 2 2 7" xfId="27858" xr:uid="{63F025B1-3800-4AD7-AFC5-8F0CD75F1527}"/>
    <cellStyle name="Normal 22 2 4 2 2 8" xfId="42742" xr:uid="{2C89C234-D771-4041-9394-16DB2544AA64}"/>
    <cellStyle name="Normal 22 2 4 2 3" xfId="7323" xr:uid="{F2E027F8-902B-4F2B-ACF3-B21D268D5383}"/>
    <cellStyle name="Normal 22 2 4 2 3 2" xfId="9036" xr:uid="{984BE3A3-8187-4FFE-B03B-26655F29E2F0}"/>
    <cellStyle name="Normal 22 2 4 2 3 2 2" xfId="12458" xr:uid="{CFE845FD-510C-4303-A551-E68148618074}"/>
    <cellStyle name="Normal 22 2 4 2 3 2 2 2" xfId="26148" xr:uid="{BA21DFFC-AC37-4D2C-AB3B-19EB98CE1F30}"/>
    <cellStyle name="Normal 22 2 4 2 3 2 2 2 2" xfId="39840" xr:uid="{4F3B1237-FB26-41DD-8AC0-5159A25B2CFE}"/>
    <cellStyle name="Normal 22 2 4 2 3 2 2 2 3" xfId="54724" xr:uid="{7014DC36-4505-48D2-A4F0-038E26D2CDB0}"/>
    <cellStyle name="Normal 22 2 4 2 3 2 2 3" xfId="19304" xr:uid="{297159C4-5E46-4458-B5E0-47EC8765947C}"/>
    <cellStyle name="Normal 22 2 4 2 3 2 2 4" xfId="32994" xr:uid="{49D6AE6B-FCAF-45F1-B2C9-4AAF4FD3FCC5}"/>
    <cellStyle name="Normal 22 2 4 2 3 2 2 5" xfId="47878" xr:uid="{D8E7E833-798E-4633-B6AD-73ED6D32451B}"/>
    <cellStyle name="Normal 22 2 4 2 3 2 3" xfId="22726" xr:uid="{1920AD23-F228-4DA2-8202-4C276D85AB14}"/>
    <cellStyle name="Normal 22 2 4 2 3 2 3 2" xfId="36418" xr:uid="{75E0F087-B5C6-44EE-A087-01743C4C4367}"/>
    <cellStyle name="Normal 22 2 4 2 3 2 3 3" xfId="51302" xr:uid="{3F62D3C1-E37C-4B9E-B4C5-4F3156AEC874}"/>
    <cellStyle name="Normal 22 2 4 2 3 2 4" xfId="15882" xr:uid="{0275249D-0F6C-4B47-AB78-CAF341F907C6}"/>
    <cellStyle name="Normal 22 2 4 2 3 2 5" xfId="29572" xr:uid="{42C888C1-AF75-47B4-88BC-1F7780692632}"/>
    <cellStyle name="Normal 22 2 4 2 3 2 6" xfId="44456" xr:uid="{5896AB39-D104-412D-B7F6-1903B11820E1}"/>
    <cellStyle name="Normal 22 2 4 2 3 3" xfId="10746" xr:uid="{EBA009C5-CB13-4DE1-80BE-328C33731DEF}"/>
    <cellStyle name="Normal 22 2 4 2 3 3 2" xfId="24436" xr:uid="{73EF028A-8C22-4CE2-90BC-F86206B11E19}"/>
    <cellStyle name="Normal 22 2 4 2 3 3 2 2" xfId="38128" xr:uid="{E49E1F76-ED43-4C2A-BD5F-DC91D65AD8D8}"/>
    <cellStyle name="Normal 22 2 4 2 3 3 2 3" xfId="53012" xr:uid="{C14C4BE8-5A81-41C4-994D-96D717B95EB5}"/>
    <cellStyle name="Normal 22 2 4 2 3 3 3" xfId="17592" xr:uid="{1F92173E-C30C-4288-AF0F-270AAC8073FC}"/>
    <cellStyle name="Normal 22 2 4 2 3 3 4" xfId="31282" xr:uid="{6E9264A6-1DEF-4ADE-938C-E1F60CB60834}"/>
    <cellStyle name="Normal 22 2 4 2 3 3 5" xfId="46166" xr:uid="{A59F4C1D-9F6C-439C-A3E3-CC4193F4B739}"/>
    <cellStyle name="Normal 22 2 4 2 3 4" xfId="21014" xr:uid="{9EBC1D96-8593-41E5-B34B-516A9517D732}"/>
    <cellStyle name="Normal 22 2 4 2 3 4 2" xfId="34706" xr:uid="{29C7FD7A-C5AE-4BE4-AD41-8CCE5144360C}"/>
    <cellStyle name="Normal 22 2 4 2 3 4 3" xfId="49590" xr:uid="{8E621E17-1EFF-4262-B856-A3F0CF3236A1}"/>
    <cellStyle name="Normal 22 2 4 2 3 5" xfId="14170" xr:uid="{2FC1C9CA-48FB-48FB-8FA3-CA1BC79E94FE}"/>
    <cellStyle name="Normal 22 2 4 2 3 6" xfId="27860" xr:uid="{01DCE3C6-44A3-4589-95AF-3CB1BBBFF19B}"/>
    <cellStyle name="Normal 22 2 4 2 3 7" xfId="42744" xr:uid="{D8A848DE-95EB-4240-8D64-7545C87CD9C6}"/>
    <cellStyle name="Normal 22 2 4 2 4" xfId="7324" xr:uid="{256AA255-5C01-4462-80EF-E4A1CCDF78E0}"/>
    <cellStyle name="Normal 22 2 4 2 4 2" xfId="9037" xr:uid="{54B79822-F3B6-44D6-BB4E-E986D93DC1D2}"/>
    <cellStyle name="Normal 22 2 4 2 4 2 2" xfId="12459" xr:uid="{5BDBFC40-E597-41BE-9F73-A6936ABEDB87}"/>
    <cellStyle name="Normal 22 2 4 2 4 2 2 2" xfId="26149" xr:uid="{0A87176D-09B6-4504-A21E-B8855C71F0DC}"/>
    <cellStyle name="Normal 22 2 4 2 4 2 2 2 2" xfId="39841" xr:uid="{D8351414-4BCF-4F6A-8CC5-34E083E42143}"/>
    <cellStyle name="Normal 22 2 4 2 4 2 2 2 3" xfId="54725" xr:uid="{0F3C8CAC-ABED-4D4D-831B-26D92CDBE511}"/>
    <cellStyle name="Normal 22 2 4 2 4 2 2 3" xfId="19305" xr:uid="{3617C328-4D07-4027-8584-F88CCEA0C727}"/>
    <cellStyle name="Normal 22 2 4 2 4 2 2 4" xfId="32995" xr:uid="{B15C5579-B95E-4BF5-9DE5-A56E97B79AD8}"/>
    <cellStyle name="Normal 22 2 4 2 4 2 2 5" xfId="47879" xr:uid="{E52CA7D7-1EA2-4C40-8A4C-20EEF8BA1E29}"/>
    <cellStyle name="Normal 22 2 4 2 4 2 3" xfId="22727" xr:uid="{7260E715-4775-43E7-A2C7-02F6BCEB8F3C}"/>
    <cellStyle name="Normal 22 2 4 2 4 2 3 2" xfId="36419" xr:uid="{6595ED65-DC51-4E8D-814A-9F24D1B3F5CB}"/>
    <cellStyle name="Normal 22 2 4 2 4 2 3 3" xfId="51303" xr:uid="{9A84E000-E5EE-42EA-804C-F1C97166112B}"/>
    <cellStyle name="Normal 22 2 4 2 4 2 4" xfId="15883" xr:uid="{BDF3F058-098F-4E67-92FF-80851F833AB4}"/>
    <cellStyle name="Normal 22 2 4 2 4 2 5" xfId="29573" xr:uid="{4E698D82-D853-4CC6-8BEA-5B4BD68F83E2}"/>
    <cellStyle name="Normal 22 2 4 2 4 2 6" xfId="44457" xr:uid="{BF0F5C5C-AFBF-496F-9C68-12EF19D74106}"/>
    <cellStyle name="Normal 22 2 4 2 4 3" xfId="10747" xr:uid="{77848DE6-8184-48C3-9165-5E750979E5A6}"/>
    <cellStyle name="Normal 22 2 4 2 4 3 2" xfId="24437" xr:uid="{28D0B41A-EDFC-4FA0-A45B-A5EC42203FA4}"/>
    <cellStyle name="Normal 22 2 4 2 4 3 2 2" xfId="38129" xr:uid="{3B0934CF-29EF-4255-8BFA-A0E8851DC380}"/>
    <cellStyle name="Normal 22 2 4 2 4 3 2 3" xfId="53013" xr:uid="{8AB77B22-F25F-4197-BF15-104299AF2EDC}"/>
    <cellStyle name="Normal 22 2 4 2 4 3 3" xfId="17593" xr:uid="{9EC69DCB-DED6-4526-ACD3-BA32A8346708}"/>
    <cellStyle name="Normal 22 2 4 2 4 3 4" xfId="31283" xr:uid="{69980AFD-5B4F-4C76-969A-884203E34810}"/>
    <cellStyle name="Normal 22 2 4 2 4 3 5" xfId="46167" xr:uid="{A3D3A992-695A-43F6-BE06-E123B99CD094}"/>
    <cellStyle name="Normal 22 2 4 2 4 4" xfId="21015" xr:uid="{5D79B3D1-933A-4F35-AAF1-E29409D7152F}"/>
    <cellStyle name="Normal 22 2 4 2 4 4 2" xfId="34707" xr:uid="{B7CC3039-646A-4A89-95C3-AF579F6E21DD}"/>
    <cellStyle name="Normal 22 2 4 2 4 4 3" xfId="49591" xr:uid="{96B5CDBD-3696-4A8D-BF84-FEA4DD5C8331}"/>
    <cellStyle name="Normal 22 2 4 2 4 5" xfId="14171" xr:uid="{D019F6A6-16BE-45ED-B448-2F2DF4785888}"/>
    <cellStyle name="Normal 22 2 4 2 4 6" xfId="27861" xr:uid="{7BDFDD13-195E-4389-B6CE-0FB7F81204D9}"/>
    <cellStyle name="Normal 22 2 4 2 4 7" xfId="42745" xr:uid="{5FAC41E5-5134-41F0-BF48-B03F383B9478}"/>
    <cellStyle name="Normal 22 2 4 2 5" xfId="9033" xr:uid="{1053044D-56CC-4B2B-B3FC-C18E99C80C0E}"/>
    <cellStyle name="Normal 22 2 4 2 5 2" xfId="12455" xr:uid="{5D6CE97D-CA22-4ED8-A4B7-9852DC083184}"/>
    <cellStyle name="Normal 22 2 4 2 5 2 2" xfId="26145" xr:uid="{7C8F32A9-2AA3-471B-87D3-F2366B13F851}"/>
    <cellStyle name="Normal 22 2 4 2 5 2 2 2" xfId="39837" xr:uid="{4C54FE7E-8D9C-49DF-8031-16DEFE6CB8AC}"/>
    <cellStyle name="Normal 22 2 4 2 5 2 2 3" xfId="54721" xr:uid="{C30F18C8-B361-48D2-B4BA-9924A0AACACE}"/>
    <cellStyle name="Normal 22 2 4 2 5 2 3" xfId="19301" xr:uid="{2A26AA2E-E79B-4D8D-BBA2-8F46542522A4}"/>
    <cellStyle name="Normal 22 2 4 2 5 2 4" xfId="32991" xr:uid="{21BDC9C7-2D06-4E0F-A7FC-D9767B5D715C}"/>
    <cellStyle name="Normal 22 2 4 2 5 2 5" xfId="47875" xr:uid="{CD9F0D26-01F7-4583-8F18-53702DA38647}"/>
    <cellStyle name="Normal 22 2 4 2 5 3" xfId="22723" xr:uid="{95C17421-CE65-4F59-896C-63329E9C917B}"/>
    <cellStyle name="Normal 22 2 4 2 5 3 2" xfId="36415" xr:uid="{2961FDF0-472A-462E-8D66-36BF41472271}"/>
    <cellStyle name="Normal 22 2 4 2 5 3 3" xfId="51299" xr:uid="{9C8E1C10-35EB-4A45-9D10-6C4474CDFB0E}"/>
    <cellStyle name="Normal 22 2 4 2 5 4" xfId="15879" xr:uid="{5B5120EB-AECF-4A27-AF05-5A7894292108}"/>
    <cellStyle name="Normal 22 2 4 2 5 5" xfId="29569" xr:uid="{5397C4CB-BB86-4DA2-87B0-2F310396AF93}"/>
    <cellStyle name="Normal 22 2 4 2 5 6" xfId="44453" xr:uid="{BD6A36FE-DB91-40E7-8692-566017B63AC2}"/>
    <cellStyle name="Normal 22 2 4 2 6" xfId="10743" xr:uid="{EA3DB20B-E703-4F9F-A3A0-AE554C7AAA4F}"/>
    <cellStyle name="Normal 22 2 4 2 6 2" xfId="24433" xr:uid="{72219DF6-F49D-4D0C-8835-31D25BB31DD4}"/>
    <cellStyle name="Normal 22 2 4 2 6 2 2" xfId="38125" xr:uid="{586213B9-75B4-4AE5-952F-DEF3422E8E27}"/>
    <cellStyle name="Normal 22 2 4 2 6 2 3" xfId="53009" xr:uid="{DC83D6FD-96D1-4C1C-8CCA-700E3692F1E5}"/>
    <cellStyle name="Normal 22 2 4 2 6 3" xfId="17589" xr:uid="{112DC22D-4B4D-4E1A-823E-9C6255AF5F0B}"/>
    <cellStyle name="Normal 22 2 4 2 6 4" xfId="31279" xr:uid="{2D790EB0-9FA6-4373-91A9-2F4F01739CBD}"/>
    <cellStyle name="Normal 22 2 4 2 6 5" xfId="46163" xr:uid="{8BCDAE3E-C198-4071-AEC9-8F79BFA4D8B3}"/>
    <cellStyle name="Normal 22 2 4 2 7" xfId="21011" xr:uid="{395F5958-BB97-4341-99E7-96A93C91187E}"/>
    <cellStyle name="Normal 22 2 4 2 7 2" xfId="34703" xr:uid="{46EA2376-D51C-477B-BA0F-E4FFDB9170AE}"/>
    <cellStyle name="Normal 22 2 4 2 7 3" xfId="49587" xr:uid="{C97EE2F4-D782-4F24-ADFF-8E4C300F31DA}"/>
    <cellStyle name="Normal 22 2 4 2 8" xfId="14167" xr:uid="{63D2E1CA-E94E-40D7-B179-8B08FE7AB9B2}"/>
    <cellStyle name="Normal 22 2 4 2 9" xfId="27857" xr:uid="{B3BDDBF1-4E58-4767-91DA-009F7BDAA34F}"/>
    <cellStyle name="Normal 22 2 4 3" xfId="7325" xr:uid="{01A7F8B6-B774-47A7-8F03-4C0B2BFCC207}"/>
    <cellStyle name="Normal 22 2 4 3 10" xfId="42746" xr:uid="{35B457D3-227B-49A4-9366-F825FAA66ACA}"/>
    <cellStyle name="Normal 22 2 4 3 2" xfId="7326" xr:uid="{159B1E43-B3AA-4373-876D-39F54FE22C07}"/>
    <cellStyle name="Normal 22 2 4 3 2 2" xfId="7327" xr:uid="{BDE9D727-2F5A-4C36-9E33-061A51E0B942}"/>
    <cellStyle name="Normal 22 2 4 3 2 2 2" xfId="9040" xr:uid="{8909B453-8BA6-4B3F-BD5F-60B81E324EAB}"/>
    <cellStyle name="Normal 22 2 4 3 2 2 2 2" xfId="12462" xr:uid="{309BE713-4A1B-4DA0-B74F-CBD8C9D3B546}"/>
    <cellStyle name="Normal 22 2 4 3 2 2 2 2 2" xfId="26152" xr:uid="{502A7B17-EE14-4B7F-B737-4900DDDCC084}"/>
    <cellStyle name="Normal 22 2 4 3 2 2 2 2 2 2" xfId="39844" xr:uid="{CDBFBE05-81B2-415E-8D5A-039FF2116A27}"/>
    <cellStyle name="Normal 22 2 4 3 2 2 2 2 2 3" xfId="54728" xr:uid="{3D09D13D-14F0-4D12-8F1F-10B12962B98E}"/>
    <cellStyle name="Normal 22 2 4 3 2 2 2 2 3" xfId="19308" xr:uid="{D375FF6C-BED6-4EC9-B76F-5F2044190B32}"/>
    <cellStyle name="Normal 22 2 4 3 2 2 2 2 4" xfId="32998" xr:uid="{E24CE74D-F649-4808-B06C-67E8F85FC4A4}"/>
    <cellStyle name="Normal 22 2 4 3 2 2 2 2 5" xfId="47882" xr:uid="{3253F628-D8D9-4C8F-8736-A9DBCD9E9659}"/>
    <cellStyle name="Normal 22 2 4 3 2 2 2 3" xfId="22730" xr:uid="{56D8EE81-2036-4BA9-BBB4-B5D245ED23EC}"/>
    <cellStyle name="Normal 22 2 4 3 2 2 2 3 2" xfId="36422" xr:uid="{536BC810-ECB1-4B8F-A9C7-6E8BE34E2532}"/>
    <cellStyle name="Normal 22 2 4 3 2 2 2 3 3" xfId="51306" xr:uid="{078927D4-2E0D-4589-BAF3-A0143E456D0F}"/>
    <cellStyle name="Normal 22 2 4 3 2 2 2 4" xfId="15886" xr:uid="{6FE3D07A-7D02-49DB-845F-05398B050D3B}"/>
    <cellStyle name="Normal 22 2 4 3 2 2 2 5" xfId="29576" xr:uid="{E18EFBD4-F104-4900-9814-334888BB8CD9}"/>
    <cellStyle name="Normal 22 2 4 3 2 2 2 6" xfId="44460" xr:uid="{61DFEBB0-2E21-4B09-A522-A2012A36D7ED}"/>
    <cellStyle name="Normal 22 2 4 3 2 2 3" xfId="10750" xr:uid="{D998178F-4C64-47D8-82BA-231A09748396}"/>
    <cellStyle name="Normal 22 2 4 3 2 2 3 2" xfId="24440" xr:uid="{03516B20-2C63-43AD-84C6-62B48424DA3C}"/>
    <cellStyle name="Normal 22 2 4 3 2 2 3 2 2" xfId="38132" xr:uid="{F7195B95-487B-44B6-8D83-7A51A75015FA}"/>
    <cellStyle name="Normal 22 2 4 3 2 2 3 2 3" xfId="53016" xr:uid="{71701CB7-CD1F-4D17-BF39-97F480AD7DB7}"/>
    <cellStyle name="Normal 22 2 4 3 2 2 3 3" xfId="17596" xr:uid="{CEF99775-7260-444B-8786-0D4D04ABE8EB}"/>
    <cellStyle name="Normal 22 2 4 3 2 2 3 4" xfId="31286" xr:uid="{2F8CDF2D-FEAC-4006-A5DE-D8963F08D5D5}"/>
    <cellStyle name="Normal 22 2 4 3 2 2 3 5" xfId="46170" xr:uid="{B760D1B6-F0BA-49D5-B1F1-2224929DF2F7}"/>
    <cellStyle name="Normal 22 2 4 3 2 2 4" xfId="21018" xr:uid="{281BCC85-0BE6-4EBE-8184-3AA4778967B3}"/>
    <cellStyle name="Normal 22 2 4 3 2 2 4 2" xfId="34710" xr:uid="{A5239899-33FF-49A2-A8C4-4A08F0960D4A}"/>
    <cellStyle name="Normal 22 2 4 3 2 2 4 3" xfId="49594" xr:uid="{33267C6B-1015-4F56-B41E-AD266B49C32E}"/>
    <cellStyle name="Normal 22 2 4 3 2 2 5" xfId="14174" xr:uid="{504D4670-3793-4BE4-BFD5-5F62CF878F5E}"/>
    <cellStyle name="Normal 22 2 4 3 2 2 6" xfId="27864" xr:uid="{9C9A560E-232E-417D-88CC-19F1F750A31C}"/>
    <cellStyle name="Normal 22 2 4 3 2 2 7" xfId="42748" xr:uid="{72DCDE85-8C29-4271-A00F-AEE56E3E134E}"/>
    <cellStyle name="Normal 22 2 4 3 2 3" xfId="9039" xr:uid="{757CE749-6374-408D-8827-175C3202FF08}"/>
    <cellStyle name="Normal 22 2 4 3 2 3 2" xfId="12461" xr:uid="{E52D1188-8629-43A6-9100-EBEEBB666D6D}"/>
    <cellStyle name="Normal 22 2 4 3 2 3 2 2" xfId="26151" xr:uid="{90CCA279-4097-4201-9AD3-49F2B406A0A5}"/>
    <cellStyle name="Normal 22 2 4 3 2 3 2 2 2" xfId="39843" xr:uid="{B011B601-3E52-4F0E-A8A6-7264DF4DB02E}"/>
    <cellStyle name="Normal 22 2 4 3 2 3 2 2 3" xfId="54727" xr:uid="{DECD5C9B-8FF7-4CA9-954C-D2D4E1F5297B}"/>
    <cellStyle name="Normal 22 2 4 3 2 3 2 3" xfId="19307" xr:uid="{750365E8-61DA-4278-85D0-99F96C83A2BE}"/>
    <cellStyle name="Normal 22 2 4 3 2 3 2 4" xfId="32997" xr:uid="{244581FB-D01C-451D-9A7C-5747B2D5F1E5}"/>
    <cellStyle name="Normal 22 2 4 3 2 3 2 5" xfId="47881" xr:uid="{805D96D1-2D7A-4AD1-80DC-DDFFDDFA6916}"/>
    <cellStyle name="Normal 22 2 4 3 2 3 3" xfId="22729" xr:uid="{8C27E500-DF3D-4A5E-9373-7F405071BB5B}"/>
    <cellStyle name="Normal 22 2 4 3 2 3 3 2" xfId="36421" xr:uid="{BAEACEB8-B8AB-4013-971F-FA1E502F6E3A}"/>
    <cellStyle name="Normal 22 2 4 3 2 3 3 3" xfId="51305" xr:uid="{D47A9AE7-8B3C-4950-8E71-DC1E2CA2DCAC}"/>
    <cellStyle name="Normal 22 2 4 3 2 3 4" xfId="15885" xr:uid="{82ED8A98-40E9-4910-B957-86AABEBDBAE0}"/>
    <cellStyle name="Normal 22 2 4 3 2 3 5" xfId="29575" xr:uid="{F362C447-090C-4D75-930C-D4F7207FCD54}"/>
    <cellStyle name="Normal 22 2 4 3 2 3 6" xfId="44459" xr:uid="{DDEA3803-0AEF-43CC-8BC9-D0583CA9F294}"/>
    <cellStyle name="Normal 22 2 4 3 2 4" xfId="10749" xr:uid="{29AC1725-C2CF-47EC-BED4-8ECF82C55500}"/>
    <cellStyle name="Normal 22 2 4 3 2 4 2" xfId="24439" xr:uid="{BDA7B8E0-A2F9-4E51-A84C-F5C943D2C901}"/>
    <cellStyle name="Normal 22 2 4 3 2 4 2 2" xfId="38131" xr:uid="{42062F29-0CF4-43CB-B0E4-AC414D24AE4A}"/>
    <cellStyle name="Normal 22 2 4 3 2 4 2 3" xfId="53015" xr:uid="{BB6FE282-9E47-4009-B252-8A69CDAF9193}"/>
    <cellStyle name="Normal 22 2 4 3 2 4 3" xfId="17595" xr:uid="{415AF72A-45E5-4B2A-B2CC-F419A2602AB7}"/>
    <cellStyle name="Normal 22 2 4 3 2 4 4" xfId="31285" xr:uid="{0762D743-70A4-4145-A0C6-0D41D1B7D8E8}"/>
    <cellStyle name="Normal 22 2 4 3 2 4 5" xfId="46169" xr:uid="{BCA137DC-1B8B-4C08-B117-0EFD6274C221}"/>
    <cellStyle name="Normal 22 2 4 3 2 5" xfId="21017" xr:uid="{65C5F9F2-D6B3-4C17-9F56-CC4AE7D373D3}"/>
    <cellStyle name="Normal 22 2 4 3 2 5 2" xfId="34709" xr:uid="{E4F13A75-737C-454B-844F-B5F2D05D5886}"/>
    <cellStyle name="Normal 22 2 4 3 2 5 3" xfId="49593" xr:uid="{1946A822-F7FF-4D6B-9C8C-B46B3A7CAA01}"/>
    <cellStyle name="Normal 22 2 4 3 2 6" xfId="14173" xr:uid="{94815EE8-F0B5-41A9-AF95-DC520206F203}"/>
    <cellStyle name="Normal 22 2 4 3 2 7" xfId="27863" xr:uid="{21D5F931-7DCE-4593-A65B-B92DFB741C55}"/>
    <cellStyle name="Normal 22 2 4 3 2 8" xfId="42747" xr:uid="{E3F2C1B4-5F50-45EC-ADED-2713CBB757E7}"/>
    <cellStyle name="Normal 22 2 4 3 3" xfId="7328" xr:uid="{C9427B1E-718D-47D2-9A5B-65CC795CCF31}"/>
    <cellStyle name="Normal 22 2 4 3 3 2" xfId="9041" xr:uid="{0E72E56C-662B-463A-9882-E13EC0A12ACD}"/>
    <cellStyle name="Normal 22 2 4 3 3 2 2" xfId="12463" xr:uid="{41753CFB-C987-44AE-A9B3-24D4C2EF6FD5}"/>
    <cellStyle name="Normal 22 2 4 3 3 2 2 2" xfId="26153" xr:uid="{3EA03D01-0CDB-41CA-B591-E3BE323023E9}"/>
    <cellStyle name="Normal 22 2 4 3 3 2 2 2 2" xfId="39845" xr:uid="{EE9769A8-6B44-4A34-AA9E-E3280D259629}"/>
    <cellStyle name="Normal 22 2 4 3 3 2 2 2 3" xfId="54729" xr:uid="{C7584935-B7D6-49B3-9195-87DFD6BE40AF}"/>
    <cellStyle name="Normal 22 2 4 3 3 2 2 3" xfId="19309" xr:uid="{6F8ECF22-3181-425C-B95F-E6BC6A476AF3}"/>
    <cellStyle name="Normal 22 2 4 3 3 2 2 4" xfId="32999" xr:uid="{3F4A424E-FA16-4B5E-80AC-5D6176363B30}"/>
    <cellStyle name="Normal 22 2 4 3 3 2 2 5" xfId="47883" xr:uid="{E0A465D8-6A49-4051-8F95-ADE0C0D90542}"/>
    <cellStyle name="Normal 22 2 4 3 3 2 3" xfId="22731" xr:uid="{5577B840-7832-42BA-AA0C-DDF189D52C96}"/>
    <cellStyle name="Normal 22 2 4 3 3 2 3 2" xfId="36423" xr:uid="{0EF61395-6895-414B-99A4-342CDFFFAA68}"/>
    <cellStyle name="Normal 22 2 4 3 3 2 3 3" xfId="51307" xr:uid="{16C55DC3-D9E5-40C9-9A70-15FDCCB7FDC1}"/>
    <cellStyle name="Normal 22 2 4 3 3 2 4" xfId="15887" xr:uid="{B4F68223-669C-4C67-B441-F2FA9C56A011}"/>
    <cellStyle name="Normal 22 2 4 3 3 2 5" xfId="29577" xr:uid="{F31BC137-8D86-4925-9CFA-8F0AF6F17806}"/>
    <cellStyle name="Normal 22 2 4 3 3 2 6" xfId="44461" xr:uid="{327087D0-38B1-48BD-9988-E8A99E1FD939}"/>
    <cellStyle name="Normal 22 2 4 3 3 3" xfId="10751" xr:uid="{58977115-F100-408E-B90A-7CB77C90FE93}"/>
    <cellStyle name="Normal 22 2 4 3 3 3 2" xfId="24441" xr:uid="{6162D027-55EA-4727-AC4E-90F261CEAFE1}"/>
    <cellStyle name="Normal 22 2 4 3 3 3 2 2" xfId="38133" xr:uid="{A9A9FA92-C869-4CED-8607-C8809AB71154}"/>
    <cellStyle name="Normal 22 2 4 3 3 3 2 3" xfId="53017" xr:uid="{C31DD3AB-1E22-49A9-8EA1-AA66E273744D}"/>
    <cellStyle name="Normal 22 2 4 3 3 3 3" xfId="17597" xr:uid="{9B937D3B-B0D8-4C53-B3B9-7479C3645768}"/>
    <cellStyle name="Normal 22 2 4 3 3 3 4" xfId="31287" xr:uid="{11F208A3-C0B6-4664-A417-D25BACC070CA}"/>
    <cellStyle name="Normal 22 2 4 3 3 3 5" xfId="46171" xr:uid="{CF080D01-AA26-4AA2-98BB-DFAB8BE9EE9A}"/>
    <cellStyle name="Normal 22 2 4 3 3 4" xfId="21019" xr:uid="{1210F8A5-2AAB-493A-B2F1-B42DCD5E8DDE}"/>
    <cellStyle name="Normal 22 2 4 3 3 4 2" xfId="34711" xr:uid="{6DD8EC5B-A27A-46E5-ADB1-898C84933076}"/>
    <cellStyle name="Normal 22 2 4 3 3 4 3" xfId="49595" xr:uid="{F79B98D3-1AC6-4991-8CCD-997BA2C9D418}"/>
    <cellStyle name="Normal 22 2 4 3 3 5" xfId="14175" xr:uid="{043C70A2-B912-4616-A19A-2EDED0732F0C}"/>
    <cellStyle name="Normal 22 2 4 3 3 6" xfId="27865" xr:uid="{5619E822-6066-487E-AAF9-328A03FA6E35}"/>
    <cellStyle name="Normal 22 2 4 3 3 7" xfId="42749" xr:uid="{49F2AEA9-0F1A-49CD-9892-A99043600E28}"/>
    <cellStyle name="Normal 22 2 4 3 4" xfId="7329" xr:uid="{AEE4AAFC-C9B8-4D3F-A29A-3AC1F61D6DCB}"/>
    <cellStyle name="Normal 22 2 4 3 4 2" xfId="9042" xr:uid="{D4B3D78F-A72A-40E7-ABA7-896633679D20}"/>
    <cellStyle name="Normal 22 2 4 3 4 2 2" xfId="12464" xr:uid="{FA31E329-66BC-4D60-8945-D0B0E2197791}"/>
    <cellStyle name="Normal 22 2 4 3 4 2 2 2" xfId="26154" xr:uid="{514084B9-D5E9-4372-937A-FE7D75A96498}"/>
    <cellStyle name="Normal 22 2 4 3 4 2 2 2 2" xfId="39846" xr:uid="{E4895115-699D-4C26-81BA-E735FAF67B0F}"/>
    <cellStyle name="Normal 22 2 4 3 4 2 2 2 3" xfId="54730" xr:uid="{F327B2C4-E0BA-4E42-B1D5-CCD7A7B5A064}"/>
    <cellStyle name="Normal 22 2 4 3 4 2 2 3" xfId="19310" xr:uid="{48BDEE07-BD31-497C-947E-FF9EC0F243CC}"/>
    <cellStyle name="Normal 22 2 4 3 4 2 2 4" xfId="33000" xr:uid="{5FC028F0-CAEA-4F04-99EF-6BB49EAE3DDE}"/>
    <cellStyle name="Normal 22 2 4 3 4 2 2 5" xfId="47884" xr:uid="{8DB8763C-0719-4420-8C9C-914E6876740F}"/>
    <cellStyle name="Normal 22 2 4 3 4 2 3" xfId="22732" xr:uid="{867C1C55-DB3A-42B6-B69B-AEBAEE4BB56A}"/>
    <cellStyle name="Normal 22 2 4 3 4 2 3 2" xfId="36424" xr:uid="{7E8C5C35-DCA1-4F75-A79D-1C9CD5706C19}"/>
    <cellStyle name="Normal 22 2 4 3 4 2 3 3" xfId="51308" xr:uid="{FF6A7919-1314-451B-B600-6C58A2DCDB18}"/>
    <cellStyle name="Normal 22 2 4 3 4 2 4" xfId="15888" xr:uid="{1EF18B2F-4CFA-4296-B310-42D48AA3E576}"/>
    <cellStyle name="Normal 22 2 4 3 4 2 5" xfId="29578" xr:uid="{89FD1F6F-7A6F-4289-9662-AFDC4BEE931C}"/>
    <cellStyle name="Normal 22 2 4 3 4 2 6" xfId="44462" xr:uid="{72B6C00C-6ADE-498E-AFE2-2C03AC9E84C4}"/>
    <cellStyle name="Normal 22 2 4 3 4 3" xfId="10752" xr:uid="{A7BC9B96-8E76-4177-A226-CDB11B8622B6}"/>
    <cellStyle name="Normal 22 2 4 3 4 3 2" xfId="24442" xr:uid="{225019BD-3C91-4BCE-9F43-0421202689DF}"/>
    <cellStyle name="Normal 22 2 4 3 4 3 2 2" xfId="38134" xr:uid="{148E54A0-E55A-4DED-BD2A-7691F5D63A39}"/>
    <cellStyle name="Normal 22 2 4 3 4 3 2 3" xfId="53018" xr:uid="{D0D5CAC1-2A1D-4C00-B1D3-9967B6F0F49A}"/>
    <cellStyle name="Normal 22 2 4 3 4 3 3" xfId="17598" xr:uid="{2B1BB057-B65A-4B8F-928F-95BE8088E01E}"/>
    <cellStyle name="Normal 22 2 4 3 4 3 4" xfId="31288" xr:uid="{4202877A-D573-4D4D-8378-1FA8E8535E5D}"/>
    <cellStyle name="Normal 22 2 4 3 4 3 5" xfId="46172" xr:uid="{0652805B-8F3A-4DEF-B19F-48B2E6674C69}"/>
    <cellStyle name="Normal 22 2 4 3 4 4" xfId="21020" xr:uid="{F8A2FD61-1D09-4D60-9711-1DE08363D9C6}"/>
    <cellStyle name="Normal 22 2 4 3 4 4 2" xfId="34712" xr:uid="{23FE5DE9-4A8A-48D7-B525-F11E9E37BBA2}"/>
    <cellStyle name="Normal 22 2 4 3 4 4 3" xfId="49596" xr:uid="{F9B5C9C6-42AF-4154-9D31-A4CF60BC79CF}"/>
    <cellStyle name="Normal 22 2 4 3 4 5" xfId="14176" xr:uid="{968AF975-024E-4287-8C37-90D23D5EB20E}"/>
    <cellStyle name="Normal 22 2 4 3 4 6" xfId="27866" xr:uid="{DD3611E8-B033-44CC-B299-E308FB133D67}"/>
    <cellStyle name="Normal 22 2 4 3 4 7" xfId="42750" xr:uid="{3BDDD0D7-CDA5-4EE3-A90F-5E27D02FFACB}"/>
    <cellStyle name="Normal 22 2 4 3 5" xfId="9038" xr:uid="{D3944633-FC6B-4453-95B7-08B713A322AB}"/>
    <cellStyle name="Normal 22 2 4 3 5 2" xfId="12460" xr:uid="{3BECAB2B-FFEC-47A8-9B96-2AC24B4FE040}"/>
    <cellStyle name="Normal 22 2 4 3 5 2 2" xfId="26150" xr:uid="{7CFDE1B5-5F79-40B1-B22F-ADAC7505BB64}"/>
    <cellStyle name="Normal 22 2 4 3 5 2 2 2" xfId="39842" xr:uid="{4F01222B-144E-482D-8703-C1EC525B6BBB}"/>
    <cellStyle name="Normal 22 2 4 3 5 2 2 3" xfId="54726" xr:uid="{A8118A37-D388-43AD-B70D-ECFE5C1147C2}"/>
    <cellStyle name="Normal 22 2 4 3 5 2 3" xfId="19306" xr:uid="{08F435FD-2E9E-47F1-83B0-CA01B821DC15}"/>
    <cellStyle name="Normal 22 2 4 3 5 2 4" xfId="32996" xr:uid="{5BDFCD18-7AE6-46B5-B51B-BD6091CBA507}"/>
    <cellStyle name="Normal 22 2 4 3 5 2 5" xfId="47880" xr:uid="{DE2E904F-A69B-46DA-B466-6ED1DEFC4B5D}"/>
    <cellStyle name="Normal 22 2 4 3 5 3" xfId="22728" xr:uid="{CA397AB7-68A8-4F36-B50B-7B3C4257519A}"/>
    <cellStyle name="Normal 22 2 4 3 5 3 2" xfId="36420" xr:uid="{40D30624-FB6B-425F-B93F-9A056BC21053}"/>
    <cellStyle name="Normal 22 2 4 3 5 3 3" xfId="51304" xr:uid="{B7B34A2C-437B-479C-AF13-963694456AE7}"/>
    <cellStyle name="Normal 22 2 4 3 5 4" xfId="15884" xr:uid="{EF65916E-3A24-4B04-916F-A0659810D5DB}"/>
    <cellStyle name="Normal 22 2 4 3 5 5" xfId="29574" xr:uid="{BECD1105-181D-41B6-B8DA-2FD2B7E58766}"/>
    <cellStyle name="Normal 22 2 4 3 5 6" xfId="44458" xr:uid="{B5063960-E581-4BB1-9FFA-B565D3763E37}"/>
    <cellStyle name="Normal 22 2 4 3 6" xfId="10748" xr:uid="{71F13789-53F5-4EA3-9296-C207F1C0B86F}"/>
    <cellStyle name="Normal 22 2 4 3 6 2" xfId="24438" xr:uid="{1D4F0507-17B7-48BD-9DA6-02E1A1FA25A3}"/>
    <cellStyle name="Normal 22 2 4 3 6 2 2" xfId="38130" xr:uid="{B84E6DB5-9552-4556-A8FC-F07C053C3287}"/>
    <cellStyle name="Normal 22 2 4 3 6 2 3" xfId="53014" xr:uid="{0E6220F4-A910-481E-9C79-14B6F1F89135}"/>
    <cellStyle name="Normal 22 2 4 3 6 3" xfId="17594" xr:uid="{B4C8F49F-59FF-47DF-9722-E3A7FD99E652}"/>
    <cellStyle name="Normal 22 2 4 3 6 4" xfId="31284" xr:uid="{B55423E8-17D8-4690-BCBE-95F29E3F3928}"/>
    <cellStyle name="Normal 22 2 4 3 6 5" xfId="46168" xr:uid="{3A3C8B07-624A-4DE0-8AFE-3A24FD175953}"/>
    <cellStyle name="Normal 22 2 4 3 7" xfId="21016" xr:uid="{F4A6EAE2-29E4-4826-B65A-911E094B03F0}"/>
    <cellStyle name="Normal 22 2 4 3 7 2" xfId="34708" xr:uid="{6BAE65DE-F3F1-461A-B7EF-6A8363CD8459}"/>
    <cellStyle name="Normal 22 2 4 3 7 3" xfId="49592" xr:uid="{32935128-F215-44B0-BA2B-4CF52360AE5C}"/>
    <cellStyle name="Normal 22 2 4 3 8" xfId="14172" xr:uid="{9879DE97-A25C-4CF2-A280-27F1C5F05AB1}"/>
    <cellStyle name="Normal 22 2 4 3 9" xfId="27862" xr:uid="{4410B4F4-1749-4600-A853-9D76484CD6BF}"/>
    <cellStyle name="Normal 22 2 4 4" xfId="7330" xr:uid="{8D4F11D3-F5F1-4D21-8D18-1E7697C91D12}"/>
    <cellStyle name="Normal 22 2 4 4 2" xfId="7331" xr:uid="{F7D8C62A-6C5F-4CD3-9093-B51CC6DB8FA3}"/>
    <cellStyle name="Normal 22 2 4 4 2 2" xfId="9044" xr:uid="{34B232C3-ABCB-4EA0-934A-D0E471BAA5A8}"/>
    <cellStyle name="Normal 22 2 4 4 2 2 2" xfId="12466" xr:uid="{8064793A-8EFB-42BC-BBE5-63C1B462B345}"/>
    <cellStyle name="Normal 22 2 4 4 2 2 2 2" xfId="26156" xr:uid="{130B341E-9ED7-449F-8791-5F33701D99DE}"/>
    <cellStyle name="Normal 22 2 4 4 2 2 2 2 2" xfId="39848" xr:uid="{2BEF5DF8-3624-4CFE-AA81-D1A388764D46}"/>
    <cellStyle name="Normal 22 2 4 4 2 2 2 2 3" xfId="54732" xr:uid="{CFB93A4B-233E-4C46-8D78-E4136D173722}"/>
    <cellStyle name="Normal 22 2 4 4 2 2 2 3" xfId="19312" xr:uid="{51BB43C0-D977-4A35-9587-C16CB66A18A5}"/>
    <cellStyle name="Normal 22 2 4 4 2 2 2 4" xfId="33002" xr:uid="{51521228-31F1-4037-B7DE-BEB6E76C90E2}"/>
    <cellStyle name="Normal 22 2 4 4 2 2 2 5" xfId="47886" xr:uid="{EE3E4DCD-D3AB-498B-BCAE-3F98D7D04366}"/>
    <cellStyle name="Normal 22 2 4 4 2 2 3" xfId="22734" xr:uid="{FCB32D51-14CA-4A7B-85B0-02AFF8294D67}"/>
    <cellStyle name="Normal 22 2 4 4 2 2 3 2" xfId="36426" xr:uid="{E65618A7-1BE7-41B0-87EE-7062CB5A6F3F}"/>
    <cellStyle name="Normal 22 2 4 4 2 2 3 3" xfId="51310" xr:uid="{B7E05D15-A8B0-4474-B1F2-EE3A1CEC238D}"/>
    <cellStyle name="Normal 22 2 4 4 2 2 4" xfId="15890" xr:uid="{402956F2-568E-4BA0-9F8A-E2FEBEB58FCB}"/>
    <cellStyle name="Normal 22 2 4 4 2 2 5" xfId="29580" xr:uid="{B1DCDAB5-FD79-4F5B-AF22-400860D2806A}"/>
    <cellStyle name="Normal 22 2 4 4 2 2 6" xfId="44464" xr:uid="{662E016B-BA12-4EFA-95D8-5E5D161A9BC9}"/>
    <cellStyle name="Normal 22 2 4 4 2 3" xfId="10754" xr:uid="{84A98488-2122-47F6-9B15-064D7ED7DB4F}"/>
    <cellStyle name="Normal 22 2 4 4 2 3 2" xfId="24444" xr:uid="{BFB0D77F-CB44-41BE-BF9B-27626B54DA3F}"/>
    <cellStyle name="Normal 22 2 4 4 2 3 2 2" xfId="38136" xr:uid="{1A75A260-968E-4E7B-A0C9-DE78EB5C9778}"/>
    <cellStyle name="Normal 22 2 4 4 2 3 2 3" xfId="53020" xr:uid="{185B8B37-315E-49C1-BF16-99EDA1D84542}"/>
    <cellStyle name="Normal 22 2 4 4 2 3 3" xfId="17600" xr:uid="{16B77516-9FC2-4173-AA4C-18BB4917FE00}"/>
    <cellStyle name="Normal 22 2 4 4 2 3 4" xfId="31290" xr:uid="{71453826-00B3-49D0-947A-6E7510ED0254}"/>
    <cellStyle name="Normal 22 2 4 4 2 3 5" xfId="46174" xr:uid="{0157BD36-B7AB-418F-B2C9-E70E0EF8BD3A}"/>
    <cellStyle name="Normal 22 2 4 4 2 4" xfId="21022" xr:uid="{94AA3167-DBB7-4C55-8EE6-0B2B0A256B20}"/>
    <cellStyle name="Normal 22 2 4 4 2 4 2" xfId="34714" xr:uid="{1338FAAC-68F9-48FE-90FA-0BEA9955C75F}"/>
    <cellStyle name="Normal 22 2 4 4 2 4 3" xfId="49598" xr:uid="{BD6B5953-6071-428C-8CD8-B83EFD6D03F6}"/>
    <cellStyle name="Normal 22 2 4 4 2 5" xfId="14178" xr:uid="{0A40FFC3-AA91-4A1C-8D1C-99FD380F573A}"/>
    <cellStyle name="Normal 22 2 4 4 2 6" xfId="27868" xr:uid="{D8713908-5018-4BEC-ABF7-BD8F8C3727D3}"/>
    <cellStyle name="Normal 22 2 4 4 2 7" xfId="42752" xr:uid="{7F9B821A-BD61-46EF-BE26-A71CA5092EE6}"/>
    <cellStyle name="Normal 22 2 4 4 3" xfId="9043" xr:uid="{DA78FCD4-6FC0-4004-89EC-87433C33207B}"/>
    <cellStyle name="Normal 22 2 4 4 3 2" xfId="12465" xr:uid="{F6937E8B-B04E-4E20-9B90-7BE37D2B9FE9}"/>
    <cellStyle name="Normal 22 2 4 4 3 2 2" xfId="26155" xr:uid="{DBFE50A0-C3C0-4C16-ABE0-4976CDCBA6EC}"/>
    <cellStyle name="Normal 22 2 4 4 3 2 2 2" xfId="39847" xr:uid="{6F5C60B9-1AAF-4A27-A4A1-F7E90807AD03}"/>
    <cellStyle name="Normal 22 2 4 4 3 2 2 3" xfId="54731" xr:uid="{3AE33BD0-1071-4C57-A546-DA162DF3E6C4}"/>
    <cellStyle name="Normal 22 2 4 4 3 2 3" xfId="19311" xr:uid="{DC4ED626-F55F-40C4-B469-7449F5E1955B}"/>
    <cellStyle name="Normal 22 2 4 4 3 2 4" xfId="33001" xr:uid="{6483A935-5037-44B8-862A-7FE71FBC4137}"/>
    <cellStyle name="Normal 22 2 4 4 3 2 5" xfId="47885" xr:uid="{7E0E7515-E228-4F6D-AE0D-0E350C4F46F0}"/>
    <cellStyle name="Normal 22 2 4 4 3 3" xfId="22733" xr:uid="{287AABE3-C15A-483B-8BCD-0A196F1BBFEC}"/>
    <cellStyle name="Normal 22 2 4 4 3 3 2" xfId="36425" xr:uid="{2C36A0DC-F665-447D-A6B4-C9EF2307000C}"/>
    <cellStyle name="Normal 22 2 4 4 3 3 3" xfId="51309" xr:uid="{7227C04F-218B-4107-A98F-8AAED2CDD127}"/>
    <cellStyle name="Normal 22 2 4 4 3 4" xfId="15889" xr:uid="{B8C16E16-BB7A-4ECB-A123-18E5C8E13CBD}"/>
    <cellStyle name="Normal 22 2 4 4 3 5" xfId="29579" xr:uid="{E5B2F62D-E795-43ED-922E-73DC79F260B8}"/>
    <cellStyle name="Normal 22 2 4 4 3 6" xfId="44463" xr:uid="{40648EFD-C4B5-4816-B10E-A11BE9D4F6E7}"/>
    <cellStyle name="Normal 22 2 4 4 4" xfId="10753" xr:uid="{87CDA23B-9665-4A20-AC60-137BBD61793A}"/>
    <cellStyle name="Normal 22 2 4 4 4 2" xfId="24443" xr:uid="{8917265B-6FBA-4D29-919E-0906E51A11E7}"/>
    <cellStyle name="Normal 22 2 4 4 4 2 2" xfId="38135" xr:uid="{D610599A-F123-49BE-A980-18B69E2D92D3}"/>
    <cellStyle name="Normal 22 2 4 4 4 2 3" xfId="53019" xr:uid="{EA68FCEE-C06A-44B5-8161-4C0B1B95C444}"/>
    <cellStyle name="Normal 22 2 4 4 4 3" xfId="17599" xr:uid="{816DF3D8-C3EC-49F6-92AE-B2AE84C358B2}"/>
    <cellStyle name="Normal 22 2 4 4 4 4" xfId="31289" xr:uid="{4D57B679-51B3-4A3E-A06B-723594833747}"/>
    <cellStyle name="Normal 22 2 4 4 4 5" xfId="46173" xr:uid="{7C58D288-A0E9-41BB-8CAC-CDAD853CD918}"/>
    <cellStyle name="Normal 22 2 4 4 5" xfId="21021" xr:uid="{D2B1920F-BB8A-45E4-A534-26B528660903}"/>
    <cellStyle name="Normal 22 2 4 4 5 2" xfId="34713" xr:uid="{25D524EE-E422-4BE6-AD9F-46537BCD627F}"/>
    <cellStyle name="Normal 22 2 4 4 5 3" xfId="49597" xr:uid="{FDB45C0C-873D-49DA-BE6F-26EC55E8E086}"/>
    <cellStyle name="Normal 22 2 4 4 6" xfId="14177" xr:uid="{395F328C-0EEE-4656-866A-8DC267071F13}"/>
    <cellStyle name="Normal 22 2 4 4 7" xfId="27867" xr:uid="{31CE1FAF-EA4E-4674-9E32-7244E5015535}"/>
    <cellStyle name="Normal 22 2 4 4 8" xfId="42751" xr:uid="{9252A51B-0C83-4C9E-B8B6-E407A4F71346}"/>
    <cellStyle name="Normal 22 2 4 5" xfId="7332" xr:uid="{18C0E637-9D00-4FB5-BA62-737563CC8D08}"/>
    <cellStyle name="Normal 22 2 4 5 2" xfId="9045" xr:uid="{D2C8BD09-64CA-4151-9B33-382351E6DD8F}"/>
    <cellStyle name="Normal 22 2 4 5 2 2" xfId="12467" xr:uid="{E19945FA-0EC3-400C-9596-2BE8CFA3FF7B}"/>
    <cellStyle name="Normal 22 2 4 5 2 2 2" xfId="26157" xr:uid="{F08733A3-1015-4DE1-BF0B-4529CC2F590A}"/>
    <cellStyle name="Normal 22 2 4 5 2 2 2 2" xfId="39849" xr:uid="{00885238-4F22-462E-9177-D544090131EA}"/>
    <cellStyle name="Normal 22 2 4 5 2 2 2 3" xfId="54733" xr:uid="{A61A58F0-A174-4798-A7FF-C1755B1C1306}"/>
    <cellStyle name="Normal 22 2 4 5 2 2 3" xfId="19313" xr:uid="{0817E953-7080-44D5-95A0-D761D5CA3862}"/>
    <cellStyle name="Normal 22 2 4 5 2 2 4" xfId="33003" xr:uid="{16D7B1C2-89E3-408E-AE70-0790C5E25E94}"/>
    <cellStyle name="Normal 22 2 4 5 2 2 5" xfId="47887" xr:uid="{1B031871-27F7-4829-BAEF-EEEB199283AC}"/>
    <cellStyle name="Normal 22 2 4 5 2 3" xfId="22735" xr:uid="{BABC8CEC-D371-498A-BB26-A21654FFDC5A}"/>
    <cellStyle name="Normal 22 2 4 5 2 3 2" xfId="36427" xr:uid="{F3B47204-D092-40B1-A51B-4F2C3EDEFA83}"/>
    <cellStyle name="Normal 22 2 4 5 2 3 3" xfId="51311" xr:uid="{7C2C3ED3-F6A0-4A81-B9A0-31703969FF05}"/>
    <cellStyle name="Normal 22 2 4 5 2 4" xfId="15891" xr:uid="{00503A49-3874-4E94-8380-BC9F5BCCE18A}"/>
    <cellStyle name="Normal 22 2 4 5 2 5" xfId="29581" xr:uid="{F9ED817A-D434-4B54-8E01-4EEE615E0485}"/>
    <cellStyle name="Normal 22 2 4 5 2 6" xfId="44465" xr:uid="{8087E6EA-DB0A-4810-9A0C-DA5FC2313E63}"/>
    <cellStyle name="Normal 22 2 4 5 3" xfId="10755" xr:uid="{16F10C83-6369-49B6-B2F3-8BAD30484D4A}"/>
    <cellStyle name="Normal 22 2 4 5 3 2" xfId="24445" xr:uid="{34A5B5AF-765D-43D0-BE0B-E4CCF208488D}"/>
    <cellStyle name="Normal 22 2 4 5 3 2 2" xfId="38137" xr:uid="{469A837A-37AC-42F4-A31D-A78EBB65BBB1}"/>
    <cellStyle name="Normal 22 2 4 5 3 2 3" xfId="53021" xr:uid="{633A99ED-55DD-44AA-9FC6-58CF958F1888}"/>
    <cellStyle name="Normal 22 2 4 5 3 3" xfId="17601" xr:uid="{7A96E45C-E93F-47D4-B3C1-8B99502FA591}"/>
    <cellStyle name="Normal 22 2 4 5 3 4" xfId="31291" xr:uid="{E8977274-4359-4E33-915C-D42FD43CFD83}"/>
    <cellStyle name="Normal 22 2 4 5 3 5" xfId="46175" xr:uid="{97405034-D06C-4BD4-80F6-D0416C5C6A15}"/>
    <cellStyle name="Normal 22 2 4 5 4" xfId="21023" xr:uid="{2F7D788C-1BCD-479C-AD07-7F6BA77F48A3}"/>
    <cellStyle name="Normal 22 2 4 5 4 2" xfId="34715" xr:uid="{A6EFA8FE-BB45-41F2-902A-6B3768EA24B8}"/>
    <cellStyle name="Normal 22 2 4 5 4 3" xfId="49599" xr:uid="{CBC67F3B-D83E-4515-A4FC-9D7B178D20F2}"/>
    <cellStyle name="Normal 22 2 4 5 5" xfId="14179" xr:uid="{F1B115B6-88FB-4926-AD33-BB9343076E37}"/>
    <cellStyle name="Normal 22 2 4 5 6" xfId="27869" xr:uid="{4A713ACB-6456-4911-BA82-B63BB2B0B2EC}"/>
    <cellStyle name="Normal 22 2 4 5 7" xfId="42753" xr:uid="{B5858832-EF6E-4F98-BAB2-A7E76E82A9FF}"/>
    <cellStyle name="Normal 22 2 4 6" xfId="7333" xr:uid="{7CAF6C32-80FB-4ADE-9A5C-37D5EEAF9323}"/>
    <cellStyle name="Normal 22 2 4 6 2" xfId="9046" xr:uid="{F134DDA4-1FB3-4C1A-B023-CBC907D22C0C}"/>
    <cellStyle name="Normal 22 2 4 6 2 2" xfId="12468" xr:uid="{7356936F-DCA9-42A2-9EED-857302CAED41}"/>
    <cellStyle name="Normal 22 2 4 6 2 2 2" xfId="26158" xr:uid="{D9DF109E-806B-4EB9-BAB7-8D8361F25F0C}"/>
    <cellStyle name="Normal 22 2 4 6 2 2 2 2" xfId="39850" xr:uid="{4D21A651-C2D4-4E42-9ACF-A41D24D69717}"/>
    <cellStyle name="Normal 22 2 4 6 2 2 2 3" xfId="54734" xr:uid="{68EFB88F-C14F-4578-9E45-7B6CA8FE772B}"/>
    <cellStyle name="Normal 22 2 4 6 2 2 3" xfId="19314" xr:uid="{1014C2BC-7A2A-48A6-8413-88B3EDBB7EC8}"/>
    <cellStyle name="Normal 22 2 4 6 2 2 4" xfId="33004" xr:uid="{4F110B6C-C8EC-495A-8F3B-B0B1911B082C}"/>
    <cellStyle name="Normal 22 2 4 6 2 2 5" xfId="47888" xr:uid="{799F00AC-2A58-4F88-9197-9C1F7272D36C}"/>
    <cellStyle name="Normal 22 2 4 6 2 3" xfId="22736" xr:uid="{784E621B-30A0-4044-BA41-EBE69E90AD9B}"/>
    <cellStyle name="Normal 22 2 4 6 2 3 2" xfId="36428" xr:uid="{A3247BC4-F130-4AC2-BE7F-B00475B38965}"/>
    <cellStyle name="Normal 22 2 4 6 2 3 3" xfId="51312" xr:uid="{7D4603BF-444C-4CFB-86E9-C5CD43703549}"/>
    <cellStyle name="Normal 22 2 4 6 2 4" xfId="15892" xr:uid="{67B126A7-5F9A-45D3-B6D0-E9E489DB4898}"/>
    <cellStyle name="Normal 22 2 4 6 2 5" xfId="29582" xr:uid="{37D544D5-1A21-4777-ACD3-F8A04E96393F}"/>
    <cellStyle name="Normal 22 2 4 6 2 6" xfId="44466" xr:uid="{71F20E8B-3FE4-4CAD-9DB7-57F0E23ADC33}"/>
    <cellStyle name="Normal 22 2 4 6 3" xfId="10756" xr:uid="{1D9B7D05-A1F0-4956-AC8B-682EB5F8FB40}"/>
    <cellStyle name="Normal 22 2 4 6 3 2" xfId="24446" xr:uid="{55BF90F6-8170-40DB-9489-D509CE5C12D1}"/>
    <cellStyle name="Normal 22 2 4 6 3 2 2" xfId="38138" xr:uid="{D01AE9A4-2A58-42C2-BAEF-AA856CC1EE96}"/>
    <cellStyle name="Normal 22 2 4 6 3 2 3" xfId="53022" xr:uid="{FCA31926-98F2-4B65-9813-63285FD42F24}"/>
    <cellStyle name="Normal 22 2 4 6 3 3" xfId="17602" xr:uid="{B39CC86B-E486-417A-B1CE-37B776BADF14}"/>
    <cellStyle name="Normal 22 2 4 6 3 4" xfId="31292" xr:uid="{1B25933D-EEF6-4614-ACD0-8337D5BC6BE7}"/>
    <cellStyle name="Normal 22 2 4 6 3 5" xfId="46176" xr:uid="{9A99615D-EC8F-4375-A304-0ACFF9E149D0}"/>
    <cellStyle name="Normal 22 2 4 6 4" xfId="21024" xr:uid="{9E298FD2-2CC1-4376-8E9A-ED611F838CF8}"/>
    <cellStyle name="Normal 22 2 4 6 4 2" xfId="34716" xr:uid="{CEA59755-3613-463D-9C8B-DC5C64089CD1}"/>
    <cellStyle name="Normal 22 2 4 6 4 3" xfId="49600" xr:uid="{CE59AC53-5BF7-4DFC-A8F2-4B995AF2B06A}"/>
    <cellStyle name="Normal 22 2 4 6 5" xfId="14180" xr:uid="{F1DF6D04-CC9B-45E3-A1AD-D4588ED5D8C8}"/>
    <cellStyle name="Normal 22 2 4 6 6" xfId="27870" xr:uid="{C96C4DE4-4D53-4B09-8317-6DBF35223C98}"/>
    <cellStyle name="Normal 22 2 4 6 7" xfId="42754" xr:uid="{51323F38-0823-4724-AFC1-9BBA5C1DEAD8}"/>
    <cellStyle name="Normal 22 2 4 7" xfId="9032" xr:uid="{7D143183-33C7-4F52-A3FB-855B53BE11FC}"/>
    <cellStyle name="Normal 22 2 4 7 2" xfId="12454" xr:uid="{531000C7-C5DA-46D5-A2B9-32D76790F0A7}"/>
    <cellStyle name="Normal 22 2 4 7 2 2" xfId="26144" xr:uid="{D73F7BE2-BCFD-4682-A4C0-FD5AE31A3FB2}"/>
    <cellStyle name="Normal 22 2 4 7 2 2 2" xfId="39836" xr:uid="{440F6625-2B90-4744-808E-55E093B1E73E}"/>
    <cellStyle name="Normal 22 2 4 7 2 2 3" xfId="54720" xr:uid="{024AD825-0383-416C-969B-55B006ABA91A}"/>
    <cellStyle name="Normal 22 2 4 7 2 3" xfId="19300" xr:uid="{4163C675-5B56-4455-B9F3-C84426E97859}"/>
    <cellStyle name="Normal 22 2 4 7 2 4" xfId="32990" xr:uid="{FC524C77-1994-4E1C-9205-69F2F3557034}"/>
    <cellStyle name="Normal 22 2 4 7 2 5" xfId="47874" xr:uid="{CCE976A8-5C9A-43C7-BF65-91FA7D12C2B6}"/>
    <cellStyle name="Normal 22 2 4 7 3" xfId="22722" xr:uid="{839A0027-723E-4110-9CFE-B7D79C9BD799}"/>
    <cellStyle name="Normal 22 2 4 7 3 2" xfId="36414" xr:uid="{44463250-CE09-4C1B-8678-FC20AAF89AE4}"/>
    <cellStyle name="Normal 22 2 4 7 3 3" xfId="51298" xr:uid="{BD20F8AA-9674-4734-A9BF-8253059DCF21}"/>
    <cellStyle name="Normal 22 2 4 7 4" xfId="15878" xr:uid="{EE049EE0-4A68-434A-8F82-181B0BF1C48A}"/>
    <cellStyle name="Normal 22 2 4 7 5" xfId="29568" xr:uid="{64EB08B8-6E3F-43F3-A688-930167EFF91F}"/>
    <cellStyle name="Normal 22 2 4 7 6" xfId="44452" xr:uid="{6CB717EE-5D4D-44BC-BB4D-5114DC198B55}"/>
    <cellStyle name="Normal 22 2 4 8" xfId="10742" xr:uid="{06A644A0-AFD4-4341-B4BC-0BCA6BF475BB}"/>
    <cellStyle name="Normal 22 2 4 8 2" xfId="24432" xr:uid="{BBF86493-C1C6-412C-8A50-DE13964E6FAB}"/>
    <cellStyle name="Normal 22 2 4 8 2 2" xfId="38124" xr:uid="{30B42DE8-2290-43D8-BC60-0BB3AD844BE6}"/>
    <cellStyle name="Normal 22 2 4 8 2 3" xfId="53008" xr:uid="{D1F93F7D-10EB-428F-AF5C-697957484409}"/>
    <cellStyle name="Normal 22 2 4 8 3" xfId="17588" xr:uid="{09E68C02-DA9F-4A19-B4EA-9BB03BF076FE}"/>
    <cellStyle name="Normal 22 2 4 8 4" xfId="31278" xr:uid="{BE803513-763E-40F5-BA79-0C3CEFBA5457}"/>
    <cellStyle name="Normal 22 2 4 8 5" xfId="46162" xr:uid="{CB58CEC8-1A05-4E04-B483-E0B6653D4463}"/>
    <cellStyle name="Normal 22 2 4 9" xfId="21010" xr:uid="{99816B72-E456-4080-B210-E8B033E50B7B}"/>
    <cellStyle name="Normal 22 2 4 9 2" xfId="34702" xr:uid="{994ABD95-A1B7-43DE-9B33-E500FD136431}"/>
    <cellStyle name="Normal 22 2 4 9 3" xfId="49586" xr:uid="{5D8F5A9D-FE8B-4139-99F3-A5CF6B989935}"/>
    <cellStyle name="Normal 22 2 5" xfId="7334" xr:uid="{BD7AFACB-480C-4296-A92A-FB84917BB0A1}"/>
    <cellStyle name="Normal 22 2 5 10" xfId="42755" xr:uid="{DEE1DBC5-5FF8-49EB-AFB0-5EE8E98EDAB8}"/>
    <cellStyle name="Normal 22 2 5 2" xfId="7335" xr:uid="{9533CF48-D0B8-4E42-86FF-8F65AD944D61}"/>
    <cellStyle name="Normal 22 2 5 2 2" xfId="7336" xr:uid="{BA5CC42B-283E-42B7-9E6C-C02A31EA096F}"/>
    <cellStyle name="Normal 22 2 5 2 2 2" xfId="9049" xr:uid="{8FA66E84-80BF-4690-BCA1-ADB45125AFE0}"/>
    <cellStyle name="Normal 22 2 5 2 2 2 2" xfId="12471" xr:uid="{D718E86C-D077-4604-8639-607EA0C739E3}"/>
    <cellStyle name="Normal 22 2 5 2 2 2 2 2" xfId="26161" xr:uid="{095DCA1F-D118-4B41-A003-4D8CC3621D30}"/>
    <cellStyle name="Normal 22 2 5 2 2 2 2 2 2" xfId="39853" xr:uid="{F45D6394-D3FC-4EDC-973D-63F3C79D5EC3}"/>
    <cellStyle name="Normal 22 2 5 2 2 2 2 2 3" xfId="54737" xr:uid="{E4AB40C9-CA53-46B1-900A-0AED683FA3B1}"/>
    <cellStyle name="Normal 22 2 5 2 2 2 2 3" xfId="19317" xr:uid="{CB52C64C-77FE-490C-BBC6-5249B1BA9D29}"/>
    <cellStyle name="Normal 22 2 5 2 2 2 2 4" xfId="33007" xr:uid="{E0E753F7-0B6A-4763-BAFA-A8513369BB1C}"/>
    <cellStyle name="Normal 22 2 5 2 2 2 2 5" xfId="47891" xr:uid="{55AF5730-52FC-487A-ACFC-F19D35C93EBD}"/>
    <cellStyle name="Normal 22 2 5 2 2 2 3" xfId="22739" xr:uid="{D3E05361-D52A-409D-B3B1-DCACDAE95B25}"/>
    <cellStyle name="Normal 22 2 5 2 2 2 3 2" xfId="36431" xr:uid="{63D16B33-D5F6-46DC-8EA3-DFB0E2B51F05}"/>
    <cellStyle name="Normal 22 2 5 2 2 2 3 3" xfId="51315" xr:uid="{8E66B564-BEF7-4F01-A629-CB1F0C105418}"/>
    <cellStyle name="Normal 22 2 5 2 2 2 4" xfId="15895" xr:uid="{1F2B9708-C5EA-42DB-B081-CF1B71E163E9}"/>
    <cellStyle name="Normal 22 2 5 2 2 2 5" xfId="29585" xr:uid="{646F6362-4A25-4903-B645-4CE4279BB745}"/>
    <cellStyle name="Normal 22 2 5 2 2 2 6" xfId="44469" xr:uid="{22B84BA9-C2B8-4F72-B5E6-B28A0E19ACB8}"/>
    <cellStyle name="Normal 22 2 5 2 2 3" xfId="10759" xr:uid="{A35236F0-100D-4BA3-9C00-C96536CD5174}"/>
    <cellStyle name="Normal 22 2 5 2 2 3 2" xfId="24449" xr:uid="{E8DBF966-C513-44D3-848A-F1E73BCA7D62}"/>
    <cellStyle name="Normal 22 2 5 2 2 3 2 2" xfId="38141" xr:uid="{3F3749C1-7B89-4222-8DB7-24F7B4291605}"/>
    <cellStyle name="Normal 22 2 5 2 2 3 2 3" xfId="53025" xr:uid="{62E81B03-5AF7-4B6C-9CF6-C2DFB835944A}"/>
    <cellStyle name="Normal 22 2 5 2 2 3 3" xfId="17605" xr:uid="{79B9FDBB-2909-427D-B487-B2EB99505B08}"/>
    <cellStyle name="Normal 22 2 5 2 2 3 4" xfId="31295" xr:uid="{38296E7C-8A78-4525-909E-E730F0289124}"/>
    <cellStyle name="Normal 22 2 5 2 2 3 5" xfId="46179" xr:uid="{06C35EE3-AE33-4A74-B549-DF7F65ECA0F0}"/>
    <cellStyle name="Normal 22 2 5 2 2 4" xfId="21027" xr:uid="{03FD8563-DE1B-4D64-9649-C73249C642C5}"/>
    <cellStyle name="Normal 22 2 5 2 2 4 2" xfId="34719" xr:uid="{2DE832A6-AC0D-4F94-8B69-0F5BB2E6A245}"/>
    <cellStyle name="Normal 22 2 5 2 2 4 3" xfId="49603" xr:uid="{ECED633E-303C-409C-B8D7-A76B53D95DAD}"/>
    <cellStyle name="Normal 22 2 5 2 2 5" xfId="14183" xr:uid="{DD75B7BB-8686-4BB9-90D3-4C157D0A769E}"/>
    <cellStyle name="Normal 22 2 5 2 2 6" xfId="27873" xr:uid="{44F55E84-5B6B-422A-9A66-D0F2B89D66B1}"/>
    <cellStyle name="Normal 22 2 5 2 2 7" xfId="42757" xr:uid="{FA504E9A-A5EF-418D-AA4C-B39B81A6597C}"/>
    <cellStyle name="Normal 22 2 5 2 3" xfId="9048" xr:uid="{9867AAA7-6BD3-4D6E-B7F3-9A83C049EAC9}"/>
    <cellStyle name="Normal 22 2 5 2 3 2" xfId="12470" xr:uid="{48A2B2C1-51EA-4AF4-9F86-0B3CB3585587}"/>
    <cellStyle name="Normal 22 2 5 2 3 2 2" xfId="26160" xr:uid="{68F41FB0-088F-4B83-823E-00DE2E4DB388}"/>
    <cellStyle name="Normal 22 2 5 2 3 2 2 2" xfId="39852" xr:uid="{B56F18A8-990C-4813-A668-65B6F51DBBB6}"/>
    <cellStyle name="Normal 22 2 5 2 3 2 2 3" xfId="54736" xr:uid="{B0D26B64-370D-410C-B804-F10712C77A97}"/>
    <cellStyle name="Normal 22 2 5 2 3 2 3" xfId="19316" xr:uid="{295666A2-969D-4190-8B46-3B6DEF86A130}"/>
    <cellStyle name="Normal 22 2 5 2 3 2 4" xfId="33006" xr:uid="{CB6B6D4E-75C3-44E5-914A-1362A3F44D60}"/>
    <cellStyle name="Normal 22 2 5 2 3 2 5" xfId="47890" xr:uid="{43EC5284-1265-4A32-BEC3-A44A74401EC6}"/>
    <cellStyle name="Normal 22 2 5 2 3 3" xfId="22738" xr:uid="{1327E804-3DD3-4481-98AC-B09A75367992}"/>
    <cellStyle name="Normal 22 2 5 2 3 3 2" xfId="36430" xr:uid="{11207806-C5B2-4C27-A3C2-291AAF975C38}"/>
    <cellStyle name="Normal 22 2 5 2 3 3 3" xfId="51314" xr:uid="{D053801A-D6CA-4CE4-B9BD-7CCFEFFC722A}"/>
    <cellStyle name="Normal 22 2 5 2 3 4" xfId="15894" xr:uid="{364C850A-E0D5-4F66-9264-4939E8ADEA1F}"/>
    <cellStyle name="Normal 22 2 5 2 3 5" xfId="29584" xr:uid="{3696387B-2172-4C97-9E95-65CC8AD76BA5}"/>
    <cellStyle name="Normal 22 2 5 2 3 6" xfId="44468" xr:uid="{B6972D50-C031-44EA-8F6F-531FE97CE25C}"/>
    <cellStyle name="Normal 22 2 5 2 4" xfId="10758" xr:uid="{6AC9D721-D9D6-4D35-B23B-72EF07F162ED}"/>
    <cellStyle name="Normal 22 2 5 2 4 2" xfId="24448" xr:uid="{AE2AF2DB-0B78-4297-810A-061FFD114AFF}"/>
    <cellStyle name="Normal 22 2 5 2 4 2 2" xfId="38140" xr:uid="{14BCEC3B-DBF5-43C9-BB5A-1F1693802922}"/>
    <cellStyle name="Normal 22 2 5 2 4 2 3" xfId="53024" xr:uid="{1E411A2F-2709-47DA-A871-69AAF957D3AF}"/>
    <cellStyle name="Normal 22 2 5 2 4 3" xfId="17604" xr:uid="{0FB5E1A2-ED2D-4883-85F7-8F1570CF9190}"/>
    <cellStyle name="Normal 22 2 5 2 4 4" xfId="31294" xr:uid="{04A2AF27-921D-4104-A382-AE5B370DF4FE}"/>
    <cellStyle name="Normal 22 2 5 2 4 5" xfId="46178" xr:uid="{D0B626FD-BEA6-4804-988A-7A356DC07C73}"/>
    <cellStyle name="Normal 22 2 5 2 5" xfId="21026" xr:uid="{AA610D2F-C0F4-4B8F-B720-10CEB66288C6}"/>
    <cellStyle name="Normal 22 2 5 2 5 2" xfId="34718" xr:uid="{D495ADCC-BDB5-4A98-A793-B4BB7A795739}"/>
    <cellStyle name="Normal 22 2 5 2 5 3" xfId="49602" xr:uid="{01E55FEA-4EB1-41DA-8CEA-C01B28067C36}"/>
    <cellStyle name="Normal 22 2 5 2 6" xfId="14182" xr:uid="{E265C09F-8EFE-4C88-B1A3-5A0A90C53A08}"/>
    <cellStyle name="Normal 22 2 5 2 7" xfId="27872" xr:uid="{A5691D10-1720-4C64-9EDC-55AD0C9BB2DF}"/>
    <cellStyle name="Normal 22 2 5 2 8" xfId="42756" xr:uid="{35428FB2-E445-4A37-9BE2-B6D4F5881E75}"/>
    <cellStyle name="Normal 22 2 5 3" xfId="7337" xr:uid="{E6FD4825-6EE9-4422-914D-1F5310090AD6}"/>
    <cellStyle name="Normal 22 2 5 3 2" xfId="9050" xr:uid="{55D83392-57F5-4E24-B35D-F57F0CF6DB34}"/>
    <cellStyle name="Normal 22 2 5 3 2 2" xfId="12472" xr:uid="{23EF28F5-9AF9-497E-86E6-09C004A4AF51}"/>
    <cellStyle name="Normal 22 2 5 3 2 2 2" xfId="26162" xr:uid="{AE73D0DD-0D5F-4E24-8C3F-95EAF7A803B9}"/>
    <cellStyle name="Normal 22 2 5 3 2 2 2 2" xfId="39854" xr:uid="{8FA8F0BD-591F-447F-8AC7-AADAF415C245}"/>
    <cellStyle name="Normal 22 2 5 3 2 2 2 3" xfId="54738" xr:uid="{BEA01B92-EECE-4411-AC9A-1EA64AD48165}"/>
    <cellStyle name="Normal 22 2 5 3 2 2 3" xfId="19318" xr:uid="{A1DD8CCA-CD62-433D-90BD-38532C80FC1F}"/>
    <cellStyle name="Normal 22 2 5 3 2 2 4" xfId="33008" xr:uid="{40F7949A-F5CF-4F46-A8CF-7C9F3DDA5B91}"/>
    <cellStyle name="Normal 22 2 5 3 2 2 5" xfId="47892" xr:uid="{E51D257C-E514-4F83-A6AE-694BCBB44ED9}"/>
    <cellStyle name="Normal 22 2 5 3 2 3" xfId="22740" xr:uid="{532B6BEF-8F2A-4679-BA75-D5DA95EA8C64}"/>
    <cellStyle name="Normal 22 2 5 3 2 3 2" xfId="36432" xr:uid="{9B6AF173-0AEC-4FB7-B628-55323526BA78}"/>
    <cellStyle name="Normal 22 2 5 3 2 3 3" xfId="51316" xr:uid="{41012E8B-7FB5-4CFD-B2CC-013E6BE5E44F}"/>
    <cellStyle name="Normal 22 2 5 3 2 4" xfId="15896" xr:uid="{0972DDC7-3A71-41E3-8545-C73BD196D685}"/>
    <cellStyle name="Normal 22 2 5 3 2 5" xfId="29586" xr:uid="{D28D2D2A-2267-49DE-BBB3-87F5DC8A31E3}"/>
    <cellStyle name="Normal 22 2 5 3 2 6" xfId="44470" xr:uid="{CE5C6F03-3A8E-4D90-80F0-34E1BE3144B6}"/>
    <cellStyle name="Normal 22 2 5 3 3" xfId="10760" xr:uid="{FE11E966-6E0D-40BE-9FA0-EBE49B035C51}"/>
    <cellStyle name="Normal 22 2 5 3 3 2" xfId="24450" xr:uid="{D3C27526-A1BD-4F53-A9BC-20041331BD35}"/>
    <cellStyle name="Normal 22 2 5 3 3 2 2" xfId="38142" xr:uid="{0D52B19F-D106-403E-B6D0-625C01C9719F}"/>
    <cellStyle name="Normal 22 2 5 3 3 2 3" xfId="53026" xr:uid="{947899F9-1C83-43A3-8806-3BFCFDDA2DDF}"/>
    <cellStyle name="Normal 22 2 5 3 3 3" xfId="17606" xr:uid="{8F6865B3-3CF4-43E8-B2BE-B8CE21F534E4}"/>
    <cellStyle name="Normal 22 2 5 3 3 4" xfId="31296" xr:uid="{04DA2BBD-1F40-4253-9350-8815330F9D15}"/>
    <cellStyle name="Normal 22 2 5 3 3 5" xfId="46180" xr:uid="{B0996F03-BB1A-4EFB-9DA7-20EF3BFBD89C}"/>
    <cellStyle name="Normal 22 2 5 3 4" xfId="21028" xr:uid="{B6569206-4F4A-4FE8-80A4-4AFBF9FD64D4}"/>
    <cellStyle name="Normal 22 2 5 3 4 2" xfId="34720" xr:uid="{BF76562E-A46D-4477-9F72-EFFEF55655E1}"/>
    <cellStyle name="Normal 22 2 5 3 4 3" xfId="49604" xr:uid="{963AFA87-EB5D-4270-AC9B-E6A4E9776B00}"/>
    <cellStyle name="Normal 22 2 5 3 5" xfId="14184" xr:uid="{5ADD3783-5213-4791-A2F2-C7A2586F8A21}"/>
    <cellStyle name="Normal 22 2 5 3 6" xfId="27874" xr:uid="{7B5BC31D-7A74-4A71-81A9-B8A08EACC2B6}"/>
    <cellStyle name="Normal 22 2 5 3 7" xfId="42758" xr:uid="{836A185D-1EC8-4F34-8894-96A68CA6B081}"/>
    <cellStyle name="Normal 22 2 5 4" xfId="7338" xr:uid="{B55329DA-ECB3-4E6A-B17D-9860DC7334B1}"/>
    <cellStyle name="Normal 22 2 5 4 2" xfId="9051" xr:uid="{BA00F5A2-A284-40AF-8EFE-99C9866115BC}"/>
    <cellStyle name="Normal 22 2 5 4 2 2" xfId="12473" xr:uid="{A472856A-418B-4B43-BAF6-4CB472C73B9E}"/>
    <cellStyle name="Normal 22 2 5 4 2 2 2" xfId="26163" xr:uid="{98E48CCD-2F6D-401C-838A-63233465DC62}"/>
    <cellStyle name="Normal 22 2 5 4 2 2 2 2" xfId="39855" xr:uid="{81D1DF00-E448-453B-BF7C-E8E312A2ACC0}"/>
    <cellStyle name="Normal 22 2 5 4 2 2 2 3" xfId="54739" xr:uid="{8DCD6D94-F046-4CC5-9BD7-1691B87B4539}"/>
    <cellStyle name="Normal 22 2 5 4 2 2 3" xfId="19319" xr:uid="{577224BA-B38A-47E6-8E90-B58AF582E15C}"/>
    <cellStyle name="Normal 22 2 5 4 2 2 4" xfId="33009" xr:uid="{561127FF-7A10-4C2E-8269-70D84C44D333}"/>
    <cellStyle name="Normal 22 2 5 4 2 2 5" xfId="47893" xr:uid="{5694FDFA-FF62-4B25-907C-CBE73E9AC9D6}"/>
    <cellStyle name="Normal 22 2 5 4 2 3" xfId="22741" xr:uid="{3F0D1595-D652-4FC8-9A43-47FA499E28C2}"/>
    <cellStyle name="Normal 22 2 5 4 2 3 2" xfId="36433" xr:uid="{AF92297D-E4D0-4301-BB71-DA7D72587252}"/>
    <cellStyle name="Normal 22 2 5 4 2 3 3" xfId="51317" xr:uid="{41DA06AB-7ECA-4B2F-A407-B326AFDF3BAF}"/>
    <cellStyle name="Normal 22 2 5 4 2 4" xfId="15897" xr:uid="{6DE38F0B-A552-4AD0-9580-A9ED62551964}"/>
    <cellStyle name="Normal 22 2 5 4 2 5" xfId="29587" xr:uid="{147F2030-2086-4378-9A1E-1259E11C1EEB}"/>
    <cellStyle name="Normal 22 2 5 4 2 6" xfId="44471" xr:uid="{6C54EBB4-8138-4ECA-9F2D-2A72B2B0BF5A}"/>
    <cellStyle name="Normal 22 2 5 4 3" xfId="10761" xr:uid="{6C89C0BC-17A3-4B30-A579-22C482D0D80A}"/>
    <cellStyle name="Normal 22 2 5 4 3 2" xfId="24451" xr:uid="{92FBDAB5-4B40-4102-8751-CFC030F5E327}"/>
    <cellStyle name="Normal 22 2 5 4 3 2 2" xfId="38143" xr:uid="{CFF8B1E8-7278-4DC5-B742-4894B14A71C0}"/>
    <cellStyle name="Normal 22 2 5 4 3 2 3" xfId="53027" xr:uid="{0EBF6DC6-2A93-40EC-B931-58BE8CC5B5B4}"/>
    <cellStyle name="Normal 22 2 5 4 3 3" xfId="17607" xr:uid="{C1ED3FE9-4483-40DE-B2EE-E6230EF7FF73}"/>
    <cellStyle name="Normal 22 2 5 4 3 4" xfId="31297" xr:uid="{06F6A12A-361F-4DF4-B353-26EE8F1D7374}"/>
    <cellStyle name="Normal 22 2 5 4 3 5" xfId="46181" xr:uid="{C065D0E2-4C11-4F35-9B96-08CC2CDF5686}"/>
    <cellStyle name="Normal 22 2 5 4 4" xfId="21029" xr:uid="{26862786-1C37-49FC-82AF-59CC139D2E64}"/>
    <cellStyle name="Normal 22 2 5 4 4 2" xfId="34721" xr:uid="{F081A61C-06DC-469D-883A-52CC87E519E6}"/>
    <cellStyle name="Normal 22 2 5 4 4 3" xfId="49605" xr:uid="{0EC12CCA-01A9-44CD-A417-0BE99541AC57}"/>
    <cellStyle name="Normal 22 2 5 4 5" xfId="14185" xr:uid="{68975C60-BA33-4B5D-B2E8-A7CCAD3DA278}"/>
    <cellStyle name="Normal 22 2 5 4 6" xfId="27875" xr:uid="{39362D79-F926-4FCB-9AF6-BCF4A5599F0C}"/>
    <cellStyle name="Normal 22 2 5 4 7" xfId="42759" xr:uid="{B12E10FC-8251-42DC-BEB1-DB568359CAFB}"/>
    <cellStyle name="Normal 22 2 5 5" xfId="9047" xr:uid="{7DE04D40-CCC4-4380-9EB2-4222ED34FC09}"/>
    <cellStyle name="Normal 22 2 5 5 2" xfId="12469" xr:uid="{AAC3563A-3115-4EEF-BE1B-55F427158049}"/>
    <cellStyle name="Normal 22 2 5 5 2 2" xfId="26159" xr:uid="{54EF436A-2AE7-4C1F-B6E0-D9594711259C}"/>
    <cellStyle name="Normal 22 2 5 5 2 2 2" xfId="39851" xr:uid="{26D1323F-E310-4CB0-897F-49B5351F5C84}"/>
    <cellStyle name="Normal 22 2 5 5 2 2 3" xfId="54735" xr:uid="{7E3A6D4A-1AF7-4DCF-AB1B-BE6B08C14B99}"/>
    <cellStyle name="Normal 22 2 5 5 2 3" xfId="19315" xr:uid="{2C7A997B-2BF6-474D-9074-A987D3BB62AF}"/>
    <cellStyle name="Normal 22 2 5 5 2 4" xfId="33005" xr:uid="{5C9AEBAA-DE9A-4FEE-B1CA-8D73DC3495B3}"/>
    <cellStyle name="Normal 22 2 5 5 2 5" xfId="47889" xr:uid="{2C322711-46ED-46DE-8FD0-1291D7CA087E}"/>
    <cellStyle name="Normal 22 2 5 5 3" xfId="22737" xr:uid="{A4AFE4F3-4EDC-4F00-827A-5EF33DD889CF}"/>
    <cellStyle name="Normal 22 2 5 5 3 2" xfId="36429" xr:uid="{C3D9968F-657D-4B5F-A744-99928C9B4417}"/>
    <cellStyle name="Normal 22 2 5 5 3 3" xfId="51313" xr:uid="{612445B0-F6F0-4322-9DB6-A61FB8C1C12B}"/>
    <cellStyle name="Normal 22 2 5 5 4" xfId="15893" xr:uid="{53D57068-87C1-4720-BDB8-0A3CEC1E83EA}"/>
    <cellStyle name="Normal 22 2 5 5 5" xfId="29583" xr:uid="{B86A573D-ACEF-4BB4-A1F4-F9825BDE44CB}"/>
    <cellStyle name="Normal 22 2 5 5 6" xfId="44467" xr:uid="{9D724018-F82F-4C08-8A0A-46697300AA9B}"/>
    <cellStyle name="Normal 22 2 5 6" xfId="10757" xr:uid="{34757174-ACD7-436A-9510-3BBF18A798F2}"/>
    <cellStyle name="Normal 22 2 5 6 2" xfId="24447" xr:uid="{45D2A990-0A1B-413F-9612-7F03FF989EC1}"/>
    <cellStyle name="Normal 22 2 5 6 2 2" xfId="38139" xr:uid="{06FF8C99-9C79-43D9-9660-C266DCC5EC60}"/>
    <cellStyle name="Normal 22 2 5 6 2 3" xfId="53023" xr:uid="{0F3B8616-1968-47C7-834B-96E3CCD7C81D}"/>
    <cellStyle name="Normal 22 2 5 6 3" xfId="17603" xr:uid="{21D824BD-091F-4A64-BE39-533D97931CA6}"/>
    <cellStyle name="Normal 22 2 5 6 4" xfId="31293" xr:uid="{C0136EC3-B6A6-4B6F-8945-4A90D756A90B}"/>
    <cellStyle name="Normal 22 2 5 6 5" xfId="46177" xr:uid="{4049B8B0-F4AD-4EC7-A090-A249BBDC772E}"/>
    <cellStyle name="Normal 22 2 5 7" xfId="21025" xr:uid="{1C787997-74EA-4FE6-A3B9-53897C784452}"/>
    <cellStyle name="Normal 22 2 5 7 2" xfId="34717" xr:uid="{3BBF61E1-1420-4AB4-AEAC-8B5A5E9A27AF}"/>
    <cellStyle name="Normal 22 2 5 7 3" xfId="49601" xr:uid="{18144BA3-8032-4B3E-8A80-F1C160D4BA97}"/>
    <cellStyle name="Normal 22 2 5 8" xfId="14181" xr:uid="{5ADF75A1-793C-408D-8D45-4382306303B4}"/>
    <cellStyle name="Normal 22 2 5 9" xfId="27871" xr:uid="{CC788C5D-0A22-4893-B67E-90A064ACFF5C}"/>
    <cellStyle name="Normal 22 2 6" xfId="7339" xr:uid="{591D5CA6-F437-4047-AC80-B7065AE7E8AF}"/>
    <cellStyle name="Normal 22 2 6 10" xfId="42760" xr:uid="{35E849CC-F8DF-44CD-8DF0-223F88A0A22C}"/>
    <cellStyle name="Normal 22 2 6 2" xfId="7340" xr:uid="{E1692C04-3FE6-489B-965D-A059B23A40E1}"/>
    <cellStyle name="Normal 22 2 6 2 2" xfId="7341" xr:uid="{6C6D6098-52F3-463C-A816-2E4C77D1F985}"/>
    <cellStyle name="Normal 22 2 6 2 2 2" xfId="9054" xr:uid="{1709F2FA-DB09-4D2C-BCA1-33601343F98F}"/>
    <cellStyle name="Normal 22 2 6 2 2 2 2" xfId="12476" xr:uid="{CCDC36B9-DEEE-4EBD-A0ED-7AC123BFF6B8}"/>
    <cellStyle name="Normal 22 2 6 2 2 2 2 2" xfId="26166" xr:uid="{C1767568-950F-409C-93D3-2FCE9906B796}"/>
    <cellStyle name="Normal 22 2 6 2 2 2 2 2 2" xfId="39858" xr:uid="{726E3476-B2BF-4B93-957A-04E8838973FE}"/>
    <cellStyle name="Normal 22 2 6 2 2 2 2 2 3" xfId="54742" xr:uid="{7031ACE2-B76F-49C1-8331-A4BAD2C60DAC}"/>
    <cellStyle name="Normal 22 2 6 2 2 2 2 3" xfId="19322" xr:uid="{EF4146C9-B253-484A-8D0A-12F30528C9C1}"/>
    <cellStyle name="Normal 22 2 6 2 2 2 2 4" xfId="33012" xr:uid="{D4B2AACA-0E11-46F5-8D4D-C9F377D25FEE}"/>
    <cellStyle name="Normal 22 2 6 2 2 2 2 5" xfId="47896" xr:uid="{66B5C639-87E7-45FC-BC05-EDA6650B25D3}"/>
    <cellStyle name="Normal 22 2 6 2 2 2 3" xfId="22744" xr:uid="{CB324D31-6589-445F-A9CB-2414F381CFAE}"/>
    <cellStyle name="Normal 22 2 6 2 2 2 3 2" xfId="36436" xr:uid="{4603D882-8E19-4417-A36D-D833547A846F}"/>
    <cellStyle name="Normal 22 2 6 2 2 2 3 3" xfId="51320" xr:uid="{1E1A25DC-5346-43BC-9150-82B9D17694B0}"/>
    <cellStyle name="Normal 22 2 6 2 2 2 4" xfId="15900" xr:uid="{BC45C609-383D-4C15-A834-9664FD9981F3}"/>
    <cellStyle name="Normal 22 2 6 2 2 2 5" xfId="29590" xr:uid="{AA6B3EE9-7036-412F-B3BC-BF8253C4A685}"/>
    <cellStyle name="Normal 22 2 6 2 2 2 6" xfId="44474" xr:uid="{F9747B32-7F4A-4B3C-AA90-DA269318C869}"/>
    <cellStyle name="Normal 22 2 6 2 2 3" xfId="10764" xr:uid="{BF60874D-2BDB-491D-87D2-22D642A1145F}"/>
    <cellStyle name="Normal 22 2 6 2 2 3 2" xfId="24454" xr:uid="{FBABF22D-5195-406B-9160-6895280CAC8E}"/>
    <cellStyle name="Normal 22 2 6 2 2 3 2 2" xfId="38146" xr:uid="{1B7742D9-5495-4A24-9705-C3E52BA704EE}"/>
    <cellStyle name="Normal 22 2 6 2 2 3 2 3" xfId="53030" xr:uid="{EA266F55-902E-4C61-B918-B0DE098DE2B7}"/>
    <cellStyle name="Normal 22 2 6 2 2 3 3" xfId="17610" xr:uid="{EC87B974-211C-41B6-842F-328F87110F39}"/>
    <cellStyle name="Normal 22 2 6 2 2 3 4" xfId="31300" xr:uid="{C1B8A797-CACB-4130-94B1-FAB0B8FE7E98}"/>
    <cellStyle name="Normal 22 2 6 2 2 3 5" xfId="46184" xr:uid="{DCBFC5DD-7C52-489C-BAA3-0AE17568D5F2}"/>
    <cellStyle name="Normal 22 2 6 2 2 4" xfId="21032" xr:uid="{F0CBF36A-5987-4A0C-804E-5DA3ED5444B2}"/>
    <cellStyle name="Normal 22 2 6 2 2 4 2" xfId="34724" xr:uid="{CB0F5397-6E4C-43BD-993B-0DB2500E7720}"/>
    <cellStyle name="Normal 22 2 6 2 2 4 3" xfId="49608" xr:uid="{327D77D8-130F-4404-A6FD-BF62DDCDB2EB}"/>
    <cellStyle name="Normal 22 2 6 2 2 5" xfId="14188" xr:uid="{23DDA660-AE99-4921-8F57-ACCDBF2FEE03}"/>
    <cellStyle name="Normal 22 2 6 2 2 6" xfId="27878" xr:uid="{491D1985-3090-4A09-9016-689E165AC47D}"/>
    <cellStyle name="Normal 22 2 6 2 2 7" xfId="42762" xr:uid="{A92A1606-9133-4277-A36A-C7E7905AE508}"/>
    <cellStyle name="Normal 22 2 6 2 3" xfId="9053" xr:uid="{3F1AF973-0797-4DB9-8123-5E2F6AEB175E}"/>
    <cellStyle name="Normal 22 2 6 2 3 2" xfId="12475" xr:uid="{48599A7D-019B-4A5C-B41D-4E1B37EEABED}"/>
    <cellStyle name="Normal 22 2 6 2 3 2 2" xfId="26165" xr:uid="{DEF9F51D-7DCC-4F9F-B48A-4CE63536CF86}"/>
    <cellStyle name="Normal 22 2 6 2 3 2 2 2" xfId="39857" xr:uid="{676CD0F1-7C97-4C73-8DF0-DF54CB5E9507}"/>
    <cellStyle name="Normal 22 2 6 2 3 2 2 3" xfId="54741" xr:uid="{7F9C29F9-70F6-4B82-B90E-8781435C9E43}"/>
    <cellStyle name="Normal 22 2 6 2 3 2 3" xfId="19321" xr:uid="{691F3F51-FEED-4DC5-8F05-B5F3E28C0375}"/>
    <cellStyle name="Normal 22 2 6 2 3 2 4" xfId="33011" xr:uid="{04F4BE50-2033-4F40-9B04-F57B98733BFA}"/>
    <cellStyle name="Normal 22 2 6 2 3 2 5" xfId="47895" xr:uid="{03308F60-8A21-4E58-B4A6-ECFE8ECEE34C}"/>
    <cellStyle name="Normal 22 2 6 2 3 3" xfId="22743" xr:uid="{BABA45B1-A59A-498E-8551-3F2A45D427A6}"/>
    <cellStyle name="Normal 22 2 6 2 3 3 2" xfId="36435" xr:uid="{2C89E477-6E0D-4908-801A-55A93D8A7605}"/>
    <cellStyle name="Normal 22 2 6 2 3 3 3" xfId="51319" xr:uid="{D804078F-E29B-4090-998D-E6D2F19D7398}"/>
    <cellStyle name="Normal 22 2 6 2 3 4" xfId="15899" xr:uid="{EFCDE2BC-EA9F-46BB-889C-9B29495FB817}"/>
    <cellStyle name="Normal 22 2 6 2 3 5" xfId="29589" xr:uid="{CBDBBAEF-5DC8-49EF-B736-9473861578D8}"/>
    <cellStyle name="Normal 22 2 6 2 3 6" xfId="44473" xr:uid="{58038112-CB47-43AD-BED5-CEAF6005EC84}"/>
    <cellStyle name="Normal 22 2 6 2 4" xfId="10763" xr:uid="{65676444-F666-4251-9E81-7074C53978D4}"/>
    <cellStyle name="Normal 22 2 6 2 4 2" xfId="24453" xr:uid="{5B1AF077-7E14-496B-A885-1BF676D6BC74}"/>
    <cellStyle name="Normal 22 2 6 2 4 2 2" xfId="38145" xr:uid="{68555734-22EF-4B8B-9E38-76AEE1230028}"/>
    <cellStyle name="Normal 22 2 6 2 4 2 3" xfId="53029" xr:uid="{7C8269B4-C59D-42DB-9076-DCE31B30565A}"/>
    <cellStyle name="Normal 22 2 6 2 4 3" xfId="17609" xr:uid="{CEFE0768-047D-458C-A253-83F431D760F2}"/>
    <cellStyle name="Normal 22 2 6 2 4 4" xfId="31299" xr:uid="{82AE3B3C-D12D-413C-879C-A34A0C4F674D}"/>
    <cellStyle name="Normal 22 2 6 2 4 5" xfId="46183" xr:uid="{9BA30EEA-22A6-4348-AF49-4D98E15FE02A}"/>
    <cellStyle name="Normal 22 2 6 2 5" xfId="21031" xr:uid="{6389B0C7-15A1-4291-B578-3EAB0F5E78EE}"/>
    <cellStyle name="Normal 22 2 6 2 5 2" xfId="34723" xr:uid="{F35DF7A5-FD7F-40E6-B9D2-5AAAED81D219}"/>
    <cellStyle name="Normal 22 2 6 2 5 3" xfId="49607" xr:uid="{D8D83738-EB9D-4A2F-9FB1-0579E0930F65}"/>
    <cellStyle name="Normal 22 2 6 2 6" xfId="14187" xr:uid="{A8D0E728-39C9-43F0-89AA-25F3B83B47E1}"/>
    <cellStyle name="Normal 22 2 6 2 7" xfId="27877" xr:uid="{054CB74E-5CD5-4961-9010-0B64B495D6DC}"/>
    <cellStyle name="Normal 22 2 6 2 8" xfId="42761" xr:uid="{3B3BF937-CB3E-4642-95E9-BD1E3C51CB94}"/>
    <cellStyle name="Normal 22 2 6 3" xfId="7342" xr:uid="{28669798-111B-491F-9C1A-9206241ED479}"/>
    <cellStyle name="Normal 22 2 6 3 2" xfId="9055" xr:uid="{D3928B95-E571-4D2C-93FF-A429B1AAABB0}"/>
    <cellStyle name="Normal 22 2 6 3 2 2" xfId="12477" xr:uid="{29020802-7F0D-4F4E-A723-7EF7FB38FDD7}"/>
    <cellStyle name="Normal 22 2 6 3 2 2 2" xfId="26167" xr:uid="{C5AAF47C-D1FD-4A5F-9096-C68C6D000DEF}"/>
    <cellStyle name="Normal 22 2 6 3 2 2 2 2" xfId="39859" xr:uid="{2A5EA64D-6F9D-4330-9E70-14AE94897B5A}"/>
    <cellStyle name="Normal 22 2 6 3 2 2 2 3" xfId="54743" xr:uid="{8BD2D32E-E77E-46FA-8344-033217BD332C}"/>
    <cellStyle name="Normal 22 2 6 3 2 2 3" xfId="19323" xr:uid="{1A3005B0-1D16-4288-ADF8-4DA6CD6C9110}"/>
    <cellStyle name="Normal 22 2 6 3 2 2 4" xfId="33013" xr:uid="{E26A1027-0F9C-4248-BE8A-E8961B51CEE5}"/>
    <cellStyle name="Normal 22 2 6 3 2 2 5" xfId="47897" xr:uid="{F6B260E8-857F-4D8C-A3FA-7C4FBC2CC1AB}"/>
    <cellStyle name="Normal 22 2 6 3 2 3" xfId="22745" xr:uid="{947B7195-9411-4C13-972B-EE329D2752BC}"/>
    <cellStyle name="Normal 22 2 6 3 2 3 2" xfId="36437" xr:uid="{471697B8-E44F-4951-A83B-D67955546872}"/>
    <cellStyle name="Normal 22 2 6 3 2 3 3" xfId="51321" xr:uid="{A8E7197B-52BC-44A1-BE35-43E04B389F56}"/>
    <cellStyle name="Normal 22 2 6 3 2 4" xfId="15901" xr:uid="{2E85335A-D8F1-4E68-8B7E-5EAE40B2F82F}"/>
    <cellStyle name="Normal 22 2 6 3 2 5" xfId="29591" xr:uid="{DD64476D-3481-412E-B7AA-9C94B32EE313}"/>
    <cellStyle name="Normal 22 2 6 3 2 6" xfId="44475" xr:uid="{BE5F8D70-16A6-41EA-A979-B5DAAA7523D6}"/>
    <cellStyle name="Normal 22 2 6 3 3" xfId="10765" xr:uid="{0CC50ADE-7DDA-45D1-861B-400650C84585}"/>
    <cellStyle name="Normal 22 2 6 3 3 2" xfId="24455" xr:uid="{3806AFE9-FA51-4EAD-AC06-4FA703FD9FCA}"/>
    <cellStyle name="Normal 22 2 6 3 3 2 2" xfId="38147" xr:uid="{A6C2949F-CB8B-484D-931E-8D5981D8C3C9}"/>
    <cellStyle name="Normal 22 2 6 3 3 2 3" xfId="53031" xr:uid="{198D0FCC-3552-41B8-8CFB-08528C1726BB}"/>
    <cellStyle name="Normal 22 2 6 3 3 3" xfId="17611" xr:uid="{3F536380-CA3E-44DE-B056-958187BA4096}"/>
    <cellStyle name="Normal 22 2 6 3 3 4" xfId="31301" xr:uid="{70C0A9AB-B164-4381-9AD4-1D776831D1A1}"/>
    <cellStyle name="Normal 22 2 6 3 3 5" xfId="46185" xr:uid="{2E981B0C-598E-4CB8-AF75-6D04BEEF2833}"/>
    <cellStyle name="Normal 22 2 6 3 4" xfId="21033" xr:uid="{DDCA1722-B968-4085-974B-96275F151139}"/>
    <cellStyle name="Normal 22 2 6 3 4 2" xfId="34725" xr:uid="{412E90F0-8AEB-4F62-80DB-696C7337B562}"/>
    <cellStyle name="Normal 22 2 6 3 4 3" xfId="49609" xr:uid="{2A0E1EFC-E56E-4BBC-8CEC-9010013B4715}"/>
    <cellStyle name="Normal 22 2 6 3 5" xfId="14189" xr:uid="{DF726330-4912-424E-806A-B840F04F8307}"/>
    <cellStyle name="Normal 22 2 6 3 6" xfId="27879" xr:uid="{08E4D263-0810-4504-8E95-9317D57033CA}"/>
    <cellStyle name="Normal 22 2 6 3 7" xfId="42763" xr:uid="{AC98E7C7-91AA-4384-A9BB-EE1DF1691870}"/>
    <cellStyle name="Normal 22 2 6 4" xfId="7343" xr:uid="{AC58146B-5362-4333-A3D8-26F6CCE162AE}"/>
    <cellStyle name="Normal 22 2 6 4 2" xfId="9056" xr:uid="{EF074BD2-974E-437D-8D98-7DB6CB7A546F}"/>
    <cellStyle name="Normal 22 2 6 4 2 2" xfId="12478" xr:uid="{DD91F481-AEF1-46F8-B2C5-AE7A497440D3}"/>
    <cellStyle name="Normal 22 2 6 4 2 2 2" xfId="26168" xr:uid="{15C1FDA7-C5F6-401A-AD33-11432F370B4D}"/>
    <cellStyle name="Normal 22 2 6 4 2 2 2 2" xfId="39860" xr:uid="{15063B70-0BAB-4059-A046-4027454DDA2F}"/>
    <cellStyle name="Normal 22 2 6 4 2 2 2 3" xfId="54744" xr:uid="{15300ED3-CF41-4815-87D3-052B65466611}"/>
    <cellStyle name="Normal 22 2 6 4 2 2 3" xfId="19324" xr:uid="{AA1931A3-AAF1-4E70-B268-26C007A30443}"/>
    <cellStyle name="Normal 22 2 6 4 2 2 4" xfId="33014" xr:uid="{D9F4BF12-962F-4107-B16B-DC817B508315}"/>
    <cellStyle name="Normal 22 2 6 4 2 2 5" xfId="47898" xr:uid="{3549451B-5394-4EA0-9F51-C39D017BC50C}"/>
    <cellStyle name="Normal 22 2 6 4 2 3" xfId="22746" xr:uid="{C689F4CB-8831-4DB1-B315-6A385BA64C95}"/>
    <cellStyle name="Normal 22 2 6 4 2 3 2" xfId="36438" xr:uid="{531C1600-0149-40F5-A68D-B0F6AE6286AE}"/>
    <cellStyle name="Normal 22 2 6 4 2 3 3" xfId="51322" xr:uid="{9E1B676B-5D7C-4F6A-B59F-0AE7E5E4BC87}"/>
    <cellStyle name="Normal 22 2 6 4 2 4" xfId="15902" xr:uid="{C32B8E3B-5080-4206-8C0F-F2DD7EE115D4}"/>
    <cellStyle name="Normal 22 2 6 4 2 5" xfId="29592" xr:uid="{5C84ACAB-D476-435F-94EC-98816928FD73}"/>
    <cellStyle name="Normal 22 2 6 4 2 6" xfId="44476" xr:uid="{CC315979-3C4D-414C-BFC7-BBE9EE7F2BA4}"/>
    <cellStyle name="Normal 22 2 6 4 3" xfId="10766" xr:uid="{764DE0B0-5F16-4601-A463-4FFD2BDAE7CA}"/>
    <cellStyle name="Normal 22 2 6 4 3 2" xfId="24456" xr:uid="{92145762-2655-42AC-99D0-6A11BAA98B89}"/>
    <cellStyle name="Normal 22 2 6 4 3 2 2" xfId="38148" xr:uid="{0880377B-B6A3-4E8D-979D-66D207C7E97C}"/>
    <cellStyle name="Normal 22 2 6 4 3 2 3" xfId="53032" xr:uid="{E749890F-413D-4179-99ED-79861D71C7D6}"/>
    <cellStyle name="Normal 22 2 6 4 3 3" xfId="17612" xr:uid="{F4F3E004-CEAA-4903-9FA4-842C0C48D311}"/>
    <cellStyle name="Normal 22 2 6 4 3 4" xfId="31302" xr:uid="{5AC76D26-29C7-4E9F-9AA1-E0DD2E36FD8E}"/>
    <cellStyle name="Normal 22 2 6 4 3 5" xfId="46186" xr:uid="{886604B9-D0D4-46CD-B647-DF516A583481}"/>
    <cellStyle name="Normal 22 2 6 4 4" xfId="21034" xr:uid="{6E792F3A-E33E-41F9-A1A7-C6463F5458B4}"/>
    <cellStyle name="Normal 22 2 6 4 4 2" xfId="34726" xr:uid="{55382C8D-4451-460F-BE25-2BD0D08E61C0}"/>
    <cellStyle name="Normal 22 2 6 4 4 3" xfId="49610" xr:uid="{47EBB0AA-0D1B-4CB6-8929-A1EF6E046BAC}"/>
    <cellStyle name="Normal 22 2 6 4 5" xfId="14190" xr:uid="{6D15303C-055F-42AB-B2BC-682630EBFAEC}"/>
    <cellStyle name="Normal 22 2 6 4 6" xfId="27880" xr:uid="{9B6CD78C-F0A8-46DC-A7AB-1C7A784A10AC}"/>
    <cellStyle name="Normal 22 2 6 4 7" xfId="42764" xr:uid="{6DC365D2-6A18-4621-ADD2-3F222FC7D870}"/>
    <cellStyle name="Normal 22 2 6 5" xfId="9052" xr:uid="{E4E6FCB1-EBF5-461C-A3FE-83A5863FB8D0}"/>
    <cellStyle name="Normal 22 2 6 5 2" xfId="12474" xr:uid="{99623782-247A-4EED-9A1F-520C6409ED07}"/>
    <cellStyle name="Normal 22 2 6 5 2 2" xfId="26164" xr:uid="{2A701389-078D-48EE-9E72-C2278E2F2E9E}"/>
    <cellStyle name="Normal 22 2 6 5 2 2 2" xfId="39856" xr:uid="{2A96E9B1-BF12-4D86-99F5-81833B03566B}"/>
    <cellStyle name="Normal 22 2 6 5 2 2 3" xfId="54740" xr:uid="{A8A18770-49B4-4A3C-8243-6593E155F34C}"/>
    <cellStyle name="Normal 22 2 6 5 2 3" xfId="19320" xr:uid="{CFF73C48-7F7C-4E25-A939-CDC3941F1687}"/>
    <cellStyle name="Normal 22 2 6 5 2 4" xfId="33010" xr:uid="{FEBDD077-FAE9-4A95-9DF5-B665D8559449}"/>
    <cellStyle name="Normal 22 2 6 5 2 5" xfId="47894" xr:uid="{956F8671-0968-43A6-9923-265F9D66AC3D}"/>
    <cellStyle name="Normal 22 2 6 5 3" xfId="22742" xr:uid="{4EF5F5FD-F752-4E55-B289-42AE3DFC6B3E}"/>
    <cellStyle name="Normal 22 2 6 5 3 2" xfId="36434" xr:uid="{435180B4-B657-4961-AB8B-4B40F3C9606F}"/>
    <cellStyle name="Normal 22 2 6 5 3 3" xfId="51318" xr:uid="{CFB237C9-4D0D-433D-9082-F1621B519107}"/>
    <cellStyle name="Normal 22 2 6 5 4" xfId="15898" xr:uid="{F5687AFC-4B77-4A25-BE99-B4EA746849BB}"/>
    <cellStyle name="Normal 22 2 6 5 5" xfId="29588" xr:uid="{5E84099D-890C-4EA1-8C9F-8146856F59B9}"/>
    <cellStyle name="Normal 22 2 6 5 6" xfId="44472" xr:uid="{3E8414BE-7F22-47C3-A9CA-9CFC5B945171}"/>
    <cellStyle name="Normal 22 2 6 6" xfId="10762" xr:uid="{1ADFCE90-03CF-40B8-AEE2-FE20235E3AA9}"/>
    <cellStyle name="Normal 22 2 6 6 2" xfId="24452" xr:uid="{433F5F2B-D38F-4ECC-88F1-969E4C4A5729}"/>
    <cellStyle name="Normal 22 2 6 6 2 2" xfId="38144" xr:uid="{9B44FBD8-DD2C-4CE9-8D73-583D4DAC683D}"/>
    <cellStyle name="Normal 22 2 6 6 2 3" xfId="53028" xr:uid="{9D1A5032-1672-427D-BC5B-6582A4EA10C8}"/>
    <cellStyle name="Normal 22 2 6 6 3" xfId="17608" xr:uid="{B1D5C245-AFF7-4A49-B32B-7E12F52AF39A}"/>
    <cellStyle name="Normal 22 2 6 6 4" xfId="31298" xr:uid="{C35BFD75-53F7-4D20-B051-6E82D472ACF5}"/>
    <cellStyle name="Normal 22 2 6 6 5" xfId="46182" xr:uid="{BF3C5BE4-80BF-4323-BC6B-4D2F76E67F60}"/>
    <cellStyle name="Normal 22 2 6 7" xfId="21030" xr:uid="{0E19D1CD-449B-448C-A798-DBAF0A1A479C}"/>
    <cellStyle name="Normal 22 2 6 7 2" xfId="34722" xr:uid="{2033E061-2167-4B8A-9F66-3D6227E8D996}"/>
    <cellStyle name="Normal 22 2 6 7 3" xfId="49606" xr:uid="{83224E42-0017-44E0-B09E-7BEBAD04D93D}"/>
    <cellStyle name="Normal 22 2 6 8" xfId="14186" xr:uid="{AD5B8F84-012A-4DE1-A96D-3C24437295F3}"/>
    <cellStyle name="Normal 22 2 6 9" xfId="27876" xr:uid="{5C4389A6-9A8A-4600-8515-06984B00B79A}"/>
    <cellStyle name="Normal 22 2 7" xfId="7344" xr:uid="{FC8DCA33-1B19-45B7-8971-B23A4C5C0B99}"/>
    <cellStyle name="Normal 22 2 7 2" xfId="7345" xr:uid="{98A9D0CB-3CF2-4E1B-8328-DC25A88EBFB0}"/>
    <cellStyle name="Normal 22 2 7 2 2" xfId="9058" xr:uid="{894F62D0-0CCE-4201-9E45-EEE0B29CFC00}"/>
    <cellStyle name="Normal 22 2 7 2 2 2" xfId="12480" xr:uid="{43416D00-0A70-4BE1-9BF7-AF393B3917A6}"/>
    <cellStyle name="Normal 22 2 7 2 2 2 2" xfId="26170" xr:uid="{F1EEC3BD-9129-46C8-A5F3-A2FE88D3A6F1}"/>
    <cellStyle name="Normal 22 2 7 2 2 2 2 2" xfId="39862" xr:uid="{79BE9285-42DD-4CF9-A3A9-A0C20DC5E39F}"/>
    <cellStyle name="Normal 22 2 7 2 2 2 2 3" xfId="54746" xr:uid="{46A1E474-F867-4C68-8895-B0702030D7E2}"/>
    <cellStyle name="Normal 22 2 7 2 2 2 3" xfId="19326" xr:uid="{BAE6BCCA-F926-465E-ACAE-0417825DE440}"/>
    <cellStyle name="Normal 22 2 7 2 2 2 4" xfId="33016" xr:uid="{4FB31B68-229F-4B78-B7A3-74812DDDF413}"/>
    <cellStyle name="Normal 22 2 7 2 2 2 5" xfId="47900" xr:uid="{A60E605D-1801-41E2-A700-05018D7E54B5}"/>
    <cellStyle name="Normal 22 2 7 2 2 3" xfId="22748" xr:uid="{A7E42A01-C0E4-4F10-A537-3991D3CE46B5}"/>
    <cellStyle name="Normal 22 2 7 2 2 3 2" xfId="36440" xr:uid="{E62569FA-1BA3-43DA-B4FA-4DA10779E789}"/>
    <cellStyle name="Normal 22 2 7 2 2 3 3" xfId="51324" xr:uid="{C59FB511-80C0-411E-8B68-81D2A89DFE06}"/>
    <cellStyle name="Normal 22 2 7 2 2 4" xfId="15904" xr:uid="{C6BB4C2E-979D-4A56-913E-240C867430E6}"/>
    <cellStyle name="Normal 22 2 7 2 2 5" xfId="29594" xr:uid="{CD136BF1-795C-47AB-B2B9-64607B63CB13}"/>
    <cellStyle name="Normal 22 2 7 2 2 6" xfId="44478" xr:uid="{06E8442F-5FA3-45E8-9800-80B10005B6D3}"/>
    <cellStyle name="Normal 22 2 7 2 3" xfId="10768" xr:uid="{ACEC61ED-666A-4443-889B-2DD07AA4A147}"/>
    <cellStyle name="Normal 22 2 7 2 3 2" xfId="24458" xr:uid="{FB9DD6FC-CB20-48AA-A216-C9B4B267734B}"/>
    <cellStyle name="Normal 22 2 7 2 3 2 2" xfId="38150" xr:uid="{3F110A13-EAF1-42AF-AA8D-DFB0E48D8AA5}"/>
    <cellStyle name="Normal 22 2 7 2 3 2 3" xfId="53034" xr:uid="{BCF2B929-DC65-4782-A10A-912BCD1A55DB}"/>
    <cellStyle name="Normal 22 2 7 2 3 3" xfId="17614" xr:uid="{651265BF-CF9A-432D-8E0F-692DE7DDDECD}"/>
    <cellStyle name="Normal 22 2 7 2 3 4" xfId="31304" xr:uid="{70054AF8-6EAD-4A05-98B1-32418C4283ED}"/>
    <cellStyle name="Normal 22 2 7 2 3 5" xfId="46188" xr:uid="{E8DE8940-F358-4BA7-851F-BCAA9D93FA77}"/>
    <cellStyle name="Normal 22 2 7 2 4" xfId="21036" xr:uid="{F82CF85D-3B6C-4039-935A-F20C153DDDEA}"/>
    <cellStyle name="Normal 22 2 7 2 4 2" xfId="34728" xr:uid="{515D9432-5803-4488-9FD4-CDA904B02473}"/>
    <cellStyle name="Normal 22 2 7 2 4 3" xfId="49612" xr:uid="{98C720BD-A26B-49BE-9EF6-099F6FF1EF57}"/>
    <cellStyle name="Normal 22 2 7 2 5" xfId="14192" xr:uid="{55F710F2-22D2-4A2E-A618-8A1DBEE01585}"/>
    <cellStyle name="Normal 22 2 7 2 6" xfId="27882" xr:uid="{B2F806F4-EC71-46AB-881E-32D098EA7DE2}"/>
    <cellStyle name="Normal 22 2 7 2 7" xfId="42766" xr:uid="{106251DB-7200-4E03-B286-640030303242}"/>
    <cellStyle name="Normal 22 2 7 3" xfId="9057" xr:uid="{C01FEC48-F662-4880-8E9C-56664266262D}"/>
    <cellStyle name="Normal 22 2 7 3 2" xfId="12479" xr:uid="{4C2E4141-D852-43A3-978F-9DEACACE11ED}"/>
    <cellStyle name="Normal 22 2 7 3 2 2" xfId="26169" xr:uid="{37E3D021-416A-4CF3-BF26-369EB3256B61}"/>
    <cellStyle name="Normal 22 2 7 3 2 2 2" xfId="39861" xr:uid="{5BFAC070-3B0A-4184-89D8-81DC87AC5918}"/>
    <cellStyle name="Normal 22 2 7 3 2 2 3" xfId="54745" xr:uid="{9A3DA920-DC34-4854-B696-FBC322EF419D}"/>
    <cellStyle name="Normal 22 2 7 3 2 3" xfId="19325" xr:uid="{4B3B26FD-F958-46B7-A800-52C26E6CA42B}"/>
    <cellStyle name="Normal 22 2 7 3 2 4" xfId="33015" xr:uid="{CEE515C8-F2B3-4B68-866A-70F6238FF9FB}"/>
    <cellStyle name="Normal 22 2 7 3 2 5" xfId="47899" xr:uid="{47EDF78E-C361-4881-B7B9-0A85BA31F071}"/>
    <cellStyle name="Normal 22 2 7 3 3" xfId="22747" xr:uid="{47DCB8CF-9F7D-4368-85FD-828DB99E5777}"/>
    <cellStyle name="Normal 22 2 7 3 3 2" xfId="36439" xr:uid="{08446A2C-A4BF-4266-AB4A-08015A614FCF}"/>
    <cellStyle name="Normal 22 2 7 3 3 3" xfId="51323" xr:uid="{E59B25B2-A742-4252-B478-BDA7AF04ABD5}"/>
    <cellStyle name="Normal 22 2 7 3 4" xfId="15903" xr:uid="{DAB45825-1DCA-4B48-B3E9-E0386B44DE19}"/>
    <cellStyle name="Normal 22 2 7 3 5" xfId="29593" xr:uid="{38DD110E-FF76-4E62-B6E0-84C8AD7337A8}"/>
    <cellStyle name="Normal 22 2 7 3 6" xfId="44477" xr:uid="{07D6F44C-D154-45D6-BA3A-0172F1EED9DE}"/>
    <cellStyle name="Normal 22 2 7 4" xfId="10767" xr:uid="{1880F4E5-19BB-4AC6-9084-7EA0B785398D}"/>
    <cellStyle name="Normal 22 2 7 4 2" xfId="24457" xr:uid="{990E6B56-FD8F-408C-93D0-F1C7E5957CA4}"/>
    <cellStyle name="Normal 22 2 7 4 2 2" xfId="38149" xr:uid="{A37EB4CD-F884-474E-9CFE-02637CD7443D}"/>
    <cellStyle name="Normal 22 2 7 4 2 3" xfId="53033" xr:uid="{76480CB3-A81A-4C33-9D36-60D052C25B15}"/>
    <cellStyle name="Normal 22 2 7 4 3" xfId="17613" xr:uid="{0DD9921A-844E-4B62-A472-814EC02016A4}"/>
    <cellStyle name="Normal 22 2 7 4 4" xfId="31303" xr:uid="{9E8FBB83-564A-4D9E-AD4A-A3489F8664E2}"/>
    <cellStyle name="Normal 22 2 7 4 5" xfId="46187" xr:uid="{18153388-C2C8-45ED-A9ED-337A5FB78ADF}"/>
    <cellStyle name="Normal 22 2 7 5" xfId="21035" xr:uid="{953EC119-4F59-4121-94D3-CB949AD66C2D}"/>
    <cellStyle name="Normal 22 2 7 5 2" xfId="34727" xr:uid="{6E7C378B-72A2-4138-B559-7D1ACA88B1D8}"/>
    <cellStyle name="Normal 22 2 7 5 3" xfId="49611" xr:uid="{AD6619B1-C342-470C-A870-6E2C811BB57D}"/>
    <cellStyle name="Normal 22 2 7 6" xfId="14191" xr:uid="{68B4E4FB-CD88-43B2-BDD6-33FC9959878C}"/>
    <cellStyle name="Normal 22 2 7 7" xfId="27881" xr:uid="{6B06E6EE-BB89-4B6A-8C8C-B7359318F604}"/>
    <cellStyle name="Normal 22 2 7 8" xfId="42765" xr:uid="{BBE7B995-CF65-4FB4-A1DC-6AA82F6DD084}"/>
    <cellStyle name="Normal 22 2 8" xfId="7346" xr:uid="{8B48994E-BCDA-4BDD-8F11-CC13CB2EAD90}"/>
    <cellStyle name="Normal 22 2 8 2" xfId="9059" xr:uid="{C8299920-D6D9-40F6-A8A3-87AE7D08FDA3}"/>
    <cellStyle name="Normal 22 2 8 2 2" xfId="12481" xr:uid="{621B4EB9-821B-428C-A872-70F662CD8501}"/>
    <cellStyle name="Normal 22 2 8 2 2 2" xfId="26171" xr:uid="{5291D0E0-DDDF-4376-AE6B-5E01BE16D9EE}"/>
    <cellStyle name="Normal 22 2 8 2 2 2 2" xfId="39863" xr:uid="{9FDBE964-9F56-4195-9FA0-890DBCD6495B}"/>
    <cellStyle name="Normal 22 2 8 2 2 2 3" xfId="54747" xr:uid="{7E934ECB-1444-40D1-AF81-93C82F526EC9}"/>
    <cellStyle name="Normal 22 2 8 2 2 3" xfId="19327" xr:uid="{5D02E736-71BD-4672-A6E3-4649B7C7E3D0}"/>
    <cellStyle name="Normal 22 2 8 2 2 4" xfId="33017" xr:uid="{FAAD80FC-48D1-41DA-8EB1-29A5475EC849}"/>
    <cellStyle name="Normal 22 2 8 2 2 5" xfId="47901" xr:uid="{858521EF-3674-40BB-B6DF-F3464F2CFA08}"/>
    <cellStyle name="Normal 22 2 8 2 3" xfId="22749" xr:uid="{E82AB4C0-CBC9-4B2B-81F9-38E21B387FD5}"/>
    <cellStyle name="Normal 22 2 8 2 3 2" xfId="36441" xr:uid="{F2A34F8E-6713-4D8B-9611-35D85DA22ED8}"/>
    <cellStyle name="Normal 22 2 8 2 3 3" xfId="51325" xr:uid="{40F7032E-1FA2-400E-BB6C-6CC97B827D7A}"/>
    <cellStyle name="Normal 22 2 8 2 4" xfId="15905" xr:uid="{3BD0CA36-1735-4411-8219-BDD3957BA843}"/>
    <cellStyle name="Normal 22 2 8 2 5" xfId="29595" xr:uid="{B6E5D641-1745-4A97-86E1-CF69BB478766}"/>
    <cellStyle name="Normal 22 2 8 2 6" xfId="44479" xr:uid="{77B979B6-FE3A-4D6E-9240-E7191397DBAF}"/>
    <cellStyle name="Normal 22 2 8 3" xfId="10769" xr:uid="{BC006E46-3EC7-4384-BD6B-0DEA565C68CF}"/>
    <cellStyle name="Normal 22 2 8 3 2" xfId="24459" xr:uid="{EA8BCBE8-B446-4EF0-8B2E-AD86DFCFA178}"/>
    <cellStyle name="Normal 22 2 8 3 2 2" xfId="38151" xr:uid="{7F2DF6E9-877F-4A31-8652-4341636AF3FF}"/>
    <cellStyle name="Normal 22 2 8 3 2 3" xfId="53035" xr:uid="{526921EE-1BFE-4B05-B83B-F296E29C55C2}"/>
    <cellStyle name="Normal 22 2 8 3 3" xfId="17615" xr:uid="{8F8A1B65-272E-4490-ACBA-18036A0E654E}"/>
    <cellStyle name="Normal 22 2 8 3 4" xfId="31305" xr:uid="{698E51B3-074F-4D65-AED6-A4D245F82A29}"/>
    <cellStyle name="Normal 22 2 8 3 5" xfId="46189" xr:uid="{59DC1302-4401-4547-BD0D-12CE0C87B0F8}"/>
    <cellStyle name="Normal 22 2 8 4" xfId="21037" xr:uid="{5A92B47D-EB98-4146-9811-54463FEC148F}"/>
    <cellStyle name="Normal 22 2 8 4 2" xfId="34729" xr:uid="{8A48F086-1E3D-4EEB-8D2C-1B4C7469728B}"/>
    <cellStyle name="Normal 22 2 8 4 3" xfId="49613" xr:uid="{F8C96B8D-88B4-4464-9F17-ACA7F77A681B}"/>
    <cellStyle name="Normal 22 2 8 5" xfId="14193" xr:uid="{20C4F97B-77D5-4822-8249-6E6C1C183BA6}"/>
    <cellStyle name="Normal 22 2 8 6" xfId="27883" xr:uid="{E91F0683-56CE-458B-BB9D-88554AF009D9}"/>
    <cellStyle name="Normal 22 2 8 7" xfId="42767" xr:uid="{57D71AC9-8217-44C6-AD01-9ADE5D8EC637}"/>
    <cellStyle name="Normal 22 2 9" xfId="7347" xr:uid="{81814A54-AF7D-4904-B42E-D35393332538}"/>
    <cellStyle name="Normal 22 2 9 2" xfId="9060" xr:uid="{53254BA6-D1FD-46F9-BFC8-DBD550701121}"/>
    <cellStyle name="Normal 22 2 9 2 2" xfId="12482" xr:uid="{6F6DB7E5-ED0A-4E5B-9A68-F0EFDF1A426F}"/>
    <cellStyle name="Normal 22 2 9 2 2 2" xfId="26172" xr:uid="{C35C4500-178F-4978-8940-32E7EAD7E8DB}"/>
    <cellStyle name="Normal 22 2 9 2 2 2 2" xfId="39864" xr:uid="{A36D4056-BFAA-4F2F-BDBF-CC1026139007}"/>
    <cellStyle name="Normal 22 2 9 2 2 2 3" xfId="54748" xr:uid="{C0C06AEE-DD03-4186-ACC1-4117480A6EFB}"/>
    <cellStyle name="Normal 22 2 9 2 2 3" xfId="19328" xr:uid="{AA9F1424-724E-40CD-8CE7-BCA3C701894C}"/>
    <cellStyle name="Normal 22 2 9 2 2 4" xfId="33018" xr:uid="{81F0228D-86B4-4363-905F-3B0E61FA4EB3}"/>
    <cellStyle name="Normal 22 2 9 2 2 5" xfId="47902" xr:uid="{D7FEE94E-04BD-4A25-B16E-96B815228461}"/>
    <cellStyle name="Normal 22 2 9 2 3" xfId="22750" xr:uid="{18E8F71B-787A-4EBF-99B1-7CCBD1E8EDA4}"/>
    <cellStyle name="Normal 22 2 9 2 3 2" xfId="36442" xr:uid="{D573220B-1191-4E65-9983-A2C6A36728D5}"/>
    <cellStyle name="Normal 22 2 9 2 3 3" xfId="51326" xr:uid="{ED253ECB-5335-45FC-B388-CFD6AD00175F}"/>
    <cellStyle name="Normal 22 2 9 2 4" xfId="15906" xr:uid="{483C2C2C-948D-441B-9B62-D653C93D986E}"/>
    <cellStyle name="Normal 22 2 9 2 5" xfId="29596" xr:uid="{7C5049BF-9488-4B5B-A863-7FC1F96BC886}"/>
    <cellStyle name="Normal 22 2 9 2 6" xfId="44480" xr:uid="{62A1ADC9-CFB4-4275-B54F-5ED4F0931AA3}"/>
    <cellStyle name="Normal 22 2 9 3" xfId="10770" xr:uid="{32FC3857-7387-4EAE-9C25-0B2B8D1EC1F4}"/>
    <cellStyle name="Normal 22 2 9 3 2" xfId="24460" xr:uid="{ABDB5FF8-7CED-4C95-8418-DB205CEEE1AF}"/>
    <cellStyle name="Normal 22 2 9 3 2 2" xfId="38152" xr:uid="{C07950F7-631F-4D3B-AB20-F9D221613752}"/>
    <cellStyle name="Normal 22 2 9 3 2 3" xfId="53036" xr:uid="{A0B4BFEF-80CE-4D0B-8414-4D4EA262E0E8}"/>
    <cellStyle name="Normal 22 2 9 3 3" xfId="17616" xr:uid="{52BEE25B-0442-4322-B3D9-65A2E1199483}"/>
    <cellStyle name="Normal 22 2 9 3 4" xfId="31306" xr:uid="{E765F4C3-010C-4EF4-8806-F7D7D31D2C2D}"/>
    <cellStyle name="Normal 22 2 9 3 5" xfId="46190" xr:uid="{12D514B2-8C12-43FD-926C-71D48A3E3DA2}"/>
    <cellStyle name="Normal 22 2 9 4" xfId="21038" xr:uid="{4A86929E-2E4D-4CED-9B68-1EFDD681AA5B}"/>
    <cellStyle name="Normal 22 2 9 4 2" xfId="34730" xr:uid="{3059A554-6415-498F-8EB5-CD83EB522777}"/>
    <cellStyle name="Normal 22 2 9 4 3" xfId="49614" xr:uid="{471C935F-3B8B-4701-9421-327C05FC36F7}"/>
    <cellStyle name="Normal 22 2 9 5" xfId="14194" xr:uid="{9C7F50DC-D1DE-42B8-B35E-84629F9511C7}"/>
    <cellStyle name="Normal 22 2 9 6" xfId="27884" xr:uid="{A9A3E023-6960-4926-B96D-2A29C8958648}"/>
    <cellStyle name="Normal 22 2 9 7" xfId="42768" xr:uid="{99DE0347-C7A2-452D-A082-3F93CABDBFEE}"/>
    <cellStyle name="Normal 22 3" xfId="4312" xr:uid="{EF980BC7-F2E4-41A4-B21C-B206964AAFD0}"/>
    <cellStyle name="Normal 22 3 10" xfId="21039" xr:uid="{00CFC407-2D5B-49A4-A835-894201B4FA3C}"/>
    <cellStyle name="Normal 22 3 10 2" xfId="34731" xr:uid="{DFD926B2-61D5-4DDD-AE27-428847133E05}"/>
    <cellStyle name="Normal 22 3 10 3" xfId="49615" xr:uid="{8EBA4E3F-453B-4E40-8446-11316F619D0A}"/>
    <cellStyle name="Normal 22 3 11" xfId="14195" xr:uid="{6B369669-BA99-463D-B9C9-E122EB44A4FC}"/>
    <cellStyle name="Normal 22 3 11 2" xfId="41316" xr:uid="{6D6EE15E-18E7-49FD-92C4-4F7D53567445}"/>
    <cellStyle name="Normal 22 3 12" xfId="27885" xr:uid="{B718B789-224F-4A3E-BDA8-AA29C29BF724}"/>
    <cellStyle name="Normal 22 3 13" xfId="42769" xr:uid="{72448543-8F28-405C-8315-24BAB6A2426A}"/>
    <cellStyle name="Normal 22 3 14" xfId="7348" xr:uid="{3F40A5AE-D99C-460C-8E71-EF8E3847A3BE}"/>
    <cellStyle name="Normal 22 3 2" xfId="4356" xr:uid="{41529FC9-71D9-44D8-9CAE-F2ED4319D6C9}"/>
    <cellStyle name="Normal 22 3 2 10" xfId="14196" xr:uid="{E2F36F63-59B0-40D8-ABF5-0EABC49998B9}"/>
    <cellStyle name="Normal 22 3 2 10 2" xfId="41332" xr:uid="{29F3C98E-3368-4619-95C8-2E2AF9F3F29C}"/>
    <cellStyle name="Normal 22 3 2 11" xfId="27886" xr:uid="{753B2E3B-8689-4E73-884F-894FC981C675}"/>
    <cellStyle name="Normal 22 3 2 12" xfId="42770" xr:uid="{FE61BCDF-9668-4F69-BF21-107737F90E0B}"/>
    <cellStyle name="Normal 22 3 2 13" xfId="7349" xr:uid="{FB28289A-F4CF-4DBD-A503-6ACB2DFDB1C5}"/>
    <cellStyle name="Normal 22 3 2 14" xfId="5954" xr:uid="{4A73E77C-B546-4E72-8F71-2B1E49DC0BA0}"/>
    <cellStyle name="Normal 22 3 2 15" xfId="5362" xr:uid="{17E51AE6-2A4E-400B-88B6-B45E6653F45F}"/>
    <cellStyle name="Normal 22 3 2 2" xfId="4463" xr:uid="{570C3F13-2373-49AF-8AE8-A0BEA8BED550}"/>
    <cellStyle name="Normal 22 3 2 2 10" xfId="42771" xr:uid="{D6F73D98-F16E-4BBF-A582-21BB6E202369}"/>
    <cellStyle name="Normal 22 3 2 2 11" xfId="7350" xr:uid="{CAE47C9C-6A46-48DE-8884-14462AA811DA}"/>
    <cellStyle name="Normal 22 3 2 2 2" xfId="7351" xr:uid="{25421DBC-CFAF-4557-99DB-896443CFBCCE}"/>
    <cellStyle name="Normal 22 3 2 2 2 2" xfId="7352" xr:uid="{43A11FF4-92B0-4873-8C58-FD23A5AC5B0B}"/>
    <cellStyle name="Normal 22 3 2 2 2 2 2" xfId="9065" xr:uid="{C2C35B13-BE67-452C-8219-C3E5C3F15C9E}"/>
    <cellStyle name="Normal 22 3 2 2 2 2 2 2" xfId="12487" xr:uid="{466C5BB9-92B2-4A9C-8B00-3CB15C03A797}"/>
    <cellStyle name="Normal 22 3 2 2 2 2 2 2 2" xfId="26177" xr:uid="{747C6C95-F457-4B95-AEBB-351455F6F918}"/>
    <cellStyle name="Normal 22 3 2 2 2 2 2 2 2 2" xfId="39869" xr:uid="{B3CB28D2-D2A5-4A05-BBB1-35AB9FB0113D}"/>
    <cellStyle name="Normal 22 3 2 2 2 2 2 2 2 3" xfId="54753" xr:uid="{E1B57794-2E54-48D6-9062-3605BC2C0C10}"/>
    <cellStyle name="Normal 22 3 2 2 2 2 2 2 3" xfId="19333" xr:uid="{7EE29FE6-690C-4E77-8CED-693305B8D66C}"/>
    <cellStyle name="Normal 22 3 2 2 2 2 2 2 4" xfId="33023" xr:uid="{D82D9467-B8A6-467D-86D4-D7667B6E7173}"/>
    <cellStyle name="Normal 22 3 2 2 2 2 2 2 5" xfId="47907" xr:uid="{6D9F634E-D989-431E-9799-C79BBB8523E4}"/>
    <cellStyle name="Normal 22 3 2 2 2 2 2 3" xfId="22755" xr:uid="{AEFAC82D-DEB2-4565-A45D-31E0951AE238}"/>
    <cellStyle name="Normal 22 3 2 2 2 2 2 3 2" xfId="36447" xr:uid="{F55F27A7-D7A3-4250-9907-4D29BD7A4D88}"/>
    <cellStyle name="Normal 22 3 2 2 2 2 2 3 3" xfId="51331" xr:uid="{C684B1F6-D82D-4C2D-89A2-FE68FBF73B7B}"/>
    <cellStyle name="Normal 22 3 2 2 2 2 2 4" xfId="15911" xr:uid="{0B33A5D6-8623-4E6C-A16C-FD9093B4FEA9}"/>
    <cellStyle name="Normal 22 3 2 2 2 2 2 5" xfId="29601" xr:uid="{A6722105-C08F-4A0A-B827-30834ABF6D36}"/>
    <cellStyle name="Normal 22 3 2 2 2 2 2 6" xfId="44485" xr:uid="{7D966F9C-E22B-41D6-A3A9-B322ACCAC579}"/>
    <cellStyle name="Normal 22 3 2 2 2 2 3" xfId="10775" xr:uid="{A0F375DE-0C10-4641-87D0-DBF3039BC4C6}"/>
    <cellStyle name="Normal 22 3 2 2 2 2 3 2" xfId="24465" xr:uid="{AEF584D4-4ED9-4CF5-85C0-D2E77C887141}"/>
    <cellStyle name="Normal 22 3 2 2 2 2 3 2 2" xfId="38157" xr:uid="{D93DC932-148E-4F0D-9538-A554D93B1A41}"/>
    <cellStyle name="Normal 22 3 2 2 2 2 3 2 3" xfId="53041" xr:uid="{870842AA-751E-4D51-AD0D-D57C4233EFF2}"/>
    <cellStyle name="Normal 22 3 2 2 2 2 3 3" xfId="17621" xr:uid="{B05FB7D4-751F-453F-B57D-1A360CD20181}"/>
    <cellStyle name="Normal 22 3 2 2 2 2 3 4" xfId="31311" xr:uid="{969A5A2A-F2DE-4274-B5D2-F646E2DF45D7}"/>
    <cellStyle name="Normal 22 3 2 2 2 2 3 5" xfId="46195" xr:uid="{94989521-7490-4AC3-BBB4-0ED812BAC88A}"/>
    <cellStyle name="Normal 22 3 2 2 2 2 4" xfId="21043" xr:uid="{1C5E62BC-3F1B-4140-A68F-8F8380644F55}"/>
    <cellStyle name="Normal 22 3 2 2 2 2 4 2" xfId="34735" xr:uid="{197C8B8E-DCD1-48FD-AC09-9E7D94B7BE8F}"/>
    <cellStyle name="Normal 22 3 2 2 2 2 4 3" xfId="49619" xr:uid="{D6A6CF74-7E98-488B-A0C8-0571678E31F0}"/>
    <cellStyle name="Normal 22 3 2 2 2 2 5" xfId="14199" xr:uid="{8783B736-1184-424F-A617-0AEDEA6932B6}"/>
    <cellStyle name="Normal 22 3 2 2 2 2 6" xfId="27889" xr:uid="{B8319A34-FB39-4793-ABEF-D47ABF711493}"/>
    <cellStyle name="Normal 22 3 2 2 2 2 7" xfId="42773" xr:uid="{9DFC4C30-A512-4E45-A905-A55EA150796C}"/>
    <cellStyle name="Normal 22 3 2 2 2 3" xfId="9064" xr:uid="{489A8204-8C14-4C77-B274-B2596C20D074}"/>
    <cellStyle name="Normal 22 3 2 2 2 3 2" xfId="12486" xr:uid="{6A7F1EC1-F340-4233-811F-9880FF63A5C2}"/>
    <cellStyle name="Normal 22 3 2 2 2 3 2 2" xfId="26176" xr:uid="{F0F8D0B3-9F0C-465F-ACC9-E04CE92CB7BB}"/>
    <cellStyle name="Normal 22 3 2 2 2 3 2 2 2" xfId="39868" xr:uid="{5B72A364-3716-440F-897E-FC29DF8E04BE}"/>
    <cellStyle name="Normal 22 3 2 2 2 3 2 2 3" xfId="54752" xr:uid="{3F1311EF-9718-4292-8912-8A162D2D34E1}"/>
    <cellStyle name="Normal 22 3 2 2 2 3 2 3" xfId="19332" xr:uid="{242681AA-EE71-44FC-9DED-B508BCAE096E}"/>
    <cellStyle name="Normal 22 3 2 2 2 3 2 4" xfId="33022" xr:uid="{04B29000-E2BA-4C06-9E91-5A95970F36E0}"/>
    <cellStyle name="Normal 22 3 2 2 2 3 2 5" xfId="47906" xr:uid="{EB3D39A2-D86A-49C1-A326-C735BF55FF49}"/>
    <cellStyle name="Normal 22 3 2 2 2 3 3" xfId="22754" xr:uid="{D6F0EAD7-C8B9-4C0F-AA61-5800AD478936}"/>
    <cellStyle name="Normal 22 3 2 2 2 3 3 2" xfId="36446" xr:uid="{2352873B-9370-4896-A5D4-D77B651C9C6A}"/>
    <cellStyle name="Normal 22 3 2 2 2 3 3 3" xfId="51330" xr:uid="{F5EE2E39-ACC1-40F0-A5DB-06C23C96557A}"/>
    <cellStyle name="Normal 22 3 2 2 2 3 4" xfId="15910" xr:uid="{F8CD6D68-9404-48B2-8FF0-E265D8F4D335}"/>
    <cellStyle name="Normal 22 3 2 2 2 3 5" xfId="29600" xr:uid="{9F67AAA4-3100-4A51-99E0-0E10B41B5667}"/>
    <cellStyle name="Normal 22 3 2 2 2 3 6" xfId="44484" xr:uid="{10D82523-6B46-41AD-BCAB-617710457459}"/>
    <cellStyle name="Normal 22 3 2 2 2 4" xfId="10774" xr:uid="{4CB6FFBC-AE22-42E1-A88A-6C0075AB669D}"/>
    <cellStyle name="Normal 22 3 2 2 2 4 2" xfId="24464" xr:uid="{37C28CC5-7A65-4355-8F63-191D7C6241DE}"/>
    <cellStyle name="Normal 22 3 2 2 2 4 2 2" xfId="38156" xr:uid="{65111A59-D17E-4FE2-A831-EA4574A8E65B}"/>
    <cellStyle name="Normal 22 3 2 2 2 4 2 3" xfId="53040" xr:uid="{37C75150-9A19-4153-AD21-50CE5DD40471}"/>
    <cellStyle name="Normal 22 3 2 2 2 4 3" xfId="17620" xr:uid="{62AC2975-4BAF-47C9-911A-7497D40878DD}"/>
    <cellStyle name="Normal 22 3 2 2 2 4 4" xfId="31310" xr:uid="{62DF26CD-979C-4FCC-9D91-0C539EB28695}"/>
    <cellStyle name="Normal 22 3 2 2 2 4 5" xfId="46194" xr:uid="{42684693-F7B5-48FC-A677-3FB933AF0D61}"/>
    <cellStyle name="Normal 22 3 2 2 2 5" xfId="21042" xr:uid="{1E3BD6C4-D4CE-423F-9C7D-F65DF36F5E53}"/>
    <cellStyle name="Normal 22 3 2 2 2 5 2" xfId="34734" xr:uid="{7EE04BB7-5811-4CB0-AE6A-91DCDFF2BFC0}"/>
    <cellStyle name="Normal 22 3 2 2 2 5 3" xfId="49618" xr:uid="{D4642A51-E2E1-4E75-B289-A7E0E0C0CD44}"/>
    <cellStyle name="Normal 22 3 2 2 2 6" xfId="14198" xr:uid="{E7939776-2158-4D66-952D-0D5A4F118E3E}"/>
    <cellStyle name="Normal 22 3 2 2 2 7" xfId="27888" xr:uid="{5C9B8339-2E9F-4257-8B13-C594AACBCBF0}"/>
    <cellStyle name="Normal 22 3 2 2 2 8" xfId="42772" xr:uid="{72B149CE-DEB5-4064-AAA4-9DF20DD88CAA}"/>
    <cellStyle name="Normal 22 3 2 2 3" xfId="7353" xr:uid="{BFDE01B1-4AE7-439B-9DA0-3264B413F9C0}"/>
    <cellStyle name="Normal 22 3 2 2 3 2" xfId="9066" xr:uid="{9BB75F4B-F7B7-4680-A32E-4F6705B603FF}"/>
    <cellStyle name="Normal 22 3 2 2 3 2 2" xfId="12488" xr:uid="{DA861268-F59B-40A7-9784-D8559B9EE76E}"/>
    <cellStyle name="Normal 22 3 2 2 3 2 2 2" xfId="26178" xr:uid="{69B60462-7DFB-4C9A-9BA0-B8521202D670}"/>
    <cellStyle name="Normal 22 3 2 2 3 2 2 2 2" xfId="39870" xr:uid="{1B6B3A47-4782-4906-9424-E7FD2D49E125}"/>
    <cellStyle name="Normal 22 3 2 2 3 2 2 2 3" xfId="54754" xr:uid="{6F26F4B9-60C2-409F-A32A-9CEBE89CBC06}"/>
    <cellStyle name="Normal 22 3 2 2 3 2 2 3" xfId="19334" xr:uid="{4995F6DD-1715-4F8E-9ACE-DF52F52E4DA5}"/>
    <cellStyle name="Normal 22 3 2 2 3 2 2 4" xfId="33024" xr:uid="{2522FD26-2638-42B0-A5CC-F799718F7FAD}"/>
    <cellStyle name="Normal 22 3 2 2 3 2 2 5" xfId="47908" xr:uid="{50D2C61C-DCF7-4141-BAE6-4F5A64D4AE30}"/>
    <cellStyle name="Normal 22 3 2 2 3 2 3" xfId="22756" xr:uid="{992DE33E-63EB-415E-8A3A-341D1EC34EC7}"/>
    <cellStyle name="Normal 22 3 2 2 3 2 3 2" xfId="36448" xr:uid="{F5DCD787-B060-46C5-9ED7-7C09C412E0E2}"/>
    <cellStyle name="Normal 22 3 2 2 3 2 3 3" xfId="51332" xr:uid="{BBCC92D1-931E-489C-9980-5F4A795D1C0D}"/>
    <cellStyle name="Normal 22 3 2 2 3 2 4" xfId="15912" xr:uid="{8134AEBD-D38D-455B-B4FB-202D88F44D1C}"/>
    <cellStyle name="Normal 22 3 2 2 3 2 5" xfId="29602" xr:uid="{E15097D2-3CE5-40BB-9880-FB98865CE51D}"/>
    <cellStyle name="Normal 22 3 2 2 3 2 6" xfId="44486" xr:uid="{1CE99202-7E5B-4F26-8BDD-5B442DAB2082}"/>
    <cellStyle name="Normal 22 3 2 2 3 3" xfId="10776" xr:uid="{B6D6E93C-C41B-4DD7-9AC8-50A444505D0C}"/>
    <cellStyle name="Normal 22 3 2 2 3 3 2" xfId="24466" xr:uid="{1062081A-0E82-4588-ADAA-340163C925E0}"/>
    <cellStyle name="Normal 22 3 2 2 3 3 2 2" xfId="38158" xr:uid="{199C9FB3-D758-4C29-A86E-881106F18AA5}"/>
    <cellStyle name="Normal 22 3 2 2 3 3 2 3" xfId="53042" xr:uid="{C6F4DA3A-8087-44D7-AF29-17F88A776B34}"/>
    <cellStyle name="Normal 22 3 2 2 3 3 3" xfId="17622" xr:uid="{D1DEB131-3563-4309-B63B-DE7AF3047350}"/>
    <cellStyle name="Normal 22 3 2 2 3 3 4" xfId="31312" xr:uid="{D27D897A-E86F-486A-9147-A94B75F5D7AF}"/>
    <cellStyle name="Normal 22 3 2 2 3 3 5" xfId="46196" xr:uid="{9622997C-601A-44F4-BE00-E9714BCD6570}"/>
    <cellStyle name="Normal 22 3 2 2 3 4" xfId="21044" xr:uid="{2023757B-7E7B-44F3-AD96-6D47C9129364}"/>
    <cellStyle name="Normal 22 3 2 2 3 4 2" xfId="34736" xr:uid="{5325BC70-0AB1-4054-84BF-28CBC72A2322}"/>
    <cellStyle name="Normal 22 3 2 2 3 4 3" xfId="49620" xr:uid="{29A938C4-73EC-4109-849C-F1913DADC969}"/>
    <cellStyle name="Normal 22 3 2 2 3 5" xfId="14200" xr:uid="{58409739-BB54-4A29-A1D3-0FEEE407CD7A}"/>
    <cellStyle name="Normal 22 3 2 2 3 6" xfId="27890" xr:uid="{9EA35598-19FE-415D-8F73-B89384F83CF9}"/>
    <cellStyle name="Normal 22 3 2 2 3 7" xfId="42774" xr:uid="{33EDA444-E9C3-4D14-8367-B284C4A711D3}"/>
    <cellStyle name="Normal 22 3 2 2 4" xfId="7354" xr:uid="{7433139B-54B4-403B-9FA6-B8D5C01AB5D3}"/>
    <cellStyle name="Normal 22 3 2 2 4 2" xfId="9067" xr:uid="{0624790A-5EFB-4CF3-9863-69F514E5233B}"/>
    <cellStyle name="Normal 22 3 2 2 4 2 2" xfId="12489" xr:uid="{144EE15D-4CC8-4B9F-B7B4-8BCA254A281E}"/>
    <cellStyle name="Normal 22 3 2 2 4 2 2 2" xfId="26179" xr:uid="{D6730E47-0F28-476A-8F13-B10B43DE6BBA}"/>
    <cellStyle name="Normal 22 3 2 2 4 2 2 2 2" xfId="39871" xr:uid="{90CAB426-C1A0-4FC2-89E2-F9F773105745}"/>
    <cellStyle name="Normal 22 3 2 2 4 2 2 2 3" xfId="54755" xr:uid="{62DBD2F1-E8FE-4DBB-8F91-CF1F8C62DD7E}"/>
    <cellStyle name="Normal 22 3 2 2 4 2 2 3" xfId="19335" xr:uid="{73A1E22D-275A-4224-9567-36F70B9B40B8}"/>
    <cellStyle name="Normal 22 3 2 2 4 2 2 4" xfId="33025" xr:uid="{3123DB60-B2EB-44DB-B412-73745D437F88}"/>
    <cellStyle name="Normal 22 3 2 2 4 2 2 5" xfId="47909" xr:uid="{9AD4CD71-B8B1-4127-82C1-93E15CD18F8D}"/>
    <cellStyle name="Normal 22 3 2 2 4 2 3" xfId="22757" xr:uid="{0E81FBCC-EC7C-4F5B-9F40-95424C237A44}"/>
    <cellStyle name="Normal 22 3 2 2 4 2 3 2" xfId="36449" xr:uid="{066FD522-37FE-43D4-BA4E-BEB9DA4669A1}"/>
    <cellStyle name="Normal 22 3 2 2 4 2 3 3" xfId="51333" xr:uid="{4D2663D6-A8E0-4114-A6AA-67AB7557D597}"/>
    <cellStyle name="Normal 22 3 2 2 4 2 4" xfId="15913" xr:uid="{14DACC9A-01EB-4F0B-B3F1-DA05DDA59C76}"/>
    <cellStyle name="Normal 22 3 2 2 4 2 5" xfId="29603" xr:uid="{CB1FEBD8-1BA5-4A5F-BA6C-8C2F657A40B8}"/>
    <cellStyle name="Normal 22 3 2 2 4 2 6" xfId="44487" xr:uid="{FDCBE36E-992A-451C-A6DD-F0E8B9B565BD}"/>
    <cellStyle name="Normal 22 3 2 2 4 3" xfId="10777" xr:uid="{13C93212-A965-4783-9699-5D432838815C}"/>
    <cellStyle name="Normal 22 3 2 2 4 3 2" xfId="24467" xr:uid="{54B57A65-554D-4B0E-9F87-DB195A5DF9A7}"/>
    <cellStyle name="Normal 22 3 2 2 4 3 2 2" xfId="38159" xr:uid="{D2C67274-C2FA-4E98-86A5-0C3AAE17FD78}"/>
    <cellStyle name="Normal 22 3 2 2 4 3 2 3" xfId="53043" xr:uid="{E51741A4-414C-445D-9D92-425541AD6CDD}"/>
    <cellStyle name="Normal 22 3 2 2 4 3 3" xfId="17623" xr:uid="{0A6F56E5-151C-47B4-950A-582D09B82D9E}"/>
    <cellStyle name="Normal 22 3 2 2 4 3 4" xfId="31313" xr:uid="{F8375D32-C800-465A-A7C9-C051F4D4F341}"/>
    <cellStyle name="Normal 22 3 2 2 4 3 5" xfId="46197" xr:uid="{35016523-E422-43B2-978E-D6A26F8286E0}"/>
    <cellStyle name="Normal 22 3 2 2 4 4" xfId="21045" xr:uid="{8663D454-6AB1-4786-858A-155DBDE3962C}"/>
    <cellStyle name="Normal 22 3 2 2 4 4 2" xfId="34737" xr:uid="{7F7B8C39-8F4C-40BD-B9B5-8EC55D16F6CD}"/>
    <cellStyle name="Normal 22 3 2 2 4 4 3" xfId="49621" xr:uid="{68639C9D-FD85-4D30-9208-F21763A5EDAF}"/>
    <cellStyle name="Normal 22 3 2 2 4 5" xfId="14201" xr:uid="{B99C0DB5-56A3-4996-8760-08F39D5C2245}"/>
    <cellStyle name="Normal 22 3 2 2 4 6" xfId="27891" xr:uid="{EF5E13F5-B332-4843-B6D7-A8514448EAF8}"/>
    <cellStyle name="Normal 22 3 2 2 4 7" xfId="42775" xr:uid="{95F35179-49BC-4044-AD99-20BA343FF78B}"/>
    <cellStyle name="Normal 22 3 2 2 5" xfId="9063" xr:uid="{9F6C2605-1BA9-4361-B5F5-D9B15F28EBA7}"/>
    <cellStyle name="Normal 22 3 2 2 5 2" xfId="12485" xr:uid="{25EEBC1D-6CF3-4355-9CAC-281253A2829F}"/>
    <cellStyle name="Normal 22 3 2 2 5 2 2" xfId="26175" xr:uid="{FC724A75-0CA6-455F-8D31-45D1AE378F87}"/>
    <cellStyle name="Normal 22 3 2 2 5 2 2 2" xfId="39867" xr:uid="{3A971212-D7E8-4765-92CF-2AA429388985}"/>
    <cellStyle name="Normal 22 3 2 2 5 2 2 3" xfId="54751" xr:uid="{EC2EE3E6-9F50-4E4A-A48D-EF50EF4061E0}"/>
    <cellStyle name="Normal 22 3 2 2 5 2 3" xfId="19331" xr:uid="{F47BC65E-55F5-4679-A5AF-A00D7FA6037C}"/>
    <cellStyle name="Normal 22 3 2 2 5 2 4" xfId="33021" xr:uid="{256D1725-9E26-45A9-B7C7-050BA7EA8953}"/>
    <cellStyle name="Normal 22 3 2 2 5 2 5" xfId="47905" xr:uid="{B1E0F170-23DE-4FF2-BB35-FC041AEE7784}"/>
    <cellStyle name="Normal 22 3 2 2 5 3" xfId="22753" xr:uid="{A6795618-6DED-4B2E-9494-DF65B33E436E}"/>
    <cellStyle name="Normal 22 3 2 2 5 3 2" xfId="36445" xr:uid="{0E2D829D-2D38-4E6A-B222-982460BB000E}"/>
    <cellStyle name="Normal 22 3 2 2 5 3 3" xfId="51329" xr:uid="{5E2FEE6E-0313-4A6D-9F11-FB19573BEA6B}"/>
    <cellStyle name="Normal 22 3 2 2 5 4" xfId="15909" xr:uid="{576DEF6E-1AF3-4107-8533-1E4FED170135}"/>
    <cellStyle name="Normal 22 3 2 2 5 5" xfId="29599" xr:uid="{404C72C7-53F9-476A-B835-66917E4AE3B6}"/>
    <cellStyle name="Normal 22 3 2 2 5 6" xfId="44483" xr:uid="{0CA3C29C-9B13-488F-8EF5-8E20744AB178}"/>
    <cellStyle name="Normal 22 3 2 2 6" xfId="10773" xr:uid="{F75A48CD-D5DA-48EB-9D70-8F3917CA0366}"/>
    <cellStyle name="Normal 22 3 2 2 6 2" xfId="24463" xr:uid="{4BA485B9-399C-4B9A-9439-F7F1DF5F085F}"/>
    <cellStyle name="Normal 22 3 2 2 6 2 2" xfId="38155" xr:uid="{5AC4D6CE-4148-4BBA-9715-75871CE5645F}"/>
    <cellStyle name="Normal 22 3 2 2 6 2 3" xfId="53039" xr:uid="{B813CE81-36DB-4241-BBA5-36287B5E8078}"/>
    <cellStyle name="Normal 22 3 2 2 6 3" xfId="17619" xr:uid="{486A3540-7466-4BC2-9F72-53339D303FCD}"/>
    <cellStyle name="Normal 22 3 2 2 6 4" xfId="31309" xr:uid="{D69A525B-708F-4675-9090-359D276F38B5}"/>
    <cellStyle name="Normal 22 3 2 2 6 5" xfId="46193" xr:uid="{459DA9DA-0DBE-439A-92CC-026AD2A438AF}"/>
    <cellStyle name="Normal 22 3 2 2 7" xfId="21041" xr:uid="{C68F7799-E08A-4449-8036-D4B1BA4F0C6B}"/>
    <cellStyle name="Normal 22 3 2 2 7 2" xfId="34733" xr:uid="{259DC60C-60EE-425F-BB33-916C6007DD48}"/>
    <cellStyle name="Normal 22 3 2 2 7 3" xfId="49617" xr:uid="{932742D5-636B-4356-8BC6-428B1CE06A7E}"/>
    <cellStyle name="Normal 22 3 2 2 8" xfId="14197" xr:uid="{BC3A8A3A-A09A-4105-91BF-B965714DB911}"/>
    <cellStyle name="Normal 22 3 2 2 8 2" xfId="41346" xr:uid="{1AFDB4AA-03FF-4C5E-B4C6-4B8C630D6385}"/>
    <cellStyle name="Normal 22 3 2 2 9" xfId="27887" xr:uid="{E95A2BAE-B696-45DD-ADE8-2D8C4529A2CB}"/>
    <cellStyle name="Normal 22 3 2 3" xfId="7355" xr:uid="{06A9779D-C3FB-4C89-98FA-49D4C5006491}"/>
    <cellStyle name="Normal 22 3 2 3 10" xfId="42776" xr:uid="{DC790BAF-BB03-473C-BEBC-E225999A81F7}"/>
    <cellStyle name="Normal 22 3 2 3 2" xfId="7356" xr:uid="{3780EDAF-22B6-43DA-8728-2EE683D43B4B}"/>
    <cellStyle name="Normal 22 3 2 3 2 2" xfId="7357" xr:uid="{F6171E33-F371-433F-A0C1-01619B198D55}"/>
    <cellStyle name="Normal 22 3 2 3 2 2 2" xfId="9070" xr:uid="{F9F56EAD-5BD6-42E1-89AB-2BE9E4FF37E1}"/>
    <cellStyle name="Normal 22 3 2 3 2 2 2 2" xfId="12492" xr:uid="{5B6ABE80-9489-4B6B-8AFE-14342590E910}"/>
    <cellStyle name="Normal 22 3 2 3 2 2 2 2 2" xfId="26182" xr:uid="{B355B1C4-E0A6-44AA-8737-D8E8F362D576}"/>
    <cellStyle name="Normal 22 3 2 3 2 2 2 2 2 2" xfId="39874" xr:uid="{50DB3622-802B-4435-AB03-6BCE7778BA0E}"/>
    <cellStyle name="Normal 22 3 2 3 2 2 2 2 2 3" xfId="54758" xr:uid="{3CCD122A-AF05-4FDA-866C-7BADA2D2C066}"/>
    <cellStyle name="Normal 22 3 2 3 2 2 2 2 3" xfId="19338" xr:uid="{E9453537-C246-4B11-A54D-ADCD17EDBC50}"/>
    <cellStyle name="Normal 22 3 2 3 2 2 2 2 4" xfId="33028" xr:uid="{94A64766-7814-472D-AD8C-F1A322949B6B}"/>
    <cellStyle name="Normal 22 3 2 3 2 2 2 2 5" xfId="47912" xr:uid="{DD58339D-2ABA-48EC-A036-B61BCEFE843E}"/>
    <cellStyle name="Normal 22 3 2 3 2 2 2 3" xfId="22760" xr:uid="{D3F665D3-4CDF-4C34-AF2D-953EB56F7E00}"/>
    <cellStyle name="Normal 22 3 2 3 2 2 2 3 2" xfId="36452" xr:uid="{004A2731-D826-4A8F-8C95-F46B0BBD5F2E}"/>
    <cellStyle name="Normal 22 3 2 3 2 2 2 3 3" xfId="51336" xr:uid="{18892772-A1C8-4A04-A3E3-B05821F08F54}"/>
    <cellStyle name="Normal 22 3 2 3 2 2 2 4" xfId="15916" xr:uid="{CF04CFA5-5E84-4CFE-864F-70ED5EE4C83C}"/>
    <cellStyle name="Normal 22 3 2 3 2 2 2 5" xfId="29606" xr:uid="{9586F4B6-929D-42C6-8B7F-0ADE185E1933}"/>
    <cellStyle name="Normal 22 3 2 3 2 2 2 6" xfId="44490" xr:uid="{37AA91BF-02E6-477B-AD8D-D1225FD1ED23}"/>
    <cellStyle name="Normal 22 3 2 3 2 2 3" xfId="10780" xr:uid="{A167AACB-E71C-4E2B-BE72-69AD8830364E}"/>
    <cellStyle name="Normal 22 3 2 3 2 2 3 2" xfId="24470" xr:uid="{6A76AFF5-9506-4757-AC09-2313785559A3}"/>
    <cellStyle name="Normal 22 3 2 3 2 2 3 2 2" xfId="38162" xr:uid="{283A3B79-14B8-41E7-9EC8-1257CE8BDA8E}"/>
    <cellStyle name="Normal 22 3 2 3 2 2 3 2 3" xfId="53046" xr:uid="{0C8587DF-A0F7-4E29-AC3A-B067510D35D5}"/>
    <cellStyle name="Normal 22 3 2 3 2 2 3 3" xfId="17626" xr:uid="{1BE31AE9-4CAF-416C-95E5-97A1FDCE2D1D}"/>
    <cellStyle name="Normal 22 3 2 3 2 2 3 4" xfId="31316" xr:uid="{8598A50C-D395-4B22-970A-480B755338E4}"/>
    <cellStyle name="Normal 22 3 2 3 2 2 3 5" xfId="46200" xr:uid="{06857B3C-AD62-43C7-985F-DCD0991FD50E}"/>
    <cellStyle name="Normal 22 3 2 3 2 2 4" xfId="21048" xr:uid="{DF9B3106-9990-4994-AC20-EBEFA9CA3FAA}"/>
    <cellStyle name="Normal 22 3 2 3 2 2 4 2" xfId="34740" xr:uid="{71F95348-1D3A-4EAD-9D60-1312633ACE16}"/>
    <cellStyle name="Normal 22 3 2 3 2 2 4 3" xfId="49624" xr:uid="{788147FD-95F4-4012-AD7A-C77EF114CF76}"/>
    <cellStyle name="Normal 22 3 2 3 2 2 5" xfId="14204" xr:uid="{DFF43B48-4EEA-4E50-BB67-0D9CEF451D03}"/>
    <cellStyle name="Normal 22 3 2 3 2 2 6" xfId="27894" xr:uid="{FFE86076-59FC-4DA3-BC83-4CC841A8BCF6}"/>
    <cellStyle name="Normal 22 3 2 3 2 2 7" xfId="42778" xr:uid="{525BA3B8-023D-416B-9E7D-895D30D90BA3}"/>
    <cellStyle name="Normal 22 3 2 3 2 3" xfId="9069" xr:uid="{06429F59-86CD-4C93-B0C8-14DCFA543882}"/>
    <cellStyle name="Normal 22 3 2 3 2 3 2" xfId="12491" xr:uid="{DB07DCCA-4561-4E78-8CDF-02888F69FEAA}"/>
    <cellStyle name="Normal 22 3 2 3 2 3 2 2" xfId="26181" xr:uid="{633AD2F9-7B21-4D9E-8A50-CBBA0A15FE54}"/>
    <cellStyle name="Normal 22 3 2 3 2 3 2 2 2" xfId="39873" xr:uid="{6E1C23FF-4769-4412-9325-F129DEA2D52F}"/>
    <cellStyle name="Normal 22 3 2 3 2 3 2 2 3" xfId="54757" xr:uid="{40052D1E-E22E-4323-B9A4-4D27D2A64E9D}"/>
    <cellStyle name="Normal 22 3 2 3 2 3 2 3" xfId="19337" xr:uid="{66C74CD1-481D-42E4-ACCF-A6B23CED7206}"/>
    <cellStyle name="Normal 22 3 2 3 2 3 2 4" xfId="33027" xr:uid="{69DCC183-8C1B-4FE2-A2B8-5FC7779CEF66}"/>
    <cellStyle name="Normal 22 3 2 3 2 3 2 5" xfId="47911" xr:uid="{F6C6E517-E0A0-4A28-BEFD-664BDE2CE62A}"/>
    <cellStyle name="Normal 22 3 2 3 2 3 3" xfId="22759" xr:uid="{0CB4F3B2-FF56-4C69-86D2-27D127B1E905}"/>
    <cellStyle name="Normal 22 3 2 3 2 3 3 2" xfId="36451" xr:uid="{B3D0E586-9B17-4A8E-AFBD-56D4D9D44C64}"/>
    <cellStyle name="Normal 22 3 2 3 2 3 3 3" xfId="51335" xr:uid="{5822CF0A-4190-4BD5-BFA2-7740A1ACACA0}"/>
    <cellStyle name="Normal 22 3 2 3 2 3 4" xfId="15915" xr:uid="{3FA436CF-96EF-4111-99C1-7D9062E3B2D9}"/>
    <cellStyle name="Normal 22 3 2 3 2 3 5" xfId="29605" xr:uid="{5B5A87BA-CE8E-44FF-9D02-EB20DA8C97B7}"/>
    <cellStyle name="Normal 22 3 2 3 2 3 6" xfId="44489" xr:uid="{91A4B82D-2064-40C5-AE55-AF581B7047B4}"/>
    <cellStyle name="Normal 22 3 2 3 2 4" xfId="10779" xr:uid="{B5753625-D3AE-4037-83F6-486BDE5B4C77}"/>
    <cellStyle name="Normal 22 3 2 3 2 4 2" xfId="24469" xr:uid="{960ACB43-5876-44FE-A90A-63A8BC565BA1}"/>
    <cellStyle name="Normal 22 3 2 3 2 4 2 2" xfId="38161" xr:uid="{5DC2E235-5624-41DD-88FF-4F74B1D822DB}"/>
    <cellStyle name="Normal 22 3 2 3 2 4 2 3" xfId="53045" xr:uid="{16540C89-9110-455C-A2C4-187BDE36F19F}"/>
    <cellStyle name="Normal 22 3 2 3 2 4 3" xfId="17625" xr:uid="{8F0C2ACF-8C25-42E0-BE70-BE7CF0EFBA11}"/>
    <cellStyle name="Normal 22 3 2 3 2 4 4" xfId="31315" xr:uid="{D65E82BF-C8F8-4D9C-83B9-31C12D52C053}"/>
    <cellStyle name="Normal 22 3 2 3 2 4 5" xfId="46199" xr:uid="{34F1194A-D970-4163-A390-8CD3BCA3A98C}"/>
    <cellStyle name="Normal 22 3 2 3 2 5" xfId="21047" xr:uid="{20F7FC77-95C0-43A8-A359-CE2E2D6F032C}"/>
    <cellStyle name="Normal 22 3 2 3 2 5 2" xfId="34739" xr:uid="{4D93B0C9-168A-45BB-BAF1-1B541D4513D2}"/>
    <cellStyle name="Normal 22 3 2 3 2 5 3" xfId="49623" xr:uid="{705BA1CA-B7B6-4ACA-8E13-F7C2138B9DA8}"/>
    <cellStyle name="Normal 22 3 2 3 2 6" xfId="14203" xr:uid="{EA0EA485-DC6C-44AD-830A-58E33C09D75F}"/>
    <cellStyle name="Normal 22 3 2 3 2 7" xfId="27893" xr:uid="{6192EE13-E071-4D9E-A81C-5E9CADA6E035}"/>
    <cellStyle name="Normal 22 3 2 3 2 8" xfId="42777" xr:uid="{C11AFFA7-450C-4406-989A-76083084EEE8}"/>
    <cellStyle name="Normal 22 3 2 3 3" xfId="7358" xr:uid="{51C013FF-97A4-4C39-89A7-D2D4CC938F59}"/>
    <cellStyle name="Normal 22 3 2 3 3 2" xfId="9071" xr:uid="{EE69BF04-50B6-45FA-BBCB-5A7CC8EDA616}"/>
    <cellStyle name="Normal 22 3 2 3 3 2 2" xfId="12493" xr:uid="{7B3E40DA-457B-4583-BA23-28916D55930C}"/>
    <cellStyle name="Normal 22 3 2 3 3 2 2 2" xfId="26183" xr:uid="{F3D6DA84-72DB-4B90-8F8F-9A35F78B5EDD}"/>
    <cellStyle name="Normal 22 3 2 3 3 2 2 2 2" xfId="39875" xr:uid="{257B58AD-DA28-4E89-BACE-86522ECE5657}"/>
    <cellStyle name="Normal 22 3 2 3 3 2 2 2 3" xfId="54759" xr:uid="{9CFA1C1E-F781-48C5-AAE5-D065D0F10467}"/>
    <cellStyle name="Normal 22 3 2 3 3 2 2 3" xfId="19339" xr:uid="{C03219A0-EF62-4668-96BC-6D59C1C4CE17}"/>
    <cellStyle name="Normal 22 3 2 3 3 2 2 4" xfId="33029" xr:uid="{0447BF05-2FE3-4F6D-88CA-F6BA8372D92C}"/>
    <cellStyle name="Normal 22 3 2 3 3 2 2 5" xfId="47913" xr:uid="{9EC3671F-6D1C-4BFC-9260-8F32221CC2C7}"/>
    <cellStyle name="Normal 22 3 2 3 3 2 3" xfId="22761" xr:uid="{EB6EEC77-14AC-46F5-8153-C50DF324B78D}"/>
    <cellStyle name="Normal 22 3 2 3 3 2 3 2" xfId="36453" xr:uid="{F5CAFB08-6589-4F65-93D5-C6258DECA4B4}"/>
    <cellStyle name="Normal 22 3 2 3 3 2 3 3" xfId="51337" xr:uid="{706DC0CD-C945-4DE4-B581-AFA4C8B2431C}"/>
    <cellStyle name="Normal 22 3 2 3 3 2 4" xfId="15917" xr:uid="{53ADBAA5-2C92-4193-ADFD-FE307445055B}"/>
    <cellStyle name="Normal 22 3 2 3 3 2 5" xfId="29607" xr:uid="{5FDC75F5-BFA4-4819-809F-9815F07FA4A0}"/>
    <cellStyle name="Normal 22 3 2 3 3 2 6" xfId="44491" xr:uid="{1E8ABD99-A299-4B4D-8FDA-4B3A504847EF}"/>
    <cellStyle name="Normal 22 3 2 3 3 3" xfId="10781" xr:uid="{50E2F43C-E63A-41C7-A97D-7DE0299F4F8E}"/>
    <cellStyle name="Normal 22 3 2 3 3 3 2" xfId="24471" xr:uid="{F673AB88-390F-4C8F-BE82-18F3FD4B25F7}"/>
    <cellStyle name="Normal 22 3 2 3 3 3 2 2" xfId="38163" xr:uid="{B5D69531-D945-4457-ABAE-268730B365F6}"/>
    <cellStyle name="Normal 22 3 2 3 3 3 2 3" xfId="53047" xr:uid="{4BC70ECD-A083-4D82-AD27-46C7C35E9183}"/>
    <cellStyle name="Normal 22 3 2 3 3 3 3" xfId="17627" xr:uid="{30B291AF-4294-44F0-999E-2AADF73707D0}"/>
    <cellStyle name="Normal 22 3 2 3 3 3 4" xfId="31317" xr:uid="{97ABCA6D-C3CF-4C9E-87B7-E593D400695C}"/>
    <cellStyle name="Normal 22 3 2 3 3 3 5" xfId="46201" xr:uid="{4A3BC18B-7451-410F-B118-64BB037ACBF8}"/>
    <cellStyle name="Normal 22 3 2 3 3 4" xfId="21049" xr:uid="{91A3D570-C608-445B-B2B4-57434A27C2AE}"/>
    <cellStyle name="Normal 22 3 2 3 3 4 2" xfId="34741" xr:uid="{B2DE1CB3-E10D-45AB-AEAC-D62D7B97E9D5}"/>
    <cellStyle name="Normal 22 3 2 3 3 4 3" xfId="49625" xr:uid="{F713C230-BAC0-426B-BF62-1042EEF6D5DE}"/>
    <cellStyle name="Normal 22 3 2 3 3 5" xfId="14205" xr:uid="{2D97626B-EEB7-4E5E-8BB8-1D084D1A2387}"/>
    <cellStyle name="Normal 22 3 2 3 3 6" xfId="27895" xr:uid="{3EDDED6F-D4FF-4FDA-AA55-9DE685CE2066}"/>
    <cellStyle name="Normal 22 3 2 3 3 7" xfId="42779" xr:uid="{1A80B627-BD85-4D83-BA67-3672CA330D41}"/>
    <cellStyle name="Normal 22 3 2 3 4" xfId="7359" xr:uid="{FA5D27E3-61A5-4F90-9EF9-BA31B3D30EDC}"/>
    <cellStyle name="Normal 22 3 2 3 4 2" xfId="9072" xr:uid="{B10F1E26-83D1-4C3D-A20D-FB889D3F9355}"/>
    <cellStyle name="Normal 22 3 2 3 4 2 2" xfId="12494" xr:uid="{320614B5-FC5B-42C7-84C8-BE8F68C16096}"/>
    <cellStyle name="Normal 22 3 2 3 4 2 2 2" xfId="26184" xr:uid="{86E2DA43-2F25-4963-A749-A86721936186}"/>
    <cellStyle name="Normal 22 3 2 3 4 2 2 2 2" xfId="39876" xr:uid="{E2D97F4F-CF97-40C6-85F6-C0F423AACE80}"/>
    <cellStyle name="Normal 22 3 2 3 4 2 2 2 3" xfId="54760" xr:uid="{059A639E-9D28-470D-89F1-7DE558291B9D}"/>
    <cellStyle name="Normal 22 3 2 3 4 2 2 3" xfId="19340" xr:uid="{8B11EE5E-3498-4A8F-81C1-4A50C41C9F34}"/>
    <cellStyle name="Normal 22 3 2 3 4 2 2 4" xfId="33030" xr:uid="{717B593D-5781-468D-AE97-BCCD70E6D2D4}"/>
    <cellStyle name="Normal 22 3 2 3 4 2 2 5" xfId="47914" xr:uid="{EC65327B-FB4A-4970-9A3B-587672BCCB70}"/>
    <cellStyle name="Normal 22 3 2 3 4 2 3" xfId="22762" xr:uid="{6D41E392-EDE1-4EA6-84F7-B7DBF746F9CB}"/>
    <cellStyle name="Normal 22 3 2 3 4 2 3 2" xfId="36454" xr:uid="{D61B48F1-AA86-4B0A-B647-C402284FF18B}"/>
    <cellStyle name="Normal 22 3 2 3 4 2 3 3" xfId="51338" xr:uid="{96C99656-486F-4A05-8D09-1D84CB5242EA}"/>
    <cellStyle name="Normal 22 3 2 3 4 2 4" xfId="15918" xr:uid="{9F5DC054-4114-4DB5-B2F1-5F894553B377}"/>
    <cellStyle name="Normal 22 3 2 3 4 2 5" xfId="29608" xr:uid="{8F628E86-3623-409B-99E6-41087498DF13}"/>
    <cellStyle name="Normal 22 3 2 3 4 2 6" xfId="44492" xr:uid="{52971721-6661-4E53-99E3-4D25D732ABF8}"/>
    <cellStyle name="Normal 22 3 2 3 4 3" xfId="10782" xr:uid="{A49F3640-A679-4507-A510-68B27E19DFEA}"/>
    <cellStyle name="Normal 22 3 2 3 4 3 2" xfId="24472" xr:uid="{DEE13FF9-3298-48F8-B481-63DCD16932BF}"/>
    <cellStyle name="Normal 22 3 2 3 4 3 2 2" xfId="38164" xr:uid="{110ABE8E-7A03-422E-9732-B0CBFD04E02B}"/>
    <cellStyle name="Normal 22 3 2 3 4 3 2 3" xfId="53048" xr:uid="{2AE7AD69-F369-4570-A9A5-3780A4383364}"/>
    <cellStyle name="Normal 22 3 2 3 4 3 3" xfId="17628" xr:uid="{0FDB5D9E-9266-421C-B033-9BFB1E24723C}"/>
    <cellStyle name="Normal 22 3 2 3 4 3 4" xfId="31318" xr:uid="{7F7C4E6F-6941-46FB-B686-5944F34237F5}"/>
    <cellStyle name="Normal 22 3 2 3 4 3 5" xfId="46202" xr:uid="{5FEC0003-33DC-4147-A5D2-82C8DDDE1A81}"/>
    <cellStyle name="Normal 22 3 2 3 4 4" xfId="21050" xr:uid="{3AFD38DD-9EDC-4A0B-9052-6B9CCFEFE7B8}"/>
    <cellStyle name="Normal 22 3 2 3 4 4 2" xfId="34742" xr:uid="{FAEBE4AF-229B-455E-B7C3-2D4AB932A844}"/>
    <cellStyle name="Normal 22 3 2 3 4 4 3" xfId="49626" xr:uid="{BD8AA654-CD71-465E-9821-F18E324E2C24}"/>
    <cellStyle name="Normal 22 3 2 3 4 5" xfId="14206" xr:uid="{3BBADA5E-CBF7-4B7A-B433-E4234A8AFA5D}"/>
    <cellStyle name="Normal 22 3 2 3 4 6" xfId="27896" xr:uid="{A0935786-96AF-4E9C-9C2C-F4037CE88045}"/>
    <cellStyle name="Normal 22 3 2 3 4 7" xfId="42780" xr:uid="{8E0B1658-8CD0-4F38-A692-61BDF8331BDE}"/>
    <cellStyle name="Normal 22 3 2 3 5" xfId="9068" xr:uid="{AE915A0B-0C66-408E-8AF5-64263CDCBD91}"/>
    <cellStyle name="Normal 22 3 2 3 5 2" xfId="12490" xr:uid="{3B6BF5FB-8DAA-41E7-BB7D-548F6E9C8CC5}"/>
    <cellStyle name="Normal 22 3 2 3 5 2 2" xfId="26180" xr:uid="{C5A65779-7DA7-48C1-A618-DF7C9C94FC1B}"/>
    <cellStyle name="Normal 22 3 2 3 5 2 2 2" xfId="39872" xr:uid="{5C0B68AE-334F-4FD7-B277-D79402D94280}"/>
    <cellStyle name="Normal 22 3 2 3 5 2 2 3" xfId="54756" xr:uid="{61E647E4-2116-49DF-8FB9-99E05823FDD3}"/>
    <cellStyle name="Normal 22 3 2 3 5 2 3" xfId="19336" xr:uid="{C05E0744-D176-4892-B4DE-C56726C3B06E}"/>
    <cellStyle name="Normal 22 3 2 3 5 2 4" xfId="33026" xr:uid="{0C8972EA-AC86-4A8C-B3AE-353437FD674E}"/>
    <cellStyle name="Normal 22 3 2 3 5 2 5" xfId="47910" xr:uid="{895DA591-648D-48F1-AB18-602E3333BD8C}"/>
    <cellStyle name="Normal 22 3 2 3 5 3" xfId="22758" xr:uid="{0C9D1DBE-4CE6-47B6-BCE3-DDB97A871DC3}"/>
    <cellStyle name="Normal 22 3 2 3 5 3 2" xfId="36450" xr:uid="{70B914AB-CA7F-4FA1-A886-2DA3FB5E3279}"/>
    <cellStyle name="Normal 22 3 2 3 5 3 3" xfId="51334" xr:uid="{607F8ED7-4805-493F-BDDF-0F3F5C9779C5}"/>
    <cellStyle name="Normal 22 3 2 3 5 4" xfId="15914" xr:uid="{CDDD10A6-A1B4-432A-A7B4-9698D6EF7161}"/>
    <cellStyle name="Normal 22 3 2 3 5 5" xfId="29604" xr:uid="{CBEB591A-A92D-4FB5-A8EF-20DD7B7AD3F3}"/>
    <cellStyle name="Normal 22 3 2 3 5 6" xfId="44488" xr:uid="{70A77B7C-2E4A-4D40-BB45-7E1DEA333FAF}"/>
    <cellStyle name="Normal 22 3 2 3 6" xfId="10778" xr:uid="{DDB8CC00-B922-4354-822F-54636A7551DA}"/>
    <cellStyle name="Normal 22 3 2 3 6 2" xfId="24468" xr:uid="{B2197A0E-1DEC-4E92-8929-AA37F9E332C8}"/>
    <cellStyle name="Normal 22 3 2 3 6 2 2" xfId="38160" xr:uid="{909EE8DD-02AD-4A09-949E-4DC4D3C4C33F}"/>
    <cellStyle name="Normal 22 3 2 3 6 2 3" xfId="53044" xr:uid="{10EFB758-4E54-4B54-BE03-7B908A23120F}"/>
    <cellStyle name="Normal 22 3 2 3 6 3" xfId="17624" xr:uid="{86E62131-A8A0-4A29-BE85-6236938E12D5}"/>
    <cellStyle name="Normal 22 3 2 3 6 4" xfId="31314" xr:uid="{A6E2AC8B-E792-498E-953A-DC0A29C246B5}"/>
    <cellStyle name="Normal 22 3 2 3 6 5" xfId="46198" xr:uid="{8567822C-EBF4-4652-B378-15D674DB33B5}"/>
    <cellStyle name="Normal 22 3 2 3 7" xfId="21046" xr:uid="{F30701CA-589A-46E8-89D2-8878BC8C5345}"/>
    <cellStyle name="Normal 22 3 2 3 7 2" xfId="34738" xr:uid="{90B86352-0112-4D7B-AB70-1595FAC356F0}"/>
    <cellStyle name="Normal 22 3 2 3 7 3" xfId="49622" xr:uid="{976BB54C-40D5-4FC8-85CD-DF8E912D90FE}"/>
    <cellStyle name="Normal 22 3 2 3 8" xfId="14202" xr:uid="{A7BCFD8C-14D8-4592-B45A-36B70D8A1DD7}"/>
    <cellStyle name="Normal 22 3 2 3 9" xfId="27892" xr:uid="{56F4CA09-E7C0-4863-B8CC-752D8BA25897}"/>
    <cellStyle name="Normal 22 3 2 4" xfId="7360" xr:uid="{5770C91C-1225-4F14-A84C-3418BAA388C6}"/>
    <cellStyle name="Normal 22 3 2 4 2" xfId="7361" xr:uid="{30029329-3D4B-471A-A98F-B5021A7D3271}"/>
    <cellStyle name="Normal 22 3 2 4 2 2" xfId="9074" xr:uid="{B76A56DD-FF97-4446-945F-4AC9F6F9EB3F}"/>
    <cellStyle name="Normal 22 3 2 4 2 2 2" xfId="12496" xr:uid="{4AE12DEC-5AF2-4FCC-95CB-E898376AD0F8}"/>
    <cellStyle name="Normal 22 3 2 4 2 2 2 2" xfId="26186" xr:uid="{DC8F30CB-A0F7-4AC8-A80E-8D1447E77601}"/>
    <cellStyle name="Normal 22 3 2 4 2 2 2 2 2" xfId="39878" xr:uid="{CD14016D-6C0B-41BE-88E9-61BEA45AF3F2}"/>
    <cellStyle name="Normal 22 3 2 4 2 2 2 2 3" xfId="54762" xr:uid="{4822BB24-EDD3-4906-A688-8726E88F7E71}"/>
    <cellStyle name="Normal 22 3 2 4 2 2 2 3" xfId="19342" xr:uid="{FE66FBE3-12BB-4830-819D-D01045A5D137}"/>
    <cellStyle name="Normal 22 3 2 4 2 2 2 4" xfId="33032" xr:uid="{C9FBD858-5CE1-4796-B610-9EE114837CC8}"/>
    <cellStyle name="Normal 22 3 2 4 2 2 2 5" xfId="47916" xr:uid="{84FD89F8-C32C-481E-AFA0-C35DD084211C}"/>
    <cellStyle name="Normal 22 3 2 4 2 2 3" xfId="22764" xr:uid="{75B10795-5201-45DC-9BF4-E95BA811AFE9}"/>
    <cellStyle name="Normal 22 3 2 4 2 2 3 2" xfId="36456" xr:uid="{F4D67529-0E6C-45A6-BC74-0CDB66E912BA}"/>
    <cellStyle name="Normal 22 3 2 4 2 2 3 3" xfId="51340" xr:uid="{29F7D7E6-399E-4ADF-B107-DB71959EA884}"/>
    <cellStyle name="Normal 22 3 2 4 2 2 4" xfId="15920" xr:uid="{89649D6E-7D9F-43EB-89CF-2F66A47FBAC2}"/>
    <cellStyle name="Normal 22 3 2 4 2 2 5" xfId="29610" xr:uid="{E0EA567D-BC2C-4B93-9569-7B064F461A87}"/>
    <cellStyle name="Normal 22 3 2 4 2 2 6" xfId="44494" xr:uid="{17214051-315C-456B-B5B1-DC0CDF1933CB}"/>
    <cellStyle name="Normal 22 3 2 4 2 3" xfId="10784" xr:uid="{BFB8EA10-62C9-4EBA-B8E0-85CB216447EE}"/>
    <cellStyle name="Normal 22 3 2 4 2 3 2" xfId="24474" xr:uid="{FD4B2507-9596-469B-B533-86AC4A233847}"/>
    <cellStyle name="Normal 22 3 2 4 2 3 2 2" xfId="38166" xr:uid="{3597CE71-3DF2-4A4F-8E43-4348E6970F73}"/>
    <cellStyle name="Normal 22 3 2 4 2 3 2 3" xfId="53050" xr:uid="{6CB0F69E-044D-4DCA-90DA-20CCA636818E}"/>
    <cellStyle name="Normal 22 3 2 4 2 3 3" xfId="17630" xr:uid="{ECCF4DA5-1257-4715-A457-A6E873F53EC8}"/>
    <cellStyle name="Normal 22 3 2 4 2 3 4" xfId="31320" xr:uid="{FB15C2DF-17F1-442B-88A1-328EF6BF7335}"/>
    <cellStyle name="Normal 22 3 2 4 2 3 5" xfId="46204" xr:uid="{E6DB985C-A6FF-493D-9311-178E4261DEAD}"/>
    <cellStyle name="Normal 22 3 2 4 2 4" xfId="21052" xr:uid="{503684D0-3219-439C-B48C-18728AA8ACF7}"/>
    <cellStyle name="Normal 22 3 2 4 2 4 2" xfId="34744" xr:uid="{741836D0-BCD5-44AC-978F-3835A17CB9B6}"/>
    <cellStyle name="Normal 22 3 2 4 2 4 3" xfId="49628" xr:uid="{297A4221-E6BD-4315-9B1A-BADCB5ACF139}"/>
    <cellStyle name="Normal 22 3 2 4 2 5" xfId="14208" xr:uid="{C580CEF0-333F-4928-964E-20E76B94D228}"/>
    <cellStyle name="Normal 22 3 2 4 2 6" xfId="27898" xr:uid="{98EE6B2B-730F-4821-A431-661D714104AB}"/>
    <cellStyle name="Normal 22 3 2 4 2 7" xfId="42782" xr:uid="{4BDAA826-624D-4FCF-B380-707918FA9BD9}"/>
    <cellStyle name="Normal 22 3 2 4 3" xfId="9073" xr:uid="{9B9FFAB7-ED95-4669-ADD4-A276DF4E61F4}"/>
    <cellStyle name="Normal 22 3 2 4 3 2" xfId="12495" xr:uid="{64E50CD5-CE1E-4185-81CC-74E6822C6E35}"/>
    <cellStyle name="Normal 22 3 2 4 3 2 2" xfId="26185" xr:uid="{BFCDFF12-CBBE-4830-9098-D99D65347240}"/>
    <cellStyle name="Normal 22 3 2 4 3 2 2 2" xfId="39877" xr:uid="{10781B80-17CD-4712-84BD-C7D46D3777FA}"/>
    <cellStyle name="Normal 22 3 2 4 3 2 2 3" xfId="54761" xr:uid="{C2CED096-A2BA-4957-9C85-318705D54599}"/>
    <cellStyle name="Normal 22 3 2 4 3 2 3" xfId="19341" xr:uid="{46F21DF8-4064-45D0-9CCC-98D013F6ED48}"/>
    <cellStyle name="Normal 22 3 2 4 3 2 4" xfId="33031" xr:uid="{A07F302F-A4AD-45E3-81C2-06AE44F0D4E9}"/>
    <cellStyle name="Normal 22 3 2 4 3 2 5" xfId="47915" xr:uid="{0F09C89D-FA98-4F79-9FD9-02D3C8E1C144}"/>
    <cellStyle name="Normal 22 3 2 4 3 3" xfId="22763" xr:uid="{49362AE9-99A2-4083-A73D-E51D252815DC}"/>
    <cellStyle name="Normal 22 3 2 4 3 3 2" xfId="36455" xr:uid="{742A40C5-C55A-4B30-9FE8-C1895349B2EC}"/>
    <cellStyle name="Normal 22 3 2 4 3 3 3" xfId="51339" xr:uid="{034B5836-5A8E-497A-B7B8-A967EE63A77E}"/>
    <cellStyle name="Normal 22 3 2 4 3 4" xfId="15919" xr:uid="{B2CA6ED3-1461-444B-B028-45046FCE78F3}"/>
    <cellStyle name="Normal 22 3 2 4 3 5" xfId="29609" xr:uid="{2DD7716F-D8E5-4A33-852E-CAABA445AD79}"/>
    <cellStyle name="Normal 22 3 2 4 3 6" xfId="44493" xr:uid="{F9A1C84F-EE75-4369-9E7C-573CDD20DE90}"/>
    <cellStyle name="Normal 22 3 2 4 4" xfId="10783" xr:uid="{B587702F-DD5D-4C5E-A96D-6814EF041C57}"/>
    <cellStyle name="Normal 22 3 2 4 4 2" xfId="24473" xr:uid="{AD44DF7E-FB99-4379-ACF7-3A3536C229BA}"/>
    <cellStyle name="Normal 22 3 2 4 4 2 2" xfId="38165" xr:uid="{6C12CF52-0BFE-49D2-A80D-130965B45974}"/>
    <cellStyle name="Normal 22 3 2 4 4 2 3" xfId="53049" xr:uid="{44A831B3-ED65-406D-8D8B-06EC1E89966E}"/>
    <cellStyle name="Normal 22 3 2 4 4 3" xfId="17629" xr:uid="{17A36951-1DCB-4012-BFBF-42452E303DCE}"/>
    <cellStyle name="Normal 22 3 2 4 4 4" xfId="31319" xr:uid="{B28BF585-CF44-4F13-87B8-10AC24115D44}"/>
    <cellStyle name="Normal 22 3 2 4 4 5" xfId="46203" xr:uid="{FC3C475D-0AA6-41F1-96EE-421B4C724D92}"/>
    <cellStyle name="Normal 22 3 2 4 5" xfId="21051" xr:uid="{07CDF39E-D78A-4444-9EF2-DAD35F0FF812}"/>
    <cellStyle name="Normal 22 3 2 4 5 2" xfId="34743" xr:uid="{0ADF6211-8B32-4846-94FA-83F269D10F70}"/>
    <cellStyle name="Normal 22 3 2 4 5 3" xfId="49627" xr:uid="{3D11F09A-9C09-4A8D-BE87-5FD4136CB7D3}"/>
    <cellStyle name="Normal 22 3 2 4 6" xfId="14207" xr:uid="{7E8DB1D9-BDE3-4A2E-827C-96CB1F40092A}"/>
    <cellStyle name="Normal 22 3 2 4 7" xfId="27897" xr:uid="{14A7511B-357C-429C-B4F9-7375E25E48D2}"/>
    <cellStyle name="Normal 22 3 2 4 8" xfId="42781" xr:uid="{AD997CEF-9B5E-4344-9DB9-E220156E6818}"/>
    <cellStyle name="Normal 22 3 2 5" xfId="7362" xr:uid="{EDEA75B0-90DA-4246-B408-2507C03ED057}"/>
    <cellStyle name="Normal 22 3 2 5 2" xfId="9075" xr:uid="{F43E6177-388E-4B45-AD01-7267B606809A}"/>
    <cellStyle name="Normal 22 3 2 5 2 2" xfId="12497" xr:uid="{4A63FC37-35D5-403F-8DD9-A10DC5AF2D7E}"/>
    <cellStyle name="Normal 22 3 2 5 2 2 2" xfId="26187" xr:uid="{0F13AB85-8391-4493-A8FD-E9C01BF27714}"/>
    <cellStyle name="Normal 22 3 2 5 2 2 2 2" xfId="39879" xr:uid="{C5A2179D-8B38-4ECC-AB79-66AD1A68B392}"/>
    <cellStyle name="Normal 22 3 2 5 2 2 2 3" xfId="54763" xr:uid="{A3AD4215-B13D-4906-9202-5470C28D0B31}"/>
    <cellStyle name="Normal 22 3 2 5 2 2 3" xfId="19343" xr:uid="{B3477CCD-1463-4720-8B96-272B8A5CE6E7}"/>
    <cellStyle name="Normal 22 3 2 5 2 2 4" xfId="33033" xr:uid="{A9F6D0BE-47AE-4101-86ED-54A4C6FA8073}"/>
    <cellStyle name="Normal 22 3 2 5 2 2 5" xfId="47917" xr:uid="{EBEBDC27-6122-4C98-8A4E-F1A8B2DA487B}"/>
    <cellStyle name="Normal 22 3 2 5 2 3" xfId="22765" xr:uid="{D072AF97-E6DF-46EA-8750-0294FD221772}"/>
    <cellStyle name="Normal 22 3 2 5 2 3 2" xfId="36457" xr:uid="{22592166-0724-44E7-AE09-C11E5E23AC96}"/>
    <cellStyle name="Normal 22 3 2 5 2 3 3" xfId="51341" xr:uid="{1DDA6FAD-8A0A-4DD7-A5B4-8F9E1C8069EA}"/>
    <cellStyle name="Normal 22 3 2 5 2 4" xfId="15921" xr:uid="{1A38E2F8-BA71-47E7-9DEA-E097607A081F}"/>
    <cellStyle name="Normal 22 3 2 5 2 5" xfId="29611" xr:uid="{510A64D1-C5B1-4ECC-A34C-1EB30D743631}"/>
    <cellStyle name="Normal 22 3 2 5 2 6" xfId="44495" xr:uid="{65FBD5FE-1969-4530-9E2D-4E6691D4A2F1}"/>
    <cellStyle name="Normal 22 3 2 5 3" xfId="10785" xr:uid="{E40A3D6C-521E-498A-A222-9E0CC4483F8F}"/>
    <cellStyle name="Normal 22 3 2 5 3 2" xfId="24475" xr:uid="{3031804B-A08A-4FF4-8CF3-A74FDD024E4E}"/>
    <cellStyle name="Normal 22 3 2 5 3 2 2" xfId="38167" xr:uid="{1658A8D7-74B0-429E-9BA9-3521E73B213A}"/>
    <cellStyle name="Normal 22 3 2 5 3 2 3" xfId="53051" xr:uid="{75891A1A-1109-49AC-8D6A-DE3F805E0F66}"/>
    <cellStyle name="Normal 22 3 2 5 3 3" xfId="17631" xr:uid="{F2E05D19-F8D8-417A-A7A2-9C1055DAD0F7}"/>
    <cellStyle name="Normal 22 3 2 5 3 4" xfId="31321" xr:uid="{E84DC34C-CBE2-4E4A-A4BD-F30A42986264}"/>
    <cellStyle name="Normal 22 3 2 5 3 5" xfId="46205" xr:uid="{3A32DB3C-DC16-418B-AB5F-52FE583A3117}"/>
    <cellStyle name="Normal 22 3 2 5 4" xfId="21053" xr:uid="{3D0D1031-85B0-4813-A93D-A6AF78DFB915}"/>
    <cellStyle name="Normal 22 3 2 5 4 2" xfId="34745" xr:uid="{A8126A7A-BAF3-4F0C-81AD-107A2402E30C}"/>
    <cellStyle name="Normal 22 3 2 5 4 3" xfId="49629" xr:uid="{8F1DE2C9-31A9-44DA-82BC-C8A4DCFE98BC}"/>
    <cellStyle name="Normal 22 3 2 5 5" xfId="14209" xr:uid="{55B7BDB9-433E-4442-99F1-2617FBD2B11B}"/>
    <cellStyle name="Normal 22 3 2 5 6" xfId="27899" xr:uid="{648649BB-F0D5-4E28-9801-25DB1B51AB71}"/>
    <cellStyle name="Normal 22 3 2 5 7" xfId="42783" xr:uid="{FA033ED5-11B7-45A5-A7E9-0F75962CD420}"/>
    <cellStyle name="Normal 22 3 2 6" xfId="7363" xr:uid="{F3B9FE1E-BE31-4452-AD20-014D619CDAD5}"/>
    <cellStyle name="Normal 22 3 2 6 2" xfId="9076" xr:uid="{D500463A-0601-4398-AA60-18E379C8C931}"/>
    <cellStyle name="Normal 22 3 2 6 2 2" xfId="12498" xr:uid="{AFA0548B-47F9-479F-A0CD-5A4AE26CD6B1}"/>
    <cellStyle name="Normal 22 3 2 6 2 2 2" xfId="26188" xr:uid="{DA9133E4-E887-49A4-94A8-16762D7A8BC1}"/>
    <cellStyle name="Normal 22 3 2 6 2 2 2 2" xfId="39880" xr:uid="{91EE9DB1-B105-4B3E-B2C4-AE69DC9E2B16}"/>
    <cellStyle name="Normal 22 3 2 6 2 2 2 3" xfId="54764" xr:uid="{569EF792-9AF0-4DC4-AE46-E5422601A295}"/>
    <cellStyle name="Normal 22 3 2 6 2 2 3" xfId="19344" xr:uid="{16CCD5F5-F67A-42D1-9732-3C134AA9BA33}"/>
    <cellStyle name="Normal 22 3 2 6 2 2 4" xfId="33034" xr:uid="{8C53EEF7-7472-4620-91A2-856CD9790667}"/>
    <cellStyle name="Normal 22 3 2 6 2 2 5" xfId="47918" xr:uid="{44ED84D9-5872-4F04-B7F2-DED79A40DD00}"/>
    <cellStyle name="Normal 22 3 2 6 2 3" xfId="22766" xr:uid="{C54A722B-211D-4D86-9562-B3632632A3BD}"/>
    <cellStyle name="Normal 22 3 2 6 2 3 2" xfId="36458" xr:uid="{4E0731D4-3BD3-46A4-BC7C-E91D694498A6}"/>
    <cellStyle name="Normal 22 3 2 6 2 3 3" xfId="51342" xr:uid="{E5E35FE1-E305-45D4-B1B0-386F07CD481B}"/>
    <cellStyle name="Normal 22 3 2 6 2 4" xfId="15922" xr:uid="{B2E569A3-8064-45C9-9CAA-8CD67F952539}"/>
    <cellStyle name="Normal 22 3 2 6 2 5" xfId="29612" xr:uid="{AF4CAD5E-A94C-4687-8A05-BC841B43101D}"/>
    <cellStyle name="Normal 22 3 2 6 2 6" xfId="44496" xr:uid="{BA52A8E6-A15B-492B-8548-7E58585BA89A}"/>
    <cellStyle name="Normal 22 3 2 6 3" xfId="10786" xr:uid="{D08C90E9-1586-48E6-A8F6-56EB1EC0866E}"/>
    <cellStyle name="Normal 22 3 2 6 3 2" xfId="24476" xr:uid="{48CB7550-B1C1-4607-884A-9A7AB5BFFF04}"/>
    <cellStyle name="Normal 22 3 2 6 3 2 2" xfId="38168" xr:uid="{E14EAAED-62D7-4347-A14E-EBC673D3E5E9}"/>
    <cellStyle name="Normal 22 3 2 6 3 2 3" xfId="53052" xr:uid="{A3C422C8-8647-4DFB-9AB2-A1AA6D706B7C}"/>
    <cellStyle name="Normal 22 3 2 6 3 3" xfId="17632" xr:uid="{9D35E4FB-AF02-4BD5-93F7-C1ED6BFB55F8}"/>
    <cellStyle name="Normal 22 3 2 6 3 4" xfId="31322" xr:uid="{454C03D1-94E3-4DEE-9CE6-B2CA396D88B7}"/>
    <cellStyle name="Normal 22 3 2 6 3 5" xfId="46206" xr:uid="{F23918EB-5C6C-48B7-B7FF-AA3CE15FE677}"/>
    <cellStyle name="Normal 22 3 2 6 4" xfId="21054" xr:uid="{0E3C09D3-4678-4995-A30A-E32A29BFF1F4}"/>
    <cellStyle name="Normal 22 3 2 6 4 2" xfId="34746" xr:uid="{D9D8AA2C-BC75-4717-A79B-3545C9EC0E61}"/>
    <cellStyle name="Normal 22 3 2 6 4 3" xfId="49630" xr:uid="{46CFB6D3-4444-40AC-8FFE-E4A4A11915F9}"/>
    <cellStyle name="Normal 22 3 2 6 5" xfId="14210" xr:uid="{6FEB6E01-379F-4665-B759-9DAD2DC2854D}"/>
    <cellStyle name="Normal 22 3 2 6 6" xfId="27900" xr:uid="{BC81FC42-0212-4EC3-8C59-C1A696EACCF3}"/>
    <cellStyle name="Normal 22 3 2 6 7" xfId="42784" xr:uid="{11DBD182-A2EE-4AF5-983A-BB48B7206B2C}"/>
    <cellStyle name="Normal 22 3 2 7" xfId="9062" xr:uid="{DD0E93C1-986F-4EB3-B670-E759CB9B5056}"/>
    <cellStyle name="Normal 22 3 2 7 2" xfId="12484" xr:uid="{525ED654-158A-4E17-92EE-9E99784428EF}"/>
    <cellStyle name="Normal 22 3 2 7 2 2" xfId="26174" xr:uid="{C41FE134-CFCB-48D6-8C59-2CD9A695EBFF}"/>
    <cellStyle name="Normal 22 3 2 7 2 2 2" xfId="39866" xr:uid="{A1D16664-B690-4685-918C-CFA79571DBCA}"/>
    <cellStyle name="Normal 22 3 2 7 2 2 3" xfId="54750" xr:uid="{518AFE64-8E1C-417C-9534-CB1C8FE18357}"/>
    <cellStyle name="Normal 22 3 2 7 2 3" xfId="19330" xr:uid="{AB017459-A554-42C6-8BA3-3C3EC7506060}"/>
    <cellStyle name="Normal 22 3 2 7 2 4" xfId="33020" xr:uid="{8581C11F-4804-4FAE-A8F9-AAC5A847C71A}"/>
    <cellStyle name="Normal 22 3 2 7 2 5" xfId="47904" xr:uid="{DE90DC0E-71E5-467A-9F79-8E5EC9A7AB88}"/>
    <cellStyle name="Normal 22 3 2 7 3" xfId="22752" xr:uid="{9E38EB0B-63B1-473B-86B4-A425940CD2FE}"/>
    <cellStyle name="Normal 22 3 2 7 3 2" xfId="36444" xr:uid="{A4BB1153-0C65-4A5F-A7AD-DE5321518C00}"/>
    <cellStyle name="Normal 22 3 2 7 3 3" xfId="51328" xr:uid="{2CA6DCC8-FB38-4983-9541-9EE4D96CB171}"/>
    <cellStyle name="Normal 22 3 2 7 4" xfId="15908" xr:uid="{295C0223-7D17-46E2-812C-4D44228C57AC}"/>
    <cellStyle name="Normal 22 3 2 7 5" xfId="29598" xr:uid="{A8C00575-CD34-4FB6-B1BA-8BAAEEB17CE2}"/>
    <cellStyle name="Normal 22 3 2 7 6" xfId="44482" xr:uid="{3A42D819-0D63-4DFE-8378-22BCCF6A5238}"/>
    <cellStyle name="Normal 22 3 2 8" xfId="10772" xr:uid="{392F6A93-0ED2-4135-A552-1E62EDBB6F90}"/>
    <cellStyle name="Normal 22 3 2 8 2" xfId="24462" xr:uid="{DC340377-8083-44A3-885C-D9DD49643517}"/>
    <cellStyle name="Normal 22 3 2 8 2 2" xfId="38154" xr:uid="{D53D6265-94DC-4675-A035-86D5B6C48004}"/>
    <cellStyle name="Normal 22 3 2 8 2 3" xfId="53038" xr:uid="{393416A8-259B-4792-8273-4FF5377C78EF}"/>
    <cellStyle name="Normal 22 3 2 8 3" xfId="17618" xr:uid="{48BC7AA7-EFDD-47CA-A20F-9CB17B217808}"/>
    <cellStyle name="Normal 22 3 2 8 4" xfId="31308" xr:uid="{2BAA0ED1-6E76-4C2E-9720-381FA37EA6FF}"/>
    <cellStyle name="Normal 22 3 2 8 5" xfId="46192" xr:uid="{41842CD5-44F1-4BFF-8EAA-C4B559E1D61E}"/>
    <cellStyle name="Normal 22 3 2 9" xfId="21040" xr:uid="{1802B527-46D6-474E-A133-4FA64CF31D1E}"/>
    <cellStyle name="Normal 22 3 2 9 2" xfId="34732" xr:uid="{5B5101AF-A3B3-4BF5-BC70-3CDB7137034C}"/>
    <cellStyle name="Normal 22 3 2 9 3" xfId="49616" xr:uid="{E056FF6C-F862-4B7D-B3F5-824AE5636FD4}"/>
    <cellStyle name="Normal 22 3 3" xfId="4462" xr:uid="{53713660-8D59-40D8-BDC4-2ACFC6EB8712}"/>
    <cellStyle name="Normal 22 3 3 10" xfId="42785" xr:uid="{D7533231-7E3A-477D-807A-B82311DA83D8}"/>
    <cellStyle name="Normal 22 3 3 11" xfId="7364" xr:uid="{99809A17-60AB-420E-B5F3-ECDB3B3B19B6}"/>
    <cellStyle name="Normal 22 3 3 2" xfId="7365" xr:uid="{B2AA9811-5015-4D92-8E03-5B11A556B183}"/>
    <cellStyle name="Normal 22 3 3 2 2" xfId="7366" xr:uid="{37CC666B-852E-4496-8C1B-F31CC3267ABA}"/>
    <cellStyle name="Normal 22 3 3 2 2 2" xfId="9079" xr:uid="{4DD3AB2E-B49F-4BDF-BD35-E3894EF072A6}"/>
    <cellStyle name="Normal 22 3 3 2 2 2 2" xfId="12501" xr:uid="{41DD8F78-7A8D-45D5-9A0D-7BE27B5E2402}"/>
    <cellStyle name="Normal 22 3 3 2 2 2 2 2" xfId="26191" xr:uid="{519F433C-8EBA-4209-80AA-9F4EB0396683}"/>
    <cellStyle name="Normal 22 3 3 2 2 2 2 2 2" xfId="39883" xr:uid="{1B1F5483-92B4-41F6-9B93-C0A9F2C2BB6C}"/>
    <cellStyle name="Normal 22 3 3 2 2 2 2 2 3" xfId="54767" xr:uid="{09B09736-22C0-4A81-9413-E1D052F5D927}"/>
    <cellStyle name="Normal 22 3 3 2 2 2 2 3" xfId="19347" xr:uid="{4390F9FD-F2EE-4B63-994A-AF2428806E32}"/>
    <cellStyle name="Normal 22 3 3 2 2 2 2 4" xfId="33037" xr:uid="{5424A65E-6E54-4BCB-B30F-BEA46268D046}"/>
    <cellStyle name="Normal 22 3 3 2 2 2 2 5" xfId="47921" xr:uid="{6378562F-0975-4934-AE4B-362849D16F60}"/>
    <cellStyle name="Normal 22 3 3 2 2 2 3" xfId="22769" xr:uid="{66E62F69-DCC8-4B53-A272-033118B488BD}"/>
    <cellStyle name="Normal 22 3 3 2 2 2 3 2" xfId="36461" xr:uid="{BF00C3E7-3EE7-4519-ACDD-845E53001616}"/>
    <cellStyle name="Normal 22 3 3 2 2 2 3 3" xfId="51345" xr:uid="{39B4EECE-4E4C-492B-898C-7ABAA536A840}"/>
    <cellStyle name="Normal 22 3 3 2 2 2 4" xfId="15925" xr:uid="{ED056FD1-2AC5-491A-B5CB-8938C736A494}"/>
    <cellStyle name="Normal 22 3 3 2 2 2 5" xfId="29615" xr:uid="{C3095170-C19D-42C8-9EC6-A0224C5B5692}"/>
    <cellStyle name="Normal 22 3 3 2 2 2 6" xfId="44499" xr:uid="{6BC74A9C-2D43-4E02-B526-AA77B4167CC7}"/>
    <cellStyle name="Normal 22 3 3 2 2 3" xfId="10789" xr:uid="{7516B6A5-61D3-48A0-8EEF-D77EC35BF199}"/>
    <cellStyle name="Normal 22 3 3 2 2 3 2" xfId="24479" xr:uid="{92E1832D-3B7A-4CB8-9A3A-DD5389C0A84D}"/>
    <cellStyle name="Normal 22 3 3 2 2 3 2 2" xfId="38171" xr:uid="{0D502A98-AE94-4E55-938F-34137C5343E8}"/>
    <cellStyle name="Normal 22 3 3 2 2 3 2 3" xfId="53055" xr:uid="{99E00049-CBCC-49E9-B034-5A3E92120129}"/>
    <cellStyle name="Normal 22 3 3 2 2 3 3" xfId="17635" xr:uid="{94A6286F-CA9A-4BE3-8D0A-2F9D65F2180C}"/>
    <cellStyle name="Normal 22 3 3 2 2 3 4" xfId="31325" xr:uid="{E8842025-B412-4280-BF37-0B809D70B165}"/>
    <cellStyle name="Normal 22 3 3 2 2 3 5" xfId="46209" xr:uid="{7DC0892A-BB36-486C-B06E-BE47D480830C}"/>
    <cellStyle name="Normal 22 3 3 2 2 4" xfId="21057" xr:uid="{AC23DFCD-B80F-42A5-9473-02423BE16D20}"/>
    <cellStyle name="Normal 22 3 3 2 2 4 2" xfId="34749" xr:uid="{77E9C0F3-14DF-46CC-A58E-3EE2F88B7B27}"/>
    <cellStyle name="Normal 22 3 3 2 2 4 3" xfId="49633" xr:uid="{7B7E5BBC-177B-45CD-A2CB-DB85A1B918DD}"/>
    <cellStyle name="Normal 22 3 3 2 2 5" xfId="14213" xr:uid="{7057F3E5-14FA-43C8-A4B3-92F0307540B4}"/>
    <cellStyle name="Normal 22 3 3 2 2 6" xfId="27903" xr:uid="{523EDDC6-2131-44F9-B97D-6D68B982DDC4}"/>
    <cellStyle name="Normal 22 3 3 2 2 7" xfId="42787" xr:uid="{8C2052EB-695D-4109-B178-74CC00E3B208}"/>
    <cellStyle name="Normal 22 3 3 2 3" xfId="9078" xr:uid="{FECE0999-FFD8-4FBC-8CD1-E58E74FC6F95}"/>
    <cellStyle name="Normal 22 3 3 2 3 2" xfId="12500" xr:uid="{E4304403-6E33-435C-9F48-CA7424CE3F81}"/>
    <cellStyle name="Normal 22 3 3 2 3 2 2" xfId="26190" xr:uid="{9DF213DF-37D0-4D24-84F3-E17D46D6C53E}"/>
    <cellStyle name="Normal 22 3 3 2 3 2 2 2" xfId="39882" xr:uid="{91C7C89B-6B0D-4188-990F-6E234A453CC0}"/>
    <cellStyle name="Normal 22 3 3 2 3 2 2 3" xfId="54766" xr:uid="{6AA3503D-15A7-4A1C-8EE6-7C6361868CB1}"/>
    <cellStyle name="Normal 22 3 3 2 3 2 3" xfId="19346" xr:uid="{AE123C65-DDCD-4C4B-8C70-392CC19369EC}"/>
    <cellStyle name="Normal 22 3 3 2 3 2 4" xfId="33036" xr:uid="{E3DEB533-4720-49A2-A1DB-C4468833931D}"/>
    <cellStyle name="Normal 22 3 3 2 3 2 5" xfId="47920" xr:uid="{E123BF7B-FFEA-4DF9-A010-F41E3E2DCC91}"/>
    <cellStyle name="Normal 22 3 3 2 3 3" xfId="22768" xr:uid="{45A729B2-4E7B-400F-8003-97F0C96BA8E7}"/>
    <cellStyle name="Normal 22 3 3 2 3 3 2" xfId="36460" xr:uid="{011DDB78-049A-41BC-BAC0-37403BCE16BE}"/>
    <cellStyle name="Normal 22 3 3 2 3 3 3" xfId="51344" xr:uid="{235DDFD1-59A3-4FE6-B7EE-5C8E4801BF85}"/>
    <cellStyle name="Normal 22 3 3 2 3 4" xfId="15924" xr:uid="{5265C061-5773-4A60-99D3-720F82DAB7CA}"/>
    <cellStyle name="Normal 22 3 3 2 3 5" xfId="29614" xr:uid="{69598016-417E-4145-9F07-0EC3FCCD036B}"/>
    <cellStyle name="Normal 22 3 3 2 3 6" xfId="44498" xr:uid="{BF01B13B-F0B9-4651-B65C-1E692F438657}"/>
    <cellStyle name="Normal 22 3 3 2 4" xfId="10788" xr:uid="{BFC769DD-6D03-4E82-90B4-5CE1C937333A}"/>
    <cellStyle name="Normal 22 3 3 2 4 2" xfId="24478" xr:uid="{281657C8-B972-457C-8DE5-8D0A01E930B9}"/>
    <cellStyle name="Normal 22 3 3 2 4 2 2" xfId="38170" xr:uid="{E4E4B497-8748-4B5B-99DB-9A2EB0C5A3B0}"/>
    <cellStyle name="Normal 22 3 3 2 4 2 3" xfId="53054" xr:uid="{F3560E00-973E-436C-8F50-BD3333DCE4AE}"/>
    <cellStyle name="Normal 22 3 3 2 4 3" xfId="17634" xr:uid="{041953E7-B4A9-43FD-83D3-AA1FE8AE8639}"/>
    <cellStyle name="Normal 22 3 3 2 4 4" xfId="31324" xr:uid="{5D480388-46CD-460D-B58A-36D72F4D1B72}"/>
    <cellStyle name="Normal 22 3 3 2 4 5" xfId="46208" xr:uid="{8A8F04D4-D324-4F5F-8844-C7A099C3302B}"/>
    <cellStyle name="Normal 22 3 3 2 5" xfId="21056" xr:uid="{F6E732D0-B146-44C0-8699-6CA9A483C990}"/>
    <cellStyle name="Normal 22 3 3 2 5 2" xfId="34748" xr:uid="{2E648DCF-12BF-46B0-8AF0-A8AB1D5AE659}"/>
    <cellStyle name="Normal 22 3 3 2 5 3" xfId="49632" xr:uid="{DAD503F6-CE82-42A8-A747-B14F0EE51D53}"/>
    <cellStyle name="Normal 22 3 3 2 6" xfId="14212" xr:uid="{1C80C9C1-77D7-4FC0-8754-4CCA186710E3}"/>
    <cellStyle name="Normal 22 3 3 2 7" xfId="27902" xr:uid="{0F9AAF22-07FB-4C4E-B9AC-859D7CDA060B}"/>
    <cellStyle name="Normal 22 3 3 2 8" xfId="42786" xr:uid="{89841F23-944D-4B55-91A6-49FCCB42007A}"/>
    <cellStyle name="Normal 22 3 3 3" xfId="7367" xr:uid="{8E536256-E5C1-45D3-AC04-786285884C70}"/>
    <cellStyle name="Normal 22 3 3 3 2" xfId="9080" xr:uid="{E6DA5516-2A8F-4333-A0B8-31397C242893}"/>
    <cellStyle name="Normal 22 3 3 3 2 2" xfId="12502" xr:uid="{032A5074-FCA5-441B-902E-85F75B80DD28}"/>
    <cellStyle name="Normal 22 3 3 3 2 2 2" xfId="26192" xr:uid="{163E955F-F3B9-441A-8747-BEB690560682}"/>
    <cellStyle name="Normal 22 3 3 3 2 2 2 2" xfId="39884" xr:uid="{FF420934-5F5E-4E46-83C3-5C0D3869E9EA}"/>
    <cellStyle name="Normal 22 3 3 3 2 2 2 3" xfId="54768" xr:uid="{5575B140-83E2-44B9-90B7-570D996F308A}"/>
    <cellStyle name="Normal 22 3 3 3 2 2 3" xfId="19348" xr:uid="{3485997F-85ED-48A2-9CF4-08988290CC56}"/>
    <cellStyle name="Normal 22 3 3 3 2 2 4" xfId="33038" xr:uid="{437D8548-87D3-4999-8A60-78A26D585BAD}"/>
    <cellStyle name="Normal 22 3 3 3 2 2 5" xfId="47922" xr:uid="{B695CB41-2962-4597-A869-78F4AEBF20DD}"/>
    <cellStyle name="Normal 22 3 3 3 2 3" xfId="22770" xr:uid="{73D9AF5A-6CF5-45FB-87B4-F2898642B105}"/>
    <cellStyle name="Normal 22 3 3 3 2 3 2" xfId="36462" xr:uid="{E191CD1E-E80C-4C4F-A30B-BAA28DF0E600}"/>
    <cellStyle name="Normal 22 3 3 3 2 3 3" xfId="51346" xr:uid="{EF922CF0-EBFD-41B2-85DB-7D076232E523}"/>
    <cellStyle name="Normal 22 3 3 3 2 4" xfId="15926" xr:uid="{4DDF7F0B-CAEF-4B02-B425-8FD4EFE52E29}"/>
    <cellStyle name="Normal 22 3 3 3 2 5" xfId="29616" xr:uid="{64404D6F-1E45-459B-927D-8636D7E37418}"/>
    <cellStyle name="Normal 22 3 3 3 2 6" xfId="44500" xr:uid="{19FD147C-4957-46B2-9739-FECE42835C63}"/>
    <cellStyle name="Normal 22 3 3 3 3" xfId="10790" xr:uid="{241238BE-9B94-4499-929D-B3ECF68D04D4}"/>
    <cellStyle name="Normal 22 3 3 3 3 2" xfId="24480" xr:uid="{CE2FDCA2-8BD8-4B38-AB94-FAE5938CDDF4}"/>
    <cellStyle name="Normal 22 3 3 3 3 2 2" xfId="38172" xr:uid="{D8D6FA46-4134-4C4F-9EE2-4F45C803F83B}"/>
    <cellStyle name="Normal 22 3 3 3 3 2 3" xfId="53056" xr:uid="{287E0A45-2B34-4269-99A4-113A581F484E}"/>
    <cellStyle name="Normal 22 3 3 3 3 3" xfId="17636" xr:uid="{74805AC8-0407-48A9-9FC0-2C692D06238F}"/>
    <cellStyle name="Normal 22 3 3 3 3 4" xfId="31326" xr:uid="{B86E7B88-4EB2-4919-8F95-C05296358B37}"/>
    <cellStyle name="Normal 22 3 3 3 3 5" xfId="46210" xr:uid="{4ECA0AF0-1295-486F-BD5B-5C6A594F63DB}"/>
    <cellStyle name="Normal 22 3 3 3 4" xfId="21058" xr:uid="{8F0DCBAA-D6C8-4F2B-8EAA-F442D969F2BD}"/>
    <cellStyle name="Normal 22 3 3 3 4 2" xfId="34750" xr:uid="{DF493A7C-2045-4ED6-88BE-DFDEE7CFCDD3}"/>
    <cellStyle name="Normal 22 3 3 3 4 3" xfId="49634" xr:uid="{5F5D8DCD-90F1-4602-BBB8-70E1903C78B2}"/>
    <cellStyle name="Normal 22 3 3 3 5" xfId="14214" xr:uid="{78F8850A-AD9B-4187-BAAE-C2EF6C8B5770}"/>
    <cellStyle name="Normal 22 3 3 3 6" xfId="27904" xr:uid="{E885288D-F78B-4039-A465-6D0832C2297A}"/>
    <cellStyle name="Normal 22 3 3 3 7" xfId="42788" xr:uid="{3CA72262-2E49-43F3-8095-D884D56D5671}"/>
    <cellStyle name="Normal 22 3 3 4" xfId="7368" xr:uid="{7A1BD5BF-F4AF-4AFF-B24F-45132E82F930}"/>
    <cellStyle name="Normal 22 3 3 4 2" xfId="9081" xr:uid="{BBA11633-4755-429C-8C7F-4C4DAB35AF1B}"/>
    <cellStyle name="Normal 22 3 3 4 2 2" xfId="12503" xr:uid="{3FDEB00B-0A2C-4BEF-82AD-6DD9D76921E1}"/>
    <cellStyle name="Normal 22 3 3 4 2 2 2" xfId="26193" xr:uid="{CFD5F289-90D8-4BF8-9D8A-E3415A56F299}"/>
    <cellStyle name="Normal 22 3 3 4 2 2 2 2" xfId="39885" xr:uid="{B4C4043B-4EF4-49A8-80A4-DBB73169BD87}"/>
    <cellStyle name="Normal 22 3 3 4 2 2 2 3" xfId="54769" xr:uid="{DD89CD82-59DF-4DCC-BF8B-E6B83DE21110}"/>
    <cellStyle name="Normal 22 3 3 4 2 2 3" xfId="19349" xr:uid="{A7A235FE-4979-4151-AA71-9BFCFDD7054B}"/>
    <cellStyle name="Normal 22 3 3 4 2 2 4" xfId="33039" xr:uid="{8BB46C7D-2288-45FE-945F-EE5DF7C4F517}"/>
    <cellStyle name="Normal 22 3 3 4 2 2 5" xfId="47923" xr:uid="{AEFC8DF3-D71F-4E94-8368-BB7BED8608FE}"/>
    <cellStyle name="Normal 22 3 3 4 2 3" xfId="22771" xr:uid="{6203B096-B2F5-49FF-9218-3B47FCAF8E6F}"/>
    <cellStyle name="Normal 22 3 3 4 2 3 2" xfId="36463" xr:uid="{C68A1D25-101C-4461-A82B-86C4FB761186}"/>
    <cellStyle name="Normal 22 3 3 4 2 3 3" xfId="51347" xr:uid="{30DAB077-FB75-4A2A-A572-99AAD205452F}"/>
    <cellStyle name="Normal 22 3 3 4 2 4" xfId="15927" xr:uid="{E4844E4D-0A84-48AD-AAE4-E84D9E59AA29}"/>
    <cellStyle name="Normal 22 3 3 4 2 5" xfId="29617" xr:uid="{6E47914C-8A7B-4F00-AAEE-3C0D9789088C}"/>
    <cellStyle name="Normal 22 3 3 4 2 6" xfId="44501" xr:uid="{3DF2D643-A438-4FEC-B8BC-877B9E093FB4}"/>
    <cellStyle name="Normal 22 3 3 4 3" xfId="10791" xr:uid="{0BA7584B-FBAF-4EAF-A034-A8F35A31DD63}"/>
    <cellStyle name="Normal 22 3 3 4 3 2" xfId="24481" xr:uid="{FC778383-09EF-4818-9411-1BBD1CF64637}"/>
    <cellStyle name="Normal 22 3 3 4 3 2 2" xfId="38173" xr:uid="{E576873B-2C00-47BB-A760-096E7563013B}"/>
    <cellStyle name="Normal 22 3 3 4 3 2 3" xfId="53057" xr:uid="{CD41902D-FB1F-4583-A8B7-5D56E4839554}"/>
    <cellStyle name="Normal 22 3 3 4 3 3" xfId="17637" xr:uid="{548F134B-3434-4557-8C4A-2996E29219AB}"/>
    <cellStyle name="Normal 22 3 3 4 3 4" xfId="31327" xr:uid="{681BC73A-93C0-49B8-8861-0433E60ED2D4}"/>
    <cellStyle name="Normal 22 3 3 4 3 5" xfId="46211" xr:uid="{BEE0B058-4624-4959-840A-E651CA797730}"/>
    <cellStyle name="Normal 22 3 3 4 4" xfId="21059" xr:uid="{3AA2C635-9092-4B2F-9A10-56D2AD204C3C}"/>
    <cellStyle name="Normal 22 3 3 4 4 2" xfId="34751" xr:uid="{D914F9C8-5FED-4A55-B5DD-1C9466631B84}"/>
    <cellStyle name="Normal 22 3 3 4 4 3" xfId="49635" xr:uid="{2F39EEA5-BAA0-4A59-976B-4354ECD2383D}"/>
    <cellStyle name="Normal 22 3 3 4 5" xfId="14215" xr:uid="{704559E8-BDF0-4D32-A5CC-8DD2683D40A4}"/>
    <cellStyle name="Normal 22 3 3 4 6" xfId="27905" xr:uid="{7BC9BEE3-693F-43D9-9862-AC5E483BBDD8}"/>
    <cellStyle name="Normal 22 3 3 4 7" xfId="42789" xr:uid="{8DB3AB0F-9462-42A8-A3ED-8A4CE748702E}"/>
    <cellStyle name="Normal 22 3 3 5" xfId="9077" xr:uid="{584CE525-12B1-4A98-A323-E8804E362EF6}"/>
    <cellStyle name="Normal 22 3 3 5 2" xfId="12499" xr:uid="{FD84B4C7-E6A3-44F6-AEE2-BADDAEF79DB7}"/>
    <cellStyle name="Normal 22 3 3 5 2 2" xfId="26189" xr:uid="{A7AE5B0C-B290-4B09-A8DC-FF0182038831}"/>
    <cellStyle name="Normal 22 3 3 5 2 2 2" xfId="39881" xr:uid="{122AF38A-CE79-4683-834D-592EDBCF9925}"/>
    <cellStyle name="Normal 22 3 3 5 2 2 3" xfId="54765" xr:uid="{CCAED244-A409-4F7B-B64A-70A9E7542894}"/>
    <cellStyle name="Normal 22 3 3 5 2 3" xfId="19345" xr:uid="{BED6B875-BBD7-4C16-B65F-4100B46A6313}"/>
    <cellStyle name="Normal 22 3 3 5 2 4" xfId="33035" xr:uid="{065C2F11-6E8C-47DB-B403-425D26E2395B}"/>
    <cellStyle name="Normal 22 3 3 5 2 5" xfId="47919" xr:uid="{3B891A44-EA86-4370-97DB-1743B7B27549}"/>
    <cellStyle name="Normal 22 3 3 5 3" xfId="22767" xr:uid="{BD70D1C3-2F03-4CA0-A1F0-B2DE5DABE8CC}"/>
    <cellStyle name="Normal 22 3 3 5 3 2" xfId="36459" xr:uid="{D8E7CEEE-5431-4FEE-AE5D-64ADFCC1020B}"/>
    <cellStyle name="Normal 22 3 3 5 3 3" xfId="51343" xr:uid="{24C18418-A757-4D81-9FF1-E9CA691A0D8A}"/>
    <cellStyle name="Normal 22 3 3 5 4" xfId="15923" xr:uid="{EF327D7E-2791-4E0A-B06D-1FF301E4490A}"/>
    <cellStyle name="Normal 22 3 3 5 5" xfId="29613" xr:uid="{8DB112DA-CB54-4ECB-86F1-F33F89B04A9B}"/>
    <cellStyle name="Normal 22 3 3 5 6" xfId="44497" xr:uid="{377D6B81-7817-48FE-A1BB-56436C150A2C}"/>
    <cellStyle name="Normal 22 3 3 6" xfId="10787" xr:uid="{2920E894-0E75-4F61-A505-636D9BD83BAD}"/>
    <cellStyle name="Normal 22 3 3 6 2" xfId="24477" xr:uid="{70411F76-30DC-47A9-A4C5-41AAE3BFE7C1}"/>
    <cellStyle name="Normal 22 3 3 6 2 2" xfId="38169" xr:uid="{1054E0F0-F520-4136-9DE1-94614D2AA309}"/>
    <cellStyle name="Normal 22 3 3 6 2 3" xfId="53053" xr:uid="{D2B89F5F-3820-491C-98DB-71A663001544}"/>
    <cellStyle name="Normal 22 3 3 6 3" xfId="17633" xr:uid="{C8735A59-DDEF-4CDA-8BBA-36B40FF5BE92}"/>
    <cellStyle name="Normal 22 3 3 6 4" xfId="31323" xr:uid="{84C2A562-6838-408E-B753-4C1B917CE6F1}"/>
    <cellStyle name="Normal 22 3 3 6 5" xfId="46207" xr:uid="{91EEF28B-1E7D-424B-AAE9-F1166110D506}"/>
    <cellStyle name="Normal 22 3 3 7" xfId="21055" xr:uid="{16A5FB01-E620-4CDF-927A-8010AAE4748C}"/>
    <cellStyle name="Normal 22 3 3 7 2" xfId="34747" xr:uid="{149395A7-ED6D-45DE-9DD0-A21435F2641B}"/>
    <cellStyle name="Normal 22 3 3 7 3" xfId="49631" xr:uid="{BF70DCDB-1C3E-4520-9E19-6EEF87E257BC}"/>
    <cellStyle name="Normal 22 3 3 8" xfId="14211" xr:uid="{BBF712FD-1966-4311-857D-8AF560325A28}"/>
    <cellStyle name="Normal 22 3 3 8 2" xfId="41345" xr:uid="{176A0C3B-DB9B-4511-89D6-9B5A8F76CF0A}"/>
    <cellStyle name="Normal 22 3 3 9" xfId="27901" xr:uid="{6E208B76-F95A-4996-8226-38A17259A62B}"/>
    <cellStyle name="Normal 22 3 4" xfId="4693" xr:uid="{C7F4251B-5BA8-4533-A421-D03506811354}"/>
    <cellStyle name="Normal 22 3 4 10" xfId="42790" xr:uid="{FFD26FAD-AF80-4BAB-BBF1-C2DA81A60522}"/>
    <cellStyle name="Normal 22 3 4 11" xfId="7369" xr:uid="{500ACF8B-F908-47C3-9ADA-E1DCF97E5948}"/>
    <cellStyle name="Normal 22 3 4 2" xfId="7370" xr:uid="{20199A4F-949A-4B20-B0A7-87183F5700BE}"/>
    <cellStyle name="Normal 22 3 4 2 2" xfId="7371" xr:uid="{4620C482-8972-476B-865E-E6156FA51FBB}"/>
    <cellStyle name="Normal 22 3 4 2 2 2" xfId="9084" xr:uid="{9EAE01F6-F2D8-4982-858A-7BA4F83D5DF1}"/>
    <cellStyle name="Normal 22 3 4 2 2 2 2" xfId="12506" xr:uid="{00C445BE-7CD6-4E85-B067-D51A51C869E7}"/>
    <cellStyle name="Normal 22 3 4 2 2 2 2 2" xfId="26196" xr:uid="{529461AC-24F1-4415-9A54-9A540327EAD3}"/>
    <cellStyle name="Normal 22 3 4 2 2 2 2 2 2" xfId="39888" xr:uid="{B253475F-8427-46B7-BDB4-39A77AC3AF39}"/>
    <cellStyle name="Normal 22 3 4 2 2 2 2 2 3" xfId="54772" xr:uid="{2491F2F9-F909-4F2E-BF76-A648B658DDEE}"/>
    <cellStyle name="Normal 22 3 4 2 2 2 2 3" xfId="19352" xr:uid="{4954E639-6435-414A-9F66-64569FA9E567}"/>
    <cellStyle name="Normal 22 3 4 2 2 2 2 4" xfId="33042" xr:uid="{C284A528-687A-4617-9DB6-CA6BF92B8BBE}"/>
    <cellStyle name="Normal 22 3 4 2 2 2 2 5" xfId="47926" xr:uid="{92F32918-CC68-4E20-8BCA-8A47F43424A7}"/>
    <cellStyle name="Normal 22 3 4 2 2 2 3" xfId="22774" xr:uid="{4A43FC6D-533F-4A3B-A952-F32390A20A3C}"/>
    <cellStyle name="Normal 22 3 4 2 2 2 3 2" xfId="36466" xr:uid="{D4B35385-93D4-4172-A458-200CB6559663}"/>
    <cellStyle name="Normal 22 3 4 2 2 2 3 3" xfId="51350" xr:uid="{82FE39C8-1283-4537-8C42-6A03FEEA64C0}"/>
    <cellStyle name="Normal 22 3 4 2 2 2 4" xfId="15930" xr:uid="{8674A6EB-ECD0-4D01-8D5F-596B703486F4}"/>
    <cellStyle name="Normal 22 3 4 2 2 2 5" xfId="29620" xr:uid="{5851ED04-2CE5-442F-8D83-D1B6B588B75E}"/>
    <cellStyle name="Normal 22 3 4 2 2 2 6" xfId="44504" xr:uid="{17E359F9-0EE1-4C51-92F6-71C13C67A704}"/>
    <cellStyle name="Normal 22 3 4 2 2 3" xfId="10794" xr:uid="{818B4519-FE3A-4103-AD4C-9C26A3C09C39}"/>
    <cellStyle name="Normal 22 3 4 2 2 3 2" xfId="24484" xr:uid="{2CD28B6F-24D5-4C92-9186-2D5FAF15ABF8}"/>
    <cellStyle name="Normal 22 3 4 2 2 3 2 2" xfId="38176" xr:uid="{D3552EB3-BEE8-4E67-973C-CE60EDAD8369}"/>
    <cellStyle name="Normal 22 3 4 2 2 3 2 3" xfId="53060" xr:uid="{5E269A92-F593-4378-B736-BCA5EF951208}"/>
    <cellStyle name="Normal 22 3 4 2 2 3 3" xfId="17640" xr:uid="{9E6E4997-B466-4CD4-9089-A9CB73C5520C}"/>
    <cellStyle name="Normal 22 3 4 2 2 3 4" xfId="31330" xr:uid="{7A905F22-138C-4D56-82CE-0A8BF19AD07B}"/>
    <cellStyle name="Normal 22 3 4 2 2 3 5" xfId="46214" xr:uid="{2F4E37E5-C01E-48B8-BD32-1B6A038E85BB}"/>
    <cellStyle name="Normal 22 3 4 2 2 4" xfId="21062" xr:uid="{03B79D47-0828-4CBC-8208-BAFD69AD85FA}"/>
    <cellStyle name="Normal 22 3 4 2 2 4 2" xfId="34754" xr:uid="{4626A515-F945-48A4-8CFB-8F3E5E491C13}"/>
    <cellStyle name="Normal 22 3 4 2 2 4 3" xfId="49638" xr:uid="{1A9C4840-C563-45E6-BCF9-9C5C62A74C77}"/>
    <cellStyle name="Normal 22 3 4 2 2 5" xfId="14218" xr:uid="{0FFBCAEE-A9D4-4530-9FAF-5F501E9F4515}"/>
    <cellStyle name="Normal 22 3 4 2 2 6" xfId="27908" xr:uid="{049185D6-4DA6-46ED-AFDC-9E186BA93B7F}"/>
    <cellStyle name="Normal 22 3 4 2 2 7" xfId="42792" xr:uid="{C280CC83-9775-45D8-9F37-C72AA2DF8FD0}"/>
    <cellStyle name="Normal 22 3 4 2 3" xfId="9083" xr:uid="{1A9B3B33-2853-4210-87D8-D741D3760D7C}"/>
    <cellStyle name="Normal 22 3 4 2 3 2" xfId="12505" xr:uid="{ED5E2342-EC64-4292-8085-CE636B9307E6}"/>
    <cellStyle name="Normal 22 3 4 2 3 2 2" xfId="26195" xr:uid="{D9816527-4730-49CE-B7A5-77C48403AEAD}"/>
    <cellStyle name="Normal 22 3 4 2 3 2 2 2" xfId="39887" xr:uid="{1FE60EE5-1E6F-43E2-811A-1A787A976B8E}"/>
    <cellStyle name="Normal 22 3 4 2 3 2 2 3" xfId="54771" xr:uid="{6BA81A04-932E-4F6E-8F2D-26B8BB478270}"/>
    <cellStyle name="Normal 22 3 4 2 3 2 3" xfId="19351" xr:uid="{232DFF71-0706-43F4-AEE6-A54C77B73227}"/>
    <cellStyle name="Normal 22 3 4 2 3 2 4" xfId="33041" xr:uid="{C99BC396-E0B5-4DDC-BEFA-E121C467337C}"/>
    <cellStyle name="Normal 22 3 4 2 3 2 5" xfId="47925" xr:uid="{8F4CC379-A19E-4EFA-98EC-90B9EE41084E}"/>
    <cellStyle name="Normal 22 3 4 2 3 3" xfId="22773" xr:uid="{CCE2469E-873A-4A12-AE9A-0C2E815F655E}"/>
    <cellStyle name="Normal 22 3 4 2 3 3 2" xfId="36465" xr:uid="{C807D1D0-7824-47EC-A8EA-625AF60B5B79}"/>
    <cellStyle name="Normal 22 3 4 2 3 3 3" xfId="51349" xr:uid="{237C827C-27D8-4810-961A-249E89968C7F}"/>
    <cellStyle name="Normal 22 3 4 2 3 4" xfId="15929" xr:uid="{EB53B691-DD84-43CF-AFAD-A58157648D0F}"/>
    <cellStyle name="Normal 22 3 4 2 3 5" xfId="29619" xr:uid="{EE3D82A0-8C56-4F4D-86E6-1BE2B5C685A9}"/>
    <cellStyle name="Normal 22 3 4 2 3 6" xfId="44503" xr:uid="{6C42ABDD-9310-404D-AC1F-16720CB70806}"/>
    <cellStyle name="Normal 22 3 4 2 4" xfId="10793" xr:uid="{1DC00A9A-928C-4C8A-B6B5-B8DF6FE0CF08}"/>
    <cellStyle name="Normal 22 3 4 2 4 2" xfId="24483" xr:uid="{BFE655BD-8ADB-4B0F-A5A6-21A976655673}"/>
    <cellStyle name="Normal 22 3 4 2 4 2 2" xfId="38175" xr:uid="{631A7BBF-D5C3-4CBF-8CB8-70C95D17BCB6}"/>
    <cellStyle name="Normal 22 3 4 2 4 2 3" xfId="53059" xr:uid="{25609F1F-954C-453C-971B-11DC4C169A1F}"/>
    <cellStyle name="Normal 22 3 4 2 4 3" xfId="17639" xr:uid="{F1973E00-DE01-4574-9EAB-27E38B90CD1E}"/>
    <cellStyle name="Normal 22 3 4 2 4 4" xfId="31329" xr:uid="{2383C628-2123-41A9-A066-FA174F3D7792}"/>
    <cellStyle name="Normal 22 3 4 2 4 5" xfId="46213" xr:uid="{7241C162-F0D2-4EBD-9A1D-1EE35EEF0C08}"/>
    <cellStyle name="Normal 22 3 4 2 5" xfId="21061" xr:uid="{1957F321-A6D0-482C-92F1-5BEC1848D085}"/>
    <cellStyle name="Normal 22 3 4 2 5 2" xfId="34753" xr:uid="{84996260-4CE1-4F9B-B62B-2FFE6575DA95}"/>
    <cellStyle name="Normal 22 3 4 2 5 3" xfId="49637" xr:uid="{646159E2-2995-401A-B481-C4ADC1D51A61}"/>
    <cellStyle name="Normal 22 3 4 2 6" xfId="14217" xr:uid="{778A3C0C-B548-4076-B0EE-F339838B3638}"/>
    <cellStyle name="Normal 22 3 4 2 7" xfId="27907" xr:uid="{4A77D1CF-E75E-4A05-A9CC-52E982979775}"/>
    <cellStyle name="Normal 22 3 4 2 8" xfId="42791" xr:uid="{DCFF4639-5A0C-495C-8252-54AB8EE67060}"/>
    <cellStyle name="Normal 22 3 4 3" xfId="7372" xr:uid="{D62DC2CA-FF57-4489-B3DB-721C41DD6F71}"/>
    <cellStyle name="Normal 22 3 4 3 2" xfId="9085" xr:uid="{53555D0E-D283-43D6-BB58-9B11FF8B0DC2}"/>
    <cellStyle name="Normal 22 3 4 3 2 2" xfId="12507" xr:uid="{B05F2AE7-3219-4F18-9BF2-CDA63ACE561E}"/>
    <cellStyle name="Normal 22 3 4 3 2 2 2" xfId="26197" xr:uid="{4F43FE9F-33FB-4348-A96C-C5216919E4CC}"/>
    <cellStyle name="Normal 22 3 4 3 2 2 2 2" xfId="39889" xr:uid="{F6885A20-784A-4660-862D-DCA655823B82}"/>
    <cellStyle name="Normal 22 3 4 3 2 2 2 3" xfId="54773" xr:uid="{61ADB559-D71D-4EB8-B2F5-B779B6292D98}"/>
    <cellStyle name="Normal 22 3 4 3 2 2 3" xfId="19353" xr:uid="{447F73D3-D68A-43F2-8E00-F38ACF1142FF}"/>
    <cellStyle name="Normal 22 3 4 3 2 2 4" xfId="33043" xr:uid="{B1935524-C128-4B2E-99E3-D1F3BCE31D0A}"/>
    <cellStyle name="Normal 22 3 4 3 2 2 5" xfId="47927" xr:uid="{DA11BFE3-258E-4570-A4F1-9BA6E3EF9390}"/>
    <cellStyle name="Normal 22 3 4 3 2 3" xfId="22775" xr:uid="{AB10289F-5B0F-4770-B02B-1EBC4CBDC008}"/>
    <cellStyle name="Normal 22 3 4 3 2 3 2" xfId="36467" xr:uid="{3C5D4E5E-11ED-4487-8BD9-99037F435A2C}"/>
    <cellStyle name="Normal 22 3 4 3 2 3 3" xfId="51351" xr:uid="{02EB4397-8263-44A1-B9EA-D7E768596B49}"/>
    <cellStyle name="Normal 22 3 4 3 2 4" xfId="15931" xr:uid="{B8420999-158A-4E42-AA56-99D408A90500}"/>
    <cellStyle name="Normal 22 3 4 3 2 5" xfId="29621" xr:uid="{AA329279-C28D-402C-BF58-7CF1410F2DB9}"/>
    <cellStyle name="Normal 22 3 4 3 2 6" xfId="44505" xr:uid="{BBD23E01-9D27-4478-A16B-D0938D0788CA}"/>
    <cellStyle name="Normal 22 3 4 3 3" xfId="10795" xr:uid="{5FE1BF49-5260-487F-89C4-1631F1B9D851}"/>
    <cellStyle name="Normal 22 3 4 3 3 2" xfId="24485" xr:uid="{CF2AD8DD-61B1-4299-B99E-AC1151F18238}"/>
    <cellStyle name="Normal 22 3 4 3 3 2 2" xfId="38177" xr:uid="{9E050E2D-F48B-473B-9530-0BF2E5C8263F}"/>
    <cellStyle name="Normal 22 3 4 3 3 2 3" xfId="53061" xr:uid="{470098BA-003D-4815-944F-88B41844AF41}"/>
    <cellStyle name="Normal 22 3 4 3 3 3" xfId="17641" xr:uid="{0D67C229-A70C-4626-BDD0-E7DB1D6AED5C}"/>
    <cellStyle name="Normal 22 3 4 3 3 4" xfId="31331" xr:uid="{F90FD1FE-8E88-4383-AA19-8711A60C9109}"/>
    <cellStyle name="Normal 22 3 4 3 3 5" xfId="46215" xr:uid="{513A1B6C-C3AD-412B-BA78-F1F7553B8EC4}"/>
    <cellStyle name="Normal 22 3 4 3 4" xfId="21063" xr:uid="{E4B376DB-41E2-4414-A2C9-A7AE09479D32}"/>
    <cellStyle name="Normal 22 3 4 3 4 2" xfId="34755" xr:uid="{84009B8E-2389-4E2C-A290-0881CC38E920}"/>
    <cellStyle name="Normal 22 3 4 3 4 3" xfId="49639" xr:uid="{38A1FCD4-6F8B-432F-9B76-5B90E998A47C}"/>
    <cellStyle name="Normal 22 3 4 3 5" xfId="14219" xr:uid="{C30EF46F-3FDC-498C-831E-966203CC44C1}"/>
    <cellStyle name="Normal 22 3 4 3 6" xfId="27909" xr:uid="{EEBCA35D-A086-46DC-8D74-69F83EB73BFA}"/>
    <cellStyle name="Normal 22 3 4 3 7" xfId="42793" xr:uid="{3C79E138-57C2-4DB3-BC5E-63FC0B72F0FA}"/>
    <cellStyle name="Normal 22 3 4 4" xfId="7373" xr:uid="{1E28A43D-A53C-4744-B7BD-F4BCBAD4CB48}"/>
    <cellStyle name="Normal 22 3 4 4 2" xfId="9086" xr:uid="{FF11F1C1-AB0B-4229-AEEC-07D2A2AAAC4B}"/>
    <cellStyle name="Normal 22 3 4 4 2 2" xfId="12508" xr:uid="{5068C7D0-05D3-4EC9-B90C-A043B652E3D8}"/>
    <cellStyle name="Normal 22 3 4 4 2 2 2" xfId="26198" xr:uid="{B25A2DB6-B057-4EB0-AAB8-FFEA575B3BC2}"/>
    <cellStyle name="Normal 22 3 4 4 2 2 2 2" xfId="39890" xr:uid="{09277693-EFBB-4489-9926-94AC48153A3A}"/>
    <cellStyle name="Normal 22 3 4 4 2 2 2 3" xfId="54774" xr:uid="{4F18DDF2-34C5-4BF1-B576-C8A771E200B9}"/>
    <cellStyle name="Normal 22 3 4 4 2 2 3" xfId="19354" xr:uid="{E47527CC-73AF-448F-B97C-959D68EB81A4}"/>
    <cellStyle name="Normal 22 3 4 4 2 2 4" xfId="33044" xr:uid="{81F78C20-37E5-4B59-AC4D-0613C8ECAE0D}"/>
    <cellStyle name="Normal 22 3 4 4 2 2 5" xfId="47928" xr:uid="{394F243C-FC1F-40B7-8231-3D6A5D72D421}"/>
    <cellStyle name="Normal 22 3 4 4 2 3" xfId="22776" xr:uid="{179D041B-ECF9-4FAD-B58E-FB63ABFD15A1}"/>
    <cellStyle name="Normal 22 3 4 4 2 3 2" xfId="36468" xr:uid="{4E09A56E-E566-4331-8046-4038B42F0884}"/>
    <cellStyle name="Normal 22 3 4 4 2 3 3" xfId="51352" xr:uid="{ADC8A34E-FF0D-4AFB-A841-33BFCBB44535}"/>
    <cellStyle name="Normal 22 3 4 4 2 4" xfId="15932" xr:uid="{B44142C4-9DA0-4B60-8D21-5EB11C95D5AF}"/>
    <cellStyle name="Normal 22 3 4 4 2 5" xfId="29622" xr:uid="{85A3D5C8-F02E-46A2-A426-5D9C3D823CED}"/>
    <cellStyle name="Normal 22 3 4 4 2 6" xfId="44506" xr:uid="{81269382-8959-4133-85D1-5172D4E92F05}"/>
    <cellStyle name="Normal 22 3 4 4 3" xfId="10796" xr:uid="{05586F8D-90BB-412B-8738-164F924502A6}"/>
    <cellStyle name="Normal 22 3 4 4 3 2" xfId="24486" xr:uid="{11BDBCA9-22E5-4A09-B68A-7A18C55A1EB9}"/>
    <cellStyle name="Normal 22 3 4 4 3 2 2" xfId="38178" xr:uid="{AEC7FBD5-A7FC-4A22-B075-97F3A624CCDF}"/>
    <cellStyle name="Normal 22 3 4 4 3 2 3" xfId="53062" xr:uid="{41C168E0-29BE-4522-A2F6-F56F6DBC6568}"/>
    <cellStyle name="Normal 22 3 4 4 3 3" xfId="17642" xr:uid="{652F554E-1934-4AF1-BD61-0806D7644F7C}"/>
    <cellStyle name="Normal 22 3 4 4 3 4" xfId="31332" xr:uid="{58811988-90D0-450C-B8F3-B5E7012B33A9}"/>
    <cellStyle name="Normal 22 3 4 4 3 5" xfId="46216" xr:uid="{9655238C-6671-44C7-BF4C-C7FD83E4BC69}"/>
    <cellStyle name="Normal 22 3 4 4 4" xfId="21064" xr:uid="{7C8CEFBB-EA0E-4579-8C6A-F4B0945A5942}"/>
    <cellStyle name="Normal 22 3 4 4 4 2" xfId="34756" xr:uid="{E14A1F9E-F43B-4EBC-B577-A14A08C6B07A}"/>
    <cellStyle name="Normal 22 3 4 4 4 3" xfId="49640" xr:uid="{49F2F77D-5B15-43FC-A736-1CB4A4A7DEBF}"/>
    <cellStyle name="Normal 22 3 4 4 5" xfId="14220" xr:uid="{CEC423A9-E140-45D6-AE15-54AA73AAA2FF}"/>
    <cellStyle name="Normal 22 3 4 4 6" xfId="27910" xr:uid="{CBAD1443-9C12-4C77-B397-22A69C5EA7CF}"/>
    <cellStyle name="Normal 22 3 4 4 7" xfId="42794" xr:uid="{4C0719F5-8BE4-4480-8AF4-CCF90B88F8C6}"/>
    <cellStyle name="Normal 22 3 4 5" xfId="9082" xr:uid="{497B14AD-52AF-48B9-B6D9-E9BA98D6835D}"/>
    <cellStyle name="Normal 22 3 4 5 2" xfId="12504" xr:uid="{52011771-B07F-46BF-A007-99502792AD62}"/>
    <cellStyle name="Normal 22 3 4 5 2 2" xfId="26194" xr:uid="{25CAA4FF-6DBA-4C0A-8854-9D009A5091BB}"/>
    <cellStyle name="Normal 22 3 4 5 2 2 2" xfId="39886" xr:uid="{2E172A19-F00C-4DA7-83EB-0FB225C34FA0}"/>
    <cellStyle name="Normal 22 3 4 5 2 2 3" xfId="54770" xr:uid="{A12983D6-85CC-4EBF-8A48-62D1593F33B8}"/>
    <cellStyle name="Normal 22 3 4 5 2 3" xfId="19350" xr:uid="{8C5063A0-7C8B-4ACE-8C55-49EB92044127}"/>
    <cellStyle name="Normal 22 3 4 5 2 4" xfId="33040" xr:uid="{C8B13B68-9275-433F-A271-A22703E8F11C}"/>
    <cellStyle name="Normal 22 3 4 5 2 5" xfId="47924" xr:uid="{B664F0D2-1D83-4C1A-8C90-0BCC7C6FA22F}"/>
    <cellStyle name="Normal 22 3 4 5 3" xfId="22772" xr:uid="{75D2F2A5-0812-43B0-AA0A-A323CE68E073}"/>
    <cellStyle name="Normal 22 3 4 5 3 2" xfId="36464" xr:uid="{1D1CF53F-9D41-4683-A822-356D9688AF9F}"/>
    <cellStyle name="Normal 22 3 4 5 3 3" xfId="51348" xr:uid="{FFFF15FE-8237-4129-B27C-F1A9A748E510}"/>
    <cellStyle name="Normal 22 3 4 5 4" xfId="15928" xr:uid="{D62E3836-427B-4A99-A1AE-08DE73BF0CD0}"/>
    <cellStyle name="Normal 22 3 4 5 5" xfId="29618" xr:uid="{F0512F65-80EF-456F-908C-6CA4D7BC62CF}"/>
    <cellStyle name="Normal 22 3 4 5 6" xfId="44502" xr:uid="{4D872924-7AB5-49AF-8379-DC2D05815C3B}"/>
    <cellStyle name="Normal 22 3 4 6" xfId="10792" xr:uid="{6DB470C2-42C0-44D3-A423-12E02127250B}"/>
    <cellStyle name="Normal 22 3 4 6 2" xfId="24482" xr:uid="{4A07C94A-4BE3-459B-8676-3B79650679FB}"/>
    <cellStyle name="Normal 22 3 4 6 2 2" xfId="38174" xr:uid="{9F471BFB-AF7E-4F41-ADDE-A48D0D68A7D4}"/>
    <cellStyle name="Normal 22 3 4 6 2 3" xfId="53058" xr:uid="{4DF056C4-8BA3-4721-BBC2-C71D1CE19CEC}"/>
    <cellStyle name="Normal 22 3 4 6 3" xfId="17638" xr:uid="{6F6442A8-903A-4067-826F-4B7972FC85DC}"/>
    <cellStyle name="Normal 22 3 4 6 4" xfId="31328" xr:uid="{6F3344CB-1F0A-4D54-BC0A-9F7B0E35B00A}"/>
    <cellStyle name="Normal 22 3 4 6 5" xfId="46212" xr:uid="{29274D38-8024-49D1-B52B-A4C9C4D7F73D}"/>
    <cellStyle name="Normal 22 3 4 7" xfId="21060" xr:uid="{D0849B8A-4E1A-470A-80DD-49C0A0F429FA}"/>
    <cellStyle name="Normal 22 3 4 7 2" xfId="34752" xr:uid="{376CFA84-6FCD-4EAB-B139-4FD72E8A754F}"/>
    <cellStyle name="Normal 22 3 4 7 3" xfId="49636" xr:uid="{9B38CD9D-0C31-494C-81D7-F378782EDA4C}"/>
    <cellStyle name="Normal 22 3 4 8" xfId="14216" xr:uid="{C9EC30EE-06D6-4AD4-9EF6-59CE4F03961A}"/>
    <cellStyle name="Normal 22 3 4 8 2" xfId="41376" xr:uid="{84E1752E-EA73-4357-9856-A230BE7D6757}"/>
    <cellStyle name="Normal 22 3 4 9" xfId="27906" xr:uid="{76A329E5-B6EC-4E92-9745-7F33E147E630}"/>
    <cellStyle name="Normal 22 3 5" xfId="7374" xr:uid="{9574807B-393A-439D-B48A-704145979688}"/>
    <cellStyle name="Normal 22 3 5 2" xfId="7375" xr:uid="{0386AB00-5EDF-42CA-B676-488E359A1AF3}"/>
    <cellStyle name="Normal 22 3 5 2 2" xfId="9088" xr:uid="{DC3E7BF4-FD6E-4DB8-BB80-0C66ED8B3555}"/>
    <cellStyle name="Normal 22 3 5 2 2 2" xfId="12510" xr:uid="{5BBFB9B3-28D8-4D42-BEB6-CD07358CE08F}"/>
    <cellStyle name="Normal 22 3 5 2 2 2 2" xfId="26200" xr:uid="{D98B68CD-DBF8-4914-B647-A85C497C06A4}"/>
    <cellStyle name="Normal 22 3 5 2 2 2 2 2" xfId="39892" xr:uid="{0E1B7AE7-5A7C-4C45-9B10-5F8C6397D916}"/>
    <cellStyle name="Normal 22 3 5 2 2 2 2 3" xfId="54776" xr:uid="{8201BF13-1DAA-439B-BA72-0643F0A81879}"/>
    <cellStyle name="Normal 22 3 5 2 2 2 3" xfId="19356" xr:uid="{603E3CCF-812F-4E93-9812-3043666C99AB}"/>
    <cellStyle name="Normal 22 3 5 2 2 2 4" xfId="33046" xr:uid="{DF9C2E5A-AE40-4F23-BCA2-6C88E51B4435}"/>
    <cellStyle name="Normal 22 3 5 2 2 2 5" xfId="47930" xr:uid="{A2AD0DE5-D806-436A-9268-4922B66A228E}"/>
    <cellStyle name="Normal 22 3 5 2 2 3" xfId="22778" xr:uid="{D22D69C8-E135-4C83-8C95-9600F0D2B729}"/>
    <cellStyle name="Normal 22 3 5 2 2 3 2" xfId="36470" xr:uid="{4EEAAB6D-A352-4EF9-96E3-C8780CEB81BB}"/>
    <cellStyle name="Normal 22 3 5 2 2 3 3" xfId="51354" xr:uid="{2DDD703A-93D8-4FF2-B586-9591F7D440AA}"/>
    <cellStyle name="Normal 22 3 5 2 2 4" xfId="15934" xr:uid="{01476750-A780-4C70-813F-CFE33394F1CA}"/>
    <cellStyle name="Normal 22 3 5 2 2 5" xfId="29624" xr:uid="{03CC2677-3D4D-4552-AB80-7C3976EE542B}"/>
    <cellStyle name="Normal 22 3 5 2 2 6" xfId="44508" xr:uid="{AA6D5536-F7DC-4471-B4E8-D3487F0BD10E}"/>
    <cellStyle name="Normal 22 3 5 2 3" xfId="10798" xr:uid="{ED88B506-66AB-4BC3-9A71-8427BB8B3146}"/>
    <cellStyle name="Normal 22 3 5 2 3 2" xfId="24488" xr:uid="{C71EF757-8868-462F-B0D8-E40BD7BAE6B5}"/>
    <cellStyle name="Normal 22 3 5 2 3 2 2" xfId="38180" xr:uid="{8B27CDB6-0D64-4BC9-9A94-3539F2E910BD}"/>
    <cellStyle name="Normal 22 3 5 2 3 2 3" xfId="53064" xr:uid="{0DC03318-0FC1-48C1-9CB5-6522D3212173}"/>
    <cellStyle name="Normal 22 3 5 2 3 3" xfId="17644" xr:uid="{A8F69044-0EB2-4D02-873D-A0F22C4B6317}"/>
    <cellStyle name="Normal 22 3 5 2 3 4" xfId="31334" xr:uid="{D608D06A-8E19-4EB6-B74A-15A86E559A0C}"/>
    <cellStyle name="Normal 22 3 5 2 3 5" xfId="46218" xr:uid="{90A72AC3-A207-452D-A3EE-F86DBBC04BF0}"/>
    <cellStyle name="Normal 22 3 5 2 4" xfId="21066" xr:uid="{8653D953-F9BE-4A4F-9664-E5A5F9C94021}"/>
    <cellStyle name="Normal 22 3 5 2 4 2" xfId="34758" xr:uid="{1A60A01B-893E-4B48-BB45-D40FD8CFF955}"/>
    <cellStyle name="Normal 22 3 5 2 4 3" xfId="49642" xr:uid="{E8A6B5C0-17FE-435B-8C6D-9A968C590EBF}"/>
    <cellStyle name="Normal 22 3 5 2 5" xfId="14222" xr:uid="{AA311178-C75D-454D-862C-9DD85A3090FB}"/>
    <cellStyle name="Normal 22 3 5 2 6" xfId="27912" xr:uid="{17EFDBE4-E3E9-4AD4-8C44-E5E8CF7A3287}"/>
    <cellStyle name="Normal 22 3 5 2 7" xfId="42796" xr:uid="{CEAF4B27-AB37-40EC-8E1E-4FFEEF0178D0}"/>
    <cellStyle name="Normal 22 3 5 3" xfId="9087" xr:uid="{731B39FB-E49F-4D48-A683-453557DD5D3C}"/>
    <cellStyle name="Normal 22 3 5 3 2" xfId="12509" xr:uid="{51A3D776-F800-492B-9A06-886545140145}"/>
    <cellStyle name="Normal 22 3 5 3 2 2" xfId="26199" xr:uid="{F0F6B795-F031-44C3-91DD-4706E2F1CEE7}"/>
    <cellStyle name="Normal 22 3 5 3 2 2 2" xfId="39891" xr:uid="{ABA50D76-B83F-4C98-A4E2-0AF5AB2A348E}"/>
    <cellStyle name="Normal 22 3 5 3 2 2 3" xfId="54775" xr:uid="{AEA824B8-DF9B-494F-95C3-98ACD7AED61B}"/>
    <cellStyle name="Normal 22 3 5 3 2 3" xfId="19355" xr:uid="{4DE6CF57-0473-4364-B728-492829BF241E}"/>
    <cellStyle name="Normal 22 3 5 3 2 4" xfId="33045" xr:uid="{5B26947B-AB1C-4663-A55E-D4E12A896946}"/>
    <cellStyle name="Normal 22 3 5 3 2 5" xfId="47929" xr:uid="{746C2246-58A5-42EC-8648-E26BEB59F602}"/>
    <cellStyle name="Normal 22 3 5 3 3" xfId="22777" xr:uid="{DAAEF5E5-2BF4-40D3-84C2-779D83DD8403}"/>
    <cellStyle name="Normal 22 3 5 3 3 2" xfId="36469" xr:uid="{62D0115B-479E-4853-BD67-21F44C419794}"/>
    <cellStyle name="Normal 22 3 5 3 3 3" xfId="51353" xr:uid="{5C115BB0-1453-4AC0-AFB8-148FAAB9AE91}"/>
    <cellStyle name="Normal 22 3 5 3 4" xfId="15933" xr:uid="{8279608C-B272-4CB3-98B1-B6CD6F094E94}"/>
    <cellStyle name="Normal 22 3 5 3 5" xfId="29623" xr:uid="{C7AF0868-1E0F-4164-B5B6-39F30074DD97}"/>
    <cellStyle name="Normal 22 3 5 3 6" xfId="44507" xr:uid="{3D601FC8-0490-4CB3-9F38-8F331EBEA620}"/>
    <cellStyle name="Normal 22 3 5 4" xfId="10797" xr:uid="{2623EFBD-BF4E-4185-BAD5-B03894B8B28A}"/>
    <cellStyle name="Normal 22 3 5 4 2" xfId="24487" xr:uid="{BF3D6BC9-DBCF-44B0-B1AC-D5D7396EF2E9}"/>
    <cellStyle name="Normal 22 3 5 4 2 2" xfId="38179" xr:uid="{62E83D95-779A-433A-8623-B3E532DD11BE}"/>
    <cellStyle name="Normal 22 3 5 4 2 3" xfId="53063" xr:uid="{D8C09503-F71B-4364-B651-25810865B6E5}"/>
    <cellStyle name="Normal 22 3 5 4 3" xfId="17643" xr:uid="{18D25189-6D57-440F-BAB2-5AF865477E51}"/>
    <cellStyle name="Normal 22 3 5 4 4" xfId="31333" xr:uid="{981755CC-CED1-41EA-AA86-18CE48B402D1}"/>
    <cellStyle name="Normal 22 3 5 4 5" xfId="46217" xr:uid="{645740F8-40DB-4B11-BEDC-DF4415F41F88}"/>
    <cellStyle name="Normal 22 3 5 5" xfId="21065" xr:uid="{167DDD1D-C1DF-405C-9239-B286E725C075}"/>
    <cellStyle name="Normal 22 3 5 5 2" xfId="34757" xr:uid="{47F4DFC2-E6D6-48C8-902C-D5F45FA4D44E}"/>
    <cellStyle name="Normal 22 3 5 5 3" xfId="49641" xr:uid="{D0A3625A-7156-458D-AF88-9189067E7127}"/>
    <cellStyle name="Normal 22 3 5 6" xfId="14221" xr:uid="{0BB421F9-9409-4F41-8149-38086C376DA3}"/>
    <cellStyle name="Normal 22 3 5 7" xfId="27911" xr:uid="{74605AAB-5CEE-4F33-B6D5-2CFB8D3426B9}"/>
    <cellStyle name="Normal 22 3 5 8" xfId="42795" xr:uid="{421DE002-D48D-4717-8F1B-81A8FB6A3FD8}"/>
    <cellStyle name="Normal 22 3 6" xfId="7376" xr:uid="{6433C986-9ECC-4EAE-BA92-4F355D25B7D2}"/>
    <cellStyle name="Normal 22 3 6 2" xfId="9089" xr:uid="{28953AE3-762F-443F-90DF-9B4590A8DC57}"/>
    <cellStyle name="Normal 22 3 6 2 2" xfId="12511" xr:uid="{53FAD180-6304-4008-88F1-177669C23728}"/>
    <cellStyle name="Normal 22 3 6 2 2 2" xfId="26201" xr:uid="{A1EA0CB0-42B5-4A94-B06F-BB8DCB2DC0B4}"/>
    <cellStyle name="Normal 22 3 6 2 2 2 2" xfId="39893" xr:uid="{B187A2B4-818B-4B74-9FA2-3209DC1CF6CD}"/>
    <cellStyle name="Normal 22 3 6 2 2 2 3" xfId="54777" xr:uid="{89EBA710-460F-4DE0-8B30-2ADAC20204E8}"/>
    <cellStyle name="Normal 22 3 6 2 2 3" xfId="19357" xr:uid="{CA58314B-F164-4C64-8331-B61D2C0F07BF}"/>
    <cellStyle name="Normal 22 3 6 2 2 4" xfId="33047" xr:uid="{622FB9FE-8F04-4FE4-A3FB-834B704A4914}"/>
    <cellStyle name="Normal 22 3 6 2 2 5" xfId="47931" xr:uid="{9DD67095-C15D-4726-897F-FEAE519C47CC}"/>
    <cellStyle name="Normal 22 3 6 2 3" xfId="22779" xr:uid="{2ADB5089-2A29-48E6-A67C-6E6BD4AA57CB}"/>
    <cellStyle name="Normal 22 3 6 2 3 2" xfId="36471" xr:uid="{94A5C51C-0E5C-4E8D-A1C5-A55D7AD493AF}"/>
    <cellStyle name="Normal 22 3 6 2 3 3" xfId="51355" xr:uid="{722EBF53-5417-4F0C-B352-78F18349796F}"/>
    <cellStyle name="Normal 22 3 6 2 4" xfId="15935" xr:uid="{B3ECBC35-2000-4BB2-A26F-F86FC24F90B4}"/>
    <cellStyle name="Normal 22 3 6 2 5" xfId="29625" xr:uid="{6142DE40-C5B6-4C68-8B91-B784F92F7A8A}"/>
    <cellStyle name="Normal 22 3 6 2 6" xfId="44509" xr:uid="{624062F9-6FEF-475D-89F4-6CE0F79459D0}"/>
    <cellStyle name="Normal 22 3 6 3" xfId="10799" xr:uid="{79D485F7-2127-42BB-ADD3-5FE169F67D10}"/>
    <cellStyle name="Normal 22 3 6 3 2" xfId="24489" xr:uid="{3ED0F438-A3B8-4E52-977E-565DBF71AEE5}"/>
    <cellStyle name="Normal 22 3 6 3 2 2" xfId="38181" xr:uid="{2FE94028-4B33-47A4-97EC-43CECF06185E}"/>
    <cellStyle name="Normal 22 3 6 3 2 3" xfId="53065" xr:uid="{1C6D2EB2-0022-428A-8D2C-3AAD76C95766}"/>
    <cellStyle name="Normal 22 3 6 3 3" xfId="17645" xr:uid="{9546BBEE-C5EA-4D4E-8156-54F36ECC9584}"/>
    <cellStyle name="Normal 22 3 6 3 4" xfId="31335" xr:uid="{E5E2F5F9-528B-49D1-9E65-2B7FE0A36D29}"/>
    <cellStyle name="Normal 22 3 6 3 5" xfId="46219" xr:uid="{FC0645C7-3981-4147-AD16-80CA1E6450F0}"/>
    <cellStyle name="Normal 22 3 6 4" xfId="21067" xr:uid="{5C59D9F7-6B31-4D11-914D-5A1D05E948D0}"/>
    <cellStyle name="Normal 22 3 6 4 2" xfId="34759" xr:uid="{C9B2FEDA-B693-4103-8F5E-A45DEAFA54A7}"/>
    <cellStyle name="Normal 22 3 6 4 3" xfId="49643" xr:uid="{9A9F57F1-21CF-48A5-89E6-A0F329C0E906}"/>
    <cellStyle name="Normal 22 3 6 5" xfId="14223" xr:uid="{1FB1FB69-8D29-4CF9-8EEC-39F7213758E4}"/>
    <cellStyle name="Normal 22 3 6 6" xfId="27913" xr:uid="{BE1ABAB8-7637-47A8-94CF-E44A56E554A7}"/>
    <cellStyle name="Normal 22 3 6 7" xfId="42797" xr:uid="{7386D532-4097-4CDA-B753-80B8F168CDFF}"/>
    <cellStyle name="Normal 22 3 7" xfId="7377" xr:uid="{AEE8DEEA-E2E3-4C56-8CA9-BF53C74DE231}"/>
    <cellStyle name="Normal 22 3 7 2" xfId="9090" xr:uid="{DBAB94C2-152C-427E-A880-4E7AD32256F7}"/>
    <cellStyle name="Normal 22 3 7 2 2" xfId="12512" xr:uid="{B81FD751-0665-480F-99FD-A21B89AA33B3}"/>
    <cellStyle name="Normal 22 3 7 2 2 2" xfId="26202" xr:uid="{56941848-02DC-404F-ACCB-BAAD4B08FD65}"/>
    <cellStyle name="Normal 22 3 7 2 2 2 2" xfId="39894" xr:uid="{DFE37E01-4002-42EF-BFAA-0C99D2577C13}"/>
    <cellStyle name="Normal 22 3 7 2 2 2 3" xfId="54778" xr:uid="{803B1C0D-0364-4D7D-A5FE-DB4F6AC67CF7}"/>
    <cellStyle name="Normal 22 3 7 2 2 3" xfId="19358" xr:uid="{E5E24115-DFFD-4B3C-9945-96C193F8C571}"/>
    <cellStyle name="Normal 22 3 7 2 2 4" xfId="33048" xr:uid="{DD7D11DA-571B-4BC1-9233-09A9290D56AF}"/>
    <cellStyle name="Normal 22 3 7 2 2 5" xfId="47932" xr:uid="{493D4B3A-A0F0-4DC1-A232-237EE67C2CEB}"/>
    <cellStyle name="Normal 22 3 7 2 3" xfId="22780" xr:uid="{97ABD189-B428-41E2-ACD3-D8703432AA73}"/>
    <cellStyle name="Normal 22 3 7 2 3 2" xfId="36472" xr:uid="{00839969-7646-4FB4-B1C9-7F1CD477964B}"/>
    <cellStyle name="Normal 22 3 7 2 3 3" xfId="51356" xr:uid="{9F6A8866-46CF-443C-9AF8-238FEAF810E2}"/>
    <cellStyle name="Normal 22 3 7 2 4" xfId="15936" xr:uid="{4E7C46FC-1053-4A27-9F82-6E1F8885D24E}"/>
    <cellStyle name="Normal 22 3 7 2 5" xfId="29626" xr:uid="{01964A23-F4C8-4FC7-AC88-C2A17555F79E}"/>
    <cellStyle name="Normal 22 3 7 2 6" xfId="44510" xr:uid="{835140D5-6A5E-4853-ABDC-EB480012E6A3}"/>
    <cellStyle name="Normal 22 3 7 3" xfId="10800" xr:uid="{AAD0C1C7-F695-4F38-B563-50C77546A0DE}"/>
    <cellStyle name="Normal 22 3 7 3 2" xfId="24490" xr:uid="{28280AEF-E298-4C5A-9DD8-0711057F7133}"/>
    <cellStyle name="Normal 22 3 7 3 2 2" xfId="38182" xr:uid="{A7E16723-8E63-4651-9079-10BB9B9D6115}"/>
    <cellStyle name="Normal 22 3 7 3 2 3" xfId="53066" xr:uid="{A352BD35-5ACC-456D-B1AF-1049A627B790}"/>
    <cellStyle name="Normal 22 3 7 3 3" xfId="17646" xr:uid="{612ACE66-EC28-4E4C-8A07-35F4118D8004}"/>
    <cellStyle name="Normal 22 3 7 3 4" xfId="31336" xr:uid="{8C15869D-3FDE-4312-BEDB-21071D6B61B4}"/>
    <cellStyle name="Normal 22 3 7 3 5" xfId="46220" xr:uid="{2F736557-649B-4414-9B57-5470A6E5DF32}"/>
    <cellStyle name="Normal 22 3 7 4" xfId="21068" xr:uid="{DEFED401-7D3E-4E42-86B7-40100DC779DB}"/>
    <cellStyle name="Normal 22 3 7 4 2" xfId="34760" xr:uid="{0300DCE0-D8BD-422B-B1DB-069C5C99BB13}"/>
    <cellStyle name="Normal 22 3 7 4 3" xfId="49644" xr:uid="{477AB178-DAD1-41A5-959B-DEA56CB993E6}"/>
    <cellStyle name="Normal 22 3 7 5" xfId="14224" xr:uid="{4E3A7BAB-D98C-48C5-87B8-C834CDB93891}"/>
    <cellStyle name="Normal 22 3 7 6" xfId="27914" xr:uid="{9F5ADC05-C209-4C01-AFF0-A5DDAFE266E4}"/>
    <cellStyle name="Normal 22 3 7 7" xfId="42798" xr:uid="{DD235A8A-4ACF-4464-BC17-BA807967E28D}"/>
    <cellStyle name="Normal 22 3 8" xfId="9061" xr:uid="{6AC91B3A-129D-46FD-9751-4C431710B74C}"/>
    <cellStyle name="Normal 22 3 8 2" xfId="12483" xr:uid="{BEE526AE-50F2-4992-8D60-CF52F4629C55}"/>
    <cellStyle name="Normal 22 3 8 2 2" xfId="26173" xr:uid="{9928CEAB-8119-417D-B59C-632AF79E452B}"/>
    <cellStyle name="Normal 22 3 8 2 2 2" xfId="39865" xr:uid="{E2422BF9-DB2A-4D93-9DE4-61FA0997C259}"/>
    <cellStyle name="Normal 22 3 8 2 2 3" xfId="54749" xr:uid="{5DE4BF07-E320-4D67-867E-84FC177233BE}"/>
    <cellStyle name="Normal 22 3 8 2 3" xfId="19329" xr:uid="{864AD283-C68F-4746-A1E9-F5E82C9AC367}"/>
    <cellStyle name="Normal 22 3 8 2 4" xfId="33019" xr:uid="{10B46FF4-61E0-403D-AD0D-4CAAC97529B5}"/>
    <cellStyle name="Normal 22 3 8 2 5" xfId="47903" xr:uid="{0C61B65F-E052-4D28-ADCE-C43441ECD81A}"/>
    <cellStyle name="Normal 22 3 8 3" xfId="22751" xr:uid="{DE98E12F-EEAF-4449-B780-EB9A47E98806}"/>
    <cellStyle name="Normal 22 3 8 3 2" xfId="36443" xr:uid="{539F4451-501F-4F2D-944F-468949300971}"/>
    <cellStyle name="Normal 22 3 8 3 3" xfId="51327" xr:uid="{6908E023-1984-4885-A253-7B825CE2FB6B}"/>
    <cellStyle name="Normal 22 3 8 4" xfId="15907" xr:uid="{1BECF885-0CD4-4830-89D8-764681C77A33}"/>
    <cellStyle name="Normal 22 3 8 5" xfId="29597" xr:uid="{87238A87-749B-4654-BDA4-8F8E75242A48}"/>
    <cellStyle name="Normal 22 3 8 6" xfId="44481" xr:uid="{CD2BE30E-1234-4DCE-AC9B-0B8645D5896E}"/>
    <cellStyle name="Normal 22 3 9" xfId="10771" xr:uid="{361AFBF4-E125-497B-A7A3-076A4D1D5334}"/>
    <cellStyle name="Normal 22 3 9 2" xfId="24461" xr:uid="{12C58C66-5E58-485D-8A52-D150FD1E6B37}"/>
    <cellStyle name="Normal 22 3 9 2 2" xfId="38153" xr:uid="{F3E48BCF-1864-4893-BADC-7E45BD2E3F0D}"/>
    <cellStyle name="Normal 22 3 9 2 3" xfId="53037" xr:uid="{456F9EA5-A6BA-4F4B-81B2-857E53A3D306}"/>
    <cellStyle name="Normal 22 3 9 3" xfId="17617" xr:uid="{EED8F542-D3E7-45E7-86DE-48D61A2AA090}"/>
    <cellStyle name="Normal 22 3 9 4" xfId="31307" xr:uid="{C24D761C-266E-4F03-B41F-B1D73978C6EF}"/>
    <cellStyle name="Normal 22 3 9 5" xfId="46191" xr:uid="{3CBDDDFC-8D93-453D-976F-D1FA8A83B364}"/>
    <cellStyle name="Normal 22 4" xfId="4315" xr:uid="{E20DB221-9D10-417F-9863-13B9687E6929}"/>
    <cellStyle name="Normal 22 4 10" xfId="14225" xr:uid="{0802C9F5-5136-46CB-AD02-AE613860DDE9}"/>
    <cellStyle name="Normal 22 4 10 2" xfId="41317" xr:uid="{07DC0E94-F4C5-4D40-9CB5-1D07E1C5A592}"/>
    <cellStyle name="Normal 22 4 11" xfId="27915" xr:uid="{C969D25A-6778-47DE-A6D5-45D6917D1CB6}"/>
    <cellStyle name="Normal 22 4 12" xfId="42799" xr:uid="{BFBCF2AE-689E-4E92-8804-185EBC0F5B06}"/>
    <cellStyle name="Normal 22 4 13" xfId="7378" xr:uid="{C6A56340-08F1-4D1F-9888-AE5C070A0938}"/>
    <cellStyle name="Normal 22 4 2" xfId="4433" xr:uid="{6196A5AC-AB58-4B31-B5C6-8A5CAF5E5AAB}"/>
    <cellStyle name="Normal 22 4 2 10" xfId="42800" xr:uid="{2ADBE183-9F9C-41EE-BD78-B6FADCAE5EAF}"/>
    <cellStyle name="Normal 22 4 2 11" xfId="7379" xr:uid="{811F7AD4-28D6-491D-8B6B-FA2F6F69EA9D}"/>
    <cellStyle name="Normal 22 4 2 2" xfId="7380" xr:uid="{7B5EC509-3390-44E3-8F7A-75964853EE48}"/>
    <cellStyle name="Normal 22 4 2 2 2" xfId="7381" xr:uid="{F2AD6CBD-2FD9-4235-B2DB-DA7DE2F55FD8}"/>
    <cellStyle name="Normal 22 4 2 2 2 2" xfId="9094" xr:uid="{C8CAB9BF-FFE0-4288-81D5-F44A67FDA98A}"/>
    <cellStyle name="Normal 22 4 2 2 2 2 2" xfId="12516" xr:uid="{72FC2D7A-2893-4E7C-B9C7-1EB0D6779F06}"/>
    <cellStyle name="Normal 22 4 2 2 2 2 2 2" xfId="26206" xr:uid="{77F49C93-F71B-47ED-8BA4-CD4715F5A794}"/>
    <cellStyle name="Normal 22 4 2 2 2 2 2 2 2" xfId="39898" xr:uid="{79E0BFFF-DB76-47BB-A2A5-395043FCB14A}"/>
    <cellStyle name="Normal 22 4 2 2 2 2 2 2 3" xfId="54782" xr:uid="{C5D84050-AB8D-41F6-B150-3AAC38AA5469}"/>
    <cellStyle name="Normal 22 4 2 2 2 2 2 3" xfId="19362" xr:uid="{F7FE6DE5-F707-4C12-8326-0A0667EF1A19}"/>
    <cellStyle name="Normal 22 4 2 2 2 2 2 4" xfId="33052" xr:uid="{9E07F1C4-BD4D-4651-8909-6D3741EAFB5D}"/>
    <cellStyle name="Normal 22 4 2 2 2 2 2 5" xfId="47936" xr:uid="{BD50AAB0-6504-408D-93C2-836F5A1CF93E}"/>
    <cellStyle name="Normal 22 4 2 2 2 2 3" xfId="22784" xr:uid="{BFF7D7B8-69A8-4473-AC55-2CD4366190FC}"/>
    <cellStyle name="Normal 22 4 2 2 2 2 3 2" xfId="36476" xr:uid="{28F89E1E-1016-4FF8-9D73-87A869B77DF3}"/>
    <cellStyle name="Normal 22 4 2 2 2 2 3 3" xfId="51360" xr:uid="{ABE4374F-EB4F-4989-B1F4-8C937CB28EF7}"/>
    <cellStyle name="Normal 22 4 2 2 2 2 4" xfId="15940" xr:uid="{72D690DE-5B71-4EC7-BDDF-E18D1F21DB45}"/>
    <cellStyle name="Normal 22 4 2 2 2 2 5" xfId="29630" xr:uid="{800C908D-1926-43F1-A6A3-411EE971866A}"/>
    <cellStyle name="Normal 22 4 2 2 2 2 6" xfId="44514" xr:uid="{74CDFD82-2AB6-4DB6-B6E1-AD616C772750}"/>
    <cellStyle name="Normal 22 4 2 2 2 3" xfId="10804" xr:uid="{87EC3EFA-C329-42C1-A80C-F54EDB4AC7BB}"/>
    <cellStyle name="Normal 22 4 2 2 2 3 2" xfId="24494" xr:uid="{63C37EDB-43D7-4B6D-9E0F-6830A06203BB}"/>
    <cellStyle name="Normal 22 4 2 2 2 3 2 2" xfId="38186" xr:uid="{67FA9561-2B1B-4F27-8008-0F6F19EC48D6}"/>
    <cellStyle name="Normal 22 4 2 2 2 3 2 3" xfId="53070" xr:uid="{EF1ED24F-1407-40B9-AA60-0DE6900E0863}"/>
    <cellStyle name="Normal 22 4 2 2 2 3 3" xfId="17650" xr:uid="{E35B9E1D-15DE-4379-B38A-32551CF28592}"/>
    <cellStyle name="Normal 22 4 2 2 2 3 4" xfId="31340" xr:uid="{F35557D9-0E41-4A25-8EDF-FC8BCDF48D96}"/>
    <cellStyle name="Normal 22 4 2 2 2 3 5" xfId="46224" xr:uid="{2A9854C6-E0CA-4488-929B-EF93AF1BBC8D}"/>
    <cellStyle name="Normal 22 4 2 2 2 4" xfId="21072" xr:uid="{C3A73592-8993-4E72-9E74-1A374F7371E3}"/>
    <cellStyle name="Normal 22 4 2 2 2 4 2" xfId="34764" xr:uid="{2EA9FCD1-37DB-47CC-8E41-E470C59BC09E}"/>
    <cellStyle name="Normal 22 4 2 2 2 4 3" xfId="49648" xr:uid="{45993814-8FEC-4227-8203-6089F2FFC624}"/>
    <cellStyle name="Normal 22 4 2 2 2 5" xfId="14228" xr:uid="{EFEBB807-E15E-4C6A-ACA8-D8874F5184DA}"/>
    <cellStyle name="Normal 22 4 2 2 2 6" xfId="27918" xr:uid="{46334176-36DA-4056-9D23-FC7420AD040C}"/>
    <cellStyle name="Normal 22 4 2 2 2 7" xfId="42802" xr:uid="{C6C29468-6C31-4D52-A049-DD616E9ACAA3}"/>
    <cellStyle name="Normal 22 4 2 2 3" xfId="9093" xr:uid="{B6AA0132-1688-4BD1-98AD-B2A7B071C45B}"/>
    <cellStyle name="Normal 22 4 2 2 3 2" xfId="12515" xr:uid="{5A8128A8-9BA0-4837-9FCE-BB3DF354AE3C}"/>
    <cellStyle name="Normal 22 4 2 2 3 2 2" xfId="26205" xr:uid="{CDA32785-07BC-47FE-B4CF-FEE24263AD5E}"/>
    <cellStyle name="Normal 22 4 2 2 3 2 2 2" xfId="39897" xr:uid="{2588A839-A00E-4056-AF7B-CC9C477625D4}"/>
    <cellStyle name="Normal 22 4 2 2 3 2 2 3" xfId="54781" xr:uid="{4DFAD402-3AB8-4282-968C-F8CEA5FB292D}"/>
    <cellStyle name="Normal 22 4 2 2 3 2 3" xfId="19361" xr:uid="{B3CB4390-F290-4E94-9C81-899FD0EE879C}"/>
    <cellStyle name="Normal 22 4 2 2 3 2 4" xfId="33051" xr:uid="{E5478790-93C1-4EE7-A576-543C4ECD2E59}"/>
    <cellStyle name="Normal 22 4 2 2 3 2 5" xfId="47935" xr:uid="{B8B57B01-66F9-49DE-A982-EBC7C5CC8EA9}"/>
    <cellStyle name="Normal 22 4 2 2 3 3" xfId="22783" xr:uid="{721DE951-C4B0-4446-8718-06A09C38DC18}"/>
    <cellStyle name="Normal 22 4 2 2 3 3 2" xfId="36475" xr:uid="{44F04A1C-D9B2-495C-929C-4BADCC83ED91}"/>
    <cellStyle name="Normal 22 4 2 2 3 3 3" xfId="51359" xr:uid="{6813EA84-339D-463E-B74B-4BE52035EB37}"/>
    <cellStyle name="Normal 22 4 2 2 3 4" xfId="15939" xr:uid="{E816C731-A9A2-4978-841C-B45BAFB3ECA7}"/>
    <cellStyle name="Normal 22 4 2 2 3 5" xfId="29629" xr:uid="{BF5FA6DA-6BEB-432D-8570-E4685ED129A9}"/>
    <cellStyle name="Normal 22 4 2 2 3 6" xfId="44513" xr:uid="{90DCCD58-15FA-4BAF-847F-4540D57CB213}"/>
    <cellStyle name="Normal 22 4 2 2 4" xfId="10803" xr:uid="{B732B845-27EA-4560-9FF1-C98CB2868B3D}"/>
    <cellStyle name="Normal 22 4 2 2 4 2" xfId="24493" xr:uid="{DAA12D72-9BA3-4843-B859-62C24CF88189}"/>
    <cellStyle name="Normal 22 4 2 2 4 2 2" xfId="38185" xr:uid="{A604582A-945E-4FA6-8A4A-E13159284201}"/>
    <cellStyle name="Normal 22 4 2 2 4 2 3" xfId="53069" xr:uid="{8E473CC4-C2AD-418B-B1E5-9C9EC5B5E680}"/>
    <cellStyle name="Normal 22 4 2 2 4 3" xfId="17649" xr:uid="{567047D2-B94F-49AD-BCEC-7B1389D81A66}"/>
    <cellStyle name="Normal 22 4 2 2 4 4" xfId="31339" xr:uid="{50F47654-8DB1-4443-8895-8EA073466BC0}"/>
    <cellStyle name="Normal 22 4 2 2 4 5" xfId="46223" xr:uid="{99503A98-2E4D-4CBF-BF3C-5AC06703836F}"/>
    <cellStyle name="Normal 22 4 2 2 5" xfId="21071" xr:uid="{5CE43203-AAC8-49D4-AF14-CACE8B9C063F}"/>
    <cellStyle name="Normal 22 4 2 2 5 2" xfId="34763" xr:uid="{817AAB36-43E2-4ED2-B6A3-635DC7526CEB}"/>
    <cellStyle name="Normal 22 4 2 2 5 3" xfId="49647" xr:uid="{EBB717D6-6EDC-41C0-9211-08370161070F}"/>
    <cellStyle name="Normal 22 4 2 2 6" xfId="14227" xr:uid="{AF2B02EA-5F0E-445B-8467-5DF38FF2128A}"/>
    <cellStyle name="Normal 22 4 2 2 7" xfId="27917" xr:uid="{8C65F2E3-0BBA-4746-AAAA-07872603C53E}"/>
    <cellStyle name="Normal 22 4 2 2 8" xfId="42801" xr:uid="{17F84A86-2C22-4800-9E11-F63ADC47C515}"/>
    <cellStyle name="Normal 22 4 2 3" xfId="7382" xr:uid="{CCE761DB-13E4-4E6A-B6BB-2EB2971E396D}"/>
    <cellStyle name="Normal 22 4 2 3 2" xfId="9095" xr:uid="{4CC125EE-A04F-482C-9DE6-568D6B9C459A}"/>
    <cellStyle name="Normal 22 4 2 3 2 2" xfId="12517" xr:uid="{3419D5D9-C191-47A5-A522-8AA22194FAF4}"/>
    <cellStyle name="Normal 22 4 2 3 2 2 2" xfId="26207" xr:uid="{A9684DA0-C78F-4133-9E20-2FE9E66A5396}"/>
    <cellStyle name="Normal 22 4 2 3 2 2 2 2" xfId="39899" xr:uid="{561F73FE-14CD-4BEA-A9B2-C54355409677}"/>
    <cellStyle name="Normal 22 4 2 3 2 2 2 3" xfId="54783" xr:uid="{8F34EF8F-4E0A-4C3C-B7CB-7727DECD983A}"/>
    <cellStyle name="Normal 22 4 2 3 2 2 3" xfId="19363" xr:uid="{8D7F8532-A149-4AE9-8FE9-658B10C8919E}"/>
    <cellStyle name="Normal 22 4 2 3 2 2 4" xfId="33053" xr:uid="{2647A693-98AD-4724-A40E-E7A06EA69C36}"/>
    <cellStyle name="Normal 22 4 2 3 2 2 5" xfId="47937" xr:uid="{CC3E2EF8-666B-476E-9DBF-BB70293781DC}"/>
    <cellStyle name="Normal 22 4 2 3 2 3" xfId="22785" xr:uid="{1E618C10-EAB6-4B59-ABD2-6D715FCF4F09}"/>
    <cellStyle name="Normal 22 4 2 3 2 3 2" xfId="36477" xr:uid="{CE589862-45AC-454D-B846-AB0A58D93579}"/>
    <cellStyle name="Normal 22 4 2 3 2 3 3" xfId="51361" xr:uid="{2E5695D4-F4FE-406F-A31B-C567C3839AFF}"/>
    <cellStyle name="Normal 22 4 2 3 2 4" xfId="15941" xr:uid="{26E97CB9-203A-4444-9BC7-0C2EC6C74CDE}"/>
    <cellStyle name="Normal 22 4 2 3 2 5" xfId="29631" xr:uid="{494F8448-0352-4374-AC87-01F7F68978ED}"/>
    <cellStyle name="Normal 22 4 2 3 2 6" xfId="44515" xr:uid="{36CFF6EC-A6C8-4492-AD36-1A91F491661D}"/>
    <cellStyle name="Normal 22 4 2 3 3" xfId="10805" xr:uid="{36EBDA4B-3FDB-49CD-A4DC-810E0700D742}"/>
    <cellStyle name="Normal 22 4 2 3 3 2" xfId="24495" xr:uid="{48C8A5BD-2903-49DA-9738-63170931C314}"/>
    <cellStyle name="Normal 22 4 2 3 3 2 2" xfId="38187" xr:uid="{C0307200-7A29-4459-8780-B7511F8C6688}"/>
    <cellStyle name="Normal 22 4 2 3 3 2 3" xfId="53071" xr:uid="{53ECCBE3-7213-4E39-8ACF-639E5980D1D0}"/>
    <cellStyle name="Normal 22 4 2 3 3 3" xfId="17651" xr:uid="{49B70310-CD95-4245-A2B4-C072F7E70599}"/>
    <cellStyle name="Normal 22 4 2 3 3 4" xfId="31341" xr:uid="{1C52689C-BFF3-4673-9A9A-855B4229EEF5}"/>
    <cellStyle name="Normal 22 4 2 3 3 5" xfId="46225" xr:uid="{471D6434-0781-4857-B95C-F562EB28CB85}"/>
    <cellStyle name="Normal 22 4 2 3 4" xfId="21073" xr:uid="{C9667969-D97A-4A82-96B0-E522F0E45141}"/>
    <cellStyle name="Normal 22 4 2 3 4 2" xfId="34765" xr:uid="{D5C1FCD4-F2B5-4B39-9BCF-C4FF96136104}"/>
    <cellStyle name="Normal 22 4 2 3 4 3" xfId="49649" xr:uid="{733C9BEB-16DC-4828-A026-70A790121E86}"/>
    <cellStyle name="Normal 22 4 2 3 5" xfId="14229" xr:uid="{74D550F9-F94A-4580-83D2-3A86B1CDDCF8}"/>
    <cellStyle name="Normal 22 4 2 3 6" xfId="27919" xr:uid="{79799F7B-6E1A-4537-B539-1C27A5C74208}"/>
    <cellStyle name="Normal 22 4 2 3 7" xfId="42803" xr:uid="{1B8FD834-884E-459C-AAC9-9786B3B2BD9C}"/>
    <cellStyle name="Normal 22 4 2 4" xfId="7383" xr:uid="{1328E8E4-8DF8-4801-9034-5E5470A3389E}"/>
    <cellStyle name="Normal 22 4 2 4 2" xfId="9096" xr:uid="{BDB2118E-50F4-4143-9854-42F616676199}"/>
    <cellStyle name="Normal 22 4 2 4 2 2" xfId="12518" xr:uid="{7FD2A1E4-62A5-4B6E-9B7C-9EEDA1535742}"/>
    <cellStyle name="Normal 22 4 2 4 2 2 2" xfId="26208" xr:uid="{8BCE76DC-D179-4EAF-962B-7D1D8D9B3276}"/>
    <cellStyle name="Normal 22 4 2 4 2 2 2 2" xfId="39900" xr:uid="{3BA36693-D228-4F98-8A7B-9CC37F027958}"/>
    <cellStyle name="Normal 22 4 2 4 2 2 2 3" xfId="54784" xr:uid="{079764AE-12B5-4819-8836-FAA57F6ED3C7}"/>
    <cellStyle name="Normal 22 4 2 4 2 2 3" xfId="19364" xr:uid="{BBDA8973-D566-472E-919F-F69D4F5AE80D}"/>
    <cellStyle name="Normal 22 4 2 4 2 2 4" xfId="33054" xr:uid="{21D715B6-0459-4CB9-8DEE-026D373273E4}"/>
    <cellStyle name="Normal 22 4 2 4 2 2 5" xfId="47938" xr:uid="{63D5DE06-8110-4174-808B-B8BEC7EAB636}"/>
    <cellStyle name="Normal 22 4 2 4 2 3" xfId="22786" xr:uid="{04E51AB1-C696-4D33-BDFB-22ADDC3ACF63}"/>
    <cellStyle name="Normal 22 4 2 4 2 3 2" xfId="36478" xr:uid="{0716DBFD-E607-401C-A1AD-045AFDA9D6CF}"/>
    <cellStyle name="Normal 22 4 2 4 2 3 3" xfId="51362" xr:uid="{DC782469-B8AB-424A-812C-5BEC2FA1EA1C}"/>
    <cellStyle name="Normal 22 4 2 4 2 4" xfId="15942" xr:uid="{E980B7B5-626B-4CC3-A782-35DBF185F640}"/>
    <cellStyle name="Normal 22 4 2 4 2 5" xfId="29632" xr:uid="{7F9ACD41-3755-4D89-84C3-A0292273FD30}"/>
    <cellStyle name="Normal 22 4 2 4 2 6" xfId="44516" xr:uid="{3E14AE2E-5A68-493D-A373-CAC4AC8CAAB7}"/>
    <cellStyle name="Normal 22 4 2 4 3" xfId="10806" xr:uid="{FF96EA47-10C6-4F74-8EFD-4CEB8167EB93}"/>
    <cellStyle name="Normal 22 4 2 4 3 2" xfId="24496" xr:uid="{D177386D-869F-409B-A02C-734DBF266CAE}"/>
    <cellStyle name="Normal 22 4 2 4 3 2 2" xfId="38188" xr:uid="{CE400B23-F2B7-41C5-A15F-9C2EB03E273F}"/>
    <cellStyle name="Normal 22 4 2 4 3 2 3" xfId="53072" xr:uid="{CDDA6939-2ADD-4EF4-AA42-74CF0999E884}"/>
    <cellStyle name="Normal 22 4 2 4 3 3" xfId="17652" xr:uid="{202B729C-6507-4C81-95DD-BE9857A84F14}"/>
    <cellStyle name="Normal 22 4 2 4 3 4" xfId="31342" xr:uid="{4E05B0DB-A27B-4885-974F-12D9E588DE5F}"/>
    <cellStyle name="Normal 22 4 2 4 3 5" xfId="46226" xr:uid="{8BFFD3A9-E797-4CEC-B55F-A47A4E7C2001}"/>
    <cellStyle name="Normal 22 4 2 4 4" xfId="21074" xr:uid="{5B2E61D1-6ECF-4652-9E21-8A37C892047A}"/>
    <cellStyle name="Normal 22 4 2 4 4 2" xfId="34766" xr:uid="{57FBB383-3B18-4E34-942E-1641A7529EAE}"/>
    <cellStyle name="Normal 22 4 2 4 4 3" xfId="49650" xr:uid="{065E5B45-F23A-4112-9C27-467088F27969}"/>
    <cellStyle name="Normal 22 4 2 4 5" xfId="14230" xr:uid="{A695780C-5783-440E-BBA0-0A4B1D48944B}"/>
    <cellStyle name="Normal 22 4 2 4 6" xfId="27920" xr:uid="{412181BD-41D0-40D2-BA54-A86C6803A78F}"/>
    <cellStyle name="Normal 22 4 2 4 7" xfId="42804" xr:uid="{2F0901A7-A0D2-4872-A3EE-E20B6CB38718}"/>
    <cellStyle name="Normal 22 4 2 5" xfId="9092" xr:uid="{8577FE3A-6CED-42BD-8C88-7032632B8626}"/>
    <cellStyle name="Normal 22 4 2 5 2" xfId="12514" xr:uid="{D4200B15-3D09-461C-AF9F-7B447B2465DF}"/>
    <cellStyle name="Normal 22 4 2 5 2 2" xfId="26204" xr:uid="{BB4643F7-3BD9-4A8F-A7CE-DBD81892627F}"/>
    <cellStyle name="Normal 22 4 2 5 2 2 2" xfId="39896" xr:uid="{85826385-B705-4924-9A90-16DE6E769750}"/>
    <cellStyle name="Normal 22 4 2 5 2 2 3" xfId="54780" xr:uid="{2920FD6D-9626-46F9-A194-C9707CE556A3}"/>
    <cellStyle name="Normal 22 4 2 5 2 3" xfId="19360" xr:uid="{1EA81A70-C483-46D4-82A6-458D13A04A88}"/>
    <cellStyle name="Normal 22 4 2 5 2 4" xfId="33050" xr:uid="{002C9BE4-D6F0-40B8-86F3-0A38A624BE2C}"/>
    <cellStyle name="Normal 22 4 2 5 2 5" xfId="47934" xr:uid="{7B649D44-2085-4663-A025-D1D4A973EAA7}"/>
    <cellStyle name="Normal 22 4 2 5 3" xfId="22782" xr:uid="{20BDE527-26F6-4D53-8C95-449EBC1C7955}"/>
    <cellStyle name="Normal 22 4 2 5 3 2" xfId="36474" xr:uid="{68142BB0-40E3-41CF-A15E-91E3927FE605}"/>
    <cellStyle name="Normal 22 4 2 5 3 3" xfId="51358" xr:uid="{CA5CAB85-C464-42E4-A48D-9C1376B84435}"/>
    <cellStyle name="Normal 22 4 2 5 4" xfId="15938" xr:uid="{BAB86969-B050-4062-B5E0-FA1A479C0DCA}"/>
    <cellStyle name="Normal 22 4 2 5 5" xfId="29628" xr:uid="{C58F8344-03F4-401C-B7D2-8A958490D201}"/>
    <cellStyle name="Normal 22 4 2 5 6" xfId="44512" xr:uid="{187C2622-EEE0-4D81-B467-A505A1C55D10}"/>
    <cellStyle name="Normal 22 4 2 6" xfId="10802" xr:uid="{B621126E-9982-4565-B3BF-1A84CAA0E50D}"/>
    <cellStyle name="Normal 22 4 2 6 2" xfId="24492" xr:uid="{8827C0C6-1180-454E-A072-82031B90330E}"/>
    <cellStyle name="Normal 22 4 2 6 2 2" xfId="38184" xr:uid="{9D386137-6196-4738-BDA1-01B7BD581106}"/>
    <cellStyle name="Normal 22 4 2 6 2 3" xfId="53068" xr:uid="{E124637E-E967-41F6-8C22-ACD71A9F30BA}"/>
    <cellStyle name="Normal 22 4 2 6 3" xfId="17648" xr:uid="{A8D1C9AA-283F-4CD1-AEEA-58BE16FD65F1}"/>
    <cellStyle name="Normal 22 4 2 6 4" xfId="31338" xr:uid="{6127E1D0-E270-4681-8D33-65CCD1B261ED}"/>
    <cellStyle name="Normal 22 4 2 6 5" xfId="46222" xr:uid="{5C1CA84D-55F1-4FCB-8210-B981B8A129C6}"/>
    <cellStyle name="Normal 22 4 2 7" xfId="21070" xr:uid="{64698324-42CE-4FD6-853F-A75AF49BAE8B}"/>
    <cellStyle name="Normal 22 4 2 7 2" xfId="34762" xr:uid="{ABF677A8-5EC1-4BF1-9944-A245060E7719}"/>
    <cellStyle name="Normal 22 4 2 7 3" xfId="49646" xr:uid="{54EF9D67-7BFF-4BAB-A19F-772AEA808598}"/>
    <cellStyle name="Normal 22 4 2 8" xfId="14226" xr:uid="{41D79979-39BE-46E0-B9D6-312A4DF849E4}"/>
    <cellStyle name="Normal 22 4 2 8 2" xfId="41341" xr:uid="{4B4ECB14-1DE3-44A7-AEB9-0A1E3249D7E9}"/>
    <cellStyle name="Normal 22 4 2 9" xfId="27916" xr:uid="{77320363-A192-4429-BA98-9F39C809D24A}"/>
    <cellStyle name="Normal 22 4 3" xfId="4573" xr:uid="{C5485CE8-18EA-400D-AE2A-63464BE85715}"/>
    <cellStyle name="Normal 22 4 3 10" xfId="42805" xr:uid="{2BD0CE3B-D821-4E1A-9B6E-9CA650246C78}"/>
    <cellStyle name="Normal 22 4 3 11" xfId="7384" xr:uid="{C4CC0436-3F7F-4EF9-94D1-59775D832583}"/>
    <cellStyle name="Normal 22 4 3 12" xfId="5962" xr:uid="{5197844E-A22B-4B30-A044-E9F121A9E075}"/>
    <cellStyle name="Normal 22 4 3 13" xfId="5370" xr:uid="{AB5F339C-5F6F-404B-A8DF-CDD41C3E37AB}"/>
    <cellStyle name="Normal 22 4 3 2" xfId="4592" xr:uid="{DF22510A-A556-4F62-BF6A-91F589941C7A}"/>
    <cellStyle name="Normal 22 4 3 2 10" xfId="5964" xr:uid="{50A1F0F1-42BE-4DEB-A99B-A90CE80D3FE0}"/>
    <cellStyle name="Normal 22 4 3 2 11" xfId="5372" xr:uid="{C1DF6B45-158A-403C-A68C-91D1AB6A0C21}"/>
    <cellStyle name="Normal 22 4 3 2 2" xfId="7386" xr:uid="{D247A73F-C14A-40A8-B341-48BD20368E89}"/>
    <cellStyle name="Normal 22 4 3 2 2 2" xfId="9099" xr:uid="{082966BE-6034-4F2B-BF52-A3B89F3DF2A1}"/>
    <cellStyle name="Normal 22 4 3 2 2 2 2" xfId="12521" xr:uid="{53A59C98-0C2A-4116-880A-91B94F955D9A}"/>
    <cellStyle name="Normal 22 4 3 2 2 2 2 2" xfId="26211" xr:uid="{B1E6CE71-BDDB-4E9E-A84B-F678DB7A10D3}"/>
    <cellStyle name="Normal 22 4 3 2 2 2 2 2 2" xfId="39903" xr:uid="{7F0D18EF-09D2-4F31-A2AF-53863CE63504}"/>
    <cellStyle name="Normal 22 4 3 2 2 2 2 2 3" xfId="54787" xr:uid="{49FF2C85-DC79-4582-958C-321C635AD05C}"/>
    <cellStyle name="Normal 22 4 3 2 2 2 2 3" xfId="19367" xr:uid="{3DFA4318-D496-4A76-B94F-1E9C131440EC}"/>
    <cellStyle name="Normal 22 4 3 2 2 2 2 4" xfId="33057" xr:uid="{B9250214-7095-48EF-B7A8-5C4F6D12BDF2}"/>
    <cellStyle name="Normal 22 4 3 2 2 2 2 5" xfId="47941" xr:uid="{064F4933-4060-466C-A578-D2B3AF155A95}"/>
    <cellStyle name="Normal 22 4 3 2 2 2 3" xfId="22789" xr:uid="{EF76AA86-9F39-4EDF-8804-2700E364C72E}"/>
    <cellStyle name="Normal 22 4 3 2 2 2 3 2" xfId="36481" xr:uid="{34B376D0-1287-476B-8D69-62583C71CC2E}"/>
    <cellStyle name="Normal 22 4 3 2 2 2 3 3" xfId="51365" xr:uid="{5E5BD1C5-4630-4424-88EC-DA5A1F323C5F}"/>
    <cellStyle name="Normal 22 4 3 2 2 2 4" xfId="15945" xr:uid="{6BF3104F-99B7-42B2-B731-DB7BA76CED30}"/>
    <cellStyle name="Normal 22 4 3 2 2 2 5" xfId="29635" xr:uid="{49483278-B624-4B6E-B7D3-767895955612}"/>
    <cellStyle name="Normal 22 4 3 2 2 2 6" xfId="44519" xr:uid="{3DA336D9-B59E-490A-961C-44FE60E1FB23}"/>
    <cellStyle name="Normal 22 4 3 2 2 3" xfId="10809" xr:uid="{C3FE297D-72B1-42C4-B185-EC868462FDF4}"/>
    <cellStyle name="Normal 22 4 3 2 2 3 2" xfId="24499" xr:uid="{21983A97-E4DD-4724-B13C-115B25031990}"/>
    <cellStyle name="Normal 22 4 3 2 2 3 2 2" xfId="38191" xr:uid="{7368F437-4B5E-4E24-B839-2D3DFA320E3D}"/>
    <cellStyle name="Normal 22 4 3 2 2 3 2 3" xfId="53075" xr:uid="{EB8E5E78-B7E1-40D8-AAA0-48F1ECD4BA01}"/>
    <cellStyle name="Normal 22 4 3 2 2 3 3" xfId="17655" xr:uid="{E0B97E4B-3BE4-4882-ABE4-1A58F3520CCC}"/>
    <cellStyle name="Normal 22 4 3 2 2 3 4" xfId="31345" xr:uid="{A80ADB55-43F2-4E3C-BCDF-C75C2116C8A6}"/>
    <cellStyle name="Normal 22 4 3 2 2 3 5" xfId="46229" xr:uid="{56F81544-AC75-459C-8361-6185A2C580E7}"/>
    <cellStyle name="Normal 22 4 3 2 2 4" xfId="21077" xr:uid="{58E02C07-819B-4BDB-BF2A-02C4B1925D53}"/>
    <cellStyle name="Normal 22 4 3 2 2 4 2" xfId="34769" xr:uid="{1D30B373-C6D3-4127-93DC-38F341E8C426}"/>
    <cellStyle name="Normal 22 4 3 2 2 4 3" xfId="49653" xr:uid="{D89B750D-D1E9-4ABE-B076-3F7E2EA2161F}"/>
    <cellStyle name="Normal 22 4 3 2 2 5" xfId="14233" xr:uid="{440AC7CF-08F2-4E37-AA89-A3A6F156283D}"/>
    <cellStyle name="Normal 22 4 3 2 2 6" xfId="27923" xr:uid="{DBBEAD9F-A6B4-483F-A59B-D11572EEBC82}"/>
    <cellStyle name="Normal 22 4 3 2 2 7" xfId="42807" xr:uid="{F3385482-16AC-4673-A98A-2E96D35C6B23}"/>
    <cellStyle name="Normal 22 4 3 2 3" xfId="9098" xr:uid="{4F954F61-1DEE-439C-AADE-ADE742A46854}"/>
    <cellStyle name="Normal 22 4 3 2 3 2" xfId="12520" xr:uid="{46F68ECE-0D20-4914-B1B7-7E66C941501A}"/>
    <cellStyle name="Normal 22 4 3 2 3 2 2" xfId="26210" xr:uid="{0425A121-E2A2-47B3-AC6D-6A869F590338}"/>
    <cellStyle name="Normal 22 4 3 2 3 2 2 2" xfId="39902" xr:uid="{F3DEDA85-8608-4B0D-AFAF-A9D5F0A09482}"/>
    <cellStyle name="Normal 22 4 3 2 3 2 2 3" xfId="54786" xr:uid="{35E52F55-04EE-4D44-BE9E-6A22AAB232F8}"/>
    <cellStyle name="Normal 22 4 3 2 3 2 3" xfId="19366" xr:uid="{516AB6E8-9EFC-465B-B109-81ABD809D6B8}"/>
    <cellStyle name="Normal 22 4 3 2 3 2 4" xfId="33056" xr:uid="{499DBD56-AC9D-4755-95E8-D1BE171E0375}"/>
    <cellStyle name="Normal 22 4 3 2 3 2 5" xfId="47940" xr:uid="{9E1892E4-8AAC-4A99-98DD-FC25AA7700D1}"/>
    <cellStyle name="Normal 22 4 3 2 3 3" xfId="22788" xr:uid="{EE9E90CF-C111-46A0-B221-57C5149F138D}"/>
    <cellStyle name="Normal 22 4 3 2 3 3 2" xfId="36480" xr:uid="{2CEAFD08-6475-40DF-B1A0-5B481110A9BD}"/>
    <cellStyle name="Normal 22 4 3 2 3 3 3" xfId="51364" xr:uid="{12E9B501-CAF6-42E0-AF2E-C2DABB17574F}"/>
    <cellStyle name="Normal 22 4 3 2 3 4" xfId="15944" xr:uid="{76A1E2D0-F4C0-4164-8329-63AB6805CF23}"/>
    <cellStyle name="Normal 22 4 3 2 3 5" xfId="29634" xr:uid="{AE504295-1D5D-4300-9603-A0DA650C506F}"/>
    <cellStyle name="Normal 22 4 3 2 3 6" xfId="44518" xr:uid="{F83A76F1-A83D-47A1-BB48-AB408479C4F0}"/>
    <cellStyle name="Normal 22 4 3 2 4" xfId="10808" xr:uid="{BEEE911E-65E2-45C7-8F22-EAE20C3C720E}"/>
    <cellStyle name="Normal 22 4 3 2 4 2" xfId="24498" xr:uid="{27479500-2831-49CD-823C-C3494B2E045B}"/>
    <cellStyle name="Normal 22 4 3 2 4 2 2" xfId="38190" xr:uid="{9DFFEC61-C7B5-4980-8C1B-FE5B7F086C43}"/>
    <cellStyle name="Normal 22 4 3 2 4 2 3" xfId="53074" xr:uid="{7E750D43-1544-4E4B-91D1-9441D5EDF617}"/>
    <cellStyle name="Normal 22 4 3 2 4 3" xfId="17654" xr:uid="{601AB83E-C7F9-4578-A7A5-74535F627F74}"/>
    <cellStyle name="Normal 22 4 3 2 4 4" xfId="31344" xr:uid="{F7F72CAA-4194-4D07-8EDD-F0EE38C8178E}"/>
    <cellStyle name="Normal 22 4 3 2 4 5" xfId="46228" xr:uid="{91D76766-1FA3-49E3-8858-11D217B50F30}"/>
    <cellStyle name="Normal 22 4 3 2 5" xfId="21076" xr:uid="{493236C6-32BE-4A8F-95A4-FED0D708B1C7}"/>
    <cellStyle name="Normal 22 4 3 2 5 2" xfId="34768" xr:uid="{855EAF28-91E1-4E1C-B5B4-BAFF9E0E9CBB}"/>
    <cellStyle name="Normal 22 4 3 2 5 3" xfId="49652" xr:uid="{574CCBA3-C397-43E2-AB28-3CE52D6BB147}"/>
    <cellStyle name="Normal 22 4 3 2 6" xfId="14232" xr:uid="{BD7D7102-7DA1-478F-B11C-D9A129C15321}"/>
    <cellStyle name="Normal 22 4 3 2 6 2" xfId="41361" xr:uid="{52F70F1F-F708-4925-AB4F-5DD65B90E61C}"/>
    <cellStyle name="Normal 22 4 3 2 7" xfId="27922" xr:uid="{883D5B4A-2962-4B9D-9526-D5FAD8242D5A}"/>
    <cellStyle name="Normal 22 4 3 2 8" xfId="42806" xr:uid="{C3330B1D-400E-4136-809C-453C586B23B8}"/>
    <cellStyle name="Normal 22 4 3 2 9" xfId="7385" xr:uid="{BD7AAE0A-251E-40B8-845B-C8AF23260CDB}"/>
    <cellStyle name="Normal 22 4 3 3" xfId="4750" xr:uid="{0A7647E7-B113-4708-B5BD-500A75750958}"/>
    <cellStyle name="Normal 22 4 3 3 2" xfId="9100" xr:uid="{C8910FA1-2E7D-49EC-9037-F4143179CF5B}"/>
    <cellStyle name="Normal 22 4 3 3 2 2" xfId="12522" xr:uid="{2E1C262F-6DDF-4007-9C0C-5CB8F0277379}"/>
    <cellStyle name="Normal 22 4 3 3 2 2 2" xfId="26212" xr:uid="{C3E6536C-1B4A-44D4-AD75-C6673818B2D1}"/>
    <cellStyle name="Normal 22 4 3 3 2 2 2 2" xfId="39904" xr:uid="{9416183C-3B9A-48BD-820C-E6ADED7291C2}"/>
    <cellStyle name="Normal 22 4 3 3 2 2 2 3" xfId="54788" xr:uid="{D1E7FE03-EBC8-406C-ACC2-46B31530B4CA}"/>
    <cellStyle name="Normal 22 4 3 3 2 2 3" xfId="19368" xr:uid="{1D95E4FE-42AC-4F31-83EB-9257BA67AFD5}"/>
    <cellStyle name="Normal 22 4 3 3 2 2 4" xfId="33058" xr:uid="{C5F5BFBC-2395-40BA-A060-72C7CCF7C959}"/>
    <cellStyle name="Normal 22 4 3 3 2 2 5" xfId="47942" xr:uid="{D05D2F44-FC98-41B1-BD4E-69F69CEB4F14}"/>
    <cellStyle name="Normal 22 4 3 3 2 3" xfId="22790" xr:uid="{67255CE7-B031-4F29-880A-82EABC6E5A0B}"/>
    <cellStyle name="Normal 22 4 3 3 2 3 2" xfId="36482" xr:uid="{72F8F877-BF92-4BED-A3A2-F27260059B7A}"/>
    <cellStyle name="Normal 22 4 3 3 2 3 3" xfId="51366" xr:uid="{32023603-9AFF-42B7-8383-05FEA88AC9A8}"/>
    <cellStyle name="Normal 22 4 3 3 2 4" xfId="15946" xr:uid="{F61BBB17-E28A-4A25-AD4C-75879D1D4834}"/>
    <cellStyle name="Normal 22 4 3 3 2 5" xfId="29636" xr:uid="{7DBC66ED-3133-491D-8FD9-D9D1F6C1BD52}"/>
    <cellStyle name="Normal 22 4 3 3 2 6" xfId="44520" xr:uid="{4BBEAFD6-5CE3-4FE7-9087-5034A20964A8}"/>
    <cellStyle name="Normal 22 4 3 3 3" xfId="10810" xr:uid="{C953AFF8-BF30-49FE-AD28-541EC065E335}"/>
    <cellStyle name="Normal 22 4 3 3 3 2" xfId="24500" xr:uid="{0E3AD173-9497-4B5A-9781-9895926FAC65}"/>
    <cellStyle name="Normal 22 4 3 3 3 2 2" xfId="38192" xr:uid="{7DF2EE3D-F14B-4A31-9304-CF0EA9516E68}"/>
    <cellStyle name="Normal 22 4 3 3 3 2 3" xfId="53076" xr:uid="{395BEE41-1CD1-4064-A5B1-6F26A79B0257}"/>
    <cellStyle name="Normal 22 4 3 3 3 3" xfId="17656" xr:uid="{33F48C39-5008-4BF2-979D-F063C4444357}"/>
    <cellStyle name="Normal 22 4 3 3 3 4" xfId="31346" xr:uid="{EF9E91CC-93F4-4049-91DE-536E9B24BF8E}"/>
    <cellStyle name="Normal 22 4 3 3 3 5" xfId="46230" xr:uid="{151DC3BE-B171-43EA-BB59-3AF2B085A4E9}"/>
    <cellStyle name="Normal 22 4 3 3 4" xfId="21078" xr:uid="{1DAD33AD-08E1-42E5-96DC-0DE2B6C16D5B}"/>
    <cellStyle name="Normal 22 4 3 3 4 2" xfId="34770" xr:uid="{8E130820-FE68-4AAA-99F4-A6FA24CB8BE6}"/>
    <cellStyle name="Normal 22 4 3 3 4 3" xfId="49654" xr:uid="{CD0749F0-AD07-478B-A3A4-A712F5B882F8}"/>
    <cellStyle name="Normal 22 4 3 3 5" xfId="14234" xr:uid="{29F7C1AF-9741-42A7-8F59-066619124AF4}"/>
    <cellStyle name="Normal 22 4 3 3 5 2" xfId="41387" xr:uid="{F8FB1D06-FDB2-4686-8D56-5C8D21DBE9CA}"/>
    <cellStyle name="Normal 22 4 3 3 6" xfId="27924" xr:uid="{5C6FFBAC-B6A0-4242-9B19-D70C1E0C23AF}"/>
    <cellStyle name="Normal 22 4 3 3 7" xfId="42808" xr:uid="{F6952ED3-99A3-4770-8A68-7487BC577DF0}"/>
    <cellStyle name="Normal 22 4 3 3 8" xfId="7387" xr:uid="{52597856-5421-4A71-B69E-810A5D12C15D}"/>
    <cellStyle name="Normal 22 4 3 4" xfId="7388" xr:uid="{7B090C93-9A44-44A8-80B3-066DC978B691}"/>
    <cellStyle name="Normal 22 4 3 4 2" xfId="9101" xr:uid="{63DA5262-391B-42EA-ACF3-265D57326D02}"/>
    <cellStyle name="Normal 22 4 3 4 2 2" xfId="12523" xr:uid="{417E8351-4A9E-476B-89B6-E7E44DA9B867}"/>
    <cellStyle name="Normal 22 4 3 4 2 2 2" xfId="26213" xr:uid="{35224685-D1C5-49F3-9ABC-9DC788BD4263}"/>
    <cellStyle name="Normal 22 4 3 4 2 2 2 2" xfId="39905" xr:uid="{729DBB68-A122-4763-8E8E-3E294814349D}"/>
    <cellStyle name="Normal 22 4 3 4 2 2 2 3" xfId="54789" xr:uid="{225BB1E7-42CB-42DD-ADD5-82BC2127E58C}"/>
    <cellStyle name="Normal 22 4 3 4 2 2 3" xfId="19369" xr:uid="{D8C0C49E-AF0C-4424-81C5-C4FB34A81A7B}"/>
    <cellStyle name="Normal 22 4 3 4 2 2 4" xfId="33059" xr:uid="{D98E4FF4-D56C-4768-B7C0-657410C40D18}"/>
    <cellStyle name="Normal 22 4 3 4 2 2 5" xfId="47943" xr:uid="{A6946211-0C63-4470-B1B0-B2F3B0599665}"/>
    <cellStyle name="Normal 22 4 3 4 2 3" xfId="22791" xr:uid="{F870BD84-85A8-4528-B799-74B072A303F5}"/>
    <cellStyle name="Normal 22 4 3 4 2 3 2" xfId="36483" xr:uid="{B7F6D1A9-2A21-462F-90DD-3E1E4E90C9E1}"/>
    <cellStyle name="Normal 22 4 3 4 2 3 3" xfId="51367" xr:uid="{9A26FC42-1389-4F9E-AE8C-97E8566B74F9}"/>
    <cellStyle name="Normal 22 4 3 4 2 4" xfId="15947" xr:uid="{1F146419-1AEA-40C0-9266-2CA217E23E91}"/>
    <cellStyle name="Normal 22 4 3 4 2 5" xfId="29637" xr:uid="{57D45044-D7A1-4434-BC54-D3773DBE6AEC}"/>
    <cellStyle name="Normal 22 4 3 4 2 6" xfId="44521" xr:uid="{ACC96B00-9C87-4F20-B8B4-E295E2EDE9BF}"/>
    <cellStyle name="Normal 22 4 3 4 3" xfId="10811" xr:uid="{94F0C7AC-C283-4710-98F0-A488D6F0B7BB}"/>
    <cellStyle name="Normal 22 4 3 4 3 2" xfId="24501" xr:uid="{33B952D6-CBED-4DCB-A097-DE106BFC0918}"/>
    <cellStyle name="Normal 22 4 3 4 3 2 2" xfId="38193" xr:uid="{F97D6B05-339C-4665-BE68-91FBAB097C23}"/>
    <cellStyle name="Normal 22 4 3 4 3 2 3" xfId="53077" xr:uid="{1E984A17-E3CF-4E12-ADA5-9D3F98C3DB81}"/>
    <cellStyle name="Normal 22 4 3 4 3 3" xfId="17657" xr:uid="{1A1B49AF-D542-4748-995F-8E69281039C3}"/>
    <cellStyle name="Normal 22 4 3 4 3 4" xfId="31347" xr:uid="{2CF0868E-BDCF-4291-B07C-CD11A3E3240F}"/>
    <cellStyle name="Normal 22 4 3 4 3 5" xfId="46231" xr:uid="{069C1637-B276-416C-B7F3-75189F72EB7E}"/>
    <cellStyle name="Normal 22 4 3 4 4" xfId="21079" xr:uid="{A172B4DF-FDEC-4A13-9D02-86DCE5660A6A}"/>
    <cellStyle name="Normal 22 4 3 4 4 2" xfId="34771" xr:uid="{864DE537-4879-42C2-9C11-078AF42D098F}"/>
    <cellStyle name="Normal 22 4 3 4 4 3" xfId="49655" xr:uid="{981A3AD8-5BE1-4AD8-AE4D-96D31C4E8A9F}"/>
    <cellStyle name="Normal 22 4 3 4 5" xfId="14235" xr:uid="{CF88818E-9850-47EB-876D-A6D6EFEAFDF0}"/>
    <cellStyle name="Normal 22 4 3 4 5 2" xfId="41941" xr:uid="{D0F85F27-01B3-45D4-A0E6-9B9F0A82E361}"/>
    <cellStyle name="Normal 22 4 3 4 6" xfId="27925" xr:uid="{BDA0D986-606D-44CE-8607-83295E223C5B}"/>
    <cellStyle name="Normal 22 4 3 4 7" xfId="42809" xr:uid="{4324F4A1-A3DA-4019-A26C-B6C277F1C6D8}"/>
    <cellStyle name="Normal 22 4 3 5" xfId="9097" xr:uid="{0994EFF1-8D22-4C11-B931-53879C3E946C}"/>
    <cellStyle name="Normal 22 4 3 5 2" xfId="12519" xr:uid="{BCA86BCA-AFAE-4E1E-8BBB-7A5F37B8A37A}"/>
    <cellStyle name="Normal 22 4 3 5 2 2" xfId="26209" xr:uid="{E60E375D-C6FC-49E5-95DC-D01468B0E90E}"/>
    <cellStyle name="Normal 22 4 3 5 2 2 2" xfId="39901" xr:uid="{B3EB737B-E199-4529-B9F3-97A32696E5F9}"/>
    <cellStyle name="Normal 22 4 3 5 2 2 3" xfId="54785" xr:uid="{AAB69BEB-552C-4D32-B7C1-6794511E6253}"/>
    <cellStyle name="Normal 22 4 3 5 2 3" xfId="19365" xr:uid="{8A9A1765-C2D9-4C52-BE80-B0A5DA8B4C31}"/>
    <cellStyle name="Normal 22 4 3 5 2 4" xfId="33055" xr:uid="{A1D9BA96-DCD0-4EA4-9AAB-D17FCFE61707}"/>
    <cellStyle name="Normal 22 4 3 5 2 5" xfId="47939" xr:uid="{66A2B7D4-EBD8-4978-993C-8D23D28D995F}"/>
    <cellStyle name="Normal 22 4 3 5 3" xfId="22787" xr:uid="{4B656AD3-704F-4E58-9AB4-0366B60E4DD0}"/>
    <cellStyle name="Normal 22 4 3 5 3 2" xfId="36479" xr:uid="{32D4347A-9357-4A4B-86A1-091AC317EFB0}"/>
    <cellStyle name="Normal 22 4 3 5 3 3" xfId="51363" xr:uid="{5AA346ED-C5E0-492B-AD22-C63A974A2BE8}"/>
    <cellStyle name="Normal 22 4 3 5 4" xfId="15943" xr:uid="{B99F0960-E321-4970-BC6C-0F64099F9CF5}"/>
    <cellStyle name="Normal 22 4 3 5 4 2" xfId="41937" xr:uid="{CBE322E4-45B8-43C7-929B-8997A8BCDA7E}"/>
    <cellStyle name="Normal 22 4 3 5 5" xfId="29633" xr:uid="{418C1A75-5856-4E92-8FC6-17B822EF852E}"/>
    <cellStyle name="Normal 22 4 3 5 6" xfId="44517" xr:uid="{EF2ADEFD-8083-4391-8F33-F6FA28FCBAB2}"/>
    <cellStyle name="Normal 22 4 3 6" xfId="10807" xr:uid="{85D850F6-4870-43C6-A40A-899D45D3E321}"/>
    <cellStyle name="Normal 22 4 3 6 2" xfId="24497" xr:uid="{516BB5D4-6C43-45B4-A2AC-C8BEEC7FD095}"/>
    <cellStyle name="Normal 22 4 3 6 2 2" xfId="38189" xr:uid="{C3F8F56B-B151-4E3E-AC44-BFB623C521E4}"/>
    <cellStyle name="Normal 22 4 3 6 2 3" xfId="53073" xr:uid="{61EF3872-2EEF-4C74-9360-E248F18669DA}"/>
    <cellStyle name="Normal 22 4 3 6 3" xfId="17653" xr:uid="{4853F74B-ADC3-43A7-B647-A7C0D27CC7E6}"/>
    <cellStyle name="Normal 22 4 3 6 4" xfId="31343" xr:uid="{1784E073-7FCD-4C91-8CE4-A403B6272B5A}"/>
    <cellStyle name="Normal 22 4 3 6 5" xfId="46227" xr:uid="{EEA598A6-31BD-42D9-9567-2246CC8FDFD2}"/>
    <cellStyle name="Normal 22 4 3 7" xfId="21075" xr:uid="{D2F170FF-175D-4ECF-ADCB-E54870F2E224}"/>
    <cellStyle name="Normal 22 4 3 7 2" xfId="34767" xr:uid="{039CCAC7-E591-47A7-A0BF-CC532E16CC3F}"/>
    <cellStyle name="Normal 22 4 3 7 3" xfId="49651" xr:uid="{4F212BA5-CE7A-4162-A422-48F112B8C090}"/>
    <cellStyle name="Normal 22 4 3 8" xfId="14231" xr:uid="{8544E0A3-073F-4704-ACE6-5864FE900A6B}"/>
    <cellStyle name="Normal 22 4 3 8 2" xfId="41357" xr:uid="{247D6EA0-33DF-418E-B2BA-D72AB48F819D}"/>
    <cellStyle name="Normal 22 4 3 9" xfId="27921" xr:uid="{46432295-AF23-422D-87BF-42AE0D3389F2}"/>
    <cellStyle name="Normal 22 4 4" xfId="4694" xr:uid="{232C6D8C-D2AE-407D-B099-53CBA59A1186}"/>
    <cellStyle name="Normal 22 4 4 2" xfId="7390" xr:uid="{E3E5E9F9-4721-41F5-9BA8-14D3AF5807DE}"/>
    <cellStyle name="Normal 22 4 4 2 2" xfId="9103" xr:uid="{E7056688-25A3-4F45-82CC-D050F1568560}"/>
    <cellStyle name="Normal 22 4 4 2 2 2" xfId="12525" xr:uid="{9B52E180-32CB-4044-8271-E1D5C607E446}"/>
    <cellStyle name="Normal 22 4 4 2 2 2 2" xfId="26215" xr:uid="{0DD62D29-0720-4466-86DD-93B91B960C2D}"/>
    <cellStyle name="Normal 22 4 4 2 2 2 2 2" xfId="39907" xr:uid="{B88AA495-F25D-4E49-A00E-F32366CBD056}"/>
    <cellStyle name="Normal 22 4 4 2 2 2 2 3" xfId="54791" xr:uid="{446FABE5-0B12-4AFC-B9C2-1E0F74688FAB}"/>
    <cellStyle name="Normal 22 4 4 2 2 2 3" xfId="19371" xr:uid="{ED372E45-69A9-4199-94E6-319E319DF30C}"/>
    <cellStyle name="Normal 22 4 4 2 2 2 4" xfId="33061" xr:uid="{E5355412-42ED-42EC-8490-1B025FDF0989}"/>
    <cellStyle name="Normal 22 4 4 2 2 2 5" xfId="47945" xr:uid="{284F62DA-C219-40F8-8215-DBD5B5CB84E8}"/>
    <cellStyle name="Normal 22 4 4 2 2 3" xfId="22793" xr:uid="{16FCCCF5-3CE3-4C28-AB05-2C22C66A2A05}"/>
    <cellStyle name="Normal 22 4 4 2 2 3 2" xfId="36485" xr:uid="{AD0F583A-9751-483C-BA88-85222EA02F1C}"/>
    <cellStyle name="Normal 22 4 4 2 2 3 3" xfId="51369" xr:uid="{2579E84F-AB0E-450E-97FA-2C92ECE06C58}"/>
    <cellStyle name="Normal 22 4 4 2 2 4" xfId="15949" xr:uid="{1CD90233-449D-49E0-B232-A80C287B6B42}"/>
    <cellStyle name="Normal 22 4 4 2 2 5" xfId="29639" xr:uid="{00BEBDDE-F528-40DF-A50B-AD5BEEE25621}"/>
    <cellStyle name="Normal 22 4 4 2 2 6" xfId="44523" xr:uid="{2918783B-4CBC-4D4A-A51A-55F2A631F6FE}"/>
    <cellStyle name="Normal 22 4 4 2 3" xfId="10813" xr:uid="{92647F53-2279-46AA-923E-D8499387B080}"/>
    <cellStyle name="Normal 22 4 4 2 3 2" xfId="24503" xr:uid="{7838B69B-5B9A-454B-AF86-28F416F45F5E}"/>
    <cellStyle name="Normal 22 4 4 2 3 2 2" xfId="38195" xr:uid="{9F535FF9-0D65-4BC9-9ECC-D0B580DEA8F8}"/>
    <cellStyle name="Normal 22 4 4 2 3 2 3" xfId="53079" xr:uid="{66061598-EB75-4C10-9049-C67493D62369}"/>
    <cellStyle name="Normal 22 4 4 2 3 3" xfId="17659" xr:uid="{D3A228BB-B1D9-462C-B75C-BF1533A6C2DC}"/>
    <cellStyle name="Normal 22 4 4 2 3 4" xfId="31349" xr:uid="{AE592506-7083-42D4-8615-A01260523B6A}"/>
    <cellStyle name="Normal 22 4 4 2 3 5" xfId="46233" xr:uid="{E68854EE-BBD8-4F58-87FA-04F6A62FEE6C}"/>
    <cellStyle name="Normal 22 4 4 2 4" xfId="21081" xr:uid="{9CC9DDED-F372-4385-93F0-FE176303F806}"/>
    <cellStyle name="Normal 22 4 4 2 4 2" xfId="34773" xr:uid="{9C9EE307-129C-4F82-8AAC-38A8A95503FA}"/>
    <cellStyle name="Normal 22 4 4 2 4 3" xfId="49657" xr:uid="{8561FE3D-F96E-41EE-9C74-C59F6EAF3E1E}"/>
    <cellStyle name="Normal 22 4 4 2 5" xfId="14237" xr:uid="{BCB8845F-C92D-4921-8AB5-165DDCC3409F}"/>
    <cellStyle name="Normal 22 4 4 2 6" xfId="27927" xr:uid="{08D276A7-A438-4AC3-AA3A-A2EC5468D003}"/>
    <cellStyle name="Normal 22 4 4 2 7" xfId="42811" xr:uid="{A4DEB151-63B3-4649-84EF-D003AD83BF2B}"/>
    <cellStyle name="Normal 22 4 4 3" xfId="9102" xr:uid="{CBEC5B80-BE61-4227-829F-73DBE160153A}"/>
    <cellStyle name="Normal 22 4 4 3 2" xfId="12524" xr:uid="{D67799D0-4EBE-4A98-897A-67693F6E565C}"/>
    <cellStyle name="Normal 22 4 4 3 2 2" xfId="26214" xr:uid="{C3F8B5BE-4A17-4609-A246-DCB6C0A97863}"/>
    <cellStyle name="Normal 22 4 4 3 2 2 2" xfId="39906" xr:uid="{6C5D85CA-C2F9-4E1F-9B89-4D52862ACA26}"/>
    <cellStyle name="Normal 22 4 4 3 2 2 3" xfId="54790" xr:uid="{A1AA7501-7657-4D2B-AFB5-8EEC39262D93}"/>
    <cellStyle name="Normal 22 4 4 3 2 3" xfId="19370" xr:uid="{48F0C34F-1DB7-48CD-A756-41BA5CF5F444}"/>
    <cellStyle name="Normal 22 4 4 3 2 4" xfId="33060" xr:uid="{F39A8BB4-EF17-40AA-B0D0-AC5C5A5839D9}"/>
    <cellStyle name="Normal 22 4 4 3 2 5" xfId="47944" xr:uid="{5B8BAF45-9DE9-4BB8-ABED-7D73AE0BDC5A}"/>
    <cellStyle name="Normal 22 4 4 3 3" xfId="22792" xr:uid="{19B0E33B-3DBB-41D5-94DA-8F80A6AC800E}"/>
    <cellStyle name="Normal 22 4 4 3 3 2" xfId="36484" xr:uid="{2E552ACB-4AF9-4362-8FAE-F43149FD9BFC}"/>
    <cellStyle name="Normal 22 4 4 3 3 3" xfId="51368" xr:uid="{ACAEE54E-F4A5-41B3-A98B-63DECD2E4F0D}"/>
    <cellStyle name="Normal 22 4 4 3 4" xfId="15948" xr:uid="{DD456503-5652-46EA-AA9B-0888CD19A065}"/>
    <cellStyle name="Normal 22 4 4 3 5" xfId="29638" xr:uid="{704423AE-5C2D-4C01-8D11-14AC36873305}"/>
    <cellStyle name="Normal 22 4 4 3 6" xfId="44522" xr:uid="{FB90DC73-D4F6-4998-A679-5B12894CA313}"/>
    <cellStyle name="Normal 22 4 4 4" xfId="10812" xr:uid="{5C18D2B4-4C25-4B7A-8189-7B59F9EE8081}"/>
    <cellStyle name="Normal 22 4 4 4 2" xfId="24502" xr:uid="{392B83D3-2F68-4425-AAA7-945613525060}"/>
    <cellStyle name="Normal 22 4 4 4 2 2" xfId="38194" xr:uid="{885AA129-255A-496D-A607-F2A9CD213682}"/>
    <cellStyle name="Normal 22 4 4 4 2 3" xfId="53078" xr:uid="{E821FE1E-1CEA-4450-82A1-D8C16F0D2F48}"/>
    <cellStyle name="Normal 22 4 4 4 3" xfId="17658" xr:uid="{6DB846DE-64B4-4CAD-8181-9A3443F3868D}"/>
    <cellStyle name="Normal 22 4 4 4 4" xfId="31348" xr:uid="{1D5A9276-51C4-471E-8CC0-5BD22F4D7099}"/>
    <cellStyle name="Normal 22 4 4 4 5" xfId="46232" xr:uid="{3E5B434C-8F97-4937-BBED-49B2A2678EBB}"/>
    <cellStyle name="Normal 22 4 4 5" xfId="21080" xr:uid="{2631B4B8-DA39-4541-83E9-536BDBF0F9EA}"/>
    <cellStyle name="Normal 22 4 4 5 2" xfId="34772" xr:uid="{A5686EAE-73E5-4132-BEEB-9D61FD9683E1}"/>
    <cellStyle name="Normal 22 4 4 5 3" xfId="49656" xr:uid="{DE1D7526-ADE9-4C8A-8E7A-FB919F6F2062}"/>
    <cellStyle name="Normal 22 4 4 6" xfId="14236" xr:uid="{284126EE-7148-44F5-B105-F2E5D728D224}"/>
    <cellStyle name="Normal 22 4 4 6 2" xfId="41377" xr:uid="{900E3CB4-C627-43DB-A9AF-6E95F9F5C3B1}"/>
    <cellStyle name="Normal 22 4 4 7" xfId="27926" xr:uid="{5CD0CCBE-D3E4-4C9A-BA52-D48C4EE0E496}"/>
    <cellStyle name="Normal 22 4 4 8" xfId="42810" xr:uid="{EE281D6F-DFCB-4584-8350-BACB8137EDF2}"/>
    <cellStyle name="Normal 22 4 4 9" xfId="7389" xr:uid="{6DD3E7A4-792C-4088-A58A-44F9FC770831}"/>
    <cellStyle name="Normal 22 4 5" xfId="4606" xr:uid="{EA6B61D8-8A99-4168-9ED2-418EEF8080EB}"/>
    <cellStyle name="Normal 22 4 5 10" xfId="5373" xr:uid="{9D77F0F0-2985-4145-BAD6-3261B163EEC6}"/>
    <cellStyle name="Normal 22 4 5 2" xfId="9104" xr:uid="{334F6E82-D1F5-4E04-8DBE-E90C63130F79}"/>
    <cellStyle name="Normal 22 4 5 2 2" xfId="12526" xr:uid="{5E957126-17C4-4EAB-B13F-D60436AF06F6}"/>
    <cellStyle name="Normal 22 4 5 2 2 2" xfId="26216" xr:uid="{7F92A668-6030-4D7C-8487-C82B769B621D}"/>
    <cellStyle name="Normal 22 4 5 2 2 2 2" xfId="39908" xr:uid="{A3B87892-7A66-4BD4-9531-63703328048E}"/>
    <cellStyle name="Normal 22 4 5 2 2 2 3" xfId="54792" xr:uid="{3736A073-C759-4563-A4F5-135CF151F50A}"/>
    <cellStyle name="Normal 22 4 5 2 2 3" xfId="19372" xr:uid="{30EFA05B-6875-4891-BA1A-24D95F25A145}"/>
    <cellStyle name="Normal 22 4 5 2 2 4" xfId="33062" xr:uid="{1575CBC7-D65E-480F-A802-281A07C3352B}"/>
    <cellStyle name="Normal 22 4 5 2 2 5" xfId="47946" xr:uid="{46D206C2-F65F-4F18-81E2-DE9A746A30F6}"/>
    <cellStyle name="Normal 22 4 5 2 3" xfId="22794" xr:uid="{6020568D-9736-4868-9E20-4FAECD282EEC}"/>
    <cellStyle name="Normal 22 4 5 2 3 2" xfId="36486" xr:uid="{81ABAC63-7A8C-4E29-878F-2A9E3A38069E}"/>
    <cellStyle name="Normal 22 4 5 2 3 3" xfId="51370" xr:uid="{78D24400-BB47-4AB8-BCFF-74D4E5FB0FC1}"/>
    <cellStyle name="Normal 22 4 5 2 4" xfId="15950" xr:uid="{F64B293D-BB0C-4A83-87F0-3548C7CF8BA5}"/>
    <cellStyle name="Normal 22 4 5 2 5" xfId="29640" xr:uid="{51704989-A118-4FE5-96EF-504E1AC4932F}"/>
    <cellStyle name="Normal 22 4 5 2 6" xfId="44524" xr:uid="{BC09CD46-51E1-4BE2-A53A-9728B9507203}"/>
    <cellStyle name="Normal 22 4 5 3" xfId="10814" xr:uid="{C03A9D2F-646B-4B1D-A248-0FBB3FC23109}"/>
    <cellStyle name="Normal 22 4 5 3 2" xfId="24504" xr:uid="{1BB8B346-5947-4981-BAB1-5A5E31746C47}"/>
    <cellStyle name="Normal 22 4 5 3 2 2" xfId="38196" xr:uid="{6652CFAA-9EDA-4EDA-8E6F-89A0525D2FB2}"/>
    <cellStyle name="Normal 22 4 5 3 2 3" xfId="53080" xr:uid="{5E07A79D-5A5A-44C4-B5BE-E25B48A9B851}"/>
    <cellStyle name="Normal 22 4 5 3 3" xfId="17660" xr:uid="{52178CA1-BF8C-4D0B-94EA-91D65C861517}"/>
    <cellStyle name="Normal 22 4 5 3 4" xfId="31350" xr:uid="{3AB0CB52-9FED-4286-B3C5-270CD3CBBF47}"/>
    <cellStyle name="Normal 22 4 5 3 5" xfId="46234" xr:uid="{0808430A-A12C-4789-AE14-A291DA79C82E}"/>
    <cellStyle name="Normal 22 4 5 4" xfId="21082" xr:uid="{09E035A4-CA98-41C8-AA56-060C0D8A6A9E}"/>
    <cellStyle name="Normal 22 4 5 4 2" xfId="34774" xr:uid="{17E89AE8-2CBE-498C-B79B-406A9CCB7D15}"/>
    <cellStyle name="Normal 22 4 5 4 3" xfId="49658" xr:uid="{F0D92A72-D637-43EC-B483-7A1F206F51BB}"/>
    <cellStyle name="Normal 22 4 5 5" xfId="14238" xr:uid="{FD63EA17-EE41-482A-9F1A-CBD21D0A17C6}"/>
    <cellStyle name="Normal 22 4 5 5 2" xfId="41367" xr:uid="{E1078E62-7D02-441D-AD42-25A2A13C43D5}"/>
    <cellStyle name="Normal 22 4 5 6" xfId="27928" xr:uid="{6BDC3720-EB3C-458C-8FD9-15CEAF39B214}"/>
    <cellStyle name="Normal 22 4 5 7" xfId="42812" xr:uid="{D3ADC93C-8D61-49BD-8D28-7BCE8F6BBB52}"/>
    <cellStyle name="Normal 22 4 5 8" xfId="7391" xr:uid="{2743B73E-45E1-4B2B-9143-01871BB96A71}"/>
    <cellStyle name="Normal 22 4 5 9" xfId="5965" xr:uid="{8874A723-31C0-4093-9D3C-5CFEC8788C47}"/>
    <cellStyle name="Normal 22 4 6" xfId="4597" xr:uid="{BE135A76-496F-4783-94CC-8F33E78FFC92}"/>
    <cellStyle name="Normal 22 4 6 2" xfId="9105" xr:uid="{F4115194-EC5B-410B-B7AA-E272A1DF0C5A}"/>
    <cellStyle name="Normal 22 4 6 2 2" xfId="12527" xr:uid="{5898206E-E370-4D8E-A451-6F68BD91C0C5}"/>
    <cellStyle name="Normal 22 4 6 2 2 2" xfId="26217" xr:uid="{D963C7DD-6979-4582-A4EB-0A21E376FAFD}"/>
    <cellStyle name="Normal 22 4 6 2 2 2 2" xfId="39909" xr:uid="{A32DDAFA-6E2B-4C31-96BE-A1B573B99912}"/>
    <cellStyle name="Normal 22 4 6 2 2 2 3" xfId="54793" xr:uid="{1DBE7096-6B0C-43AC-B72A-0219BF2581EE}"/>
    <cellStyle name="Normal 22 4 6 2 2 3" xfId="19373" xr:uid="{4204E341-00E3-4967-BBC8-2C422F837800}"/>
    <cellStyle name="Normal 22 4 6 2 2 4" xfId="33063" xr:uid="{932D2013-A627-4AA0-A989-B028264C6C47}"/>
    <cellStyle name="Normal 22 4 6 2 2 5" xfId="47947" xr:uid="{6B3ADBAC-BE75-4EC6-9615-87DB9F81CACB}"/>
    <cellStyle name="Normal 22 4 6 2 3" xfId="22795" xr:uid="{DB63B335-C165-435C-BA1F-CB6B9278125D}"/>
    <cellStyle name="Normal 22 4 6 2 3 2" xfId="36487" xr:uid="{5E53A826-45D2-4A00-B3E3-68CEBD891FBB}"/>
    <cellStyle name="Normal 22 4 6 2 3 3" xfId="51371" xr:uid="{B9EA45C9-E31D-4114-9EEF-4D472C779F53}"/>
    <cellStyle name="Normal 22 4 6 2 4" xfId="15951" xr:uid="{8987D8C3-7011-4301-8E23-E1E7E18DE5C4}"/>
    <cellStyle name="Normal 22 4 6 2 5" xfId="29641" xr:uid="{84C1A2E8-CD91-4234-A598-8EC6F984FCDC}"/>
    <cellStyle name="Normal 22 4 6 2 6" xfId="44525" xr:uid="{D8E79BC9-F387-4BD1-90C4-77DB9A785702}"/>
    <cellStyle name="Normal 22 4 6 3" xfId="10815" xr:uid="{695037ED-B576-4D2D-8681-D5968AB42D43}"/>
    <cellStyle name="Normal 22 4 6 3 2" xfId="24505" xr:uid="{F2E209FC-7A2B-4134-8C77-981C8468F6B0}"/>
    <cellStyle name="Normal 22 4 6 3 2 2" xfId="38197" xr:uid="{DB6548BB-42EC-4E13-8F52-A8EB43D10990}"/>
    <cellStyle name="Normal 22 4 6 3 2 3" xfId="53081" xr:uid="{29DBCF53-2F65-46C1-82D2-FA8F0CA8C9DE}"/>
    <cellStyle name="Normal 22 4 6 3 3" xfId="17661" xr:uid="{043C71E0-7753-4C82-96C2-23D0E243BC16}"/>
    <cellStyle name="Normal 22 4 6 3 4" xfId="31351" xr:uid="{31A1AA22-3C71-4660-9C23-ACCF802A408C}"/>
    <cellStyle name="Normal 22 4 6 3 5" xfId="46235" xr:uid="{5B9919E9-EE7A-4EF7-81FD-D76F2F4B6ACF}"/>
    <cellStyle name="Normal 22 4 6 4" xfId="21083" xr:uid="{B971A2DA-8825-4FC9-905B-10E350FF2207}"/>
    <cellStyle name="Normal 22 4 6 4 2" xfId="34775" xr:uid="{C77AD405-E16B-4DA8-9F39-8AE08949872D}"/>
    <cellStyle name="Normal 22 4 6 4 3" xfId="49659" xr:uid="{12BDB478-BD4B-4549-A3BC-FF7F0F942B28}"/>
    <cellStyle name="Normal 22 4 6 5" xfId="14239" xr:uid="{F84849A8-BDA2-4DA7-BB1C-EEAA868DCABC}"/>
    <cellStyle name="Normal 22 4 6 5 2" xfId="41366" xr:uid="{AAB733A2-2C93-4AB2-86F6-D2CEE5929723}"/>
    <cellStyle name="Normal 22 4 6 6" xfId="27929" xr:uid="{48ED8B65-F94F-4744-8963-C5011505B9FB}"/>
    <cellStyle name="Normal 22 4 6 7" xfId="42813" xr:uid="{D2CCADA1-96AF-4E74-A554-62276B0C275B}"/>
    <cellStyle name="Normal 22 4 6 8" xfId="7392" xr:uid="{C260F1C0-FC4D-4849-A766-85EC768D7082}"/>
    <cellStyle name="Normal 22 4 7" xfId="4596" xr:uid="{7758810B-AA0A-4E5A-8BE1-232C8408A01D}"/>
    <cellStyle name="Normal 22 4 7 2" xfId="12513" xr:uid="{33CBD6EB-F1F4-41CD-94C4-C871F46047E1}"/>
    <cellStyle name="Normal 22 4 7 2 2" xfId="26203" xr:uid="{FC97F4E8-697A-4F93-B8DE-7B559F2FB253}"/>
    <cellStyle name="Normal 22 4 7 2 2 2" xfId="39895" xr:uid="{A97D8556-92EE-4012-AD09-1AECCE2D787C}"/>
    <cellStyle name="Normal 22 4 7 2 2 3" xfId="54779" xr:uid="{871CF51F-54E3-456E-AE5A-2478DF054BBF}"/>
    <cellStyle name="Normal 22 4 7 2 3" xfId="19359" xr:uid="{6F92BCBF-8409-4571-BAB5-B32CF0A4F682}"/>
    <cellStyle name="Normal 22 4 7 2 4" xfId="33049" xr:uid="{EB2C9CC9-443D-48CA-997C-16282ED9F87E}"/>
    <cellStyle name="Normal 22 4 7 2 5" xfId="47933" xr:uid="{F8A97CE1-B450-45B1-8F85-37BC82FC84B6}"/>
    <cellStyle name="Normal 22 4 7 3" xfId="22781" xr:uid="{AF58E882-AD77-42C9-B8FE-6540A7A3C822}"/>
    <cellStyle name="Normal 22 4 7 3 2" xfId="36473" xr:uid="{C6799DB5-16CD-4CD2-A127-4E762CD83EAE}"/>
    <cellStyle name="Normal 22 4 7 3 3" xfId="51357" xr:uid="{2D644E86-1FB8-4E6C-840C-9D1305B11E41}"/>
    <cellStyle name="Normal 22 4 7 4" xfId="15937" xr:uid="{3295B3FC-C277-4EF8-A5B4-D72019E04261}"/>
    <cellStyle name="Normal 22 4 7 4 2" xfId="41365" xr:uid="{DC749487-9E3D-41F9-A0E1-952BC94CB735}"/>
    <cellStyle name="Normal 22 4 7 5" xfId="29627" xr:uid="{59B97928-B517-4E9A-8B71-984854B7D888}"/>
    <cellStyle name="Normal 22 4 7 6" xfId="44511" xr:uid="{D48127B9-1A9C-4B34-AD19-D9EF3F3E1EA3}"/>
    <cellStyle name="Normal 22 4 7 7" xfId="9091" xr:uid="{DD76D947-5FC7-46F8-BA26-27CE8E58766E}"/>
    <cellStyle name="Normal 22 4 8" xfId="4595" xr:uid="{2AAF1738-7F98-490A-A102-AF0A72985D60}"/>
    <cellStyle name="Normal 22 4 8 2" xfId="24491" xr:uid="{2B7D7972-5E54-4AD1-B6C1-DE62E86CC987}"/>
    <cellStyle name="Normal 22 4 8 2 2" xfId="38183" xr:uid="{06999A6A-3675-48B3-A381-0ED4C2F11DAC}"/>
    <cellStyle name="Normal 22 4 8 2 3" xfId="53067" xr:uid="{259C6737-17E6-483F-9F07-AAC945F6DB27}"/>
    <cellStyle name="Normal 22 4 8 3" xfId="17647" xr:uid="{ECB7E1A1-D1A7-47EA-9C5A-F1A93D2FB63E}"/>
    <cellStyle name="Normal 22 4 8 3 2" xfId="41364" xr:uid="{DAAD4F3B-7CC6-4A27-8D1C-91F23CF52733}"/>
    <cellStyle name="Normal 22 4 8 4" xfId="31337" xr:uid="{D2758982-63E5-47CC-B8DA-C202E2D5965E}"/>
    <cellStyle name="Normal 22 4 8 5" xfId="46221" xr:uid="{AEF488BA-0659-4A5B-9037-D9C580533FEB}"/>
    <cellStyle name="Normal 22 4 8 6" xfId="10801" xr:uid="{E3E18670-6285-47D5-A35E-226A0C6DB616}"/>
    <cellStyle name="Normal 22 4 9" xfId="4594" xr:uid="{16383080-E517-4C13-82E8-CE3471F88FD7}"/>
    <cellStyle name="Normal 22 4 9 2" xfId="41363" xr:uid="{796207FC-BAFB-4C24-B672-AB2BD2391308}"/>
    <cellStyle name="Normal 22 4 9 3" xfId="34761" xr:uid="{2011D3D2-B7EA-471A-A19B-229AE99D4817}"/>
    <cellStyle name="Normal 22 4 9 4" xfId="49645" xr:uid="{FF9BBCE9-A74A-42E1-8F7C-70B1E32E2CFB}"/>
    <cellStyle name="Normal 22 4 9 5" xfId="21069" xr:uid="{E1E5F653-FCDB-4CAE-A17C-5D43F65BF42E}"/>
    <cellStyle name="Normal 22 5" xfId="4740" xr:uid="{D4F7CDF2-B355-459E-95DB-EB72C32364A0}"/>
    <cellStyle name="Normal 22 5 10" xfId="14240" xr:uid="{AE11315B-667C-4619-B607-D51F957B292C}"/>
    <cellStyle name="Normal 22 5 10 2" xfId="41385" xr:uid="{DFDB5EF2-2512-47D2-85D6-7D59543481CC}"/>
    <cellStyle name="Normal 22 5 11" xfId="27930" xr:uid="{38A190BE-1945-4D7A-B91B-6E6D06F7925E}"/>
    <cellStyle name="Normal 22 5 12" xfId="42814" xr:uid="{63895D62-B115-432D-94F7-014E879A56DC}"/>
    <cellStyle name="Normal 22 5 13" xfId="7393" xr:uid="{BB5E834D-8158-45BF-9567-040511409CEE}"/>
    <cellStyle name="Normal 22 5 14" xfId="5976" xr:uid="{F583A3D8-4448-4CB1-9D43-D8AE3A8EC5C7}"/>
    <cellStyle name="Normal 22 5 15" xfId="5384" xr:uid="{8BF0F7B2-F1E4-4B17-ABC3-E3424ADF368A}"/>
    <cellStyle name="Normal 22 5 2" xfId="7394" xr:uid="{5F63E3A1-8A36-4280-B09E-58C83EB60F7D}"/>
    <cellStyle name="Normal 22 5 2 10" xfId="42815" xr:uid="{7F7482CB-14A8-4775-AC93-C4AFB59F5E4C}"/>
    <cellStyle name="Normal 22 5 2 2" xfId="7395" xr:uid="{1E6DD13B-97FE-4740-BA98-CA2ECD260D82}"/>
    <cellStyle name="Normal 22 5 2 2 2" xfId="7396" xr:uid="{F7153970-A844-488C-9060-4D33F0EC39BB}"/>
    <cellStyle name="Normal 22 5 2 2 2 2" xfId="9109" xr:uid="{F9969FD1-090D-4D54-8E16-12C922AA671C}"/>
    <cellStyle name="Normal 22 5 2 2 2 2 2" xfId="12531" xr:uid="{BFDFF3BB-84A6-45F4-9A7C-B62D7D17E233}"/>
    <cellStyle name="Normal 22 5 2 2 2 2 2 2" xfId="26221" xr:uid="{02BE60D6-133C-422C-A3A0-CBDF88D000DA}"/>
    <cellStyle name="Normal 22 5 2 2 2 2 2 2 2" xfId="39913" xr:uid="{0B5004B5-02B7-4E60-BFF3-C5729E540580}"/>
    <cellStyle name="Normal 22 5 2 2 2 2 2 2 3" xfId="54797" xr:uid="{01E851E7-C70D-4CFA-897A-67EC88BA6583}"/>
    <cellStyle name="Normal 22 5 2 2 2 2 2 3" xfId="19377" xr:uid="{6C4C0058-93E2-4E2D-BD35-F74C3EC71087}"/>
    <cellStyle name="Normal 22 5 2 2 2 2 2 4" xfId="33067" xr:uid="{842C9425-4330-4E07-A5E0-F0A3CD717E7A}"/>
    <cellStyle name="Normal 22 5 2 2 2 2 2 5" xfId="47951" xr:uid="{A27D1165-451D-4A2D-AB9E-D05CB16AF251}"/>
    <cellStyle name="Normal 22 5 2 2 2 2 3" xfId="22799" xr:uid="{4660C6D1-30A0-4A4E-998C-03BF2FB7C684}"/>
    <cellStyle name="Normal 22 5 2 2 2 2 3 2" xfId="36491" xr:uid="{4CBF0808-5422-4C8C-A198-958A6981D38B}"/>
    <cellStyle name="Normal 22 5 2 2 2 2 3 3" xfId="51375" xr:uid="{D7755716-03F2-43CB-806F-6C0813934B9F}"/>
    <cellStyle name="Normal 22 5 2 2 2 2 4" xfId="15955" xr:uid="{00F4F40C-191A-4788-A2BE-89E039F72ECC}"/>
    <cellStyle name="Normal 22 5 2 2 2 2 5" xfId="29645" xr:uid="{B98029F4-56E4-44D2-A513-99DBD82CF979}"/>
    <cellStyle name="Normal 22 5 2 2 2 2 6" xfId="44529" xr:uid="{022F2F7B-6902-4B6B-ADD3-BC84B196431C}"/>
    <cellStyle name="Normal 22 5 2 2 2 3" xfId="10819" xr:uid="{98E88087-2DB7-4EEE-8CB6-110EAD58D598}"/>
    <cellStyle name="Normal 22 5 2 2 2 3 2" xfId="24509" xr:uid="{594DF33C-F9A5-4C07-ADF4-89AA2E4ACD85}"/>
    <cellStyle name="Normal 22 5 2 2 2 3 2 2" xfId="38201" xr:uid="{3E3C79BE-D38D-43F3-AE48-50825585EC59}"/>
    <cellStyle name="Normal 22 5 2 2 2 3 2 3" xfId="53085" xr:uid="{BB411E76-2662-4D46-8C99-AA846A6C3ED5}"/>
    <cellStyle name="Normal 22 5 2 2 2 3 3" xfId="17665" xr:uid="{685C3561-A83D-4B98-A39B-09CBED6BF881}"/>
    <cellStyle name="Normal 22 5 2 2 2 3 4" xfId="31355" xr:uid="{3CAE8E85-651C-4EDB-8D4D-0D501E32706B}"/>
    <cellStyle name="Normal 22 5 2 2 2 3 5" xfId="46239" xr:uid="{AFB4DE44-EEA7-472F-961E-1F11CC9CF9B6}"/>
    <cellStyle name="Normal 22 5 2 2 2 4" xfId="21087" xr:uid="{24F7EEF7-5BA0-4AAB-83A4-EFDACE65A70F}"/>
    <cellStyle name="Normal 22 5 2 2 2 4 2" xfId="34779" xr:uid="{1CBA3E23-2B8B-4722-B800-A61D49FDA03E}"/>
    <cellStyle name="Normal 22 5 2 2 2 4 3" xfId="49663" xr:uid="{823C2422-E853-4537-AF97-FB70E80EA2DF}"/>
    <cellStyle name="Normal 22 5 2 2 2 5" xfId="14243" xr:uid="{3B62A273-DC4E-459C-8B2F-19F9A8CD9EBB}"/>
    <cellStyle name="Normal 22 5 2 2 2 6" xfId="27933" xr:uid="{A9056941-5633-4B14-A3A9-11AC508303B1}"/>
    <cellStyle name="Normal 22 5 2 2 2 7" xfId="42817" xr:uid="{297C80B0-8FE0-4E5A-999F-072FA231FD70}"/>
    <cellStyle name="Normal 22 5 2 2 3" xfId="9108" xr:uid="{363F958D-7249-422B-86D0-9976804F40FD}"/>
    <cellStyle name="Normal 22 5 2 2 3 2" xfId="12530" xr:uid="{944A691D-E69F-48E1-9DEA-7C0058C5334B}"/>
    <cellStyle name="Normal 22 5 2 2 3 2 2" xfId="26220" xr:uid="{FDFD02A5-55DF-4348-8A95-A9476CBF99FB}"/>
    <cellStyle name="Normal 22 5 2 2 3 2 2 2" xfId="39912" xr:uid="{AC4FB579-2A23-4470-9389-37A7CE7E4A16}"/>
    <cellStyle name="Normal 22 5 2 2 3 2 2 3" xfId="54796" xr:uid="{3A2DC315-720F-4DEA-893F-7485678D09C4}"/>
    <cellStyle name="Normal 22 5 2 2 3 2 3" xfId="19376" xr:uid="{B94490BF-046D-4121-B084-741740E3897D}"/>
    <cellStyle name="Normal 22 5 2 2 3 2 4" xfId="33066" xr:uid="{A0994C89-913E-4F72-8F21-30D823C21FBD}"/>
    <cellStyle name="Normal 22 5 2 2 3 2 5" xfId="47950" xr:uid="{129F2F80-F166-45D1-93FC-54F593068421}"/>
    <cellStyle name="Normal 22 5 2 2 3 3" xfId="22798" xr:uid="{DEAAD844-8BAB-4C04-8EA9-64242F979F0E}"/>
    <cellStyle name="Normal 22 5 2 2 3 3 2" xfId="36490" xr:uid="{FEED0F7C-1445-4277-99F0-61B255B9EAE8}"/>
    <cellStyle name="Normal 22 5 2 2 3 3 3" xfId="51374" xr:uid="{D4F34068-F82A-4B86-BF33-EB931E772EA7}"/>
    <cellStyle name="Normal 22 5 2 2 3 4" xfId="15954" xr:uid="{786CACFB-E10E-47AD-9895-442FF0CF4627}"/>
    <cellStyle name="Normal 22 5 2 2 3 5" xfId="29644" xr:uid="{6FEE2D11-102F-4C0E-99D3-3786401265CB}"/>
    <cellStyle name="Normal 22 5 2 2 3 6" xfId="44528" xr:uid="{5519B3A7-34C9-4E2A-B364-AD162C3558D1}"/>
    <cellStyle name="Normal 22 5 2 2 4" xfId="10818" xr:uid="{BD2A7D8A-2DFF-4369-A139-9A35BDA4260A}"/>
    <cellStyle name="Normal 22 5 2 2 4 2" xfId="24508" xr:uid="{01DCAFA2-0324-466B-80F4-82F55548BE67}"/>
    <cellStyle name="Normal 22 5 2 2 4 2 2" xfId="38200" xr:uid="{E9474207-310D-4739-A08F-6973409CDC4C}"/>
    <cellStyle name="Normal 22 5 2 2 4 2 3" xfId="53084" xr:uid="{F1D68C6D-7339-4C3D-84F4-E2E999DDDAA9}"/>
    <cellStyle name="Normal 22 5 2 2 4 3" xfId="17664" xr:uid="{07FC51BF-CEDA-4CAD-84E7-988173DBD108}"/>
    <cellStyle name="Normal 22 5 2 2 4 4" xfId="31354" xr:uid="{115C39DB-FF0B-4897-9337-C7E20D5D289E}"/>
    <cellStyle name="Normal 22 5 2 2 4 5" xfId="46238" xr:uid="{7504BB51-0B10-43F8-96E0-60D20A29ACB5}"/>
    <cellStyle name="Normal 22 5 2 2 5" xfId="21086" xr:uid="{4FAC8E7D-2495-4BD2-9A29-28442CC2B313}"/>
    <cellStyle name="Normal 22 5 2 2 5 2" xfId="34778" xr:uid="{63343837-19FB-4B29-834F-6C8405C6295F}"/>
    <cellStyle name="Normal 22 5 2 2 5 3" xfId="49662" xr:uid="{7E1963AD-556F-4F5D-A320-075DF9686F0D}"/>
    <cellStyle name="Normal 22 5 2 2 6" xfId="14242" xr:uid="{942B9B73-99FE-424F-A7A1-F24F9D6C72AF}"/>
    <cellStyle name="Normal 22 5 2 2 7" xfId="27932" xr:uid="{C7D03ADB-8699-400E-97AC-448A04BF9EC0}"/>
    <cellStyle name="Normal 22 5 2 2 8" xfId="42816" xr:uid="{27E0A3BD-D0F6-4CBF-B42A-3DAEE4239624}"/>
    <cellStyle name="Normal 22 5 2 3" xfId="7397" xr:uid="{A4FB5450-B6E9-4729-AEC3-658448F81A77}"/>
    <cellStyle name="Normal 22 5 2 3 2" xfId="9110" xr:uid="{3459BA89-48F8-444D-98E1-1D298CFE2E9A}"/>
    <cellStyle name="Normal 22 5 2 3 2 2" xfId="12532" xr:uid="{A8B0AE8A-935E-4CBB-8875-074393E4A10B}"/>
    <cellStyle name="Normal 22 5 2 3 2 2 2" xfId="26222" xr:uid="{FD3EAC02-8938-4CBF-9D44-5DA14B456360}"/>
    <cellStyle name="Normal 22 5 2 3 2 2 2 2" xfId="39914" xr:uid="{9D6ADFF0-C217-4258-B721-95F606D32B78}"/>
    <cellStyle name="Normal 22 5 2 3 2 2 2 3" xfId="54798" xr:uid="{BE0A8747-23F6-4CC5-BCEF-7562185140F6}"/>
    <cellStyle name="Normal 22 5 2 3 2 2 3" xfId="19378" xr:uid="{7EDBF1DA-DEC5-40FC-83B1-4F31773B92CA}"/>
    <cellStyle name="Normal 22 5 2 3 2 2 4" xfId="33068" xr:uid="{7D805939-022F-4723-8F11-88B2B2209C90}"/>
    <cellStyle name="Normal 22 5 2 3 2 2 5" xfId="47952" xr:uid="{33C6D39A-9704-4817-8A64-3A35B0724B85}"/>
    <cellStyle name="Normal 22 5 2 3 2 3" xfId="22800" xr:uid="{0A743D37-C4FC-4729-AF36-E8A655AFE737}"/>
    <cellStyle name="Normal 22 5 2 3 2 3 2" xfId="36492" xr:uid="{4737EADF-CB49-40D2-A104-D69EAA7489F6}"/>
    <cellStyle name="Normal 22 5 2 3 2 3 3" xfId="51376" xr:uid="{5E4122AC-A549-4DB9-B3DD-47EE65166C60}"/>
    <cellStyle name="Normal 22 5 2 3 2 4" xfId="15956" xr:uid="{43A19F35-666D-4D9A-9E21-8AC7E1989240}"/>
    <cellStyle name="Normal 22 5 2 3 2 5" xfId="29646" xr:uid="{008439D2-AF1C-4E36-8BE8-D6C1DA97F853}"/>
    <cellStyle name="Normal 22 5 2 3 2 6" xfId="44530" xr:uid="{74CF3376-E977-42BC-B987-C26AAF6F8E1C}"/>
    <cellStyle name="Normal 22 5 2 3 3" xfId="10820" xr:uid="{D777790D-1D83-4D28-8D87-C0E35EEE2DC4}"/>
    <cellStyle name="Normal 22 5 2 3 3 2" xfId="24510" xr:uid="{149E6A38-C73B-4110-8717-54772EE7FA25}"/>
    <cellStyle name="Normal 22 5 2 3 3 2 2" xfId="38202" xr:uid="{ACCC585B-0F67-45EA-A8BD-E2C9C7614870}"/>
    <cellStyle name="Normal 22 5 2 3 3 2 3" xfId="53086" xr:uid="{A14DC062-E9C1-40B0-9469-C40370F8475E}"/>
    <cellStyle name="Normal 22 5 2 3 3 3" xfId="17666" xr:uid="{42F4FDA3-76CA-4EF7-9E73-127C763B3EAB}"/>
    <cellStyle name="Normal 22 5 2 3 3 4" xfId="31356" xr:uid="{0D83923B-32F3-4385-9C14-CFCBB99ABC4D}"/>
    <cellStyle name="Normal 22 5 2 3 3 5" xfId="46240" xr:uid="{B86B68C6-241C-4B18-A90B-2869C457A5CE}"/>
    <cellStyle name="Normal 22 5 2 3 4" xfId="21088" xr:uid="{55B12869-B746-40F9-9AB9-DF493290B193}"/>
    <cellStyle name="Normal 22 5 2 3 4 2" xfId="34780" xr:uid="{EE02C0FA-B234-4F28-B0BD-25BAC2E8B246}"/>
    <cellStyle name="Normal 22 5 2 3 4 3" xfId="49664" xr:uid="{75BAEB1C-1B55-4001-9D4D-F15663648383}"/>
    <cellStyle name="Normal 22 5 2 3 5" xfId="14244" xr:uid="{58D4D885-A6F0-4A08-BB37-79AB2DF050BB}"/>
    <cellStyle name="Normal 22 5 2 3 6" xfId="27934" xr:uid="{7E63621E-F4AA-4042-B36B-AE35CFB7EC6B}"/>
    <cellStyle name="Normal 22 5 2 3 7" xfId="42818" xr:uid="{B9FB6404-2DD8-4F84-A1BA-EF23A8C82FF2}"/>
    <cellStyle name="Normal 22 5 2 4" xfId="7398" xr:uid="{E48E6E41-D12C-48A7-8B39-DFB036045714}"/>
    <cellStyle name="Normal 22 5 2 4 2" xfId="9111" xr:uid="{231FF824-0045-4B95-AA1C-85F51BDA4F88}"/>
    <cellStyle name="Normal 22 5 2 4 2 2" xfId="12533" xr:uid="{8D1FB5E5-2ABB-46AD-B601-95B2C4F7D3D7}"/>
    <cellStyle name="Normal 22 5 2 4 2 2 2" xfId="26223" xr:uid="{79F57BDC-0ADD-45B0-9F34-79193455A392}"/>
    <cellStyle name="Normal 22 5 2 4 2 2 2 2" xfId="39915" xr:uid="{49BD2C7A-C658-4291-BC91-91EF5EC25435}"/>
    <cellStyle name="Normal 22 5 2 4 2 2 2 3" xfId="54799" xr:uid="{D28758FE-D919-4F18-B374-3EA4226D9282}"/>
    <cellStyle name="Normal 22 5 2 4 2 2 3" xfId="19379" xr:uid="{936CB735-000D-4221-915A-A0A290136A10}"/>
    <cellStyle name="Normal 22 5 2 4 2 2 4" xfId="33069" xr:uid="{DFA2994F-6241-4A7A-A90A-2D75488F5E44}"/>
    <cellStyle name="Normal 22 5 2 4 2 2 5" xfId="47953" xr:uid="{65A125EC-E431-4FCD-9B1C-C3D939C86CFE}"/>
    <cellStyle name="Normal 22 5 2 4 2 3" xfId="22801" xr:uid="{02E21550-B043-4A2B-887A-1EF3F8F682C4}"/>
    <cellStyle name="Normal 22 5 2 4 2 3 2" xfId="36493" xr:uid="{28B99E2E-BB05-4533-8C68-762FC85D9E72}"/>
    <cellStyle name="Normal 22 5 2 4 2 3 3" xfId="51377" xr:uid="{9F6D8E5D-AD90-4964-8780-941F472516B9}"/>
    <cellStyle name="Normal 22 5 2 4 2 4" xfId="15957" xr:uid="{2120A6FA-5D82-4740-A6CC-D5D9889BA36A}"/>
    <cellStyle name="Normal 22 5 2 4 2 5" xfId="29647" xr:uid="{7B382982-72A5-42FA-B26B-D0044D19A4B2}"/>
    <cellStyle name="Normal 22 5 2 4 2 6" xfId="44531" xr:uid="{1871C5F9-85A3-43B5-A05F-01E824E555F1}"/>
    <cellStyle name="Normal 22 5 2 4 3" xfId="10821" xr:uid="{6711F865-9EC2-4A7C-A610-0EBD4071C421}"/>
    <cellStyle name="Normal 22 5 2 4 3 2" xfId="24511" xr:uid="{8836F73F-F723-4222-9DC0-A467EB67501D}"/>
    <cellStyle name="Normal 22 5 2 4 3 2 2" xfId="38203" xr:uid="{E3030135-E5AD-4611-AEF1-DE72F5C1CFC8}"/>
    <cellStyle name="Normal 22 5 2 4 3 2 3" xfId="53087" xr:uid="{068BC20B-9E74-4381-A199-93D47DC007D6}"/>
    <cellStyle name="Normal 22 5 2 4 3 3" xfId="17667" xr:uid="{2342C914-06CF-4F1B-860C-22BAAF74B23B}"/>
    <cellStyle name="Normal 22 5 2 4 3 4" xfId="31357" xr:uid="{44F63BD6-72CC-4F7D-A1E2-6DD1B37D1CEB}"/>
    <cellStyle name="Normal 22 5 2 4 3 5" xfId="46241" xr:uid="{067B2975-5A97-4A7F-B268-4C737A7FD814}"/>
    <cellStyle name="Normal 22 5 2 4 4" xfId="21089" xr:uid="{CC0DA41D-57BE-4591-8807-48B80B3CADFF}"/>
    <cellStyle name="Normal 22 5 2 4 4 2" xfId="34781" xr:uid="{A0AF4606-B9D6-42CA-8183-86B4F340B290}"/>
    <cellStyle name="Normal 22 5 2 4 4 3" xfId="49665" xr:uid="{67D55BC1-72AA-4BC8-94EC-8B089A91E8B7}"/>
    <cellStyle name="Normal 22 5 2 4 5" xfId="14245" xr:uid="{1342A516-7ABD-4F32-9B2E-ABA5D12DB61D}"/>
    <cellStyle name="Normal 22 5 2 4 6" xfId="27935" xr:uid="{A294E9C7-FA97-43E1-8BD5-A6DA64B8B800}"/>
    <cellStyle name="Normal 22 5 2 4 7" xfId="42819" xr:uid="{CC839154-14D1-47C4-BDDF-896024A22A55}"/>
    <cellStyle name="Normal 22 5 2 5" xfId="9107" xr:uid="{D7CA11A3-A06B-4D11-9174-1F785AFBF2A8}"/>
    <cellStyle name="Normal 22 5 2 5 2" xfId="12529" xr:uid="{09F44CA7-9737-40E7-A77F-611F56EBC0A5}"/>
    <cellStyle name="Normal 22 5 2 5 2 2" xfId="26219" xr:uid="{B29DD3BF-8302-47A0-AE3B-C46B8969BECB}"/>
    <cellStyle name="Normal 22 5 2 5 2 2 2" xfId="39911" xr:uid="{856B0245-98F5-46E5-90CB-E269A1F58751}"/>
    <cellStyle name="Normal 22 5 2 5 2 2 3" xfId="54795" xr:uid="{C44491D7-774C-4743-8320-93EBB20249E0}"/>
    <cellStyle name="Normal 22 5 2 5 2 3" xfId="19375" xr:uid="{28B42CC2-0189-4229-AD69-A68D72C4194F}"/>
    <cellStyle name="Normal 22 5 2 5 2 4" xfId="33065" xr:uid="{B5DBE423-A649-43B8-AD45-90CF839D1A60}"/>
    <cellStyle name="Normal 22 5 2 5 2 5" xfId="47949" xr:uid="{A6E0546E-5EFB-4C79-B7DC-ABC2C27C989A}"/>
    <cellStyle name="Normal 22 5 2 5 3" xfId="22797" xr:uid="{FA559D8C-9B74-4DEE-B158-2FA02F9B9A2F}"/>
    <cellStyle name="Normal 22 5 2 5 3 2" xfId="36489" xr:uid="{720F262F-F6B6-4E14-818A-C49786C28E37}"/>
    <cellStyle name="Normal 22 5 2 5 3 3" xfId="51373" xr:uid="{2025D684-4984-49A9-9803-5DDED896457F}"/>
    <cellStyle name="Normal 22 5 2 5 4" xfId="15953" xr:uid="{93E00FFC-9BAF-429A-9B03-C90DD273EB6A}"/>
    <cellStyle name="Normal 22 5 2 5 5" xfId="29643" xr:uid="{88C54A78-CB64-4ED8-8162-52045A8EBB1F}"/>
    <cellStyle name="Normal 22 5 2 5 6" xfId="44527" xr:uid="{8D06E425-5620-44B3-BC88-24E88C4CB3F7}"/>
    <cellStyle name="Normal 22 5 2 6" xfId="10817" xr:uid="{6EC5D388-9302-47EE-AC26-5007DFF1415F}"/>
    <cellStyle name="Normal 22 5 2 6 2" xfId="24507" xr:uid="{7ABBD292-F5F0-4036-B54E-0E8BBCBC6D16}"/>
    <cellStyle name="Normal 22 5 2 6 2 2" xfId="38199" xr:uid="{B1B90063-3A8D-4BF3-B668-CFB0AF23392F}"/>
    <cellStyle name="Normal 22 5 2 6 2 3" xfId="53083" xr:uid="{231A7345-0956-432E-8276-2FA7172386DF}"/>
    <cellStyle name="Normal 22 5 2 6 3" xfId="17663" xr:uid="{8CC41678-F5A0-4A7E-BD57-899E480AF903}"/>
    <cellStyle name="Normal 22 5 2 6 4" xfId="31353" xr:uid="{4B6EFAC7-F3F5-43EA-B2AD-EA207B8C3D54}"/>
    <cellStyle name="Normal 22 5 2 6 5" xfId="46237" xr:uid="{8D8389B7-2D2D-4D0E-8E3C-DBCFC09D47F2}"/>
    <cellStyle name="Normal 22 5 2 7" xfId="21085" xr:uid="{23E7ED2C-2563-4E42-9FCC-2D8F18862F16}"/>
    <cellStyle name="Normal 22 5 2 7 2" xfId="34777" xr:uid="{F31068C5-BC0D-4824-BE1C-33EEE57DB8FB}"/>
    <cellStyle name="Normal 22 5 2 7 3" xfId="49661" xr:uid="{127BC6C3-1A43-41D7-9345-FA83423B3DB6}"/>
    <cellStyle name="Normal 22 5 2 8" xfId="14241" xr:uid="{67D985B2-F4E3-4012-AE4E-01A730C14EB0}"/>
    <cellStyle name="Normal 22 5 2 9" xfId="27931" xr:uid="{C001BA3F-056F-4639-8F98-607B213F2218}"/>
    <cellStyle name="Normal 22 5 3" xfId="7399" xr:uid="{FC5E568B-4736-4BF0-86E1-9AF468FAF996}"/>
    <cellStyle name="Normal 22 5 3 10" xfId="42820" xr:uid="{4318E6F6-2B1C-44B7-96C7-90B91189F818}"/>
    <cellStyle name="Normal 22 5 3 2" xfId="7400" xr:uid="{ADC98D63-DC92-4DC6-AAAA-5E5978BDD257}"/>
    <cellStyle name="Normal 22 5 3 2 2" xfId="7401" xr:uid="{9410F000-3451-40AA-A343-CA7C98B54EC9}"/>
    <cellStyle name="Normal 22 5 3 2 2 2" xfId="9114" xr:uid="{1DB647B5-1500-4AFE-920F-9967B3D815E8}"/>
    <cellStyle name="Normal 22 5 3 2 2 2 2" xfId="12536" xr:uid="{F0B05A68-9390-4226-A103-C343952A4FB5}"/>
    <cellStyle name="Normal 22 5 3 2 2 2 2 2" xfId="26226" xr:uid="{20AE1C7D-F3CD-4FC7-827A-E3D477FFBB44}"/>
    <cellStyle name="Normal 22 5 3 2 2 2 2 2 2" xfId="39918" xr:uid="{4E7FE88C-D867-40EA-828A-B3E489AD5A74}"/>
    <cellStyle name="Normal 22 5 3 2 2 2 2 2 3" xfId="54802" xr:uid="{F88DBAF6-E1A7-4B38-B199-C0083B6895EC}"/>
    <cellStyle name="Normal 22 5 3 2 2 2 2 3" xfId="19382" xr:uid="{7175A491-0284-4803-B8A4-A274D5BFC8C0}"/>
    <cellStyle name="Normal 22 5 3 2 2 2 2 4" xfId="33072" xr:uid="{DEBA3446-9ACE-4ECC-8749-8F2DBA3AE53C}"/>
    <cellStyle name="Normal 22 5 3 2 2 2 2 5" xfId="47956" xr:uid="{C86F493B-199E-4E64-9C22-037DEFEFE471}"/>
    <cellStyle name="Normal 22 5 3 2 2 2 3" xfId="22804" xr:uid="{4CE1590C-A70E-4F0C-A8E0-BB5FE8027376}"/>
    <cellStyle name="Normal 22 5 3 2 2 2 3 2" xfId="36496" xr:uid="{403A57C0-DF2E-4931-BC4E-640ECCECBC8F}"/>
    <cellStyle name="Normal 22 5 3 2 2 2 3 3" xfId="51380" xr:uid="{1A6B06CC-0DEF-4314-B60C-FB98350BF4BF}"/>
    <cellStyle name="Normal 22 5 3 2 2 2 4" xfId="15960" xr:uid="{9EE2311B-24E6-475C-A793-A666A7F5C465}"/>
    <cellStyle name="Normal 22 5 3 2 2 2 5" xfId="29650" xr:uid="{20120EB1-5712-4AC6-8EF7-9FF2D15C83F6}"/>
    <cellStyle name="Normal 22 5 3 2 2 2 6" xfId="44534" xr:uid="{F87F6C00-48C8-425A-AD44-ED198CE230E1}"/>
    <cellStyle name="Normal 22 5 3 2 2 3" xfId="10824" xr:uid="{0D479FAA-21A0-478B-835E-4A617E5B4FB6}"/>
    <cellStyle name="Normal 22 5 3 2 2 3 2" xfId="24514" xr:uid="{E800C314-5531-4C54-B69A-9A2B29F271FC}"/>
    <cellStyle name="Normal 22 5 3 2 2 3 2 2" xfId="38206" xr:uid="{163B08B5-0EF7-4C54-B085-A84AF470F884}"/>
    <cellStyle name="Normal 22 5 3 2 2 3 2 3" xfId="53090" xr:uid="{EF6F37B3-F550-442E-BD4C-1805C7F2C446}"/>
    <cellStyle name="Normal 22 5 3 2 2 3 3" xfId="17670" xr:uid="{42BA6CBD-46B9-4F9B-BB7C-3C8FF7E96E36}"/>
    <cellStyle name="Normal 22 5 3 2 2 3 4" xfId="31360" xr:uid="{97219F70-D03E-4856-B0FE-EF71AF0EAA83}"/>
    <cellStyle name="Normal 22 5 3 2 2 3 5" xfId="46244" xr:uid="{51F1F113-0A03-4731-B8C4-8DEEE86C43F2}"/>
    <cellStyle name="Normal 22 5 3 2 2 4" xfId="21092" xr:uid="{39C725C5-270D-4BD7-A8D1-C0D5966E556A}"/>
    <cellStyle name="Normal 22 5 3 2 2 4 2" xfId="34784" xr:uid="{70F9B754-7A72-4933-95DA-B34DECD50A2E}"/>
    <cellStyle name="Normal 22 5 3 2 2 4 3" xfId="49668" xr:uid="{94F2701A-8141-4A92-A5A6-6DD988D4C8D1}"/>
    <cellStyle name="Normal 22 5 3 2 2 5" xfId="14248" xr:uid="{A81B66F7-3312-445A-8D59-42A77155FDCD}"/>
    <cellStyle name="Normal 22 5 3 2 2 6" xfId="27938" xr:uid="{F9A805A8-DD7D-491D-ADCB-8A8140396F71}"/>
    <cellStyle name="Normal 22 5 3 2 2 7" xfId="42822" xr:uid="{9E874C56-8597-4FD6-8244-96BF07FB8596}"/>
    <cellStyle name="Normal 22 5 3 2 3" xfId="9113" xr:uid="{1B406B29-E97A-4ED6-B81B-21284ADDE3CE}"/>
    <cellStyle name="Normal 22 5 3 2 3 2" xfId="12535" xr:uid="{F3302DC8-385B-4C94-80A6-D4050E39FEFB}"/>
    <cellStyle name="Normal 22 5 3 2 3 2 2" xfId="26225" xr:uid="{849B1EB2-C4E6-4386-9F04-1BB96CE4493F}"/>
    <cellStyle name="Normal 22 5 3 2 3 2 2 2" xfId="39917" xr:uid="{55ADF32D-DDF1-4A22-9496-07324A75FE24}"/>
    <cellStyle name="Normal 22 5 3 2 3 2 2 3" xfId="54801" xr:uid="{C679962E-DA0B-4B5D-A1B5-20B984B7C965}"/>
    <cellStyle name="Normal 22 5 3 2 3 2 3" xfId="19381" xr:uid="{3A3C2E25-2CE9-43EE-8913-6CD5DF0C6DA1}"/>
    <cellStyle name="Normal 22 5 3 2 3 2 4" xfId="33071" xr:uid="{6B604A1D-E2A6-43E8-9A57-656D6DD0A348}"/>
    <cellStyle name="Normal 22 5 3 2 3 2 5" xfId="47955" xr:uid="{5C751426-3E68-4C05-ABAD-4F5D7EFE1C65}"/>
    <cellStyle name="Normal 22 5 3 2 3 3" xfId="22803" xr:uid="{48ED8C47-13D6-4B45-BD61-0EBCC38633F4}"/>
    <cellStyle name="Normal 22 5 3 2 3 3 2" xfId="36495" xr:uid="{E74D915A-A81C-4928-94AF-B3B5AAFC5AC0}"/>
    <cellStyle name="Normal 22 5 3 2 3 3 3" xfId="51379" xr:uid="{85A3DC5F-5C1C-488C-9A1C-F84D095215FC}"/>
    <cellStyle name="Normal 22 5 3 2 3 4" xfId="15959" xr:uid="{9DE17A91-F9D8-4593-A3B5-396E674412DD}"/>
    <cellStyle name="Normal 22 5 3 2 3 5" xfId="29649" xr:uid="{23C65081-873C-4D97-8310-389815DE8544}"/>
    <cellStyle name="Normal 22 5 3 2 3 6" xfId="44533" xr:uid="{3A5392B8-1493-4470-886B-01A443CF8636}"/>
    <cellStyle name="Normal 22 5 3 2 4" xfId="10823" xr:uid="{81A99175-B617-4012-90BC-6B1BB32158E2}"/>
    <cellStyle name="Normal 22 5 3 2 4 2" xfId="24513" xr:uid="{B3244D1A-ACE7-4503-B0F2-35F678F641E8}"/>
    <cellStyle name="Normal 22 5 3 2 4 2 2" xfId="38205" xr:uid="{0CC56565-D0CD-4CA0-9DAC-D6144567F9B1}"/>
    <cellStyle name="Normal 22 5 3 2 4 2 3" xfId="53089" xr:uid="{2F78987D-88B7-4D15-AD3E-F89B8776FC53}"/>
    <cellStyle name="Normal 22 5 3 2 4 3" xfId="17669" xr:uid="{42AF2FAB-686E-443E-BF8B-1855BA643CB0}"/>
    <cellStyle name="Normal 22 5 3 2 4 4" xfId="31359" xr:uid="{1C7E9D7E-F1C5-478B-A1BB-F647D4A6A70D}"/>
    <cellStyle name="Normal 22 5 3 2 4 5" xfId="46243" xr:uid="{1AB99AF2-7C15-4122-8B54-37714C8F4A5D}"/>
    <cellStyle name="Normal 22 5 3 2 5" xfId="21091" xr:uid="{18CC4F4A-C772-4B93-9EF6-C8734C694A03}"/>
    <cellStyle name="Normal 22 5 3 2 5 2" xfId="34783" xr:uid="{F354916C-6768-4839-99A5-5FDCB65AD777}"/>
    <cellStyle name="Normal 22 5 3 2 5 3" xfId="49667" xr:uid="{754499E3-D720-4C45-AB81-A464FE09B93D}"/>
    <cellStyle name="Normal 22 5 3 2 6" xfId="14247" xr:uid="{C39C3CD0-A5F8-4310-BA49-965839D93341}"/>
    <cellStyle name="Normal 22 5 3 2 7" xfId="27937" xr:uid="{E3226DC8-8DDF-4EFE-B03B-9906A739082D}"/>
    <cellStyle name="Normal 22 5 3 2 8" xfId="42821" xr:uid="{1754519B-5C84-4773-9517-E3FF848AEBF2}"/>
    <cellStyle name="Normal 22 5 3 3" xfId="7402" xr:uid="{0C060221-1745-4C20-A7FD-3156306992B4}"/>
    <cellStyle name="Normal 22 5 3 3 2" xfId="9115" xr:uid="{EBE34C6E-EFAD-44FA-8922-1A3F0AC765C5}"/>
    <cellStyle name="Normal 22 5 3 3 2 2" xfId="12537" xr:uid="{8A158A3F-A440-4F29-AC6A-9B79E0D4CAC8}"/>
    <cellStyle name="Normal 22 5 3 3 2 2 2" xfId="26227" xr:uid="{3C0C85D6-0A31-43FD-B7DD-47A5762FADA1}"/>
    <cellStyle name="Normal 22 5 3 3 2 2 2 2" xfId="39919" xr:uid="{CB74B625-09CB-49B8-BEC8-87E5815BC01C}"/>
    <cellStyle name="Normal 22 5 3 3 2 2 2 3" xfId="54803" xr:uid="{AAE9129E-6081-4ACE-8436-83DEA5026967}"/>
    <cellStyle name="Normal 22 5 3 3 2 2 3" xfId="19383" xr:uid="{FC815527-E141-4895-86E2-EAEF460A5408}"/>
    <cellStyle name="Normal 22 5 3 3 2 2 4" xfId="33073" xr:uid="{AB2FB657-04F8-4D98-B3B6-099B643E8381}"/>
    <cellStyle name="Normal 22 5 3 3 2 2 5" xfId="47957" xr:uid="{585AE7BB-8AF1-44DE-BCCF-DB1E63A0B58E}"/>
    <cellStyle name="Normal 22 5 3 3 2 3" xfId="22805" xr:uid="{7D34EBF8-7EFA-4935-95B6-A7A093693AEC}"/>
    <cellStyle name="Normal 22 5 3 3 2 3 2" xfId="36497" xr:uid="{0645B4AD-0424-4004-99CE-713157B9BE94}"/>
    <cellStyle name="Normal 22 5 3 3 2 3 3" xfId="51381" xr:uid="{4841C27A-771D-4EBC-B32C-19679842A27F}"/>
    <cellStyle name="Normal 22 5 3 3 2 4" xfId="15961" xr:uid="{25CD15E0-623A-4615-90DC-B496A7E477DA}"/>
    <cellStyle name="Normal 22 5 3 3 2 5" xfId="29651" xr:uid="{B0F30474-3BCB-4007-972C-2E5640F0C9A9}"/>
    <cellStyle name="Normal 22 5 3 3 2 6" xfId="44535" xr:uid="{30D0431A-10B2-493B-B194-CA35C1DA9408}"/>
    <cellStyle name="Normal 22 5 3 3 3" xfId="10825" xr:uid="{F28E1498-FC70-4685-9B1B-2701F6945974}"/>
    <cellStyle name="Normal 22 5 3 3 3 2" xfId="24515" xr:uid="{8501992D-CDCD-4878-8C53-82E9ED8607D8}"/>
    <cellStyle name="Normal 22 5 3 3 3 2 2" xfId="38207" xr:uid="{2B21328B-BECB-4A9E-8679-9205FAAA9C10}"/>
    <cellStyle name="Normal 22 5 3 3 3 2 3" xfId="53091" xr:uid="{D9296EE8-98B0-4871-B6B8-4D2CA205A7DA}"/>
    <cellStyle name="Normal 22 5 3 3 3 3" xfId="17671" xr:uid="{BF3D376C-C7F1-4219-B745-D4BDEB9C0673}"/>
    <cellStyle name="Normal 22 5 3 3 3 4" xfId="31361" xr:uid="{1F9075F3-1961-44FA-AF61-9F86CFD0D33C}"/>
    <cellStyle name="Normal 22 5 3 3 3 5" xfId="46245" xr:uid="{720AA13A-73E2-44C1-BF09-F2EBA4DAD227}"/>
    <cellStyle name="Normal 22 5 3 3 4" xfId="21093" xr:uid="{BB6E8BE3-FF25-4704-B6D3-3CB3A717254D}"/>
    <cellStyle name="Normal 22 5 3 3 4 2" xfId="34785" xr:uid="{F0A20E8F-BF5B-46C9-A6D6-BCA2832EE026}"/>
    <cellStyle name="Normal 22 5 3 3 4 3" xfId="49669" xr:uid="{37EAFDF8-6CCE-4750-B015-7A2CFFA7DEE4}"/>
    <cellStyle name="Normal 22 5 3 3 5" xfId="14249" xr:uid="{6F6D8859-0D1D-48F2-8162-9E461341FBE2}"/>
    <cellStyle name="Normal 22 5 3 3 6" xfId="27939" xr:uid="{930A8AD8-CF62-41A5-AF3F-3298432983FC}"/>
    <cellStyle name="Normal 22 5 3 3 7" xfId="42823" xr:uid="{01B22A53-B297-4D5A-BCF0-4D52D4D38724}"/>
    <cellStyle name="Normal 22 5 3 4" xfId="7403" xr:uid="{F99B0AC8-C9AB-4824-B7E1-D44FDE899B0A}"/>
    <cellStyle name="Normal 22 5 3 4 2" xfId="9116" xr:uid="{361F1079-F558-459F-BEC9-5E651FBAB184}"/>
    <cellStyle name="Normal 22 5 3 4 2 2" xfId="12538" xr:uid="{5CF01B60-0AE6-4356-9E6F-382A6B43B86C}"/>
    <cellStyle name="Normal 22 5 3 4 2 2 2" xfId="26228" xr:uid="{C2E55715-DCD4-4A4A-858A-601F8D345662}"/>
    <cellStyle name="Normal 22 5 3 4 2 2 2 2" xfId="39920" xr:uid="{60A423BD-BA1F-41E9-84A3-CB2F4952C1AA}"/>
    <cellStyle name="Normal 22 5 3 4 2 2 2 3" xfId="54804" xr:uid="{928D9C1D-294C-4A8A-9537-6EE4B90E4A80}"/>
    <cellStyle name="Normal 22 5 3 4 2 2 3" xfId="19384" xr:uid="{490B477A-95CC-4F71-912C-397579A6403E}"/>
    <cellStyle name="Normal 22 5 3 4 2 2 4" xfId="33074" xr:uid="{5940A005-0EC7-469D-82AB-C53EAAA7953C}"/>
    <cellStyle name="Normal 22 5 3 4 2 2 5" xfId="47958" xr:uid="{608F904A-A427-4D1B-9E03-8342F9863D5B}"/>
    <cellStyle name="Normal 22 5 3 4 2 3" xfId="22806" xr:uid="{998B02B4-1400-4B85-BA49-7F0D405255E7}"/>
    <cellStyle name="Normal 22 5 3 4 2 3 2" xfId="36498" xr:uid="{002A2002-66DF-46EB-84AE-0521C5AF074F}"/>
    <cellStyle name="Normal 22 5 3 4 2 3 3" xfId="51382" xr:uid="{B7EBE687-9D96-453A-9F7E-F383BEF5BA07}"/>
    <cellStyle name="Normal 22 5 3 4 2 4" xfId="15962" xr:uid="{540132D4-C49C-41CE-AD50-49058ADF8E60}"/>
    <cellStyle name="Normal 22 5 3 4 2 5" xfId="29652" xr:uid="{D86E4DD4-4966-4836-976A-3166ACDEF223}"/>
    <cellStyle name="Normal 22 5 3 4 2 6" xfId="44536" xr:uid="{6290B3DB-A443-41CB-80A9-ABCA3B4A6CF6}"/>
    <cellStyle name="Normal 22 5 3 4 3" xfId="10826" xr:uid="{7D974E06-002B-4CD3-8498-4CCB7886F150}"/>
    <cellStyle name="Normal 22 5 3 4 3 2" xfId="24516" xr:uid="{CADAE421-B58F-41C4-8E54-B833DE1A9065}"/>
    <cellStyle name="Normal 22 5 3 4 3 2 2" xfId="38208" xr:uid="{686BC345-B88D-4183-8C57-818B284AFD1E}"/>
    <cellStyle name="Normal 22 5 3 4 3 2 3" xfId="53092" xr:uid="{9CB2A205-A227-4915-B3C4-1670F09FD83F}"/>
    <cellStyle name="Normal 22 5 3 4 3 3" xfId="17672" xr:uid="{858D3A2D-51E6-4B9D-8E9B-7A0BBE5598AB}"/>
    <cellStyle name="Normal 22 5 3 4 3 4" xfId="31362" xr:uid="{DA2E5D8D-31BC-4622-91C0-ADB433F3B6CF}"/>
    <cellStyle name="Normal 22 5 3 4 3 5" xfId="46246" xr:uid="{0355FBCE-7110-4527-8294-8D4966116255}"/>
    <cellStyle name="Normal 22 5 3 4 4" xfId="21094" xr:uid="{D63FE176-BB9C-4064-BF57-036692CC7FEE}"/>
    <cellStyle name="Normal 22 5 3 4 4 2" xfId="34786" xr:uid="{CBA2E10B-B063-4F14-8901-F2D02E0CBFD9}"/>
    <cellStyle name="Normal 22 5 3 4 4 3" xfId="49670" xr:uid="{A0E827DA-A8ED-418D-AAEB-270B3A30332B}"/>
    <cellStyle name="Normal 22 5 3 4 5" xfId="14250" xr:uid="{7798B075-561E-49E9-BEFD-D6CF68AF33F0}"/>
    <cellStyle name="Normal 22 5 3 4 6" xfId="27940" xr:uid="{27BEA937-85FA-4E0F-A1CC-3CC0247788F7}"/>
    <cellStyle name="Normal 22 5 3 4 7" xfId="42824" xr:uid="{949DC0F8-8349-4168-94B1-52D7ACC972AF}"/>
    <cellStyle name="Normal 22 5 3 5" xfId="9112" xr:uid="{C034EC4A-A556-4234-9519-648F6908A9D1}"/>
    <cellStyle name="Normal 22 5 3 5 2" xfId="12534" xr:uid="{94C4F533-436B-4D34-AA8F-EFBB0F994824}"/>
    <cellStyle name="Normal 22 5 3 5 2 2" xfId="26224" xr:uid="{746CCD56-8B14-4F61-B2C3-6707E2CC779C}"/>
    <cellStyle name="Normal 22 5 3 5 2 2 2" xfId="39916" xr:uid="{C53B54D3-3F7F-4DE0-BA6A-12E6981063F2}"/>
    <cellStyle name="Normal 22 5 3 5 2 2 3" xfId="54800" xr:uid="{1D1987D5-FE2B-465F-891D-ECF3F887D84E}"/>
    <cellStyle name="Normal 22 5 3 5 2 3" xfId="19380" xr:uid="{4E999DF3-C553-4449-AC0F-E075FADCD0C5}"/>
    <cellStyle name="Normal 22 5 3 5 2 4" xfId="33070" xr:uid="{A5212FB9-F7F5-4D24-A8F6-D5307699D5B7}"/>
    <cellStyle name="Normal 22 5 3 5 2 5" xfId="47954" xr:uid="{40AE9F6F-8170-4B61-B50C-4A5A475F0E81}"/>
    <cellStyle name="Normal 22 5 3 5 3" xfId="22802" xr:uid="{7CE079E7-33B6-442C-98B4-DF88B16ADCB4}"/>
    <cellStyle name="Normal 22 5 3 5 3 2" xfId="36494" xr:uid="{E7398C32-C48D-4F08-91DD-5886C7BF24FF}"/>
    <cellStyle name="Normal 22 5 3 5 3 3" xfId="51378" xr:uid="{A5F9893D-E701-4077-AE11-137150E8035D}"/>
    <cellStyle name="Normal 22 5 3 5 4" xfId="15958" xr:uid="{7E6CBFD1-7A33-4CF8-9566-65073CE03370}"/>
    <cellStyle name="Normal 22 5 3 5 5" xfId="29648" xr:uid="{1439FC14-B68C-421A-BD3E-246CE3570CE1}"/>
    <cellStyle name="Normal 22 5 3 5 6" xfId="44532" xr:uid="{48C1A33D-209D-453C-B4D6-01A112E8BE9E}"/>
    <cellStyle name="Normal 22 5 3 6" xfId="10822" xr:uid="{8670AFD2-2E68-4572-B297-8E96B5D251C6}"/>
    <cellStyle name="Normal 22 5 3 6 2" xfId="24512" xr:uid="{EE220CF9-5076-4AF2-A1E1-4D9C71CC726E}"/>
    <cellStyle name="Normal 22 5 3 6 2 2" xfId="38204" xr:uid="{FB6A249C-CC63-4271-8198-32BAD61A6138}"/>
    <cellStyle name="Normal 22 5 3 6 2 3" xfId="53088" xr:uid="{5C89318D-D472-4499-88D3-18F13EA5D238}"/>
    <cellStyle name="Normal 22 5 3 6 3" xfId="17668" xr:uid="{343D49F6-338D-4272-8D21-37D9B3C46C61}"/>
    <cellStyle name="Normal 22 5 3 6 4" xfId="31358" xr:uid="{40F44FAC-7CFE-4FFA-B7DF-9BE00CDD82D6}"/>
    <cellStyle name="Normal 22 5 3 6 5" xfId="46242" xr:uid="{408E3473-EA5A-4480-A9E5-ADBCC1B36061}"/>
    <cellStyle name="Normal 22 5 3 7" xfId="21090" xr:uid="{28C1303E-070A-46A9-B663-5EEFB5CFE02C}"/>
    <cellStyle name="Normal 22 5 3 7 2" xfId="34782" xr:uid="{59D79181-171B-4AE5-99DF-E8DA41CE43A4}"/>
    <cellStyle name="Normal 22 5 3 7 3" xfId="49666" xr:uid="{9AAE815F-22C9-423A-8C87-9189B114C034}"/>
    <cellStyle name="Normal 22 5 3 8" xfId="14246" xr:uid="{62A25C0D-DB7F-4EB5-A1EB-12941AAC4667}"/>
    <cellStyle name="Normal 22 5 3 9" xfId="27936" xr:uid="{60FAEAC0-6B34-4984-8AE8-E5EEED8E6F35}"/>
    <cellStyle name="Normal 22 5 4" xfId="7404" xr:uid="{23ADFB3D-1EBA-4EF8-869B-1A8FBD58B12F}"/>
    <cellStyle name="Normal 22 5 4 2" xfId="7405" xr:uid="{5BFD9D52-2BDE-4327-B820-CF95467FBD85}"/>
    <cellStyle name="Normal 22 5 4 2 2" xfId="9118" xr:uid="{D0F8CD65-3977-44AD-9755-696B26642B9B}"/>
    <cellStyle name="Normal 22 5 4 2 2 2" xfId="12540" xr:uid="{30B634A1-D954-4526-B00A-89B8E47F731D}"/>
    <cellStyle name="Normal 22 5 4 2 2 2 2" xfId="26230" xr:uid="{B3204AE9-C15F-4031-A43B-D66E382AA0F2}"/>
    <cellStyle name="Normal 22 5 4 2 2 2 2 2" xfId="39922" xr:uid="{F2B3C6E3-996A-46D3-BD66-0C741FA06BAD}"/>
    <cellStyle name="Normal 22 5 4 2 2 2 2 3" xfId="54806" xr:uid="{31D8CAC9-2AA6-4A9F-92FE-0A3A135115D7}"/>
    <cellStyle name="Normal 22 5 4 2 2 2 3" xfId="19386" xr:uid="{ACEBDE73-AD7C-4583-9564-25F1BFE6C8EA}"/>
    <cellStyle name="Normal 22 5 4 2 2 2 4" xfId="33076" xr:uid="{FC51DFA4-FF18-42D8-9587-FD86E61E0F72}"/>
    <cellStyle name="Normal 22 5 4 2 2 2 5" xfId="47960" xr:uid="{0B5D192B-54CD-4C67-B139-94021B58647E}"/>
    <cellStyle name="Normal 22 5 4 2 2 3" xfId="22808" xr:uid="{A06D5114-9F72-44D0-80CF-22B1ABD8A553}"/>
    <cellStyle name="Normal 22 5 4 2 2 3 2" xfId="36500" xr:uid="{1DC4D2FD-E84D-4781-8FFA-4B9932E89EA5}"/>
    <cellStyle name="Normal 22 5 4 2 2 3 3" xfId="51384" xr:uid="{6418F3AE-CEBA-48BA-8D09-A1424E8F2D5C}"/>
    <cellStyle name="Normal 22 5 4 2 2 4" xfId="15964" xr:uid="{39A61F64-1C3D-4ED7-B347-36ABBFCC692E}"/>
    <cellStyle name="Normal 22 5 4 2 2 5" xfId="29654" xr:uid="{DB6BECBE-F6B8-4068-B52F-5BE0052E849A}"/>
    <cellStyle name="Normal 22 5 4 2 2 6" xfId="44538" xr:uid="{1C4AF54B-2DE3-4967-9184-EA565BB845F9}"/>
    <cellStyle name="Normal 22 5 4 2 3" xfId="10828" xr:uid="{4E141482-175B-48DC-AE21-9F55EB409489}"/>
    <cellStyle name="Normal 22 5 4 2 3 2" xfId="24518" xr:uid="{0213B308-D947-4AEF-ABA2-9F2E25520E21}"/>
    <cellStyle name="Normal 22 5 4 2 3 2 2" xfId="38210" xr:uid="{2DE9DB22-289E-475A-9177-F76F9151E1A5}"/>
    <cellStyle name="Normal 22 5 4 2 3 2 3" xfId="53094" xr:uid="{D66448B1-4976-4263-A12D-FF6866D213F1}"/>
    <cellStyle name="Normal 22 5 4 2 3 3" xfId="17674" xr:uid="{4824EC09-2D67-41BC-8AB6-2576CAA51AE6}"/>
    <cellStyle name="Normal 22 5 4 2 3 4" xfId="31364" xr:uid="{3D36391B-B167-4506-8ABC-6ED9E340FAB3}"/>
    <cellStyle name="Normal 22 5 4 2 3 5" xfId="46248" xr:uid="{7CBBB139-1FC0-4898-B64F-1F02F9DCB73C}"/>
    <cellStyle name="Normal 22 5 4 2 4" xfId="21096" xr:uid="{1F253C0C-C53C-48DE-AEE1-904A83E594F0}"/>
    <cellStyle name="Normal 22 5 4 2 4 2" xfId="34788" xr:uid="{6457C4F4-C1E5-4ABA-8C9F-24B595985CBA}"/>
    <cellStyle name="Normal 22 5 4 2 4 3" xfId="49672" xr:uid="{B5F996C4-862C-41B3-B027-695F1546AED9}"/>
    <cellStyle name="Normal 22 5 4 2 5" xfId="14252" xr:uid="{FBEEB8F7-56B9-4DA6-9670-2505B6BB9F44}"/>
    <cellStyle name="Normal 22 5 4 2 6" xfId="27942" xr:uid="{6B2316A0-7066-4DF0-8DF1-F1AE3BAD959A}"/>
    <cellStyle name="Normal 22 5 4 2 7" xfId="42826" xr:uid="{08F03DEB-6E94-4DFB-91D3-60765D03F3B0}"/>
    <cellStyle name="Normal 22 5 4 3" xfId="9117" xr:uid="{14E73D7D-A5F9-4FDF-968E-F46BCE2EF733}"/>
    <cellStyle name="Normal 22 5 4 3 2" xfId="12539" xr:uid="{4F5C99EF-659E-40DD-B84E-1C0C4B64E29F}"/>
    <cellStyle name="Normal 22 5 4 3 2 2" xfId="26229" xr:uid="{1C3C5D2B-3AD5-4F19-B713-328420F0D629}"/>
    <cellStyle name="Normal 22 5 4 3 2 2 2" xfId="39921" xr:uid="{827AF076-3D99-49CB-BA45-E750E88F84A0}"/>
    <cellStyle name="Normal 22 5 4 3 2 2 3" xfId="54805" xr:uid="{8B210985-4CCE-4E2A-8D4B-9A5CD9B38965}"/>
    <cellStyle name="Normal 22 5 4 3 2 3" xfId="19385" xr:uid="{84F62679-3DF6-4615-8A64-A1CA7701434D}"/>
    <cellStyle name="Normal 22 5 4 3 2 4" xfId="33075" xr:uid="{9E9F5F10-AC7A-4C0E-A515-7E92DB00B975}"/>
    <cellStyle name="Normal 22 5 4 3 2 5" xfId="47959" xr:uid="{AAB1E0F0-8DD4-4AD0-ADAC-C7A780C6C3CF}"/>
    <cellStyle name="Normal 22 5 4 3 3" xfId="22807" xr:uid="{BFC1AD7C-A356-4130-9613-23D9FAAEA10B}"/>
    <cellStyle name="Normal 22 5 4 3 3 2" xfId="36499" xr:uid="{63BF8364-8C23-46A0-82E3-D9B555B30808}"/>
    <cellStyle name="Normal 22 5 4 3 3 3" xfId="51383" xr:uid="{553982E6-B69D-4FB2-9628-594F5AA32EB8}"/>
    <cellStyle name="Normal 22 5 4 3 4" xfId="15963" xr:uid="{B080B68B-1D50-4696-A391-167B3E513E55}"/>
    <cellStyle name="Normal 22 5 4 3 5" xfId="29653" xr:uid="{6B23A674-ECBC-4CC4-8DB3-CEE3557F4763}"/>
    <cellStyle name="Normal 22 5 4 3 6" xfId="44537" xr:uid="{38A6B2F3-C216-47BE-BDBB-85A3B01AC72B}"/>
    <cellStyle name="Normal 22 5 4 4" xfId="10827" xr:uid="{C79027AE-6BAC-4785-A973-73C7706E0008}"/>
    <cellStyle name="Normal 22 5 4 4 2" xfId="24517" xr:uid="{4FE22636-A8E4-4D83-968B-74040E056A48}"/>
    <cellStyle name="Normal 22 5 4 4 2 2" xfId="38209" xr:uid="{71E2653D-307C-43CC-AC24-7720D23FFD66}"/>
    <cellStyle name="Normal 22 5 4 4 2 3" xfId="53093" xr:uid="{02F6284B-D40A-4F0C-90B4-F1F68ADA6BD2}"/>
    <cellStyle name="Normal 22 5 4 4 3" xfId="17673" xr:uid="{27313965-70F9-470E-BDE9-090E3DE13230}"/>
    <cellStyle name="Normal 22 5 4 4 4" xfId="31363" xr:uid="{A9A8C4EE-1E77-4A3E-A518-3743334EAB15}"/>
    <cellStyle name="Normal 22 5 4 4 5" xfId="46247" xr:uid="{45660FEA-15EC-4BB5-A2A6-85A03F1F076F}"/>
    <cellStyle name="Normal 22 5 4 5" xfId="21095" xr:uid="{B2393F6C-C6AC-4BCE-8973-CBD654E141B8}"/>
    <cellStyle name="Normal 22 5 4 5 2" xfId="34787" xr:uid="{B4DD43D0-8800-4A81-B20E-38E2AEB9ABC1}"/>
    <cellStyle name="Normal 22 5 4 5 3" xfId="49671" xr:uid="{80C318C2-3E20-48AC-90EB-F8B8A260970E}"/>
    <cellStyle name="Normal 22 5 4 6" xfId="14251" xr:uid="{7D140FAB-A10B-4F46-B54B-8145495D195D}"/>
    <cellStyle name="Normal 22 5 4 7" xfId="27941" xr:uid="{57B5D952-C3E1-4045-A315-00F00C4BD2DC}"/>
    <cellStyle name="Normal 22 5 4 8" xfId="42825" xr:uid="{B79C1347-7685-477D-8333-B0581705D555}"/>
    <cellStyle name="Normal 22 5 5" xfId="7406" xr:uid="{153BD016-5CCF-4C8E-BCAA-88E3AB4048F5}"/>
    <cellStyle name="Normal 22 5 5 2" xfId="9119" xr:uid="{D074F143-D541-446D-9CEB-A618706EB31B}"/>
    <cellStyle name="Normal 22 5 5 2 2" xfId="12541" xr:uid="{476ABAC1-9B6A-4757-9CE6-70BAB76AC9C2}"/>
    <cellStyle name="Normal 22 5 5 2 2 2" xfId="26231" xr:uid="{E62F2911-AFFC-4836-AEEE-97D8DF7F53B1}"/>
    <cellStyle name="Normal 22 5 5 2 2 2 2" xfId="39923" xr:uid="{3615BFED-8736-49B4-9AC7-61DC8829D50A}"/>
    <cellStyle name="Normal 22 5 5 2 2 2 3" xfId="54807" xr:uid="{76077D7A-222D-4613-A144-DF8E6D5052D9}"/>
    <cellStyle name="Normal 22 5 5 2 2 3" xfId="19387" xr:uid="{1E3CBF19-1531-4748-8198-C3C833EB465E}"/>
    <cellStyle name="Normal 22 5 5 2 2 4" xfId="33077" xr:uid="{DA5CE1B0-238D-43D0-80A8-6B29948588C2}"/>
    <cellStyle name="Normal 22 5 5 2 2 5" xfId="47961" xr:uid="{BF6E0967-6805-4D55-AAF7-AE4A588074AD}"/>
    <cellStyle name="Normal 22 5 5 2 3" xfId="22809" xr:uid="{B4095F66-27A5-4780-817B-B55230C6B717}"/>
    <cellStyle name="Normal 22 5 5 2 3 2" xfId="36501" xr:uid="{A8E549BB-5ED6-4BFD-A0EB-C74C87D4E8DC}"/>
    <cellStyle name="Normal 22 5 5 2 3 3" xfId="51385" xr:uid="{00A05A1C-0E8A-4E64-814E-DCBB7DEB7DED}"/>
    <cellStyle name="Normal 22 5 5 2 4" xfId="15965" xr:uid="{3503A75E-D06E-474D-9DD8-5F754490BF6B}"/>
    <cellStyle name="Normal 22 5 5 2 5" xfId="29655" xr:uid="{F2297E37-93D7-43B9-8AA5-E19C8D647225}"/>
    <cellStyle name="Normal 22 5 5 2 6" xfId="44539" xr:uid="{2E2D28D1-8E75-440F-A5D1-AC25C6B534EE}"/>
    <cellStyle name="Normal 22 5 5 3" xfId="10829" xr:uid="{1D8435B9-7FF2-41EE-BB73-9576912E0BAE}"/>
    <cellStyle name="Normal 22 5 5 3 2" xfId="24519" xr:uid="{23449333-21F9-4811-A08D-3E9F02021649}"/>
    <cellStyle name="Normal 22 5 5 3 2 2" xfId="38211" xr:uid="{22770CAF-6E21-43F0-885B-DE4190FD05AF}"/>
    <cellStyle name="Normal 22 5 5 3 2 3" xfId="53095" xr:uid="{35AE800C-40AE-4D10-A321-7AE72AF91BF5}"/>
    <cellStyle name="Normal 22 5 5 3 3" xfId="17675" xr:uid="{03F1BD14-D31B-4565-9DD8-A44DF1AF6CAA}"/>
    <cellStyle name="Normal 22 5 5 3 4" xfId="31365" xr:uid="{FB976749-A6AC-4329-BF18-73E982413672}"/>
    <cellStyle name="Normal 22 5 5 3 5" xfId="46249" xr:uid="{99B2E321-7375-41D5-A768-6C5151546BF6}"/>
    <cellStyle name="Normal 22 5 5 4" xfId="21097" xr:uid="{E9FD7246-4075-401F-AF49-1154D2B227DE}"/>
    <cellStyle name="Normal 22 5 5 4 2" xfId="34789" xr:uid="{D2026FBA-A93F-4D5F-A8D1-2FD804B81FBC}"/>
    <cellStyle name="Normal 22 5 5 4 3" xfId="49673" xr:uid="{F198D935-5097-424B-B428-C39D02D8C89C}"/>
    <cellStyle name="Normal 22 5 5 5" xfId="14253" xr:uid="{3C835AA1-6951-472E-97BC-ECCC90918958}"/>
    <cellStyle name="Normal 22 5 5 6" xfId="27943" xr:uid="{26FA5779-3D29-42F5-B764-B35846A0B18C}"/>
    <cellStyle name="Normal 22 5 5 7" xfId="42827" xr:uid="{4296EFC1-D19D-4ECE-9038-5F4DDD9C1FDC}"/>
    <cellStyle name="Normal 22 5 6" xfId="7407" xr:uid="{39D5B265-6CEB-4DA3-8FCE-B5DED2368F95}"/>
    <cellStyle name="Normal 22 5 6 2" xfId="9120" xr:uid="{4E767654-6CF7-4F95-AE44-937961A78ADA}"/>
    <cellStyle name="Normal 22 5 6 2 2" xfId="12542" xr:uid="{897D6FBE-DBE9-4A07-A459-518C28406616}"/>
    <cellStyle name="Normal 22 5 6 2 2 2" xfId="26232" xr:uid="{9D606B90-FE0F-421B-A08B-052CD8649B31}"/>
    <cellStyle name="Normal 22 5 6 2 2 2 2" xfId="39924" xr:uid="{834BE03C-A09D-4298-9607-3C88893C973D}"/>
    <cellStyle name="Normal 22 5 6 2 2 2 3" xfId="54808" xr:uid="{9B163223-5894-4367-96D6-6C64F171BD0F}"/>
    <cellStyle name="Normal 22 5 6 2 2 3" xfId="19388" xr:uid="{D86A48EE-6DCE-4A46-8224-B3D3722ACF1F}"/>
    <cellStyle name="Normal 22 5 6 2 2 4" xfId="33078" xr:uid="{189A49B7-3B6C-498D-BCD2-0AFB0D05749D}"/>
    <cellStyle name="Normal 22 5 6 2 2 5" xfId="47962" xr:uid="{D9E000B8-6E38-43AA-A507-A22AA8BBA671}"/>
    <cellStyle name="Normal 22 5 6 2 3" xfId="22810" xr:uid="{C64F59EC-64AB-4695-BDB0-57B2A6745627}"/>
    <cellStyle name="Normal 22 5 6 2 3 2" xfId="36502" xr:uid="{68C69AA4-B343-4CD6-A3F5-BF40713BF473}"/>
    <cellStyle name="Normal 22 5 6 2 3 3" xfId="51386" xr:uid="{CAE35CC0-7AE2-4AAB-ACCF-2089EB9AD204}"/>
    <cellStyle name="Normal 22 5 6 2 4" xfId="15966" xr:uid="{CBC51998-A215-421C-A133-AA69AAEB4C08}"/>
    <cellStyle name="Normal 22 5 6 2 5" xfId="29656" xr:uid="{759EA10F-D3A7-4F2E-A76B-104453FBA821}"/>
    <cellStyle name="Normal 22 5 6 2 6" xfId="44540" xr:uid="{5E5C35F3-F127-4EB7-B57E-6F2A05C1E638}"/>
    <cellStyle name="Normal 22 5 6 3" xfId="10830" xr:uid="{EE4E6216-B0E7-46D0-8AAC-A944509B5645}"/>
    <cellStyle name="Normal 22 5 6 3 2" xfId="24520" xr:uid="{7003946C-FEF9-4E4A-B5BD-F3326071B544}"/>
    <cellStyle name="Normal 22 5 6 3 2 2" xfId="38212" xr:uid="{EB48C347-9448-4E8F-BF07-F0FEA571793D}"/>
    <cellStyle name="Normal 22 5 6 3 2 3" xfId="53096" xr:uid="{49FE2CF5-DCC7-40A6-ABF6-14FE751B0996}"/>
    <cellStyle name="Normal 22 5 6 3 3" xfId="17676" xr:uid="{D1D4ECCB-B6A8-4549-BF33-ABD7DEF30CB8}"/>
    <cellStyle name="Normal 22 5 6 3 4" xfId="31366" xr:uid="{21969C64-59D5-4E21-96D5-4B9D22F7A566}"/>
    <cellStyle name="Normal 22 5 6 3 5" xfId="46250" xr:uid="{9EE30BA0-00ED-416E-B257-E9395B0B786E}"/>
    <cellStyle name="Normal 22 5 6 4" xfId="21098" xr:uid="{91F2A121-3C86-4D7B-BA0B-219614EFDBE0}"/>
    <cellStyle name="Normal 22 5 6 4 2" xfId="34790" xr:uid="{21C772EC-9205-472E-87A6-BE451D2D9B72}"/>
    <cellStyle name="Normal 22 5 6 4 3" xfId="49674" xr:uid="{CF2B69AB-8235-49B2-8453-BBEB85093788}"/>
    <cellStyle name="Normal 22 5 6 5" xfId="14254" xr:uid="{26D078AC-D8FC-4B57-AB96-1076ECA57628}"/>
    <cellStyle name="Normal 22 5 6 6" xfId="27944" xr:uid="{47E46C1A-A67A-4089-94AB-9A8F06DCCE5E}"/>
    <cellStyle name="Normal 22 5 6 7" xfId="42828" xr:uid="{B62EE059-B581-44F4-A2A6-169DD7571545}"/>
    <cellStyle name="Normal 22 5 7" xfId="9106" xr:uid="{43000151-38B7-44A4-BC4A-515452F9E838}"/>
    <cellStyle name="Normal 22 5 7 2" xfId="12528" xr:uid="{AFA70205-3CF8-47CD-82A6-A04B75114F9F}"/>
    <cellStyle name="Normal 22 5 7 2 2" xfId="26218" xr:uid="{6D53DCF4-2B64-40C7-BACA-4A418E5257A6}"/>
    <cellStyle name="Normal 22 5 7 2 2 2" xfId="39910" xr:uid="{09B7C125-B39C-4535-877D-7DED1D91F394}"/>
    <cellStyle name="Normal 22 5 7 2 2 3" xfId="54794" xr:uid="{B7726F91-7A16-4DC5-A65C-033650CE3100}"/>
    <cellStyle name="Normal 22 5 7 2 3" xfId="19374" xr:uid="{325244C4-9FB8-4B05-96F0-92918478BC67}"/>
    <cellStyle name="Normal 22 5 7 2 4" xfId="33064" xr:uid="{7C93D4CF-D439-4569-91C9-EEF467EE9B7C}"/>
    <cellStyle name="Normal 22 5 7 2 5" xfId="47948" xr:uid="{7CB2F23F-A6DF-44C4-8BB6-28040D283E3F}"/>
    <cellStyle name="Normal 22 5 7 3" xfId="22796" xr:uid="{D5659D7D-0EBC-4E2F-9E0A-E2BD7199FBD7}"/>
    <cellStyle name="Normal 22 5 7 3 2" xfId="36488" xr:uid="{39F70AD4-0F43-46BA-A10F-F474A5E048A9}"/>
    <cellStyle name="Normal 22 5 7 3 3" xfId="51372" xr:uid="{4CB7D0DC-47E6-4F1D-900A-139BD0933F7F}"/>
    <cellStyle name="Normal 22 5 7 4" xfId="15952" xr:uid="{68CC3586-03D2-4FA8-AC1C-A277C1BD7F5D}"/>
    <cellStyle name="Normal 22 5 7 5" xfId="29642" xr:uid="{69B8FCB7-E983-4956-A7EC-6593DEA3D4D1}"/>
    <cellStyle name="Normal 22 5 7 6" xfId="44526" xr:uid="{4C89EB09-5847-4057-96BB-1A7B33D22610}"/>
    <cellStyle name="Normal 22 5 8" xfId="10816" xr:uid="{9202D327-9182-4145-8D13-61885513C977}"/>
    <cellStyle name="Normal 22 5 8 2" xfId="24506" xr:uid="{FD10983A-B34F-4F1C-845B-448410748AFD}"/>
    <cellStyle name="Normal 22 5 8 2 2" xfId="38198" xr:uid="{B0F10A2C-C321-44C3-A7CA-9ECB342E040D}"/>
    <cellStyle name="Normal 22 5 8 2 3" xfId="53082" xr:uid="{00F2A599-5333-4537-8666-E04FEE39F63D}"/>
    <cellStyle name="Normal 22 5 8 3" xfId="17662" xr:uid="{978F3E9C-68E3-4213-9218-B406FAB55452}"/>
    <cellStyle name="Normal 22 5 8 4" xfId="31352" xr:uid="{263AEC47-781E-49F6-ABF6-464D8F32E14A}"/>
    <cellStyle name="Normal 22 5 8 5" xfId="46236" xr:uid="{95FFE1BC-6986-4733-A729-8CC6C3C8F00C}"/>
    <cellStyle name="Normal 22 5 9" xfId="21084" xr:uid="{48DDA1A4-33EC-49C9-BE15-687E8ED63DBB}"/>
    <cellStyle name="Normal 22 5 9 2" xfId="34776" xr:uid="{D897626C-2EE2-430D-814E-CD2A01CB8DA9}"/>
    <cellStyle name="Normal 22 5 9 3" xfId="49660" xr:uid="{C601F936-7C89-4FC6-A180-D84D791D8BF4}"/>
    <cellStyle name="Normal 22 6" xfId="7408" xr:uid="{2C1EF6A6-BA9F-4A26-9D20-DC2785527AA5}"/>
    <cellStyle name="Normal 22 6 10" xfId="42829" xr:uid="{7871E5A3-65F5-42D4-AB60-0FCAA6062216}"/>
    <cellStyle name="Normal 22 6 2" xfId="7409" xr:uid="{24F79167-B73E-4FA4-92C3-DDD46147EAB5}"/>
    <cellStyle name="Normal 22 6 2 2" xfId="7410" xr:uid="{28961FBF-06FF-4ED5-BE6D-82DCABBC462A}"/>
    <cellStyle name="Normal 22 6 2 2 2" xfId="9123" xr:uid="{E3ABFCDC-3E57-475E-A420-7E4A9D3B8145}"/>
    <cellStyle name="Normal 22 6 2 2 2 2" xfId="12545" xr:uid="{724D74C5-9235-410C-917A-6C1E68B518E6}"/>
    <cellStyle name="Normal 22 6 2 2 2 2 2" xfId="26235" xr:uid="{E4F5E2E5-7A9F-47BD-B243-4155A612386E}"/>
    <cellStyle name="Normal 22 6 2 2 2 2 2 2" xfId="39927" xr:uid="{B3EC9D46-D4BF-4799-84D0-3AB5C55837B2}"/>
    <cellStyle name="Normal 22 6 2 2 2 2 2 3" xfId="54811" xr:uid="{F3F65ADA-6D4B-4053-8AD4-DDF373E6C0F8}"/>
    <cellStyle name="Normal 22 6 2 2 2 2 3" xfId="19391" xr:uid="{7A4752B1-2B54-4563-846C-8FD62B90DE4A}"/>
    <cellStyle name="Normal 22 6 2 2 2 2 4" xfId="33081" xr:uid="{9D164E95-379B-4A37-AA36-F3BB8BDB6AC4}"/>
    <cellStyle name="Normal 22 6 2 2 2 2 5" xfId="47965" xr:uid="{2E077040-ECC4-4DC2-8417-6522FB92F70B}"/>
    <cellStyle name="Normal 22 6 2 2 2 3" xfId="22813" xr:uid="{EFBD6A99-990F-4FCE-99ED-D58BF277A38D}"/>
    <cellStyle name="Normal 22 6 2 2 2 3 2" xfId="36505" xr:uid="{721C3F96-C7EA-4875-814C-6F240DB92741}"/>
    <cellStyle name="Normal 22 6 2 2 2 3 3" xfId="51389" xr:uid="{745D0B15-19CB-440E-90D5-3F745A01C973}"/>
    <cellStyle name="Normal 22 6 2 2 2 4" xfId="15969" xr:uid="{36DA6022-F57E-42F7-9B74-FF485D487410}"/>
    <cellStyle name="Normal 22 6 2 2 2 5" xfId="29659" xr:uid="{7DAC1A52-924C-49D7-A29D-6027419C21DC}"/>
    <cellStyle name="Normal 22 6 2 2 2 6" xfId="44543" xr:uid="{46220762-F1A1-4E62-A733-1DD9BBEFB213}"/>
    <cellStyle name="Normal 22 6 2 2 3" xfId="10833" xr:uid="{61BF52DA-7DC9-4E8A-939F-3679B89B874F}"/>
    <cellStyle name="Normal 22 6 2 2 3 2" xfId="24523" xr:uid="{FC0C1C17-1B37-4F08-8AFA-CE1BA579DFB9}"/>
    <cellStyle name="Normal 22 6 2 2 3 2 2" xfId="38215" xr:uid="{070C39FA-BDC3-4180-83CB-FEC0965DC2BA}"/>
    <cellStyle name="Normal 22 6 2 2 3 2 3" xfId="53099" xr:uid="{1E73F6DF-114F-4722-A9DA-85301DBBB5DD}"/>
    <cellStyle name="Normal 22 6 2 2 3 3" xfId="17679" xr:uid="{04ABA04C-087E-402E-9D3B-C8E58A9713A3}"/>
    <cellStyle name="Normal 22 6 2 2 3 4" xfId="31369" xr:uid="{86DCEEE6-1B59-4298-A19F-5AA8ED41DAA1}"/>
    <cellStyle name="Normal 22 6 2 2 3 5" xfId="46253" xr:uid="{568F9140-428C-4062-815F-F333DE891E16}"/>
    <cellStyle name="Normal 22 6 2 2 4" xfId="21101" xr:uid="{32A5D509-1E24-4C8D-91A1-D5EF101D3A30}"/>
    <cellStyle name="Normal 22 6 2 2 4 2" xfId="34793" xr:uid="{40855683-C601-4145-B4DC-F83225A9056E}"/>
    <cellStyle name="Normal 22 6 2 2 4 3" xfId="49677" xr:uid="{784E8432-9077-4307-92EF-237CEAC5175F}"/>
    <cellStyle name="Normal 22 6 2 2 5" xfId="14257" xr:uid="{7C9C02AC-6FF9-4571-ADD9-EB290EBC9BFD}"/>
    <cellStyle name="Normal 22 6 2 2 6" xfId="27947" xr:uid="{76B7F5C1-2D6E-465C-92BF-D970E44C59F9}"/>
    <cellStyle name="Normal 22 6 2 2 7" xfId="42831" xr:uid="{6710B006-93C9-44FA-8AC1-84DFD496AFD9}"/>
    <cellStyle name="Normal 22 6 2 3" xfId="9122" xr:uid="{4ECC6E8A-5AA1-48EC-A0BE-8966DC21064A}"/>
    <cellStyle name="Normal 22 6 2 3 2" xfId="12544" xr:uid="{BA36F44B-EFCD-4F88-820C-FA29408BEAAA}"/>
    <cellStyle name="Normal 22 6 2 3 2 2" xfId="26234" xr:uid="{2378D04D-19F5-4B2D-AAAD-07D429683AC1}"/>
    <cellStyle name="Normal 22 6 2 3 2 2 2" xfId="39926" xr:uid="{4DE22E40-4C11-4C8E-B368-382F3148D3B5}"/>
    <cellStyle name="Normal 22 6 2 3 2 2 3" xfId="54810" xr:uid="{972B3F1B-233E-4E73-A5C1-98041DBF9363}"/>
    <cellStyle name="Normal 22 6 2 3 2 3" xfId="19390" xr:uid="{97140B8E-C034-42DB-9E44-DF1EE7F4C065}"/>
    <cellStyle name="Normal 22 6 2 3 2 4" xfId="33080" xr:uid="{D06A7007-2FD6-4560-9114-0AA3755A18D0}"/>
    <cellStyle name="Normal 22 6 2 3 2 5" xfId="47964" xr:uid="{75BD1DF2-50B7-485C-B113-259DE9DE348C}"/>
    <cellStyle name="Normal 22 6 2 3 3" xfId="22812" xr:uid="{CB842E73-3039-4FFD-80DC-149D48694889}"/>
    <cellStyle name="Normal 22 6 2 3 3 2" xfId="36504" xr:uid="{FEE90BB3-ADC0-45C6-A866-43A913367F78}"/>
    <cellStyle name="Normal 22 6 2 3 3 3" xfId="51388" xr:uid="{89DBAF2F-A824-4365-9D55-342C0023C42D}"/>
    <cellStyle name="Normal 22 6 2 3 4" xfId="15968" xr:uid="{F136717A-FB7F-409F-A532-FAC3E7A93349}"/>
    <cellStyle name="Normal 22 6 2 3 5" xfId="29658" xr:uid="{EF9FEE93-26BC-4596-B5DF-63C271068B0F}"/>
    <cellStyle name="Normal 22 6 2 3 6" xfId="44542" xr:uid="{717E23C2-1542-4EAD-BD96-09F370205710}"/>
    <cellStyle name="Normal 22 6 2 4" xfId="10832" xr:uid="{27B899FC-0FB4-4773-8CFB-03CE1E90FE27}"/>
    <cellStyle name="Normal 22 6 2 4 2" xfId="24522" xr:uid="{B97CC43D-5B60-475B-A12C-ADEC0A0EC1EF}"/>
    <cellStyle name="Normal 22 6 2 4 2 2" xfId="38214" xr:uid="{9399CD88-43FA-44B4-8B2B-038E5A73FE80}"/>
    <cellStyle name="Normal 22 6 2 4 2 3" xfId="53098" xr:uid="{10C46E74-4967-406B-A5CD-67CA8F23A31D}"/>
    <cellStyle name="Normal 22 6 2 4 3" xfId="17678" xr:uid="{B8C48517-09BD-42AF-8614-740F48A3EAC3}"/>
    <cellStyle name="Normal 22 6 2 4 4" xfId="31368" xr:uid="{D61DBDC9-EF49-4EE6-8A86-02D7CAF257A7}"/>
    <cellStyle name="Normal 22 6 2 4 5" xfId="46252" xr:uid="{CFD21810-59EF-4FAE-9597-D76506D90CC1}"/>
    <cellStyle name="Normal 22 6 2 5" xfId="21100" xr:uid="{445B97FB-6A04-4087-B212-715CDC3981DC}"/>
    <cellStyle name="Normal 22 6 2 5 2" xfId="34792" xr:uid="{09783D67-F3BB-42E2-B0D8-7F8E20E3A832}"/>
    <cellStyle name="Normal 22 6 2 5 3" xfId="49676" xr:uid="{F02F42FC-7C5F-4651-95B4-7930DF379958}"/>
    <cellStyle name="Normal 22 6 2 6" xfId="14256" xr:uid="{8F915CF5-18F5-4FB2-BB35-782D15ED6622}"/>
    <cellStyle name="Normal 22 6 2 7" xfId="27946" xr:uid="{EDD4E631-B233-4F67-AD74-54E54E8018B9}"/>
    <cellStyle name="Normal 22 6 2 8" xfId="42830" xr:uid="{E85E812A-5F0A-4FBB-A44F-70AD30EDB0A8}"/>
    <cellStyle name="Normal 22 6 3" xfId="7411" xr:uid="{C5FDFAF0-69B8-417B-8546-8FCD9BB48268}"/>
    <cellStyle name="Normal 22 6 3 2" xfId="9124" xr:uid="{6442182D-CB76-4EF6-B0C2-A7419C718B2A}"/>
    <cellStyle name="Normal 22 6 3 2 2" xfId="12546" xr:uid="{A179996D-9D8D-463E-B6EE-693ABFC70E3A}"/>
    <cellStyle name="Normal 22 6 3 2 2 2" xfId="26236" xr:uid="{9782580B-178B-4064-9F02-A3FDF7683170}"/>
    <cellStyle name="Normal 22 6 3 2 2 2 2" xfId="39928" xr:uid="{16463C43-6F01-4BE2-9BE5-4C02A88ED37E}"/>
    <cellStyle name="Normal 22 6 3 2 2 2 3" xfId="54812" xr:uid="{D216E7D0-98E7-4ADE-888F-54152F6B2F03}"/>
    <cellStyle name="Normal 22 6 3 2 2 3" xfId="19392" xr:uid="{2F768E6E-251E-42A2-AD9D-41ED8B1CADF5}"/>
    <cellStyle name="Normal 22 6 3 2 2 4" xfId="33082" xr:uid="{92870114-118D-47B6-A07E-B277DC28F50C}"/>
    <cellStyle name="Normal 22 6 3 2 2 5" xfId="47966" xr:uid="{8A574225-D09F-4741-88B3-D8CD711BEDDC}"/>
    <cellStyle name="Normal 22 6 3 2 3" xfId="22814" xr:uid="{BD999598-4FDE-4886-817B-421DB8C5A9D5}"/>
    <cellStyle name="Normal 22 6 3 2 3 2" xfId="36506" xr:uid="{5ED1A790-6AA2-4C29-AF60-3E486CA1A793}"/>
    <cellStyle name="Normal 22 6 3 2 3 3" xfId="51390" xr:uid="{A55746BB-AC4E-4351-92FB-E23A567515D8}"/>
    <cellStyle name="Normal 22 6 3 2 4" xfId="15970" xr:uid="{2AFF1018-1EE8-4A57-B675-0B33AE26BEFC}"/>
    <cellStyle name="Normal 22 6 3 2 5" xfId="29660" xr:uid="{C55F8B90-F8D1-44E8-8E5D-5A53E9C14661}"/>
    <cellStyle name="Normal 22 6 3 2 6" xfId="44544" xr:uid="{462A6AB5-8A63-433B-BDE9-A0BA90DC4060}"/>
    <cellStyle name="Normal 22 6 3 3" xfId="10834" xr:uid="{6C871A9A-ED37-4AF3-A329-D4A1C03FE5A2}"/>
    <cellStyle name="Normal 22 6 3 3 2" xfId="24524" xr:uid="{DF7ACB1F-FBF6-4DCD-81EF-5F4DA61AEBD4}"/>
    <cellStyle name="Normal 22 6 3 3 2 2" xfId="38216" xr:uid="{448DB896-F49A-405D-A83B-CCB15B42545F}"/>
    <cellStyle name="Normal 22 6 3 3 2 3" xfId="53100" xr:uid="{377BC356-8DFF-4850-9057-E540EB2645D6}"/>
    <cellStyle name="Normal 22 6 3 3 3" xfId="17680" xr:uid="{6145AE00-9A92-493D-A4C5-321F0F52E10F}"/>
    <cellStyle name="Normal 22 6 3 3 4" xfId="31370" xr:uid="{A0767F79-F100-475C-B95D-BA4E68CACABD}"/>
    <cellStyle name="Normal 22 6 3 3 5" xfId="46254" xr:uid="{2096AF54-37C4-478C-918C-649518A357BB}"/>
    <cellStyle name="Normal 22 6 3 4" xfId="21102" xr:uid="{560750EE-7C28-4C5A-9507-A5D1568FDB3C}"/>
    <cellStyle name="Normal 22 6 3 4 2" xfId="34794" xr:uid="{7474DBC4-C9C2-465C-82BA-09773D889B04}"/>
    <cellStyle name="Normal 22 6 3 4 3" xfId="49678" xr:uid="{A4AEA5DD-1C71-4B03-85C8-B2DCC6EE7BE2}"/>
    <cellStyle name="Normal 22 6 3 5" xfId="14258" xr:uid="{78A97F9D-9035-45FA-AE2A-AB0358C0AE5F}"/>
    <cellStyle name="Normal 22 6 3 6" xfId="27948" xr:uid="{66BFAA34-72BE-4676-B194-5E8665EBAA9F}"/>
    <cellStyle name="Normal 22 6 3 7" xfId="42832" xr:uid="{76F637B3-41A1-4552-BEF4-D12C55511DF0}"/>
    <cellStyle name="Normal 22 6 4" xfId="7412" xr:uid="{4FB7DED1-1464-4C88-9563-3AB0369998DD}"/>
    <cellStyle name="Normal 22 6 4 2" xfId="9125" xr:uid="{D085C3AD-7B82-4E31-99BC-6176C54F4411}"/>
    <cellStyle name="Normal 22 6 4 2 2" xfId="12547" xr:uid="{C29CBAB5-2C48-48BC-AEC3-29C1328C990B}"/>
    <cellStyle name="Normal 22 6 4 2 2 2" xfId="26237" xr:uid="{0223BB7B-ECB0-457D-9419-2274A1F3B85E}"/>
    <cellStyle name="Normal 22 6 4 2 2 2 2" xfId="39929" xr:uid="{DF7CA6FA-8BD5-4E2F-BD7C-754D5C858DB9}"/>
    <cellStyle name="Normal 22 6 4 2 2 2 3" xfId="54813" xr:uid="{63140696-9957-429C-8CF4-A84FE8DBAF51}"/>
    <cellStyle name="Normal 22 6 4 2 2 3" xfId="19393" xr:uid="{DA88B616-778E-4833-B087-74B8266DC3B7}"/>
    <cellStyle name="Normal 22 6 4 2 2 4" xfId="33083" xr:uid="{94B932A6-6805-4960-862A-96F6FC6FE275}"/>
    <cellStyle name="Normal 22 6 4 2 2 5" xfId="47967" xr:uid="{09652463-4F23-4D42-B8A1-37B868C50E3D}"/>
    <cellStyle name="Normal 22 6 4 2 3" xfId="22815" xr:uid="{FBA8B325-8CBB-4D21-888D-321FA1459FA5}"/>
    <cellStyle name="Normal 22 6 4 2 3 2" xfId="36507" xr:uid="{D8FC049F-8319-4021-B274-A28A4F091F67}"/>
    <cellStyle name="Normal 22 6 4 2 3 3" xfId="51391" xr:uid="{BB2A5C9A-DE65-491E-BBD1-940A74110F86}"/>
    <cellStyle name="Normal 22 6 4 2 4" xfId="15971" xr:uid="{37114D89-517E-4FCE-9435-346FB72796FC}"/>
    <cellStyle name="Normal 22 6 4 2 5" xfId="29661" xr:uid="{DA276D12-978E-4F80-83ED-C89E589AF077}"/>
    <cellStyle name="Normal 22 6 4 2 6" xfId="44545" xr:uid="{B40B0254-DE6E-4C3D-8500-A7FF5F31ACB0}"/>
    <cellStyle name="Normal 22 6 4 3" xfId="10835" xr:uid="{AEFEF78A-C5F8-49B0-BAEF-2A7D372E50BD}"/>
    <cellStyle name="Normal 22 6 4 3 2" xfId="24525" xr:uid="{ADF17104-E07B-463D-9B2D-402516DD79F5}"/>
    <cellStyle name="Normal 22 6 4 3 2 2" xfId="38217" xr:uid="{18356178-D73E-43AE-9F26-21E4D5D5700F}"/>
    <cellStyle name="Normal 22 6 4 3 2 3" xfId="53101" xr:uid="{440C51AE-9B1D-4C43-9B19-13FA1E2D9BEF}"/>
    <cellStyle name="Normal 22 6 4 3 3" xfId="17681" xr:uid="{1E93F23A-D484-4B4D-A62C-E8B16746E9A0}"/>
    <cellStyle name="Normal 22 6 4 3 4" xfId="31371" xr:uid="{CE5139AC-B2ED-4453-8A23-67F5FB262C4D}"/>
    <cellStyle name="Normal 22 6 4 3 5" xfId="46255" xr:uid="{1574A806-0AD4-4E75-82DE-10FF7D9A7934}"/>
    <cellStyle name="Normal 22 6 4 4" xfId="21103" xr:uid="{C2A79B9B-5AC4-4364-B7C8-8139738D48CE}"/>
    <cellStyle name="Normal 22 6 4 4 2" xfId="34795" xr:uid="{54D3E1F9-D617-45CC-8F53-6E934FEA9A15}"/>
    <cellStyle name="Normal 22 6 4 4 3" xfId="49679" xr:uid="{03D81D1B-D850-494E-A437-16A2B3FF5048}"/>
    <cellStyle name="Normal 22 6 4 5" xfId="14259" xr:uid="{A597781A-3C5B-47A8-A77C-33B9CA95380F}"/>
    <cellStyle name="Normal 22 6 4 6" xfId="27949" xr:uid="{8A78FA13-96D8-4CCF-8B67-3CD9E576C705}"/>
    <cellStyle name="Normal 22 6 4 7" xfId="42833" xr:uid="{3B4ED3E2-A2E6-4FDF-810C-A2BFBB5AF727}"/>
    <cellStyle name="Normal 22 6 5" xfId="9121" xr:uid="{6C74EB26-32B8-4D33-8859-9039725869D9}"/>
    <cellStyle name="Normal 22 6 5 2" xfId="12543" xr:uid="{D3543AA6-256E-4F53-A821-7FEBA3C98AFA}"/>
    <cellStyle name="Normal 22 6 5 2 2" xfId="26233" xr:uid="{9D4A3C15-AC2E-4C5E-B98B-40C422E76187}"/>
    <cellStyle name="Normal 22 6 5 2 2 2" xfId="39925" xr:uid="{072B2799-1502-4F74-B278-AD13656779C1}"/>
    <cellStyle name="Normal 22 6 5 2 2 3" xfId="54809" xr:uid="{A94FC74B-50E4-44B6-9A6F-664F620A54C2}"/>
    <cellStyle name="Normal 22 6 5 2 3" xfId="19389" xr:uid="{3E76C3A1-2210-48F2-A91E-BFAA62794B81}"/>
    <cellStyle name="Normal 22 6 5 2 4" xfId="33079" xr:uid="{52FF1BCF-3FAC-4D0B-8564-C313BB69019E}"/>
    <cellStyle name="Normal 22 6 5 2 5" xfId="47963" xr:uid="{F33EF226-CBBD-407F-AEAB-C1ED1DC37F91}"/>
    <cellStyle name="Normal 22 6 5 3" xfId="22811" xr:uid="{3D09FB3F-A6BF-4E9F-831B-12C142EB39C1}"/>
    <cellStyle name="Normal 22 6 5 3 2" xfId="36503" xr:uid="{91307E74-687E-474E-BB8F-F79236086A17}"/>
    <cellStyle name="Normal 22 6 5 3 3" xfId="51387" xr:uid="{7C9E4A48-9F38-442F-9691-ACF8CF6622E1}"/>
    <cellStyle name="Normal 22 6 5 4" xfId="15967" xr:uid="{12135801-E4C8-4D5C-94D9-185ACE5582D7}"/>
    <cellStyle name="Normal 22 6 5 5" xfId="29657" xr:uid="{C8FB5316-C5F3-4C46-B70F-5D94855E4546}"/>
    <cellStyle name="Normal 22 6 5 6" xfId="44541" xr:uid="{6EAC38F4-20A4-44EB-8D2C-C379BB6E5D64}"/>
    <cellStyle name="Normal 22 6 6" xfId="10831" xr:uid="{632F6DED-CA79-4866-831D-F497DCFE5637}"/>
    <cellStyle name="Normal 22 6 6 2" xfId="24521" xr:uid="{E846A380-BE65-429F-AA0B-2E5634F2BCCA}"/>
    <cellStyle name="Normal 22 6 6 2 2" xfId="38213" xr:uid="{27FE42EA-4702-40DA-9926-6A1B20FF01D1}"/>
    <cellStyle name="Normal 22 6 6 2 3" xfId="53097" xr:uid="{C76BFF99-DCDF-4582-85F5-597D76C58764}"/>
    <cellStyle name="Normal 22 6 6 3" xfId="17677" xr:uid="{1AF1EE33-14AD-4708-A93E-6FC10DCEEEA0}"/>
    <cellStyle name="Normal 22 6 6 4" xfId="31367" xr:uid="{A95658FF-DF6F-4656-9E73-9850250B0C9B}"/>
    <cellStyle name="Normal 22 6 6 5" xfId="46251" xr:uid="{426F8B3E-51B0-4BAA-95D3-ECD42F29F9BC}"/>
    <cellStyle name="Normal 22 6 7" xfId="21099" xr:uid="{F671E7D1-0E32-425C-B121-E285975E66B5}"/>
    <cellStyle name="Normal 22 6 7 2" xfId="34791" xr:uid="{2970F574-EC32-4565-A397-8AC2B4B682BE}"/>
    <cellStyle name="Normal 22 6 7 3" xfId="49675" xr:uid="{4A4FFFA5-46CB-49A9-9177-E4CF43B4EDB1}"/>
    <cellStyle name="Normal 22 6 8" xfId="14255" xr:uid="{3FC6F979-D0C1-435C-AA09-3953825F5FDE}"/>
    <cellStyle name="Normal 22 6 9" xfId="27945" xr:uid="{AD1BDAD3-0DBD-4AC3-881F-B1848E2A8BFE}"/>
    <cellStyle name="Normal 22 7" xfId="7413" xr:uid="{83C96674-53FD-4423-A385-4D3FEF3A9B33}"/>
    <cellStyle name="Normal 22 7 10" xfId="42834" xr:uid="{A4619783-340E-42C2-A160-24E94ADBCEA8}"/>
    <cellStyle name="Normal 22 7 2" xfId="7414" xr:uid="{4A4696C4-0739-4990-8505-3A5AA5227911}"/>
    <cellStyle name="Normal 22 7 2 2" xfId="7415" xr:uid="{5A7A7C2E-B93B-4BC0-9DA9-8230CAD35AC0}"/>
    <cellStyle name="Normal 22 7 2 2 2" xfId="9128" xr:uid="{455D0EC3-0953-4505-9525-89BC740BF0A7}"/>
    <cellStyle name="Normal 22 7 2 2 2 2" xfId="12550" xr:uid="{10892226-002C-49AC-9803-2704513E66A4}"/>
    <cellStyle name="Normal 22 7 2 2 2 2 2" xfId="26240" xr:uid="{36E9229F-8A3C-4759-9230-C9EE861374E6}"/>
    <cellStyle name="Normal 22 7 2 2 2 2 2 2" xfId="39932" xr:uid="{412CAEF6-D3C0-4B02-BC49-BC3FD8E7E4B9}"/>
    <cellStyle name="Normal 22 7 2 2 2 2 2 3" xfId="54816" xr:uid="{3C56F5E4-15D8-4B95-B1B6-3EE3658AAA0C}"/>
    <cellStyle name="Normal 22 7 2 2 2 2 3" xfId="19396" xr:uid="{1CF354C8-EEF0-47CE-B8BB-B9CD7C5B79F5}"/>
    <cellStyle name="Normal 22 7 2 2 2 2 4" xfId="33086" xr:uid="{23409AF2-92B1-4185-92D6-F032C75CF809}"/>
    <cellStyle name="Normal 22 7 2 2 2 2 5" xfId="47970" xr:uid="{915A6876-EEB7-4E9A-ADF8-F21E52863BBF}"/>
    <cellStyle name="Normal 22 7 2 2 2 3" xfId="22818" xr:uid="{FD9C19B0-777E-4954-98B3-478136FBBD24}"/>
    <cellStyle name="Normal 22 7 2 2 2 3 2" xfId="36510" xr:uid="{0A596953-C0DD-476C-9183-801F6C0D1F8D}"/>
    <cellStyle name="Normal 22 7 2 2 2 3 3" xfId="51394" xr:uid="{3C731449-167C-404E-9A83-8A9990D33B30}"/>
    <cellStyle name="Normal 22 7 2 2 2 4" xfId="15974" xr:uid="{9F6B17D3-63C5-45C6-BE4B-8319712E8119}"/>
    <cellStyle name="Normal 22 7 2 2 2 5" xfId="29664" xr:uid="{FF91C654-7044-4755-8B5A-B1A7A2452B71}"/>
    <cellStyle name="Normal 22 7 2 2 2 6" xfId="44548" xr:uid="{A9324572-2A28-4C08-BEED-3243CFA0C71B}"/>
    <cellStyle name="Normal 22 7 2 2 3" xfId="10838" xr:uid="{0C445B81-B0A5-470D-B9AC-09A930FD5CA2}"/>
    <cellStyle name="Normal 22 7 2 2 3 2" xfId="24528" xr:uid="{153C1751-6CF8-4397-8B16-1EBFA1408FA3}"/>
    <cellStyle name="Normal 22 7 2 2 3 2 2" xfId="38220" xr:uid="{0C0BD385-AFE9-4E50-AD44-D6EEF8A8768E}"/>
    <cellStyle name="Normal 22 7 2 2 3 2 3" xfId="53104" xr:uid="{221D0027-5719-4AF0-8D9D-9E1B9A1F2149}"/>
    <cellStyle name="Normal 22 7 2 2 3 3" xfId="17684" xr:uid="{81EFE012-CA88-4BFB-B88E-50ECD1EAA57F}"/>
    <cellStyle name="Normal 22 7 2 2 3 4" xfId="31374" xr:uid="{8216E66F-27F0-462A-996C-D40ECC3C9005}"/>
    <cellStyle name="Normal 22 7 2 2 3 5" xfId="46258" xr:uid="{EAEA634B-1A4B-40EE-9571-11A7BAF211B5}"/>
    <cellStyle name="Normal 22 7 2 2 4" xfId="21106" xr:uid="{C0651B46-5060-44CE-BDAC-01FA007827FE}"/>
    <cellStyle name="Normal 22 7 2 2 4 2" xfId="34798" xr:uid="{7734B650-3E90-4CD5-8E9A-516582AB2C47}"/>
    <cellStyle name="Normal 22 7 2 2 4 3" xfId="49682" xr:uid="{2D4A54E5-EE44-4D90-87B7-ADB171D82EFE}"/>
    <cellStyle name="Normal 22 7 2 2 5" xfId="14262" xr:uid="{2D5E2FBD-B2FE-4296-B694-153AAEEB4F23}"/>
    <cellStyle name="Normal 22 7 2 2 6" xfId="27952" xr:uid="{9134E91F-95E7-42A3-8EF2-10D7EAA940E7}"/>
    <cellStyle name="Normal 22 7 2 2 7" xfId="42836" xr:uid="{36A4B5C2-191C-4512-9EC2-71CFFB0006A3}"/>
    <cellStyle name="Normal 22 7 2 3" xfId="9127" xr:uid="{F391DA60-A1B5-46A3-B690-3A496C1E59B6}"/>
    <cellStyle name="Normal 22 7 2 3 2" xfId="12549" xr:uid="{1C632914-57FD-42BB-8F9B-BDE5302D5A78}"/>
    <cellStyle name="Normal 22 7 2 3 2 2" xfId="26239" xr:uid="{D33CA8F0-6C05-4A56-BFE4-C5746A8EB925}"/>
    <cellStyle name="Normal 22 7 2 3 2 2 2" xfId="39931" xr:uid="{32C434CD-E070-4D7E-BF6E-D0F8D1E88069}"/>
    <cellStyle name="Normal 22 7 2 3 2 2 3" xfId="54815" xr:uid="{B58DFA4C-C207-4EC6-9AC8-15D9294E5518}"/>
    <cellStyle name="Normal 22 7 2 3 2 3" xfId="19395" xr:uid="{330A2924-3EC7-4F5B-BABC-330DB0E6A0F8}"/>
    <cellStyle name="Normal 22 7 2 3 2 4" xfId="33085" xr:uid="{924B02DA-D5D7-4E14-82EC-12A35BC1F5F8}"/>
    <cellStyle name="Normal 22 7 2 3 2 5" xfId="47969" xr:uid="{CF44CE22-902D-4284-A3E6-948458980393}"/>
    <cellStyle name="Normal 22 7 2 3 3" xfId="22817" xr:uid="{858F6892-080F-41F5-80B6-36AD42A74198}"/>
    <cellStyle name="Normal 22 7 2 3 3 2" xfId="36509" xr:uid="{337B19D7-D7B9-4792-9DA7-38A1A499CBDC}"/>
    <cellStyle name="Normal 22 7 2 3 3 3" xfId="51393" xr:uid="{14BF662D-6707-4DAF-BDD0-327FE2F27130}"/>
    <cellStyle name="Normal 22 7 2 3 4" xfId="15973" xr:uid="{068785F3-229F-45EA-A6AA-62D73EC7C404}"/>
    <cellStyle name="Normal 22 7 2 3 5" xfId="29663" xr:uid="{3442CC56-6A80-4891-A95A-D4C8E244763B}"/>
    <cellStyle name="Normal 22 7 2 3 6" xfId="44547" xr:uid="{1C7EF4DE-11DA-4788-B551-31E2E3DF6384}"/>
    <cellStyle name="Normal 22 7 2 4" xfId="10837" xr:uid="{8C211218-1F2F-466E-B857-4014A7762A7A}"/>
    <cellStyle name="Normal 22 7 2 4 2" xfId="24527" xr:uid="{E9373DBA-6F0A-467C-ABA8-5F37D2C0306D}"/>
    <cellStyle name="Normal 22 7 2 4 2 2" xfId="38219" xr:uid="{2634B87B-FC57-40AB-BFEC-1A7C03FF3F9F}"/>
    <cellStyle name="Normal 22 7 2 4 2 3" xfId="53103" xr:uid="{A5993CEB-3E98-46D6-B74D-6400019532E3}"/>
    <cellStyle name="Normal 22 7 2 4 3" xfId="17683" xr:uid="{E190D4B6-42F4-4F15-8C5B-B43A246A381A}"/>
    <cellStyle name="Normal 22 7 2 4 4" xfId="31373" xr:uid="{D1BB86BC-AADB-48E3-ABDC-8A2AE2ABB694}"/>
    <cellStyle name="Normal 22 7 2 4 5" xfId="46257" xr:uid="{929E846D-13E3-4AE4-8841-8581EF73CDEB}"/>
    <cellStyle name="Normal 22 7 2 5" xfId="21105" xr:uid="{6CEF6A94-920C-4218-B494-75D32CD32528}"/>
    <cellStyle name="Normal 22 7 2 5 2" xfId="34797" xr:uid="{08F5AC73-3049-4E13-8577-8567BCDDE442}"/>
    <cellStyle name="Normal 22 7 2 5 3" xfId="49681" xr:uid="{F980805E-6D2F-4B9A-8FEB-387B6DFB45A5}"/>
    <cellStyle name="Normal 22 7 2 6" xfId="14261" xr:uid="{9852C13F-9D4A-418C-A90A-A2881999746E}"/>
    <cellStyle name="Normal 22 7 2 7" xfId="27951" xr:uid="{AFDC8B54-55B1-422E-AAE9-0DED2DF109E1}"/>
    <cellStyle name="Normal 22 7 2 8" xfId="42835" xr:uid="{3A20AD62-CCF7-477E-B893-DD8BD9C318ED}"/>
    <cellStyle name="Normal 22 7 3" xfId="7416" xr:uid="{A768C03D-57DA-4F19-8C17-396788C19990}"/>
    <cellStyle name="Normal 22 7 3 2" xfId="9129" xr:uid="{F31BFB37-CD4D-4C52-9402-0689F4559B52}"/>
    <cellStyle name="Normal 22 7 3 2 2" xfId="12551" xr:uid="{1FAC5139-DEDC-45FF-AF19-24419B7CBB0A}"/>
    <cellStyle name="Normal 22 7 3 2 2 2" xfId="26241" xr:uid="{B2D837F9-7FEB-4213-B471-1875FE226DA7}"/>
    <cellStyle name="Normal 22 7 3 2 2 2 2" xfId="39933" xr:uid="{3AAD7F5F-A142-4B17-890A-07D492D89E16}"/>
    <cellStyle name="Normal 22 7 3 2 2 2 3" xfId="54817" xr:uid="{658D5EB8-5884-48D5-86EF-F15EB36E1188}"/>
    <cellStyle name="Normal 22 7 3 2 2 3" xfId="19397" xr:uid="{01BBC244-E902-4945-9FD6-D65133D5AB0C}"/>
    <cellStyle name="Normal 22 7 3 2 2 4" xfId="33087" xr:uid="{0FE6D8DB-5F26-4ABF-A39E-5626CF61C02C}"/>
    <cellStyle name="Normal 22 7 3 2 2 5" xfId="47971" xr:uid="{BF5F8316-A261-45E9-B8F1-18D9599BD529}"/>
    <cellStyle name="Normal 22 7 3 2 3" xfId="22819" xr:uid="{D3614F88-66EB-4A18-8271-F653B0D434B9}"/>
    <cellStyle name="Normal 22 7 3 2 3 2" xfId="36511" xr:uid="{98D5B1CD-9082-40DB-9571-C522A45DF869}"/>
    <cellStyle name="Normal 22 7 3 2 3 3" xfId="51395" xr:uid="{CECE1350-7E00-415F-B3AB-F73AB54E9CAE}"/>
    <cellStyle name="Normal 22 7 3 2 4" xfId="15975" xr:uid="{69431807-C964-4E11-9923-8FCF0065B795}"/>
    <cellStyle name="Normal 22 7 3 2 5" xfId="29665" xr:uid="{0906B2B5-C23C-41C9-BB1D-F8BF83F584F5}"/>
    <cellStyle name="Normal 22 7 3 2 6" xfId="44549" xr:uid="{7387B5A5-237A-4AC9-834D-5C66520F6006}"/>
    <cellStyle name="Normal 22 7 3 3" xfId="10839" xr:uid="{99538FF2-CF45-46F4-8F5B-C016054149D5}"/>
    <cellStyle name="Normal 22 7 3 3 2" xfId="24529" xr:uid="{8CEF58B5-78D3-4E4A-9684-FC81B3DE5C9D}"/>
    <cellStyle name="Normal 22 7 3 3 2 2" xfId="38221" xr:uid="{1B266E75-3FF0-4A94-A531-B19411D3E27F}"/>
    <cellStyle name="Normal 22 7 3 3 2 3" xfId="53105" xr:uid="{580756BF-AEEB-468C-83EF-92F211FEF9EB}"/>
    <cellStyle name="Normal 22 7 3 3 3" xfId="17685" xr:uid="{AAA76A73-C6AB-4F57-AE39-7A6400126AFF}"/>
    <cellStyle name="Normal 22 7 3 3 4" xfId="31375" xr:uid="{0254CD66-1E9E-49D3-AA10-259AB708C4DF}"/>
    <cellStyle name="Normal 22 7 3 3 5" xfId="46259" xr:uid="{6C246026-E5FD-4C95-967A-A92270E9CA50}"/>
    <cellStyle name="Normal 22 7 3 4" xfId="21107" xr:uid="{953EF100-E6DA-4D2B-9DA0-86C672BF62AF}"/>
    <cellStyle name="Normal 22 7 3 4 2" xfId="34799" xr:uid="{6661F6BC-D315-4C47-BDF6-13BE81F6992E}"/>
    <cellStyle name="Normal 22 7 3 4 3" xfId="49683" xr:uid="{1D84A26A-A706-48CD-A827-284FB4BED909}"/>
    <cellStyle name="Normal 22 7 3 5" xfId="14263" xr:uid="{A0E2716B-EC53-4AD8-9EBE-6FD1B3BA8B77}"/>
    <cellStyle name="Normal 22 7 3 6" xfId="27953" xr:uid="{30E28D4E-08F4-41C5-AB2A-CDCB8F3EE71B}"/>
    <cellStyle name="Normal 22 7 3 7" xfId="42837" xr:uid="{E2FF86B0-513F-4A70-A035-0A9D67C0B15E}"/>
    <cellStyle name="Normal 22 7 4" xfId="7417" xr:uid="{15763624-7DFC-4098-A234-BF226938B376}"/>
    <cellStyle name="Normal 22 7 4 2" xfId="9130" xr:uid="{ADC91C16-0F53-4F31-9700-80BBBBC52316}"/>
    <cellStyle name="Normal 22 7 4 2 2" xfId="12552" xr:uid="{F5E48474-02CC-4749-B70E-D329EB7E5649}"/>
    <cellStyle name="Normal 22 7 4 2 2 2" xfId="26242" xr:uid="{2AFEE920-5EA9-4D50-B35E-0F0ADE6C0034}"/>
    <cellStyle name="Normal 22 7 4 2 2 2 2" xfId="39934" xr:uid="{B5FDCC2E-E8AF-4D0F-A820-32FF6FCD1C8C}"/>
    <cellStyle name="Normal 22 7 4 2 2 2 3" xfId="54818" xr:uid="{29F66F34-FF73-4149-A43B-F9CE4F87F169}"/>
    <cellStyle name="Normal 22 7 4 2 2 3" xfId="19398" xr:uid="{04F5B5CF-28B0-4341-B2A5-878F9D1D23A5}"/>
    <cellStyle name="Normal 22 7 4 2 2 4" xfId="33088" xr:uid="{969EA4D3-29A6-47A6-84A8-3176A9779383}"/>
    <cellStyle name="Normal 22 7 4 2 2 5" xfId="47972" xr:uid="{2936E9E7-14EA-47C3-AA07-9E16F6CEF8F7}"/>
    <cellStyle name="Normal 22 7 4 2 3" xfId="22820" xr:uid="{28C4E954-8242-40C5-AF19-07DF3F83B14B}"/>
    <cellStyle name="Normal 22 7 4 2 3 2" xfId="36512" xr:uid="{99549C77-4C74-47E8-AB2E-4657870A0DB0}"/>
    <cellStyle name="Normal 22 7 4 2 3 3" xfId="51396" xr:uid="{6347CE60-2D31-42EF-B432-822343897F76}"/>
    <cellStyle name="Normal 22 7 4 2 4" xfId="15976" xr:uid="{B946BF44-AEEE-4FFC-A05F-F245C0FB960B}"/>
    <cellStyle name="Normal 22 7 4 2 5" xfId="29666" xr:uid="{923A5CD9-8F8D-41F1-BC33-7F0C6F1CF864}"/>
    <cellStyle name="Normal 22 7 4 2 6" xfId="44550" xr:uid="{1620B55A-DFEB-45D4-8A0D-82DCE24D4F21}"/>
    <cellStyle name="Normal 22 7 4 3" xfId="10840" xr:uid="{F9D066C1-8CBE-4A99-B927-14B176C1EC5E}"/>
    <cellStyle name="Normal 22 7 4 3 2" xfId="24530" xr:uid="{41DE0CFB-EDD3-413E-B43B-5DA32D955CE6}"/>
    <cellStyle name="Normal 22 7 4 3 2 2" xfId="38222" xr:uid="{B965601C-5E6B-4E42-9A61-772E88612F13}"/>
    <cellStyle name="Normal 22 7 4 3 2 3" xfId="53106" xr:uid="{4E629927-4B14-4911-8923-7B533C8C5FB3}"/>
    <cellStyle name="Normal 22 7 4 3 3" xfId="17686" xr:uid="{579AB23D-9268-4E20-8459-769AB611771C}"/>
    <cellStyle name="Normal 22 7 4 3 4" xfId="31376" xr:uid="{2C3BED20-6A92-4BB6-9791-E5D998270049}"/>
    <cellStyle name="Normal 22 7 4 3 5" xfId="46260" xr:uid="{38EB26EC-6B24-42AF-AEAD-8166FBCEC5F2}"/>
    <cellStyle name="Normal 22 7 4 4" xfId="21108" xr:uid="{EE9537A9-DEF1-4166-A2A2-FDAC22C611A4}"/>
    <cellStyle name="Normal 22 7 4 4 2" xfId="34800" xr:uid="{CB8D7699-8ABA-4E1D-8115-C9D7A2FBB81C}"/>
    <cellStyle name="Normal 22 7 4 4 3" xfId="49684" xr:uid="{333D74F9-072A-4407-927E-EFABB6CEA89C}"/>
    <cellStyle name="Normal 22 7 4 5" xfId="14264" xr:uid="{D9DF5C7D-FB70-4732-9CD6-B064F38F0DD8}"/>
    <cellStyle name="Normal 22 7 4 6" xfId="27954" xr:uid="{4D530CB7-6CB0-4919-A118-B8A32032E46B}"/>
    <cellStyle name="Normal 22 7 4 7" xfId="42838" xr:uid="{4AE557AB-AA19-4D4B-9452-FBDD99578DBF}"/>
    <cellStyle name="Normal 22 7 5" xfId="9126" xr:uid="{A50A8726-FF8E-4C9E-B8DD-C0822653FE35}"/>
    <cellStyle name="Normal 22 7 5 2" xfId="12548" xr:uid="{B3D096D5-47C3-4D70-BA25-2451EDF07DF4}"/>
    <cellStyle name="Normal 22 7 5 2 2" xfId="26238" xr:uid="{6E612604-98EB-42FB-B5B3-0F538BCEB6D0}"/>
    <cellStyle name="Normal 22 7 5 2 2 2" xfId="39930" xr:uid="{4B919129-6E70-4493-974D-28D7E4DCE146}"/>
    <cellStyle name="Normal 22 7 5 2 2 3" xfId="54814" xr:uid="{F238449B-1C41-4329-848A-3F7F9C2F330F}"/>
    <cellStyle name="Normal 22 7 5 2 3" xfId="19394" xr:uid="{6C6F3179-25DE-4897-A02D-9D1F7FA4DA6C}"/>
    <cellStyle name="Normal 22 7 5 2 4" xfId="33084" xr:uid="{39856A20-A0F4-4836-B004-65F64576E9A5}"/>
    <cellStyle name="Normal 22 7 5 2 5" xfId="47968" xr:uid="{D3093D65-5F47-4509-9F24-EEEC2D0694E3}"/>
    <cellStyle name="Normal 22 7 5 3" xfId="22816" xr:uid="{38784F0D-EF96-41EE-825E-5DA2B6EBF407}"/>
    <cellStyle name="Normal 22 7 5 3 2" xfId="36508" xr:uid="{BC06DB8E-F7A1-49A0-B733-3BB11DEE2687}"/>
    <cellStyle name="Normal 22 7 5 3 3" xfId="51392" xr:uid="{8C27AD35-D75F-4D5B-9629-77B8C79198A0}"/>
    <cellStyle name="Normal 22 7 5 4" xfId="15972" xr:uid="{95EF6F85-1EBC-463D-9678-6B8970D7872F}"/>
    <cellStyle name="Normal 22 7 5 5" xfId="29662" xr:uid="{C35EFCD0-50DD-444F-875A-5AFAA366DAA3}"/>
    <cellStyle name="Normal 22 7 5 6" xfId="44546" xr:uid="{3BBA9F1C-6E10-44EA-BFAA-FC7655C11800}"/>
    <cellStyle name="Normal 22 7 6" xfId="10836" xr:uid="{FDA7BEF5-5C1E-47CF-8E69-C083C83D735C}"/>
    <cellStyle name="Normal 22 7 6 2" xfId="24526" xr:uid="{C9C12578-6790-4457-8622-470DA4A10313}"/>
    <cellStyle name="Normal 22 7 6 2 2" xfId="38218" xr:uid="{09525581-FD14-42B1-805F-EA72D12E5E5A}"/>
    <cellStyle name="Normal 22 7 6 2 3" xfId="53102" xr:uid="{05F6D86A-8EEC-4642-A2A7-B3DA5D9BF81B}"/>
    <cellStyle name="Normal 22 7 6 3" xfId="17682" xr:uid="{56FF6E88-22FB-444F-86BB-10C89E823A5C}"/>
    <cellStyle name="Normal 22 7 6 4" xfId="31372" xr:uid="{23A8764E-3F74-43A3-B70B-600CB3F32451}"/>
    <cellStyle name="Normal 22 7 6 5" xfId="46256" xr:uid="{A04573D6-C60F-4EEA-BE6A-14AF841F2CC9}"/>
    <cellStyle name="Normal 22 7 7" xfId="21104" xr:uid="{D9530CF0-84AC-4D22-BAD6-F83A1209FE81}"/>
    <cellStyle name="Normal 22 7 7 2" xfId="34796" xr:uid="{5873D287-0667-4880-80C2-FA077524BDDB}"/>
    <cellStyle name="Normal 22 7 7 3" xfId="49680" xr:uid="{A9CF895D-CE4C-4157-95FD-BF36845BD5DD}"/>
    <cellStyle name="Normal 22 7 8" xfId="14260" xr:uid="{40C5F320-D556-46F5-B770-67D8B2DC06F3}"/>
    <cellStyle name="Normal 22 7 9" xfId="27950" xr:uid="{CB89A0F7-DBE7-4C4C-A886-6D12E6A1A475}"/>
    <cellStyle name="Normal 22 8" xfId="7418" xr:uid="{CDBD698E-E138-47E5-9F3B-E3E693DA2DB2}"/>
    <cellStyle name="Normal 22 8 2" xfId="7419" xr:uid="{9BC43FEA-5D58-4471-A2FF-87FA3B3FF4A0}"/>
    <cellStyle name="Normal 22 8 2 2" xfId="9132" xr:uid="{B43ACF6E-BA2F-4AE9-BD65-2FA51A775885}"/>
    <cellStyle name="Normal 22 8 2 2 2" xfId="12554" xr:uid="{5442BF69-6BA5-4872-9F6C-F2D3486CBAAA}"/>
    <cellStyle name="Normal 22 8 2 2 2 2" xfId="26244" xr:uid="{30B2CCAC-0F7E-4B48-8AE7-CAB286614CB7}"/>
    <cellStyle name="Normal 22 8 2 2 2 2 2" xfId="39936" xr:uid="{D99308FA-22A4-434D-BE60-AAB403A440AB}"/>
    <cellStyle name="Normal 22 8 2 2 2 2 3" xfId="54820" xr:uid="{D284BA07-450D-4BBB-AA54-6EB48E3F197F}"/>
    <cellStyle name="Normal 22 8 2 2 2 3" xfId="19400" xr:uid="{DCE02379-DD48-4F22-96FE-3E76E26F3993}"/>
    <cellStyle name="Normal 22 8 2 2 2 4" xfId="33090" xr:uid="{1C4BD01F-2F1F-43EF-9C34-2DE71FAAEC63}"/>
    <cellStyle name="Normal 22 8 2 2 2 5" xfId="47974" xr:uid="{FAF53D0F-7D11-481E-9F30-A1F4D3D3F28B}"/>
    <cellStyle name="Normal 22 8 2 2 3" xfId="22822" xr:uid="{C15911DE-7C1F-4E29-A36F-601D836FC2A5}"/>
    <cellStyle name="Normal 22 8 2 2 3 2" xfId="36514" xr:uid="{C35BCA88-BB77-442C-81C7-A2D24E0B4968}"/>
    <cellStyle name="Normal 22 8 2 2 3 3" xfId="51398" xr:uid="{8E6F6B69-DE1D-48B8-BCAB-586579B31418}"/>
    <cellStyle name="Normal 22 8 2 2 4" xfId="15978" xr:uid="{35B42A3A-44D2-4786-91C5-FEAA76AB821C}"/>
    <cellStyle name="Normal 22 8 2 2 5" xfId="29668" xr:uid="{062F2D1F-AFD9-4D0C-9D59-925C9009DBA9}"/>
    <cellStyle name="Normal 22 8 2 2 6" xfId="44552" xr:uid="{D4D74DA4-FACC-4C04-A615-B2B3F7FB83A1}"/>
    <cellStyle name="Normal 22 8 2 3" xfId="10842" xr:uid="{33774C22-9103-4A56-B01D-EC9811FACDEF}"/>
    <cellStyle name="Normal 22 8 2 3 2" xfId="24532" xr:uid="{3F066B1D-1445-4508-97A1-06805ACCFFD8}"/>
    <cellStyle name="Normal 22 8 2 3 2 2" xfId="38224" xr:uid="{BC2937F9-4563-4CF7-8BDB-5B9E3D680266}"/>
    <cellStyle name="Normal 22 8 2 3 2 3" xfId="53108" xr:uid="{E97EC01A-CC3D-45C1-B4F2-60B3002307F9}"/>
    <cellStyle name="Normal 22 8 2 3 3" xfId="17688" xr:uid="{04A6FBB9-F402-4ECF-9EA1-5D6EB131EEAE}"/>
    <cellStyle name="Normal 22 8 2 3 4" xfId="31378" xr:uid="{C311C67E-C4BA-4214-B864-234283CEBFA7}"/>
    <cellStyle name="Normal 22 8 2 3 5" xfId="46262" xr:uid="{118462A2-7E5D-4D80-B6CF-0E50A5A87F29}"/>
    <cellStyle name="Normal 22 8 2 4" xfId="21110" xr:uid="{56907538-1596-4E6E-BFCE-4A1CC97D8F10}"/>
    <cellStyle name="Normal 22 8 2 4 2" xfId="34802" xr:uid="{E7C99952-6BCD-46E9-BF82-CD5FE312E354}"/>
    <cellStyle name="Normal 22 8 2 4 3" xfId="49686" xr:uid="{5AD4F9D3-8CC0-4959-A30C-9B5E84D6F243}"/>
    <cellStyle name="Normal 22 8 2 5" xfId="14266" xr:uid="{A5173DFA-654C-4F4B-9E8A-E4A8534C59FE}"/>
    <cellStyle name="Normal 22 8 2 6" xfId="27956" xr:uid="{B9068A22-42C9-471E-A54E-28EC74172497}"/>
    <cellStyle name="Normal 22 8 2 7" xfId="42840" xr:uid="{652CA1E2-FAEF-4CCA-B401-6EF6FD0B0C5F}"/>
    <cellStyle name="Normal 22 8 3" xfId="9131" xr:uid="{6A22AC14-5158-4637-982D-F9287CE77DF7}"/>
    <cellStyle name="Normal 22 8 3 2" xfId="12553" xr:uid="{C4EF8E32-3394-441D-9F14-045CE8BA51C5}"/>
    <cellStyle name="Normal 22 8 3 2 2" xfId="26243" xr:uid="{94D4BE3A-A6C5-43BC-8B34-DFA508392B90}"/>
    <cellStyle name="Normal 22 8 3 2 2 2" xfId="39935" xr:uid="{AFEC54B2-31EE-4A88-9B8D-FD9503E3D163}"/>
    <cellStyle name="Normal 22 8 3 2 2 3" xfId="54819" xr:uid="{6F9FCFDC-8E4B-4BCC-BFC9-D95467F22D4B}"/>
    <cellStyle name="Normal 22 8 3 2 3" xfId="19399" xr:uid="{3D1753B4-D664-4C6F-B803-EA09488D62BA}"/>
    <cellStyle name="Normal 22 8 3 2 4" xfId="33089" xr:uid="{A9352AB9-EC6D-4426-A578-23FC1DAE91BB}"/>
    <cellStyle name="Normal 22 8 3 2 5" xfId="47973" xr:uid="{C78C6F13-491B-4147-82D4-65018C7C01DD}"/>
    <cellStyle name="Normal 22 8 3 3" xfId="22821" xr:uid="{1E8F021E-6228-40A7-A349-29C1A13363B3}"/>
    <cellStyle name="Normal 22 8 3 3 2" xfId="36513" xr:uid="{B94BF479-7A4A-4DC4-B9FC-A6158F4BEFA3}"/>
    <cellStyle name="Normal 22 8 3 3 3" xfId="51397" xr:uid="{076C955C-90DA-49E6-9685-83A3E8B17E65}"/>
    <cellStyle name="Normal 22 8 3 4" xfId="15977" xr:uid="{97004B72-A114-4AE2-8B9C-8D1E84ABE657}"/>
    <cellStyle name="Normal 22 8 3 5" xfId="29667" xr:uid="{77DAAD15-3204-4B5B-A793-09B504B28761}"/>
    <cellStyle name="Normal 22 8 3 6" xfId="44551" xr:uid="{1724A8CF-03B2-4CD7-A353-1E42A98D5B44}"/>
    <cellStyle name="Normal 22 8 4" xfId="10841" xr:uid="{C84B83A4-495B-4F33-B51F-B2528DB468C1}"/>
    <cellStyle name="Normal 22 8 4 2" xfId="24531" xr:uid="{EE5F0558-6692-4ECC-BA21-687346D44555}"/>
    <cellStyle name="Normal 22 8 4 2 2" xfId="38223" xr:uid="{619076CE-BCC4-4B5E-AE56-1E35ED2DB29B}"/>
    <cellStyle name="Normal 22 8 4 2 3" xfId="53107" xr:uid="{B663753B-74DD-49AB-9BF1-4ADBF8CBF91E}"/>
    <cellStyle name="Normal 22 8 4 3" xfId="17687" xr:uid="{B030CCB1-8B72-4386-A3CE-6DC2EDFC1E27}"/>
    <cellStyle name="Normal 22 8 4 4" xfId="31377" xr:uid="{85317806-81C6-4961-9BE2-20EF0327FE66}"/>
    <cellStyle name="Normal 22 8 4 5" xfId="46261" xr:uid="{A627B990-0BC4-42C7-AC49-90832A379F02}"/>
    <cellStyle name="Normal 22 8 5" xfId="21109" xr:uid="{960BAD47-4BCE-49AB-851B-F36A98CCF8DA}"/>
    <cellStyle name="Normal 22 8 5 2" xfId="34801" xr:uid="{986A3A41-FCDA-4F8A-B964-298D98350FD2}"/>
    <cellStyle name="Normal 22 8 5 3" xfId="49685" xr:uid="{7F2B1035-6F49-4632-B8B4-5F7AF29EF534}"/>
    <cellStyle name="Normal 22 8 6" xfId="14265" xr:uid="{FB370A7A-DEED-4472-8A03-06D03F1CBBEF}"/>
    <cellStyle name="Normal 22 8 7" xfId="27955" xr:uid="{38EAD47C-43AE-4E94-9A09-D8D06F5B20D2}"/>
    <cellStyle name="Normal 22 8 8" xfId="42839" xr:uid="{54E443BA-A81D-4ABC-B48C-EFFB5883B928}"/>
    <cellStyle name="Normal 22 9" xfId="7420" xr:uid="{EC7ACA1C-0812-4417-935E-01BD400ED53D}"/>
    <cellStyle name="Normal 22 9 2" xfId="9133" xr:uid="{C7E1A4D1-74BA-4D95-AADB-C55A759E6FCC}"/>
    <cellStyle name="Normal 22 9 2 2" xfId="12555" xr:uid="{85C29156-00AD-495E-AFD1-D3A9B10D0E65}"/>
    <cellStyle name="Normal 22 9 2 2 2" xfId="26245" xr:uid="{2B7F3FC1-6727-454C-B507-487049CB45E6}"/>
    <cellStyle name="Normal 22 9 2 2 2 2" xfId="39937" xr:uid="{37406EF2-A8F3-4BD2-9D44-A102CDFCC75A}"/>
    <cellStyle name="Normal 22 9 2 2 2 3" xfId="54821" xr:uid="{6119B40C-32B6-4781-A8C4-223B971E3D63}"/>
    <cellStyle name="Normal 22 9 2 2 3" xfId="19401" xr:uid="{FCCBCAFD-8A11-4DBF-AED2-B318D851CCBF}"/>
    <cellStyle name="Normal 22 9 2 2 4" xfId="33091" xr:uid="{4F3A1313-9144-4A21-8A13-34F1EF1F3EC8}"/>
    <cellStyle name="Normal 22 9 2 2 5" xfId="47975" xr:uid="{612CFA11-50D1-467A-AFD3-01D86818B17D}"/>
    <cellStyle name="Normal 22 9 2 3" xfId="22823" xr:uid="{20932DE3-F1B4-4D65-B38A-B248A90092D7}"/>
    <cellStyle name="Normal 22 9 2 3 2" xfId="36515" xr:uid="{EA6739B3-64B2-4798-856A-97A88340351C}"/>
    <cellStyle name="Normal 22 9 2 3 3" xfId="51399" xr:uid="{204FEBB7-7311-4E55-AD23-C237EF12A33D}"/>
    <cellStyle name="Normal 22 9 2 4" xfId="15979" xr:uid="{AB2EF706-981C-4251-8677-3968C40141F5}"/>
    <cellStyle name="Normal 22 9 2 5" xfId="29669" xr:uid="{0EBEDAEA-17C2-462A-8890-E6843F143BD9}"/>
    <cellStyle name="Normal 22 9 2 6" xfId="44553" xr:uid="{24B6488B-8B4C-459C-B42A-38B3EDA80075}"/>
    <cellStyle name="Normal 22 9 3" xfId="10843" xr:uid="{EB1354C6-3778-4C23-BF4D-FD6FE4AA1FBD}"/>
    <cellStyle name="Normal 22 9 3 2" xfId="24533" xr:uid="{BBD3E6AB-BF0E-4130-87D3-C87FEFC2670D}"/>
    <cellStyle name="Normal 22 9 3 2 2" xfId="38225" xr:uid="{E591E5A8-3A16-4FDD-883C-CD0573620BBD}"/>
    <cellStyle name="Normal 22 9 3 2 3" xfId="53109" xr:uid="{D9D8966F-4BC5-40F6-B38B-83D3231B70DD}"/>
    <cellStyle name="Normal 22 9 3 3" xfId="17689" xr:uid="{6651D0E0-B27E-4CAD-8D8A-D0D5792D9441}"/>
    <cellStyle name="Normal 22 9 3 4" xfId="31379" xr:uid="{C7A3CF05-2AD4-4996-9554-06AF25C426BE}"/>
    <cellStyle name="Normal 22 9 3 5" xfId="46263" xr:uid="{4B5FE726-815A-42F6-99CC-92B9DED21EC9}"/>
    <cellStyle name="Normal 22 9 4" xfId="21111" xr:uid="{92F52BDB-5C10-4ED7-B4AF-57D6FC97EDA0}"/>
    <cellStyle name="Normal 22 9 4 2" xfId="34803" xr:uid="{D514CE4E-32C4-4F7C-92B3-6747427220FE}"/>
    <cellStyle name="Normal 22 9 4 3" xfId="49687" xr:uid="{65ED5999-0B68-4233-9C60-F7510560BB5B}"/>
    <cellStyle name="Normal 22 9 5" xfId="14267" xr:uid="{E4130582-A09D-43A8-8B19-B8312E9F05D5}"/>
    <cellStyle name="Normal 22 9 6" xfId="27957" xr:uid="{A742B152-EED4-4BC9-A26A-0F1BAC98EABF}"/>
    <cellStyle name="Normal 22 9 7" xfId="42841" xr:uid="{7B8537EF-603D-41C5-B089-6CCE1A3DE88C}"/>
    <cellStyle name="Normal 23" xfId="444" xr:uid="{4FD2ED90-1BC2-4C3E-A88A-C23B7F0CC3F2}"/>
    <cellStyle name="Normal 23 2" xfId="2502" xr:uid="{EC6765D0-9550-4B92-A819-6FBE08637B2A}"/>
    <cellStyle name="Normal 23 2 2" xfId="4358" xr:uid="{CE7ABF2B-B378-4C5E-83D5-D11F6A0B92A1}"/>
    <cellStyle name="Normal 23 2 2 2" xfId="4753" xr:uid="{9369925C-5543-442B-9B4F-CCD4730D4CB4}"/>
    <cellStyle name="Normal 23 2 2 3" xfId="4695" xr:uid="{E1A09587-6580-4FAE-A551-6EFD4E908C0E}"/>
    <cellStyle name="Normal 23 2 2 4" xfId="4665" xr:uid="{CD385653-7198-4888-994A-E4933263C6FD}"/>
    <cellStyle name="Normal 23 2 3" xfId="4607" xr:uid="{32CABA64-0CED-46D5-9FA6-B71A71A4795B}"/>
    <cellStyle name="Normal 23 2 4" xfId="4714" xr:uid="{4930CA99-7E80-418D-BD41-AA27CF50DE39}"/>
    <cellStyle name="Normal 23 2 5" xfId="41115" xr:uid="{FD8D2E69-7A77-43CD-9821-E0426ACF9A45}"/>
    <cellStyle name="Normal 23 3" xfId="4428" xr:uid="{5F5F83B5-29B0-4C5C-9EA4-D4A232833C83}"/>
    <cellStyle name="Normal 23 4" xfId="4357" xr:uid="{F61AA0C4-4DE5-468D-87CC-E626975CC0BA}"/>
    <cellStyle name="Normal 23 5" xfId="4574" xr:uid="{F86445CF-9068-4B02-BC6E-224461ED11D4}"/>
    <cellStyle name="Normal 23 6" xfId="4741" xr:uid="{B6AC9D43-96BB-4B38-A0C9-BE1B022F8A45}"/>
    <cellStyle name="Normal 23 7" xfId="40803" xr:uid="{B807EEE1-724E-45D6-974B-A3D8E3C79033}"/>
    <cellStyle name="Normal 24" xfId="445" xr:uid="{8BE8DCB3-0432-4216-9DAD-CDCF8F76474B}"/>
    <cellStyle name="Normal 24 2" xfId="446" xr:uid="{EBE1F9AA-FCAD-4A32-826E-2A917C427E8C}"/>
    <cellStyle name="Normal 24 2 2" xfId="4430" xr:uid="{A4D05499-275E-4462-BE3F-39675F52922F}"/>
    <cellStyle name="Normal 24 2 3" xfId="4360" xr:uid="{46E69CA7-EFDA-4DF8-B764-8DC4C5AA32C0}"/>
    <cellStyle name="Normal 24 2 4" xfId="4576" xr:uid="{E9D23B6F-CE2A-4075-93D0-F5E9FDF564F2}"/>
    <cellStyle name="Normal 24 2 5" xfId="4743" xr:uid="{9B26BDF6-FE67-4B6F-8E6E-517D9DC287A0}"/>
    <cellStyle name="Normal 24 3" xfId="4429" xr:uid="{783A0D2F-4566-43F1-A91A-158D87C4F197}"/>
    <cellStyle name="Normal 24 4" xfId="4359" xr:uid="{80B194E2-E0F2-45BB-986A-FF0EE0B4F1CE}"/>
    <cellStyle name="Normal 24 5" xfId="4575" xr:uid="{23A7473A-243F-40DB-8C9F-02DA3AAB9ABB}"/>
    <cellStyle name="Normal 24 6" xfId="4742" xr:uid="{04923619-4C1E-472B-AE7B-74D1E7528878}"/>
    <cellStyle name="Normal 24 7" xfId="40804" xr:uid="{4FBAD055-42A6-402F-B2C0-5490B08DD7DB}"/>
    <cellStyle name="Normal 25" xfId="453" xr:uid="{F6A9541D-F142-43C1-BDA5-296ACAD85645}"/>
    <cellStyle name="Normal 25 2" xfId="4362" xr:uid="{CEBE0D7A-9754-4245-AAEF-A4F2D8125179}"/>
    <cellStyle name="Normal 25 2 2" xfId="41940" xr:uid="{8D3D790E-BDD1-4D1C-ABD1-74BFF1DCD6E0}"/>
    <cellStyle name="Normal 25 2 3" xfId="41333" xr:uid="{AFFCF873-212F-4C23-8625-C222E3D4E47C}"/>
    <cellStyle name="Normal 25 2 4" xfId="40748" xr:uid="{BFA5C799-79EB-434E-8867-23FAC29AE66A}"/>
    <cellStyle name="Normal 25 2 5" xfId="55632" xr:uid="{5E4364C8-0B52-475C-BBEE-DDA5FF239FED}"/>
    <cellStyle name="Normal 25 2 6" xfId="27056" xr:uid="{DB7B92AF-7551-470E-A465-16725AE51F70}"/>
    <cellStyle name="Normal 25 3" xfId="4431" xr:uid="{A7E614E9-D95C-4C80-BD32-CEDB3A718F00}"/>
    <cellStyle name="Normal 25 4" xfId="4361" xr:uid="{B3421CCB-355F-4C26-A241-701DCD07204E}"/>
    <cellStyle name="Normal 25 5" xfId="4577" xr:uid="{1A1EB86F-3E61-41CD-8ECE-E571BEA8C56A}"/>
    <cellStyle name="Normal 25 6" xfId="40806" xr:uid="{C718FD6C-0747-4C14-BABA-4F808ADB7587}"/>
    <cellStyle name="Normal 25 7" xfId="33902" xr:uid="{3BA25943-3B4B-4D99-8F00-D69F86CF741D}"/>
    <cellStyle name="Normal 25 8" xfId="48786" xr:uid="{C270E418-EB7F-4D1D-BA85-3C743C1FDD03}"/>
    <cellStyle name="Normal 25 9" xfId="13366" xr:uid="{B329DF66-0A84-4473-9F0C-55D027FFA743}"/>
    <cellStyle name="Normal 26" xfId="2500" xr:uid="{7CE8CEBC-866C-4CF2-9C95-84BF06E44030}"/>
    <cellStyle name="Normal 26 2" xfId="2501" xr:uid="{3835041E-EEF0-49DC-83D9-7076A007F767}"/>
    <cellStyle name="Normal 26 2 2" xfId="4364" xr:uid="{B1F139C9-C2FF-4799-81EB-93FFDF74E38A}"/>
    <cellStyle name="Normal 26 3" xfId="4363" xr:uid="{552D72F5-E555-4808-A475-23152C4992DC}"/>
    <cellStyle name="Normal 26 3 2" xfId="4438" xr:uid="{0D7A7A77-C750-473B-AFC1-DAB02A4F459E}"/>
    <cellStyle name="Normal 27" xfId="2509" xr:uid="{C7F3712C-8320-4732-8F53-173BE5346EAA}"/>
    <cellStyle name="Normal 27 2" xfId="4366" xr:uid="{DB110534-CE78-4DB4-8A5C-E05126C31E5F}"/>
    <cellStyle name="Normal 27 3" xfId="4365" xr:uid="{9CA65771-C1B1-457E-BBB4-DC01C7082B40}"/>
    <cellStyle name="Normal 27 4" xfId="4601" xr:uid="{2C26A9C2-3B82-45C2-BD61-D103C00FC0FB}"/>
    <cellStyle name="Normal 27 5" xfId="5322" xr:uid="{A845EB66-A8C2-4D3F-883C-F9637064A7DB}"/>
    <cellStyle name="Normal 27 6" xfId="4591" xr:uid="{5F8D9365-A23C-440C-B2F7-CEDF3B44EF7F}"/>
    <cellStyle name="Normal 27 7" xfId="5334" xr:uid="{E5772A11-FF31-43B7-B86B-0441884D6ADC}"/>
    <cellStyle name="Normal 28" xfId="4367" xr:uid="{3AFB160E-AB67-43AF-9147-1116F715F53C}"/>
    <cellStyle name="Normal 28 2" xfId="4368" xr:uid="{EACA128E-3771-472B-85FA-543F8D8727A8}"/>
    <cellStyle name="Normal 28 3" xfId="4369" xr:uid="{5CF0EEA4-73F3-4441-83DC-1A05E1170167}"/>
    <cellStyle name="Normal 28 3 2" xfId="41334" xr:uid="{1EA42A1B-D462-4F2B-A589-833F5620A6FB}"/>
    <cellStyle name="Normal 28 3 3" xfId="5955" xr:uid="{860C9717-606E-4754-AAC1-14D230393338}"/>
    <cellStyle name="Normal 28 3 4" xfId="5363" xr:uid="{3947B752-0845-4DBC-949F-12E01381C471}"/>
    <cellStyle name="Normal 29" xfId="4370" xr:uid="{374EA16D-6B7E-4EEE-9CBC-EE67CCA717B7}"/>
    <cellStyle name="Normal 29 2" xfId="4371" xr:uid="{0B6D5F95-EED7-4FEC-8543-3CD30325DFA7}"/>
    <cellStyle name="Normal 3" xfId="5" xr:uid="{54ABE6DA-70DD-46E7-A720-08EE148B0899}"/>
    <cellStyle name="Normal 3 2" xfId="83" xr:uid="{DA86F961-FB5A-4153-A766-5452A8436EA1}"/>
    <cellStyle name="Normal 3 2 2" xfId="84" xr:uid="{6C4FEE4A-8953-4CA7-9CC2-D0C1D6C53448}"/>
    <cellStyle name="Normal 3 2 2 2" xfId="290" xr:uid="{607507FB-48D3-454E-BCF1-6B7F76B16A59}"/>
    <cellStyle name="Normal 3 2 2 2 2" xfId="4667" xr:uid="{F50062F5-E390-454B-9518-3DF5D266270F}"/>
    <cellStyle name="Normal 3 2 2 3" xfId="4558" xr:uid="{0991B761-F6CB-44BF-BAFD-8C82E9CAEC68}"/>
    <cellStyle name="Normal 3 2 3" xfId="85" xr:uid="{834A9B55-3132-45E4-A63A-1F5CE6C1F749}"/>
    <cellStyle name="Normal 3 2 3 10" xfId="7422" xr:uid="{EAE61203-CE69-4CD7-8D8B-88DCBBFF0330}"/>
    <cellStyle name="Normal 3 2 3 10 2" xfId="9135" xr:uid="{2E385D23-A206-41B0-BF5A-BE793B4D9851}"/>
    <cellStyle name="Normal 3 2 3 10 2 2" xfId="12557" xr:uid="{C420C468-0A7B-4828-A0F2-1906FFFE48F1}"/>
    <cellStyle name="Normal 3 2 3 10 2 2 2" xfId="26247" xr:uid="{45BB1F83-B8C7-4DDC-8975-80F0AEBBADC8}"/>
    <cellStyle name="Normal 3 2 3 10 2 2 2 2" xfId="39939" xr:uid="{85265128-D97D-4E05-83FE-F65E8E87DBD6}"/>
    <cellStyle name="Normal 3 2 3 10 2 2 2 3" xfId="54823" xr:uid="{52D87E50-EC29-4C68-8C0D-42461DAE1638}"/>
    <cellStyle name="Normal 3 2 3 10 2 2 3" xfId="19403" xr:uid="{F31C40E8-70E9-44DE-8791-29283A32AE1B}"/>
    <cellStyle name="Normal 3 2 3 10 2 2 4" xfId="33093" xr:uid="{D9C4D548-62E3-4B79-9C88-ACB05346C6EE}"/>
    <cellStyle name="Normal 3 2 3 10 2 2 5" xfId="47977" xr:uid="{D2A2147F-8259-487C-950D-BD9736BBFB82}"/>
    <cellStyle name="Normal 3 2 3 10 2 3" xfId="22825" xr:uid="{3226A221-E351-497C-81AD-966B2FE9BD74}"/>
    <cellStyle name="Normal 3 2 3 10 2 3 2" xfId="36517" xr:uid="{E3C3416E-0B3C-421A-89F6-5EDCA5397AFE}"/>
    <cellStyle name="Normal 3 2 3 10 2 3 3" xfId="51401" xr:uid="{D0BC98D7-E37E-46E9-BEDE-9E5C6C32F9D8}"/>
    <cellStyle name="Normal 3 2 3 10 2 4" xfId="15981" xr:uid="{B9B39B71-3479-4754-A63F-0175FF5622AB}"/>
    <cellStyle name="Normal 3 2 3 10 2 5" xfId="29671" xr:uid="{CC9A90EA-A25A-49F4-87A1-74E0BFA69711}"/>
    <cellStyle name="Normal 3 2 3 10 2 6" xfId="44555" xr:uid="{34C245EE-4AFD-4FFD-B119-0335F164EAE5}"/>
    <cellStyle name="Normal 3 2 3 10 3" xfId="10845" xr:uid="{B8CB4B15-69FF-46AE-B220-9EC2F302AC86}"/>
    <cellStyle name="Normal 3 2 3 10 3 2" xfId="24535" xr:uid="{E03CC5E0-7852-4387-B5FE-F8CD2DBF80C5}"/>
    <cellStyle name="Normal 3 2 3 10 3 2 2" xfId="38227" xr:uid="{095E57E9-651B-4FBB-8215-5A585C552F25}"/>
    <cellStyle name="Normal 3 2 3 10 3 2 3" xfId="53111" xr:uid="{B0F29FBA-FD8E-4B19-9BA7-978BC9E436E3}"/>
    <cellStyle name="Normal 3 2 3 10 3 3" xfId="17691" xr:uid="{7162B180-B5C1-450C-9ADC-E81FEBCF4A96}"/>
    <cellStyle name="Normal 3 2 3 10 3 4" xfId="31381" xr:uid="{8EB88C19-636A-4364-9A9C-E0A152034BC2}"/>
    <cellStyle name="Normal 3 2 3 10 3 5" xfId="46265" xr:uid="{8BC05F46-80D1-4353-9674-5C5B98384D5D}"/>
    <cellStyle name="Normal 3 2 3 10 4" xfId="21113" xr:uid="{6285A96D-6781-45AE-ACF0-4BD7CED2C8F3}"/>
    <cellStyle name="Normal 3 2 3 10 4 2" xfId="34805" xr:uid="{8591F0BB-58C8-4675-9391-E26083C8687E}"/>
    <cellStyle name="Normal 3 2 3 10 4 3" xfId="49689" xr:uid="{B903268C-B577-4CDE-A021-93D64263F901}"/>
    <cellStyle name="Normal 3 2 3 10 5" xfId="14269" xr:uid="{27BDF213-9666-4B5E-8F3F-BF76B83913A7}"/>
    <cellStyle name="Normal 3 2 3 10 6" xfId="27959" xr:uid="{E2A97F00-3372-42A3-94E8-5822ACAB0CE2}"/>
    <cellStyle name="Normal 3 2 3 10 7" xfId="42843" xr:uid="{F83FD1DE-A9D1-4F56-80C6-0668BCD041ED}"/>
    <cellStyle name="Normal 3 2 3 11" xfId="9134" xr:uid="{D6A5B2EC-9186-42EC-BC35-436F1D3C556D}"/>
    <cellStyle name="Normal 3 2 3 11 2" xfId="12556" xr:uid="{6E38D470-2BA2-44CD-801A-19DACEE491EB}"/>
    <cellStyle name="Normal 3 2 3 11 2 2" xfId="26246" xr:uid="{590F93CB-DA43-428B-BDCC-64DBA0EA2E1F}"/>
    <cellStyle name="Normal 3 2 3 11 2 2 2" xfId="39938" xr:uid="{F87317DE-268D-43C6-830F-5E3801CEA43D}"/>
    <cellStyle name="Normal 3 2 3 11 2 2 3" xfId="54822" xr:uid="{F410E33D-6034-4AC7-97DF-9BCA589535DC}"/>
    <cellStyle name="Normal 3 2 3 11 2 3" xfId="19402" xr:uid="{BD60076D-0979-49D7-B51B-F5A968EC7E7D}"/>
    <cellStyle name="Normal 3 2 3 11 2 4" xfId="33092" xr:uid="{ECA97EEB-57B6-4DA1-A7D1-D0A006225880}"/>
    <cellStyle name="Normal 3 2 3 11 2 5" xfId="47976" xr:uid="{C897ACC4-C85F-411E-8084-7D3D574B78DB}"/>
    <cellStyle name="Normal 3 2 3 11 3" xfId="22824" xr:uid="{C8E53F42-7A02-4314-8202-4D119F19A1E9}"/>
    <cellStyle name="Normal 3 2 3 11 3 2" xfId="36516" xr:uid="{A49CAF9E-99CC-4492-802F-0302F60DB69F}"/>
    <cellStyle name="Normal 3 2 3 11 3 3" xfId="51400" xr:uid="{C577A513-6F79-4EE6-BDE4-E747D0750E5F}"/>
    <cellStyle name="Normal 3 2 3 11 4" xfId="15980" xr:uid="{FC52ABA3-391C-4642-ADAC-7E0966B91702}"/>
    <cellStyle name="Normal 3 2 3 11 5" xfId="29670" xr:uid="{D447B911-CAD2-44BD-B304-FB8195325DDD}"/>
    <cellStyle name="Normal 3 2 3 11 6" xfId="44554" xr:uid="{B4D803DC-2827-4B97-BAE3-492F8DD03552}"/>
    <cellStyle name="Normal 3 2 3 12" xfId="10844" xr:uid="{1B0CA352-F43D-4B05-959B-E80090DD0262}"/>
    <cellStyle name="Normal 3 2 3 12 2" xfId="24534" xr:uid="{00F664DE-1BA7-4FFA-A8B1-4A508335FA9A}"/>
    <cellStyle name="Normal 3 2 3 12 2 2" xfId="38226" xr:uid="{00C50458-6EF3-483A-8AA9-D3BCC3BCF859}"/>
    <cellStyle name="Normal 3 2 3 12 2 3" xfId="53110" xr:uid="{CB3AA12D-1ADA-4599-9E27-E601E9B87A9A}"/>
    <cellStyle name="Normal 3 2 3 12 3" xfId="17690" xr:uid="{7C9EB44A-0822-43E8-AE80-5264669B8E94}"/>
    <cellStyle name="Normal 3 2 3 12 4" xfId="31380" xr:uid="{79680905-A0FC-4E47-A6F8-A2BEC788305D}"/>
    <cellStyle name="Normal 3 2 3 12 5" xfId="46264" xr:uid="{C8CBA6DC-5D93-444C-8D95-7B9FEEEEB9D8}"/>
    <cellStyle name="Normal 3 2 3 13" xfId="21112" xr:uid="{6F829424-B541-483A-B7BE-65A34C5693B5}"/>
    <cellStyle name="Normal 3 2 3 13 2" xfId="34804" xr:uid="{352A67CE-55AD-447A-90EC-EDA03A2B6D22}"/>
    <cellStyle name="Normal 3 2 3 13 3" xfId="49688" xr:uid="{5D167D93-3249-4CBE-82EE-DF7090828E5F}"/>
    <cellStyle name="Normal 3 2 3 14" xfId="14268" xr:uid="{47F84921-9106-41A4-8A9B-9E94AC417925}"/>
    <cellStyle name="Normal 3 2 3 14 2" xfId="40757" xr:uid="{EF64D14D-6EFD-45A6-87EE-A048EA608221}"/>
    <cellStyle name="Normal 3 2 3 15" xfId="27958" xr:uid="{EA141685-9143-486B-946F-550EFF4E4E0E}"/>
    <cellStyle name="Normal 3 2 3 16" xfId="42842" xr:uid="{AF48E237-EE0C-4624-BE7D-50E6C60D4C8F}"/>
    <cellStyle name="Normal 3 2 3 17" xfId="7421" xr:uid="{482FC38F-8704-46BD-A40C-78759CB5EFB9}"/>
    <cellStyle name="Normal 3 2 3 18" xfId="5935" xr:uid="{6C46AC71-647F-4BD7-95BA-6E7D9A8CCF32}"/>
    <cellStyle name="Normal 3 2 3 19" xfId="5343" xr:uid="{463DF95A-9A39-4716-87B7-2C6112DBF198}"/>
    <cellStyle name="Normal 3 2 3 2" xfId="7423" xr:uid="{324526F8-7FF6-4ADB-8A24-4AB03FBBE22B}"/>
    <cellStyle name="Normal 3 2 3 2 10" xfId="9136" xr:uid="{64F5822B-C955-43FE-8229-A7AB217AE1C4}"/>
    <cellStyle name="Normal 3 2 3 2 10 2" xfId="12558" xr:uid="{23E2A42D-2724-4312-936C-89E887890AB3}"/>
    <cellStyle name="Normal 3 2 3 2 10 2 2" xfId="26248" xr:uid="{2D777CA6-213C-434D-9460-CBC3A837BF9B}"/>
    <cellStyle name="Normal 3 2 3 2 10 2 2 2" xfId="39940" xr:uid="{8542311D-E1F0-489A-9B19-0C89103060F3}"/>
    <cellStyle name="Normal 3 2 3 2 10 2 2 3" xfId="54824" xr:uid="{D20E081B-CC5B-4787-9869-F555771A90E3}"/>
    <cellStyle name="Normal 3 2 3 2 10 2 3" xfId="19404" xr:uid="{734089B7-86A1-4486-B2D7-27E253C52005}"/>
    <cellStyle name="Normal 3 2 3 2 10 2 4" xfId="33094" xr:uid="{4C9FAD38-AA2D-4E46-8183-B558E19CD8C6}"/>
    <cellStyle name="Normal 3 2 3 2 10 2 5" xfId="47978" xr:uid="{D3B11801-5658-4C0B-85EF-83E23F81704A}"/>
    <cellStyle name="Normal 3 2 3 2 10 3" xfId="22826" xr:uid="{CCF9B14A-D809-4666-9503-5124EE805BE7}"/>
    <cellStyle name="Normal 3 2 3 2 10 3 2" xfId="36518" xr:uid="{4AF0E16A-1CC2-49EB-82B2-20EEB9DE3115}"/>
    <cellStyle name="Normal 3 2 3 2 10 3 3" xfId="51402" xr:uid="{237963AD-40F3-455D-957A-42D042700B7A}"/>
    <cellStyle name="Normal 3 2 3 2 10 4" xfId="15982" xr:uid="{9846600B-ACF4-4670-AE8D-476BD97410F9}"/>
    <cellStyle name="Normal 3 2 3 2 10 5" xfId="29672" xr:uid="{EE8C7983-7130-4D9F-A47C-DABDEE2E0B3B}"/>
    <cellStyle name="Normal 3 2 3 2 10 6" xfId="44556" xr:uid="{40BFD8EC-76B1-483F-B15E-63979DA3A735}"/>
    <cellStyle name="Normal 3 2 3 2 11" xfId="10846" xr:uid="{AE1BCCB5-99CD-4B56-B531-807719EEE0C0}"/>
    <cellStyle name="Normal 3 2 3 2 11 2" xfId="24536" xr:uid="{CC6D8281-1E84-4875-9AD9-7F20C0A83F14}"/>
    <cellStyle name="Normal 3 2 3 2 11 2 2" xfId="38228" xr:uid="{081392B1-BA36-45C3-9653-9484E4FF497E}"/>
    <cellStyle name="Normal 3 2 3 2 11 2 3" xfId="53112" xr:uid="{76359740-DAF5-444B-8AB0-25D92604A48C}"/>
    <cellStyle name="Normal 3 2 3 2 11 3" xfId="17692" xr:uid="{4273A416-5009-454E-A633-69D60FD80123}"/>
    <cellStyle name="Normal 3 2 3 2 11 4" xfId="31382" xr:uid="{0B497E19-6EE7-489D-9A7B-B3210342B02C}"/>
    <cellStyle name="Normal 3 2 3 2 11 5" xfId="46266" xr:uid="{C4D5E29E-8470-4EFE-A425-ACAC19CE49A1}"/>
    <cellStyle name="Normal 3 2 3 2 12" xfId="21114" xr:uid="{CA5FA721-8BE3-42DF-BECF-27B200C7CD1D}"/>
    <cellStyle name="Normal 3 2 3 2 12 2" xfId="34806" xr:uid="{1E47D19E-25F4-445A-8E3F-6F43B2946F19}"/>
    <cellStyle name="Normal 3 2 3 2 12 3" xfId="49690" xr:uid="{426B6E7C-C8E5-45D4-B8E8-01CB93B76401}"/>
    <cellStyle name="Normal 3 2 3 2 13" xfId="14270" xr:uid="{A22F835A-265A-458C-AEC4-212396E443B7}"/>
    <cellStyle name="Normal 3 2 3 2 14" xfId="27960" xr:uid="{267D838A-9CB3-4E31-A102-BE02A2FE819E}"/>
    <cellStyle name="Normal 3 2 3 2 15" xfId="42844" xr:uid="{E529D9AC-509A-445B-8263-CFD898F5FF9F}"/>
    <cellStyle name="Normal 3 2 3 2 2" xfId="7424" xr:uid="{3A6F7E5B-E1F3-4CDC-BDBD-8FDA62EF4CF7}"/>
    <cellStyle name="Normal 3 2 3 2 2 10" xfId="21115" xr:uid="{EA123359-4F30-4999-BCE4-B0386FFA2963}"/>
    <cellStyle name="Normal 3 2 3 2 2 10 2" xfId="34807" xr:uid="{AC1F2EED-B07A-4C01-9215-51DE725F32FB}"/>
    <cellStyle name="Normal 3 2 3 2 2 10 3" xfId="49691" xr:uid="{A4AC300B-2416-4CD4-BA03-B6480EEC2265}"/>
    <cellStyle name="Normal 3 2 3 2 2 11" xfId="14271" xr:uid="{6D31412C-3292-45E9-B361-C4F502953787}"/>
    <cellStyle name="Normal 3 2 3 2 2 12" xfId="27961" xr:uid="{6625DE78-2149-47D0-BC02-95894A34B79F}"/>
    <cellStyle name="Normal 3 2 3 2 2 13" xfId="42845" xr:uid="{78047C95-8F40-43CE-8C85-5C87C26D9DB5}"/>
    <cellStyle name="Normal 3 2 3 2 2 2" xfId="7425" xr:uid="{0D60B956-590C-4F58-A3A4-125A8F634AD9}"/>
    <cellStyle name="Normal 3 2 3 2 2 2 10" xfId="14272" xr:uid="{4A0873C4-4432-4273-BB78-CCE9F3E19B9A}"/>
    <cellStyle name="Normal 3 2 3 2 2 2 11" xfId="27962" xr:uid="{ECCEF18F-6B92-4699-AF2D-3AB55CD490B3}"/>
    <cellStyle name="Normal 3 2 3 2 2 2 12" xfId="42846" xr:uid="{D31B509A-5F22-4D6F-ABB8-A467C30585CA}"/>
    <cellStyle name="Normal 3 2 3 2 2 2 2" xfId="7426" xr:uid="{EBD4CC9C-4816-4D1F-A676-331892CD2D3A}"/>
    <cellStyle name="Normal 3 2 3 2 2 2 2 10" xfId="42847" xr:uid="{60F982C3-E8AA-41B4-A902-B2828E16FC56}"/>
    <cellStyle name="Normal 3 2 3 2 2 2 2 2" xfId="7427" xr:uid="{35AB9862-A6EC-459C-844F-63BAC145AFD9}"/>
    <cellStyle name="Normal 3 2 3 2 2 2 2 2 2" xfId="7428" xr:uid="{66CE15E6-4011-4EFC-9573-A9F689EF59EF}"/>
    <cellStyle name="Normal 3 2 3 2 2 2 2 2 2 2" xfId="9141" xr:uid="{E4CA1246-720F-4198-B9D1-E5AF945B3679}"/>
    <cellStyle name="Normal 3 2 3 2 2 2 2 2 2 2 2" xfId="12563" xr:uid="{D2E4C3EB-8AD0-4C75-BB96-BCBE370F1510}"/>
    <cellStyle name="Normal 3 2 3 2 2 2 2 2 2 2 2 2" xfId="26253" xr:uid="{26624179-B358-48E2-86F7-B52A3F53EE0E}"/>
    <cellStyle name="Normal 3 2 3 2 2 2 2 2 2 2 2 2 2" xfId="39945" xr:uid="{067D96C2-3D80-4377-9AE6-03976D0E43B3}"/>
    <cellStyle name="Normal 3 2 3 2 2 2 2 2 2 2 2 2 3" xfId="54829" xr:uid="{27158CA2-6421-46BF-B848-D34ED99DAB0C}"/>
    <cellStyle name="Normal 3 2 3 2 2 2 2 2 2 2 2 3" xfId="19409" xr:uid="{69FDEAA5-BEF2-4C57-A929-964AC1D63C97}"/>
    <cellStyle name="Normal 3 2 3 2 2 2 2 2 2 2 2 4" xfId="33099" xr:uid="{2CD8550F-4239-40BB-A27B-367A79F7016C}"/>
    <cellStyle name="Normal 3 2 3 2 2 2 2 2 2 2 2 5" xfId="47983" xr:uid="{1866C5DE-E3B0-48F0-AD9F-8A17BC9C4414}"/>
    <cellStyle name="Normal 3 2 3 2 2 2 2 2 2 2 3" xfId="22831" xr:uid="{CC17CE47-772C-436B-8700-D4F10EEF5A59}"/>
    <cellStyle name="Normal 3 2 3 2 2 2 2 2 2 2 3 2" xfId="36523" xr:uid="{C79FD122-0BA5-4EEC-A260-EB277F98B06F}"/>
    <cellStyle name="Normal 3 2 3 2 2 2 2 2 2 2 3 3" xfId="51407" xr:uid="{9B142DA4-B376-4C46-B628-77942C4C2CD6}"/>
    <cellStyle name="Normal 3 2 3 2 2 2 2 2 2 2 4" xfId="15987" xr:uid="{C19C9084-6F0F-4994-B9A5-BA60DE536059}"/>
    <cellStyle name="Normal 3 2 3 2 2 2 2 2 2 2 5" xfId="29677" xr:uid="{E2AE66AB-062B-489C-860B-AF3BF1BC70B0}"/>
    <cellStyle name="Normal 3 2 3 2 2 2 2 2 2 2 6" xfId="44561" xr:uid="{A1B86A4D-0BA9-48A1-8ECB-9887D25D3DE0}"/>
    <cellStyle name="Normal 3 2 3 2 2 2 2 2 2 3" xfId="10851" xr:uid="{9D6551EA-9205-4635-A151-39FEEE6824FF}"/>
    <cellStyle name="Normal 3 2 3 2 2 2 2 2 2 3 2" xfId="24541" xr:uid="{D637FA0F-1DD7-4D89-821A-A5EE73363AFB}"/>
    <cellStyle name="Normal 3 2 3 2 2 2 2 2 2 3 2 2" xfId="38233" xr:uid="{77BF8663-6F3D-4507-8FE8-41B3D5FA21AC}"/>
    <cellStyle name="Normal 3 2 3 2 2 2 2 2 2 3 2 3" xfId="53117" xr:uid="{5FAFDD6F-2F47-41AF-815B-30186D347500}"/>
    <cellStyle name="Normal 3 2 3 2 2 2 2 2 2 3 3" xfId="17697" xr:uid="{C7FEE04B-5E1C-4E7B-A247-8B90C1044727}"/>
    <cellStyle name="Normal 3 2 3 2 2 2 2 2 2 3 4" xfId="31387" xr:uid="{CBB09AA5-14AE-4A25-A782-E77DF897FAE3}"/>
    <cellStyle name="Normal 3 2 3 2 2 2 2 2 2 3 5" xfId="46271" xr:uid="{C6CA5A63-5E42-4675-964B-FA1436495FC6}"/>
    <cellStyle name="Normal 3 2 3 2 2 2 2 2 2 4" xfId="21119" xr:uid="{CD3150A8-6565-402D-BC9B-97CB4722F2B7}"/>
    <cellStyle name="Normal 3 2 3 2 2 2 2 2 2 4 2" xfId="34811" xr:uid="{C0E04D64-B0AA-4399-93DB-352412E3DC04}"/>
    <cellStyle name="Normal 3 2 3 2 2 2 2 2 2 4 3" xfId="49695" xr:uid="{8E23B816-3DE5-491C-9421-AB60374C8DE1}"/>
    <cellStyle name="Normal 3 2 3 2 2 2 2 2 2 5" xfId="14275" xr:uid="{AE7BD3F5-F043-40C5-8E94-9C2E4FD1C084}"/>
    <cellStyle name="Normal 3 2 3 2 2 2 2 2 2 6" xfId="27965" xr:uid="{57AADE17-BA80-41CC-B2CB-F89EB5082023}"/>
    <cellStyle name="Normal 3 2 3 2 2 2 2 2 2 7" xfId="42849" xr:uid="{EBBB8A82-0836-4900-878A-6AC5F5B4AA0D}"/>
    <cellStyle name="Normal 3 2 3 2 2 2 2 2 3" xfId="9140" xr:uid="{565D1BC8-D404-469D-81E0-9A2EB0014986}"/>
    <cellStyle name="Normal 3 2 3 2 2 2 2 2 3 2" xfId="12562" xr:uid="{C201F99F-846A-40F1-B02C-A488C925724A}"/>
    <cellStyle name="Normal 3 2 3 2 2 2 2 2 3 2 2" xfId="26252" xr:uid="{EAB8DDD9-DCCB-4C10-BDCC-7F26B9AB9340}"/>
    <cellStyle name="Normal 3 2 3 2 2 2 2 2 3 2 2 2" xfId="39944" xr:uid="{C7D58D6E-D8AA-4700-B487-F8EBC98799AC}"/>
    <cellStyle name="Normal 3 2 3 2 2 2 2 2 3 2 2 3" xfId="54828" xr:uid="{5788F274-0276-40F4-BD78-01BF1E65BDDF}"/>
    <cellStyle name="Normal 3 2 3 2 2 2 2 2 3 2 3" xfId="19408" xr:uid="{38DDEE27-6058-433A-9E1A-638935B95B21}"/>
    <cellStyle name="Normal 3 2 3 2 2 2 2 2 3 2 4" xfId="33098" xr:uid="{B98E8196-7142-4E79-9A2A-6F2B170E58B0}"/>
    <cellStyle name="Normal 3 2 3 2 2 2 2 2 3 2 5" xfId="47982" xr:uid="{C5DDD010-E80B-4993-A054-13F7A9ED26AD}"/>
    <cellStyle name="Normal 3 2 3 2 2 2 2 2 3 3" xfId="22830" xr:uid="{22D7E8BD-D17A-4D40-AE32-1AFD949D20D8}"/>
    <cellStyle name="Normal 3 2 3 2 2 2 2 2 3 3 2" xfId="36522" xr:uid="{A3B036C1-FC80-4DFD-B022-CF0EC4FDB863}"/>
    <cellStyle name="Normal 3 2 3 2 2 2 2 2 3 3 3" xfId="51406" xr:uid="{650C6337-65CF-4589-BA14-3F00AF3107B1}"/>
    <cellStyle name="Normal 3 2 3 2 2 2 2 2 3 4" xfId="15986" xr:uid="{C545AB7D-1B3A-4874-B424-E7CB0CF4DFB4}"/>
    <cellStyle name="Normal 3 2 3 2 2 2 2 2 3 5" xfId="29676" xr:uid="{CA82813C-B11C-415E-865B-449BB5446388}"/>
    <cellStyle name="Normal 3 2 3 2 2 2 2 2 3 6" xfId="44560" xr:uid="{E1874C89-443E-44D8-9825-855711782725}"/>
    <cellStyle name="Normal 3 2 3 2 2 2 2 2 4" xfId="10850" xr:uid="{2CF02A5F-D709-4F53-9A3F-5EAEDF5A2181}"/>
    <cellStyle name="Normal 3 2 3 2 2 2 2 2 4 2" xfId="24540" xr:uid="{BB33829B-F32F-4488-9993-013FA764E00E}"/>
    <cellStyle name="Normal 3 2 3 2 2 2 2 2 4 2 2" xfId="38232" xr:uid="{C7AE2521-6F51-4575-9AEC-057557AD7D67}"/>
    <cellStyle name="Normal 3 2 3 2 2 2 2 2 4 2 3" xfId="53116" xr:uid="{9067AF94-0F36-4C76-81F5-1113264BF600}"/>
    <cellStyle name="Normal 3 2 3 2 2 2 2 2 4 3" xfId="17696" xr:uid="{4E965FED-B9DB-47DA-9610-2FF09BD78C8A}"/>
    <cellStyle name="Normal 3 2 3 2 2 2 2 2 4 4" xfId="31386" xr:uid="{E55965B1-EFA6-4096-B032-6D9B7E14D35E}"/>
    <cellStyle name="Normal 3 2 3 2 2 2 2 2 4 5" xfId="46270" xr:uid="{7A280E7B-1F99-4598-8344-021C05F85B5B}"/>
    <cellStyle name="Normal 3 2 3 2 2 2 2 2 5" xfId="21118" xr:uid="{88DB7479-CB28-44FA-A930-E97A41987EAE}"/>
    <cellStyle name="Normal 3 2 3 2 2 2 2 2 5 2" xfId="34810" xr:uid="{E7B607BD-F109-4492-97F9-1048CC1DD76C}"/>
    <cellStyle name="Normal 3 2 3 2 2 2 2 2 5 3" xfId="49694" xr:uid="{A3EEF0C3-AE60-43FF-B2E0-50535A9AE437}"/>
    <cellStyle name="Normal 3 2 3 2 2 2 2 2 6" xfId="14274" xr:uid="{4D22C253-27A6-4CB9-B874-D2E028D2076A}"/>
    <cellStyle name="Normal 3 2 3 2 2 2 2 2 7" xfId="27964" xr:uid="{E67633EA-2902-4B53-8AD1-26349675B04B}"/>
    <cellStyle name="Normal 3 2 3 2 2 2 2 2 8" xfId="42848" xr:uid="{9DCD6095-844D-4683-923E-A78BACF1F5AF}"/>
    <cellStyle name="Normal 3 2 3 2 2 2 2 3" xfId="7429" xr:uid="{27A1FCB8-9101-4C0B-8242-038BE0AE33F1}"/>
    <cellStyle name="Normal 3 2 3 2 2 2 2 3 2" xfId="9142" xr:uid="{F7C79A1D-32C7-4918-B689-0801F3696025}"/>
    <cellStyle name="Normal 3 2 3 2 2 2 2 3 2 2" xfId="12564" xr:uid="{5E813FCF-E068-48B1-B81C-C5099FC3A9F3}"/>
    <cellStyle name="Normal 3 2 3 2 2 2 2 3 2 2 2" xfId="26254" xr:uid="{F8DDF78D-147F-4015-B805-7EAE3DFED773}"/>
    <cellStyle name="Normal 3 2 3 2 2 2 2 3 2 2 2 2" xfId="39946" xr:uid="{684F2179-B62A-41F8-B6AF-77694E861E22}"/>
    <cellStyle name="Normal 3 2 3 2 2 2 2 3 2 2 2 3" xfId="54830" xr:uid="{CF5A810C-F215-46A4-A1AF-4F1DD9831A1B}"/>
    <cellStyle name="Normal 3 2 3 2 2 2 2 3 2 2 3" xfId="19410" xr:uid="{C28E04B8-942D-4A47-B270-9BCAEAC10CE5}"/>
    <cellStyle name="Normal 3 2 3 2 2 2 2 3 2 2 4" xfId="33100" xr:uid="{B18023E5-1880-4AA6-8591-893772FC9B70}"/>
    <cellStyle name="Normal 3 2 3 2 2 2 2 3 2 2 5" xfId="47984" xr:uid="{B141EEF8-4EDC-43E5-AF22-34E507C54018}"/>
    <cellStyle name="Normal 3 2 3 2 2 2 2 3 2 3" xfId="22832" xr:uid="{81981319-13D3-442C-A8FC-99449832E7BC}"/>
    <cellStyle name="Normal 3 2 3 2 2 2 2 3 2 3 2" xfId="36524" xr:uid="{ADE2AA3A-5EFE-483B-981B-331FFDDD3AAC}"/>
    <cellStyle name="Normal 3 2 3 2 2 2 2 3 2 3 3" xfId="51408" xr:uid="{CE1F7F3B-9DC3-421A-BF31-F8B91F32D6C9}"/>
    <cellStyle name="Normal 3 2 3 2 2 2 2 3 2 4" xfId="15988" xr:uid="{B9CB1563-648F-4A71-93BF-9F4E367CE389}"/>
    <cellStyle name="Normal 3 2 3 2 2 2 2 3 2 5" xfId="29678" xr:uid="{C3DBC0A0-F8F7-4561-AAC0-6CDF07438EBD}"/>
    <cellStyle name="Normal 3 2 3 2 2 2 2 3 2 6" xfId="44562" xr:uid="{B9D74327-AE4B-4F6F-A9C6-9DA637D0527D}"/>
    <cellStyle name="Normal 3 2 3 2 2 2 2 3 3" xfId="10852" xr:uid="{B2B484BC-CA7E-403A-8692-75D6A36ACCAE}"/>
    <cellStyle name="Normal 3 2 3 2 2 2 2 3 3 2" xfId="24542" xr:uid="{B0A09989-D36B-428F-B40B-616D83BD8E21}"/>
    <cellStyle name="Normal 3 2 3 2 2 2 2 3 3 2 2" xfId="38234" xr:uid="{F301B390-9EDB-4A34-A788-08603E5F5E1C}"/>
    <cellStyle name="Normal 3 2 3 2 2 2 2 3 3 2 3" xfId="53118" xr:uid="{635EC7A5-E549-4D25-814F-AAE0548DBB03}"/>
    <cellStyle name="Normal 3 2 3 2 2 2 2 3 3 3" xfId="17698" xr:uid="{B4DC594F-2D81-4091-A424-202D66BDD4E8}"/>
    <cellStyle name="Normal 3 2 3 2 2 2 2 3 3 4" xfId="31388" xr:uid="{0C7F1F5E-7351-464B-A96A-4D7644EAF1B0}"/>
    <cellStyle name="Normal 3 2 3 2 2 2 2 3 3 5" xfId="46272" xr:uid="{20430571-D9F4-47DE-AC28-0307E2E04D80}"/>
    <cellStyle name="Normal 3 2 3 2 2 2 2 3 4" xfId="21120" xr:uid="{9047892F-4ABB-4B26-9F44-6B0A9C9B902C}"/>
    <cellStyle name="Normal 3 2 3 2 2 2 2 3 4 2" xfId="34812" xr:uid="{159FC0E3-C815-4BDE-9B26-3D3592427ED2}"/>
    <cellStyle name="Normal 3 2 3 2 2 2 2 3 4 3" xfId="49696" xr:uid="{20D47E6F-5544-495D-B8EC-4CBF8F7C6533}"/>
    <cellStyle name="Normal 3 2 3 2 2 2 2 3 5" xfId="14276" xr:uid="{64219BB3-DF37-4E31-A514-9E3946DDEE31}"/>
    <cellStyle name="Normal 3 2 3 2 2 2 2 3 6" xfId="27966" xr:uid="{7A4970F3-9078-43BA-890C-9E4B52E7D742}"/>
    <cellStyle name="Normal 3 2 3 2 2 2 2 3 7" xfId="42850" xr:uid="{346753E7-3E89-41BA-8C77-0D9C18DF0BFA}"/>
    <cellStyle name="Normal 3 2 3 2 2 2 2 4" xfId="7430" xr:uid="{C01A0494-9718-4500-9A02-BFF5E5002382}"/>
    <cellStyle name="Normal 3 2 3 2 2 2 2 4 2" xfId="9143" xr:uid="{251AE613-AA35-4C63-A6C9-4DC97E4BFF8A}"/>
    <cellStyle name="Normal 3 2 3 2 2 2 2 4 2 2" xfId="12565" xr:uid="{1DFFE61A-445E-49E7-94A7-5F91DF44AE82}"/>
    <cellStyle name="Normal 3 2 3 2 2 2 2 4 2 2 2" xfId="26255" xr:uid="{7A94961E-E245-4C22-A65B-71F44F4A7521}"/>
    <cellStyle name="Normal 3 2 3 2 2 2 2 4 2 2 2 2" xfId="39947" xr:uid="{9FE56D3B-B189-46E3-868D-6DD54AA08192}"/>
    <cellStyle name="Normal 3 2 3 2 2 2 2 4 2 2 2 3" xfId="54831" xr:uid="{ED326263-89BA-4421-9B0F-99554BAEE977}"/>
    <cellStyle name="Normal 3 2 3 2 2 2 2 4 2 2 3" xfId="19411" xr:uid="{1848D6B6-41D1-4AA0-892A-044740675D99}"/>
    <cellStyle name="Normal 3 2 3 2 2 2 2 4 2 2 4" xfId="33101" xr:uid="{3332B4F1-DEC5-48A9-8C44-000EFAB108A0}"/>
    <cellStyle name="Normal 3 2 3 2 2 2 2 4 2 2 5" xfId="47985" xr:uid="{27FDD495-6D51-4C97-A851-B77592C2D465}"/>
    <cellStyle name="Normal 3 2 3 2 2 2 2 4 2 3" xfId="22833" xr:uid="{F7ACC0C2-1C70-4C09-8555-142A9360D165}"/>
    <cellStyle name="Normal 3 2 3 2 2 2 2 4 2 3 2" xfId="36525" xr:uid="{B7147DF7-8026-4B5A-9F97-B2B712068756}"/>
    <cellStyle name="Normal 3 2 3 2 2 2 2 4 2 3 3" xfId="51409" xr:uid="{AD982350-3EFE-4746-9A8E-EAB1FDE905B5}"/>
    <cellStyle name="Normal 3 2 3 2 2 2 2 4 2 4" xfId="15989" xr:uid="{440A7E4D-DFB8-449D-911D-8476E8DBB2AF}"/>
    <cellStyle name="Normal 3 2 3 2 2 2 2 4 2 5" xfId="29679" xr:uid="{2608D9D9-32A7-49E2-9CDD-3CBEB3CF0564}"/>
    <cellStyle name="Normal 3 2 3 2 2 2 2 4 2 6" xfId="44563" xr:uid="{29BE66D1-65DB-4AE0-B265-2A4FA6FD36A3}"/>
    <cellStyle name="Normal 3 2 3 2 2 2 2 4 3" xfId="10853" xr:uid="{76018080-AA7D-4C5A-8C94-6FAB3746397C}"/>
    <cellStyle name="Normal 3 2 3 2 2 2 2 4 3 2" xfId="24543" xr:uid="{16200754-595D-4876-814F-9E964802FFB9}"/>
    <cellStyle name="Normal 3 2 3 2 2 2 2 4 3 2 2" xfId="38235" xr:uid="{46E5EE75-6937-4B8B-BA90-04ECA0B65F9E}"/>
    <cellStyle name="Normal 3 2 3 2 2 2 2 4 3 2 3" xfId="53119" xr:uid="{6E265138-D74E-48A9-9E39-C307CB229102}"/>
    <cellStyle name="Normal 3 2 3 2 2 2 2 4 3 3" xfId="17699" xr:uid="{85E23C2D-1545-4875-822A-25570FB069D4}"/>
    <cellStyle name="Normal 3 2 3 2 2 2 2 4 3 4" xfId="31389" xr:uid="{EABB3614-91C1-4388-BD35-D89E3DC6D10C}"/>
    <cellStyle name="Normal 3 2 3 2 2 2 2 4 3 5" xfId="46273" xr:uid="{0AFC4948-3ABD-4BCA-8CD2-0A53172E556F}"/>
    <cellStyle name="Normal 3 2 3 2 2 2 2 4 4" xfId="21121" xr:uid="{6B51CB9E-609A-462B-B3BC-60D8C1A4DB68}"/>
    <cellStyle name="Normal 3 2 3 2 2 2 2 4 4 2" xfId="34813" xr:uid="{DE794AFF-0173-4306-9868-4815E1857834}"/>
    <cellStyle name="Normal 3 2 3 2 2 2 2 4 4 3" xfId="49697" xr:uid="{460574D3-B63F-43E3-85F2-4A599F0D4EBB}"/>
    <cellStyle name="Normal 3 2 3 2 2 2 2 4 5" xfId="14277" xr:uid="{5F534D67-92D5-47F5-B58A-541938E8E08F}"/>
    <cellStyle name="Normal 3 2 3 2 2 2 2 4 6" xfId="27967" xr:uid="{A5DC8F47-5599-4F43-BF83-E6D0BBD39E68}"/>
    <cellStyle name="Normal 3 2 3 2 2 2 2 4 7" xfId="42851" xr:uid="{E40CFC51-7585-4C78-91D6-140397D92DDB}"/>
    <cellStyle name="Normal 3 2 3 2 2 2 2 5" xfId="9139" xr:uid="{D9743AE3-00DE-4A64-9CF7-E0D3DF5F8071}"/>
    <cellStyle name="Normal 3 2 3 2 2 2 2 5 2" xfId="12561" xr:uid="{51292C45-5361-432A-94B8-AA047195CFCE}"/>
    <cellStyle name="Normal 3 2 3 2 2 2 2 5 2 2" xfId="26251" xr:uid="{DED2A8EB-86E0-4190-B254-278506E955DE}"/>
    <cellStyle name="Normal 3 2 3 2 2 2 2 5 2 2 2" xfId="39943" xr:uid="{5B305F92-4622-49F5-9E5E-662C305EB562}"/>
    <cellStyle name="Normal 3 2 3 2 2 2 2 5 2 2 3" xfId="54827" xr:uid="{60C41284-CB1A-4A1A-A10A-516A642A3373}"/>
    <cellStyle name="Normal 3 2 3 2 2 2 2 5 2 3" xfId="19407" xr:uid="{F6DCD00E-3010-46D1-8214-CE17BC753E3E}"/>
    <cellStyle name="Normal 3 2 3 2 2 2 2 5 2 4" xfId="33097" xr:uid="{0EEABAD0-2EC7-4913-BF1F-445E58AD60E3}"/>
    <cellStyle name="Normal 3 2 3 2 2 2 2 5 2 5" xfId="47981" xr:uid="{FF932E96-3319-40E1-B271-095780D73C2D}"/>
    <cellStyle name="Normal 3 2 3 2 2 2 2 5 3" xfId="22829" xr:uid="{AE22BF84-F0CE-4DDD-9803-765C1D921357}"/>
    <cellStyle name="Normal 3 2 3 2 2 2 2 5 3 2" xfId="36521" xr:uid="{5A1A611D-3356-4646-A612-6B303176D6BB}"/>
    <cellStyle name="Normal 3 2 3 2 2 2 2 5 3 3" xfId="51405" xr:uid="{A45F7666-6A94-4F41-B69F-1E32C5892B62}"/>
    <cellStyle name="Normal 3 2 3 2 2 2 2 5 4" xfId="15985" xr:uid="{F5C5202F-1BE3-4BFE-84AD-37F01DB5FA30}"/>
    <cellStyle name="Normal 3 2 3 2 2 2 2 5 5" xfId="29675" xr:uid="{A14637C3-6F4F-4814-A32B-9B939A395D52}"/>
    <cellStyle name="Normal 3 2 3 2 2 2 2 5 6" xfId="44559" xr:uid="{8E57A022-2D3D-4053-A14A-E699314FD30D}"/>
    <cellStyle name="Normal 3 2 3 2 2 2 2 6" xfId="10849" xr:uid="{913722FC-9B3F-4D36-BD8B-C2468092DA5B}"/>
    <cellStyle name="Normal 3 2 3 2 2 2 2 6 2" xfId="24539" xr:uid="{B5CC8CC3-2DA7-49CE-912D-561D6571DFC3}"/>
    <cellStyle name="Normal 3 2 3 2 2 2 2 6 2 2" xfId="38231" xr:uid="{8700B99A-337A-4B66-B29F-411B34C515E4}"/>
    <cellStyle name="Normal 3 2 3 2 2 2 2 6 2 3" xfId="53115" xr:uid="{4848ACE1-D649-4E96-83CA-0FC0EAD85847}"/>
    <cellStyle name="Normal 3 2 3 2 2 2 2 6 3" xfId="17695" xr:uid="{DF0A3C70-FD0C-45F6-9056-BC9A5446E9AD}"/>
    <cellStyle name="Normal 3 2 3 2 2 2 2 6 4" xfId="31385" xr:uid="{FB80E387-3FDF-4A60-A502-2CBE3572E5BE}"/>
    <cellStyle name="Normal 3 2 3 2 2 2 2 6 5" xfId="46269" xr:uid="{643DB816-4F3F-4D2A-96D4-0F410FBFD5D5}"/>
    <cellStyle name="Normal 3 2 3 2 2 2 2 7" xfId="21117" xr:uid="{031F7BCA-7790-4FEC-8E44-78630FC8C09B}"/>
    <cellStyle name="Normal 3 2 3 2 2 2 2 7 2" xfId="34809" xr:uid="{2C44FF75-2301-430C-9A5B-BA42B393FC36}"/>
    <cellStyle name="Normal 3 2 3 2 2 2 2 7 3" xfId="49693" xr:uid="{21F00B0B-9387-4CB9-A294-EF23C2CBA44E}"/>
    <cellStyle name="Normal 3 2 3 2 2 2 2 8" xfId="14273" xr:uid="{1C731FA5-C3DA-4D02-BE63-3F1A62A4BADF}"/>
    <cellStyle name="Normal 3 2 3 2 2 2 2 9" xfId="27963" xr:uid="{E348AB96-77D2-4066-B91C-095A9DAE89F9}"/>
    <cellStyle name="Normal 3 2 3 2 2 2 3" xfId="7431" xr:uid="{4BA5C365-A56B-4BB7-9138-1B9AD7315081}"/>
    <cellStyle name="Normal 3 2 3 2 2 2 3 10" xfId="42852" xr:uid="{5C54F3E8-D67D-471C-AA34-7BA435EB021D}"/>
    <cellStyle name="Normal 3 2 3 2 2 2 3 2" xfId="7432" xr:uid="{887EEF69-240B-4C74-A599-16A37FD239A8}"/>
    <cellStyle name="Normal 3 2 3 2 2 2 3 2 2" xfId="7433" xr:uid="{6269FD88-73FB-4AB7-BB26-01F36F6641E3}"/>
    <cellStyle name="Normal 3 2 3 2 2 2 3 2 2 2" xfId="9146" xr:uid="{3B75DA3F-9581-42EC-8BD4-2D074F1AC040}"/>
    <cellStyle name="Normal 3 2 3 2 2 2 3 2 2 2 2" xfId="12568" xr:uid="{A025D116-20AC-4E3F-8E27-C9B56275F476}"/>
    <cellStyle name="Normal 3 2 3 2 2 2 3 2 2 2 2 2" xfId="26258" xr:uid="{8BA758E3-79D2-4D31-BD65-147D51B863AD}"/>
    <cellStyle name="Normal 3 2 3 2 2 2 3 2 2 2 2 2 2" xfId="39950" xr:uid="{0597B539-B53B-4903-88E7-94D5D65386FF}"/>
    <cellStyle name="Normal 3 2 3 2 2 2 3 2 2 2 2 2 3" xfId="54834" xr:uid="{5078C33A-DD38-4FDE-98C8-F25A235A7E92}"/>
    <cellStyle name="Normal 3 2 3 2 2 2 3 2 2 2 2 3" xfId="19414" xr:uid="{6BC41E40-0A17-410E-AB6A-6DC7FA083BE4}"/>
    <cellStyle name="Normal 3 2 3 2 2 2 3 2 2 2 2 4" xfId="33104" xr:uid="{EF0D651C-1E11-4F65-A99B-C48F986FBCE3}"/>
    <cellStyle name="Normal 3 2 3 2 2 2 3 2 2 2 2 5" xfId="47988" xr:uid="{77AF3965-A517-4600-B7FF-BDE23D895701}"/>
    <cellStyle name="Normal 3 2 3 2 2 2 3 2 2 2 3" xfId="22836" xr:uid="{CA208832-BFB1-4578-BA31-CD9C8D6D4FE8}"/>
    <cellStyle name="Normal 3 2 3 2 2 2 3 2 2 2 3 2" xfId="36528" xr:uid="{0D30A5E4-A14A-4EA4-81FC-2E140F52F53A}"/>
    <cellStyle name="Normal 3 2 3 2 2 2 3 2 2 2 3 3" xfId="51412" xr:uid="{8895B36B-BF16-4AD6-85FE-852B7436DFC9}"/>
    <cellStyle name="Normal 3 2 3 2 2 2 3 2 2 2 4" xfId="15992" xr:uid="{9D26AC8C-6673-4DDD-868F-0B05F817E03C}"/>
    <cellStyle name="Normal 3 2 3 2 2 2 3 2 2 2 5" xfId="29682" xr:uid="{FE3A54CE-FE4A-4E2A-B147-16AC6A01347A}"/>
    <cellStyle name="Normal 3 2 3 2 2 2 3 2 2 2 6" xfId="44566" xr:uid="{E840D363-FA83-48C2-B203-3653A0960480}"/>
    <cellStyle name="Normal 3 2 3 2 2 2 3 2 2 3" xfId="10856" xr:uid="{0382AA5C-5807-4A26-AA80-4DA6CA08DFCF}"/>
    <cellStyle name="Normal 3 2 3 2 2 2 3 2 2 3 2" xfId="24546" xr:uid="{B32F2FD4-519A-463A-8C6E-32A79328AA09}"/>
    <cellStyle name="Normal 3 2 3 2 2 2 3 2 2 3 2 2" xfId="38238" xr:uid="{B432E219-CFE9-483D-A882-A4C74669845B}"/>
    <cellStyle name="Normal 3 2 3 2 2 2 3 2 2 3 2 3" xfId="53122" xr:uid="{C3C6FCA3-9163-4C68-BFB8-DE0F74411F6E}"/>
    <cellStyle name="Normal 3 2 3 2 2 2 3 2 2 3 3" xfId="17702" xr:uid="{B858A53C-D7B9-4CD4-9B30-46E14DC38E8A}"/>
    <cellStyle name="Normal 3 2 3 2 2 2 3 2 2 3 4" xfId="31392" xr:uid="{00E6CD5D-4866-41D2-A495-F968E3EB7EC9}"/>
    <cellStyle name="Normal 3 2 3 2 2 2 3 2 2 3 5" xfId="46276" xr:uid="{8E604534-2E81-4741-921A-82C6F3BF2AAE}"/>
    <cellStyle name="Normal 3 2 3 2 2 2 3 2 2 4" xfId="21124" xr:uid="{9E1A6BF3-2544-4883-A932-6CEA2D48CBAF}"/>
    <cellStyle name="Normal 3 2 3 2 2 2 3 2 2 4 2" xfId="34816" xr:uid="{4A849869-5F8B-42CA-9BC9-1687A9811BF0}"/>
    <cellStyle name="Normal 3 2 3 2 2 2 3 2 2 4 3" xfId="49700" xr:uid="{758078EB-7341-4C66-ADD2-92554F48E3C1}"/>
    <cellStyle name="Normal 3 2 3 2 2 2 3 2 2 5" xfId="14280" xr:uid="{77779440-3518-4BCB-A73E-914EE8E08790}"/>
    <cellStyle name="Normal 3 2 3 2 2 2 3 2 2 6" xfId="27970" xr:uid="{699A9116-2CD9-44EA-9B19-F9BB94609831}"/>
    <cellStyle name="Normal 3 2 3 2 2 2 3 2 2 7" xfId="42854" xr:uid="{B0DC3504-75A3-46D3-8A97-0D2B7BEB0F4D}"/>
    <cellStyle name="Normal 3 2 3 2 2 2 3 2 3" xfId="9145" xr:uid="{C48F9380-06AA-4D1B-9D08-ACB7D1960B76}"/>
    <cellStyle name="Normal 3 2 3 2 2 2 3 2 3 2" xfId="12567" xr:uid="{9D08EB18-C9C7-46D6-8531-515C2E3C5972}"/>
    <cellStyle name="Normal 3 2 3 2 2 2 3 2 3 2 2" xfId="26257" xr:uid="{509B4F26-2C49-46A6-ACD0-0A6EF0D9FFE9}"/>
    <cellStyle name="Normal 3 2 3 2 2 2 3 2 3 2 2 2" xfId="39949" xr:uid="{874C862A-F68C-457E-BB36-8567AC151AC0}"/>
    <cellStyle name="Normal 3 2 3 2 2 2 3 2 3 2 2 3" xfId="54833" xr:uid="{E004ADDC-12F0-4115-8A32-D2420091F1F2}"/>
    <cellStyle name="Normal 3 2 3 2 2 2 3 2 3 2 3" xfId="19413" xr:uid="{22DA9B24-D3F5-401D-9EDE-FBB19E176EF4}"/>
    <cellStyle name="Normal 3 2 3 2 2 2 3 2 3 2 4" xfId="33103" xr:uid="{58334D8B-4DD7-4D9B-8C10-E13B6484B04B}"/>
    <cellStyle name="Normal 3 2 3 2 2 2 3 2 3 2 5" xfId="47987" xr:uid="{4CBD88CC-DA8A-435E-8F6F-86281FBC525C}"/>
    <cellStyle name="Normal 3 2 3 2 2 2 3 2 3 3" xfId="22835" xr:uid="{C3430B30-3326-4105-B9B9-399F9C3B77F1}"/>
    <cellStyle name="Normal 3 2 3 2 2 2 3 2 3 3 2" xfId="36527" xr:uid="{E1D36F67-5082-40EA-BBE8-6ED146212B73}"/>
    <cellStyle name="Normal 3 2 3 2 2 2 3 2 3 3 3" xfId="51411" xr:uid="{D9BD7335-EF5A-4301-9C60-4E77BAC21C14}"/>
    <cellStyle name="Normal 3 2 3 2 2 2 3 2 3 4" xfId="15991" xr:uid="{7A4B692D-B960-4C56-BC95-3270A3B7223C}"/>
    <cellStyle name="Normal 3 2 3 2 2 2 3 2 3 5" xfId="29681" xr:uid="{D6E20DA9-446F-42F6-B5CF-E812E02FDABB}"/>
    <cellStyle name="Normal 3 2 3 2 2 2 3 2 3 6" xfId="44565" xr:uid="{279AF633-46AD-4528-8265-25ED4969D1E7}"/>
    <cellStyle name="Normal 3 2 3 2 2 2 3 2 4" xfId="10855" xr:uid="{980773B2-BBF4-4388-A6C2-89880299D7B0}"/>
    <cellStyle name="Normal 3 2 3 2 2 2 3 2 4 2" xfId="24545" xr:uid="{FC71ECF7-DDDA-4E86-AE13-EC95418C8C15}"/>
    <cellStyle name="Normal 3 2 3 2 2 2 3 2 4 2 2" xfId="38237" xr:uid="{62DF3484-1780-43BE-A788-8761C3C10D06}"/>
    <cellStyle name="Normal 3 2 3 2 2 2 3 2 4 2 3" xfId="53121" xr:uid="{6A4C0055-D980-4E5E-B70C-8C2DA0DC23BE}"/>
    <cellStyle name="Normal 3 2 3 2 2 2 3 2 4 3" xfId="17701" xr:uid="{F5633EF9-54F2-4379-A87D-547E1592DF3F}"/>
    <cellStyle name="Normal 3 2 3 2 2 2 3 2 4 4" xfId="31391" xr:uid="{A5C59C66-F81D-46B5-9963-F13EBA7A7B04}"/>
    <cellStyle name="Normal 3 2 3 2 2 2 3 2 4 5" xfId="46275" xr:uid="{A57FA78A-8821-40E0-861D-4D115F15B1FD}"/>
    <cellStyle name="Normal 3 2 3 2 2 2 3 2 5" xfId="21123" xr:uid="{D6CE978A-A754-405A-9DAD-00DF5AA1583D}"/>
    <cellStyle name="Normal 3 2 3 2 2 2 3 2 5 2" xfId="34815" xr:uid="{D42DE336-D9CD-48B1-A5B4-F7257AC9A9E7}"/>
    <cellStyle name="Normal 3 2 3 2 2 2 3 2 5 3" xfId="49699" xr:uid="{680B8048-ACD9-4FDF-A8E2-6B1D28B3A442}"/>
    <cellStyle name="Normal 3 2 3 2 2 2 3 2 6" xfId="14279" xr:uid="{74238193-F971-4E12-8D9F-DA36AAC9BA48}"/>
    <cellStyle name="Normal 3 2 3 2 2 2 3 2 7" xfId="27969" xr:uid="{B62562DF-959B-4061-8738-E876C2A45E47}"/>
    <cellStyle name="Normal 3 2 3 2 2 2 3 2 8" xfId="42853" xr:uid="{B46B9AF7-A909-44D0-A754-5F33257FA7A1}"/>
    <cellStyle name="Normal 3 2 3 2 2 2 3 3" xfId="7434" xr:uid="{B774FF84-0081-4B57-A808-E43BC9CDBBCF}"/>
    <cellStyle name="Normal 3 2 3 2 2 2 3 3 2" xfId="9147" xr:uid="{CAF2ED05-3929-45AD-BD5F-3B636AFEAC23}"/>
    <cellStyle name="Normal 3 2 3 2 2 2 3 3 2 2" xfId="12569" xr:uid="{04682465-E35D-45CF-84EC-FA6AD4E20E75}"/>
    <cellStyle name="Normal 3 2 3 2 2 2 3 3 2 2 2" xfId="26259" xr:uid="{B56A353C-5242-4B16-8D83-D6B7309CB599}"/>
    <cellStyle name="Normal 3 2 3 2 2 2 3 3 2 2 2 2" xfId="39951" xr:uid="{E2C55864-0625-4018-A729-A2B376B72643}"/>
    <cellStyle name="Normal 3 2 3 2 2 2 3 3 2 2 2 3" xfId="54835" xr:uid="{F2DC6956-34E4-44BC-B168-C03AE877693F}"/>
    <cellStyle name="Normal 3 2 3 2 2 2 3 3 2 2 3" xfId="19415" xr:uid="{36915167-7D30-4A61-B4A6-DC0FE9391EBF}"/>
    <cellStyle name="Normal 3 2 3 2 2 2 3 3 2 2 4" xfId="33105" xr:uid="{E68EE455-279F-489D-9DA6-B1A4C8C2B07F}"/>
    <cellStyle name="Normal 3 2 3 2 2 2 3 3 2 2 5" xfId="47989" xr:uid="{E51E625B-8DF3-4650-8636-DFAF65824C3F}"/>
    <cellStyle name="Normal 3 2 3 2 2 2 3 3 2 3" xfId="22837" xr:uid="{BBEED3CB-026B-4C8B-8333-BCB637DAC92D}"/>
    <cellStyle name="Normal 3 2 3 2 2 2 3 3 2 3 2" xfId="36529" xr:uid="{B93E4199-4FEB-4614-9573-16056120C7A9}"/>
    <cellStyle name="Normal 3 2 3 2 2 2 3 3 2 3 3" xfId="51413" xr:uid="{AF08A560-6FF7-4B25-8B10-0E7E57C7DF80}"/>
    <cellStyle name="Normal 3 2 3 2 2 2 3 3 2 4" xfId="15993" xr:uid="{51C77045-0B54-4EE8-9775-39A1AEDCA4EB}"/>
    <cellStyle name="Normal 3 2 3 2 2 2 3 3 2 5" xfId="29683" xr:uid="{09ECECB5-B54A-4F34-9E74-59436D996419}"/>
    <cellStyle name="Normal 3 2 3 2 2 2 3 3 2 6" xfId="44567" xr:uid="{45899125-859B-494A-AB56-1934199EFC47}"/>
    <cellStyle name="Normal 3 2 3 2 2 2 3 3 3" xfId="10857" xr:uid="{BF059877-1769-4CBA-9B57-D6830073156A}"/>
    <cellStyle name="Normal 3 2 3 2 2 2 3 3 3 2" xfId="24547" xr:uid="{9CB74DD1-3A93-48DC-9019-3FF8756137F6}"/>
    <cellStyle name="Normal 3 2 3 2 2 2 3 3 3 2 2" xfId="38239" xr:uid="{24C9DB17-A887-4AF1-A651-F6F88F43CEC5}"/>
    <cellStyle name="Normal 3 2 3 2 2 2 3 3 3 2 3" xfId="53123" xr:uid="{12B39D3C-CF19-4BF1-8DF8-AFE8D8314F7F}"/>
    <cellStyle name="Normal 3 2 3 2 2 2 3 3 3 3" xfId="17703" xr:uid="{DF12C2A1-04A4-4E12-9CB7-6ACAD8DE69BE}"/>
    <cellStyle name="Normal 3 2 3 2 2 2 3 3 3 4" xfId="31393" xr:uid="{140A3E3E-2BA7-4897-905B-72C6E566EA04}"/>
    <cellStyle name="Normal 3 2 3 2 2 2 3 3 3 5" xfId="46277" xr:uid="{2247D372-43FE-498E-ABEB-51B294B4D5DB}"/>
    <cellStyle name="Normal 3 2 3 2 2 2 3 3 4" xfId="21125" xr:uid="{03C9C4D8-C16E-460D-AF64-7AE3AD451723}"/>
    <cellStyle name="Normal 3 2 3 2 2 2 3 3 4 2" xfId="34817" xr:uid="{59D81439-ADA4-4C17-97A3-C9AC0F6E9ADA}"/>
    <cellStyle name="Normal 3 2 3 2 2 2 3 3 4 3" xfId="49701" xr:uid="{8BB3C84D-258C-48F6-BEDE-E5754317E0F6}"/>
    <cellStyle name="Normal 3 2 3 2 2 2 3 3 5" xfId="14281" xr:uid="{F59BE2B6-53B1-41DC-B6EB-842CB33F7202}"/>
    <cellStyle name="Normal 3 2 3 2 2 2 3 3 6" xfId="27971" xr:uid="{68966E22-00CF-4B6C-8281-71F6D4693EEC}"/>
    <cellStyle name="Normal 3 2 3 2 2 2 3 3 7" xfId="42855" xr:uid="{C9094EDF-CEDB-47D3-801E-0A45D2603D10}"/>
    <cellStyle name="Normal 3 2 3 2 2 2 3 4" xfId="7435" xr:uid="{53C61D82-DDBC-43D4-839D-0FCD0C8F9A25}"/>
    <cellStyle name="Normal 3 2 3 2 2 2 3 4 2" xfId="9148" xr:uid="{5F90121D-FAE0-43C3-8EAE-0262B5B70C58}"/>
    <cellStyle name="Normal 3 2 3 2 2 2 3 4 2 2" xfId="12570" xr:uid="{4CCDE047-A2FA-49D1-8378-429A8152ACDE}"/>
    <cellStyle name="Normal 3 2 3 2 2 2 3 4 2 2 2" xfId="26260" xr:uid="{4C3818B0-F4FA-44DA-83C3-B592E8F830E5}"/>
    <cellStyle name="Normal 3 2 3 2 2 2 3 4 2 2 2 2" xfId="39952" xr:uid="{5743E693-EE1D-49BE-80D2-7BAC410987D5}"/>
    <cellStyle name="Normal 3 2 3 2 2 2 3 4 2 2 2 3" xfId="54836" xr:uid="{68D4E941-FC69-4BDA-906F-79FA39FDBB14}"/>
    <cellStyle name="Normal 3 2 3 2 2 2 3 4 2 2 3" xfId="19416" xr:uid="{0CA72D84-3D9F-4D62-B754-4D2249767181}"/>
    <cellStyle name="Normal 3 2 3 2 2 2 3 4 2 2 4" xfId="33106" xr:uid="{F6D7450C-AF61-41A5-A361-5477F0E8F32A}"/>
    <cellStyle name="Normal 3 2 3 2 2 2 3 4 2 2 5" xfId="47990" xr:uid="{2628B2D4-30D8-4681-826C-2E974B0AAED5}"/>
    <cellStyle name="Normal 3 2 3 2 2 2 3 4 2 3" xfId="22838" xr:uid="{86E2E2AF-9E05-494D-8D77-EC724FBAC6D4}"/>
    <cellStyle name="Normal 3 2 3 2 2 2 3 4 2 3 2" xfId="36530" xr:uid="{52DC76C7-EF1C-4560-8B52-34DAA4BE99B9}"/>
    <cellStyle name="Normal 3 2 3 2 2 2 3 4 2 3 3" xfId="51414" xr:uid="{20CFBA45-36E8-4C47-B4ED-26F0A4F3CF17}"/>
    <cellStyle name="Normal 3 2 3 2 2 2 3 4 2 4" xfId="15994" xr:uid="{6AF5ADC2-AF74-412E-93E6-02F413271CD5}"/>
    <cellStyle name="Normal 3 2 3 2 2 2 3 4 2 5" xfId="29684" xr:uid="{0875F9A9-554A-41AD-8128-974877036F0C}"/>
    <cellStyle name="Normal 3 2 3 2 2 2 3 4 2 6" xfId="44568" xr:uid="{B509BB93-91BB-41E0-9B21-274FFDB39E26}"/>
    <cellStyle name="Normal 3 2 3 2 2 2 3 4 3" xfId="10858" xr:uid="{7967EDF9-3C59-4033-BB5E-1D06CEADF513}"/>
    <cellStyle name="Normal 3 2 3 2 2 2 3 4 3 2" xfId="24548" xr:uid="{5095E5F1-F407-4B22-B4E6-A33EA722C80D}"/>
    <cellStyle name="Normal 3 2 3 2 2 2 3 4 3 2 2" xfId="38240" xr:uid="{F27ECFCA-4618-47C0-904A-B8578792C0FE}"/>
    <cellStyle name="Normal 3 2 3 2 2 2 3 4 3 2 3" xfId="53124" xr:uid="{C3831885-2B6E-4EC7-A727-D24D6595CEFE}"/>
    <cellStyle name="Normal 3 2 3 2 2 2 3 4 3 3" xfId="17704" xr:uid="{DA7E1350-A7AB-4E95-9E66-881C2F047BC8}"/>
    <cellStyle name="Normal 3 2 3 2 2 2 3 4 3 4" xfId="31394" xr:uid="{A583CF82-166F-46B5-879E-155FBBCA0451}"/>
    <cellStyle name="Normal 3 2 3 2 2 2 3 4 3 5" xfId="46278" xr:uid="{C02DEB55-9F00-4E78-AE35-2DE073F0E576}"/>
    <cellStyle name="Normal 3 2 3 2 2 2 3 4 4" xfId="21126" xr:uid="{604CD771-E8BD-41BE-8258-DEFC4D00A524}"/>
    <cellStyle name="Normal 3 2 3 2 2 2 3 4 4 2" xfId="34818" xr:uid="{3EF68F63-96D8-48BF-836E-57E4A12887BA}"/>
    <cellStyle name="Normal 3 2 3 2 2 2 3 4 4 3" xfId="49702" xr:uid="{2E2172E5-8E6D-449D-AAE8-26064D3DAC79}"/>
    <cellStyle name="Normal 3 2 3 2 2 2 3 4 5" xfId="14282" xr:uid="{4C5F18F9-9356-4521-B15C-C9461940BD78}"/>
    <cellStyle name="Normal 3 2 3 2 2 2 3 4 6" xfId="27972" xr:uid="{7E5BC8E3-66B5-4A5F-A3C8-AD99B94097D2}"/>
    <cellStyle name="Normal 3 2 3 2 2 2 3 4 7" xfId="42856" xr:uid="{1910C23B-C809-4D5E-8473-F180BBFD9926}"/>
    <cellStyle name="Normal 3 2 3 2 2 2 3 5" xfId="9144" xr:uid="{B48D698D-7FA8-4965-B628-EC03967F7065}"/>
    <cellStyle name="Normal 3 2 3 2 2 2 3 5 2" xfId="12566" xr:uid="{B8C9682A-F853-47A1-93AB-1C467D9A4D2A}"/>
    <cellStyle name="Normal 3 2 3 2 2 2 3 5 2 2" xfId="26256" xr:uid="{E97E5512-90DF-4824-BA0F-F464DCFB010E}"/>
    <cellStyle name="Normal 3 2 3 2 2 2 3 5 2 2 2" xfId="39948" xr:uid="{92FEB122-0F74-4F3B-87CC-1991B39DE9E9}"/>
    <cellStyle name="Normal 3 2 3 2 2 2 3 5 2 2 3" xfId="54832" xr:uid="{74AA5099-50F0-4799-AA71-223E43AD6535}"/>
    <cellStyle name="Normal 3 2 3 2 2 2 3 5 2 3" xfId="19412" xr:uid="{CD9C25B1-5560-40EB-82CC-FC72901BEF63}"/>
    <cellStyle name="Normal 3 2 3 2 2 2 3 5 2 4" xfId="33102" xr:uid="{8BBC3120-9EAC-47EE-85C3-A00DC79D53BA}"/>
    <cellStyle name="Normal 3 2 3 2 2 2 3 5 2 5" xfId="47986" xr:uid="{524426B5-FD2E-4170-8BED-B3C83563DEA7}"/>
    <cellStyle name="Normal 3 2 3 2 2 2 3 5 3" xfId="22834" xr:uid="{00E5DD60-D7D1-43FD-AFFB-27C12153DF20}"/>
    <cellStyle name="Normal 3 2 3 2 2 2 3 5 3 2" xfId="36526" xr:uid="{61B30697-C3C0-4EDC-AD04-F2801F6CB5AF}"/>
    <cellStyle name="Normal 3 2 3 2 2 2 3 5 3 3" xfId="51410" xr:uid="{D3CE3258-A041-49A0-A0F5-586260098A4B}"/>
    <cellStyle name="Normal 3 2 3 2 2 2 3 5 4" xfId="15990" xr:uid="{D521D8DA-F0B8-43AB-A4BE-352FCF0DFFE2}"/>
    <cellStyle name="Normal 3 2 3 2 2 2 3 5 5" xfId="29680" xr:uid="{547ABFEF-B4DE-43DD-A287-A3F6C0A5C16B}"/>
    <cellStyle name="Normal 3 2 3 2 2 2 3 5 6" xfId="44564" xr:uid="{93004B12-4621-49DD-8109-A43C22BD5279}"/>
    <cellStyle name="Normal 3 2 3 2 2 2 3 6" xfId="10854" xr:uid="{0DEB5E8D-4912-49F4-B9C0-CA9EE8DE8CB5}"/>
    <cellStyle name="Normal 3 2 3 2 2 2 3 6 2" xfId="24544" xr:uid="{6C9A85B2-16F4-43DA-956C-FF1FB7342CBB}"/>
    <cellStyle name="Normal 3 2 3 2 2 2 3 6 2 2" xfId="38236" xr:uid="{43BC3328-DDFF-4391-97E5-CADDF7083D74}"/>
    <cellStyle name="Normal 3 2 3 2 2 2 3 6 2 3" xfId="53120" xr:uid="{FB29A46C-1DE6-4497-B0A0-A2468912B229}"/>
    <cellStyle name="Normal 3 2 3 2 2 2 3 6 3" xfId="17700" xr:uid="{DC0B6B96-E6FF-43C3-B6BF-0E5CDF8718A8}"/>
    <cellStyle name="Normal 3 2 3 2 2 2 3 6 4" xfId="31390" xr:uid="{5E756118-AAE1-470A-90AB-2089B17B9EC0}"/>
    <cellStyle name="Normal 3 2 3 2 2 2 3 6 5" xfId="46274" xr:uid="{1CFAEBD6-E3B4-4646-A6F1-9E417503F25D}"/>
    <cellStyle name="Normal 3 2 3 2 2 2 3 7" xfId="21122" xr:uid="{B1B33B91-778E-4FF7-8905-CC6C7432E8F7}"/>
    <cellStyle name="Normal 3 2 3 2 2 2 3 7 2" xfId="34814" xr:uid="{C6ECAE44-D3F7-4CAC-ABE8-26D3D2ADEC82}"/>
    <cellStyle name="Normal 3 2 3 2 2 2 3 7 3" xfId="49698" xr:uid="{1BE422B3-6D18-40A9-BE9C-72FEE1DED297}"/>
    <cellStyle name="Normal 3 2 3 2 2 2 3 8" xfId="14278" xr:uid="{FB8C1584-9C17-4CAB-A192-3C1D3C09A347}"/>
    <cellStyle name="Normal 3 2 3 2 2 2 3 9" xfId="27968" xr:uid="{EE7F96C4-FBF7-4F27-9C99-43DD1F7B1D9D}"/>
    <cellStyle name="Normal 3 2 3 2 2 2 4" xfId="7436" xr:uid="{47D455F6-E9DB-4252-81AD-3389DCE21F6F}"/>
    <cellStyle name="Normal 3 2 3 2 2 2 4 2" xfId="7437" xr:uid="{E9229C98-E969-4647-8B0B-2F69EAE73FDD}"/>
    <cellStyle name="Normal 3 2 3 2 2 2 4 2 2" xfId="9150" xr:uid="{106AFBA9-4F12-40E5-A430-D8BE18502D3E}"/>
    <cellStyle name="Normal 3 2 3 2 2 2 4 2 2 2" xfId="12572" xr:uid="{BC387029-F534-4B1C-A983-591193DEA7FC}"/>
    <cellStyle name="Normal 3 2 3 2 2 2 4 2 2 2 2" xfId="26262" xr:uid="{2AF1E000-7571-461E-9A23-FCF2304C5A41}"/>
    <cellStyle name="Normal 3 2 3 2 2 2 4 2 2 2 2 2" xfId="39954" xr:uid="{ABA05CF1-C889-406A-9797-9CC4A33CD95C}"/>
    <cellStyle name="Normal 3 2 3 2 2 2 4 2 2 2 2 3" xfId="54838" xr:uid="{22F2A7FD-A68B-4CE5-851D-90438690249F}"/>
    <cellStyle name="Normal 3 2 3 2 2 2 4 2 2 2 3" xfId="19418" xr:uid="{241E03BE-F60F-413A-AE18-8B7604988C22}"/>
    <cellStyle name="Normal 3 2 3 2 2 2 4 2 2 2 4" xfId="33108" xr:uid="{563DEB88-81D0-4D15-A634-DBFE26B86676}"/>
    <cellStyle name="Normal 3 2 3 2 2 2 4 2 2 2 5" xfId="47992" xr:uid="{66705EEA-CBA5-44F5-BA95-EF7968108250}"/>
    <cellStyle name="Normal 3 2 3 2 2 2 4 2 2 3" xfId="22840" xr:uid="{C3CD890D-17A8-4A8D-8157-2F83262A294C}"/>
    <cellStyle name="Normal 3 2 3 2 2 2 4 2 2 3 2" xfId="36532" xr:uid="{B5B5981F-479C-41BF-8B33-BF8C56B40D21}"/>
    <cellStyle name="Normal 3 2 3 2 2 2 4 2 2 3 3" xfId="51416" xr:uid="{2A68BF0A-643E-4819-BEE6-812DF23447AA}"/>
    <cellStyle name="Normal 3 2 3 2 2 2 4 2 2 4" xfId="15996" xr:uid="{E3058629-2F1B-4DB2-9BC2-702EE86BAAC5}"/>
    <cellStyle name="Normal 3 2 3 2 2 2 4 2 2 5" xfId="29686" xr:uid="{02410296-EA36-4B78-AF40-1E356C75422E}"/>
    <cellStyle name="Normal 3 2 3 2 2 2 4 2 2 6" xfId="44570" xr:uid="{5E2762C1-7406-4C7B-89B9-15D479C9D221}"/>
    <cellStyle name="Normal 3 2 3 2 2 2 4 2 3" xfId="10860" xr:uid="{A017C04B-891D-488C-ACD4-E998E62131F9}"/>
    <cellStyle name="Normal 3 2 3 2 2 2 4 2 3 2" xfId="24550" xr:uid="{9813D898-35FA-4C89-B470-E71A00971892}"/>
    <cellStyle name="Normal 3 2 3 2 2 2 4 2 3 2 2" xfId="38242" xr:uid="{B18A2204-6A53-4C6E-BA1A-05CF64EFD50F}"/>
    <cellStyle name="Normal 3 2 3 2 2 2 4 2 3 2 3" xfId="53126" xr:uid="{EAB829B5-F849-41B3-AB9B-4CAEA5981688}"/>
    <cellStyle name="Normal 3 2 3 2 2 2 4 2 3 3" xfId="17706" xr:uid="{1F9B16FE-1973-485D-BCE4-AA103044FC09}"/>
    <cellStyle name="Normal 3 2 3 2 2 2 4 2 3 4" xfId="31396" xr:uid="{F8C7DC64-EF75-487D-9009-CF61FDDFA189}"/>
    <cellStyle name="Normal 3 2 3 2 2 2 4 2 3 5" xfId="46280" xr:uid="{1E285CF5-6367-45B3-ABB4-714661E29B8B}"/>
    <cellStyle name="Normal 3 2 3 2 2 2 4 2 4" xfId="21128" xr:uid="{A2E7DD5C-67A6-4F39-8C2F-A6DF8C8D1711}"/>
    <cellStyle name="Normal 3 2 3 2 2 2 4 2 4 2" xfId="34820" xr:uid="{659EBF07-CEC6-480D-B3B7-EBEDFD057E60}"/>
    <cellStyle name="Normal 3 2 3 2 2 2 4 2 4 3" xfId="49704" xr:uid="{2CE1B3E8-CB3C-41C8-ACEF-DBBC203C1549}"/>
    <cellStyle name="Normal 3 2 3 2 2 2 4 2 5" xfId="14284" xr:uid="{F1ED8539-A938-4703-B82F-65DC5B91BA58}"/>
    <cellStyle name="Normal 3 2 3 2 2 2 4 2 6" xfId="27974" xr:uid="{932A3F11-3070-4031-9A5B-F8704316F4E4}"/>
    <cellStyle name="Normal 3 2 3 2 2 2 4 2 7" xfId="42858" xr:uid="{51ABBC56-E3F5-4C6D-91B1-84D91974C9A6}"/>
    <cellStyle name="Normal 3 2 3 2 2 2 4 3" xfId="9149" xr:uid="{B2F2BE11-10D5-4C62-B395-C5A47FF87518}"/>
    <cellStyle name="Normal 3 2 3 2 2 2 4 3 2" xfId="12571" xr:uid="{6817BAC7-E180-4063-9D04-4930C845376E}"/>
    <cellStyle name="Normal 3 2 3 2 2 2 4 3 2 2" xfId="26261" xr:uid="{AC92E228-1B70-414C-AA62-41CCEEA27607}"/>
    <cellStyle name="Normal 3 2 3 2 2 2 4 3 2 2 2" xfId="39953" xr:uid="{6DF568C7-8182-4287-8FDB-4B35BA44404B}"/>
    <cellStyle name="Normal 3 2 3 2 2 2 4 3 2 2 3" xfId="54837" xr:uid="{6B25627B-6CC8-411F-B0A0-70E6802D6C76}"/>
    <cellStyle name="Normal 3 2 3 2 2 2 4 3 2 3" xfId="19417" xr:uid="{D5B9AD64-4560-4165-B0B3-70CB93E46DFD}"/>
    <cellStyle name="Normal 3 2 3 2 2 2 4 3 2 4" xfId="33107" xr:uid="{BA9FF3E1-B9D3-4BBB-9298-12B783E77C32}"/>
    <cellStyle name="Normal 3 2 3 2 2 2 4 3 2 5" xfId="47991" xr:uid="{173445F6-0B54-4AFA-882E-9A70F01E1ABC}"/>
    <cellStyle name="Normal 3 2 3 2 2 2 4 3 3" xfId="22839" xr:uid="{6EFC7A73-7264-47CA-9124-1F6BE4316678}"/>
    <cellStyle name="Normal 3 2 3 2 2 2 4 3 3 2" xfId="36531" xr:uid="{046BFD88-0DC9-4D04-9569-1566B666FD46}"/>
    <cellStyle name="Normal 3 2 3 2 2 2 4 3 3 3" xfId="51415" xr:uid="{0DAC64F8-1629-4720-AFC7-574D15EEAE43}"/>
    <cellStyle name="Normal 3 2 3 2 2 2 4 3 4" xfId="15995" xr:uid="{EBDEC4C3-1FAA-45B0-81CB-4CC231C0B790}"/>
    <cellStyle name="Normal 3 2 3 2 2 2 4 3 5" xfId="29685" xr:uid="{86D11537-317E-459E-8ECB-1FAF48CFA1B9}"/>
    <cellStyle name="Normal 3 2 3 2 2 2 4 3 6" xfId="44569" xr:uid="{70D64477-F4AA-4B34-AEB6-157F9C30E8C5}"/>
    <cellStyle name="Normal 3 2 3 2 2 2 4 4" xfId="10859" xr:uid="{D1ED3C43-0A1A-4A35-A025-7343925969A4}"/>
    <cellStyle name="Normal 3 2 3 2 2 2 4 4 2" xfId="24549" xr:uid="{F624B03F-4FFF-4296-98C7-466233C49B7A}"/>
    <cellStyle name="Normal 3 2 3 2 2 2 4 4 2 2" xfId="38241" xr:uid="{7C7869C9-FA5E-4F94-9E21-E3A862638206}"/>
    <cellStyle name="Normal 3 2 3 2 2 2 4 4 2 3" xfId="53125" xr:uid="{B2A9E0E8-F22A-449A-A7F5-B9965D86E3E7}"/>
    <cellStyle name="Normal 3 2 3 2 2 2 4 4 3" xfId="17705" xr:uid="{7F9E2895-8797-4647-A7DA-FF80C2514101}"/>
    <cellStyle name="Normal 3 2 3 2 2 2 4 4 4" xfId="31395" xr:uid="{A8625C84-6F26-4781-A3DB-B93DC4344B7B}"/>
    <cellStyle name="Normal 3 2 3 2 2 2 4 4 5" xfId="46279" xr:uid="{AD34C1E1-78DD-43FE-B166-1E4D99E2B3BD}"/>
    <cellStyle name="Normal 3 2 3 2 2 2 4 5" xfId="21127" xr:uid="{6EA5A662-BBED-4029-9072-C772683B8C6B}"/>
    <cellStyle name="Normal 3 2 3 2 2 2 4 5 2" xfId="34819" xr:uid="{02C43EF8-9D77-41DE-8F02-C2EAD103C82B}"/>
    <cellStyle name="Normal 3 2 3 2 2 2 4 5 3" xfId="49703" xr:uid="{46677F42-1372-4838-8280-88094B080885}"/>
    <cellStyle name="Normal 3 2 3 2 2 2 4 6" xfId="14283" xr:uid="{AD10159F-DBA3-463A-B642-BE34123A9F57}"/>
    <cellStyle name="Normal 3 2 3 2 2 2 4 7" xfId="27973" xr:uid="{43CA5FD4-827D-49F2-B2CE-472D0FD92A66}"/>
    <cellStyle name="Normal 3 2 3 2 2 2 4 8" xfId="42857" xr:uid="{1B7E4AFC-5CB2-44D1-892C-E2638344A228}"/>
    <cellStyle name="Normal 3 2 3 2 2 2 5" xfId="7438" xr:uid="{9E0B3E0F-460B-426B-8EA6-C1CB3EFAEA6E}"/>
    <cellStyle name="Normal 3 2 3 2 2 2 5 2" xfId="9151" xr:uid="{ED4E6472-085E-43B7-8A24-0D055C935551}"/>
    <cellStyle name="Normal 3 2 3 2 2 2 5 2 2" xfId="12573" xr:uid="{DC39ACE6-BD7B-4F00-B084-05EE06BDDDBA}"/>
    <cellStyle name="Normal 3 2 3 2 2 2 5 2 2 2" xfId="26263" xr:uid="{E90A1BAD-E432-43F7-86AE-D5BEF66EB204}"/>
    <cellStyle name="Normal 3 2 3 2 2 2 5 2 2 2 2" xfId="39955" xr:uid="{8CA8AD66-A29E-416C-ACDB-EA14A7F8F2A5}"/>
    <cellStyle name="Normal 3 2 3 2 2 2 5 2 2 2 3" xfId="54839" xr:uid="{E495B00E-CE33-4FD9-B9DB-0A10DA510EC4}"/>
    <cellStyle name="Normal 3 2 3 2 2 2 5 2 2 3" xfId="19419" xr:uid="{593923F6-5287-4A62-8E68-9CB079CF99ED}"/>
    <cellStyle name="Normal 3 2 3 2 2 2 5 2 2 4" xfId="33109" xr:uid="{073035C7-43D0-46F4-9214-20304736E05E}"/>
    <cellStyle name="Normal 3 2 3 2 2 2 5 2 2 5" xfId="47993" xr:uid="{4BE36431-2D45-4A82-9EE8-322D6620861E}"/>
    <cellStyle name="Normal 3 2 3 2 2 2 5 2 3" xfId="22841" xr:uid="{CB350587-931C-4A92-A23B-5200F117D10A}"/>
    <cellStyle name="Normal 3 2 3 2 2 2 5 2 3 2" xfId="36533" xr:uid="{716A02C5-D728-4CA0-B1D5-9BB630E90926}"/>
    <cellStyle name="Normal 3 2 3 2 2 2 5 2 3 3" xfId="51417" xr:uid="{8811EF91-7E43-4CEE-9DC4-B6A854B4F041}"/>
    <cellStyle name="Normal 3 2 3 2 2 2 5 2 4" xfId="15997" xr:uid="{7F102C0C-BA83-4D4B-AE8C-754BE5062235}"/>
    <cellStyle name="Normal 3 2 3 2 2 2 5 2 5" xfId="29687" xr:uid="{DE800664-DB03-4EF2-B0AA-02475B99D98C}"/>
    <cellStyle name="Normal 3 2 3 2 2 2 5 2 6" xfId="44571" xr:uid="{F5E9DE4B-1499-4159-8E83-3E77A74BD5A6}"/>
    <cellStyle name="Normal 3 2 3 2 2 2 5 3" xfId="10861" xr:uid="{C23235BB-D884-47D3-BB08-0748B3BBB430}"/>
    <cellStyle name="Normal 3 2 3 2 2 2 5 3 2" xfId="24551" xr:uid="{412E30F2-AEB9-4614-8A52-DFB99DF1DF3A}"/>
    <cellStyle name="Normal 3 2 3 2 2 2 5 3 2 2" xfId="38243" xr:uid="{759F896C-6279-4E61-8BD7-2F3410FC4BAB}"/>
    <cellStyle name="Normal 3 2 3 2 2 2 5 3 2 3" xfId="53127" xr:uid="{3AB2EBBF-C61B-494F-AC0D-AB28D9C43648}"/>
    <cellStyle name="Normal 3 2 3 2 2 2 5 3 3" xfId="17707" xr:uid="{76D48524-6652-4C2A-9F9C-F4C02778349E}"/>
    <cellStyle name="Normal 3 2 3 2 2 2 5 3 4" xfId="31397" xr:uid="{91CF479A-87A7-4299-BE6F-19BB2AFA83AF}"/>
    <cellStyle name="Normal 3 2 3 2 2 2 5 3 5" xfId="46281" xr:uid="{96540CBF-34B8-468E-AD4F-7E64326AE370}"/>
    <cellStyle name="Normal 3 2 3 2 2 2 5 4" xfId="21129" xr:uid="{D65C3670-7B4E-4336-A4D7-EA937862D62C}"/>
    <cellStyle name="Normal 3 2 3 2 2 2 5 4 2" xfId="34821" xr:uid="{E17148E3-5F3A-43B5-8EF1-4877B633BCA4}"/>
    <cellStyle name="Normal 3 2 3 2 2 2 5 4 3" xfId="49705" xr:uid="{176F5D08-B1DC-4F78-8AFF-B26FF4DDCFEB}"/>
    <cellStyle name="Normal 3 2 3 2 2 2 5 5" xfId="14285" xr:uid="{4461AD87-CB5A-4558-B097-D4F5AF541EF7}"/>
    <cellStyle name="Normal 3 2 3 2 2 2 5 6" xfId="27975" xr:uid="{F6231C53-7CCF-4671-AE99-88A18B34DD5D}"/>
    <cellStyle name="Normal 3 2 3 2 2 2 5 7" xfId="42859" xr:uid="{017693E3-A064-41E2-A7F5-BE6649CFE36A}"/>
    <cellStyle name="Normal 3 2 3 2 2 2 6" xfId="7439" xr:uid="{7E19FBF7-5C5D-43CB-B9EB-718171657FDF}"/>
    <cellStyle name="Normal 3 2 3 2 2 2 6 2" xfId="9152" xr:uid="{C19BD18A-9B94-4477-B382-5163D613C2F3}"/>
    <cellStyle name="Normal 3 2 3 2 2 2 6 2 2" xfId="12574" xr:uid="{C55FEA46-DE93-4051-AFDE-E42D9958BA82}"/>
    <cellStyle name="Normal 3 2 3 2 2 2 6 2 2 2" xfId="26264" xr:uid="{116928C3-456C-4494-A01B-80C28A7FB5F1}"/>
    <cellStyle name="Normal 3 2 3 2 2 2 6 2 2 2 2" xfId="39956" xr:uid="{51C86F16-9B9E-4000-9043-07FE2406DA36}"/>
    <cellStyle name="Normal 3 2 3 2 2 2 6 2 2 2 3" xfId="54840" xr:uid="{39652752-76CD-40B3-9F59-1C7229C7E341}"/>
    <cellStyle name="Normal 3 2 3 2 2 2 6 2 2 3" xfId="19420" xr:uid="{FA62C79A-BA3B-4857-B346-4644C676AA23}"/>
    <cellStyle name="Normal 3 2 3 2 2 2 6 2 2 4" xfId="33110" xr:uid="{402A825B-451E-4052-BFCC-C60C10BE7594}"/>
    <cellStyle name="Normal 3 2 3 2 2 2 6 2 2 5" xfId="47994" xr:uid="{C6FDB757-2B41-4F8A-B5E6-028C2D7F3467}"/>
    <cellStyle name="Normal 3 2 3 2 2 2 6 2 3" xfId="22842" xr:uid="{41AA9C47-9804-4EE0-946E-C3BEFE5CA5AF}"/>
    <cellStyle name="Normal 3 2 3 2 2 2 6 2 3 2" xfId="36534" xr:uid="{116BEB83-B0CF-4FB1-A800-1465C64CD90F}"/>
    <cellStyle name="Normal 3 2 3 2 2 2 6 2 3 3" xfId="51418" xr:uid="{3B38806A-6A33-4EB0-85A5-954DDE9C7CBC}"/>
    <cellStyle name="Normal 3 2 3 2 2 2 6 2 4" xfId="15998" xr:uid="{89A0076C-56E2-461E-BE4C-2C4A70F82B74}"/>
    <cellStyle name="Normal 3 2 3 2 2 2 6 2 5" xfId="29688" xr:uid="{90E58960-0706-4A93-8FBE-8A41215C5DAC}"/>
    <cellStyle name="Normal 3 2 3 2 2 2 6 2 6" xfId="44572" xr:uid="{DB12E0D3-7EB5-4895-8F3A-9E020B9C36F5}"/>
    <cellStyle name="Normal 3 2 3 2 2 2 6 3" xfId="10862" xr:uid="{4E2C1CD4-7199-4A30-A0B5-8CBABC0E03B2}"/>
    <cellStyle name="Normal 3 2 3 2 2 2 6 3 2" xfId="24552" xr:uid="{F7514085-3C1D-4C14-AB7F-51C8AF273B88}"/>
    <cellStyle name="Normal 3 2 3 2 2 2 6 3 2 2" xfId="38244" xr:uid="{6AEF10AD-C4D2-49E2-A8B9-90061860C241}"/>
    <cellStyle name="Normal 3 2 3 2 2 2 6 3 2 3" xfId="53128" xr:uid="{FA09076E-BB64-4BF2-B512-D7A03329732E}"/>
    <cellStyle name="Normal 3 2 3 2 2 2 6 3 3" xfId="17708" xr:uid="{8D436ED9-DD9D-46DA-AD9B-3AB21DD07A13}"/>
    <cellStyle name="Normal 3 2 3 2 2 2 6 3 4" xfId="31398" xr:uid="{AA9265AE-C33A-4AFA-B1E3-BB88E40D8AD9}"/>
    <cellStyle name="Normal 3 2 3 2 2 2 6 3 5" xfId="46282" xr:uid="{45DC2381-41C4-4147-9A2E-DCCB3A917B80}"/>
    <cellStyle name="Normal 3 2 3 2 2 2 6 4" xfId="21130" xr:uid="{7E3F4F8A-0FD1-48D4-8781-DD0A8FA90999}"/>
    <cellStyle name="Normal 3 2 3 2 2 2 6 4 2" xfId="34822" xr:uid="{FA5B6D65-EECD-407F-BDAF-39E3C1D6C0B8}"/>
    <cellStyle name="Normal 3 2 3 2 2 2 6 4 3" xfId="49706" xr:uid="{B358F0C2-D186-4C24-8FCD-746CC2BEC970}"/>
    <cellStyle name="Normal 3 2 3 2 2 2 6 5" xfId="14286" xr:uid="{A8E8B75B-5CD6-48B2-BDA1-3AE0EB6C5E3D}"/>
    <cellStyle name="Normal 3 2 3 2 2 2 6 6" xfId="27976" xr:uid="{90BC3552-7D25-4053-A8E6-8267548E894A}"/>
    <cellStyle name="Normal 3 2 3 2 2 2 6 7" xfId="42860" xr:uid="{8A0C5640-99A2-4D0D-AD4B-D1C3317E15C1}"/>
    <cellStyle name="Normal 3 2 3 2 2 2 7" xfId="9138" xr:uid="{4360FEC1-F7F5-43EE-B420-9C5A00CFBD17}"/>
    <cellStyle name="Normal 3 2 3 2 2 2 7 2" xfId="12560" xr:uid="{63A52A95-4008-4391-AC5F-FA01BAEC0EF3}"/>
    <cellStyle name="Normal 3 2 3 2 2 2 7 2 2" xfId="26250" xr:uid="{A7D4ED2C-5179-4B51-B9A7-416646DA60AA}"/>
    <cellStyle name="Normal 3 2 3 2 2 2 7 2 2 2" xfId="39942" xr:uid="{BAA11525-B42B-4113-A1E5-ACBFC9D81EDF}"/>
    <cellStyle name="Normal 3 2 3 2 2 2 7 2 2 3" xfId="54826" xr:uid="{36865F8A-33AB-429B-A3F2-7DB75C2C5322}"/>
    <cellStyle name="Normal 3 2 3 2 2 2 7 2 3" xfId="19406" xr:uid="{8BC71D2B-DD8F-4CEA-9751-2F1AEF3CB5BF}"/>
    <cellStyle name="Normal 3 2 3 2 2 2 7 2 4" xfId="33096" xr:uid="{B8EAD278-5E8F-4845-B2F7-CA8324464539}"/>
    <cellStyle name="Normal 3 2 3 2 2 2 7 2 5" xfId="47980" xr:uid="{2CA93316-A462-48F7-BE9D-8FE23D6649F5}"/>
    <cellStyle name="Normal 3 2 3 2 2 2 7 3" xfId="22828" xr:uid="{5443B016-360C-47A3-8692-5B4FCCC721E5}"/>
    <cellStyle name="Normal 3 2 3 2 2 2 7 3 2" xfId="36520" xr:uid="{AE9A8B0B-7AE5-4C16-A2B8-D09D698778AB}"/>
    <cellStyle name="Normal 3 2 3 2 2 2 7 3 3" xfId="51404" xr:uid="{4EEF93AC-18E9-4FAA-8795-EBEA3BA2C7F9}"/>
    <cellStyle name="Normal 3 2 3 2 2 2 7 4" xfId="15984" xr:uid="{9E59DC7E-49B3-44DA-8813-F33EE914125F}"/>
    <cellStyle name="Normal 3 2 3 2 2 2 7 5" xfId="29674" xr:uid="{C4C56DA0-1E99-479E-8485-108AF98150B7}"/>
    <cellStyle name="Normal 3 2 3 2 2 2 7 6" xfId="44558" xr:uid="{7A263117-6BE1-4128-B825-59C9896296E3}"/>
    <cellStyle name="Normal 3 2 3 2 2 2 8" xfId="10848" xr:uid="{06217D4B-58E3-48AA-AE56-FFD04FD5085D}"/>
    <cellStyle name="Normal 3 2 3 2 2 2 8 2" xfId="24538" xr:uid="{759A77DD-4CF0-4570-9965-02FD2A31DC12}"/>
    <cellStyle name="Normal 3 2 3 2 2 2 8 2 2" xfId="38230" xr:uid="{9422D36D-3873-4E04-AC86-043FA4AFA6B9}"/>
    <cellStyle name="Normal 3 2 3 2 2 2 8 2 3" xfId="53114" xr:uid="{EDB61D3D-B68B-4FB9-A6E0-A821BD5E8859}"/>
    <cellStyle name="Normal 3 2 3 2 2 2 8 3" xfId="17694" xr:uid="{E6F5DBBB-F68C-4CF1-85AB-CA10E9C2AFC1}"/>
    <cellStyle name="Normal 3 2 3 2 2 2 8 4" xfId="31384" xr:uid="{F4EAA392-20A1-4611-91C2-DCA8CE413A45}"/>
    <cellStyle name="Normal 3 2 3 2 2 2 8 5" xfId="46268" xr:uid="{B40F9763-250A-46C2-8F13-E43E95FF90EF}"/>
    <cellStyle name="Normal 3 2 3 2 2 2 9" xfId="21116" xr:uid="{A825CD4A-1154-4A89-B6E4-B55725B716F9}"/>
    <cellStyle name="Normal 3 2 3 2 2 2 9 2" xfId="34808" xr:uid="{3BFFDC37-00FD-4F5D-A57D-2DB896F5EA43}"/>
    <cellStyle name="Normal 3 2 3 2 2 2 9 3" xfId="49692" xr:uid="{453A0371-3707-4B04-A12B-68B7E2FD144F}"/>
    <cellStyle name="Normal 3 2 3 2 2 3" xfId="7440" xr:uid="{2F813D1D-0B60-4E49-8F98-382DF4B5B4E1}"/>
    <cellStyle name="Normal 3 2 3 2 2 3 10" xfId="42861" xr:uid="{4B250373-5BAF-47F6-8C66-78DDA0FFCFF8}"/>
    <cellStyle name="Normal 3 2 3 2 2 3 2" xfId="7441" xr:uid="{492B6D56-30F4-484E-8134-DC252EB589C3}"/>
    <cellStyle name="Normal 3 2 3 2 2 3 2 2" xfId="7442" xr:uid="{34B695DA-39E4-4FED-B2E2-351CB05CB34C}"/>
    <cellStyle name="Normal 3 2 3 2 2 3 2 2 2" xfId="9155" xr:uid="{E732FD58-E4F3-4DAF-BC2D-5BE5B3D3A08F}"/>
    <cellStyle name="Normal 3 2 3 2 2 3 2 2 2 2" xfId="12577" xr:uid="{2D9DCBF3-B634-47A1-BFD6-03B9E8F208B8}"/>
    <cellStyle name="Normal 3 2 3 2 2 3 2 2 2 2 2" xfId="26267" xr:uid="{A5DB1D09-36C5-4F99-B625-014BE3BFCD92}"/>
    <cellStyle name="Normal 3 2 3 2 2 3 2 2 2 2 2 2" xfId="39959" xr:uid="{4E7CE6C6-A424-4B0C-8091-891B9AF5E66A}"/>
    <cellStyle name="Normal 3 2 3 2 2 3 2 2 2 2 2 3" xfId="54843" xr:uid="{298ADCE2-785C-4DB2-8A33-8BC6CE1F26EC}"/>
    <cellStyle name="Normal 3 2 3 2 2 3 2 2 2 2 3" xfId="19423" xr:uid="{F889C210-5BCA-4254-9B37-A0DDC90D4ACE}"/>
    <cellStyle name="Normal 3 2 3 2 2 3 2 2 2 2 4" xfId="33113" xr:uid="{B1D6FC40-73C8-4916-BF29-466093F5A88F}"/>
    <cellStyle name="Normal 3 2 3 2 2 3 2 2 2 2 5" xfId="47997" xr:uid="{869EC4C6-D5CD-4459-BE0B-35F20088CAE9}"/>
    <cellStyle name="Normal 3 2 3 2 2 3 2 2 2 3" xfId="22845" xr:uid="{6E853AE6-D79E-49F8-BA41-DE345D7F9C27}"/>
    <cellStyle name="Normal 3 2 3 2 2 3 2 2 2 3 2" xfId="36537" xr:uid="{DE491183-76CF-439D-B4DC-E5E05A8F9202}"/>
    <cellStyle name="Normal 3 2 3 2 2 3 2 2 2 3 3" xfId="51421" xr:uid="{761C3595-B8EF-44D0-B128-208FA78FDA8A}"/>
    <cellStyle name="Normal 3 2 3 2 2 3 2 2 2 4" xfId="16001" xr:uid="{32585E99-B35A-4488-9319-821680B01578}"/>
    <cellStyle name="Normal 3 2 3 2 2 3 2 2 2 5" xfId="29691" xr:uid="{6861620F-F741-4D50-B0C5-D6A4E07B8CFC}"/>
    <cellStyle name="Normal 3 2 3 2 2 3 2 2 2 6" xfId="44575" xr:uid="{1FC3EED7-FAFB-4D28-8EFE-389128EE907D}"/>
    <cellStyle name="Normal 3 2 3 2 2 3 2 2 3" xfId="10865" xr:uid="{5EEB7A32-D5C0-4435-B8D2-923D4F09CB24}"/>
    <cellStyle name="Normal 3 2 3 2 2 3 2 2 3 2" xfId="24555" xr:uid="{169C0D12-2CF4-447B-ACFE-919D8707BC5D}"/>
    <cellStyle name="Normal 3 2 3 2 2 3 2 2 3 2 2" xfId="38247" xr:uid="{D3417478-1BAF-4F88-B50C-E44A5C8F46FB}"/>
    <cellStyle name="Normal 3 2 3 2 2 3 2 2 3 2 3" xfId="53131" xr:uid="{1E0FED37-AAA2-43BF-8FB4-5AACE2292E85}"/>
    <cellStyle name="Normal 3 2 3 2 2 3 2 2 3 3" xfId="17711" xr:uid="{D0D0B1AB-378A-40A1-8E29-EDD70FEDEE4B}"/>
    <cellStyle name="Normal 3 2 3 2 2 3 2 2 3 4" xfId="31401" xr:uid="{69FE48C8-8A38-4910-82AA-97BE7403C7A7}"/>
    <cellStyle name="Normal 3 2 3 2 2 3 2 2 3 5" xfId="46285" xr:uid="{8962B3FE-007C-4414-9BC6-6D8FE6944D4A}"/>
    <cellStyle name="Normal 3 2 3 2 2 3 2 2 4" xfId="21133" xr:uid="{8AEE74D6-AC6F-4AE5-8593-817C28C03D97}"/>
    <cellStyle name="Normal 3 2 3 2 2 3 2 2 4 2" xfId="34825" xr:uid="{4FF2D309-59B2-429B-B086-921620976F5E}"/>
    <cellStyle name="Normal 3 2 3 2 2 3 2 2 4 3" xfId="49709" xr:uid="{174F8F50-7FD0-44FD-A6FF-047965253F5A}"/>
    <cellStyle name="Normal 3 2 3 2 2 3 2 2 5" xfId="14289" xr:uid="{A5CE709C-FAD6-40C7-8354-605DCD0C4EB8}"/>
    <cellStyle name="Normal 3 2 3 2 2 3 2 2 6" xfId="27979" xr:uid="{BEEB32E7-B16A-4782-A211-53F5196D433F}"/>
    <cellStyle name="Normal 3 2 3 2 2 3 2 2 7" xfId="42863" xr:uid="{F09E0073-774A-4524-91B2-0EB568D6A3FC}"/>
    <cellStyle name="Normal 3 2 3 2 2 3 2 3" xfId="9154" xr:uid="{BD2EFC08-2A18-4E87-BE23-7B929D4D1F21}"/>
    <cellStyle name="Normal 3 2 3 2 2 3 2 3 2" xfId="12576" xr:uid="{1F2B574B-B08A-496C-A1A8-513D188248B1}"/>
    <cellStyle name="Normal 3 2 3 2 2 3 2 3 2 2" xfId="26266" xr:uid="{C700ECAA-E862-4DFD-839E-E1E686A02EB8}"/>
    <cellStyle name="Normal 3 2 3 2 2 3 2 3 2 2 2" xfId="39958" xr:uid="{65ECFDF8-310A-40DE-8DCB-21C5B0601DED}"/>
    <cellStyle name="Normal 3 2 3 2 2 3 2 3 2 2 3" xfId="54842" xr:uid="{D83C0744-11E0-4A25-94FE-2492AA355108}"/>
    <cellStyle name="Normal 3 2 3 2 2 3 2 3 2 3" xfId="19422" xr:uid="{0B4EEF4B-20F1-4C77-AE99-1EA9D809B3B2}"/>
    <cellStyle name="Normal 3 2 3 2 2 3 2 3 2 4" xfId="33112" xr:uid="{69C7AA37-ED9A-4A40-B8B0-F9D679559FBA}"/>
    <cellStyle name="Normal 3 2 3 2 2 3 2 3 2 5" xfId="47996" xr:uid="{B17A9C91-E094-4A09-99BB-F2D3EAF599BD}"/>
    <cellStyle name="Normal 3 2 3 2 2 3 2 3 3" xfId="22844" xr:uid="{C1F41D95-03ED-4D21-BA9F-639530A4A211}"/>
    <cellStyle name="Normal 3 2 3 2 2 3 2 3 3 2" xfId="36536" xr:uid="{3DC95D00-30E0-4963-A2B2-E49511DEDB9E}"/>
    <cellStyle name="Normal 3 2 3 2 2 3 2 3 3 3" xfId="51420" xr:uid="{89700A6A-D0C5-4A6C-9A70-C09D217CE044}"/>
    <cellStyle name="Normal 3 2 3 2 2 3 2 3 4" xfId="16000" xr:uid="{FEA76B67-639B-47C1-B7F0-EFFEAC8BD506}"/>
    <cellStyle name="Normal 3 2 3 2 2 3 2 3 5" xfId="29690" xr:uid="{87BDED86-44B8-4A4A-B156-9774886854E8}"/>
    <cellStyle name="Normal 3 2 3 2 2 3 2 3 6" xfId="44574" xr:uid="{9A7C5263-2439-4832-84A1-B28085DF7FEA}"/>
    <cellStyle name="Normal 3 2 3 2 2 3 2 4" xfId="10864" xr:uid="{9DC20827-5BAD-4319-B878-4BF17C0DF992}"/>
    <cellStyle name="Normal 3 2 3 2 2 3 2 4 2" xfId="24554" xr:uid="{1DDBEB92-9541-4292-8A81-A36255EAD7D1}"/>
    <cellStyle name="Normal 3 2 3 2 2 3 2 4 2 2" xfId="38246" xr:uid="{874770BA-2773-4203-A48A-4129A40EFB67}"/>
    <cellStyle name="Normal 3 2 3 2 2 3 2 4 2 3" xfId="53130" xr:uid="{A50DF9DE-C540-437B-BF73-145F2C3D433F}"/>
    <cellStyle name="Normal 3 2 3 2 2 3 2 4 3" xfId="17710" xr:uid="{CFE66352-3D0B-450E-873F-5D4CECE1C9C4}"/>
    <cellStyle name="Normal 3 2 3 2 2 3 2 4 4" xfId="31400" xr:uid="{9373B449-D922-4F37-B118-35914217272A}"/>
    <cellStyle name="Normal 3 2 3 2 2 3 2 4 5" xfId="46284" xr:uid="{6566B6FD-D105-42E9-941F-35FDA0FD04EC}"/>
    <cellStyle name="Normal 3 2 3 2 2 3 2 5" xfId="21132" xr:uid="{97B6DA91-B82E-4619-9775-316A74E7312E}"/>
    <cellStyle name="Normal 3 2 3 2 2 3 2 5 2" xfId="34824" xr:uid="{4DBC2609-7B50-411A-B239-C1CAFABD9F48}"/>
    <cellStyle name="Normal 3 2 3 2 2 3 2 5 3" xfId="49708" xr:uid="{892A8FD4-E3A5-4F69-B31C-E947AD875F6B}"/>
    <cellStyle name="Normal 3 2 3 2 2 3 2 6" xfId="14288" xr:uid="{ABA22765-CF40-4429-9777-61BC18981C3C}"/>
    <cellStyle name="Normal 3 2 3 2 2 3 2 7" xfId="27978" xr:uid="{8E0EDD4F-908E-4557-BE43-ABCA20C992A6}"/>
    <cellStyle name="Normal 3 2 3 2 2 3 2 8" xfId="42862" xr:uid="{51899079-26DE-4A01-8863-37797ABF9CBE}"/>
    <cellStyle name="Normal 3 2 3 2 2 3 3" xfId="7443" xr:uid="{D8B70082-D298-4E94-87BA-EB32E3D2F213}"/>
    <cellStyle name="Normal 3 2 3 2 2 3 3 2" xfId="9156" xr:uid="{2B8D59EA-EAE8-45BA-B879-078C5EA35D75}"/>
    <cellStyle name="Normal 3 2 3 2 2 3 3 2 2" xfId="12578" xr:uid="{59EA89FE-1D22-4B1A-9E36-662254F3059E}"/>
    <cellStyle name="Normal 3 2 3 2 2 3 3 2 2 2" xfId="26268" xr:uid="{4C7F488A-D296-41C6-94D8-8B67B595865C}"/>
    <cellStyle name="Normal 3 2 3 2 2 3 3 2 2 2 2" xfId="39960" xr:uid="{A332C5F6-1276-4674-9000-570814DB0E9E}"/>
    <cellStyle name="Normal 3 2 3 2 2 3 3 2 2 2 3" xfId="54844" xr:uid="{A6470DE8-26C9-4F64-9788-F0B7C8C47924}"/>
    <cellStyle name="Normal 3 2 3 2 2 3 3 2 2 3" xfId="19424" xr:uid="{E5B37AB8-B0E9-4F48-90D7-FE179F7B6CF7}"/>
    <cellStyle name="Normal 3 2 3 2 2 3 3 2 2 4" xfId="33114" xr:uid="{E243090A-F0C0-4B8B-8743-757AE57021F2}"/>
    <cellStyle name="Normal 3 2 3 2 2 3 3 2 2 5" xfId="47998" xr:uid="{C50BFD96-F1A1-422F-AAB1-8E09C6D23BC0}"/>
    <cellStyle name="Normal 3 2 3 2 2 3 3 2 3" xfId="22846" xr:uid="{29108FFE-6F0B-4C27-9AFD-C2367F4C3FB7}"/>
    <cellStyle name="Normal 3 2 3 2 2 3 3 2 3 2" xfId="36538" xr:uid="{3A4267DE-1DC5-4183-9AFA-661FD3A7AFEB}"/>
    <cellStyle name="Normal 3 2 3 2 2 3 3 2 3 3" xfId="51422" xr:uid="{7B05F86C-7B80-4EC9-A6CD-16D63CA05AA3}"/>
    <cellStyle name="Normal 3 2 3 2 2 3 3 2 4" xfId="16002" xr:uid="{E5020F8A-0EF6-41D8-98C5-D1EA485F2AD0}"/>
    <cellStyle name="Normal 3 2 3 2 2 3 3 2 5" xfId="29692" xr:uid="{CA0A98A8-79E3-4DDE-A610-736E6DDCCC19}"/>
    <cellStyle name="Normal 3 2 3 2 2 3 3 2 6" xfId="44576" xr:uid="{B5B20C4F-3B27-40F5-A1AB-8892888CBA20}"/>
    <cellStyle name="Normal 3 2 3 2 2 3 3 3" xfId="10866" xr:uid="{9D62E81E-2C7C-4D7C-BE04-9740D33AF379}"/>
    <cellStyle name="Normal 3 2 3 2 2 3 3 3 2" xfId="24556" xr:uid="{4D80F5EA-1537-43BF-B5E2-17833DE0F2B4}"/>
    <cellStyle name="Normal 3 2 3 2 2 3 3 3 2 2" xfId="38248" xr:uid="{455FE738-7F28-45AA-8605-FB55E8FA5445}"/>
    <cellStyle name="Normal 3 2 3 2 2 3 3 3 2 3" xfId="53132" xr:uid="{3300D5A9-7495-4FB1-B7DC-EB67A0B7FFA0}"/>
    <cellStyle name="Normal 3 2 3 2 2 3 3 3 3" xfId="17712" xr:uid="{53BAF5F4-271C-41F9-877E-8AB1DE03E5C9}"/>
    <cellStyle name="Normal 3 2 3 2 2 3 3 3 4" xfId="31402" xr:uid="{CA67AF21-0DFF-4E7C-A730-3DD82C4F00D6}"/>
    <cellStyle name="Normal 3 2 3 2 2 3 3 3 5" xfId="46286" xr:uid="{5D40B401-C797-46F5-AB9B-AFC9F4CA1B94}"/>
    <cellStyle name="Normal 3 2 3 2 2 3 3 4" xfId="21134" xr:uid="{BC3E3A04-4B11-4D71-9DF3-5E3EEC018381}"/>
    <cellStyle name="Normal 3 2 3 2 2 3 3 4 2" xfId="34826" xr:uid="{47D703BA-A918-4002-9EA9-E04C5DE01755}"/>
    <cellStyle name="Normal 3 2 3 2 2 3 3 4 3" xfId="49710" xr:uid="{249F2DA7-9A82-4556-8315-531581966124}"/>
    <cellStyle name="Normal 3 2 3 2 2 3 3 5" xfId="14290" xr:uid="{22B42A1E-314B-4E60-9AA7-4159887AB763}"/>
    <cellStyle name="Normal 3 2 3 2 2 3 3 6" xfId="27980" xr:uid="{B10DA80C-2B51-4F0C-9FAA-E45AD0CF82AF}"/>
    <cellStyle name="Normal 3 2 3 2 2 3 3 7" xfId="42864" xr:uid="{7A203ABE-D5C1-4AFB-B37F-09748EEF651A}"/>
    <cellStyle name="Normal 3 2 3 2 2 3 4" xfId="7444" xr:uid="{854737F8-1767-4470-AE4F-B22DC936C8D9}"/>
    <cellStyle name="Normal 3 2 3 2 2 3 4 2" xfId="9157" xr:uid="{F360B9FA-DDDF-4668-94ED-F573727D6FF3}"/>
    <cellStyle name="Normal 3 2 3 2 2 3 4 2 2" xfId="12579" xr:uid="{3D4D6F23-CB06-409C-9ECD-E2997B1A3592}"/>
    <cellStyle name="Normal 3 2 3 2 2 3 4 2 2 2" xfId="26269" xr:uid="{2B72AFC6-E10D-40FA-B16C-B456B16539F0}"/>
    <cellStyle name="Normal 3 2 3 2 2 3 4 2 2 2 2" xfId="39961" xr:uid="{9967BA3E-55DD-40A5-AF01-6CA67A8AA265}"/>
    <cellStyle name="Normal 3 2 3 2 2 3 4 2 2 2 3" xfId="54845" xr:uid="{EB629B84-247C-42C1-8E1C-E3617C7F6730}"/>
    <cellStyle name="Normal 3 2 3 2 2 3 4 2 2 3" xfId="19425" xr:uid="{A37B20CC-BACF-4160-B518-F6FD530915D5}"/>
    <cellStyle name="Normal 3 2 3 2 2 3 4 2 2 4" xfId="33115" xr:uid="{1477D6B3-09A5-4C38-9AA9-ACFA42A6113E}"/>
    <cellStyle name="Normal 3 2 3 2 2 3 4 2 2 5" xfId="47999" xr:uid="{D32B1E48-B529-4D84-BBCB-BD609A902F8F}"/>
    <cellStyle name="Normal 3 2 3 2 2 3 4 2 3" xfId="22847" xr:uid="{DD9AE055-754F-4B6B-AB4B-B9BBC317B679}"/>
    <cellStyle name="Normal 3 2 3 2 2 3 4 2 3 2" xfId="36539" xr:uid="{A5B29397-6B97-4ADA-9270-1AA11241A4D8}"/>
    <cellStyle name="Normal 3 2 3 2 2 3 4 2 3 3" xfId="51423" xr:uid="{BD43212C-01F7-49D5-B51E-477799B09D87}"/>
    <cellStyle name="Normal 3 2 3 2 2 3 4 2 4" xfId="16003" xr:uid="{2D681324-2E21-468D-AE97-29D5594FF5CE}"/>
    <cellStyle name="Normal 3 2 3 2 2 3 4 2 5" xfId="29693" xr:uid="{CBA2D1F3-FE68-4CC9-BDBC-A4A04D577FFD}"/>
    <cellStyle name="Normal 3 2 3 2 2 3 4 2 6" xfId="44577" xr:uid="{D83C9BAE-A760-4B92-99EF-3CE84A113946}"/>
    <cellStyle name="Normal 3 2 3 2 2 3 4 3" xfId="10867" xr:uid="{E13697CA-0E91-45E3-AB10-B2F8BB7B5E22}"/>
    <cellStyle name="Normal 3 2 3 2 2 3 4 3 2" xfId="24557" xr:uid="{D1C679CA-B4F7-4C9C-B99D-5B8656DF23F8}"/>
    <cellStyle name="Normal 3 2 3 2 2 3 4 3 2 2" xfId="38249" xr:uid="{ED964BC7-8AC0-4EF0-BBC8-B38BA466AAFA}"/>
    <cellStyle name="Normal 3 2 3 2 2 3 4 3 2 3" xfId="53133" xr:uid="{66D91839-D0D4-4352-B864-5B72AB298BC1}"/>
    <cellStyle name="Normal 3 2 3 2 2 3 4 3 3" xfId="17713" xr:uid="{A2519C8F-2295-4FB2-94F8-3DF0F6AB16F0}"/>
    <cellStyle name="Normal 3 2 3 2 2 3 4 3 4" xfId="31403" xr:uid="{61BC13A9-61D0-4AC0-BD05-D8FBA7E8D70B}"/>
    <cellStyle name="Normal 3 2 3 2 2 3 4 3 5" xfId="46287" xr:uid="{7B0919F3-BE9F-4B9D-B0F9-3B06021C5D90}"/>
    <cellStyle name="Normal 3 2 3 2 2 3 4 4" xfId="21135" xr:uid="{75256870-9574-467F-97F9-D8FAF8EA21C8}"/>
    <cellStyle name="Normal 3 2 3 2 2 3 4 4 2" xfId="34827" xr:uid="{FD647891-4CC7-4CDF-B224-F8991A70321A}"/>
    <cellStyle name="Normal 3 2 3 2 2 3 4 4 3" xfId="49711" xr:uid="{F4ADD0BB-0EEE-4175-9582-DB6B881609FB}"/>
    <cellStyle name="Normal 3 2 3 2 2 3 4 5" xfId="14291" xr:uid="{E38FF5E1-537E-4C7F-BC68-6E4261DC6456}"/>
    <cellStyle name="Normal 3 2 3 2 2 3 4 6" xfId="27981" xr:uid="{9E234B51-250B-43CB-8075-56DD4BF61856}"/>
    <cellStyle name="Normal 3 2 3 2 2 3 4 7" xfId="42865" xr:uid="{6249D2B5-B10D-421F-91DF-1E80CF2830E3}"/>
    <cellStyle name="Normal 3 2 3 2 2 3 5" xfId="9153" xr:uid="{FFF6F860-1153-411C-80D2-34498B0818E7}"/>
    <cellStyle name="Normal 3 2 3 2 2 3 5 2" xfId="12575" xr:uid="{0F2C3E6F-B6AC-4989-A444-670D3A13B547}"/>
    <cellStyle name="Normal 3 2 3 2 2 3 5 2 2" xfId="26265" xr:uid="{7CA8E1D6-9D75-4B98-8FEE-FB7FAE57FE4C}"/>
    <cellStyle name="Normal 3 2 3 2 2 3 5 2 2 2" xfId="39957" xr:uid="{FF98A5A4-249F-451C-ABDB-F638149ABE66}"/>
    <cellStyle name="Normal 3 2 3 2 2 3 5 2 2 3" xfId="54841" xr:uid="{733183E6-4615-4C44-93A7-C00339C0827F}"/>
    <cellStyle name="Normal 3 2 3 2 2 3 5 2 3" xfId="19421" xr:uid="{E2020D9C-77D2-4E0F-B682-3A3C42DE0981}"/>
    <cellStyle name="Normal 3 2 3 2 2 3 5 2 4" xfId="33111" xr:uid="{83318370-A709-4B3C-B4CB-5073203D1E9F}"/>
    <cellStyle name="Normal 3 2 3 2 2 3 5 2 5" xfId="47995" xr:uid="{DB5B022A-3382-4CA1-BAB4-847D9659F065}"/>
    <cellStyle name="Normal 3 2 3 2 2 3 5 3" xfId="22843" xr:uid="{79E0F960-51B0-4112-8F80-E8600150D5C2}"/>
    <cellStyle name="Normal 3 2 3 2 2 3 5 3 2" xfId="36535" xr:uid="{27FF6F4C-7EB3-4CDE-88FC-60AAD131DB0E}"/>
    <cellStyle name="Normal 3 2 3 2 2 3 5 3 3" xfId="51419" xr:uid="{BC2B6BDF-9D0F-4297-8500-B30D23805D23}"/>
    <cellStyle name="Normal 3 2 3 2 2 3 5 4" xfId="15999" xr:uid="{5CA29641-0D2E-4637-B086-C1A8BB89CD19}"/>
    <cellStyle name="Normal 3 2 3 2 2 3 5 5" xfId="29689" xr:uid="{4C074B09-C24B-4691-A51F-ACEB48247E38}"/>
    <cellStyle name="Normal 3 2 3 2 2 3 5 6" xfId="44573" xr:uid="{6DDA5BB5-48FC-416E-8CF6-56E0B5BEA748}"/>
    <cellStyle name="Normal 3 2 3 2 2 3 6" xfId="10863" xr:uid="{FDAE1126-5D1E-4384-8568-363144902B50}"/>
    <cellStyle name="Normal 3 2 3 2 2 3 6 2" xfId="24553" xr:uid="{DC7177F2-DD9B-4791-931B-0E4069E235DB}"/>
    <cellStyle name="Normal 3 2 3 2 2 3 6 2 2" xfId="38245" xr:uid="{48938437-2F5E-445A-9310-C72E2A3968CC}"/>
    <cellStyle name="Normal 3 2 3 2 2 3 6 2 3" xfId="53129" xr:uid="{ABA67214-F8BD-4B77-861A-C1B2B06E7257}"/>
    <cellStyle name="Normal 3 2 3 2 2 3 6 3" xfId="17709" xr:uid="{B5BAFDEB-CA0B-4BD8-A2A1-FC3BF130315B}"/>
    <cellStyle name="Normal 3 2 3 2 2 3 6 4" xfId="31399" xr:uid="{B6FD3863-6821-4B7E-AD7F-C80180F2F34B}"/>
    <cellStyle name="Normal 3 2 3 2 2 3 6 5" xfId="46283" xr:uid="{BC33CA80-C252-4B76-87D9-30AE2845A692}"/>
    <cellStyle name="Normal 3 2 3 2 2 3 7" xfId="21131" xr:uid="{1A12A7A3-2CA4-4C06-A794-C66E9640E05B}"/>
    <cellStyle name="Normal 3 2 3 2 2 3 7 2" xfId="34823" xr:uid="{4B4D7A1B-C17A-4C0F-980B-17CE98665294}"/>
    <cellStyle name="Normal 3 2 3 2 2 3 7 3" xfId="49707" xr:uid="{A495FED7-4B57-48EA-A0F4-B585DFEBADC8}"/>
    <cellStyle name="Normal 3 2 3 2 2 3 8" xfId="14287" xr:uid="{39E54291-AB9E-4939-9D69-C80BCB33A712}"/>
    <cellStyle name="Normal 3 2 3 2 2 3 9" xfId="27977" xr:uid="{F42C81F4-0815-47C4-8E0A-D84C4155E002}"/>
    <cellStyle name="Normal 3 2 3 2 2 4" xfId="7445" xr:uid="{D58A4093-9F47-499F-9118-3F8998371DC6}"/>
    <cellStyle name="Normal 3 2 3 2 2 4 10" xfId="42866" xr:uid="{D0FEC65C-4099-4E12-89B7-FB1E928CD675}"/>
    <cellStyle name="Normal 3 2 3 2 2 4 2" xfId="7446" xr:uid="{F96A92A0-53D3-4136-BC43-15C8DC88E972}"/>
    <cellStyle name="Normal 3 2 3 2 2 4 2 2" xfId="7447" xr:uid="{4F846625-B169-45C5-8178-9D4252548EA9}"/>
    <cellStyle name="Normal 3 2 3 2 2 4 2 2 2" xfId="9160" xr:uid="{C45285F1-2AE1-4706-B564-DE0A47408C5D}"/>
    <cellStyle name="Normal 3 2 3 2 2 4 2 2 2 2" xfId="12582" xr:uid="{72F4CBEC-3984-4262-B4C1-D516C139E1A7}"/>
    <cellStyle name="Normal 3 2 3 2 2 4 2 2 2 2 2" xfId="26272" xr:uid="{69539615-C715-4067-85DC-CCBAF3BE5E30}"/>
    <cellStyle name="Normal 3 2 3 2 2 4 2 2 2 2 2 2" xfId="39964" xr:uid="{D6F0E69D-6B81-499A-97EC-70314391C076}"/>
    <cellStyle name="Normal 3 2 3 2 2 4 2 2 2 2 2 3" xfId="54848" xr:uid="{2C511914-4005-4632-80F5-7750B5ECC3A4}"/>
    <cellStyle name="Normal 3 2 3 2 2 4 2 2 2 2 3" xfId="19428" xr:uid="{F405A348-AF30-41F2-A985-6C90357AF0B9}"/>
    <cellStyle name="Normal 3 2 3 2 2 4 2 2 2 2 4" xfId="33118" xr:uid="{5E7B6030-1612-4C7B-8508-9CF155C555F4}"/>
    <cellStyle name="Normal 3 2 3 2 2 4 2 2 2 2 5" xfId="48002" xr:uid="{132D2922-D8AF-4D5A-9D21-7F961A1682AE}"/>
    <cellStyle name="Normal 3 2 3 2 2 4 2 2 2 3" xfId="22850" xr:uid="{5D6F3F6A-BB02-41E8-9878-A6677B81B328}"/>
    <cellStyle name="Normal 3 2 3 2 2 4 2 2 2 3 2" xfId="36542" xr:uid="{4CACC17E-9600-4C96-BAC4-0B002E222591}"/>
    <cellStyle name="Normal 3 2 3 2 2 4 2 2 2 3 3" xfId="51426" xr:uid="{FD527583-636C-4BD8-A844-0A4FECBA052D}"/>
    <cellStyle name="Normal 3 2 3 2 2 4 2 2 2 4" xfId="16006" xr:uid="{60059A18-2756-4BE6-9103-9BEDABD63FEC}"/>
    <cellStyle name="Normal 3 2 3 2 2 4 2 2 2 5" xfId="29696" xr:uid="{2713DF23-6154-4DB4-9E37-551E451DE186}"/>
    <cellStyle name="Normal 3 2 3 2 2 4 2 2 2 6" xfId="44580" xr:uid="{CAFB02DD-ABF4-42EB-A64C-36C7B37790B2}"/>
    <cellStyle name="Normal 3 2 3 2 2 4 2 2 3" xfId="10870" xr:uid="{0583BA22-23A6-4683-AAC3-E9080B463144}"/>
    <cellStyle name="Normal 3 2 3 2 2 4 2 2 3 2" xfId="24560" xr:uid="{364AA1BF-0BCB-4EA4-99B8-9AEF51F742CC}"/>
    <cellStyle name="Normal 3 2 3 2 2 4 2 2 3 2 2" xfId="38252" xr:uid="{A403AF3C-CE75-48FA-9E34-378500E4E3D8}"/>
    <cellStyle name="Normal 3 2 3 2 2 4 2 2 3 2 3" xfId="53136" xr:uid="{79BF51C5-22F7-45B8-BC17-E4C9AA20B568}"/>
    <cellStyle name="Normal 3 2 3 2 2 4 2 2 3 3" xfId="17716" xr:uid="{B5AE3CAA-2266-4CF3-8CD3-E52CAF3C7CE0}"/>
    <cellStyle name="Normal 3 2 3 2 2 4 2 2 3 4" xfId="31406" xr:uid="{420440FD-E143-45CA-8E17-F460ABE0E38D}"/>
    <cellStyle name="Normal 3 2 3 2 2 4 2 2 3 5" xfId="46290" xr:uid="{57015FA3-5D4A-4ACA-B26F-7473FE7A4243}"/>
    <cellStyle name="Normal 3 2 3 2 2 4 2 2 4" xfId="21138" xr:uid="{BF328BB8-5BF3-4D2E-8665-B9CB295E7076}"/>
    <cellStyle name="Normal 3 2 3 2 2 4 2 2 4 2" xfId="34830" xr:uid="{D757EB1D-4803-4FC0-BF95-0A387EBCF51F}"/>
    <cellStyle name="Normal 3 2 3 2 2 4 2 2 4 3" xfId="49714" xr:uid="{995B1111-6A4B-4B85-B8D2-65FAB2D3644F}"/>
    <cellStyle name="Normal 3 2 3 2 2 4 2 2 5" xfId="14294" xr:uid="{02B726E3-D011-4434-867D-32B9EF6F3540}"/>
    <cellStyle name="Normal 3 2 3 2 2 4 2 2 6" xfId="27984" xr:uid="{0E041B16-9129-4822-8956-BFB1F65C0757}"/>
    <cellStyle name="Normal 3 2 3 2 2 4 2 2 7" xfId="42868" xr:uid="{67D34BE8-D250-4075-9B64-347834721ACB}"/>
    <cellStyle name="Normal 3 2 3 2 2 4 2 3" xfId="9159" xr:uid="{5402D4E1-1E1B-41ED-AE2C-8FCE7D8A67C5}"/>
    <cellStyle name="Normal 3 2 3 2 2 4 2 3 2" xfId="12581" xr:uid="{C4D6286E-4AF3-452F-8C3B-E7020D7D851E}"/>
    <cellStyle name="Normal 3 2 3 2 2 4 2 3 2 2" xfId="26271" xr:uid="{078318C9-2E96-4A0B-9BA6-7B850CE69304}"/>
    <cellStyle name="Normal 3 2 3 2 2 4 2 3 2 2 2" xfId="39963" xr:uid="{9A0625EE-8C36-4559-A5F1-BA68AB3F596C}"/>
    <cellStyle name="Normal 3 2 3 2 2 4 2 3 2 2 3" xfId="54847" xr:uid="{B23DF0B7-B8BA-409E-B3A8-6B46074C7BCB}"/>
    <cellStyle name="Normal 3 2 3 2 2 4 2 3 2 3" xfId="19427" xr:uid="{EDA8345C-189C-48E1-A0E8-A7EE29E366B3}"/>
    <cellStyle name="Normal 3 2 3 2 2 4 2 3 2 4" xfId="33117" xr:uid="{4AE7597D-0331-49C7-B294-C3B9FC77F58A}"/>
    <cellStyle name="Normal 3 2 3 2 2 4 2 3 2 5" xfId="48001" xr:uid="{B6DDF862-A789-4DCE-945E-9EFAA9B2A530}"/>
    <cellStyle name="Normal 3 2 3 2 2 4 2 3 3" xfId="22849" xr:uid="{EC82695A-F1AD-4767-B261-0AD1270DDB94}"/>
    <cellStyle name="Normal 3 2 3 2 2 4 2 3 3 2" xfId="36541" xr:uid="{177376BB-F727-4F50-A870-ED8FDAEF8436}"/>
    <cellStyle name="Normal 3 2 3 2 2 4 2 3 3 3" xfId="51425" xr:uid="{2E13D082-E3F3-4062-88F1-DC64357735EC}"/>
    <cellStyle name="Normal 3 2 3 2 2 4 2 3 4" xfId="16005" xr:uid="{73BDB68D-374C-482D-B9AE-CC1C5423B80E}"/>
    <cellStyle name="Normal 3 2 3 2 2 4 2 3 5" xfId="29695" xr:uid="{071E3199-3724-42B2-BDC0-4ED5B6020890}"/>
    <cellStyle name="Normal 3 2 3 2 2 4 2 3 6" xfId="44579" xr:uid="{E2066E1C-50C1-40B4-B6D0-70DC2A80DB72}"/>
    <cellStyle name="Normal 3 2 3 2 2 4 2 4" xfId="10869" xr:uid="{14949117-4074-438F-9B38-4E910F6B42FC}"/>
    <cellStyle name="Normal 3 2 3 2 2 4 2 4 2" xfId="24559" xr:uid="{66541AA8-7C62-4143-8944-9DB7A18DF889}"/>
    <cellStyle name="Normal 3 2 3 2 2 4 2 4 2 2" xfId="38251" xr:uid="{AB6ECFC3-1F2C-4395-9435-237658DAB7B5}"/>
    <cellStyle name="Normal 3 2 3 2 2 4 2 4 2 3" xfId="53135" xr:uid="{C22EB944-6110-4D16-93DB-446488B9E1D1}"/>
    <cellStyle name="Normal 3 2 3 2 2 4 2 4 3" xfId="17715" xr:uid="{9D73D98B-2EC1-49F7-80E6-A6FDCA3C440C}"/>
    <cellStyle name="Normal 3 2 3 2 2 4 2 4 4" xfId="31405" xr:uid="{2C97022D-5ACE-43B1-AD59-A97CFF93AA96}"/>
    <cellStyle name="Normal 3 2 3 2 2 4 2 4 5" xfId="46289" xr:uid="{F4FCD432-0705-4428-A0FC-C9D8F838B87F}"/>
    <cellStyle name="Normal 3 2 3 2 2 4 2 5" xfId="21137" xr:uid="{5A201FCF-E072-42B2-9DDE-326EF0F0959B}"/>
    <cellStyle name="Normal 3 2 3 2 2 4 2 5 2" xfId="34829" xr:uid="{5A283D4B-2612-469A-B8FB-3CFDA399EDD5}"/>
    <cellStyle name="Normal 3 2 3 2 2 4 2 5 3" xfId="49713" xr:uid="{8CDC47B8-55E5-445E-AA06-9F8A42D58885}"/>
    <cellStyle name="Normal 3 2 3 2 2 4 2 6" xfId="14293" xr:uid="{9B813369-AF43-49AC-A9FA-FDE0B402E5DF}"/>
    <cellStyle name="Normal 3 2 3 2 2 4 2 7" xfId="27983" xr:uid="{0E0062E6-CEE7-463A-BBDF-4498D56F903A}"/>
    <cellStyle name="Normal 3 2 3 2 2 4 2 8" xfId="42867" xr:uid="{A2CCD3D3-2DC4-4C48-BB50-D568F30E4F24}"/>
    <cellStyle name="Normal 3 2 3 2 2 4 3" xfId="7448" xr:uid="{D5172EF0-65F2-4A56-AE24-4C88B5FA3B6A}"/>
    <cellStyle name="Normal 3 2 3 2 2 4 3 2" xfId="9161" xr:uid="{22737089-E73A-429A-AA32-92DB198FBBE1}"/>
    <cellStyle name="Normal 3 2 3 2 2 4 3 2 2" xfId="12583" xr:uid="{032B12FA-F7B1-4B65-A833-B978587130C7}"/>
    <cellStyle name="Normal 3 2 3 2 2 4 3 2 2 2" xfId="26273" xr:uid="{33FD3447-16A5-48E1-ADC1-F565E30DA57F}"/>
    <cellStyle name="Normal 3 2 3 2 2 4 3 2 2 2 2" xfId="39965" xr:uid="{C30D0BF5-6A91-4D47-A32C-A65D6CB1E49E}"/>
    <cellStyle name="Normal 3 2 3 2 2 4 3 2 2 2 3" xfId="54849" xr:uid="{65901F10-C0D2-4234-9AD5-C77751B4D072}"/>
    <cellStyle name="Normal 3 2 3 2 2 4 3 2 2 3" xfId="19429" xr:uid="{7B05460A-4955-4921-8777-64DF576C1CCD}"/>
    <cellStyle name="Normal 3 2 3 2 2 4 3 2 2 4" xfId="33119" xr:uid="{A9C14F7B-552B-4CB0-8990-A7C04572D71B}"/>
    <cellStyle name="Normal 3 2 3 2 2 4 3 2 2 5" xfId="48003" xr:uid="{BA78437D-6958-4BBD-A72C-B782224BFA26}"/>
    <cellStyle name="Normal 3 2 3 2 2 4 3 2 3" xfId="22851" xr:uid="{A38DDDC6-AFD8-4968-AE75-B1311618A124}"/>
    <cellStyle name="Normal 3 2 3 2 2 4 3 2 3 2" xfId="36543" xr:uid="{E2D6B031-7792-4672-9EFE-EAFC0A60B75C}"/>
    <cellStyle name="Normal 3 2 3 2 2 4 3 2 3 3" xfId="51427" xr:uid="{CD06C172-2B77-401B-B600-AFAFCCC28115}"/>
    <cellStyle name="Normal 3 2 3 2 2 4 3 2 4" xfId="16007" xr:uid="{82567561-83BB-41D5-B8D4-88CBD1A6CE66}"/>
    <cellStyle name="Normal 3 2 3 2 2 4 3 2 5" xfId="29697" xr:uid="{A790A0E1-921D-46D7-BAFF-2D53F9A98684}"/>
    <cellStyle name="Normal 3 2 3 2 2 4 3 2 6" xfId="44581" xr:uid="{CB21C9D9-4EC9-4FA6-A8F0-3EA2463A98BE}"/>
    <cellStyle name="Normal 3 2 3 2 2 4 3 3" xfId="10871" xr:uid="{A04ED1D5-2CEE-417B-894C-22F112F4BADC}"/>
    <cellStyle name="Normal 3 2 3 2 2 4 3 3 2" xfId="24561" xr:uid="{26E1C551-D29A-4761-B086-9D8E1FFBAD6E}"/>
    <cellStyle name="Normal 3 2 3 2 2 4 3 3 2 2" xfId="38253" xr:uid="{353B1127-E914-49CF-AEA6-0071A0A651E3}"/>
    <cellStyle name="Normal 3 2 3 2 2 4 3 3 2 3" xfId="53137" xr:uid="{464F0F06-41DD-4023-B6F8-E65FFEB7E711}"/>
    <cellStyle name="Normal 3 2 3 2 2 4 3 3 3" xfId="17717" xr:uid="{00567CAD-20BF-4D8C-9445-9D6B4A209170}"/>
    <cellStyle name="Normal 3 2 3 2 2 4 3 3 4" xfId="31407" xr:uid="{C101BE3E-9D33-46DA-B516-042F650FFCDF}"/>
    <cellStyle name="Normal 3 2 3 2 2 4 3 3 5" xfId="46291" xr:uid="{CB64C024-4C84-4812-930D-D2CE75EBFA6C}"/>
    <cellStyle name="Normal 3 2 3 2 2 4 3 4" xfId="21139" xr:uid="{D4C5D8B2-EEE6-485C-87FD-B45E272A72EB}"/>
    <cellStyle name="Normal 3 2 3 2 2 4 3 4 2" xfId="34831" xr:uid="{067B732D-0842-4305-B232-BA59234B29AD}"/>
    <cellStyle name="Normal 3 2 3 2 2 4 3 4 3" xfId="49715" xr:uid="{555FB428-1660-4CFF-A261-88CEF9BB7606}"/>
    <cellStyle name="Normal 3 2 3 2 2 4 3 5" xfId="14295" xr:uid="{E2569FD1-D576-45E8-ACDF-A4C37E99CD9D}"/>
    <cellStyle name="Normal 3 2 3 2 2 4 3 6" xfId="27985" xr:uid="{04A18BD3-0E6B-472B-B9C3-4B77A3D2F2EF}"/>
    <cellStyle name="Normal 3 2 3 2 2 4 3 7" xfId="42869" xr:uid="{E894A619-CB60-4CE5-8D8C-0512F6B40B4B}"/>
    <cellStyle name="Normal 3 2 3 2 2 4 4" xfId="7449" xr:uid="{21185899-F373-42A0-A37F-CD25EF579864}"/>
    <cellStyle name="Normal 3 2 3 2 2 4 4 2" xfId="9162" xr:uid="{89AE617A-E20B-44C0-A29F-B790BC1201F9}"/>
    <cellStyle name="Normal 3 2 3 2 2 4 4 2 2" xfId="12584" xr:uid="{87921092-4D25-4BE9-9677-CEBADDD6A4EB}"/>
    <cellStyle name="Normal 3 2 3 2 2 4 4 2 2 2" xfId="26274" xr:uid="{34D0EC27-C277-4247-BDFE-EDAC32EB23B9}"/>
    <cellStyle name="Normal 3 2 3 2 2 4 4 2 2 2 2" xfId="39966" xr:uid="{C1EC31DE-EF99-4EFB-874B-5B8F1C3ACF53}"/>
    <cellStyle name="Normal 3 2 3 2 2 4 4 2 2 2 3" xfId="54850" xr:uid="{0E08648A-318B-4802-9C13-24B11F07E705}"/>
    <cellStyle name="Normal 3 2 3 2 2 4 4 2 2 3" xfId="19430" xr:uid="{043D598D-A58E-41CD-9109-DAA7896B9728}"/>
    <cellStyle name="Normal 3 2 3 2 2 4 4 2 2 4" xfId="33120" xr:uid="{85D4C926-2A16-4E27-A7EB-95256E97F8F1}"/>
    <cellStyle name="Normal 3 2 3 2 2 4 4 2 2 5" xfId="48004" xr:uid="{D0C48006-BE3B-4CD7-A5D6-B368E0B707A6}"/>
    <cellStyle name="Normal 3 2 3 2 2 4 4 2 3" xfId="22852" xr:uid="{4DBBD1EF-38AF-45FA-9F34-180F5A8E0293}"/>
    <cellStyle name="Normal 3 2 3 2 2 4 4 2 3 2" xfId="36544" xr:uid="{6ACC176E-00CE-4C37-AC6D-EBA16F076C12}"/>
    <cellStyle name="Normal 3 2 3 2 2 4 4 2 3 3" xfId="51428" xr:uid="{F032FB36-1BF0-41AA-AB77-61852AFA6484}"/>
    <cellStyle name="Normal 3 2 3 2 2 4 4 2 4" xfId="16008" xr:uid="{704E6432-DCDE-4386-BA17-9E30CA0CD140}"/>
    <cellStyle name="Normal 3 2 3 2 2 4 4 2 5" xfId="29698" xr:uid="{C070F5C5-C01E-43B8-9D5C-8F07EF3EBEB3}"/>
    <cellStyle name="Normal 3 2 3 2 2 4 4 2 6" xfId="44582" xr:uid="{D6CAB36D-31AE-4A02-811E-E41C8DAE9537}"/>
    <cellStyle name="Normal 3 2 3 2 2 4 4 3" xfId="10872" xr:uid="{9DFAAC31-8549-4EFA-B0A6-B142B8C27A78}"/>
    <cellStyle name="Normal 3 2 3 2 2 4 4 3 2" xfId="24562" xr:uid="{34A910B8-5AD4-41B2-AC8C-1BED939A79FF}"/>
    <cellStyle name="Normal 3 2 3 2 2 4 4 3 2 2" xfId="38254" xr:uid="{DA65F511-5993-4A5C-91CC-A0B680E27600}"/>
    <cellStyle name="Normal 3 2 3 2 2 4 4 3 2 3" xfId="53138" xr:uid="{B9677803-E604-4B88-A786-ECE49E25B40F}"/>
    <cellStyle name="Normal 3 2 3 2 2 4 4 3 3" xfId="17718" xr:uid="{2887B785-BB1D-4749-AECC-FD2F48B13C17}"/>
    <cellStyle name="Normal 3 2 3 2 2 4 4 3 4" xfId="31408" xr:uid="{95175E97-E441-4E85-9E9C-00BA8FA4F39D}"/>
    <cellStyle name="Normal 3 2 3 2 2 4 4 3 5" xfId="46292" xr:uid="{80DD7B1B-4ADD-46E5-9BD3-4918029888F6}"/>
    <cellStyle name="Normal 3 2 3 2 2 4 4 4" xfId="21140" xr:uid="{CAB27DCD-056A-4C6E-B3EE-0BE376208143}"/>
    <cellStyle name="Normal 3 2 3 2 2 4 4 4 2" xfId="34832" xr:uid="{0DC78E7E-5087-4F77-A855-E6D09D24EE46}"/>
    <cellStyle name="Normal 3 2 3 2 2 4 4 4 3" xfId="49716" xr:uid="{826D2E9B-3746-4FF9-BF9F-9C1B8C77D90C}"/>
    <cellStyle name="Normal 3 2 3 2 2 4 4 5" xfId="14296" xr:uid="{E967134D-3535-43F0-95EC-D175A94D7982}"/>
    <cellStyle name="Normal 3 2 3 2 2 4 4 6" xfId="27986" xr:uid="{9A89BC67-0E54-493B-B5CF-6129C0448D95}"/>
    <cellStyle name="Normal 3 2 3 2 2 4 4 7" xfId="42870" xr:uid="{A8619B9E-E86C-4D46-9592-9483F4F9AC6F}"/>
    <cellStyle name="Normal 3 2 3 2 2 4 5" xfId="9158" xr:uid="{725877EF-7509-4378-8CC2-FE61CD305975}"/>
    <cellStyle name="Normal 3 2 3 2 2 4 5 2" xfId="12580" xr:uid="{4C1E81C9-D9DC-4982-A497-BFA0DFA169E2}"/>
    <cellStyle name="Normal 3 2 3 2 2 4 5 2 2" xfId="26270" xr:uid="{D51E5395-35B5-4571-99B1-6F3119ABD878}"/>
    <cellStyle name="Normal 3 2 3 2 2 4 5 2 2 2" xfId="39962" xr:uid="{A2DD7D8D-0A92-4EC6-A962-8D2D50E6E034}"/>
    <cellStyle name="Normal 3 2 3 2 2 4 5 2 2 3" xfId="54846" xr:uid="{62C82C8A-C0E5-4176-9AB2-DE3AE5A631C2}"/>
    <cellStyle name="Normal 3 2 3 2 2 4 5 2 3" xfId="19426" xr:uid="{86D875C9-EF22-4C7B-B9F8-42CD4A583861}"/>
    <cellStyle name="Normal 3 2 3 2 2 4 5 2 4" xfId="33116" xr:uid="{E605D64A-37E4-4096-865A-D64361A87F11}"/>
    <cellStyle name="Normal 3 2 3 2 2 4 5 2 5" xfId="48000" xr:uid="{C240D153-3E89-4DAF-AADD-158F52C64A44}"/>
    <cellStyle name="Normal 3 2 3 2 2 4 5 3" xfId="22848" xr:uid="{FEA67AF4-0DEB-4511-8DFF-AF1531835FF1}"/>
    <cellStyle name="Normal 3 2 3 2 2 4 5 3 2" xfId="36540" xr:uid="{DBFB34FB-B218-4A03-BE2D-985684909831}"/>
    <cellStyle name="Normal 3 2 3 2 2 4 5 3 3" xfId="51424" xr:uid="{4459BC1E-AD04-4823-9B43-313D357DB9AF}"/>
    <cellStyle name="Normal 3 2 3 2 2 4 5 4" xfId="16004" xr:uid="{C4940017-54E4-4F7D-8749-59686EBA5DD2}"/>
    <cellStyle name="Normal 3 2 3 2 2 4 5 5" xfId="29694" xr:uid="{091BCB99-9556-4DED-802B-053D042E21C9}"/>
    <cellStyle name="Normal 3 2 3 2 2 4 5 6" xfId="44578" xr:uid="{AC0451B7-A5AB-4C2A-BAB1-B389F36620D0}"/>
    <cellStyle name="Normal 3 2 3 2 2 4 6" xfId="10868" xr:uid="{5618867F-76DF-4B66-A04D-94357E2AF7E5}"/>
    <cellStyle name="Normal 3 2 3 2 2 4 6 2" xfId="24558" xr:uid="{3CD53D0A-1026-49E0-9F86-3B7152713FE2}"/>
    <cellStyle name="Normal 3 2 3 2 2 4 6 2 2" xfId="38250" xr:uid="{BE07F2A2-0533-461E-B0FB-8EE11E03B310}"/>
    <cellStyle name="Normal 3 2 3 2 2 4 6 2 3" xfId="53134" xr:uid="{FE70EBC8-36C2-4CA7-A3A1-0DE21753DBDC}"/>
    <cellStyle name="Normal 3 2 3 2 2 4 6 3" xfId="17714" xr:uid="{C3EE548C-9E74-4D01-BAE9-6ECA1B3620E0}"/>
    <cellStyle name="Normal 3 2 3 2 2 4 6 4" xfId="31404" xr:uid="{44E150F9-D2FD-4175-9A85-94818B3EFB6B}"/>
    <cellStyle name="Normal 3 2 3 2 2 4 6 5" xfId="46288" xr:uid="{DEC48B99-5984-494A-B0BE-D04A42D94351}"/>
    <cellStyle name="Normal 3 2 3 2 2 4 7" xfId="21136" xr:uid="{79A60C87-E3F1-4D59-93A2-AEB99613D703}"/>
    <cellStyle name="Normal 3 2 3 2 2 4 7 2" xfId="34828" xr:uid="{E8980FDF-763F-4186-BD1C-9D187CBB380C}"/>
    <cellStyle name="Normal 3 2 3 2 2 4 7 3" xfId="49712" xr:uid="{148F4B87-A5E6-4C88-95A0-C2D8EEB1F544}"/>
    <cellStyle name="Normal 3 2 3 2 2 4 8" xfId="14292" xr:uid="{A96BF72B-2004-4619-8F4A-5FFC46AA3FA0}"/>
    <cellStyle name="Normal 3 2 3 2 2 4 9" xfId="27982" xr:uid="{2351C46A-3826-434E-B864-D760FA425D4C}"/>
    <cellStyle name="Normal 3 2 3 2 2 5" xfId="7450" xr:uid="{7760D3EE-6E73-49B2-AAFD-705515CF89F7}"/>
    <cellStyle name="Normal 3 2 3 2 2 5 2" xfId="7451" xr:uid="{94167949-6B25-4155-9E8A-B6CB36E0B648}"/>
    <cellStyle name="Normal 3 2 3 2 2 5 2 2" xfId="9164" xr:uid="{A845B3A3-EEA3-4B2D-8605-9137738DAC80}"/>
    <cellStyle name="Normal 3 2 3 2 2 5 2 2 2" xfId="12586" xr:uid="{A1C3803A-E10D-472F-9F9C-5826CBF4DF62}"/>
    <cellStyle name="Normal 3 2 3 2 2 5 2 2 2 2" xfId="26276" xr:uid="{9DF902FE-8B60-4D0F-9930-072EA28C01D1}"/>
    <cellStyle name="Normal 3 2 3 2 2 5 2 2 2 2 2" xfId="39968" xr:uid="{2BE3C19B-75B5-4010-AE87-96F80DD91B68}"/>
    <cellStyle name="Normal 3 2 3 2 2 5 2 2 2 2 3" xfId="54852" xr:uid="{254C8B95-40B8-4470-976F-2F6473457A8A}"/>
    <cellStyle name="Normal 3 2 3 2 2 5 2 2 2 3" xfId="19432" xr:uid="{45D31E45-54EC-4EE0-85D9-2658C59589BF}"/>
    <cellStyle name="Normal 3 2 3 2 2 5 2 2 2 4" xfId="33122" xr:uid="{87D8D780-DE08-47A2-8606-373D41BE1ACD}"/>
    <cellStyle name="Normal 3 2 3 2 2 5 2 2 2 5" xfId="48006" xr:uid="{BA79A4C9-3073-4A9A-A516-490BDB45F520}"/>
    <cellStyle name="Normal 3 2 3 2 2 5 2 2 3" xfId="22854" xr:uid="{A2977980-38FE-45B6-929F-D6C7ED9AB9A7}"/>
    <cellStyle name="Normal 3 2 3 2 2 5 2 2 3 2" xfId="36546" xr:uid="{B2139072-47CD-47A9-B393-82D4277DBED0}"/>
    <cellStyle name="Normal 3 2 3 2 2 5 2 2 3 3" xfId="51430" xr:uid="{00B2647C-93FB-4388-8D71-71107FA32265}"/>
    <cellStyle name="Normal 3 2 3 2 2 5 2 2 4" xfId="16010" xr:uid="{86A00801-D088-45FF-B190-E2B574B5FA82}"/>
    <cellStyle name="Normal 3 2 3 2 2 5 2 2 5" xfId="29700" xr:uid="{8BACAE78-A48D-4568-920E-EE9660A391B4}"/>
    <cellStyle name="Normal 3 2 3 2 2 5 2 2 6" xfId="44584" xr:uid="{C5B722AA-3341-4CCC-A05B-10A4B58D07DC}"/>
    <cellStyle name="Normal 3 2 3 2 2 5 2 3" xfId="10874" xr:uid="{B97A0C51-53EB-481A-A65D-822E02B03F1F}"/>
    <cellStyle name="Normal 3 2 3 2 2 5 2 3 2" xfId="24564" xr:uid="{F2E1A7F0-1E84-401E-AE1E-3F7661C8F3A4}"/>
    <cellStyle name="Normal 3 2 3 2 2 5 2 3 2 2" xfId="38256" xr:uid="{BC583D2D-83FD-451D-B630-F50A0EABA018}"/>
    <cellStyle name="Normal 3 2 3 2 2 5 2 3 2 3" xfId="53140" xr:uid="{DE746E99-B697-4C2E-BB1B-7610FCFCE8EB}"/>
    <cellStyle name="Normal 3 2 3 2 2 5 2 3 3" xfId="17720" xr:uid="{24406C77-FE62-4465-B306-268844A7E581}"/>
    <cellStyle name="Normal 3 2 3 2 2 5 2 3 4" xfId="31410" xr:uid="{A4173ADE-1A12-406B-A5F4-9A020D3C155B}"/>
    <cellStyle name="Normal 3 2 3 2 2 5 2 3 5" xfId="46294" xr:uid="{EC265318-006C-4305-B880-2BA748561341}"/>
    <cellStyle name="Normal 3 2 3 2 2 5 2 4" xfId="21142" xr:uid="{860F160C-E6D4-4F33-9463-006E6F3323B4}"/>
    <cellStyle name="Normal 3 2 3 2 2 5 2 4 2" xfId="34834" xr:uid="{81D7BE26-7502-44C7-B6D0-41B9100F61FB}"/>
    <cellStyle name="Normal 3 2 3 2 2 5 2 4 3" xfId="49718" xr:uid="{0693B804-C065-4F4F-89CF-97F9176061BD}"/>
    <cellStyle name="Normal 3 2 3 2 2 5 2 5" xfId="14298" xr:uid="{52768046-1671-42A0-AE58-007D6734BF97}"/>
    <cellStyle name="Normal 3 2 3 2 2 5 2 6" xfId="27988" xr:uid="{C209D4B8-A076-4803-A2EE-1B2815E81023}"/>
    <cellStyle name="Normal 3 2 3 2 2 5 2 7" xfId="42872" xr:uid="{7E13AAB6-8911-4771-91DF-31215292959E}"/>
    <cellStyle name="Normal 3 2 3 2 2 5 3" xfId="9163" xr:uid="{F26CBB79-6644-4613-A8C2-9CED61B345DE}"/>
    <cellStyle name="Normal 3 2 3 2 2 5 3 2" xfId="12585" xr:uid="{14A7E928-A0D8-4730-875D-B02FFA8D5DD8}"/>
    <cellStyle name="Normal 3 2 3 2 2 5 3 2 2" xfId="26275" xr:uid="{8126B47C-A807-4D24-AB42-AD1123F4A729}"/>
    <cellStyle name="Normal 3 2 3 2 2 5 3 2 2 2" xfId="39967" xr:uid="{DC618D49-D92A-4732-B565-63619A9E0E9F}"/>
    <cellStyle name="Normal 3 2 3 2 2 5 3 2 2 3" xfId="54851" xr:uid="{82600471-57AF-4378-AF4E-27B816A85B1D}"/>
    <cellStyle name="Normal 3 2 3 2 2 5 3 2 3" xfId="19431" xr:uid="{AED6260E-0CDB-4E50-A304-DB105627FC2F}"/>
    <cellStyle name="Normal 3 2 3 2 2 5 3 2 4" xfId="33121" xr:uid="{7266C0B1-7F86-4513-85A3-6AF87B1E9063}"/>
    <cellStyle name="Normal 3 2 3 2 2 5 3 2 5" xfId="48005" xr:uid="{7093CC53-A166-4CAC-8944-CE04D19778D1}"/>
    <cellStyle name="Normal 3 2 3 2 2 5 3 3" xfId="22853" xr:uid="{37CD319C-BF22-4D9A-953D-95A0BBB79CAA}"/>
    <cellStyle name="Normal 3 2 3 2 2 5 3 3 2" xfId="36545" xr:uid="{7310A03C-C221-4A6E-BD21-BBA8D1A3D072}"/>
    <cellStyle name="Normal 3 2 3 2 2 5 3 3 3" xfId="51429" xr:uid="{85CDFEDB-6556-43FC-BA50-46D267FF8BEA}"/>
    <cellStyle name="Normal 3 2 3 2 2 5 3 4" xfId="16009" xr:uid="{5BEE8322-B691-4309-9110-1A4C0B5DDBAF}"/>
    <cellStyle name="Normal 3 2 3 2 2 5 3 5" xfId="29699" xr:uid="{EFE566A8-0850-41F0-A6D8-3771CEC9D262}"/>
    <cellStyle name="Normal 3 2 3 2 2 5 3 6" xfId="44583" xr:uid="{542BB85D-EF88-4C0E-B066-AF68362DF4CF}"/>
    <cellStyle name="Normal 3 2 3 2 2 5 4" xfId="10873" xr:uid="{2A23308E-E5D6-4979-887A-027A5CC1905B}"/>
    <cellStyle name="Normal 3 2 3 2 2 5 4 2" xfId="24563" xr:uid="{00555896-C371-4FF9-8474-D959EB2B09E6}"/>
    <cellStyle name="Normal 3 2 3 2 2 5 4 2 2" xfId="38255" xr:uid="{1BBDF03F-F68B-497B-83F3-5A10080DE03B}"/>
    <cellStyle name="Normal 3 2 3 2 2 5 4 2 3" xfId="53139" xr:uid="{C13F7CDE-FC61-41FE-B62A-D985CC411C11}"/>
    <cellStyle name="Normal 3 2 3 2 2 5 4 3" xfId="17719" xr:uid="{9E9AAC24-6E19-4D12-B72F-0D3DE22F93C4}"/>
    <cellStyle name="Normal 3 2 3 2 2 5 4 4" xfId="31409" xr:uid="{788C32A9-2CBA-49FA-91B7-DF82127133FA}"/>
    <cellStyle name="Normal 3 2 3 2 2 5 4 5" xfId="46293" xr:uid="{AE4A9501-887F-4B15-ACF7-F9562EDB91C1}"/>
    <cellStyle name="Normal 3 2 3 2 2 5 5" xfId="21141" xr:uid="{F9E4FC76-7E55-405C-B394-03159FB731CE}"/>
    <cellStyle name="Normal 3 2 3 2 2 5 5 2" xfId="34833" xr:uid="{81C8B2A7-0F72-43D5-8061-B9C06AD8FBE0}"/>
    <cellStyle name="Normal 3 2 3 2 2 5 5 3" xfId="49717" xr:uid="{15D03F8A-5DD6-4AAE-87A6-3C49AC625DDE}"/>
    <cellStyle name="Normal 3 2 3 2 2 5 6" xfId="14297" xr:uid="{1394F348-B94B-4BFD-82C3-63C4BBC9A6B0}"/>
    <cellStyle name="Normal 3 2 3 2 2 5 7" xfId="27987" xr:uid="{AC6C3112-213C-4184-8C76-F4FDF4299692}"/>
    <cellStyle name="Normal 3 2 3 2 2 5 8" xfId="42871" xr:uid="{904316A9-29A8-46B1-939A-147EC594DC8D}"/>
    <cellStyle name="Normal 3 2 3 2 2 6" xfId="7452" xr:uid="{04F02535-458A-4158-A0D4-BCACED7EB849}"/>
    <cellStyle name="Normal 3 2 3 2 2 6 2" xfId="9165" xr:uid="{CA09375B-E785-4332-BFB9-59F0050B6341}"/>
    <cellStyle name="Normal 3 2 3 2 2 6 2 2" xfId="12587" xr:uid="{B2D3149D-9119-4A39-85AD-BD0253217F2C}"/>
    <cellStyle name="Normal 3 2 3 2 2 6 2 2 2" xfId="26277" xr:uid="{0325B13C-2C90-491D-90D7-3CDE4DD8B38A}"/>
    <cellStyle name="Normal 3 2 3 2 2 6 2 2 2 2" xfId="39969" xr:uid="{5262E291-8562-40B5-AE3E-1F2F8B870661}"/>
    <cellStyle name="Normal 3 2 3 2 2 6 2 2 2 3" xfId="54853" xr:uid="{7E0206B0-1CCB-468E-9E97-F50240B0294B}"/>
    <cellStyle name="Normal 3 2 3 2 2 6 2 2 3" xfId="19433" xr:uid="{6FDBFE28-D6FB-46D3-BFA8-76762832FB81}"/>
    <cellStyle name="Normal 3 2 3 2 2 6 2 2 4" xfId="33123" xr:uid="{99239EA4-8015-4C7A-86CF-DF2FCC5AACD1}"/>
    <cellStyle name="Normal 3 2 3 2 2 6 2 2 5" xfId="48007" xr:uid="{B19C6672-0F11-4FA2-8441-1A524BE360E1}"/>
    <cellStyle name="Normal 3 2 3 2 2 6 2 3" xfId="22855" xr:uid="{B4F07C04-585B-4336-840E-91E44CB76A5B}"/>
    <cellStyle name="Normal 3 2 3 2 2 6 2 3 2" xfId="36547" xr:uid="{55C1C1D0-3824-43CD-A914-A28D628D0F7E}"/>
    <cellStyle name="Normal 3 2 3 2 2 6 2 3 3" xfId="51431" xr:uid="{9A35566D-E21B-481E-AEC5-DD9FF5B6E1F5}"/>
    <cellStyle name="Normal 3 2 3 2 2 6 2 4" xfId="16011" xr:uid="{BBD74A85-3B73-480D-9DEB-EECE7F676A69}"/>
    <cellStyle name="Normal 3 2 3 2 2 6 2 5" xfId="29701" xr:uid="{678899BF-8A74-4E4B-BCBE-2BA97639DDD4}"/>
    <cellStyle name="Normal 3 2 3 2 2 6 2 6" xfId="44585" xr:uid="{7D45BD03-6832-48F8-A01F-5DAA0BF3608D}"/>
    <cellStyle name="Normal 3 2 3 2 2 6 3" xfId="10875" xr:uid="{C011A63D-0E13-4659-94B6-0209D3F26CFE}"/>
    <cellStyle name="Normal 3 2 3 2 2 6 3 2" xfId="24565" xr:uid="{EA2C7395-07EC-48DD-B93A-DF6FE0E2D8A2}"/>
    <cellStyle name="Normal 3 2 3 2 2 6 3 2 2" xfId="38257" xr:uid="{C6638BC7-5C2E-41A7-9320-27F1830D83B6}"/>
    <cellStyle name="Normal 3 2 3 2 2 6 3 2 3" xfId="53141" xr:uid="{F5EA04CE-3C58-497C-9CBF-63ACAE503FF5}"/>
    <cellStyle name="Normal 3 2 3 2 2 6 3 3" xfId="17721" xr:uid="{A91D678D-285D-450B-8A32-20CEECBF8ED0}"/>
    <cellStyle name="Normal 3 2 3 2 2 6 3 4" xfId="31411" xr:uid="{2E3077DD-0B19-4B8E-974D-2129551F8047}"/>
    <cellStyle name="Normal 3 2 3 2 2 6 3 5" xfId="46295" xr:uid="{3FC46127-ACE4-486D-BB29-A02EAC374D43}"/>
    <cellStyle name="Normal 3 2 3 2 2 6 4" xfId="21143" xr:uid="{21AD34D5-A840-4706-BEE7-D1FFE5954FD6}"/>
    <cellStyle name="Normal 3 2 3 2 2 6 4 2" xfId="34835" xr:uid="{E1696CB2-A3FB-432E-803A-86A59713463E}"/>
    <cellStyle name="Normal 3 2 3 2 2 6 4 3" xfId="49719" xr:uid="{953E62F0-28B1-41FC-85B7-993186620B76}"/>
    <cellStyle name="Normal 3 2 3 2 2 6 5" xfId="14299" xr:uid="{8485B4DB-1A14-477D-9003-3937249057C2}"/>
    <cellStyle name="Normal 3 2 3 2 2 6 6" xfId="27989" xr:uid="{5C203CD8-AA8F-42F6-A7D5-4083565CAA5D}"/>
    <cellStyle name="Normal 3 2 3 2 2 6 7" xfId="42873" xr:uid="{7E38622D-3D85-446C-A8F7-EEFB416B8CA2}"/>
    <cellStyle name="Normal 3 2 3 2 2 7" xfId="7453" xr:uid="{01830981-7733-4E95-9EA7-F6C7B096070D}"/>
    <cellStyle name="Normal 3 2 3 2 2 7 2" xfId="9166" xr:uid="{64451567-C164-4B85-BF10-9020C51180F8}"/>
    <cellStyle name="Normal 3 2 3 2 2 7 2 2" xfId="12588" xr:uid="{8D6BD7B6-83BB-4CE9-9A1A-A91EAC48AC34}"/>
    <cellStyle name="Normal 3 2 3 2 2 7 2 2 2" xfId="26278" xr:uid="{65CC2999-8752-420A-BA01-26D072BF823F}"/>
    <cellStyle name="Normal 3 2 3 2 2 7 2 2 2 2" xfId="39970" xr:uid="{95FECE08-10F1-45E3-B158-5BE04E637110}"/>
    <cellStyle name="Normal 3 2 3 2 2 7 2 2 2 3" xfId="54854" xr:uid="{994DAD09-3212-48D1-B6A4-FB069BA9DA7D}"/>
    <cellStyle name="Normal 3 2 3 2 2 7 2 2 3" xfId="19434" xr:uid="{5B8F4EBE-A440-4365-9109-CA940355B86D}"/>
    <cellStyle name="Normal 3 2 3 2 2 7 2 2 4" xfId="33124" xr:uid="{3C75F4E4-960F-4799-8EE4-7BB6B0F547BF}"/>
    <cellStyle name="Normal 3 2 3 2 2 7 2 2 5" xfId="48008" xr:uid="{F966638D-C675-40AA-88AD-7AC0A8B563FB}"/>
    <cellStyle name="Normal 3 2 3 2 2 7 2 3" xfId="22856" xr:uid="{93BE25CE-8E43-458D-8C17-0CD5FDAE3573}"/>
    <cellStyle name="Normal 3 2 3 2 2 7 2 3 2" xfId="36548" xr:uid="{DD37FB96-28DE-4926-BDEC-B89B44E05DED}"/>
    <cellStyle name="Normal 3 2 3 2 2 7 2 3 3" xfId="51432" xr:uid="{B9073F07-0BF6-4FC4-A73E-5E578364F691}"/>
    <cellStyle name="Normal 3 2 3 2 2 7 2 4" xfId="16012" xr:uid="{52F926CB-11D4-4305-8373-F0A0AADFDCED}"/>
    <cellStyle name="Normal 3 2 3 2 2 7 2 5" xfId="29702" xr:uid="{F271059F-6A8F-4873-8BF0-409B3666545A}"/>
    <cellStyle name="Normal 3 2 3 2 2 7 2 6" xfId="44586" xr:uid="{13C79DA4-3CDC-44FE-A4F1-FE108A6FFDA4}"/>
    <cellStyle name="Normal 3 2 3 2 2 7 3" xfId="10876" xr:uid="{B7E24966-1CB8-4B96-B1C7-839951E55BF1}"/>
    <cellStyle name="Normal 3 2 3 2 2 7 3 2" xfId="24566" xr:uid="{E0F8011C-FC08-473A-B803-099A76176BCC}"/>
    <cellStyle name="Normal 3 2 3 2 2 7 3 2 2" xfId="38258" xr:uid="{952D9460-787C-4A00-AFB8-A900D5A2DF9E}"/>
    <cellStyle name="Normal 3 2 3 2 2 7 3 2 3" xfId="53142" xr:uid="{B1D9283B-91E2-4B51-BBFD-280A6B1270AF}"/>
    <cellStyle name="Normal 3 2 3 2 2 7 3 3" xfId="17722" xr:uid="{27E0C9EF-C39F-4B37-B065-0EA538BFAEAF}"/>
    <cellStyle name="Normal 3 2 3 2 2 7 3 4" xfId="31412" xr:uid="{B34D8E6C-C734-48E2-B969-CFD60C0FA6E7}"/>
    <cellStyle name="Normal 3 2 3 2 2 7 3 5" xfId="46296" xr:uid="{88BD6DFF-6514-4743-9F29-E6D89E2BDE0F}"/>
    <cellStyle name="Normal 3 2 3 2 2 7 4" xfId="21144" xr:uid="{F3E75112-95B3-4DED-A3FB-440392C5F65F}"/>
    <cellStyle name="Normal 3 2 3 2 2 7 4 2" xfId="34836" xr:uid="{C1E9A72B-DBDC-47CB-AD88-2F0B09AC4C2C}"/>
    <cellStyle name="Normal 3 2 3 2 2 7 4 3" xfId="49720" xr:uid="{638E4FF1-39FC-47FD-8027-1A97EBEC3D18}"/>
    <cellStyle name="Normal 3 2 3 2 2 7 5" xfId="14300" xr:uid="{C3177616-F54A-4DAD-A802-3D1A50008EB6}"/>
    <cellStyle name="Normal 3 2 3 2 2 7 6" xfId="27990" xr:uid="{AD08570A-7417-4A31-82B9-7FDF052CCE36}"/>
    <cellStyle name="Normal 3 2 3 2 2 7 7" xfId="42874" xr:uid="{6D550BD1-FA19-4B9C-872C-3FE46759BD91}"/>
    <cellStyle name="Normal 3 2 3 2 2 8" xfId="9137" xr:uid="{DF97D9A8-FD64-4515-A9FE-B9A085DBB23C}"/>
    <cellStyle name="Normal 3 2 3 2 2 8 2" xfId="12559" xr:uid="{7EEDB5EC-5397-44E4-B021-D23B915182EC}"/>
    <cellStyle name="Normal 3 2 3 2 2 8 2 2" xfId="26249" xr:uid="{7574CE46-5C5A-4878-9261-C5C0B430FE97}"/>
    <cellStyle name="Normal 3 2 3 2 2 8 2 2 2" xfId="39941" xr:uid="{E6B383E1-065F-4CD4-A796-30627E2C6806}"/>
    <cellStyle name="Normal 3 2 3 2 2 8 2 2 3" xfId="54825" xr:uid="{C13D911E-7FDC-4FAE-AA3E-3FF5AD4BB496}"/>
    <cellStyle name="Normal 3 2 3 2 2 8 2 3" xfId="19405" xr:uid="{3F4B98CA-5E48-4B40-BC57-A7711C40840D}"/>
    <cellStyle name="Normal 3 2 3 2 2 8 2 4" xfId="33095" xr:uid="{83AF740A-606B-4B37-90B9-1828D54CF543}"/>
    <cellStyle name="Normal 3 2 3 2 2 8 2 5" xfId="47979" xr:uid="{D4851587-F1DE-47FF-B22F-315497176266}"/>
    <cellStyle name="Normal 3 2 3 2 2 8 3" xfId="22827" xr:uid="{C0D562DF-D230-4D66-8186-339B04AF743E}"/>
    <cellStyle name="Normal 3 2 3 2 2 8 3 2" xfId="36519" xr:uid="{F0189DEA-5116-4B9C-9DA6-78B5C34A46DC}"/>
    <cellStyle name="Normal 3 2 3 2 2 8 3 3" xfId="51403" xr:uid="{F139A7B0-8A8D-4C36-B464-E5CD72253C27}"/>
    <cellStyle name="Normal 3 2 3 2 2 8 4" xfId="15983" xr:uid="{9539AEFA-766C-4B88-8FD9-31B55021E331}"/>
    <cellStyle name="Normal 3 2 3 2 2 8 5" xfId="29673" xr:uid="{BB2BB235-F639-4309-9C26-287C811C8AAD}"/>
    <cellStyle name="Normal 3 2 3 2 2 8 6" xfId="44557" xr:uid="{BBD0DE12-AB43-414A-9281-FE56EB3EC2ED}"/>
    <cellStyle name="Normal 3 2 3 2 2 9" xfId="10847" xr:uid="{167B2947-FC35-4C9E-8E3D-91A4E25225C7}"/>
    <cellStyle name="Normal 3 2 3 2 2 9 2" xfId="24537" xr:uid="{12432F90-703D-4829-868E-3808390E39D1}"/>
    <cellStyle name="Normal 3 2 3 2 2 9 2 2" xfId="38229" xr:uid="{CDC16E1A-C1B7-4D8E-9B3E-26C0113F05BB}"/>
    <cellStyle name="Normal 3 2 3 2 2 9 2 3" xfId="53113" xr:uid="{65E70A21-3AE8-4A41-870D-1C578805B764}"/>
    <cellStyle name="Normal 3 2 3 2 2 9 3" xfId="17693" xr:uid="{ACFF2529-986D-4A49-A518-9BEE8234BC78}"/>
    <cellStyle name="Normal 3 2 3 2 2 9 4" xfId="31383" xr:uid="{A99D07AB-0A7E-4CC1-A0AA-CBA78A5C7CF6}"/>
    <cellStyle name="Normal 3 2 3 2 2 9 5" xfId="46267" xr:uid="{5E56B659-D0C1-4DA1-A35D-D1E055CDCCB6}"/>
    <cellStyle name="Normal 3 2 3 2 3" xfId="7454" xr:uid="{40452983-1294-42D1-8580-1713BDB8C3F1}"/>
    <cellStyle name="Normal 3 2 3 2 3 10" xfId="14301" xr:uid="{792416A3-389F-4C4A-AE8B-E5C26AEC70C0}"/>
    <cellStyle name="Normal 3 2 3 2 3 11" xfId="27991" xr:uid="{143A2147-10D5-462E-BA3D-4A98644F0B2C}"/>
    <cellStyle name="Normal 3 2 3 2 3 12" xfId="42875" xr:uid="{50CF5BF5-5298-4D81-B098-6CA91E9C7111}"/>
    <cellStyle name="Normal 3 2 3 2 3 2" xfId="7455" xr:uid="{66091412-2801-42D2-B47F-809ABF408A16}"/>
    <cellStyle name="Normal 3 2 3 2 3 2 10" xfId="42876" xr:uid="{4A23ABD0-9111-4896-96CA-62AD15481B14}"/>
    <cellStyle name="Normal 3 2 3 2 3 2 2" xfId="7456" xr:uid="{79D336E8-CD54-43E5-BFCE-290297D3070F}"/>
    <cellStyle name="Normal 3 2 3 2 3 2 2 2" xfId="7457" xr:uid="{0E09674D-C057-4804-A9C6-BDA73880B6C3}"/>
    <cellStyle name="Normal 3 2 3 2 3 2 2 2 2" xfId="9170" xr:uid="{4287B94E-FCC9-478E-B2BD-337990FDFEB0}"/>
    <cellStyle name="Normal 3 2 3 2 3 2 2 2 2 2" xfId="12592" xr:uid="{013CF664-8652-463C-B0CF-4CB045D348E2}"/>
    <cellStyle name="Normal 3 2 3 2 3 2 2 2 2 2 2" xfId="26282" xr:uid="{0B9DEA13-9934-4655-B8E6-E2AE34EE8C14}"/>
    <cellStyle name="Normal 3 2 3 2 3 2 2 2 2 2 2 2" xfId="39974" xr:uid="{D33824BE-218C-4A40-BF2F-808E236B9DE4}"/>
    <cellStyle name="Normal 3 2 3 2 3 2 2 2 2 2 2 3" xfId="54858" xr:uid="{A2328C10-1C1B-4B43-9104-31AB3153E6F3}"/>
    <cellStyle name="Normal 3 2 3 2 3 2 2 2 2 2 3" xfId="19438" xr:uid="{1EAD0B24-0314-40B8-B6D3-6F190C86CF4F}"/>
    <cellStyle name="Normal 3 2 3 2 3 2 2 2 2 2 4" xfId="33128" xr:uid="{D21FEBFE-AB37-4F99-AB72-6E584A0D5788}"/>
    <cellStyle name="Normal 3 2 3 2 3 2 2 2 2 2 5" xfId="48012" xr:uid="{D0D7ADAE-87DF-4DF2-9EAB-8C8B2099CA19}"/>
    <cellStyle name="Normal 3 2 3 2 3 2 2 2 2 3" xfId="22860" xr:uid="{755F0358-4F94-4BAC-8C27-B62604AA5530}"/>
    <cellStyle name="Normal 3 2 3 2 3 2 2 2 2 3 2" xfId="36552" xr:uid="{18C7A08D-DA61-4FBE-85C2-18BDF5DC6763}"/>
    <cellStyle name="Normal 3 2 3 2 3 2 2 2 2 3 3" xfId="51436" xr:uid="{98CE6672-EDB4-43DA-8F82-92D429477298}"/>
    <cellStyle name="Normal 3 2 3 2 3 2 2 2 2 4" xfId="16016" xr:uid="{04B5DF20-DA7D-4BFD-9F97-290DB94B2568}"/>
    <cellStyle name="Normal 3 2 3 2 3 2 2 2 2 5" xfId="29706" xr:uid="{9AC2B1A1-48FD-402F-AD5B-0A0C5496D57D}"/>
    <cellStyle name="Normal 3 2 3 2 3 2 2 2 2 6" xfId="44590" xr:uid="{5E44BD1C-1387-4FCA-8C59-9B5657393DDB}"/>
    <cellStyle name="Normal 3 2 3 2 3 2 2 2 3" xfId="10880" xr:uid="{B35E47D7-A6E6-4376-8E7A-D40089D2FF82}"/>
    <cellStyle name="Normal 3 2 3 2 3 2 2 2 3 2" xfId="24570" xr:uid="{CB732F9F-C9F4-415D-9A17-E1F3EDF3443D}"/>
    <cellStyle name="Normal 3 2 3 2 3 2 2 2 3 2 2" xfId="38262" xr:uid="{210DCB9D-2BBB-47EE-9B99-AEDC83972C0A}"/>
    <cellStyle name="Normal 3 2 3 2 3 2 2 2 3 2 3" xfId="53146" xr:uid="{07F30AF5-5E42-453D-95B6-C9577CF4E505}"/>
    <cellStyle name="Normal 3 2 3 2 3 2 2 2 3 3" xfId="17726" xr:uid="{889740DE-89A7-4D5F-B293-B744F0B906E1}"/>
    <cellStyle name="Normal 3 2 3 2 3 2 2 2 3 4" xfId="31416" xr:uid="{3BFCCDBB-4E89-4081-B88E-8D28B30B5E08}"/>
    <cellStyle name="Normal 3 2 3 2 3 2 2 2 3 5" xfId="46300" xr:uid="{0B9005CE-6A07-4551-BF05-B52FFC64A162}"/>
    <cellStyle name="Normal 3 2 3 2 3 2 2 2 4" xfId="21148" xr:uid="{7B02873C-EEC8-4CA4-808F-1DBCAFB60202}"/>
    <cellStyle name="Normal 3 2 3 2 3 2 2 2 4 2" xfId="34840" xr:uid="{523F7644-6334-4D00-8EDD-0B5C49DA603A}"/>
    <cellStyle name="Normal 3 2 3 2 3 2 2 2 4 3" xfId="49724" xr:uid="{93B03D5C-38BB-416A-93C7-14AD2B673B10}"/>
    <cellStyle name="Normal 3 2 3 2 3 2 2 2 5" xfId="14304" xr:uid="{B1D3D9AE-2660-4BF6-A4E1-BBE1EB816FCE}"/>
    <cellStyle name="Normal 3 2 3 2 3 2 2 2 6" xfId="27994" xr:uid="{3F59EBB1-CD7C-4F3B-984C-16FCA3FF523D}"/>
    <cellStyle name="Normal 3 2 3 2 3 2 2 2 7" xfId="42878" xr:uid="{EA397881-EABB-4C61-9445-E61C2A380366}"/>
    <cellStyle name="Normal 3 2 3 2 3 2 2 3" xfId="9169" xr:uid="{18821758-EA83-4307-A506-64CF01776537}"/>
    <cellStyle name="Normal 3 2 3 2 3 2 2 3 2" xfId="12591" xr:uid="{870CFECC-A84D-4109-A591-A98317087346}"/>
    <cellStyle name="Normal 3 2 3 2 3 2 2 3 2 2" xfId="26281" xr:uid="{BE19C630-11D9-41DB-9FF3-7780E940E40A}"/>
    <cellStyle name="Normal 3 2 3 2 3 2 2 3 2 2 2" xfId="39973" xr:uid="{651A21B1-9ABC-46DB-85D3-C2698DD6DDC8}"/>
    <cellStyle name="Normal 3 2 3 2 3 2 2 3 2 2 3" xfId="54857" xr:uid="{F3055F2F-B3EB-4464-95D4-15FF649B22FF}"/>
    <cellStyle name="Normal 3 2 3 2 3 2 2 3 2 3" xfId="19437" xr:uid="{B423FF61-0DB2-4D53-B2FC-A75C0253A024}"/>
    <cellStyle name="Normal 3 2 3 2 3 2 2 3 2 4" xfId="33127" xr:uid="{393329D4-C1DE-417A-862B-BFCEA7D098F0}"/>
    <cellStyle name="Normal 3 2 3 2 3 2 2 3 2 5" xfId="48011" xr:uid="{72DFBE37-4FA2-4D68-821B-70BB4918CFC0}"/>
    <cellStyle name="Normal 3 2 3 2 3 2 2 3 3" xfId="22859" xr:uid="{8AB99E8C-A8C9-4451-8730-52E777569B84}"/>
    <cellStyle name="Normal 3 2 3 2 3 2 2 3 3 2" xfId="36551" xr:uid="{651A2282-2F9E-434C-AF9B-D2DD9DA45961}"/>
    <cellStyle name="Normal 3 2 3 2 3 2 2 3 3 3" xfId="51435" xr:uid="{D7E15E44-0869-4532-958D-23EE0352549D}"/>
    <cellStyle name="Normal 3 2 3 2 3 2 2 3 4" xfId="16015" xr:uid="{8C914954-1F83-4847-8290-9290742D3A7B}"/>
    <cellStyle name="Normal 3 2 3 2 3 2 2 3 5" xfId="29705" xr:uid="{C6AA3B99-1C23-45A5-B38A-7C366DB50B0F}"/>
    <cellStyle name="Normal 3 2 3 2 3 2 2 3 6" xfId="44589" xr:uid="{5FFAC976-B032-4A48-8A41-CC99E567D5BF}"/>
    <cellStyle name="Normal 3 2 3 2 3 2 2 4" xfId="10879" xr:uid="{498FDB36-8B0D-4DE3-A1B4-E161C7E41C52}"/>
    <cellStyle name="Normal 3 2 3 2 3 2 2 4 2" xfId="24569" xr:uid="{0C556DEC-20F6-442E-9277-FE44FF217E98}"/>
    <cellStyle name="Normal 3 2 3 2 3 2 2 4 2 2" xfId="38261" xr:uid="{CABEA796-2760-436A-80FB-91B8C7CD5B1C}"/>
    <cellStyle name="Normal 3 2 3 2 3 2 2 4 2 3" xfId="53145" xr:uid="{7B4E4683-14B8-4C50-9999-77B7A722A2FD}"/>
    <cellStyle name="Normal 3 2 3 2 3 2 2 4 3" xfId="17725" xr:uid="{0C0A8C90-3ADD-4E9A-9721-D9C965901A30}"/>
    <cellStyle name="Normal 3 2 3 2 3 2 2 4 4" xfId="31415" xr:uid="{D2586877-A01F-40A8-B200-018E86A412A3}"/>
    <cellStyle name="Normal 3 2 3 2 3 2 2 4 5" xfId="46299" xr:uid="{5A97EE58-08D7-4E36-81CC-06058AAEAF54}"/>
    <cellStyle name="Normal 3 2 3 2 3 2 2 5" xfId="21147" xr:uid="{669061AC-2397-46A6-96DE-1DBAFC2754B6}"/>
    <cellStyle name="Normal 3 2 3 2 3 2 2 5 2" xfId="34839" xr:uid="{104742E5-3E01-49FD-BE88-E2E2186D2603}"/>
    <cellStyle name="Normal 3 2 3 2 3 2 2 5 3" xfId="49723" xr:uid="{87946FC2-7494-4054-94F3-BD5AAA402178}"/>
    <cellStyle name="Normal 3 2 3 2 3 2 2 6" xfId="14303" xr:uid="{F4D22C13-BDD9-41F3-B9C5-553B52307E4B}"/>
    <cellStyle name="Normal 3 2 3 2 3 2 2 7" xfId="27993" xr:uid="{2D72FD9C-184E-46D0-AE9B-261F24240002}"/>
    <cellStyle name="Normal 3 2 3 2 3 2 2 8" xfId="42877" xr:uid="{BB946A47-E910-4A36-AD03-20603EE050BF}"/>
    <cellStyle name="Normal 3 2 3 2 3 2 3" xfId="7458" xr:uid="{EF4B28CD-CAE3-4793-BB23-67A0C26CA9C1}"/>
    <cellStyle name="Normal 3 2 3 2 3 2 3 2" xfId="9171" xr:uid="{1877D181-E1AC-4747-90BA-666DBB2C145D}"/>
    <cellStyle name="Normal 3 2 3 2 3 2 3 2 2" xfId="12593" xr:uid="{94A5AAA6-4D2F-44F7-8CDC-700188FC0770}"/>
    <cellStyle name="Normal 3 2 3 2 3 2 3 2 2 2" xfId="26283" xr:uid="{FD8E3662-FA6D-4229-BA6A-06ACF27E471A}"/>
    <cellStyle name="Normal 3 2 3 2 3 2 3 2 2 2 2" xfId="39975" xr:uid="{611A26A5-69AE-421C-8E4E-DDE4B75D1D8E}"/>
    <cellStyle name="Normal 3 2 3 2 3 2 3 2 2 2 3" xfId="54859" xr:uid="{FE540F47-7B97-4949-8162-586023FF6A40}"/>
    <cellStyle name="Normal 3 2 3 2 3 2 3 2 2 3" xfId="19439" xr:uid="{C8262190-B160-4A84-8E04-5C507165A30B}"/>
    <cellStyle name="Normal 3 2 3 2 3 2 3 2 2 4" xfId="33129" xr:uid="{F3FD0B01-E174-45FD-98D6-D2AD92B75B4E}"/>
    <cellStyle name="Normal 3 2 3 2 3 2 3 2 2 5" xfId="48013" xr:uid="{0FF302C3-1AFA-4FCC-838F-B8F325F5D983}"/>
    <cellStyle name="Normal 3 2 3 2 3 2 3 2 3" xfId="22861" xr:uid="{A6972EF5-7468-4708-A3F5-88C51421BB9F}"/>
    <cellStyle name="Normal 3 2 3 2 3 2 3 2 3 2" xfId="36553" xr:uid="{10D7A567-D99E-477B-89B8-2C4A5A1DC19D}"/>
    <cellStyle name="Normal 3 2 3 2 3 2 3 2 3 3" xfId="51437" xr:uid="{1924E066-E0F3-4579-B0E7-403FCD231529}"/>
    <cellStyle name="Normal 3 2 3 2 3 2 3 2 4" xfId="16017" xr:uid="{2092B184-6B9C-4569-B86E-2992B7FD6496}"/>
    <cellStyle name="Normal 3 2 3 2 3 2 3 2 5" xfId="29707" xr:uid="{F21953F3-0FA1-4470-A4A1-DC5D9A66D9E6}"/>
    <cellStyle name="Normal 3 2 3 2 3 2 3 2 6" xfId="44591" xr:uid="{2C6C2BC8-594D-407E-9CF2-8059D679E903}"/>
    <cellStyle name="Normal 3 2 3 2 3 2 3 3" xfId="10881" xr:uid="{65DEDE2F-13B3-4352-9A86-37F291B1AF7D}"/>
    <cellStyle name="Normal 3 2 3 2 3 2 3 3 2" xfId="24571" xr:uid="{230D7C7C-C0FC-495E-8DB8-CA7F5E23903B}"/>
    <cellStyle name="Normal 3 2 3 2 3 2 3 3 2 2" xfId="38263" xr:uid="{2DDA8F75-9BDE-4879-8B93-3547D1BCE2BA}"/>
    <cellStyle name="Normal 3 2 3 2 3 2 3 3 2 3" xfId="53147" xr:uid="{20CF4E09-6268-41F8-9697-EB045ED16E58}"/>
    <cellStyle name="Normal 3 2 3 2 3 2 3 3 3" xfId="17727" xr:uid="{4533E3A5-EE6E-4CD8-B77B-3AB22B1E478A}"/>
    <cellStyle name="Normal 3 2 3 2 3 2 3 3 4" xfId="31417" xr:uid="{0FC9ABA5-BC71-40C7-ABDF-B37C4F8CD3D0}"/>
    <cellStyle name="Normal 3 2 3 2 3 2 3 3 5" xfId="46301" xr:uid="{0F9C321E-BE39-4105-B8E1-C2A709713586}"/>
    <cellStyle name="Normal 3 2 3 2 3 2 3 4" xfId="21149" xr:uid="{E39465B3-2FE7-4061-BEDE-12246AAD13A1}"/>
    <cellStyle name="Normal 3 2 3 2 3 2 3 4 2" xfId="34841" xr:uid="{AB83CECF-06C5-4CCF-9FEE-FE71D720E9DC}"/>
    <cellStyle name="Normal 3 2 3 2 3 2 3 4 3" xfId="49725" xr:uid="{F96D5DD4-92C7-45E8-81DC-01EBADD36D93}"/>
    <cellStyle name="Normal 3 2 3 2 3 2 3 5" xfId="14305" xr:uid="{A0438688-3379-4AF0-B187-7D416B8D141D}"/>
    <cellStyle name="Normal 3 2 3 2 3 2 3 6" xfId="27995" xr:uid="{2ABAFD5B-9D31-4A80-A229-EAF4045EAF21}"/>
    <cellStyle name="Normal 3 2 3 2 3 2 3 7" xfId="42879" xr:uid="{FEB9FDA3-E81B-43AA-BD2B-4DC2D000E872}"/>
    <cellStyle name="Normal 3 2 3 2 3 2 4" xfId="7459" xr:uid="{9FB7E2EE-DD88-4453-B1DA-20173541B102}"/>
    <cellStyle name="Normal 3 2 3 2 3 2 4 2" xfId="9172" xr:uid="{79D262BE-22AE-457B-8118-E16A44CE69CF}"/>
    <cellStyle name="Normal 3 2 3 2 3 2 4 2 2" xfId="12594" xr:uid="{9BED3B9C-578C-4895-8FDB-2837E12E8179}"/>
    <cellStyle name="Normal 3 2 3 2 3 2 4 2 2 2" xfId="26284" xr:uid="{531F6066-CDD5-4EA4-B71A-C5920456C25D}"/>
    <cellStyle name="Normal 3 2 3 2 3 2 4 2 2 2 2" xfId="39976" xr:uid="{E54346BA-87A6-4DF1-A51E-2516C39D20C5}"/>
    <cellStyle name="Normal 3 2 3 2 3 2 4 2 2 2 3" xfId="54860" xr:uid="{A193970F-73B7-49CC-B4D1-1A2930D41706}"/>
    <cellStyle name="Normal 3 2 3 2 3 2 4 2 2 3" xfId="19440" xr:uid="{954A62A1-D966-4FD4-A70E-586DDF5EB2A9}"/>
    <cellStyle name="Normal 3 2 3 2 3 2 4 2 2 4" xfId="33130" xr:uid="{14E20F0F-CD06-4E04-8150-F2F188D02C8E}"/>
    <cellStyle name="Normal 3 2 3 2 3 2 4 2 2 5" xfId="48014" xr:uid="{598CA250-458B-4FA2-9150-BB631DCFDB10}"/>
    <cellStyle name="Normal 3 2 3 2 3 2 4 2 3" xfId="22862" xr:uid="{C42B320A-81A2-4190-B0FB-E73E862F0C4A}"/>
    <cellStyle name="Normal 3 2 3 2 3 2 4 2 3 2" xfId="36554" xr:uid="{F08EE9D3-A0C2-4929-B1D7-ECE1CE1E37EE}"/>
    <cellStyle name="Normal 3 2 3 2 3 2 4 2 3 3" xfId="51438" xr:uid="{A0D8D22A-42AD-4E5E-AF3F-89997DD9AED4}"/>
    <cellStyle name="Normal 3 2 3 2 3 2 4 2 4" xfId="16018" xr:uid="{057AC31B-F6B4-4899-9639-4C4CD02C67AC}"/>
    <cellStyle name="Normal 3 2 3 2 3 2 4 2 5" xfId="29708" xr:uid="{0FF74ED5-EFEF-421A-A12B-A322C725EF3D}"/>
    <cellStyle name="Normal 3 2 3 2 3 2 4 2 6" xfId="44592" xr:uid="{17F92DBD-8F5C-4A10-8A71-1E01A8FFFCAF}"/>
    <cellStyle name="Normal 3 2 3 2 3 2 4 3" xfId="10882" xr:uid="{3508B206-AFB8-4902-9786-B7498AE40AB6}"/>
    <cellStyle name="Normal 3 2 3 2 3 2 4 3 2" xfId="24572" xr:uid="{40315611-1E65-404B-A04D-5D09B60C7061}"/>
    <cellStyle name="Normal 3 2 3 2 3 2 4 3 2 2" xfId="38264" xr:uid="{0AE88922-7902-4B20-9BD5-86D9A9AEE090}"/>
    <cellStyle name="Normal 3 2 3 2 3 2 4 3 2 3" xfId="53148" xr:uid="{915E2527-5D6D-4CB9-A9BE-214B6928CF62}"/>
    <cellStyle name="Normal 3 2 3 2 3 2 4 3 3" xfId="17728" xr:uid="{63F6B105-91F7-4D24-A542-57922B8A6A52}"/>
    <cellStyle name="Normal 3 2 3 2 3 2 4 3 4" xfId="31418" xr:uid="{E32631DE-1DFB-45BC-8641-AA95518C6CA9}"/>
    <cellStyle name="Normal 3 2 3 2 3 2 4 3 5" xfId="46302" xr:uid="{37883D80-037A-47B9-88A7-EB62C4CC7FE2}"/>
    <cellStyle name="Normal 3 2 3 2 3 2 4 4" xfId="21150" xr:uid="{08126253-F9F7-451C-90EB-30E434AD35F3}"/>
    <cellStyle name="Normal 3 2 3 2 3 2 4 4 2" xfId="34842" xr:uid="{051E5D50-068B-4793-8DE4-04C17AEC1664}"/>
    <cellStyle name="Normal 3 2 3 2 3 2 4 4 3" xfId="49726" xr:uid="{5D6E19E4-6C93-4840-A52C-25D51C2E9060}"/>
    <cellStyle name="Normal 3 2 3 2 3 2 4 5" xfId="14306" xr:uid="{19D93E93-723C-4250-9E7B-D03EF73BA2F2}"/>
    <cellStyle name="Normal 3 2 3 2 3 2 4 6" xfId="27996" xr:uid="{B4E4D4C5-A62F-46E8-ADC8-E37A509D9C98}"/>
    <cellStyle name="Normal 3 2 3 2 3 2 4 7" xfId="42880" xr:uid="{C0CE156D-E7F2-476F-AEDD-A213D3F6C061}"/>
    <cellStyle name="Normal 3 2 3 2 3 2 5" xfId="9168" xr:uid="{E16673C9-2CE8-4EFA-80F2-91A1B9933B98}"/>
    <cellStyle name="Normal 3 2 3 2 3 2 5 2" xfId="12590" xr:uid="{41F0B53D-5F52-43E6-BFFB-1CEFFAFFDAAD}"/>
    <cellStyle name="Normal 3 2 3 2 3 2 5 2 2" xfId="26280" xr:uid="{A1D488BB-5387-4D40-82E1-8CE08869860A}"/>
    <cellStyle name="Normal 3 2 3 2 3 2 5 2 2 2" xfId="39972" xr:uid="{C45C6531-151B-4502-BCDD-1CF8087BF7CB}"/>
    <cellStyle name="Normal 3 2 3 2 3 2 5 2 2 3" xfId="54856" xr:uid="{DDF84411-C08D-4497-AE2B-6BF11E62D540}"/>
    <cellStyle name="Normal 3 2 3 2 3 2 5 2 3" xfId="19436" xr:uid="{BB0E52E6-B864-4B0F-8405-A864E539AFB0}"/>
    <cellStyle name="Normal 3 2 3 2 3 2 5 2 4" xfId="33126" xr:uid="{9A1775F5-E87B-43AC-A7D6-2397F63D6F54}"/>
    <cellStyle name="Normal 3 2 3 2 3 2 5 2 5" xfId="48010" xr:uid="{2ADCA5F4-1116-48D3-956F-117D00D23350}"/>
    <cellStyle name="Normal 3 2 3 2 3 2 5 3" xfId="22858" xr:uid="{6BB06EB7-5C8B-4FC3-8A85-3846099C9E8E}"/>
    <cellStyle name="Normal 3 2 3 2 3 2 5 3 2" xfId="36550" xr:uid="{7B0DC4C3-78D5-4DE1-802F-B1108991F6FF}"/>
    <cellStyle name="Normal 3 2 3 2 3 2 5 3 3" xfId="51434" xr:uid="{B7F363E3-F21C-40CA-AB53-48D85EF57749}"/>
    <cellStyle name="Normal 3 2 3 2 3 2 5 4" xfId="16014" xr:uid="{EB44D469-75C5-4928-B00B-0631CE4C729A}"/>
    <cellStyle name="Normal 3 2 3 2 3 2 5 5" xfId="29704" xr:uid="{7E669ECA-C186-4B23-92CF-C51B59FD4658}"/>
    <cellStyle name="Normal 3 2 3 2 3 2 5 6" xfId="44588" xr:uid="{59150DFD-6A05-4594-ADA8-F3A5FB9B1E0C}"/>
    <cellStyle name="Normal 3 2 3 2 3 2 6" xfId="10878" xr:uid="{E79A28B6-8DA2-48BB-A821-3E1589AB36B8}"/>
    <cellStyle name="Normal 3 2 3 2 3 2 6 2" xfId="24568" xr:uid="{87157657-0C4E-4C0E-A7EA-9967D60A9FFC}"/>
    <cellStyle name="Normal 3 2 3 2 3 2 6 2 2" xfId="38260" xr:uid="{7916036D-30E7-4A8C-97E8-9D48EBFCCC48}"/>
    <cellStyle name="Normal 3 2 3 2 3 2 6 2 3" xfId="53144" xr:uid="{93CD0817-CFEE-4F7E-9AB8-555D7D93EC27}"/>
    <cellStyle name="Normal 3 2 3 2 3 2 6 3" xfId="17724" xr:uid="{9D5CB162-001F-4F8E-9AD0-31E18FA8A377}"/>
    <cellStyle name="Normal 3 2 3 2 3 2 6 4" xfId="31414" xr:uid="{7F17C7B7-A7D2-4061-BC20-3A8EB61841FB}"/>
    <cellStyle name="Normal 3 2 3 2 3 2 6 5" xfId="46298" xr:uid="{81FB33E1-EACF-42CB-A27E-7D68EDAB5628}"/>
    <cellStyle name="Normal 3 2 3 2 3 2 7" xfId="21146" xr:uid="{0453796C-2F3F-42A3-88C0-E4EE2D4E92EB}"/>
    <cellStyle name="Normal 3 2 3 2 3 2 7 2" xfId="34838" xr:uid="{E319ED59-C9EE-4A8A-BBE8-9DD54F7169AE}"/>
    <cellStyle name="Normal 3 2 3 2 3 2 7 3" xfId="49722" xr:uid="{F01275D2-F0A7-4940-BBE2-AD3E06BC9D0F}"/>
    <cellStyle name="Normal 3 2 3 2 3 2 8" xfId="14302" xr:uid="{65FD4EDC-6AC6-4562-884C-F8373B42D791}"/>
    <cellStyle name="Normal 3 2 3 2 3 2 9" xfId="27992" xr:uid="{015E684A-EE47-4F29-A5BD-3F7BC75343AB}"/>
    <cellStyle name="Normal 3 2 3 2 3 3" xfId="7460" xr:uid="{C4274CEF-51D5-4EEA-A996-3B5DA0AE1DC7}"/>
    <cellStyle name="Normal 3 2 3 2 3 3 10" xfId="42881" xr:uid="{499624FF-2637-4595-884C-391B035CFD5E}"/>
    <cellStyle name="Normal 3 2 3 2 3 3 2" xfId="7461" xr:uid="{4178562E-826F-4CE3-A136-98634EE2B1D0}"/>
    <cellStyle name="Normal 3 2 3 2 3 3 2 2" xfId="7462" xr:uid="{187EDD5C-5B5A-45A4-AA68-1EFF5ACF09A9}"/>
    <cellStyle name="Normal 3 2 3 2 3 3 2 2 2" xfId="9175" xr:uid="{8E4C6035-719A-4C1E-B2CE-5D5DBAE2DB62}"/>
    <cellStyle name="Normal 3 2 3 2 3 3 2 2 2 2" xfId="12597" xr:uid="{3E92028E-1608-4EFE-B1F1-4779EF9DAC7E}"/>
    <cellStyle name="Normal 3 2 3 2 3 3 2 2 2 2 2" xfId="26287" xr:uid="{4611FF02-851F-48F5-9758-4CB45D2253FF}"/>
    <cellStyle name="Normal 3 2 3 2 3 3 2 2 2 2 2 2" xfId="39979" xr:uid="{4F8892B6-4469-49C6-B548-D4489F135BA5}"/>
    <cellStyle name="Normal 3 2 3 2 3 3 2 2 2 2 2 3" xfId="54863" xr:uid="{EC65693D-9813-43CA-8779-E6BC766BE9E7}"/>
    <cellStyle name="Normal 3 2 3 2 3 3 2 2 2 2 3" xfId="19443" xr:uid="{5CA53F92-0085-4A67-B54D-E2711C90E53C}"/>
    <cellStyle name="Normal 3 2 3 2 3 3 2 2 2 2 4" xfId="33133" xr:uid="{AF470EEA-51DB-47F2-80BD-474AE7CB4BAC}"/>
    <cellStyle name="Normal 3 2 3 2 3 3 2 2 2 2 5" xfId="48017" xr:uid="{2473A6B1-DF0C-4E92-B7B4-19FE6EA53AB1}"/>
    <cellStyle name="Normal 3 2 3 2 3 3 2 2 2 3" xfId="22865" xr:uid="{4D56A85A-E29E-4A51-97F0-D60D98DFDFC2}"/>
    <cellStyle name="Normal 3 2 3 2 3 3 2 2 2 3 2" xfId="36557" xr:uid="{F1EA4E56-A1B9-4955-9573-833B80C516A3}"/>
    <cellStyle name="Normal 3 2 3 2 3 3 2 2 2 3 3" xfId="51441" xr:uid="{853C4DC8-F733-4E71-BD5E-68F1FC39F599}"/>
    <cellStyle name="Normal 3 2 3 2 3 3 2 2 2 4" xfId="16021" xr:uid="{B5FB9D8C-B7C3-4407-BF9B-8322D9FCC8C8}"/>
    <cellStyle name="Normal 3 2 3 2 3 3 2 2 2 5" xfId="29711" xr:uid="{0FBF4E04-CE81-4CAE-95D1-7A3803A13035}"/>
    <cellStyle name="Normal 3 2 3 2 3 3 2 2 2 6" xfId="44595" xr:uid="{55966414-262F-4016-A782-C95A73A67A89}"/>
    <cellStyle name="Normal 3 2 3 2 3 3 2 2 3" xfId="10885" xr:uid="{442E353F-954F-4119-8DB0-10B92112E5DA}"/>
    <cellStyle name="Normal 3 2 3 2 3 3 2 2 3 2" xfId="24575" xr:uid="{6C25FEE1-094B-432B-9441-C4A827CE0744}"/>
    <cellStyle name="Normal 3 2 3 2 3 3 2 2 3 2 2" xfId="38267" xr:uid="{1F6EA93A-D43A-49E0-B1AE-CF73E18C8CBE}"/>
    <cellStyle name="Normal 3 2 3 2 3 3 2 2 3 2 3" xfId="53151" xr:uid="{64392C1C-2705-4777-A833-2B582DADE2EB}"/>
    <cellStyle name="Normal 3 2 3 2 3 3 2 2 3 3" xfId="17731" xr:uid="{CE573869-D217-4DDA-809E-923CD7A955A4}"/>
    <cellStyle name="Normal 3 2 3 2 3 3 2 2 3 4" xfId="31421" xr:uid="{EC2D7EA2-6A82-4E61-9DA7-E473605DADFA}"/>
    <cellStyle name="Normal 3 2 3 2 3 3 2 2 3 5" xfId="46305" xr:uid="{433D7E46-3816-4328-94FC-84E426B682BD}"/>
    <cellStyle name="Normal 3 2 3 2 3 3 2 2 4" xfId="21153" xr:uid="{D0470B06-DED7-4947-AE54-9E421B2E972D}"/>
    <cellStyle name="Normal 3 2 3 2 3 3 2 2 4 2" xfId="34845" xr:uid="{68E04495-6821-47C2-B3D2-BC5A2B962327}"/>
    <cellStyle name="Normal 3 2 3 2 3 3 2 2 4 3" xfId="49729" xr:uid="{B34A7E7F-ED5D-499B-BFF7-3087AD00AFD7}"/>
    <cellStyle name="Normal 3 2 3 2 3 3 2 2 5" xfId="14309" xr:uid="{3D8FC57B-FF29-43A6-93F5-5563C644A851}"/>
    <cellStyle name="Normal 3 2 3 2 3 3 2 2 6" xfId="27999" xr:uid="{02D85657-F3FD-4169-A6CC-8E71681BB412}"/>
    <cellStyle name="Normal 3 2 3 2 3 3 2 2 7" xfId="42883" xr:uid="{1718D9C7-3305-4FFD-8BCF-8D9B7CF8B121}"/>
    <cellStyle name="Normal 3 2 3 2 3 3 2 3" xfId="9174" xr:uid="{D0B81E58-1F71-417A-9268-8A9261BE08D9}"/>
    <cellStyle name="Normal 3 2 3 2 3 3 2 3 2" xfId="12596" xr:uid="{455288FD-D487-4C66-B3D9-5F9F2D531BF1}"/>
    <cellStyle name="Normal 3 2 3 2 3 3 2 3 2 2" xfId="26286" xr:uid="{D4FE0529-274C-449D-9427-C259D3790CBF}"/>
    <cellStyle name="Normal 3 2 3 2 3 3 2 3 2 2 2" xfId="39978" xr:uid="{610D2422-9838-4971-8438-0314469D77D5}"/>
    <cellStyle name="Normal 3 2 3 2 3 3 2 3 2 2 3" xfId="54862" xr:uid="{79A3B0C4-86BC-43AF-BD05-D733BD8458AE}"/>
    <cellStyle name="Normal 3 2 3 2 3 3 2 3 2 3" xfId="19442" xr:uid="{E2E3B537-079B-41E0-85D5-CADFD4ADBA03}"/>
    <cellStyle name="Normal 3 2 3 2 3 3 2 3 2 4" xfId="33132" xr:uid="{DB81675C-AD04-4F45-B1FA-51EA06D39C3B}"/>
    <cellStyle name="Normal 3 2 3 2 3 3 2 3 2 5" xfId="48016" xr:uid="{B6D66520-290E-4B0D-B52B-887FF8819258}"/>
    <cellStyle name="Normal 3 2 3 2 3 3 2 3 3" xfId="22864" xr:uid="{831E1985-C614-47E6-817E-BCCFC46A4A6D}"/>
    <cellStyle name="Normal 3 2 3 2 3 3 2 3 3 2" xfId="36556" xr:uid="{D8D6BCB6-C6B0-4AB3-97DA-BCC837813B95}"/>
    <cellStyle name="Normal 3 2 3 2 3 3 2 3 3 3" xfId="51440" xr:uid="{11164484-891C-4C8A-9372-B5E0AFE442C3}"/>
    <cellStyle name="Normal 3 2 3 2 3 3 2 3 4" xfId="16020" xr:uid="{49E7B676-AA44-4BE1-BB15-B95FFCF489D2}"/>
    <cellStyle name="Normal 3 2 3 2 3 3 2 3 5" xfId="29710" xr:uid="{90728217-8CE0-4C6F-8A57-CEEAEFEC6904}"/>
    <cellStyle name="Normal 3 2 3 2 3 3 2 3 6" xfId="44594" xr:uid="{E0585F1E-06F0-4EFE-BD73-134B71CA966E}"/>
    <cellStyle name="Normal 3 2 3 2 3 3 2 4" xfId="10884" xr:uid="{27BE72ED-280E-4DA6-A878-13CCD3BB11E3}"/>
    <cellStyle name="Normal 3 2 3 2 3 3 2 4 2" xfId="24574" xr:uid="{113AC0B7-37EE-430F-BED6-DB9E845CF051}"/>
    <cellStyle name="Normal 3 2 3 2 3 3 2 4 2 2" xfId="38266" xr:uid="{5DADC77B-8397-4A52-A8AF-890059216B31}"/>
    <cellStyle name="Normal 3 2 3 2 3 3 2 4 2 3" xfId="53150" xr:uid="{0EB5E11D-EEEB-4643-999C-19DFD41B4336}"/>
    <cellStyle name="Normal 3 2 3 2 3 3 2 4 3" xfId="17730" xr:uid="{CBC5E8D7-6A9A-4DC4-BFB2-D2A19C03BE2B}"/>
    <cellStyle name="Normal 3 2 3 2 3 3 2 4 4" xfId="31420" xr:uid="{AF3E069C-83C3-4FEC-B2ED-52F1CEB5F7D8}"/>
    <cellStyle name="Normal 3 2 3 2 3 3 2 4 5" xfId="46304" xr:uid="{A93BAB50-3627-469C-9253-A5BDEBD774DA}"/>
    <cellStyle name="Normal 3 2 3 2 3 3 2 5" xfId="21152" xr:uid="{D41CF4E3-827C-4D93-976F-3CB3D536146D}"/>
    <cellStyle name="Normal 3 2 3 2 3 3 2 5 2" xfId="34844" xr:uid="{7B451904-105F-432E-9325-6DC61EE8506E}"/>
    <cellStyle name="Normal 3 2 3 2 3 3 2 5 3" xfId="49728" xr:uid="{6071B24E-D146-4944-85B3-58A9B29A0FD0}"/>
    <cellStyle name="Normal 3 2 3 2 3 3 2 6" xfId="14308" xr:uid="{0E78C574-FD22-4A94-BCCE-C83397EC84C9}"/>
    <cellStyle name="Normal 3 2 3 2 3 3 2 7" xfId="27998" xr:uid="{68CBDBC4-DDDE-4705-96E7-451A56C32F9B}"/>
    <cellStyle name="Normal 3 2 3 2 3 3 2 8" xfId="42882" xr:uid="{1991E9EE-4713-4774-A58E-0B83603D913A}"/>
    <cellStyle name="Normal 3 2 3 2 3 3 3" xfId="7463" xr:uid="{DE72A41D-1E9A-466A-AE13-79DE36D4EF3D}"/>
    <cellStyle name="Normal 3 2 3 2 3 3 3 2" xfId="9176" xr:uid="{43CD756F-1DB0-4148-A66B-44CE987A9194}"/>
    <cellStyle name="Normal 3 2 3 2 3 3 3 2 2" xfId="12598" xr:uid="{1233756C-5C6E-47E8-9492-FCB889E56C7C}"/>
    <cellStyle name="Normal 3 2 3 2 3 3 3 2 2 2" xfId="26288" xr:uid="{EFA6B43D-9245-42C0-8520-D59103ED4055}"/>
    <cellStyle name="Normal 3 2 3 2 3 3 3 2 2 2 2" xfId="39980" xr:uid="{4816991C-0089-4581-89D5-D22A520B46EA}"/>
    <cellStyle name="Normal 3 2 3 2 3 3 3 2 2 2 3" xfId="54864" xr:uid="{25A91ABB-D662-4522-AF12-3353EDC9629F}"/>
    <cellStyle name="Normal 3 2 3 2 3 3 3 2 2 3" xfId="19444" xr:uid="{CBA680AF-7F42-465C-B3B3-D47F3A2296EA}"/>
    <cellStyle name="Normal 3 2 3 2 3 3 3 2 2 4" xfId="33134" xr:uid="{239D6854-1E1C-47D5-882A-268BE8F2C236}"/>
    <cellStyle name="Normal 3 2 3 2 3 3 3 2 2 5" xfId="48018" xr:uid="{32610707-AF88-413E-AC77-D2710F933873}"/>
    <cellStyle name="Normal 3 2 3 2 3 3 3 2 3" xfId="22866" xr:uid="{0EC307FA-FA72-4D7D-A260-DD623EAEC8D7}"/>
    <cellStyle name="Normal 3 2 3 2 3 3 3 2 3 2" xfId="36558" xr:uid="{C1510885-4738-4088-82E5-D22A0D64D325}"/>
    <cellStyle name="Normal 3 2 3 2 3 3 3 2 3 3" xfId="51442" xr:uid="{0ACFB89A-94E6-407B-A275-CA9787838B37}"/>
    <cellStyle name="Normal 3 2 3 2 3 3 3 2 4" xfId="16022" xr:uid="{8766FF55-0C3F-417C-975B-D184098ED83A}"/>
    <cellStyle name="Normal 3 2 3 2 3 3 3 2 5" xfId="29712" xr:uid="{E6917622-4A51-4DD7-9AD6-40D596B16136}"/>
    <cellStyle name="Normal 3 2 3 2 3 3 3 2 6" xfId="44596" xr:uid="{7B37AC20-D2F1-4178-996A-B9847919D0B2}"/>
    <cellStyle name="Normal 3 2 3 2 3 3 3 3" xfId="10886" xr:uid="{3CA53102-1F3E-4CA9-BFA4-6EA2063109A3}"/>
    <cellStyle name="Normal 3 2 3 2 3 3 3 3 2" xfId="24576" xr:uid="{8FB47482-1933-40CC-8811-FD1CD3CD8019}"/>
    <cellStyle name="Normal 3 2 3 2 3 3 3 3 2 2" xfId="38268" xr:uid="{B6626B52-5DE9-4173-B6B7-FC34A9E3A3BB}"/>
    <cellStyle name="Normal 3 2 3 2 3 3 3 3 2 3" xfId="53152" xr:uid="{B16947C7-78A5-4A75-8B1F-588C4C206B40}"/>
    <cellStyle name="Normal 3 2 3 2 3 3 3 3 3" xfId="17732" xr:uid="{2D8127EF-C05D-46B1-BC1E-A3C3F0888FB3}"/>
    <cellStyle name="Normal 3 2 3 2 3 3 3 3 4" xfId="31422" xr:uid="{C271834F-A04F-41E0-A2BE-6BA23DEF6C08}"/>
    <cellStyle name="Normal 3 2 3 2 3 3 3 3 5" xfId="46306" xr:uid="{92B5FCF8-B1D7-4731-9D69-E1CCAC759326}"/>
    <cellStyle name="Normal 3 2 3 2 3 3 3 4" xfId="21154" xr:uid="{FF3708D6-C4A5-4E88-BB43-C5ED69F4788D}"/>
    <cellStyle name="Normal 3 2 3 2 3 3 3 4 2" xfId="34846" xr:uid="{2C648478-EEE5-447B-994F-6B57E8930418}"/>
    <cellStyle name="Normal 3 2 3 2 3 3 3 4 3" xfId="49730" xr:uid="{FF037604-F867-4577-A234-91825DEF2947}"/>
    <cellStyle name="Normal 3 2 3 2 3 3 3 5" xfId="14310" xr:uid="{E9880A1D-ADDE-42A3-B131-1F4D149398EE}"/>
    <cellStyle name="Normal 3 2 3 2 3 3 3 6" xfId="28000" xr:uid="{077B6529-BAFC-4454-9CA4-989AE2F6E888}"/>
    <cellStyle name="Normal 3 2 3 2 3 3 3 7" xfId="42884" xr:uid="{1000292D-6EEF-470A-BD11-DEEB9D8A5CEF}"/>
    <cellStyle name="Normal 3 2 3 2 3 3 4" xfId="7464" xr:uid="{2396909B-68DE-419F-8D80-9C7E6DB8BA2A}"/>
    <cellStyle name="Normal 3 2 3 2 3 3 4 2" xfId="9177" xr:uid="{ECE3E8C6-BE10-408D-81CF-493AABB56BCD}"/>
    <cellStyle name="Normal 3 2 3 2 3 3 4 2 2" xfId="12599" xr:uid="{B51E2925-EE51-4531-8FED-D1ED14F49C55}"/>
    <cellStyle name="Normal 3 2 3 2 3 3 4 2 2 2" xfId="26289" xr:uid="{5FDC9BFB-B966-453E-8192-DA4A85337897}"/>
    <cellStyle name="Normal 3 2 3 2 3 3 4 2 2 2 2" xfId="39981" xr:uid="{07E1E0BC-F8FB-4853-A1A3-618C28D0CA63}"/>
    <cellStyle name="Normal 3 2 3 2 3 3 4 2 2 2 3" xfId="54865" xr:uid="{8DC09AAC-1985-492B-8E49-BF0A962C86D1}"/>
    <cellStyle name="Normal 3 2 3 2 3 3 4 2 2 3" xfId="19445" xr:uid="{C73E05FE-53B2-4AAC-8CF0-78F077E7F6A6}"/>
    <cellStyle name="Normal 3 2 3 2 3 3 4 2 2 4" xfId="33135" xr:uid="{88C01E41-0B89-4BCB-B0C8-6FFF44160061}"/>
    <cellStyle name="Normal 3 2 3 2 3 3 4 2 2 5" xfId="48019" xr:uid="{21E36EE5-7769-4B17-9983-DF69CAE2853F}"/>
    <cellStyle name="Normal 3 2 3 2 3 3 4 2 3" xfId="22867" xr:uid="{715ED20D-0388-405A-A5D1-CDA673DD1E8B}"/>
    <cellStyle name="Normal 3 2 3 2 3 3 4 2 3 2" xfId="36559" xr:uid="{5C37070F-8B14-401A-A2B4-0D40935389FE}"/>
    <cellStyle name="Normal 3 2 3 2 3 3 4 2 3 3" xfId="51443" xr:uid="{27F3F9F7-6143-4171-A535-ECB369C47E64}"/>
    <cellStyle name="Normal 3 2 3 2 3 3 4 2 4" xfId="16023" xr:uid="{84210FA2-13C0-4E78-90D7-2E014A910F7C}"/>
    <cellStyle name="Normal 3 2 3 2 3 3 4 2 5" xfId="29713" xr:uid="{771CE83A-D849-4586-81AB-D4FED8CB0B45}"/>
    <cellStyle name="Normal 3 2 3 2 3 3 4 2 6" xfId="44597" xr:uid="{9D5F1C67-7810-4AF0-8EC7-64EBB7EAE13D}"/>
    <cellStyle name="Normal 3 2 3 2 3 3 4 3" xfId="10887" xr:uid="{DA3592DF-778A-4484-BCEE-C78E6327B77D}"/>
    <cellStyle name="Normal 3 2 3 2 3 3 4 3 2" xfId="24577" xr:uid="{4926244F-7C85-4AA9-ABD4-A52B2F5C3C5B}"/>
    <cellStyle name="Normal 3 2 3 2 3 3 4 3 2 2" xfId="38269" xr:uid="{50D707AB-3C4B-469D-86BA-2BBC09FD951B}"/>
    <cellStyle name="Normal 3 2 3 2 3 3 4 3 2 3" xfId="53153" xr:uid="{AB275273-C3FF-4C01-8B72-518888DB0429}"/>
    <cellStyle name="Normal 3 2 3 2 3 3 4 3 3" xfId="17733" xr:uid="{C5EE3CE0-F3A3-4A17-A8A4-813CF08B5400}"/>
    <cellStyle name="Normal 3 2 3 2 3 3 4 3 4" xfId="31423" xr:uid="{E5F2662F-376B-419C-9345-3A9A8B94ABAE}"/>
    <cellStyle name="Normal 3 2 3 2 3 3 4 3 5" xfId="46307" xr:uid="{A45CA357-92AC-4739-98DB-5827E24760DF}"/>
    <cellStyle name="Normal 3 2 3 2 3 3 4 4" xfId="21155" xr:uid="{B823AD85-2488-4A8D-A807-736749BC90B8}"/>
    <cellStyle name="Normal 3 2 3 2 3 3 4 4 2" xfId="34847" xr:uid="{08CE4F2C-DEF3-46D8-93D6-483C6977D92C}"/>
    <cellStyle name="Normal 3 2 3 2 3 3 4 4 3" xfId="49731" xr:uid="{352DAAF5-E103-4FA1-91A1-741550C980C5}"/>
    <cellStyle name="Normal 3 2 3 2 3 3 4 5" xfId="14311" xr:uid="{1AA476FA-9474-497A-B004-3C0F3B616AFD}"/>
    <cellStyle name="Normal 3 2 3 2 3 3 4 6" xfId="28001" xr:uid="{AB6508BE-EC5A-4621-8117-2D8994C2025F}"/>
    <cellStyle name="Normal 3 2 3 2 3 3 4 7" xfId="42885" xr:uid="{280200BB-905E-4388-92F3-92449D8D9170}"/>
    <cellStyle name="Normal 3 2 3 2 3 3 5" xfId="9173" xr:uid="{9065E99D-B1AF-4033-BCD6-4EC61B1F2291}"/>
    <cellStyle name="Normal 3 2 3 2 3 3 5 2" xfId="12595" xr:uid="{7275976C-19BC-4807-A755-EE7363B67552}"/>
    <cellStyle name="Normal 3 2 3 2 3 3 5 2 2" xfId="26285" xr:uid="{582352FE-EC12-4D20-9FC3-E03301D9782D}"/>
    <cellStyle name="Normal 3 2 3 2 3 3 5 2 2 2" xfId="39977" xr:uid="{B37E23CA-D406-4E9D-B9FA-76A913FBC85A}"/>
    <cellStyle name="Normal 3 2 3 2 3 3 5 2 2 3" xfId="54861" xr:uid="{AC3B959B-1012-4BED-9005-F572AB7E1E00}"/>
    <cellStyle name="Normal 3 2 3 2 3 3 5 2 3" xfId="19441" xr:uid="{8B505055-1C11-4049-BAB0-17FFD24A6B01}"/>
    <cellStyle name="Normal 3 2 3 2 3 3 5 2 4" xfId="33131" xr:uid="{23949B9C-0049-408E-8D25-13586FDD85F8}"/>
    <cellStyle name="Normal 3 2 3 2 3 3 5 2 5" xfId="48015" xr:uid="{9C4C53B9-3417-4CFB-87C4-744F98CE6F52}"/>
    <cellStyle name="Normal 3 2 3 2 3 3 5 3" xfId="22863" xr:uid="{5069AEF4-0EED-4555-9DFE-74DF6B7F6CE3}"/>
    <cellStyle name="Normal 3 2 3 2 3 3 5 3 2" xfId="36555" xr:uid="{6489240E-782B-4D74-A58E-D9D876FD54B2}"/>
    <cellStyle name="Normal 3 2 3 2 3 3 5 3 3" xfId="51439" xr:uid="{9348E098-0D9C-42EA-A99A-29DA5CA66275}"/>
    <cellStyle name="Normal 3 2 3 2 3 3 5 4" xfId="16019" xr:uid="{36584880-CBB2-452A-92BF-9F4DAF67BF77}"/>
    <cellStyle name="Normal 3 2 3 2 3 3 5 5" xfId="29709" xr:uid="{3DF19BC5-22B9-4EA9-B53C-5C2572A3AB2F}"/>
    <cellStyle name="Normal 3 2 3 2 3 3 5 6" xfId="44593" xr:uid="{0243C2D9-503C-45D9-BB0D-28E31E97F7B1}"/>
    <cellStyle name="Normal 3 2 3 2 3 3 6" xfId="10883" xr:uid="{05F78D43-8118-4939-9C3B-500747F15F5C}"/>
    <cellStyle name="Normal 3 2 3 2 3 3 6 2" xfId="24573" xr:uid="{F51D719D-18C6-41A6-95F7-B03173D2704B}"/>
    <cellStyle name="Normal 3 2 3 2 3 3 6 2 2" xfId="38265" xr:uid="{F243813C-B3BB-40F7-8A56-885E5D92B95E}"/>
    <cellStyle name="Normal 3 2 3 2 3 3 6 2 3" xfId="53149" xr:uid="{A6A76401-CB0B-43E7-AAC3-315F00360E68}"/>
    <cellStyle name="Normal 3 2 3 2 3 3 6 3" xfId="17729" xr:uid="{37CBEEBC-18A4-42E4-8D6D-DE6D7AEB271E}"/>
    <cellStyle name="Normal 3 2 3 2 3 3 6 4" xfId="31419" xr:uid="{46CB77E9-CD04-4344-B738-4CBEB2944ECB}"/>
    <cellStyle name="Normal 3 2 3 2 3 3 6 5" xfId="46303" xr:uid="{3AEC04C9-0D87-4CC0-901C-CF8555863E79}"/>
    <cellStyle name="Normal 3 2 3 2 3 3 7" xfId="21151" xr:uid="{7941C281-0073-48E2-86F7-039205D76BEE}"/>
    <cellStyle name="Normal 3 2 3 2 3 3 7 2" xfId="34843" xr:uid="{A58C5BE4-CCD5-4FF1-B133-6F72F214A680}"/>
    <cellStyle name="Normal 3 2 3 2 3 3 7 3" xfId="49727" xr:uid="{F317A2E2-1EFE-484E-8B0D-A698264DD5F9}"/>
    <cellStyle name="Normal 3 2 3 2 3 3 8" xfId="14307" xr:uid="{1D712D4D-F2A5-4B4C-8B4F-C8DBD443D7C7}"/>
    <cellStyle name="Normal 3 2 3 2 3 3 9" xfId="27997" xr:uid="{B5CAAAA4-FD96-40CD-AAB8-5F566E66D453}"/>
    <cellStyle name="Normal 3 2 3 2 3 4" xfId="7465" xr:uid="{4E976042-5E8E-4A0D-B058-AE8E4C826DB6}"/>
    <cellStyle name="Normal 3 2 3 2 3 4 2" xfId="7466" xr:uid="{7CE9DDC5-2915-4664-AB3F-3388C11A2473}"/>
    <cellStyle name="Normal 3 2 3 2 3 4 2 2" xfId="9179" xr:uid="{9C337954-DDD7-42EE-A4BB-EBC4F96F3A64}"/>
    <cellStyle name="Normal 3 2 3 2 3 4 2 2 2" xfId="12601" xr:uid="{8017F9C1-DDC9-4D3E-A9A7-8524F764113C}"/>
    <cellStyle name="Normal 3 2 3 2 3 4 2 2 2 2" xfId="26291" xr:uid="{FF621D61-EA4A-4867-A232-106EF8B46DCF}"/>
    <cellStyle name="Normal 3 2 3 2 3 4 2 2 2 2 2" xfId="39983" xr:uid="{DC06269B-C7E9-496D-ABF7-B764BE3B4DE3}"/>
    <cellStyle name="Normal 3 2 3 2 3 4 2 2 2 2 3" xfId="54867" xr:uid="{592B2386-753E-4CFA-B02F-0B6D13737978}"/>
    <cellStyle name="Normal 3 2 3 2 3 4 2 2 2 3" xfId="19447" xr:uid="{FAD051BB-2BE8-4174-95D6-A0694C5C9E1E}"/>
    <cellStyle name="Normal 3 2 3 2 3 4 2 2 2 4" xfId="33137" xr:uid="{4351A076-124C-49E2-AFAE-FB048573E253}"/>
    <cellStyle name="Normal 3 2 3 2 3 4 2 2 2 5" xfId="48021" xr:uid="{E4E4A729-523C-4992-9256-D1DADC31BE48}"/>
    <cellStyle name="Normal 3 2 3 2 3 4 2 2 3" xfId="22869" xr:uid="{249A9B1A-0B4D-48F1-97DA-0F2BFD67B832}"/>
    <cellStyle name="Normal 3 2 3 2 3 4 2 2 3 2" xfId="36561" xr:uid="{53A6CA57-0A98-49B8-B30D-8F82EC1FD5A9}"/>
    <cellStyle name="Normal 3 2 3 2 3 4 2 2 3 3" xfId="51445" xr:uid="{94BFD687-9D5A-46DC-94CF-4823E8C646A5}"/>
    <cellStyle name="Normal 3 2 3 2 3 4 2 2 4" xfId="16025" xr:uid="{C24EFA52-8549-42C5-A27C-644385D7FC5E}"/>
    <cellStyle name="Normal 3 2 3 2 3 4 2 2 5" xfId="29715" xr:uid="{289F086F-63A2-4E1C-9F36-B2CA84BAB7FB}"/>
    <cellStyle name="Normal 3 2 3 2 3 4 2 2 6" xfId="44599" xr:uid="{D721A179-4EC5-4357-84DE-24AD1C572F10}"/>
    <cellStyle name="Normal 3 2 3 2 3 4 2 3" xfId="10889" xr:uid="{4FEF73BC-91CC-45D8-962D-4EDCE546A476}"/>
    <cellStyle name="Normal 3 2 3 2 3 4 2 3 2" xfId="24579" xr:uid="{9B49E654-6278-4CF4-B416-48CD3BABA69E}"/>
    <cellStyle name="Normal 3 2 3 2 3 4 2 3 2 2" xfId="38271" xr:uid="{DBB5EF8F-50C1-439C-BCD5-55E5F2ECCD6C}"/>
    <cellStyle name="Normal 3 2 3 2 3 4 2 3 2 3" xfId="53155" xr:uid="{0A375BAB-A323-4940-82D2-BDF497656E8D}"/>
    <cellStyle name="Normal 3 2 3 2 3 4 2 3 3" xfId="17735" xr:uid="{B42CCE70-EF54-4A28-8D9A-6CCA509C0E70}"/>
    <cellStyle name="Normal 3 2 3 2 3 4 2 3 4" xfId="31425" xr:uid="{7D639EA2-E333-41B3-9BAD-696B177C2451}"/>
    <cellStyle name="Normal 3 2 3 2 3 4 2 3 5" xfId="46309" xr:uid="{21975DD9-7297-4ED3-AF55-51A8EE740D41}"/>
    <cellStyle name="Normal 3 2 3 2 3 4 2 4" xfId="21157" xr:uid="{F840960E-7C22-417D-B4EA-A90DCCE56D3C}"/>
    <cellStyle name="Normal 3 2 3 2 3 4 2 4 2" xfId="34849" xr:uid="{56B1D12B-0D6D-44DE-8718-F2E54F592B73}"/>
    <cellStyle name="Normal 3 2 3 2 3 4 2 4 3" xfId="49733" xr:uid="{E1FAC6D2-F8EE-44DE-A608-8697E53DD720}"/>
    <cellStyle name="Normal 3 2 3 2 3 4 2 5" xfId="14313" xr:uid="{86B34BFE-E9B1-4667-803D-54F2F5F04156}"/>
    <cellStyle name="Normal 3 2 3 2 3 4 2 6" xfId="28003" xr:uid="{5A956A14-6CA4-4DF2-8D96-724AD18C9C36}"/>
    <cellStyle name="Normal 3 2 3 2 3 4 2 7" xfId="42887" xr:uid="{510A265C-D6C4-4AF7-A851-CE1829194FFE}"/>
    <cellStyle name="Normal 3 2 3 2 3 4 3" xfId="9178" xr:uid="{25FD9934-C695-4B95-B4B9-512F97ABBE50}"/>
    <cellStyle name="Normal 3 2 3 2 3 4 3 2" xfId="12600" xr:uid="{200E6599-8F1A-41B9-A85C-508C69AEA7EA}"/>
    <cellStyle name="Normal 3 2 3 2 3 4 3 2 2" xfId="26290" xr:uid="{CE4A6C5A-AB1D-4484-9A5F-ACD00DEAA3CB}"/>
    <cellStyle name="Normal 3 2 3 2 3 4 3 2 2 2" xfId="39982" xr:uid="{A4FAC832-6BDD-4E0A-9BA1-70E85369798C}"/>
    <cellStyle name="Normal 3 2 3 2 3 4 3 2 2 3" xfId="54866" xr:uid="{87441188-0C4C-4E4E-AAC2-DF498E9CAD2A}"/>
    <cellStyle name="Normal 3 2 3 2 3 4 3 2 3" xfId="19446" xr:uid="{4A8D8EAE-47E1-4418-9373-07E7D980FF32}"/>
    <cellStyle name="Normal 3 2 3 2 3 4 3 2 4" xfId="33136" xr:uid="{6AD7A488-6706-488D-9734-D06F8086FC36}"/>
    <cellStyle name="Normal 3 2 3 2 3 4 3 2 5" xfId="48020" xr:uid="{6655D15C-068A-4F6A-9802-DF0F12510FDC}"/>
    <cellStyle name="Normal 3 2 3 2 3 4 3 3" xfId="22868" xr:uid="{62EBD0ED-3038-49EB-A08E-B7FA18F35FC5}"/>
    <cellStyle name="Normal 3 2 3 2 3 4 3 3 2" xfId="36560" xr:uid="{5CC545B7-DE0B-4C54-AA32-ABDE285967A9}"/>
    <cellStyle name="Normal 3 2 3 2 3 4 3 3 3" xfId="51444" xr:uid="{40002958-4F4B-4F37-BDB8-9076509E7D1E}"/>
    <cellStyle name="Normal 3 2 3 2 3 4 3 4" xfId="16024" xr:uid="{3532BA45-2783-488D-9566-0AC88750F32B}"/>
    <cellStyle name="Normal 3 2 3 2 3 4 3 5" xfId="29714" xr:uid="{AF1C0E26-819E-487C-BDD4-597F13611ED7}"/>
    <cellStyle name="Normal 3 2 3 2 3 4 3 6" xfId="44598" xr:uid="{F514CB69-3D97-4FA8-8BF5-78A0F596CC1F}"/>
    <cellStyle name="Normal 3 2 3 2 3 4 4" xfId="10888" xr:uid="{DD4BA8AC-39E9-48CA-8CCE-FE7D18FC5A5A}"/>
    <cellStyle name="Normal 3 2 3 2 3 4 4 2" xfId="24578" xr:uid="{290E1F03-6694-409B-A364-0C84DBA3C642}"/>
    <cellStyle name="Normal 3 2 3 2 3 4 4 2 2" xfId="38270" xr:uid="{1BAD5BFB-0174-4067-AC0E-A68DBB91158F}"/>
    <cellStyle name="Normal 3 2 3 2 3 4 4 2 3" xfId="53154" xr:uid="{28086244-9976-42AB-8705-23F5CCC94858}"/>
    <cellStyle name="Normal 3 2 3 2 3 4 4 3" xfId="17734" xr:uid="{869EAE43-8A60-437E-97B9-FCB758D06E5C}"/>
    <cellStyle name="Normal 3 2 3 2 3 4 4 4" xfId="31424" xr:uid="{A537BBE1-35BA-41AF-9259-5E725A59C1BD}"/>
    <cellStyle name="Normal 3 2 3 2 3 4 4 5" xfId="46308" xr:uid="{CB4E177C-EE63-4AE8-B52B-DE8F4DF71812}"/>
    <cellStyle name="Normal 3 2 3 2 3 4 5" xfId="21156" xr:uid="{6DC1F107-DFDB-4371-86DD-2423FD56E7A4}"/>
    <cellStyle name="Normal 3 2 3 2 3 4 5 2" xfId="34848" xr:uid="{9E9D3D19-D6F5-48D7-B6CD-7FCA99A0D0BA}"/>
    <cellStyle name="Normal 3 2 3 2 3 4 5 3" xfId="49732" xr:uid="{4F9E3627-4454-4ECF-BC61-2F22D216FC5C}"/>
    <cellStyle name="Normal 3 2 3 2 3 4 6" xfId="14312" xr:uid="{DE96BD8F-B24E-4377-A036-DB676845D7C7}"/>
    <cellStyle name="Normal 3 2 3 2 3 4 7" xfId="28002" xr:uid="{07F5DC2B-0F5A-42E7-8305-FDB50052F264}"/>
    <cellStyle name="Normal 3 2 3 2 3 4 8" xfId="42886" xr:uid="{69521E80-CF3C-4953-9CA3-451723B8BEAF}"/>
    <cellStyle name="Normal 3 2 3 2 3 5" xfId="7467" xr:uid="{D22177D4-98AF-4966-9799-1B395C934D20}"/>
    <cellStyle name="Normal 3 2 3 2 3 5 2" xfId="9180" xr:uid="{92B3374F-9C1B-46AD-9383-0635F6FE2C5F}"/>
    <cellStyle name="Normal 3 2 3 2 3 5 2 2" xfId="12602" xr:uid="{78BE1964-C250-40E7-92D9-DBACE1E12D93}"/>
    <cellStyle name="Normal 3 2 3 2 3 5 2 2 2" xfId="26292" xr:uid="{0F8316BA-F108-453B-B2B6-6BFBE8040A6C}"/>
    <cellStyle name="Normal 3 2 3 2 3 5 2 2 2 2" xfId="39984" xr:uid="{4D346C10-A370-427C-B9BA-20E1156AB95C}"/>
    <cellStyle name="Normal 3 2 3 2 3 5 2 2 2 3" xfId="54868" xr:uid="{F803E789-B800-49E7-8EB7-A4BD10551673}"/>
    <cellStyle name="Normal 3 2 3 2 3 5 2 2 3" xfId="19448" xr:uid="{2967AB86-04CA-4BB6-AE9C-1846A097C6ED}"/>
    <cellStyle name="Normal 3 2 3 2 3 5 2 2 4" xfId="33138" xr:uid="{36EE3336-5B4C-4288-B85E-B1F2D8183A11}"/>
    <cellStyle name="Normal 3 2 3 2 3 5 2 2 5" xfId="48022" xr:uid="{51878103-ED39-4669-AB72-E63D9519F04B}"/>
    <cellStyle name="Normal 3 2 3 2 3 5 2 3" xfId="22870" xr:uid="{A0FB5ECA-D506-4228-AE98-E53E2A57B68B}"/>
    <cellStyle name="Normal 3 2 3 2 3 5 2 3 2" xfId="36562" xr:uid="{2F2CE748-65B4-4CB2-BDEB-761F002778D0}"/>
    <cellStyle name="Normal 3 2 3 2 3 5 2 3 3" xfId="51446" xr:uid="{C3BBD47F-123E-4402-B4A5-D9B75793ACBA}"/>
    <cellStyle name="Normal 3 2 3 2 3 5 2 4" xfId="16026" xr:uid="{B5AA372A-5FC3-43E7-9537-217CB9126EF0}"/>
    <cellStyle name="Normal 3 2 3 2 3 5 2 5" xfId="29716" xr:uid="{6D7D7564-DE42-4D5F-A88C-4D10040AA041}"/>
    <cellStyle name="Normal 3 2 3 2 3 5 2 6" xfId="44600" xr:uid="{F13FC9F4-3550-4870-9CC6-950D577A12AF}"/>
    <cellStyle name="Normal 3 2 3 2 3 5 3" xfId="10890" xr:uid="{9F8467D3-F73E-46A1-92C5-7452A680CEF4}"/>
    <cellStyle name="Normal 3 2 3 2 3 5 3 2" xfId="24580" xr:uid="{0500CA1D-366E-4432-9896-5FE786D27CF8}"/>
    <cellStyle name="Normal 3 2 3 2 3 5 3 2 2" xfId="38272" xr:uid="{1D315390-B949-426D-9BEA-EBBDD8F2CA05}"/>
    <cellStyle name="Normal 3 2 3 2 3 5 3 2 3" xfId="53156" xr:uid="{9EF98A37-5016-4820-A023-50FB57315834}"/>
    <cellStyle name="Normal 3 2 3 2 3 5 3 3" xfId="17736" xr:uid="{2FA9BEF9-6044-4972-8D79-04C6687E562A}"/>
    <cellStyle name="Normal 3 2 3 2 3 5 3 4" xfId="31426" xr:uid="{3B1EFA0F-916D-4506-B4ED-B4951CBA4C84}"/>
    <cellStyle name="Normal 3 2 3 2 3 5 3 5" xfId="46310" xr:uid="{DAAD1AD9-682D-4F8C-AEF4-881B7576BCC3}"/>
    <cellStyle name="Normal 3 2 3 2 3 5 4" xfId="21158" xr:uid="{E9B13039-0354-40F8-B247-B68098B7EB1F}"/>
    <cellStyle name="Normal 3 2 3 2 3 5 4 2" xfId="34850" xr:uid="{9C259B36-897B-4B8E-B658-5507D993206B}"/>
    <cellStyle name="Normal 3 2 3 2 3 5 4 3" xfId="49734" xr:uid="{08FDAABC-B02C-41D8-B3F8-9ECFDBEBDEF4}"/>
    <cellStyle name="Normal 3 2 3 2 3 5 5" xfId="14314" xr:uid="{ABD1C0C6-6D7F-4F91-ABA9-56F5EB89A7AC}"/>
    <cellStyle name="Normal 3 2 3 2 3 5 6" xfId="28004" xr:uid="{7196EF65-8E39-4EB7-8D2C-7B758A45CA49}"/>
    <cellStyle name="Normal 3 2 3 2 3 5 7" xfId="42888" xr:uid="{D7A85983-605C-42D6-A17A-57DEC4F0F853}"/>
    <cellStyle name="Normal 3 2 3 2 3 6" xfId="7468" xr:uid="{DDC478F8-D934-4391-AE93-AF715B29BE47}"/>
    <cellStyle name="Normal 3 2 3 2 3 6 2" xfId="9181" xr:uid="{F1D8E71B-49A3-4E2A-8A80-49287F4CCEE5}"/>
    <cellStyle name="Normal 3 2 3 2 3 6 2 2" xfId="12603" xr:uid="{C3E64F6C-7281-4453-B13A-7B567052080F}"/>
    <cellStyle name="Normal 3 2 3 2 3 6 2 2 2" xfId="26293" xr:uid="{C14D872F-4517-4F7C-B45D-6C2D7B1A1612}"/>
    <cellStyle name="Normal 3 2 3 2 3 6 2 2 2 2" xfId="39985" xr:uid="{A1A90D3A-F1F1-4C81-A77F-C8D881CB9097}"/>
    <cellStyle name="Normal 3 2 3 2 3 6 2 2 2 3" xfId="54869" xr:uid="{533400E1-D2CC-41A7-BE6B-AB5D95E53E51}"/>
    <cellStyle name="Normal 3 2 3 2 3 6 2 2 3" xfId="19449" xr:uid="{CC8F4985-C815-4D2F-9B43-342C61DDB269}"/>
    <cellStyle name="Normal 3 2 3 2 3 6 2 2 4" xfId="33139" xr:uid="{96B65752-7E53-4340-AE83-9B894E67C716}"/>
    <cellStyle name="Normal 3 2 3 2 3 6 2 2 5" xfId="48023" xr:uid="{F3B2A561-9DFA-4145-8599-03CC1D18B400}"/>
    <cellStyle name="Normal 3 2 3 2 3 6 2 3" xfId="22871" xr:uid="{0DEC8036-B994-4497-B819-3EC780BD9F80}"/>
    <cellStyle name="Normal 3 2 3 2 3 6 2 3 2" xfId="36563" xr:uid="{87BACD9D-3D02-485C-A709-CA05100B1302}"/>
    <cellStyle name="Normal 3 2 3 2 3 6 2 3 3" xfId="51447" xr:uid="{7CE30A21-B7F5-4CDE-8CD7-3F486E52C29B}"/>
    <cellStyle name="Normal 3 2 3 2 3 6 2 4" xfId="16027" xr:uid="{87949902-9B20-4936-AF61-BD2DA8A81721}"/>
    <cellStyle name="Normal 3 2 3 2 3 6 2 5" xfId="29717" xr:uid="{AAFDDFB3-B958-4E90-848C-4FDB628CA57B}"/>
    <cellStyle name="Normal 3 2 3 2 3 6 2 6" xfId="44601" xr:uid="{6EFEA78E-BAD7-4B4E-B65F-0076C66A3801}"/>
    <cellStyle name="Normal 3 2 3 2 3 6 3" xfId="10891" xr:uid="{2920DD95-188D-4108-A9C4-613CF9154E61}"/>
    <cellStyle name="Normal 3 2 3 2 3 6 3 2" xfId="24581" xr:uid="{55B7FDE8-7880-4DC1-B1AA-2E8FB07419C8}"/>
    <cellStyle name="Normal 3 2 3 2 3 6 3 2 2" xfId="38273" xr:uid="{AB0ABE4A-DE78-4ED9-9BCF-EDA9A0069400}"/>
    <cellStyle name="Normal 3 2 3 2 3 6 3 2 3" xfId="53157" xr:uid="{8BC60DD0-A2DA-4EC8-8FEF-3735E2AF0580}"/>
    <cellStyle name="Normal 3 2 3 2 3 6 3 3" xfId="17737" xr:uid="{EC90C9D8-6086-42A0-8F77-591D4945F71D}"/>
    <cellStyle name="Normal 3 2 3 2 3 6 3 4" xfId="31427" xr:uid="{F4BD2C49-4438-4DF9-BFD0-4AC50D1B1D30}"/>
    <cellStyle name="Normal 3 2 3 2 3 6 3 5" xfId="46311" xr:uid="{D8AB9FD1-4A5D-4157-822B-AFDFE829795D}"/>
    <cellStyle name="Normal 3 2 3 2 3 6 4" xfId="21159" xr:uid="{4E6E1296-B06D-43EF-A4F7-8783D0917905}"/>
    <cellStyle name="Normal 3 2 3 2 3 6 4 2" xfId="34851" xr:uid="{A8D05855-E052-4921-8DDE-65960B2382AB}"/>
    <cellStyle name="Normal 3 2 3 2 3 6 4 3" xfId="49735" xr:uid="{DAA4215B-63E3-4BF6-82B3-89308FCBA787}"/>
    <cellStyle name="Normal 3 2 3 2 3 6 5" xfId="14315" xr:uid="{7F88EE22-9F60-4BFC-A265-194415CBFFEA}"/>
    <cellStyle name="Normal 3 2 3 2 3 6 6" xfId="28005" xr:uid="{DD4CBCB8-844D-4C7A-9ED3-CF3486FB4BDF}"/>
    <cellStyle name="Normal 3 2 3 2 3 6 7" xfId="42889" xr:uid="{50D56876-7CF4-4A55-9D35-7A47DB49176B}"/>
    <cellStyle name="Normal 3 2 3 2 3 7" xfId="9167" xr:uid="{84C8528D-6C3B-46B9-8509-45FC6A0A234A}"/>
    <cellStyle name="Normal 3 2 3 2 3 7 2" xfId="12589" xr:uid="{445164E8-0F9B-4C41-8D21-42B330B05FEB}"/>
    <cellStyle name="Normal 3 2 3 2 3 7 2 2" xfId="26279" xr:uid="{7574FB64-C216-48AA-B25A-8AB2AF7AFF5C}"/>
    <cellStyle name="Normal 3 2 3 2 3 7 2 2 2" xfId="39971" xr:uid="{1F9D0788-121D-4087-A9DB-DB1896EE8508}"/>
    <cellStyle name="Normal 3 2 3 2 3 7 2 2 3" xfId="54855" xr:uid="{BCBA1166-CEA0-4163-9211-CFE242F6D87E}"/>
    <cellStyle name="Normal 3 2 3 2 3 7 2 3" xfId="19435" xr:uid="{6F575104-885F-482F-ACFE-F147EF721422}"/>
    <cellStyle name="Normal 3 2 3 2 3 7 2 4" xfId="33125" xr:uid="{F2EEDA0E-9861-43B7-9377-53F7EEFFBFC2}"/>
    <cellStyle name="Normal 3 2 3 2 3 7 2 5" xfId="48009" xr:uid="{70C71BA2-1A3F-488A-B0A9-F58C88642B24}"/>
    <cellStyle name="Normal 3 2 3 2 3 7 3" xfId="22857" xr:uid="{D6E0DAD4-AF75-49E1-9FCF-46E9160A9DFF}"/>
    <cellStyle name="Normal 3 2 3 2 3 7 3 2" xfId="36549" xr:uid="{B5482E5A-0161-4F00-B79C-FFE71F471B55}"/>
    <cellStyle name="Normal 3 2 3 2 3 7 3 3" xfId="51433" xr:uid="{A7080741-3D0C-45D5-8369-2F944228A9F2}"/>
    <cellStyle name="Normal 3 2 3 2 3 7 4" xfId="16013" xr:uid="{D35A7CF1-C270-4535-B7C2-E08A504F8CEC}"/>
    <cellStyle name="Normal 3 2 3 2 3 7 5" xfId="29703" xr:uid="{27118BE1-D743-4B3A-9869-C0C86752729F}"/>
    <cellStyle name="Normal 3 2 3 2 3 7 6" xfId="44587" xr:uid="{08544D6B-EE22-4282-AA8B-D9D2E614347F}"/>
    <cellStyle name="Normal 3 2 3 2 3 8" xfId="10877" xr:uid="{C9CA6760-E27C-4348-B2CD-7C9013A9769D}"/>
    <cellStyle name="Normal 3 2 3 2 3 8 2" xfId="24567" xr:uid="{6CCF2CE5-0602-419A-B2C1-47E8464937C8}"/>
    <cellStyle name="Normal 3 2 3 2 3 8 2 2" xfId="38259" xr:uid="{D32C152B-BBC3-4A8C-911C-CA7A2BCFCF8F}"/>
    <cellStyle name="Normal 3 2 3 2 3 8 2 3" xfId="53143" xr:uid="{BD8150E3-749A-42CA-974F-44BC5F4B9DC7}"/>
    <cellStyle name="Normal 3 2 3 2 3 8 3" xfId="17723" xr:uid="{447DD161-89F4-472A-B460-EC0550370ED9}"/>
    <cellStyle name="Normal 3 2 3 2 3 8 4" xfId="31413" xr:uid="{F6D9814D-EA97-4CF4-B71B-9141C7C8230C}"/>
    <cellStyle name="Normal 3 2 3 2 3 8 5" xfId="46297" xr:uid="{68EDC59A-1A98-45BA-A5B6-AADEDA123923}"/>
    <cellStyle name="Normal 3 2 3 2 3 9" xfId="21145" xr:uid="{8F916671-ACE7-42E4-A69B-B9A17AE59E74}"/>
    <cellStyle name="Normal 3 2 3 2 3 9 2" xfId="34837" xr:uid="{60ADB5B1-7826-4C2A-93D1-21B244079B6A}"/>
    <cellStyle name="Normal 3 2 3 2 3 9 3" xfId="49721" xr:uid="{CAFBC99D-306A-40F7-9F7A-6313BB9731E7}"/>
    <cellStyle name="Normal 3 2 3 2 4" xfId="7469" xr:uid="{D94B5CBF-CD29-4057-B6E4-EC965348E2FD}"/>
    <cellStyle name="Normal 3 2 3 2 4 10" xfId="14316" xr:uid="{6774585F-2C43-4914-8FB8-BECC095E8A98}"/>
    <cellStyle name="Normal 3 2 3 2 4 11" xfId="28006" xr:uid="{5CB5AA09-6D7F-4DBB-8D37-F9AA790FD528}"/>
    <cellStyle name="Normal 3 2 3 2 4 12" xfId="42890" xr:uid="{5BF2F9E1-33BB-494B-966C-2CBC7E89582B}"/>
    <cellStyle name="Normal 3 2 3 2 4 2" xfId="7470" xr:uid="{A0AA1CEF-A45C-49F0-819B-2EF01E09BAC2}"/>
    <cellStyle name="Normal 3 2 3 2 4 2 10" xfId="42891" xr:uid="{2C723B1C-95F8-4440-A5D4-4BC7DC481BAD}"/>
    <cellStyle name="Normal 3 2 3 2 4 2 2" xfId="7471" xr:uid="{587CF335-F9B3-4A3D-83A9-3C7201FC8F76}"/>
    <cellStyle name="Normal 3 2 3 2 4 2 2 2" xfId="7472" xr:uid="{B5065250-CCBE-4532-968E-5E952B825065}"/>
    <cellStyle name="Normal 3 2 3 2 4 2 2 2 2" xfId="9185" xr:uid="{C73C320D-F58A-4888-A694-80AEE57EAC18}"/>
    <cellStyle name="Normal 3 2 3 2 4 2 2 2 2 2" xfId="12607" xr:uid="{8AA2408D-1B4C-459B-802D-C91F272656FA}"/>
    <cellStyle name="Normal 3 2 3 2 4 2 2 2 2 2 2" xfId="26297" xr:uid="{95B55BB8-658A-4774-B919-A454D85D5DD4}"/>
    <cellStyle name="Normal 3 2 3 2 4 2 2 2 2 2 2 2" xfId="39989" xr:uid="{AB5D015B-4DE6-465F-A75D-DE9C34E4EC6B}"/>
    <cellStyle name="Normal 3 2 3 2 4 2 2 2 2 2 2 3" xfId="54873" xr:uid="{B0348C2E-F45E-4BA0-BAC2-FDAD8BA93282}"/>
    <cellStyle name="Normal 3 2 3 2 4 2 2 2 2 2 3" xfId="19453" xr:uid="{13E02C46-44D6-4CA3-ACD4-0484B735951D}"/>
    <cellStyle name="Normal 3 2 3 2 4 2 2 2 2 2 4" xfId="33143" xr:uid="{1C39A49B-1ECA-4085-B3EE-F636ED09191A}"/>
    <cellStyle name="Normal 3 2 3 2 4 2 2 2 2 2 5" xfId="48027" xr:uid="{3AB329C8-D0F7-4C2A-9FC4-EB54A76955D8}"/>
    <cellStyle name="Normal 3 2 3 2 4 2 2 2 2 3" xfId="22875" xr:uid="{85CDB82B-2E31-464F-8EB0-A9C5FE088124}"/>
    <cellStyle name="Normal 3 2 3 2 4 2 2 2 2 3 2" xfId="36567" xr:uid="{5693E427-C6E9-4A1B-8CD1-8DE9FEF0AEDD}"/>
    <cellStyle name="Normal 3 2 3 2 4 2 2 2 2 3 3" xfId="51451" xr:uid="{EAFF5928-8C2B-477D-BF09-9291526FBCE1}"/>
    <cellStyle name="Normal 3 2 3 2 4 2 2 2 2 4" xfId="16031" xr:uid="{7BC29C96-6DBA-4C3F-84A1-EDEAFE5756F7}"/>
    <cellStyle name="Normal 3 2 3 2 4 2 2 2 2 5" xfId="29721" xr:uid="{74C34F3C-CC24-4727-B28A-A777E00DE87B}"/>
    <cellStyle name="Normal 3 2 3 2 4 2 2 2 2 6" xfId="44605" xr:uid="{5F88578E-4692-4C40-8190-9CFDDD93D54F}"/>
    <cellStyle name="Normal 3 2 3 2 4 2 2 2 3" xfId="10895" xr:uid="{8C0EE81D-8F09-47EA-A32B-C9D417457A00}"/>
    <cellStyle name="Normal 3 2 3 2 4 2 2 2 3 2" xfId="24585" xr:uid="{4BBC1065-230C-471C-A07B-62ABA1BD1305}"/>
    <cellStyle name="Normal 3 2 3 2 4 2 2 2 3 2 2" xfId="38277" xr:uid="{B09D770B-B3B3-4C90-B902-400EF2408EAD}"/>
    <cellStyle name="Normal 3 2 3 2 4 2 2 2 3 2 3" xfId="53161" xr:uid="{0FCBBA9B-0433-4E0B-A1FE-220DB0C2C592}"/>
    <cellStyle name="Normal 3 2 3 2 4 2 2 2 3 3" xfId="17741" xr:uid="{79E4CB5D-3004-4D2F-8432-EF6497B062B0}"/>
    <cellStyle name="Normal 3 2 3 2 4 2 2 2 3 4" xfId="31431" xr:uid="{746BEB49-5DC4-4D91-A6A7-365CA415FCED}"/>
    <cellStyle name="Normal 3 2 3 2 4 2 2 2 3 5" xfId="46315" xr:uid="{DC2CB01F-BF87-4F0C-91E9-033D7F7097A7}"/>
    <cellStyle name="Normal 3 2 3 2 4 2 2 2 4" xfId="21163" xr:uid="{8D2E6FA0-BA84-4192-80E7-04432E7C040B}"/>
    <cellStyle name="Normal 3 2 3 2 4 2 2 2 4 2" xfId="34855" xr:uid="{F9CCCF7D-32D3-4C44-9A24-39B9B53D1DC5}"/>
    <cellStyle name="Normal 3 2 3 2 4 2 2 2 4 3" xfId="49739" xr:uid="{FAA9F801-52B6-4EAD-8ADB-0F6612423946}"/>
    <cellStyle name="Normal 3 2 3 2 4 2 2 2 5" xfId="14319" xr:uid="{86EC86CD-D981-4BF6-8E60-47932AB1C335}"/>
    <cellStyle name="Normal 3 2 3 2 4 2 2 2 6" xfId="28009" xr:uid="{F8BBEE72-65B2-49D9-8A03-9317FD04E3BB}"/>
    <cellStyle name="Normal 3 2 3 2 4 2 2 2 7" xfId="42893" xr:uid="{17F07FD2-7022-4EE8-ABCB-EE8C83DB82C9}"/>
    <cellStyle name="Normal 3 2 3 2 4 2 2 3" xfId="9184" xr:uid="{FDFFAFF7-4864-4A34-A19E-BC54E5A9F17B}"/>
    <cellStyle name="Normal 3 2 3 2 4 2 2 3 2" xfId="12606" xr:uid="{0D7726E6-BC22-4609-B69E-78F907052C63}"/>
    <cellStyle name="Normal 3 2 3 2 4 2 2 3 2 2" xfId="26296" xr:uid="{251AAF79-9009-4C76-89E4-1DF570056C04}"/>
    <cellStyle name="Normal 3 2 3 2 4 2 2 3 2 2 2" xfId="39988" xr:uid="{F8DA5F0A-A4B7-4AF3-84BC-2FABAB87C886}"/>
    <cellStyle name="Normal 3 2 3 2 4 2 2 3 2 2 3" xfId="54872" xr:uid="{A394B246-369E-4346-8A8E-D7EF6FE554F3}"/>
    <cellStyle name="Normal 3 2 3 2 4 2 2 3 2 3" xfId="19452" xr:uid="{9A37CEF1-51F8-4FB5-B114-6D910DBF1A44}"/>
    <cellStyle name="Normal 3 2 3 2 4 2 2 3 2 4" xfId="33142" xr:uid="{6A19A8E7-5C27-4777-AC56-0F36FFBAD27E}"/>
    <cellStyle name="Normal 3 2 3 2 4 2 2 3 2 5" xfId="48026" xr:uid="{A3CCA8F6-B3D2-4280-AA19-D879C526F17B}"/>
    <cellStyle name="Normal 3 2 3 2 4 2 2 3 3" xfId="22874" xr:uid="{A0AB0222-C90D-4ACD-97F4-BCA91D8A9D36}"/>
    <cellStyle name="Normal 3 2 3 2 4 2 2 3 3 2" xfId="36566" xr:uid="{000EFD02-847F-487F-8AF1-A78C01367CE5}"/>
    <cellStyle name="Normal 3 2 3 2 4 2 2 3 3 3" xfId="51450" xr:uid="{9CE2C428-9539-4B73-91E2-DFA6D759DDD3}"/>
    <cellStyle name="Normal 3 2 3 2 4 2 2 3 4" xfId="16030" xr:uid="{6E592674-A597-4506-82B1-EA8ADA14C250}"/>
    <cellStyle name="Normal 3 2 3 2 4 2 2 3 5" xfId="29720" xr:uid="{4F3D7780-ECD6-4989-A43D-537019E2832D}"/>
    <cellStyle name="Normal 3 2 3 2 4 2 2 3 6" xfId="44604" xr:uid="{977D68F8-4A25-4719-BE39-5A128EF0D0FF}"/>
    <cellStyle name="Normal 3 2 3 2 4 2 2 4" xfId="10894" xr:uid="{8736593D-72C7-430C-8F7F-A9097A989879}"/>
    <cellStyle name="Normal 3 2 3 2 4 2 2 4 2" xfId="24584" xr:uid="{EF620D87-4FFF-483B-A7F1-A5B7D31843EE}"/>
    <cellStyle name="Normal 3 2 3 2 4 2 2 4 2 2" xfId="38276" xr:uid="{65D9E5A6-EB91-42C0-98A9-D2B3B35F81F9}"/>
    <cellStyle name="Normal 3 2 3 2 4 2 2 4 2 3" xfId="53160" xr:uid="{74DF6D04-D7B6-43FF-A101-8F7502663A91}"/>
    <cellStyle name="Normal 3 2 3 2 4 2 2 4 3" xfId="17740" xr:uid="{03A8B5F5-1AB0-4743-A22A-8926B5BCB743}"/>
    <cellStyle name="Normal 3 2 3 2 4 2 2 4 4" xfId="31430" xr:uid="{9F1A35F8-4E15-4841-93E2-40829D6D9487}"/>
    <cellStyle name="Normal 3 2 3 2 4 2 2 4 5" xfId="46314" xr:uid="{1F8F85A8-7680-4301-83AF-9E2BD08FE616}"/>
    <cellStyle name="Normal 3 2 3 2 4 2 2 5" xfId="21162" xr:uid="{03121A3D-E4B9-47BA-8AE8-508904D03B1C}"/>
    <cellStyle name="Normal 3 2 3 2 4 2 2 5 2" xfId="34854" xr:uid="{4B310B4D-7E4E-413E-B51D-5A98AC015790}"/>
    <cellStyle name="Normal 3 2 3 2 4 2 2 5 3" xfId="49738" xr:uid="{2E13C46B-13E8-4785-B6AE-671C52489C0F}"/>
    <cellStyle name="Normal 3 2 3 2 4 2 2 6" xfId="14318" xr:uid="{AA910B75-E1CA-480D-AA9E-DF1F48172659}"/>
    <cellStyle name="Normal 3 2 3 2 4 2 2 7" xfId="28008" xr:uid="{8C094972-FF20-409A-9FA7-9721FBB99138}"/>
    <cellStyle name="Normal 3 2 3 2 4 2 2 8" xfId="42892" xr:uid="{44259E37-EE32-432D-A480-16C9DFA7105B}"/>
    <cellStyle name="Normal 3 2 3 2 4 2 3" xfId="7473" xr:uid="{1336FCC1-BD6B-4AF0-A07C-59D78034A30A}"/>
    <cellStyle name="Normal 3 2 3 2 4 2 3 2" xfId="9186" xr:uid="{CC7F4772-41F9-4F6E-8FA9-7AB94C921034}"/>
    <cellStyle name="Normal 3 2 3 2 4 2 3 2 2" xfId="12608" xr:uid="{4A541393-3F59-45F7-9DB8-5D4A57792BD5}"/>
    <cellStyle name="Normal 3 2 3 2 4 2 3 2 2 2" xfId="26298" xr:uid="{3A9E64BD-13B6-49EC-8480-F5072AEDF12E}"/>
    <cellStyle name="Normal 3 2 3 2 4 2 3 2 2 2 2" xfId="39990" xr:uid="{6EFAAAF0-B154-4535-9C99-EFFF609678A3}"/>
    <cellStyle name="Normal 3 2 3 2 4 2 3 2 2 2 3" xfId="54874" xr:uid="{09FEC878-DE13-43EC-AB75-843EF8A2D0F4}"/>
    <cellStyle name="Normal 3 2 3 2 4 2 3 2 2 3" xfId="19454" xr:uid="{29E3A30A-1DE8-4456-8964-0AF140EB16C9}"/>
    <cellStyle name="Normal 3 2 3 2 4 2 3 2 2 4" xfId="33144" xr:uid="{A2A0CD30-BFB3-4F46-A480-877061837F63}"/>
    <cellStyle name="Normal 3 2 3 2 4 2 3 2 2 5" xfId="48028" xr:uid="{54B33AB4-3B85-449C-ADCB-61D500068C93}"/>
    <cellStyle name="Normal 3 2 3 2 4 2 3 2 3" xfId="22876" xr:uid="{3EA4899F-8D99-4CF2-9824-6EA5A384B5AF}"/>
    <cellStyle name="Normal 3 2 3 2 4 2 3 2 3 2" xfId="36568" xr:uid="{B4524ACC-5FF5-4878-8ED0-856FFEE1FBAE}"/>
    <cellStyle name="Normal 3 2 3 2 4 2 3 2 3 3" xfId="51452" xr:uid="{69F6B09E-F876-4E57-B89E-AF07B5C3CDF8}"/>
    <cellStyle name="Normal 3 2 3 2 4 2 3 2 4" xfId="16032" xr:uid="{A9398B0B-C128-4179-9EDC-0EA466099BDB}"/>
    <cellStyle name="Normal 3 2 3 2 4 2 3 2 5" xfId="29722" xr:uid="{BDAB2867-94B0-4ADD-AFD6-D4897DE4C84B}"/>
    <cellStyle name="Normal 3 2 3 2 4 2 3 2 6" xfId="44606" xr:uid="{12DB5D64-1BF9-4610-BBAB-B62AA01C7728}"/>
    <cellStyle name="Normal 3 2 3 2 4 2 3 3" xfId="10896" xr:uid="{496D30C5-C4B1-43FA-818C-6C9927337FDC}"/>
    <cellStyle name="Normal 3 2 3 2 4 2 3 3 2" xfId="24586" xr:uid="{50AAC34E-6E2F-4982-8F3C-C20241370583}"/>
    <cellStyle name="Normal 3 2 3 2 4 2 3 3 2 2" xfId="38278" xr:uid="{62CF35A0-BB3E-49D4-B5AB-B3992AD74156}"/>
    <cellStyle name="Normal 3 2 3 2 4 2 3 3 2 3" xfId="53162" xr:uid="{9CCEC5BE-53D8-4E71-A4E9-588940BF162F}"/>
    <cellStyle name="Normal 3 2 3 2 4 2 3 3 3" xfId="17742" xr:uid="{E6898782-AD38-4F56-A80A-C21A5F340F19}"/>
    <cellStyle name="Normal 3 2 3 2 4 2 3 3 4" xfId="31432" xr:uid="{C015F02A-3106-43DF-A52D-7E86B0FD55F9}"/>
    <cellStyle name="Normal 3 2 3 2 4 2 3 3 5" xfId="46316" xr:uid="{C41AA5D8-095F-49B3-896A-9D64E63C34DA}"/>
    <cellStyle name="Normal 3 2 3 2 4 2 3 4" xfId="21164" xr:uid="{967AA4DA-3306-4487-B6C7-882BDDA8DBB6}"/>
    <cellStyle name="Normal 3 2 3 2 4 2 3 4 2" xfId="34856" xr:uid="{9A2D0611-2803-4D3A-B27E-D28A4E96E567}"/>
    <cellStyle name="Normal 3 2 3 2 4 2 3 4 3" xfId="49740" xr:uid="{C4EC15BD-38E4-46F0-AAB8-20CF5197F34F}"/>
    <cellStyle name="Normal 3 2 3 2 4 2 3 5" xfId="14320" xr:uid="{FE9E2C1D-13D5-47DA-B332-49BB943D30F8}"/>
    <cellStyle name="Normal 3 2 3 2 4 2 3 6" xfId="28010" xr:uid="{9CCF5406-7BB2-4D30-B3B6-C7159862F904}"/>
    <cellStyle name="Normal 3 2 3 2 4 2 3 7" xfId="42894" xr:uid="{45F6EAEE-F7FA-407A-8C16-7CA12D406116}"/>
    <cellStyle name="Normal 3 2 3 2 4 2 4" xfId="7474" xr:uid="{3BD0523D-EBDA-42CB-BA7C-2906DA858CF7}"/>
    <cellStyle name="Normal 3 2 3 2 4 2 4 2" xfId="9187" xr:uid="{626D976B-1039-44BE-84CD-FC87C67497E6}"/>
    <cellStyle name="Normal 3 2 3 2 4 2 4 2 2" xfId="12609" xr:uid="{1B96D120-48D6-4924-97D0-CCAC5FFE9DDF}"/>
    <cellStyle name="Normal 3 2 3 2 4 2 4 2 2 2" xfId="26299" xr:uid="{54038881-A3B8-4F85-88CB-46E2FEB6A7BB}"/>
    <cellStyle name="Normal 3 2 3 2 4 2 4 2 2 2 2" xfId="39991" xr:uid="{ACE7789F-600C-44BC-931E-3366377B9815}"/>
    <cellStyle name="Normal 3 2 3 2 4 2 4 2 2 2 3" xfId="54875" xr:uid="{2F94ACAF-5E3D-43EF-A5EA-7DF4578990F6}"/>
    <cellStyle name="Normal 3 2 3 2 4 2 4 2 2 3" xfId="19455" xr:uid="{779CF12A-D93C-4322-B30C-E93616C27999}"/>
    <cellStyle name="Normal 3 2 3 2 4 2 4 2 2 4" xfId="33145" xr:uid="{6F62543D-B330-4892-BFA2-828839F23518}"/>
    <cellStyle name="Normal 3 2 3 2 4 2 4 2 2 5" xfId="48029" xr:uid="{0EB12CBD-D575-4AE8-BD5C-527BF1B192E5}"/>
    <cellStyle name="Normal 3 2 3 2 4 2 4 2 3" xfId="22877" xr:uid="{20D37E59-2FB6-4415-8CD4-7FCB055F2857}"/>
    <cellStyle name="Normal 3 2 3 2 4 2 4 2 3 2" xfId="36569" xr:uid="{273E92ED-C1F9-4A52-982D-D07AA44ED7A0}"/>
    <cellStyle name="Normal 3 2 3 2 4 2 4 2 3 3" xfId="51453" xr:uid="{52586A45-A372-4A80-BB5B-E6AE0C08263F}"/>
    <cellStyle name="Normal 3 2 3 2 4 2 4 2 4" xfId="16033" xr:uid="{C6B4293B-1BA1-4996-B965-675E3A1D607F}"/>
    <cellStyle name="Normal 3 2 3 2 4 2 4 2 5" xfId="29723" xr:uid="{F6CC0C5C-74EC-4AE3-B897-796823042A5E}"/>
    <cellStyle name="Normal 3 2 3 2 4 2 4 2 6" xfId="44607" xr:uid="{473246FA-5A06-47BD-A021-D77EEE23C281}"/>
    <cellStyle name="Normal 3 2 3 2 4 2 4 3" xfId="10897" xr:uid="{87E54E50-62DF-4025-BF52-1F2BBA6F8FD1}"/>
    <cellStyle name="Normal 3 2 3 2 4 2 4 3 2" xfId="24587" xr:uid="{AEE8D89C-D929-4DF0-AF7A-3DCD08D91A25}"/>
    <cellStyle name="Normal 3 2 3 2 4 2 4 3 2 2" xfId="38279" xr:uid="{C5D68C8D-CF0A-4F35-874E-156803A9F33E}"/>
    <cellStyle name="Normal 3 2 3 2 4 2 4 3 2 3" xfId="53163" xr:uid="{2CCCBD86-41AA-4882-92DF-E6682266DBB4}"/>
    <cellStyle name="Normal 3 2 3 2 4 2 4 3 3" xfId="17743" xr:uid="{B3EE963D-8C67-49A7-AE31-9B9A148D2513}"/>
    <cellStyle name="Normal 3 2 3 2 4 2 4 3 4" xfId="31433" xr:uid="{BBF1900A-62DD-4D2A-A121-3120CE52BC7C}"/>
    <cellStyle name="Normal 3 2 3 2 4 2 4 3 5" xfId="46317" xr:uid="{D0B4A551-06CD-4B49-B727-C857A8DA5605}"/>
    <cellStyle name="Normal 3 2 3 2 4 2 4 4" xfId="21165" xr:uid="{5178062B-15E4-4404-84BC-B45874CE7787}"/>
    <cellStyle name="Normal 3 2 3 2 4 2 4 4 2" xfId="34857" xr:uid="{249F6CE3-5275-4F75-832B-E94316DD52DD}"/>
    <cellStyle name="Normal 3 2 3 2 4 2 4 4 3" xfId="49741" xr:uid="{380D2310-F807-4A75-9C09-EDA9C19B7C4A}"/>
    <cellStyle name="Normal 3 2 3 2 4 2 4 5" xfId="14321" xr:uid="{0E6B4B2C-E7E8-4F67-A3D0-6B486D3DC6CA}"/>
    <cellStyle name="Normal 3 2 3 2 4 2 4 6" xfId="28011" xr:uid="{DA0DBFDF-CCA0-4ADA-BCCB-78181E5C053B}"/>
    <cellStyle name="Normal 3 2 3 2 4 2 4 7" xfId="42895" xr:uid="{5B852E4D-1669-47E1-B318-9843846859F1}"/>
    <cellStyle name="Normal 3 2 3 2 4 2 5" xfId="9183" xr:uid="{8BC5C1B1-9C3D-4A39-ACAA-8C40DB3B5DC0}"/>
    <cellStyle name="Normal 3 2 3 2 4 2 5 2" xfId="12605" xr:uid="{94FF011B-6976-4648-ABCD-729CC3009953}"/>
    <cellStyle name="Normal 3 2 3 2 4 2 5 2 2" xfId="26295" xr:uid="{F4649FA8-75CA-4554-8C79-065BED4AE277}"/>
    <cellStyle name="Normal 3 2 3 2 4 2 5 2 2 2" xfId="39987" xr:uid="{2577973B-2515-4087-BE61-715306E1EEC3}"/>
    <cellStyle name="Normal 3 2 3 2 4 2 5 2 2 3" xfId="54871" xr:uid="{89E7CA3B-C203-4615-A7A5-FF3C35FABAF8}"/>
    <cellStyle name="Normal 3 2 3 2 4 2 5 2 3" xfId="19451" xr:uid="{98E10B0D-06A6-492F-9A65-4FE5DF6C9179}"/>
    <cellStyle name="Normal 3 2 3 2 4 2 5 2 4" xfId="33141" xr:uid="{30A38BEF-9FAC-4E81-91F4-1B575A1D4F2A}"/>
    <cellStyle name="Normal 3 2 3 2 4 2 5 2 5" xfId="48025" xr:uid="{A2832ABE-BD61-4211-BB6F-CF87CE918B73}"/>
    <cellStyle name="Normal 3 2 3 2 4 2 5 3" xfId="22873" xr:uid="{7AA9490A-E3E0-4DEA-A48B-2EC70C6A215B}"/>
    <cellStyle name="Normal 3 2 3 2 4 2 5 3 2" xfId="36565" xr:uid="{A19E3B00-D604-48FD-86A8-E990854AEF3C}"/>
    <cellStyle name="Normal 3 2 3 2 4 2 5 3 3" xfId="51449" xr:uid="{BE3714EF-43B7-4287-AC39-5A4C97495764}"/>
    <cellStyle name="Normal 3 2 3 2 4 2 5 4" xfId="16029" xr:uid="{D6FD9D6F-79B5-4DD1-886E-69BDD8B85C3D}"/>
    <cellStyle name="Normal 3 2 3 2 4 2 5 5" xfId="29719" xr:uid="{D06A76E7-17F5-416B-9658-C52FAC928079}"/>
    <cellStyle name="Normal 3 2 3 2 4 2 5 6" xfId="44603" xr:uid="{49BA5A5D-8778-4622-901C-9F49B0E3F5CF}"/>
    <cellStyle name="Normal 3 2 3 2 4 2 6" xfId="10893" xr:uid="{442E3570-CAFC-4D29-91A3-34C02748D353}"/>
    <cellStyle name="Normal 3 2 3 2 4 2 6 2" xfId="24583" xr:uid="{0EC7E019-8F55-4CCF-AAAD-98221DDE2A2A}"/>
    <cellStyle name="Normal 3 2 3 2 4 2 6 2 2" xfId="38275" xr:uid="{F3F33926-9ACC-4D86-B780-75428AFFFA3B}"/>
    <cellStyle name="Normal 3 2 3 2 4 2 6 2 3" xfId="53159" xr:uid="{92AE5D57-8F1C-4E84-959F-16CE84C907A3}"/>
    <cellStyle name="Normal 3 2 3 2 4 2 6 3" xfId="17739" xr:uid="{31C9A267-816A-467A-85B8-634720F7E26F}"/>
    <cellStyle name="Normal 3 2 3 2 4 2 6 4" xfId="31429" xr:uid="{46732C92-3E6A-4830-82F9-34E5C19478A7}"/>
    <cellStyle name="Normal 3 2 3 2 4 2 6 5" xfId="46313" xr:uid="{411B2168-57F9-4641-9A55-22704960AEF1}"/>
    <cellStyle name="Normal 3 2 3 2 4 2 7" xfId="21161" xr:uid="{DD5BB035-9F1F-4F37-BD0B-3CB1DF4528CA}"/>
    <cellStyle name="Normal 3 2 3 2 4 2 7 2" xfId="34853" xr:uid="{6203B875-DF9A-46DC-AF60-C88092E0C946}"/>
    <cellStyle name="Normal 3 2 3 2 4 2 7 3" xfId="49737" xr:uid="{9E0F85C4-5D5B-4968-85E9-F38C8838FD82}"/>
    <cellStyle name="Normal 3 2 3 2 4 2 8" xfId="14317" xr:uid="{685BBAE6-7141-450E-B221-A273E1AB0E55}"/>
    <cellStyle name="Normal 3 2 3 2 4 2 9" xfId="28007" xr:uid="{74C4CADA-6890-467B-96FF-956EB4F72564}"/>
    <cellStyle name="Normal 3 2 3 2 4 3" xfId="7475" xr:uid="{F533C0AC-423B-4C2F-AF80-C32511535C84}"/>
    <cellStyle name="Normal 3 2 3 2 4 3 10" xfId="42896" xr:uid="{F5EFEB86-6C5C-41AE-B9D8-3A43CDAFDCBE}"/>
    <cellStyle name="Normal 3 2 3 2 4 3 2" xfId="7476" xr:uid="{FBF691B3-ED3E-40EA-972C-3B8F264DECC0}"/>
    <cellStyle name="Normal 3 2 3 2 4 3 2 2" xfId="7477" xr:uid="{0154BEF3-7A0A-4DBB-8CEF-D4360DB0D85B}"/>
    <cellStyle name="Normal 3 2 3 2 4 3 2 2 2" xfId="9190" xr:uid="{A5FDC560-9172-407C-BB4E-2F4C786851AB}"/>
    <cellStyle name="Normal 3 2 3 2 4 3 2 2 2 2" xfId="12612" xr:uid="{478A473D-C4A8-473A-B83B-FC309069F5AB}"/>
    <cellStyle name="Normal 3 2 3 2 4 3 2 2 2 2 2" xfId="26302" xr:uid="{6916EE9C-E9F1-4A29-B0DE-A28C6E745786}"/>
    <cellStyle name="Normal 3 2 3 2 4 3 2 2 2 2 2 2" xfId="39994" xr:uid="{3E66702F-8070-4A2E-AE54-318D88C04BF0}"/>
    <cellStyle name="Normal 3 2 3 2 4 3 2 2 2 2 2 3" xfId="54878" xr:uid="{3296967A-B0A6-4937-9692-AFBE28B7DDF3}"/>
    <cellStyle name="Normal 3 2 3 2 4 3 2 2 2 2 3" xfId="19458" xr:uid="{691EBBA5-D9AF-4891-B59B-6B63D8F46BC8}"/>
    <cellStyle name="Normal 3 2 3 2 4 3 2 2 2 2 4" xfId="33148" xr:uid="{FCF5CD36-573B-489F-B3B0-2E39B6879FA6}"/>
    <cellStyle name="Normal 3 2 3 2 4 3 2 2 2 2 5" xfId="48032" xr:uid="{A5A2CFE7-93FC-474C-A7D4-3C88A47165E2}"/>
    <cellStyle name="Normal 3 2 3 2 4 3 2 2 2 3" xfId="22880" xr:uid="{12E09869-3B4D-43BC-A85D-201AFE02AB5D}"/>
    <cellStyle name="Normal 3 2 3 2 4 3 2 2 2 3 2" xfId="36572" xr:uid="{F4BD070E-2518-405C-8317-38C2CFBDD9F8}"/>
    <cellStyle name="Normal 3 2 3 2 4 3 2 2 2 3 3" xfId="51456" xr:uid="{2282378E-8D7D-45C3-A8C5-3D46293886C4}"/>
    <cellStyle name="Normal 3 2 3 2 4 3 2 2 2 4" xfId="16036" xr:uid="{E8576669-B771-48E5-8C16-0CB1774D6698}"/>
    <cellStyle name="Normal 3 2 3 2 4 3 2 2 2 5" xfId="29726" xr:uid="{0C355D70-D2D1-4936-98FE-3EAD012EF47A}"/>
    <cellStyle name="Normal 3 2 3 2 4 3 2 2 2 6" xfId="44610" xr:uid="{8F2A3EA7-248A-4108-B229-68B85753C2F1}"/>
    <cellStyle name="Normal 3 2 3 2 4 3 2 2 3" xfId="10900" xr:uid="{47F81DB6-DF89-4FC9-BDFD-C6C4E258210A}"/>
    <cellStyle name="Normal 3 2 3 2 4 3 2 2 3 2" xfId="24590" xr:uid="{225E4804-0239-46BB-912C-547333D431DE}"/>
    <cellStyle name="Normal 3 2 3 2 4 3 2 2 3 2 2" xfId="38282" xr:uid="{BFECA163-9DF3-4E24-84ED-30FC86398ECB}"/>
    <cellStyle name="Normal 3 2 3 2 4 3 2 2 3 2 3" xfId="53166" xr:uid="{42AF0D5E-F2AB-43E3-A3B9-DE29A98606B7}"/>
    <cellStyle name="Normal 3 2 3 2 4 3 2 2 3 3" xfId="17746" xr:uid="{5CD445BF-8D3A-49B6-8FFB-9612088CED3B}"/>
    <cellStyle name="Normal 3 2 3 2 4 3 2 2 3 4" xfId="31436" xr:uid="{C03709C7-1ABA-45EF-AD17-D7E44181F809}"/>
    <cellStyle name="Normal 3 2 3 2 4 3 2 2 3 5" xfId="46320" xr:uid="{22EDF272-3451-499E-BF2B-B3BFF2056F3E}"/>
    <cellStyle name="Normal 3 2 3 2 4 3 2 2 4" xfId="21168" xr:uid="{0140A460-C0BE-44C3-8867-190F05F23052}"/>
    <cellStyle name="Normal 3 2 3 2 4 3 2 2 4 2" xfId="34860" xr:uid="{B1265426-AE87-4E0F-BABF-084017FAC6B5}"/>
    <cellStyle name="Normal 3 2 3 2 4 3 2 2 4 3" xfId="49744" xr:uid="{405A7C6A-7960-46A3-854E-6BAF698D89D9}"/>
    <cellStyle name="Normal 3 2 3 2 4 3 2 2 5" xfId="14324" xr:uid="{D8B6C395-A781-4344-925F-F131E4ADD982}"/>
    <cellStyle name="Normal 3 2 3 2 4 3 2 2 6" xfId="28014" xr:uid="{B478B749-C78B-421D-A5CF-BE17F8BAB2F6}"/>
    <cellStyle name="Normal 3 2 3 2 4 3 2 2 7" xfId="42898" xr:uid="{BC2D8176-7B7D-4396-9E00-8E043FFA218F}"/>
    <cellStyle name="Normal 3 2 3 2 4 3 2 3" xfId="9189" xr:uid="{B57BFDBA-895E-457D-90C1-28DF4BCA4A2C}"/>
    <cellStyle name="Normal 3 2 3 2 4 3 2 3 2" xfId="12611" xr:uid="{418ADC4B-B0F4-46B5-B05B-C0A2E6054A35}"/>
    <cellStyle name="Normal 3 2 3 2 4 3 2 3 2 2" xfId="26301" xr:uid="{F5339E3F-6D38-4ADB-9F43-75A5654A644C}"/>
    <cellStyle name="Normal 3 2 3 2 4 3 2 3 2 2 2" xfId="39993" xr:uid="{9A5FE80A-F212-4FBD-80A7-EDBE4C2A5524}"/>
    <cellStyle name="Normal 3 2 3 2 4 3 2 3 2 2 3" xfId="54877" xr:uid="{61213E6A-8673-4C8D-9657-1FB68F8DCDD9}"/>
    <cellStyle name="Normal 3 2 3 2 4 3 2 3 2 3" xfId="19457" xr:uid="{D49ECD0F-4F2E-4C87-9796-38D11DA330B0}"/>
    <cellStyle name="Normal 3 2 3 2 4 3 2 3 2 4" xfId="33147" xr:uid="{464FF6CA-4A68-4946-8F27-9D042CEA1810}"/>
    <cellStyle name="Normal 3 2 3 2 4 3 2 3 2 5" xfId="48031" xr:uid="{0A02928B-780C-445C-86AC-324DE56764DE}"/>
    <cellStyle name="Normal 3 2 3 2 4 3 2 3 3" xfId="22879" xr:uid="{73FBF297-3968-485E-963C-214522AC9F50}"/>
    <cellStyle name="Normal 3 2 3 2 4 3 2 3 3 2" xfId="36571" xr:uid="{5620EE40-64FE-4D92-B291-E7D66C89C5FD}"/>
    <cellStyle name="Normal 3 2 3 2 4 3 2 3 3 3" xfId="51455" xr:uid="{E70B6C4C-8347-4DA0-9812-F85CEE8F1155}"/>
    <cellStyle name="Normal 3 2 3 2 4 3 2 3 4" xfId="16035" xr:uid="{64C37BD8-58EB-4467-9C19-B6829FB14FA1}"/>
    <cellStyle name="Normal 3 2 3 2 4 3 2 3 5" xfId="29725" xr:uid="{14E33087-C374-4762-B5DA-0D9645B77EDD}"/>
    <cellStyle name="Normal 3 2 3 2 4 3 2 3 6" xfId="44609" xr:uid="{A402BEEC-33C9-4B3D-9AB7-7AE6425B2BA0}"/>
    <cellStyle name="Normal 3 2 3 2 4 3 2 4" xfId="10899" xr:uid="{973894CE-4DC3-446F-9E6A-8D417D8B34B9}"/>
    <cellStyle name="Normal 3 2 3 2 4 3 2 4 2" xfId="24589" xr:uid="{2A60C68B-6DB1-4291-A3D4-3787F87330E1}"/>
    <cellStyle name="Normal 3 2 3 2 4 3 2 4 2 2" xfId="38281" xr:uid="{EFF0CAB9-7D11-4766-82AB-F6E111406FD2}"/>
    <cellStyle name="Normal 3 2 3 2 4 3 2 4 2 3" xfId="53165" xr:uid="{EC13B8AD-A8F5-45C6-B839-0CE90D97C3D3}"/>
    <cellStyle name="Normal 3 2 3 2 4 3 2 4 3" xfId="17745" xr:uid="{DE241F4C-E7AF-4005-88DB-614DC805FE60}"/>
    <cellStyle name="Normal 3 2 3 2 4 3 2 4 4" xfId="31435" xr:uid="{41B64A93-25A0-4029-B1C1-CE982EB5C028}"/>
    <cellStyle name="Normal 3 2 3 2 4 3 2 4 5" xfId="46319" xr:uid="{A934307D-26E7-46EC-994F-82C36F0803FB}"/>
    <cellStyle name="Normal 3 2 3 2 4 3 2 5" xfId="21167" xr:uid="{D3B8DC1A-EC29-4BD5-8217-1FC1BED9CCD6}"/>
    <cellStyle name="Normal 3 2 3 2 4 3 2 5 2" xfId="34859" xr:uid="{551D91EC-C550-4F2D-8443-7B26D11D1317}"/>
    <cellStyle name="Normal 3 2 3 2 4 3 2 5 3" xfId="49743" xr:uid="{9864356D-F65E-49DC-949B-609B98CD6B47}"/>
    <cellStyle name="Normal 3 2 3 2 4 3 2 6" xfId="14323" xr:uid="{EBC24C18-2FFC-4223-8E40-6BF73C72F179}"/>
    <cellStyle name="Normal 3 2 3 2 4 3 2 7" xfId="28013" xr:uid="{5C6F9E09-3BBB-4BCB-B05E-689471ADA55A}"/>
    <cellStyle name="Normal 3 2 3 2 4 3 2 8" xfId="42897" xr:uid="{A69DC325-6AC1-42F4-8F51-DCF6528A5998}"/>
    <cellStyle name="Normal 3 2 3 2 4 3 3" xfId="7478" xr:uid="{8F3D4338-DEA5-4A92-AA2E-9641974E6F32}"/>
    <cellStyle name="Normal 3 2 3 2 4 3 3 2" xfId="9191" xr:uid="{643FF3B1-376B-4A9B-8321-17FFDE67F3EA}"/>
    <cellStyle name="Normal 3 2 3 2 4 3 3 2 2" xfId="12613" xr:uid="{68DC39DE-D939-41ED-A19A-523D38226E3B}"/>
    <cellStyle name="Normal 3 2 3 2 4 3 3 2 2 2" xfId="26303" xr:uid="{52926D57-6351-44CF-9531-5FB284323541}"/>
    <cellStyle name="Normal 3 2 3 2 4 3 3 2 2 2 2" xfId="39995" xr:uid="{11B13E97-79CC-4C7A-8811-0930B27E2CE0}"/>
    <cellStyle name="Normal 3 2 3 2 4 3 3 2 2 2 3" xfId="54879" xr:uid="{9F986207-04C3-4D4B-BCF9-3D688F122B54}"/>
    <cellStyle name="Normal 3 2 3 2 4 3 3 2 2 3" xfId="19459" xr:uid="{48FBF4ED-8DE3-462D-A9A1-B9D87424C8D5}"/>
    <cellStyle name="Normal 3 2 3 2 4 3 3 2 2 4" xfId="33149" xr:uid="{2AF63E01-706A-44B6-BD0B-CA2525A505BD}"/>
    <cellStyle name="Normal 3 2 3 2 4 3 3 2 2 5" xfId="48033" xr:uid="{3C2571AF-AE9D-498A-A7CC-46889C67FC95}"/>
    <cellStyle name="Normal 3 2 3 2 4 3 3 2 3" xfId="22881" xr:uid="{B38E2014-27CC-48C8-9995-AFD6FDB8E320}"/>
    <cellStyle name="Normal 3 2 3 2 4 3 3 2 3 2" xfId="36573" xr:uid="{208007B2-8AF7-4F74-94C7-09CD02137E8B}"/>
    <cellStyle name="Normal 3 2 3 2 4 3 3 2 3 3" xfId="51457" xr:uid="{6DCA8D15-9D36-4C17-A604-426A5A864629}"/>
    <cellStyle name="Normal 3 2 3 2 4 3 3 2 4" xfId="16037" xr:uid="{194C4880-51BF-4E0C-83F1-A48E30FE46C2}"/>
    <cellStyle name="Normal 3 2 3 2 4 3 3 2 5" xfId="29727" xr:uid="{87F2C5EB-3F6E-47E5-99B0-A7E205743B7F}"/>
    <cellStyle name="Normal 3 2 3 2 4 3 3 2 6" xfId="44611" xr:uid="{AAE9B4F3-0EB4-4024-80AF-4081BBF8FED4}"/>
    <cellStyle name="Normal 3 2 3 2 4 3 3 3" xfId="10901" xr:uid="{6F427575-C1C4-44E2-8B7A-90AB8C656F2F}"/>
    <cellStyle name="Normal 3 2 3 2 4 3 3 3 2" xfId="24591" xr:uid="{29C488F3-5A09-44EA-8C82-6BAC1A66D883}"/>
    <cellStyle name="Normal 3 2 3 2 4 3 3 3 2 2" xfId="38283" xr:uid="{033040A1-1806-47BC-B743-994437901E2F}"/>
    <cellStyle name="Normal 3 2 3 2 4 3 3 3 2 3" xfId="53167" xr:uid="{D932DDF9-42B5-45D7-9DA2-C53EC752BE41}"/>
    <cellStyle name="Normal 3 2 3 2 4 3 3 3 3" xfId="17747" xr:uid="{0399EF72-9743-440D-89B4-135A0B2F14EB}"/>
    <cellStyle name="Normal 3 2 3 2 4 3 3 3 4" xfId="31437" xr:uid="{40CE1E6E-61D3-48FB-8ABF-09A5FC230C73}"/>
    <cellStyle name="Normal 3 2 3 2 4 3 3 3 5" xfId="46321" xr:uid="{5C1EA881-0B59-4C6B-B068-79623DDC5757}"/>
    <cellStyle name="Normal 3 2 3 2 4 3 3 4" xfId="21169" xr:uid="{22F30926-5D89-4F8E-9DE3-ED8A41BC6447}"/>
    <cellStyle name="Normal 3 2 3 2 4 3 3 4 2" xfId="34861" xr:uid="{506704A3-AE0B-4115-95AE-2292E52FED70}"/>
    <cellStyle name="Normal 3 2 3 2 4 3 3 4 3" xfId="49745" xr:uid="{8D778E17-0244-4CD3-9207-90261D0709C8}"/>
    <cellStyle name="Normal 3 2 3 2 4 3 3 5" xfId="14325" xr:uid="{47EC2374-9B16-407B-89E3-D669734D76E1}"/>
    <cellStyle name="Normal 3 2 3 2 4 3 3 6" xfId="28015" xr:uid="{1C0961CF-408B-46D7-850B-D8735CD76944}"/>
    <cellStyle name="Normal 3 2 3 2 4 3 3 7" xfId="42899" xr:uid="{FD0CA91A-2D04-4E17-B877-A141630D59B9}"/>
    <cellStyle name="Normal 3 2 3 2 4 3 4" xfId="7479" xr:uid="{98CDE8FF-EE93-46FE-9E79-FD479E0A68F0}"/>
    <cellStyle name="Normal 3 2 3 2 4 3 4 2" xfId="9192" xr:uid="{708BA40A-6E5E-4475-B52A-72C98FD5C961}"/>
    <cellStyle name="Normal 3 2 3 2 4 3 4 2 2" xfId="12614" xr:uid="{0CAC2E7C-600C-4221-89BA-C0701EDBBAEF}"/>
    <cellStyle name="Normal 3 2 3 2 4 3 4 2 2 2" xfId="26304" xr:uid="{949B24A2-8603-4E1B-BEB4-7684E4F6637E}"/>
    <cellStyle name="Normal 3 2 3 2 4 3 4 2 2 2 2" xfId="39996" xr:uid="{1061304B-5985-43C0-96D0-2A772E64D951}"/>
    <cellStyle name="Normal 3 2 3 2 4 3 4 2 2 2 3" xfId="54880" xr:uid="{9C67EF27-F921-432B-8A51-B27036629E06}"/>
    <cellStyle name="Normal 3 2 3 2 4 3 4 2 2 3" xfId="19460" xr:uid="{D390919B-1280-45CC-8F90-95F0F1123CA5}"/>
    <cellStyle name="Normal 3 2 3 2 4 3 4 2 2 4" xfId="33150" xr:uid="{01621C32-9EEA-4EB8-93C6-5B6663A5CD03}"/>
    <cellStyle name="Normal 3 2 3 2 4 3 4 2 2 5" xfId="48034" xr:uid="{28F16750-B122-4FBC-81F5-E8DF5CE4B267}"/>
    <cellStyle name="Normal 3 2 3 2 4 3 4 2 3" xfId="22882" xr:uid="{6C9F3A34-791C-4970-9C32-FB9A2F8E6535}"/>
    <cellStyle name="Normal 3 2 3 2 4 3 4 2 3 2" xfId="36574" xr:uid="{37C89A07-6B88-4B87-A80C-2AB702FF3FEF}"/>
    <cellStyle name="Normal 3 2 3 2 4 3 4 2 3 3" xfId="51458" xr:uid="{B34D9D06-D5E3-44D2-A731-573F16BC34B6}"/>
    <cellStyle name="Normal 3 2 3 2 4 3 4 2 4" xfId="16038" xr:uid="{AAE4710E-6ABA-4162-898D-8A4C68A2E11B}"/>
    <cellStyle name="Normal 3 2 3 2 4 3 4 2 5" xfId="29728" xr:uid="{10762062-6123-4018-87E1-0379DD1271A6}"/>
    <cellStyle name="Normal 3 2 3 2 4 3 4 2 6" xfId="44612" xr:uid="{C9F6B064-23FC-4F7D-AD02-11912CC4D465}"/>
    <cellStyle name="Normal 3 2 3 2 4 3 4 3" xfId="10902" xr:uid="{F0E254B5-C246-412E-8483-0E597DD753C0}"/>
    <cellStyle name="Normal 3 2 3 2 4 3 4 3 2" xfId="24592" xr:uid="{FDC12425-C172-43B4-99BC-83F36A3BEF38}"/>
    <cellStyle name="Normal 3 2 3 2 4 3 4 3 2 2" xfId="38284" xr:uid="{4587D88E-48C5-4A4B-BFCB-697178AE62DE}"/>
    <cellStyle name="Normal 3 2 3 2 4 3 4 3 2 3" xfId="53168" xr:uid="{F6ABCFBC-B3C7-4AAC-9CEF-4DDFC0058361}"/>
    <cellStyle name="Normal 3 2 3 2 4 3 4 3 3" xfId="17748" xr:uid="{A9121703-4DEC-43A8-BB1E-17CEF697094C}"/>
    <cellStyle name="Normal 3 2 3 2 4 3 4 3 4" xfId="31438" xr:uid="{72B413B9-80C5-4EB0-9CA0-88D2D3210720}"/>
    <cellStyle name="Normal 3 2 3 2 4 3 4 3 5" xfId="46322" xr:uid="{7B41C9A9-EA77-4499-A87C-BC6E25489BFF}"/>
    <cellStyle name="Normal 3 2 3 2 4 3 4 4" xfId="21170" xr:uid="{E08A0A91-CCFF-4EED-9BD9-4EECE3E49E4B}"/>
    <cellStyle name="Normal 3 2 3 2 4 3 4 4 2" xfId="34862" xr:uid="{6F1AD2E1-6245-46C6-9955-7C7A55B64D49}"/>
    <cellStyle name="Normal 3 2 3 2 4 3 4 4 3" xfId="49746" xr:uid="{6A079D60-838A-48B3-A9E1-2A6BA5D912A6}"/>
    <cellStyle name="Normal 3 2 3 2 4 3 4 5" xfId="14326" xr:uid="{6F8140A0-6D75-4B32-A38B-0908D12005C4}"/>
    <cellStyle name="Normal 3 2 3 2 4 3 4 6" xfId="28016" xr:uid="{049ABFC0-4FFF-4DEA-AF09-CD1EE395755E}"/>
    <cellStyle name="Normal 3 2 3 2 4 3 4 7" xfId="42900" xr:uid="{7ED1CBB0-3319-49BA-B860-029914EABA14}"/>
    <cellStyle name="Normal 3 2 3 2 4 3 5" xfId="9188" xr:uid="{C7CA5F72-864E-4360-9384-D17E0537956A}"/>
    <cellStyle name="Normal 3 2 3 2 4 3 5 2" xfId="12610" xr:uid="{BA2A25B4-BD2D-4F28-8BDB-2B7B9AAD8AD7}"/>
    <cellStyle name="Normal 3 2 3 2 4 3 5 2 2" xfId="26300" xr:uid="{68A1DC30-8FF3-40A5-A464-9D7BB9BA7673}"/>
    <cellStyle name="Normal 3 2 3 2 4 3 5 2 2 2" xfId="39992" xr:uid="{910E6DD5-6C59-44A9-AAD9-10FF04580C99}"/>
    <cellStyle name="Normal 3 2 3 2 4 3 5 2 2 3" xfId="54876" xr:uid="{AB743F22-3915-431D-930F-13E29BFB2C98}"/>
    <cellStyle name="Normal 3 2 3 2 4 3 5 2 3" xfId="19456" xr:uid="{7C715669-DF0C-4D13-93CE-E0CAF9E9B2FC}"/>
    <cellStyle name="Normal 3 2 3 2 4 3 5 2 4" xfId="33146" xr:uid="{CF78A282-A955-4382-A579-170D706880F0}"/>
    <cellStyle name="Normal 3 2 3 2 4 3 5 2 5" xfId="48030" xr:uid="{9BF0DB82-FDFB-4C62-A9E7-44BD2FB041B5}"/>
    <cellStyle name="Normal 3 2 3 2 4 3 5 3" xfId="22878" xr:uid="{742C5DAE-CC72-45E7-8D4F-47CB39F7894F}"/>
    <cellStyle name="Normal 3 2 3 2 4 3 5 3 2" xfId="36570" xr:uid="{C54B5A42-DE30-44D5-AB80-AA0931805F27}"/>
    <cellStyle name="Normal 3 2 3 2 4 3 5 3 3" xfId="51454" xr:uid="{CAD270F6-35CA-4CAB-ADBE-D437F12631C0}"/>
    <cellStyle name="Normal 3 2 3 2 4 3 5 4" xfId="16034" xr:uid="{21060176-AF89-4515-86E9-C28F60AF7A7F}"/>
    <cellStyle name="Normal 3 2 3 2 4 3 5 5" xfId="29724" xr:uid="{912EF4CA-D339-4966-81F1-0A6046498F09}"/>
    <cellStyle name="Normal 3 2 3 2 4 3 5 6" xfId="44608" xr:uid="{0899885B-3E23-4DBA-899E-91870E2DBEDB}"/>
    <cellStyle name="Normal 3 2 3 2 4 3 6" xfId="10898" xr:uid="{08C837F6-E3FF-46C5-9D5D-905217FB8345}"/>
    <cellStyle name="Normal 3 2 3 2 4 3 6 2" xfId="24588" xr:uid="{783FBB34-CE26-4599-ACF4-63D4AC4AE536}"/>
    <cellStyle name="Normal 3 2 3 2 4 3 6 2 2" xfId="38280" xr:uid="{E03A07A6-359F-49CE-BA44-82626429DD33}"/>
    <cellStyle name="Normal 3 2 3 2 4 3 6 2 3" xfId="53164" xr:uid="{487E7ECB-606B-419C-9259-A6402A0DC90D}"/>
    <cellStyle name="Normal 3 2 3 2 4 3 6 3" xfId="17744" xr:uid="{986AB8B1-7817-4158-82BF-A85300AE5B59}"/>
    <cellStyle name="Normal 3 2 3 2 4 3 6 4" xfId="31434" xr:uid="{7BB571AF-9E18-4D90-9C1B-B61A44429540}"/>
    <cellStyle name="Normal 3 2 3 2 4 3 6 5" xfId="46318" xr:uid="{24758478-4EAC-457A-84F0-D24DB495B9F8}"/>
    <cellStyle name="Normal 3 2 3 2 4 3 7" xfId="21166" xr:uid="{2BB326F6-4867-4763-A61B-C4251C3113B5}"/>
    <cellStyle name="Normal 3 2 3 2 4 3 7 2" xfId="34858" xr:uid="{BBE0EABF-89C2-4EB2-AD89-465F38FA27E6}"/>
    <cellStyle name="Normal 3 2 3 2 4 3 7 3" xfId="49742" xr:uid="{1998E909-0F24-4EEC-81F6-15685EACCD64}"/>
    <cellStyle name="Normal 3 2 3 2 4 3 8" xfId="14322" xr:uid="{3C417918-5B80-4EB2-B24D-D2F9BEF8F9CB}"/>
    <cellStyle name="Normal 3 2 3 2 4 3 9" xfId="28012" xr:uid="{9637647C-74CE-45C9-BF15-D1336D244A66}"/>
    <cellStyle name="Normal 3 2 3 2 4 4" xfId="7480" xr:uid="{95D76B01-C930-4730-ABEA-FEEE3AD4A766}"/>
    <cellStyle name="Normal 3 2 3 2 4 4 2" xfId="7481" xr:uid="{38E181C5-A2EC-4EC3-9E30-67567C6C811A}"/>
    <cellStyle name="Normal 3 2 3 2 4 4 2 2" xfId="9194" xr:uid="{A0F59B27-920A-4C09-9778-DBBBB488A4AF}"/>
    <cellStyle name="Normal 3 2 3 2 4 4 2 2 2" xfId="12616" xr:uid="{41617BE7-613F-45A1-A243-0BC3820F3212}"/>
    <cellStyle name="Normal 3 2 3 2 4 4 2 2 2 2" xfId="26306" xr:uid="{D5F3E060-90D8-4907-AEA9-278AA844F6EA}"/>
    <cellStyle name="Normal 3 2 3 2 4 4 2 2 2 2 2" xfId="39998" xr:uid="{1850174B-19FF-4421-A9BB-E9E0A1A87038}"/>
    <cellStyle name="Normal 3 2 3 2 4 4 2 2 2 2 3" xfId="54882" xr:uid="{CB836D80-FABA-48DE-A5D1-918C09C4E50B}"/>
    <cellStyle name="Normal 3 2 3 2 4 4 2 2 2 3" xfId="19462" xr:uid="{CA40D176-E842-414B-99D5-3E160DFA7691}"/>
    <cellStyle name="Normal 3 2 3 2 4 4 2 2 2 4" xfId="33152" xr:uid="{055F09C2-9E7A-498B-B318-D00A558F26F5}"/>
    <cellStyle name="Normal 3 2 3 2 4 4 2 2 2 5" xfId="48036" xr:uid="{791AD0D9-730D-4726-A464-83A2195C0861}"/>
    <cellStyle name="Normal 3 2 3 2 4 4 2 2 3" xfId="22884" xr:uid="{A06C45CA-E45D-4D73-9D4C-7C42E70A4050}"/>
    <cellStyle name="Normal 3 2 3 2 4 4 2 2 3 2" xfId="36576" xr:uid="{F43EE4F1-EC51-4F17-A410-E7C4422C8375}"/>
    <cellStyle name="Normal 3 2 3 2 4 4 2 2 3 3" xfId="51460" xr:uid="{664258FA-1DD1-4020-A403-2E10D1C62464}"/>
    <cellStyle name="Normal 3 2 3 2 4 4 2 2 4" xfId="16040" xr:uid="{80326D2C-9344-4644-845D-72F0036EE4D9}"/>
    <cellStyle name="Normal 3 2 3 2 4 4 2 2 5" xfId="29730" xr:uid="{1D95BF9E-211B-4BB4-875D-6AA20BCA134D}"/>
    <cellStyle name="Normal 3 2 3 2 4 4 2 2 6" xfId="44614" xr:uid="{1BDD91C9-78FD-4776-A1DF-065798A517B8}"/>
    <cellStyle name="Normal 3 2 3 2 4 4 2 3" xfId="10904" xr:uid="{58ADC8B1-9072-41E9-B521-112D4BAE412D}"/>
    <cellStyle name="Normal 3 2 3 2 4 4 2 3 2" xfId="24594" xr:uid="{EAC06276-AF1C-427E-B471-ED5C968B0AA7}"/>
    <cellStyle name="Normal 3 2 3 2 4 4 2 3 2 2" xfId="38286" xr:uid="{B09FA5B8-0C0D-4E18-B6B4-63F8ABD2D567}"/>
    <cellStyle name="Normal 3 2 3 2 4 4 2 3 2 3" xfId="53170" xr:uid="{AB427BD8-4EFE-46BD-90BE-C5E714162024}"/>
    <cellStyle name="Normal 3 2 3 2 4 4 2 3 3" xfId="17750" xr:uid="{741394C5-6D28-46F8-8E88-95ACD4D924A9}"/>
    <cellStyle name="Normal 3 2 3 2 4 4 2 3 4" xfId="31440" xr:uid="{4A1890F4-7753-4710-9DF7-ACFEAAB77EB0}"/>
    <cellStyle name="Normal 3 2 3 2 4 4 2 3 5" xfId="46324" xr:uid="{EE942F80-F939-4074-BA37-A9E1B7E24E16}"/>
    <cellStyle name="Normal 3 2 3 2 4 4 2 4" xfId="21172" xr:uid="{BC79D8DD-F347-416E-8BFE-5166ACD86DE6}"/>
    <cellStyle name="Normal 3 2 3 2 4 4 2 4 2" xfId="34864" xr:uid="{ED1CFDC1-FF48-44F1-BFA7-EAB000D9E84A}"/>
    <cellStyle name="Normal 3 2 3 2 4 4 2 4 3" xfId="49748" xr:uid="{0129E1DD-48B7-4A8F-818A-073028AA952B}"/>
    <cellStyle name="Normal 3 2 3 2 4 4 2 5" xfId="14328" xr:uid="{509AC5A8-284D-4357-9B29-D6EF5B11E1A4}"/>
    <cellStyle name="Normal 3 2 3 2 4 4 2 6" xfId="28018" xr:uid="{24F12C62-5AE4-42D0-A0DA-94266FEB8B6C}"/>
    <cellStyle name="Normal 3 2 3 2 4 4 2 7" xfId="42902" xr:uid="{7A952FDB-DD85-4E5A-B604-7B05BE384C27}"/>
    <cellStyle name="Normal 3 2 3 2 4 4 3" xfId="9193" xr:uid="{CB4D3BAF-1142-43FD-B906-4404DC97F353}"/>
    <cellStyle name="Normal 3 2 3 2 4 4 3 2" xfId="12615" xr:uid="{4475033E-4E5B-45A2-8967-EBFAF5F18F18}"/>
    <cellStyle name="Normal 3 2 3 2 4 4 3 2 2" xfId="26305" xr:uid="{90CB0D8C-1142-4FC1-8BBD-7E9794D0A897}"/>
    <cellStyle name="Normal 3 2 3 2 4 4 3 2 2 2" xfId="39997" xr:uid="{8346C8B4-BC94-4AEB-BBCD-4DB0EF162E24}"/>
    <cellStyle name="Normal 3 2 3 2 4 4 3 2 2 3" xfId="54881" xr:uid="{EF044760-834F-45B2-A21A-EAB512D14D59}"/>
    <cellStyle name="Normal 3 2 3 2 4 4 3 2 3" xfId="19461" xr:uid="{5357CB06-CB39-4E97-AE37-F8DAEC5D0345}"/>
    <cellStyle name="Normal 3 2 3 2 4 4 3 2 4" xfId="33151" xr:uid="{9D858E01-DE71-4FB7-AFFB-298359AE69F0}"/>
    <cellStyle name="Normal 3 2 3 2 4 4 3 2 5" xfId="48035" xr:uid="{8F154822-ADF9-4834-870C-7B9129D77FC8}"/>
    <cellStyle name="Normal 3 2 3 2 4 4 3 3" xfId="22883" xr:uid="{CC67A8E4-8536-40CA-8D18-A5AF22C384B1}"/>
    <cellStyle name="Normal 3 2 3 2 4 4 3 3 2" xfId="36575" xr:uid="{EF6787A7-F811-4197-BA1F-CD3B71A397A1}"/>
    <cellStyle name="Normal 3 2 3 2 4 4 3 3 3" xfId="51459" xr:uid="{5C189E45-81C9-469D-B1B7-551743BB77A8}"/>
    <cellStyle name="Normal 3 2 3 2 4 4 3 4" xfId="16039" xr:uid="{CBEFA5FD-2C73-46EA-BEB9-0CCD01160A53}"/>
    <cellStyle name="Normal 3 2 3 2 4 4 3 5" xfId="29729" xr:uid="{CD131954-CDF8-4BC8-A1D4-35AB8486EF6A}"/>
    <cellStyle name="Normal 3 2 3 2 4 4 3 6" xfId="44613" xr:uid="{F5D6B0DC-E6CF-4901-AA35-7BD5A7B1FFB4}"/>
    <cellStyle name="Normal 3 2 3 2 4 4 4" xfId="10903" xr:uid="{B969F94F-30A0-4F96-BB54-99457AC952B0}"/>
    <cellStyle name="Normal 3 2 3 2 4 4 4 2" xfId="24593" xr:uid="{4E53D538-A9CA-49FD-AFDE-0AEEBD82D78B}"/>
    <cellStyle name="Normal 3 2 3 2 4 4 4 2 2" xfId="38285" xr:uid="{5A222EED-BCB9-40F2-B549-182E4FB7E741}"/>
    <cellStyle name="Normal 3 2 3 2 4 4 4 2 3" xfId="53169" xr:uid="{5F2C42BE-EDAF-4B3B-A8B5-159859F27C57}"/>
    <cellStyle name="Normal 3 2 3 2 4 4 4 3" xfId="17749" xr:uid="{EF4718C8-F442-44E8-8B4E-9A1F74B31553}"/>
    <cellStyle name="Normal 3 2 3 2 4 4 4 4" xfId="31439" xr:uid="{856DB546-8D32-440D-B608-C2CED6EBCBC4}"/>
    <cellStyle name="Normal 3 2 3 2 4 4 4 5" xfId="46323" xr:uid="{852D12D8-3174-4B5C-BE29-0C2618817883}"/>
    <cellStyle name="Normal 3 2 3 2 4 4 5" xfId="21171" xr:uid="{63AFD1C2-FE51-4CC1-9E78-58BCB2E3FB17}"/>
    <cellStyle name="Normal 3 2 3 2 4 4 5 2" xfId="34863" xr:uid="{F260015E-B7D3-48C5-B221-E77FE22CF1CC}"/>
    <cellStyle name="Normal 3 2 3 2 4 4 5 3" xfId="49747" xr:uid="{832615F7-E7F8-4833-9B6F-C70E873831FF}"/>
    <cellStyle name="Normal 3 2 3 2 4 4 6" xfId="14327" xr:uid="{7246D612-A125-4701-BCD3-115C2D9C6282}"/>
    <cellStyle name="Normal 3 2 3 2 4 4 7" xfId="28017" xr:uid="{2D48CEEE-15DC-4DD9-88D7-763C230389C7}"/>
    <cellStyle name="Normal 3 2 3 2 4 4 8" xfId="42901" xr:uid="{670B6C34-AAAB-4180-9B87-D58037F1399A}"/>
    <cellStyle name="Normal 3 2 3 2 4 5" xfId="7482" xr:uid="{C5EAF07A-8A5B-4095-A892-957FF83A2DAD}"/>
    <cellStyle name="Normal 3 2 3 2 4 5 2" xfId="9195" xr:uid="{0A11F181-88D2-4F6E-B82A-A690D7810239}"/>
    <cellStyle name="Normal 3 2 3 2 4 5 2 2" xfId="12617" xr:uid="{EBD3CC99-0AB5-46B2-9099-E5DBDEB3211F}"/>
    <cellStyle name="Normal 3 2 3 2 4 5 2 2 2" xfId="26307" xr:uid="{818E066D-C560-49BB-94AD-13B26D911053}"/>
    <cellStyle name="Normal 3 2 3 2 4 5 2 2 2 2" xfId="39999" xr:uid="{244FBD74-5323-4B13-8EA2-70B00FE7F34F}"/>
    <cellStyle name="Normal 3 2 3 2 4 5 2 2 2 3" xfId="54883" xr:uid="{97471242-A6CB-4CAA-B6B1-4C2E501F7961}"/>
    <cellStyle name="Normal 3 2 3 2 4 5 2 2 3" xfId="19463" xr:uid="{D246046E-479D-45B0-93D9-18E49E236F81}"/>
    <cellStyle name="Normal 3 2 3 2 4 5 2 2 4" xfId="33153" xr:uid="{5CF20A91-8291-4AFC-B0CC-9F44F2E0AA03}"/>
    <cellStyle name="Normal 3 2 3 2 4 5 2 2 5" xfId="48037" xr:uid="{37E25231-A2F2-439E-A6D9-BA1FA85693D2}"/>
    <cellStyle name="Normal 3 2 3 2 4 5 2 3" xfId="22885" xr:uid="{4BE4B722-824E-4FC2-9D7B-286CDC121A24}"/>
    <cellStyle name="Normal 3 2 3 2 4 5 2 3 2" xfId="36577" xr:uid="{276712F1-9525-4FE5-A6E9-E59962CD2B3B}"/>
    <cellStyle name="Normal 3 2 3 2 4 5 2 3 3" xfId="51461" xr:uid="{E813B3A3-5804-4BA0-A238-799220841526}"/>
    <cellStyle name="Normal 3 2 3 2 4 5 2 4" xfId="16041" xr:uid="{88CB207C-5A6E-413B-B3E1-23C9B80DA515}"/>
    <cellStyle name="Normal 3 2 3 2 4 5 2 5" xfId="29731" xr:uid="{B768A469-49D0-40C4-849A-153FF8BC45A8}"/>
    <cellStyle name="Normal 3 2 3 2 4 5 2 6" xfId="44615" xr:uid="{71B0EF79-3BEB-4A17-8F0F-F2C26D8CD504}"/>
    <cellStyle name="Normal 3 2 3 2 4 5 3" xfId="10905" xr:uid="{36041203-EB52-4352-BB2E-3FD9362A3BC2}"/>
    <cellStyle name="Normal 3 2 3 2 4 5 3 2" xfId="24595" xr:uid="{4746A3C9-843F-4B14-BE59-B2973B35D8CE}"/>
    <cellStyle name="Normal 3 2 3 2 4 5 3 2 2" xfId="38287" xr:uid="{70B24A28-C7BA-4D9A-A03C-2DBB26390685}"/>
    <cellStyle name="Normal 3 2 3 2 4 5 3 2 3" xfId="53171" xr:uid="{B18D7C70-915F-44C5-B4E1-F1974F7E5C30}"/>
    <cellStyle name="Normal 3 2 3 2 4 5 3 3" xfId="17751" xr:uid="{CA4CA96B-2416-4433-A4CD-67595101C17D}"/>
    <cellStyle name="Normal 3 2 3 2 4 5 3 4" xfId="31441" xr:uid="{5629997B-E7AF-4980-B9C7-3FDD37CBFFCF}"/>
    <cellStyle name="Normal 3 2 3 2 4 5 3 5" xfId="46325" xr:uid="{CD6D60A3-1049-4D7F-A513-08D4E55E6EC7}"/>
    <cellStyle name="Normal 3 2 3 2 4 5 4" xfId="21173" xr:uid="{8F987EF0-69E4-4BAE-9C05-1D3A2A6CDB44}"/>
    <cellStyle name="Normal 3 2 3 2 4 5 4 2" xfId="34865" xr:uid="{4ED3C23A-1C22-40E8-A4BB-D584DF4CF57A}"/>
    <cellStyle name="Normal 3 2 3 2 4 5 4 3" xfId="49749" xr:uid="{B48522B6-8EE1-4082-A54F-08472218519A}"/>
    <cellStyle name="Normal 3 2 3 2 4 5 5" xfId="14329" xr:uid="{67F9E5D5-54CB-4161-8DFD-EF64ABEFE148}"/>
    <cellStyle name="Normal 3 2 3 2 4 5 6" xfId="28019" xr:uid="{174371BC-26F7-4564-A449-260C4F1CF82A}"/>
    <cellStyle name="Normal 3 2 3 2 4 5 7" xfId="42903" xr:uid="{B6F64C5A-714A-4A56-B67F-53A7F4D48393}"/>
    <cellStyle name="Normal 3 2 3 2 4 6" xfId="7483" xr:uid="{8ED81527-BF03-4565-B5C8-AA051374091B}"/>
    <cellStyle name="Normal 3 2 3 2 4 6 2" xfId="9196" xr:uid="{5A483309-5BEF-484D-B8FA-C714398DCA02}"/>
    <cellStyle name="Normal 3 2 3 2 4 6 2 2" xfId="12618" xr:uid="{817F93CA-58E7-4DF3-9EDE-2257317B75BB}"/>
    <cellStyle name="Normal 3 2 3 2 4 6 2 2 2" xfId="26308" xr:uid="{1135A93D-C61D-4924-B882-236690A24699}"/>
    <cellStyle name="Normal 3 2 3 2 4 6 2 2 2 2" xfId="40000" xr:uid="{35523291-9336-4AD0-B9F0-AB360C02114F}"/>
    <cellStyle name="Normal 3 2 3 2 4 6 2 2 2 3" xfId="54884" xr:uid="{914B3BB1-FA89-4E84-90D6-CD6DD3316BAD}"/>
    <cellStyle name="Normal 3 2 3 2 4 6 2 2 3" xfId="19464" xr:uid="{2C562DCC-D74F-416E-BB3E-00B1C68E8DE5}"/>
    <cellStyle name="Normal 3 2 3 2 4 6 2 2 4" xfId="33154" xr:uid="{62A5D41C-27F1-4F53-841A-C4FC0491C1B4}"/>
    <cellStyle name="Normal 3 2 3 2 4 6 2 2 5" xfId="48038" xr:uid="{D6BF2C41-5B23-4982-9FF7-E88A5B5DA2C7}"/>
    <cellStyle name="Normal 3 2 3 2 4 6 2 3" xfId="22886" xr:uid="{4C43915A-725E-4454-9D60-FDD6C82D0708}"/>
    <cellStyle name="Normal 3 2 3 2 4 6 2 3 2" xfId="36578" xr:uid="{E1F4C4FD-D72E-4777-A1D8-FEDDDA4A2536}"/>
    <cellStyle name="Normal 3 2 3 2 4 6 2 3 3" xfId="51462" xr:uid="{1462A175-3F78-4156-8622-0F106E9C4CD7}"/>
    <cellStyle name="Normal 3 2 3 2 4 6 2 4" xfId="16042" xr:uid="{A1FD7C66-156C-4A9D-9EB4-3C55068087CE}"/>
    <cellStyle name="Normal 3 2 3 2 4 6 2 5" xfId="29732" xr:uid="{4604F31B-4EE2-4198-BCFC-6AD5400EC8C9}"/>
    <cellStyle name="Normal 3 2 3 2 4 6 2 6" xfId="44616" xr:uid="{6936A776-B35F-4930-9D55-98F3D090AE24}"/>
    <cellStyle name="Normal 3 2 3 2 4 6 3" xfId="10906" xr:uid="{96336902-8DC1-41DB-84AE-E22E021FBF88}"/>
    <cellStyle name="Normal 3 2 3 2 4 6 3 2" xfId="24596" xr:uid="{C5B8CC1C-0B9C-4A80-9CB4-6BFE77CB2F66}"/>
    <cellStyle name="Normal 3 2 3 2 4 6 3 2 2" xfId="38288" xr:uid="{BFD7726B-72EC-4C03-883E-D3768B6B6A44}"/>
    <cellStyle name="Normal 3 2 3 2 4 6 3 2 3" xfId="53172" xr:uid="{1FD9C7FB-9656-4393-A4E5-C61C3D7D55B8}"/>
    <cellStyle name="Normal 3 2 3 2 4 6 3 3" xfId="17752" xr:uid="{D7C20C39-2512-4EB2-8E02-AFDC9792300C}"/>
    <cellStyle name="Normal 3 2 3 2 4 6 3 4" xfId="31442" xr:uid="{3A1165F6-E140-4E42-A4B4-578561E4A1C4}"/>
    <cellStyle name="Normal 3 2 3 2 4 6 3 5" xfId="46326" xr:uid="{74A69386-F8AF-43E4-B3A8-36670E3E4AD2}"/>
    <cellStyle name="Normal 3 2 3 2 4 6 4" xfId="21174" xr:uid="{F32D07E0-A687-4BC6-A9DF-C4D39F2B1568}"/>
    <cellStyle name="Normal 3 2 3 2 4 6 4 2" xfId="34866" xr:uid="{4F578490-F082-4272-AF34-BB8610CB7BFA}"/>
    <cellStyle name="Normal 3 2 3 2 4 6 4 3" xfId="49750" xr:uid="{8D5E944E-A392-4FDC-8E0E-A7FC4B278BAE}"/>
    <cellStyle name="Normal 3 2 3 2 4 6 5" xfId="14330" xr:uid="{A7DEEC32-14D0-4838-A083-1A7CE0BABD55}"/>
    <cellStyle name="Normal 3 2 3 2 4 6 6" xfId="28020" xr:uid="{9C9C59BD-52B4-4278-956B-D49E421D7FB3}"/>
    <cellStyle name="Normal 3 2 3 2 4 6 7" xfId="42904" xr:uid="{4BA9444F-7007-4B39-A68B-AC89A0AFBBFA}"/>
    <cellStyle name="Normal 3 2 3 2 4 7" xfId="9182" xr:uid="{C4BEFA05-8BAF-4C45-8CF9-3D0050232273}"/>
    <cellStyle name="Normal 3 2 3 2 4 7 2" xfId="12604" xr:uid="{6134C1DE-5B36-40C7-8216-0B55DBB94A78}"/>
    <cellStyle name="Normal 3 2 3 2 4 7 2 2" xfId="26294" xr:uid="{674239A4-897A-42DC-B595-573CAAFE9328}"/>
    <cellStyle name="Normal 3 2 3 2 4 7 2 2 2" xfId="39986" xr:uid="{0594A005-0D13-4A6F-A8F6-A7D5D92621DD}"/>
    <cellStyle name="Normal 3 2 3 2 4 7 2 2 3" xfId="54870" xr:uid="{A8AF51D5-2937-4633-9748-4F1E502342EC}"/>
    <cellStyle name="Normal 3 2 3 2 4 7 2 3" xfId="19450" xr:uid="{540A4022-87B4-4A0D-8C3D-1EC07D52E365}"/>
    <cellStyle name="Normal 3 2 3 2 4 7 2 4" xfId="33140" xr:uid="{0604E68C-CEA1-4F61-B2E6-AD41B464C362}"/>
    <cellStyle name="Normal 3 2 3 2 4 7 2 5" xfId="48024" xr:uid="{39F4E44C-B0E4-4579-8797-C408DE6CB03B}"/>
    <cellStyle name="Normal 3 2 3 2 4 7 3" xfId="22872" xr:uid="{B1157876-D609-43B7-AABF-5E89DE7BF8BA}"/>
    <cellStyle name="Normal 3 2 3 2 4 7 3 2" xfId="36564" xr:uid="{49D881A3-2703-46CE-A23F-96AFEA3AC536}"/>
    <cellStyle name="Normal 3 2 3 2 4 7 3 3" xfId="51448" xr:uid="{6D5CCFC7-A6EB-4128-9AFC-BCFD40FF668F}"/>
    <cellStyle name="Normal 3 2 3 2 4 7 4" xfId="16028" xr:uid="{41D96EB0-A190-4BD8-AF56-944B7E4B419E}"/>
    <cellStyle name="Normal 3 2 3 2 4 7 5" xfId="29718" xr:uid="{55D5C8B2-75EA-4DF1-966C-3534C2C7A2C4}"/>
    <cellStyle name="Normal 3 2 3 2 4 7 6" xfId="44602" xr:uid="{9F63082E-4FF8-45B3-AB3A-ED89C1C5418B}"/>
    <cellStyle name="Normal 3 2 3 2 4 8" xfId="10892" xr:uid="{D7E1D1D1-76E4-420C-B015-47F8E52370A9}"/>
    <cellStyle name="Normal 3 2 3 2 4 8 2" xfId="24582" xr:uid="{293701ED-434F-4E13-ABBE-3F16AE48F6B8}"/>
    <cellStyle name="Normal 3 2 3 2 4 8 2 2" xfId="38274" xr:uid="{689CAB73-6A56-47C1-9082-8890A0FCBC1F}"/>
    <cellStyle name="Normal 3 2 3 2 4 8 2 3" xfId="53158" xr:uid="{97881CD0-8D2F-4488-9881-59BA191D4947}"/>
    <cellStyle name="Normal 3 2 3 2 4 8 3" xfId="17738" xr:uid="{9E824373-24F9-4412-8A68-57FB43F044DD}"/>
    <cellStyle name="Normal 3 2 3 2 4 8 4" xfId="31428" xr:uid="{A8B7F94F-12A1-4545-A3CE-CA011F422728}"/>
    <cellStyle name="Normal 3 2 3 2 4 8 5" xfId="46312" xr:uid="{1255FF29-6F15-45FE-BA5B-58221802B7FB}"/>
    <cellStyle name="Normal 3 2 3 2 4 9" xfId="21160" xr:uid="{E487ADF9-222A-4E09-8D36-421B07D4D24C}"/>
    <cellStyle name="Normal 3 2 3 2 4 9 2" xfId="34852" xr:uid="{E9E0C577-A4CB-47F2-8ACA-DF6CCCC3C294}"/>
    <cellStyle name="Normal 3 2 3 2 4 9 3" xfId="49736" xr:uid="{91D81498-C58F-4245-92EC-94BECAC02D04}"/>
    <cellStyle name="Normal 3 2 3 2 5" xfId="7484" xr:uid="{E59FA265-630A-4981-A567-60776F06AB09}"/>
    <cellStyle name="Normal 3 2 3 2 5 10" xfId="42905" xr:uid="{40240EFD-1D40-4CE1-962D-6280ECC3BD58}"/>
    <cellStyle name="Normal 3 2 3 2 5 2" xfId="7485" xr:uid="{DABA4D53-0006-4150-BF16-E356CF97BFD8}"/>
    <cellStyle name="Normal 3 2 3 2 5 2 2" xfId="7486" xr:uid="{19522071-8E89-4AE1-8620-93DE437347EF}"/>
    <cellStyle name="Normal 3 2 3 2 5 2 2 2" xfId="9199" xr:uid="{CB4A9C69-3130-4CD6-8FCA-B9C782127AE8}"/>
    <cellStyle name="Normal 3 2 3 2 5 2 2 2 2" xfId="12621" xr:uid="{6B5498F0-4585-4FCD-B62B-7D019D04E471}"/>
    <cellStyle name="Normal 3 2 3 2 5 2 2 2 2 2" xfId="26311" xr:uid="{71591393-753E-40C1-A7A0-C8134A8D976D}"/>
    <cellStyle name="Normal 3 2 3 2 5 2 2 2 2 2 2" xfId="40003" xr:uid="{4EB65A43-5563-4328-9E60-BBBB64DE9117}"/>
    <cellStyle name="Normal 3 2 3 2 5 2 2 2 2 2 3" xfId="54887" xr:uid="{C7C0B4B8-9CB6-4068-BAA1-4D8A6AD8305A}"/>
    <cellStyle name="Normal 3 2 3 2 5 2 2 2 2 3" xfId="19467" xr:uid="{0CB3E196-27F8-4DF9-8E1C-C88DB999F3D4}"/>
    <cellStyle name="Normal 3 2 3 2 5 2 2 2 2 4" xfId="33157" xr:uid="{0A4C9907-FDE2-4723-A735-354257ED4E5A}"/>
    <cellStyle name="Normal 3 2 3 2 5 2 2 2 2 5" xfId="48041" xr:uid="{8726BE37-A52A-4002-BCA8-CB72FF1B8F58}"/>
    <cellStyle name="Normal 3 2 3 2 5 2 2 2 3" xfId="22889" xr:uid="{09ADC965-0A21-4A43-9507-8F2B99EB336E}"/>
    <cellStyle name="Normal 3 2 3 2 5 2 2 2 3 2" xfId="36581" xr:uid="{FE70FD24-C612-4262-AF66-3647C878145D}"/>
    <cellStyle name="Normal 3 2 3 2 5 2 2 2 3 3" xfId="51465" xr:uid="{EB85DF04-E1A2-4025-9489-63B1EAC67066}"/>
    <cellStyle name="Normal 3 2 3 2 5 2 2 2 4" xfId="16045" xr:uid="{039BFD2A-1D2E-497B-B38E-0596CDD99B04}"/>
    <cellStyle name="Normal 3 2 3 2 5 2 2 2 5" xfId="29735" xr:uid="{D42AA6E6-F7A4-4D83-A180-02855C5D3CBD}"/>
    <cellStyle name="Normal 3 2 3 2 5 2 2 2 6" xfId="44619" xr:uid="{F8FBC160-19C1-4BAD-BDE5-6550740308A2}"/>
    <cellStyle name="Normal 3 2 3 2 5 2 2 3" xfId="10909" xr:uid="{FC9207AE-F23E-4637-8DD6-A7B46720D181}"/>
    <cellStyle name="Normal 3 2 3 2 5 2 2 3 2" xfId="24599" xr:uid="{15AD54DC-9928-40E4-B382-DC71CAEF15F8}"/>
    <cellStyle name="Normal 3 2 3 2 5 2 2 3 2 2" xfId="38291" xr:uid="{0B3BF136-0F04-4BD7-85CC-E0966287BF8D}"/>
    <cellStyle name="Normal 3 2 3 2 5 2 2 3 2 3" xfId="53175" xr:uid="{47EC3C57-F3DA-4866-AC7A-908D32BA0A89}"/>
    <cellStyle name="Normal 3 2 3 2 5 2 2 3 3" xfId="17755" xr:uid="{4D690D47-CF9A-4D10-8502-23DA0B569195}"/>
    <cellStyle name="Normal 3 2 3 2 5 2 2 3 4" xfId="31445" xr:uid="{D6CFF74B-FAD5-4ABD-A742-3ADB95D94C6C}"/>
    <cellStyle name="Normal 3 2 3 2 5 2 2 3 5" xfId="46329" xr:uid="{053DC6A6-67E1-4411-B0B9-D125A6199B93}"/>
    <cellStyle name="Normal 3 2 3 2 5 2 2 4" xfId="21177" xr:uid="{06F57E3C-65F2-407A-B668-3398F4A24C10}"/>
    <cellStyle name="Normal 3 2 3 2 5 2 2 4 2" xfId="34869" xr:uid="{1F8F57FF-EFF2-4917-8000-7C644A11BBD1}"/>
    <cellStyle name="Normal 3 2 3 2 5 2 2 4 3" xfId="49753" xr:uid="{4505696C-E98E-4B2C-9156-A58DC9002948}"/>
    <cellStyle name="Normal 3 2 3 2 5 2 2 5" xfId="14333" xr:uid="{74A5CB2F-1EA1-4A09-9FBE-E4A0460332C3}"/>
    <cellStyle name="Normal 3 2 3 2 5 2 2 6" xfId="28023" xr:uid="{2A534E66-8374-48A0-BE0B-682AA001454E}"/>
    <cellStyle name="Normal 3 2 3 2 5 2 2 7" xfId="42907" xr:uid="{E90D8A0F-225C-420E-B582-444140112FCE}"/>
    <cellStyle name="Normal 3 2 3 2 5 2 3" xfId="9198" xr:uid="{659B94A5-EBC9-4E5B-94B7-CE41587AFB01}"/>
    <cellStyle name="Normal 3 2 3 2 5 2 3 2" xfId="12620" xr:uid="{726466EC-D99C-447C-9C17-AFCD5BD10717}"/>
    <cellStyle name="Normal 3 2 3 2 5 2 3 2 2" xfId="26310" xr:uid="{22A36C29-B152-40CC-BE60-2DCD52F1A729}"/>
    <cellStyle name="Normal 3 2 3 2 5 2 3 2 2 2" xfId="40002" xr:uid="{F47239C4-F6A5-475D-A310-0A6D8F6FF25D}"/>
    <cellStyle name="Normal 3 2 3 2 5 2 3 2 2 3" xfId="54886" xr:uid="{350792F8-06A8-4A1E-A246-9677C21EE9D2}"/>
    <cellStyle name="Normal 3 2 3 2 5 2 3 2 3" xfId="19466" xr:uid="{212BE91A-CF18-4DB9-8C72-648D78F8239A}"/>
    <cellStyle name="Normal 3 2 3 2 5 2 3 2 4" xfId="33156" xr:uid="{D947FD43-CE7B-40CC-951A-73808FE10020}"/>
    <cellStyle name="Normal 3 2 3 2 5 2 3 2 5" xfId="48040" xr:uid="{FE023FA3-CAD2-4D09-AE8E-275C24432366}"/>
    <cellStyle name="Normal 3 2 3 2 5 2 3 3" xfId="22888" xr:uid="{D146F00B-44BD-43B6-A31B-20E5707C60CD}"/>
    <cellStyle name="Normal 3 2 3 2 5 2 3 3 2" xfId="36580" xr:uid="{A1FB40C3-7A2D-432A-9365-79642076BC1B}"/>
    <cellStyle name="Normal 3 2 3 2 5 2 3 3 3" xfId="51464" xr:uid="{90631CCD-8D80-41A1-B942-32EBA7CEA4F8}"/>
    <cellStyle name="Normal 3 2 3 2 5 2 3 4" xfId="16044" xr:uid="{F978686D-8381-4AE5-BC9B-B57AE8DBDEFC}"/>
    <cellStyle name="Normal 3 2 3 2 5 2 3 5" xfId="29734" xr:uid="{B256D2A0-559F-433F-8BBB-40D6044B19BA}"/>
    <cellStyle name="Normal 3 2 3 2 5 2 3 6" xfId="44618" xr:uid="{0CCC1C09-7ADB-40B6-BC31-7C03BE600363}"/>
    <cellStyle name="Normal 3 2 3 2 5 2 4" xfId="10908" xr:uid="{51E18615-0AE3-4539-B221-AC04997BB4CC}"/>
    <cellStyle name="Normal 3 2 3 2 5 2 4 2" xfId="24598" xr:uid="{039ABA1C-8330-48E3-90B3-645B90566DF7}"/>
    <cellStyle name="Normal 3 2 3 2 5 2 4 2 2" xfId="38290" xr:uid="{5AAB043F-B80B-4E36-958E-7FA74F5293BC}"/>
    <cellStyle name="Normal 3 2 3 2 5 2 4 2 3" xfId="53174" xr:uid="{DB263EC5-FD89-4B19-9F7F-41F09BE2108A}"/>
    <cellStyle name="Normal 3 2 3 2 5 2 4 3" xfId="17754" xr:uid="{8C3CEAA7-AD16-4842-83F7-086447EC41CC}"/>
    <cellStyle name="Normal 3 2 3 2 5 2 4 4" xfId="31444" xr:uid="{8512EBE4-AF36-49DD-9A53-7C5CD1776BE7}"/>
    <cellStyle name="Normal 3 2 3 2 5 2 4 5" xfId="46328" xr:uid="{811FE1FB-5764-4405-9E41-A5BFC2B96FAD}"/>
    <cellStyle name="Normal 3 2 3 2 5 2 5" xfId="21176" xr:uid="{64ACBF99-6237-4E83-A3A9-ABCEAD5E4937}"/>
    <cellStyle name="Normal 3 2 3 2 5 2 5 2" xfId="34868" xr:uid="{22F8052C-AA4D-4673-A7C6-3917F482BC2B}"/>
    <cellStyle name="Normal 3 2 3 2 5 2 5 3" xfId="49752" xr:uid="{5257A765-673F-463A-A0D2-A5EA53317A23}"/>
    <cellStyle name="Normal 3 2 3 2 5 2 6" xfId="14332" xr:uid="{7EE8E801-0386-4A1E-9635-3DF6514CDB06}"/>
    <cellStyle name="Normal 3 2 3 2 5 2 7" xfId="28022" xr:uid="{A7EBA1BD-79BC-41EA-9C2A-6ED88391A52B}"/>
    <cellStyle name="Normal 3 2 3 2 5 2 8" xfId="42906" xr:uid="{E01DC948-36A8-4893-BC9E-81EB288E72C2}"/>
    <cellStyle name="Normal 3 2 3 2 5 3" xfId="7487" xr:uid="{D3A06E11-3E63-48AF-B943-6F03038056C6}"/>
    <cellStyle name="Normal 3 2 3 2 5 3 2" xfId="9200" xr:uid="{97128512-5258-4E9F-8813-7210421CAB6B}"/>
    <cellStyle name="Normal 3 2 3 2 5 3 2 2" xfId="12622" xr:uid="{BD5F36E9-EF24-4E92-AE92-15886B86DCD7}"/>
    <cellStyle name="Normal 3 2 3 2 5 3 2 2 2" xfId="26312" xr:uid="{79911B75-3A59-4562-A0E3-83CC59ABF356}"/>
    <cellStyle name="Normal 3 2 3 2 5 3 2 2 2 2" xfId="40004" xr:uid="{881F867C-38F4-448E-A093-067F7F82EE4D}"/>
    <cellStyle name="Normal 3 2 3 2 5 3 2 2 2 3" xfId="54888" xr:uid="{9AC9B028-B546-4849-ABE1-0206BEF03B28}"/>
    <cellStyle name="Normal 3 2 3 2 5 3 2 2 3" xfId="19468" xr:uid="{05005A85-D295-4362-8BAC-F09E35B2F79F}"/>
    <cellStyle name="Normal 3 2 3 2 5 3 2 2 4" xfId="33158" xr:uid="{B7F71E98-5D07-4680-A3C9-7E642D638AD4}"/>
    <cellStyle name="Normal 3 2 3 2 5 3 2 2 5" xfId="48042" xr:uid="{53FF14FC-DD3F-41FE-8404-9FAF49E3F345}"/>
    <cellStyle name="Normal 3 2 3 2 5 3 2 3" xfId="22890" xr:uid="{8C9A59F4-7D79-43BE-B050-B5218187BFB0}"/>
    <cellStyle name="Normal 3 2 3 2 5 3 2 3 2" xfId="36582" xr:uid="{2EF0D58D-53F6-4D30-B13F-F0C54FF01AFF}"/>
    <cellStyle name="Normal 3 2 3 2 5 3 2 3 3" xfId="51466" xr:uid="{A7E3D8B6-A310-4175-90D6-6A09E6136C16}"/>
    <cellStyle name="Normal 3 2 3 2 5 3 2 4" xfId="16046" xr:uid="{6D4C14F7-BEF6-4A1F-B7AD-F2EDBF8AEB0A}"/>
    <cellStyle name="Normal 3 2 3 2 5 3 2 5" xfId="29736" xr:uid="{22BDC546-E317-4AE7-82EB-DB575D4697AD}"/>
    <cellStyle name="Normal 3 2 3 2 5 3 2 6" xfId="44620" xr:uid="{A9991D6C-6ADF-4FFC-B8A3-7EF9F87377C5}"/>
    <cellStyle name="Normal 3 2 3 2 5 3 3" xfId="10910" xr:uid="{BEC46402-BC6F-4EB9-9085-9FBF730672E6}"/>
    <cellStyle name="Normal 3 2 3 2 5 3 3 2" xfId="24600" xr:uid="{53AB7DA6-60E5-4951-AE47-EA1D7D1DC7F8}"/>
    <cellStyle name="Normal 3 2 3 2 5 3 3 2 2" xfId="38292" xr:uid="{8E97C01F-B844-43C0-A4FA-977AB34A85C3}"/>
    <cellStyle name="Normal 3 2 3 2 5 3 3 2 3" xfId="53176" xr:uid="{31D528BE-4FDB-4C70-AE8E-F029958213F6}"/>
    <cellStyle name="Normal 3 2 3 2 5 3 3 3" xfId="17756" xr:uid="{88569BF2-2D95-41D8-8592-6BCD49F0836D}"/>
    <cellStyle name="Normal 3 2 3 2 5 3 3 4" xfId="31446" xr:uid="{682CE23D-8BC1-4883-843D-55D13172AA75}"/>
    <cellStyle name="Normal 3 2 3 2 5 3 3 5" xfId="46330" xr:uid="{EC1311D5-A4F9-44E4-9AC6-FF7A70EE64AA}"/>
    <cellStyle name="Normal 3 2 3 2 5 3 4" xfId="21178" xr:uid="{E65969E7-0CC0-4748-8779-6F13196DA59B}"/>
    <cellStyle name="Normal 3 2 3 2 5 3 4 2" xfId="34870" xr:uid="{0009E787-196E-4C7C-901E-DF9E14EC1F4A}"/>
    <cellStyle name="Normal 3 2 3 2 5 3 4 3" xfId="49754" xr:uid="{17361FBC-5AFA-41DC-B9BE-8D3BF6E42A7D}"/>
    <cellStyle name="Normal 3 2 3 2 5 3 5" xfId="14334" xr:uid="{8B6E7A96-F1B6-4E4F-9694-4CED506A369F}"/>
    <cellStyle name="Normal 3 2 3 2 5 3 6" xfId="28024" xr:uid="{EB08CF57-F317-4658-96D8-08C53C683572}"/>
    <cellStyle name="Normal 3 2 3 2 5 3 7" xfId="42908" xr:uid="{9CB93136-6D54-411E-A435-4698AFD1771F}"/>
    <cellStyle name="Normal 3 2 3 2 5 4" xfId="7488" xr:uid="{0207B4E2-6E7D-4345-BA8D-A6C89AE5D6A2}"/>
    <cellStyle name="Normal 3 2 3 2 5 4 2" xfId="9201" xr:uid="{697C1675-0DD3-4E9F-83B8-268945549B19}"/>
    <cellStyle name="Normal 3 2 3 2 5 4 2 2" xfId="12623" xr:uid="{BD3FC192-DE24-4D3F-8391-A4FA2F523289}"/>
    <cellStyle name="Normal 3 2 3 2 5 4 2 2 2" xfId="26313" xr:uid="{66E75A2D-3FD9-4574-AC2C-6DB9E506DFBB}"/>
    <cellStyle name="Normal 3 2 3 2 5 4 2 2 2 2" xfId="40005" xr:uid="{230FFDF8-F099-4A16-B3D4-EBC6042C86AD}"/>
    <cellStyle name="Normal 3 2 3 2 5 4 2 2 2 3" xfId="54889" xr:uid="{25034CD4-0180-4001-8368-FD6BAE90A235}"/>
    <cellStyle name="Normal 3 2 3 2 5 4 2 2 3" xfId="19469" xr:uid="{EFE9B82C-925F-4274-A649-0FBA5EAA876F}"/>
    <cellStyle name="Normal 3 2 3 2 5 4 2 2 4" xfId="33159" xr:uid="{254C0EE3-D055-431E-AE37-A6FC457E4EBF}"/>
    <cellStyle name="Normal 3 2 3 2 5 4 2 2 5" xfId="48043" xr:uid="{AC9BF983-7AC5-4C6E-BD02-C7D4BE1788DD}"/>
    <cellStyle name="Normal 3 2 3 2 5 4 2 3" xfId="22891" xr:uid="{6740D403-AC08-47E7-A3ED-A748CDD68989}"/>
    <cellStyle name="Normal 3 2 3 2 5 4 2 3 2" xfId="36583" xr:uid="{9192E38A-1CEE-40D7-9A82-77F8E036186B}"/>
    <cellStyle name="Normal 3 2 3 2 5 4 2 3 3" xfId="51467" xr:uid="{EDD4D6F5-45D5-436F-945C-77F498D1C63C}"/>
    <cellStyle name="Normal 3 2 3 2 5 4 2 4" xfId="16047" xr:uid="{1E19E414-66E6-4B47-85AE-A2B7A066E4A5}"/>
    <cellStyle name="Normal 3 2 3 2 5 4 2 5" xfId="29737" xr:uid="{A3BA9ACF-1F34-4412-91F7-373DAB1C89F0}"/>
    <cellStyle name="Normal 3 2 3 2 5 4 2 6" xfId="44621" xr:uid="{033FE8CB-145F-4D6E-B6A4-C27C48DAA45C}"/>
    <cellStyle name="Normal 3 2 3 2 5 4 3" xfId="10911" xr:uid="{9CDB4055-9238-46CE-9F9A-5DC86EC2997C}"/>
    <cellStyle name="Normal 3 2 3 2 5 4 3 2" xfId="24601" xr:uid="{352C10EB-7EA7-47D6-BEB8-7C81DACF1C1F}"/>
    <cellStyle name="Normal 3 2 3 2 5 4 3 2 2" xfId="38293" xr:uid="{002C5AF9-84C2-432C-AA97-13B1EDA0AC47}"/>
    <cellStyle name="Normal 3 2 3 2 5 4 3 2 3" xfId="53177" xr:uid="{3FD2DC46-1EC0-4AF6-B403-F7947D2358AC}"/>
    <cellStyle name="Normal 3 2 3 2 5 4 3 3" xfId="17757" xr:uid="{C7D7CDF7-0FA4-4BAF-B8FC-27BFF2E4A6F2}"/>
    <cellStyle name="Normal 3 2 3 2 5 4 3 4" xfId="31447" xr:uid="{0F3AF28A-E5BF-47ED-90A5-E817E45F5D46}"/>
    <cellStyle name="Normal 3 2 3 2 5 4 3 5" xfId="46331" xr:uid="{9CEB2AE1-4838-4F47-8875-A25FF1DA9C35}"/>
    <cellStyle name="Normal 3 2 3 2 5 4 4" xfId="21179" xr:uid="{E5E639B6-55F4-47ED-B98D-11B2A2044FE8}"/>
    <cellStyle name="Normal 3 2 3 2 5 4 4 2" xfId="34871" xr:uid="{6D3DF74F-8478-4451-8967-F21789F4598D}"/>
    <cellStyle name="Normal 3 2 3 2 5 4 4 3" xfId="49755" xr:uid="{44997DEB-EB95-44C6-B13F-D4DF1927AED6}"/>
    <cellStyle name="Normal 3 2 3 2 5 4 5" xfId="14335" xr:uid="{A18947EC-B692-42A8-AC31-407B295D23F4}"/>
    <cellStyle name="Normal 3 2 3 2 5 4 6" xfId="28025" xr:uid="{3870CAFC-D48A-4989-8136-723B92C4F8F0}"/>
    <cellStyle name="Normal 3 2 3 2 5 4 7" xfId="42909" xr:uid="{F382BA2A-9B66-4760-B803-B5335A6051ED}"/>
    <cellStyle name="Normal 3 2 3 2 5 5" xfId="9197" xr:uid="{E9D2993A-F7B5-4064-A0E9-54DD494CBBDA}"/>
    <cellStyle name="Normal 3 2 3 2 5 5 2" xfId="12619" xr:uid="{C0566F16-A5B8-407B-BC8D-49CE71C92600}"/>
    <cellStyle name="Normal 3 2 3 2 5 5 2 2" xfId="26309" xr:uid="{6A7AB8E7-457B-4CBF-8F7B-A34074838702}"/>
    <cellStyle name="Normal 3 2 3 2 5 5 2 2 2" xfId="40001" xr:uid="{160FE728-413E-4113-8048-D7A79D05854F}"/>
    <cellStyle name="Normal 3 2 3 2 5 5 2 2 3" xfId="54885" xr:uid="{868A13E8-29BB-4FDD-A8E3-07D5A30D4FFA}"/>
    <cellStyle name="Normal 3 2 3 2 5 5 2 3" xfId="19465" xr:uid="{6D1B8372-4C60-46BA-A24F-B719741FB303}"/>
    <cellStyle name="Normal 3 2 3 2 5 5 2 4" xfId="33155" xr:uid="{6287E3ED-6532-4A44-BB67-4470822A254A}"/>
    <cellStyle name="Normal 3 2 3 2 5 5 2 5" xfId="48039" xr:uid="{6888538B-F022-4E9B-B10B-2BD275537A62}"/>
    <cellStyle name="Normal 3 2 3 2 5 5 3" xfId="22887" xr:uid="{2743F0BE-9B75-42C2-8FFC-1B921938AD54}"/>
    <cellStyle name="Normal 3 2 3 2 5 5 3 2" xfId="36579" xr:uid="{D761DA9B-7CFC-4C9C-86E1-28BDEE3AF7C3}"/>
    <cellStyle name="Normal 3 2 3 2 5 5 3 3" xfId="51463" xr:uid="{9DD48A99-2DB1-43B7-96CE-E7C1798FC2A4}"/>
    <cellStyle name="Normal 3 2 3 2 5 5 4" xfId="16043" xr:uid="{AB5626CB-5961-4D5F-92CA-2C75D322F861}"/>
    <cellStyle name="Normal 3 2 3 2 5 5 5" xfId="29733" xr:uid="{27A5A6CA-98F5-4E74-8307-4528214C711C}"/>
    <cellStyle name="Normal 3 2 3 2 5 5 6" xfId="44617" xr:uid="{CC33C89D-19A9-403E-8D3C-8627F582EE50}"/>
    <cellStyle name="Normal 3 2 3 2 5 6" xfId="10907" xr:uid="{C98E3D74-9F7D-4FFA-B06E-5A26AA0BDCF1}"/>
    <cellStyle name="Normal 3 2 3 2 5 6 2" xfId="24597" xr:uid="{00D7C640-A786-4D9F-87D7-164EFE3B30BA}"/>
    <cellStyle name="Normal 3 2 3 2 5 6 2 2" xfId="38289" xr:uid="{5FDF9DC0-882D-4933-BB64-5D83C6452648}"/>
    <cellStyle name="Normal 3 2 3 2 5 6 2 3" xfId="53173" xr:uid="{0383CA62-AA35-470C-B902-95AF0A7FF04E}"/>
    <cellStyle name="Normal 3 2 3 2 5 6 3" xfId="17753" xr:uid="{4F530596-2D27-47B6-A6B0-7117D36C12E4}"/>
    <cellStyle name="Normal 3 2 3 2 5 6 4" xfId="31443" xr:uid="{0261F767-6648-45DC-AE76-66F88F9D0795}"/>
    <cellStyle name="Normal 3 2 3 2 5 6 5" xfId="46327" xr:uid="{480E6A92-4B60-42F2-9A80-B7565DFDEE6A}"/>
    <cellStyle name="Normal 3 2 3 2 5 7" xfId="21175" xr:uid="{3D92D444-C125-4091-8F4D-DDB4574F1AB0}"/>
    <cellStyle name="Normal 3 2 3 2 5 7 2" xfId="34867" xr:uid="{F714009C-DC62-432B-B55A-CB0361EE8F59}"/>
    <cellStyle name="Normal 3 2 3 2 5 7 3" xfId="49751" xr:uid="{17B0036E-A42A-4AFC-9927-70A24A079827}"/>
    <cellStyle name="Normal 3 2 3 2 5 8" xfId="14331" xr:uid="{C41F3FDB-C31E-4466-B072-C74951E50EC5}"/>
    <cellStyle name="Normal 3 2 3 2 5 9" xfId="28021" xr:uid="{B563E90F-D07F-45B5-91DB-56720F0078C7}"/>
    <cellStyle name="Normal 3 2 3 2 6" xfId="7489" xr:uid="{4565FFED-BF8C-4BA7-B82A-60BB2FDFF18B}"/>
    <cellStyle name="Normal 3 2 3 2 6 10" xfId="42910" xr:uid="{E0B3397F-CB3C-4CD3-8907-4B0A328E4D5C}"/>
    <cellStyle name="Normal 3 2 3 2 6 2" xfId="7490" xr:uid="{F9602C65-4C78-49E9-8DB5-C23195D026D5}"/>
    <cellStyle name="Normal 3 2 3 2 6 2 2" xfId="7491" xr:uid="{02F0AC26-0986-4098-9BF0-1F2385FE0DFC}"/>
    <cellStyle name="Normal 3 2 3 2 6 2 2 2" xfId="9204" xr:uid="{447E43F4-2D4A-4AEB-AFCB-DC1A0E556474}"/>
    <cellStyle name="Normal 3 2 3 2 6 2 2 2 2" xfId="12626" xr:uid="{D0BFD12E-7361-4C75-A7CC-C27B902EDC64}"/>
    <cellStyle name="Normal 3 2 3 2 6 2 2 2 2 2" xfId="26316" xr:uid="{B6DC0ED1-9DDE-4553-AF9F-857C7AFB0405}"/>
    <cellStyle name="Normal 3 2 3 2 6 2 2 2 2 2 2" xfId="40008" xr:uid="{8D7B03F4-EEA1-40B3-A3C1-F7A5A40B76D2}"/>
    <cellStyle name="Normal 3 2 3 2 6 2 2 2 2 2 3" xfId="54892" xr:uid="{C29F8A25-2C0F-47C6-A8DE-9E58B956BE56}"/>
    <cellStyle name="Normal 3 2 3 2 6 2 2 2 2 3" xfId="19472" xr:uid="{0410A2DB-3A53-4F4D-BB46-5351A273E414}"/>
    <cellStyle name="Normal 3 2 3 2 6 2 2 2 2 4" xfId="33162" xr:uid="{25AC896B-AB1F-4A5B-9DFA-A5A9CD580BE8}"/>
    <cellStyle name="Normal 3 2 3 2 6 2 2 2 2 5" xfId="48046" xr:uid="{851FE94F-F23C-4C6D-A928-6253289C6563}"/>
    <cellStyle name="Normal 3 2 3 2 6 2 2 2 3" xfId="22894" xr:uid="{D663EA05-C530-46E2-8109-9D77C762A480}"/>
    <cellStyle name="Normal 3 2 3 2 6 2 2 2 3 2" xfId="36586" xr:uid="{29EB2F0C-FC1E-4608-B43C-11D4ABDB1B9B}"/>
    <cellStyle name="Normal 3 2 3 2 6 2 2 2 3 3" xfId="51470" xr:uid="{FAD3E037-CEA1-4E18-A094-38F36AB47C2D}"/>
    <cellStyle name="Normal 3 2 3 2 6 2 2 2 4" xfId="16050" xr:uid="{53A78254-C273-4058-B115-DF1C1224597F}"/>
    <cellStyle name="Normal 3 2 3 2 6 2 2 2 5" xfId="29740" xr:uid="{47655C65-76F7-4F77-8833-FF815E69BC38}"/>
    <cellStyle name="Normal 3 2 3 2 6 2 2 2 6" xfId="44624" xr:uid="{C3864978-402D-4129-AC03-0708F9AD1712}"/>
    <cellStyle name="Normal 3 2 3 2 6 2 2 3" xfId="10914" xr:uid="{5A53DA35-666F-4C2C-BBE7-307B6F3E387C}"/>
    <cellStyle name="Normal 3 2 3 2 6 2 2 3 2" xfId="24604" xr:uid="{88FAFABB-8C39-49CD-9A87-CFD4D8E7A0E4}"/>
    <cellStyle name="Normal 3 2 3 2 6 2 2 3 2 2" xfId="38296" xr:uid="{9366132F-E908-4E79-A09E-A7A3324BC51F}"/>
    <cellStyle name="Normal 3 2 3 2 6 2 2 3 2 3" xfId="53180" xr:uid="{68E20BF0-22DB-4779-AD9D-323E915BFC50}"/>
    <cellStyle name="Normal 3 2 3 2 6 2 2 3 3" xfId="17760" xr:uid="{57244D3C-43AA-480A-8608-7D278E54ECA4}"/>
    <cellStyle name="Normal 3 2 3 2 6 2 2 3 4" xfId="31450" xr:uid="{92A26DDC-72D0-4BBF-8752-262793A05BAD}"/>
    <cellStyle name="Normal 3 2 3 2 6 2 2 3 5" xfId="46334" xr:uid="{92F66DA9-9301-4D40-AE6C-5FEA301AAF68}"/>
    <cellStyle name="Normal 3 2 3 2 6 2 2 4" xfId="21182" xr:uid="{D59A86B1-7D1E-4125-AD7E-B0AAE5340D57}"/>
    <cellStyle name="Normal 3 2 3 2 6 2 2 4 2" xfId="34874" xr:uid="{DA3DD497-E11C-429A-9C97-5D9A2AC01F9F}"/>
    <cellStyle name="Normal 3 2 3 2 6 2 2 4 3" xfId="49758" xr:uid="{8400EBC4-0930-4D9A-A00F-13D504F900CA}"/>
    <cellStyle name="Normal 3 2 3 2 6 2 2 5" xfId="14338" xr:uid="{389B867A-4BD7-42F0-8594-25EA5DA79B5D}"/>
    <cellStyle name="Normal 3 2 3 2 6 2 2 6" xfId="28028" xr:uid="{EC2A2BBD-6E77-448E-8546-820E0895FE4E}"/>
    <cellStyle name="Normal 3 2 3 2 6 2 2 7" xfId="42912" xr:uid="{8AAE0E4D-9656-4A2C-935E-6678C8F068A8}"/>
    <cellStyle name="Normal 3 2 3 2 6 2 3" xfId="9203" xr:uid="{8109410B-AA8F-49CB-A5BD-655B44553E49}"/>
    <cellStyle name="Normal 3 2 3 2 6 2 3 2" xfId="12625" xr:uid="{07A6702A-C411-4213-8528-0E8462D3E5C8}"/>
    <cellStyle name="Normal 3 2 3 2 6 2 3 2 2" xfId="26315" xr:uid="{BB5C868F-A33D-4327-AE74-CCEE4BA4C9F4}"/>
    <cellStyle name="Normal 3 2 3 2 6 2 3 2 2 2" xfId="40007" xr:uid="{91938A9C-01C5-4FB6-A5E2-E897A435FB5E}"/>
    <cellStyle name="Normal 3 2 3 2 6 2 3 2 2 3" xfId="54891" xr:uid="{F82F5EFF-294B-4CE3-BBE3-E02532A49830}"/>
    <cellStyle name="Normal 3 2 3 2 6 2 3 2 3" xfId="19471" xr:uid="{BD8AC351-8314-4E8F-86C4-1BE5813144B3}"/>
    <cellStyle name="Normal 3 2 3 2 6 2 3 2 4" xfId="33161" xr:uid="{B904573A-1614-4A75-9C6F-F776BA781A8C}"/>
    <cellStyle name="Normal 3 2 3 2 6 2 3 2 5" xfId="48045" xr:uid="{1E106150-72BE-46BE-8628-D4625184CAC0}"/>
    <cellStyle name="Normal 3 2 3 2 6 2 3 3" xfId="22893" xr:uid="{6B143194-A0A5-4A1D-AEEE-E8637B110017}"/>
    <cellStyle name="Normal 3 2 3 2 6 2 3 3 2" xfId="36585" xr:uid="{72E6EA83-33B1-44B6-BF4A-F29C2B68C843}"/>
    <cellStyle name="Normal 3 2 3 2 6 2 3 3 3" xfId="51469" xr:uid="{799440E8-EA12-43BA-817B-338D4766D669}"/>
    <cellStyle name="Normal 3 2 3 2 6 2 3 4" xfId="16049" xr:uid="{A657351E-BCDD-491E-9382-8380B3284841}"/>
    <cellStyle name="Normal 3 2 3 2 6 2 3 5" xfId="29739" xr:uid="{E0FE5771-3B61-41E4-9C6F-2A41D0D1AD8B}"/>
    <cellStyle name="Normal 3 2 3 2 6 2 3 6" xfId="44623" xr:uid="{409E8643-D36F-436B-B999-A50A6F58CD68}"/>
    <cellStyle name="Normal 3 2 3 2 6 2 4" xfId="10913" xr:uid="{E0C5C54F-F8A9-4A3F-B9AB-379CFECDA29B}"/>
    <cellStyle name="Normal 3 2 3 2 6 2 4 2" xfId="24603" xr:uid="{F4FF52EC-A0E5-475B-97E1-8AF672F3E6AE}"/>
    <cellStyle name="Normal 3 2 3 2 6 2 4 2 2" xfId="38295" xr:uid="{86882DAD-8C7F-4AFB-AFA2-5444675A5EB1}"/>
    <cellStyle name="Normal 3 2 3 2 6 2 4 2 3" xfId="53179" xr:uid="{FBB2879F-030E-4BA5-90AF-98B232536D05}"/>
    <cellStyle name="Normal 3 2 3 2 6 2 4 3" xfId="17759" xr:uid="{B34E4C40-9BAC-4578-92F3-F904482AF744}"/>
    <cellStyle name="Normal 3 2 3 2 6 2 4 4" xfId="31449" xr:uid="{04377DEA-1A6F-47D3-90C8-68FF5EF8122D}"/>
    <cellStyle name="Normal 3 2 3 2 6 2 4 5" xfId="46333" xr:uid="{A3809582-4CC8-45C4-ABE5-14B3997BE426}"/>
    <cellStyle name="Normal 3 2 3 2 6 2 5" xfId="21181" xr:uid="{C320F0C1-DF9C-43C8-9419-9053C5C5E733}"/>
    <cellStyle name="Normal 3 2 3 2 6 2 5 2" xfId="34873" xr:uid="{06510883-ECA8-45E0-A83D-7443307AB8B1}"/>
    <cellStyle name="Normal 3 2 3 2 6 2 5 3" xfId="49757" xr:uid="{5DBC0315-1339-44DD-9738-F745FE3EEA0D}"/>
    <cellStyle name="Normal 3 2 3 2 6 2 6" xfId="14337" xr:uid="{B6C74C1D-94DB-4569-BB42-0104BDA85E80}"/>
    <cellStyle name="Normal 3 2 3 2 6 2 7" xfId="28027" xr:uid="{C2658671-8F96-4EF8-A0B7-CC29D43461B9}"/>
    <cellStyle name="Normal 3 2 3 2 6 2 8" xfId="42911" xr:uid="{8C777434-023F-458B-96FE-159B5E1527F2}"/>
    <cellStyle name="Normal 3 2 3 2 6 3" xfId="7492" xr:uid="{F001D228-FBD2-4829-9E06-AA0B28EA881E}"/>
    <cellStyle name="Normal 3 2 3 2 6 3 2" xfId="9205" xr:uid="{1580AB79-0B8C-4EAE-BE98-EB3304113137}"/>
    <cellStyle name="Normal 3 2 3 2 6 3 2 2" xfId="12627" xr:uid="{9792BD53-1F72-4758-8A4C-875AC3715816}"/>
    <cellStyle name="Normal 3 2 3 2 6 3 2 2 2" xfId="26317" xr:uid="{9773B0E0-052E-4647-AAC1-391A3A7DA776}"/>
    <cellStyle name="Normal 3 2 3 2 6 3 2 2 2 2" xfId="40009" xr:uid="{FE31E3BF-B073-44F7-813C-9237CC9F2517}"/>
    <cellStyle name="Normal 3 2 3 2 6 3 2 2 2 3" xfId="54893" xr:uid="{7352BB4F-0002-46B2-B83B-2E0BEF24BDD4}"/>
    <cellStyle name="Normal 3 2 3 2 6 3 2 2 3" xfId="19473" xr:uid="{2B23071F-CE94-448C-B93D-171F9ABA4D9E}"/>
    <cellStyle name="Normal 3 2 3 2 6 3 2 2 4" xfId="33163" xr:uid="{BF68099B-D19E-44F3-9F43-F938B3CCD8C2}"/>
    <cellStyle name="Normal 3 2 3 2 6 3 2 2 5" xfId="48047" xr:uid="{CF7FC63F-D58F-4E84-BEA8-DFAE46692078}"/>
    <cellStyle name="Normal 3 2 3 2 6 3 2 3" xfId="22895" xr:uid="{CBF5CA81-E69C-4791-BD1F-E77AAB00C072}"/>
    <cellStyle name="Normal 3 2 3 2 6 3 2 3 2" xfId="36587" xr:uid="{86AF4A4B-8D29-4920-B860-97055E5AE14B}"/>
    <cellStyle name="Normal 3 2 3 2 6 3 2 3 3" xfId="51471" xr:uid="{948147BA-2F96-4433-B897-89DC1A4FC5E7}"/>
    <cellStyle name="Normal 3 2 3 2 6 3 2 4" xfId="16051" xr:uid="{E2BB049C-F56F-45A4-B12B-37BD02954A29}"/>
    <cellStyle name="Normal 3 2 3 2 6 3 2 5" xfId="29741" xr:uid="{B33D34ED-BFB3-4C6C-803F-55D0ABCF02AE}"/>
    <cellStyle name="Normal 3 2 3 2 6 3 2 6" xfId="44625" xr:uid="{627BFF20-B773-45B9-B577-0061B21FCE14}"/>
    <cellStyle name="Normal 3 2 3 2 6 3 3" xfId="10915" xr:uid="{8D7C8D74-A366-4AF4-84E9-683AFF2E45FC}"/>
    <cellStyle name="Normal 3 2 3 2 6 3 3 2" xfId="24605" xr:uid="{240D9D86-5BC1-4F29-986C-B480F24EDB41}"/>
    <cellStyle name="Normal 3 2 3 2 6 3 3 2 2" xfId="38297" xr:uid="{89178678-33CC-474D-BB74-351B25768A2A}"/>
    <cellStyle name="Normal 3 2 3 2 6 3 3 2 3" xfId="53181" xr:uid="{9BDFF59D-DC02-481E-ABDB-8A9EC74633FD}"/>
    <cellStyle name="Normal 3 2 3 2 6 3 3 3" xfId="17761" xr:uid="{E6789E1C-26EB-484C-990B-37F14B69DB0F}"/>
    <cellStyle name="Normal 3 2 3 2 6 3 3 4" xfId="31451" xr:uid="{23090578-5FE0-4339-93B2-AE9B6BE8B79A}"/>
    <cellStyle name="Normal 3 2 3 2 6 3 3 5" xfId="46335" xr:uid="{D77B73A8-4E49-4312-98EE-0D070B5512C1}"/>
    <cellStyle name="Normal 3 2 3 2 6 3 4" xfId="21183" xr:uid="{C016F8BF-3A82-4D57-8D85-E37AE023337C}"/>
    <cellStyle name="Normal 3 2 3 2 6 3 4 2" xfId="34875" xr:uid="{4564630E-24B3-4CE7-A886-0ACA8901E366}"/>
    <cellStyle name="Normal 3 2 3 2 6 3 4 3" xfId="49759" xr:uid="{6623406E-1D22-4E98-B4AB-5EC8A33C925C}"/>
    <cellStyle name="Normal 3 2 3 2 6 3 5" xfId="14339" xr:uid="{BF3BE7CA-4A6D-4FB5-B7CF-D8FB1FFC8C60}"/>
    <cellStyle name="Normal 3 2 3 2 6 3 6" xfId="28029" xr:uid="{63A32F26-97E2-4BEE-992D-93CE6AD9ADD4}"/>
    <cellStyle name="Normal 3 2 3 2 6 3 7" xfId="42913" xr:uid="{B427FA1E-EDBC-44BB-8FAF-08C4CA71C0AD}"/>
    <cellStyle name="Normal 3 2 3 2 6 4" xfId="7493" xr:uid="{1FD52B76-BD0F-4554-B367-7BAA3F05A396}"/>
    <cellStyle name="Normal 3 2 3 2 6 4 2" xfId="9206" xr:uid="{5916BB5E-C191-433F-AC18-972C05C6A329}"/>
    <cellStyle name="Normal 3 2 3 2 6 4 2 2" xfId="12628" xr:uid="{EDB28D26-4879-41F9-A91A-EA62ECCF98AA}"/>
    <cellStyle name="Normal 3 2 3 2 6 4 2 2 2" xfId="26318" xr:uid="{88C6FBE8-BC01-4FE9-860C-5A9176445A45}"/>
    <cellStyle name="Normal 3 2 3 2 6 4 2 2 2 2" xfId="40010" xr:uid="{59A18363-E854-4369-88B7-4E3D22087C14}"/>
    <cellStyle name="Normal 3 2 3 2 6 4 2 2 2 3" xfId="54894" xr:uid="{2E024887-8678-4A55-9284-B635C6F86EC2}"/>
    <cellStyle name="Normal 3 2 3 2 6 4 2 2 3" xfId="19474" xr:uid="{E76A91F6-E948-4401-88CD-4D5B1A2F3C57}"/>
    <cellStyle name="Normal 3 2 3 2 6 4 2 2 4" xfId="33164" xr:uid="{D49F8103-D641-47B3-81AB-D0A822A6944A}"/>
    <cellStyle name="Normal 3 2 3 2 6 4 2 2 5" xfId="48048" xr:uid="{97D812AD-E7F4-4B96-B992-23ECE7EB7126}"/>
    <cellStyle name="Normal 3 2 3 2 6 4 2 3" xfId="22896" xr:uid="{FDB05821-6AFF-4D33-B07F-47D9A41BF982}"/>
    <cellStyle name="Normal 3 2 3 2 6 4 2 3 2" xfId="36588" xr:uid="{0540D488-4058-4B49-BAFC-15590B9C165D}"/>
    <cellStyle name="Normal 3 2 3 2 6 4 2 3 3" xfId="51472" xr:uid="{B78E40F7-35BF-4CD5-A551-1028DC984C2C}"/>
    <cellStyle name="Normal 3 2 3 2 6 4 2 4" xfId="16052" xr:uid="{6921E20F-7E77-4F1D-86BD-7486B12FCE54}"/>
    <cellStyle name="Normal 3 2 3 2 6 4 2 5" xfId="29742" xr:uid="{3E91EA25-A5DC-4829-AB9B-81360A68081D}"/>
    <cellStyle name="Normal 3 2 3 2 6 4 2 6" xfId="44626" xr:uid="{6DCED4E2-7391-46A7-974E-371A41CBAEBE}"/>
    <cellStyle name="Normal 3 2 3 2 6 4 3" xfId="10916" xr:uid="{881314DB-947E-4B76-983D-9E72617A457A}"/>
    <cellStyle name="Normal 3 2 3 2 6 4 3 2" xfId="24606" xr:uid="{CF9795BD-CA8D-46A7-B24D-0AD810A50AFA}"/>
    <cellStyle name="Normal 3 2 3 2 6 4 3 2 2" xfId="38298" xr:uid="{FF639147-A16C-457A-B916-12B6B1AC1241}"/>
    <cellStyle name="Normal 3 2 3 2 6 4 3 2 3" xfId="53182" xr:uid="{21B68EAC-FAB9-4CA4-B63E-5250F196659C}"/>
    <cellStyle name="Normal 3 2 3 2 6 4 3 3" xfId="17762" xr:uid="{B7274A32-53DE-444C-B755-614B6F4F3FA6}"/>
    <cellStyle name="Normal 3 2 3 2 6 4 3 4" xfId="31452" xr:uid="{957B5108-B328-458B-B343-B6677530CFCB}"/>
    <cellStyle name="Normal 3 2 3 2 6 4 3 5" xfId="46336" xr:uid="{75590C88-A82C-4CBD-8E0B-880E9F88A340}"/>
    <cellStyle name="Normal 3 2 3 2 6 4 4" xfId="21184" xr:uid="{0C5F7A66-CB47-4851-95B7-10F350FF6A93}"/>
    <cellStyle name="Normal 3 2 3 2 6 4 4 2" xfId="34876" xr:uid="{3FA83AC6-B962-4B44-A3F9-884636ED6C6D}"/>
    <cellStyle name="Normal 3 2 3 2 6 4 4 3" xfId="49760" xr:uid="{2007692E-2036-4656-88C6-10BE2E2830DC}"/>
    <cellStyle name="Normal 3 2 3 2 6 4 5" xfId="14340" xr:uid="{AC89E3D2-1E9E-4359-BC41-5DC98D73ADCF}"/>
    <cellStyle name="Normal 3 2 3 2 6 4 6" xfId="28030" xr:uid="{83697112-5773-404F-B899-83BCC8077CB8}"/>
    <cellStyle name="Normal 3 2 3 2 6 4 7" xfId="42914" xr:uid="{4790130C-608A-4388-BC67-E6A295B86641}"/>
    <cellStyle name="Normal 3 2 3 2 6 5" xfId="9202" xr:uid="{63C5282D-FEE1-4DA5-B035-3C6E2E51A0E3}"/>
    <cellStyle name="Normal 3 2 3 2 6 5 2" xfId="12624" xr:uid="{67D41F61-E8FD-448A-A8E7-5B695B34E1FB}"/>
    <cellStyle name="Normal 3 2 3 2 6 5 2 2" xfId="26314" xr:uid="{C6D0DF68-0B92-4E17-A830-E34189CE149B}"/>
    <cellStyle name="Normal 3 2 3 2 6 5 2 2 2" xfId="40006" xr:uid="{348D2EC8-3BF2-434D-A170-52C8BCD1A9AA}"/>
    <cellStyle name="Normal 3 2 3 2 6 5 2 2 3" xfId="54890" xr:uid="{7AC09CE9-991E-4B42-90AC-26A9B604B029}"/>
    <cellStyle name="Normal 3 2 3 2 6 5 2 3" xfId="19470" xr:uid="{846EB8E3-3A26-44E1-A3C7-9B53D37EEE09}"/>
    <cellStyle name="Normal 3 2 3 2 6 5 2 4" xfId="33160" xr:uid="{257B69E8-DA99-4D63-972F-00ED12B106E7}"/>
    <cellStyle name="Normal 3 2 3 2 6 5 2 5" xfId="48044" xr:uid="{5F011C13-3061-4FE8-B8A4-6A142BCCFA6D}"/>
    <cellStyle name="Normal 3 2 3 2 6 5 3" xfId="22892" xr:uid="{717FEF90-0B69-4F2C-B7ED-F43DDC2FE29C}"/>
    <cellStyle name="Normal 3 2 3 2 6 5 3 2" xfId="36584" xr:uid="{DCBDBD69-79EA-48E3-AAB4-3D9AC7AC70EC}"/>
    <cellStyle name="Normal 3 2 3 2 6 5 3 3" xfId="51468" xr:uid="{1439B513-8801-4C0F-90EB-074BC324B367}"/>
    <cellStyle name="Normal 3 2 3 2 6 5 4" xfId="16048" xr:uid="{B31A6E98-5679-4366-9AD3-D3C37D11D287}"/>
    <cellStyle name="Normal 3 2 3 2 6 5 5" xfId="29738" xr:uid="{63976023-41DC-44AC-9FC0-C4AE2047AF91}"/>
    <cellStyle name="Normal 3 2 3 2 6 5 6" xfId="44622" xr:uid="{B0C4DE8D-A0DB-4529-BA06-10FB65254DB3}"/>
    <cellStyle name="Normal 3 2 3 2 6 6" xfId="10912" xr:uid="{0F364395-B1AB-4E13-85E8-A8210F3B9A8A}"/>
    <cellStyle name="Normal 3 2 3 2 6 6 2" xfId="24602" xr:uid="{33194752-5C6E-4A16-B0D4-A0E8A54F614B}"/>
    <cellStyle name="Normal 3 2 3 2 6 6 2 2" xfId="38294" xr:uid="{B8CE4A49-EF02-498A-9552-81052CE6D642}"/>
    <cellStyle name="Normal 3 2 3 2 6 6 2 3" xfId="53178" xr:uid="{A0DDE868-1F6F-432E-80BA-40A6394964F9}"/>
    <cellStyle name="Normal 3 2 3 2 6 6 3" xfId="17758" xr:uid="{27B8F623-8A7B-4133-878C-847A0F9E28AE}"/>
    <cellStyle name="Normal 3 2 3 2 6 6 4" xfId="31448" xr:uid="{D981E697-3767-4E79-8B17-73230FE17AAB}"/>
    <cellStyle name="Normal 3 2 3 2 6 6 5" xfId="46332" xr:uid="{4287FFB9-C62F-4650-8D41-224867EE610E}"/>
    <cellStyle name="Normal 3 2 3 2 6 7" xfId="21180" xr:uid="{1C5485AD-038D-4AFC-8B97-DE2D875E1AE3}"/>
    <cellStyle name="Normal 3 2 3 2 6 7 2" xfId="34872" xr:uid="{D15B9991-BBA1-444A-AD2D-51C32AC61994}"/>
    <cellStyle name="Normal 3 2 3 2 6 7 3" xfId="49756" xr:uid="{B96D88C7-6CF4-4F82-80DB-FB1195B0BC74}"/>
    <cellStyle name="Normal 3 2 3 2 6 8" xfId="14336" xr:uid="{F2B36AF9-DDBD-46BE-B327-7275B23CC599}"/>
    <cellStyle name="Normal 3 2 3 2 6 9" xfId="28026" xr:uid="{C66E8A24-C329-4EBE-97BE-BC433C7598BC}"/>
    <cellStyle name="Normal 3 2 3 2 7" xfId="7494" xr:uid="{F5194D59-B9FA-41D8-A0C8-9D068D7B0DE7}"/>
    <cellStyle name="Normal 3 2 3 2 7 2" xfId="7495" xr:uid="{1447F628-2129-487F-9E79-A43468B231F0}"/>
    <cellStyle name="Normal 3 2 3 2 7 2 2" xfId="9208" xr:uid="{038537DC-99C3-432D-BD3B-10980D2053A3}"/>
    <cellStyle name="Normal 3 2 3 2 7 2 2 2" xfId="12630" xr:uid="{A6848984-5106-4560-8B62-2FCAC73B695E}"/>
    <cellStyle name="Normal 3 2 3 2 7 2 2 2 2" xfId="26320" xr:uid="{68D3D31A-D7C7-4B1F-A470-86698E8C9255}"/>
    <cellStyle name="Normal 3 2 3 2 7 2 2 2 2 2" xfId="40012" xr:uid="{26DD9912-9664-4C4B-BE7F-757C14A3AEC9}"/>
    <cellStyle name="Normal 3 2 3 2 7 2 2 2 2 3" xfId="54896" xr:uid="{1D502A0F-66EE-41ED-B33D-F41BF9FB3315}"/>
    <cellStyle name="Normal 3 2 3 2 7 2 2 2 3" xfId="19476" xr:uid="{C38D7488-1A2D-43BC-8395-435D5A355B9B}"/>
    <cellStyle name="Normal 3 2 3 2 7 2 2 2 4" xfId="33166" xr:uid="{41F9905D-8A74-47AB-B409-84743C2082D1}"/>
    <cellStyle name="Normal 3 2 3 2 7 2 2 2 5" xfId="48050" xr:uid="{D779DBEA-FD10-4BAB-8F43-9171CA57CAC8}"/>
    <cellStyle name="Normal 3 2 3 2 7 2 2 3" xfId="22898" xr:uid="{8B1B6619-ABC4-4C77-83AD-AFE089EE80C2}"/>
    <cellStyle name="Normal 3 2 3 2 7 2 2 3 2" xfId="36590" xr:uid="{92784BBF-B873-453C-A278-DFB86C64F278}"/>
    <cellStyle name="Normal 3 2 3 2 7 2 2 3 3" xfId="51474" xr:uid="{FE21A05F-71EF-432F-9893-7DD9B015828E}"/>
    <cellStyle name="Normal 3 2 3 2 7 2 2 4" xfId="16054" xr:uid="{A479EC34-DB7D-42A1-8932-D38394097693}"/>
    <cellStyle name="Normal 3 2 3 2 7 2 2 5" xfId="29744" xr:uid="{1F3D9E66-1A2F-49E5-839B-C8F811B4404A}"/>
    <cellStyle name="Normal 3 2 3 2 7 2 2 6" xfId="44628" xr:uid="{E9868EC9-6213-4FAA-ADFC-9CF5A29E3F87}"/>
    <cellStyle name="Normal 3 2 3 2 7 2 3" xfId="10918" xr:uid="{B592E590-7ED1-4A6E-BB1C-B9C93F9E776E}"/>
    <cellStyle name="Normal 3 2 3 2 7 2 3 2" xfId="24608" xr:uid="{30DF0356-6D28-40C6-AA87-F474A1869724}"/>
    <cellStyle name="Normal 3 2 3 2 7 2 3 2 2" xfId="38300" xr:uid="{5850375B-95D2-415D-A993-752057978365}"/>
    <cellStyle name="Normal 3 2 3 2 7 2 3 2 3" xfId="53184" xr:uid="{A172EFDF-8062-464A-AB38-5F5DAF8355BF}"/>
    <cellStyle name="Normal 3 2 3 2 7 2 3 3" xfId="17764" xr:uid="{B9AEC7B8-554F-4C01-A5E8-15C7003BD1B7}"/>
    <cellStyle name="Normal 3 2 3 2 7 2 3 4" xfId="31454" xr:uid="{3FC7C079-BCB6-4C70-B634-C7168C9D2BAB}"/>
    <cellStyle name="Normal 3 2 3 2 7 2 3 5" xfId="46338" xr:uid="{9D0EAE9F-86A9-4414-AFAD-2F46FCDF6946}"/>
    <cellStyle name="Normal 3 2 3 2 7 2 4" xfId="21186" xr:uid="{5E33B647-59FF-4E58-A35B-EACA6A2C950B}"/>
    <cellStyle name="Normal 3 2 3 2 7 2 4 2" xfId="34878" xr:uid="{FA159037-8FD6-4488-B6CD-3FF714BA6DCA}"/>
    <cellStyle name="Normal 3 2 3 2 7 2 4 3" xfId="49762" xr:uid="{24CAE3D0-CDDF-4135-AC63-CC754470875D}"/>
    <cellStyle name="Normal 3 2 3 2 7 2 5" xfId="14342" xr:uid="{8DD53731-B405-480F-91C4-0C862EC93493}"/>
    <cellStyle name="Normal 3 2 3 2 7 2 6" xfId="28032" xr:uid="{FC16D68A-8958-41AE-8976-802BB3E64CAD}"/>
    <cellStyle name="Normal 3 2 3 2 7 2 7" xfId="42916" xr:uid="{DD5E8D30-966B-4AFE-A931-013FF4AD8E12}"/>
    <cellStyle name="Normal 3 2 3 2 7 3" xfId="9207" xr:uid="{31A14484-7000-4E6D-8E58-DF442EC9CE77}"/>
    <cellStyle name="Normal 3 2 3 2 7 3 2" xfId="12629" xr:uid="{96D69958-7D5B-47C2-853E-FA4E76F2D498}"/>
    <cellStyle name="Normal 3 2 3 2 7 3 2 2" xfId="26319" xr:uid="{7BE6622C-0380-4529-8C09-7A9466B9F42D}"/>
    <cellStyle name="Normal 3 2 3 2 7 3 2 2 2" xfId="40011" xr:uid="{0A311129-A7FD-4FD8-8A4E-2C733E06E3CA}"/>
    <cellStyle name="Normal 3 2 3 2 7 3 2 2 3" xfId="54895" xr:uid="{07D53C61-0DF3-4C05-B17F-34290A186354}"/>
    <cellStyle name="Normal 3 2 3 2 7 3 2 3" xfId="19475" xr:uid="{2A9CB7E8-FAE5-483F-A5B5-1C026A623A09}"/>
    <cellStyle name="Normal 3 2 3 2 7 3 2 4" xfId="33165" xr:uid="{A79443EB-8BF3-416F-B2A8-873A65FE60E9}"/>
    <cellStyle name="Normal 3 2 3 2 7 3 2 5" xfId="48049" xr:uid="{40280C19-35EC-4A62-B2DD-605F6018A79C}"/>
    <cellStyle name="Normal 3 2 3 2 7 3 3" xfId="22897" xr:uid="{9B8DE5EC-D5E0-438A-A31F-0931C9419E0A}"/>
    <cellStyle name="Normal 3 2 3 2 7 3 3 2" xfId="36589" xr:uid="{7FCA7F91-1DF6-44B2-9221-38947DB5AA7F}"/>
    <cellStyle name="Normal 3 2 3 2 7 3 3 3" xfId="51473" xr:uid="{1CC5E6D2-8E27-4392-ADD0-470DCB6877E3}"/>
    <cellStyle name="Normal 3 2 3 2 7 3 4" xfId="16053" xr:uid="{F4328FC3-966B-443E-A466-AE52C9E3FA48}"/>
    <cellStyle name="Normal 3 2 3 2 7 3 5" xfId="29743" xr:uid="{AE5CC559-74D9-4D30-A194-1D78BBB37B31}"/>
    <cellStyle name="Normal 3 2 3 2 7 3 6" xfId="44627" xr:uid="{3D424FF4-8C21-4EE3-B611-43C86EEBE90E}"/>
    <cellStyle name="Normal 3 2 3 2 7 4" xfId="10917" xr:uid="{A65679A6-7E58-48EB-811C-02E63D993D05}"/>
    <cellStyle name="Normal 3 2 3 2 7 4 2" xfId="24607" xr:uid="{C86396DC-4E62-42EB-8B47-81C25D7CA62A}"/>
    <cellStyle name="Normal 3 2 3 2 7 4 2 2" xfId="38299" xr:uid="{AEBA14BB-3E58-4975-81AF-D99BB6CC4578}"/>
    <cellStyle name="Normal 3 2 3 2 7 4 2 3" xfId="53183" xr:uid="{DFCABD21-EF8A-41EB-8942-F99C918DEB07}"/>
    <cellStyle name="Normal 3 2 3 2 7 4 3" xfId="17763" xr:uid="{1B6812B3-4B04-49C5-A41F-F5EB7D05C1BF}"/>
    <cellStyle name="Normal 3 2 3 2 7 4 4" xfId="31453" xr:uid="{3E455F54-0F58-41E8-8997-61BE747989B8}"/>
    <cellStyle name="Normal 3 2 3 2 7 4 5" xfId="46337" xr:uid="{EFFBCEA3-6F96-4D61-BEE9-3CE5F730F7DB}"/>
    <cellStyle name="Normal 3 2 3 2 7 5" xfId="21185" xr:uid="{290BB09D-0EF7-4D62-9CFF-9EA2106CADE5}"/>
    <cellStyle name="Normal 3 2 3 2 7 5 2" xfId="34877" xr:uid="{A75D2A72-B00E-47D7-9935-E620E35AD735}"/>
    <cellStyle name="Normal 3 2 3 2 7 5 3" xfId="49761" xr:uid="{55A38259-3C6F-4942-BB3E-FAD90F8764EB}"/>
    <cellStyle name="Normal 3 2 3 2 7 6" xfId="14341" xr:uid="{8E05D414-70F8-4A8C-A200-363665B4553A}"/>
    <cellStyle name="Normal 3 2 3 2 7 7" xfId="28031" xr:uid="{10C11C24-D098-4454-9271-9B8661E7C56E}"/>
    <cellStyle name="Normal 3 2 3 2 7 8" xfId="42915" xr:uid="{916B2508-ED64-4256-9E60-143529EC3087}"/>
    <cellStyle name="Normal 3 2 3 2 8" xfId="7496" xr:uid="{551B9220-A75C-407D-A131-5DF22427C916}"/>
    <cellStyle name="Normal 3 2 3 2 8 2" xfId="9209" xr:uid="{BAF3A89A-6328-4126-9FF1-7655F70A2666}"/>
    <cellStyle name="Normal 3 2 3 2 8 2 2" xfId="12631" xr:uid="{1AC42D9C-C552-4B1D-AC58-CD97EB4B0735}"/>
    <cellStyle name="Normal 3 2 3 2 8 2 2 2" xfId="26321" xr:uid="{60B0392A-78AC-49A0-9C13-B901A82CE885}"/>
    <cellStyle name="Normal 3 2 3 2 8 2 2 2 2" xfId="40013" xr:uid="{C389406D-2D2F-45EB-9C08-7409D524CACF}"/>
    <cellStyle name="Normal 3 2 3 2 8 2 2 2 3" xfId="54897" xr:uid="{C5C54489-3FF7-401C-97CF-F3442F53B709}"/>
    <cellStyle name="Normal 3 2 3 2 8 2 2 3" xfId="19477" xr:uid="{8471AA4A-DEF8-4362-8156-979FF9BF70B4}"/>
    <cellStyle name="Normal 3 2 3 2 8 2 2 4" xfId="33167" xr:uid="{594ACA8F-28B0-4013-821E-9B90FEFCE373}"/>
    <cellStyle name="Normal 3 2 3 2 8 2 2 5" xfId="48051" xr:uid="{DD4455B3-58AE-4316-B380-07F2B89D94F7}"/>
    <cellStyle name="Normal 3 2 3 2 8 2 3" xfId="22899" xr:uid="{AA9BFC1C-EFC9-4A29-9227-FFFF15439592}"/>
    <cellStyle name="Normal 3 2 3 2 8 2 3 2" xfId="36591" xr:uid="{CDDE8CB5-7807-4FD3-8EEE-7240C73DB771}"/>
    <cellStyle name="Normal 3 2 3 2 8 2 3 3" xfId="51475" xr:uid="{32BB8C3B-B182-43EB-B05E-B3238204DDE5}"/>
    <cellStyle name="Normal 3 2 3 2 8 2 4" xfId="16055" xr:uid="{B896AA45-5F1D-4002-82D5-3CF928686268}"/>
    <cellStyle name="Normal 3 2 3 2 8 2 5" xfId="29745" xr:uid="{9EE521C7-B331-44ED-90F1-7F4AAE805068}"/>
    <cellStyle name="Normal 3 2 3 2 8 2 6" xfId="44629" xr:uid="{9BCCC38C-04F1-4ADC-8627-B0AA2A01DBEE}"/>
    <cellStyle name="Normal 3 2 3 2 8 3" xfId="10919" xr:uid="{B85A1E00-CAA3-406E-99E0-A2FE03F698AC}"/>
    <cellStyle name="Normal 3 2 3 2 8 3 2" xfId="24609" xr:uid="{E30FE011-FF86-4828-99C9-C81AA7153CD0}"/>
    <cellStyle name="Normal 3 2 3 2 8 3 2 2" xfId="38301" xr:uid="{63D0DD75-62F8-4EA9-A0B6-36F43EE740B3}"/>
    <cellStyle name="Normal 3 2 3 2 8 3 2 3" xfId="53185" xr:uid="{185D7067-52CC-45E8-BDBE-832DDCFF3263}"/>
    <cellStyle name="Normal 3 2 3 2 8 3 3" xfId="17765" xr:uid="{2F5D8DB1-5A87-4539-BC61-41CE51A6F3EB}"/>
    <cellStyle name="Normal 3 2 3 2 8 3 4" xfId="31455" xr:uid="{4734E8C3-A64E-43FC-99CB-9484CCB92918}"/>
    <cellStyle name="Normal 3 2 3 2 8 3 5" xfId="46339" xr:uid="{37270180-9CAF-4DD6-8894-566D19819639}"/>
    <cellStyle name="Normal 3 2 3 2 8 4" xfId="21187" xr:uid="{433ED7B9-68BD-4592-B6E3-4F2466073D57}"/>
    <cellStyle name="Normal 3 2 3 2 8 4 2" xfId="34879" xr:uid="{BD2804F6-34AB-485C-9BA9-986DBBA1207F}"/>
    <cellStyle name="Normal 3 2 3 2 8 4 3" xfId="49763" xr:uid="{E28D5B55-7D83-4407-B155-BEF742925612}"/>
    <cellStyle name="Normal 3 2 3 2 8 5" xfId="14343" xr:uid="{F361D103-CD9A-4A56-8D70-7AEA36E4162A}"/>
    <cellStyle name="Normal 3 2 3 2 8 6" xfId="28033" xr:uid="{7C9267B2-0AC8-4B3A-AED8-DA362EF68555}"/>
    <cellStyle name="Normal 3 2 3 2 8 7" xfId="42917" xr:uid="{CCBB0216-9E9A-4CAC-8932-84F59D82F981}"/>
    <cellStyle name="Normal 3 2 3 2 9" xfId="7497" xr:uid="{834F3F9A-74BE-4021-BF14-BA3B095577E5}"/>
    <cellStyle name="Normal 3 2 3 2 9 2" xfId="9210" xr:uid="{E9D00DE8-9082-4B20-9D17-9DE29735529A}"/>
    <cellStyle name="Normal 3 2 3 2 9 2 2" xfId="12632" xr:uid="{E0EA548F-F95C-46E6-B149-06456A4F72D0}"/>
    <cellStyle name="Normal 3 2 3 2 9 2 2 2" xfId="26322" xr:uid="{4480DAF6-C90F-408E-BA0C-B017AFEB142D}"/>
    <cellStyle name="Normal 3 2 3 2 9 2 2 2 2" xfId="40014" xr:uid="{538C45CA-17FC-4644-917D-2BAD77F0BC2C}"/>
    <cellStyle name="Normal 3 2 3 2 9 2 2 2 3" xfId="54898" xr:uid="{D3AAF6AD-47BE-4A7E-AF6C-F7B6EF5D5A9A}"/>
    <cellStyle name="Normal 3 2 3 2 9 2 2 3" xfId="19478" xr:uid="{10E3D166-E31B-472D-A318-5AFD9AACBFF9}"/>
    <cellStyle name="Normal 3 2 3 2 9 2 2 4" xfId="33168" xr:uid="{A4E8083A-D9E0-444A-94EC-FEFE8D62894B}"/>
    <cellStyle name="Normal 3 2 3 2 9 2 2 5" xfId="48052" xr:uid="{13F18C91-526C-4621-ABB7-A4F7889A735C}"/>
    <cellStyle name="Normal 3 2 3 2 9 2 3" xfId="22900" xr:uid="{D846383D-C023-46B3-880C-5D61A6C8835E}"/>
    <cellStyle name="Normal 3 2 3 2 9 2 3 2" xfId="36592" xr:uid="{0BA60856-3877-4A1A-B0C8-677F49E5F075}"/>
    <cellStyle name="Normal 3 2 3 2 9 2 3 3" xfId="51476" xr:uid="{ED66BF65-89DD-4F8E-950F-EA5FDDDBF995}"/>
    <cellStyle name="Normal 3 2 3 2 9 2 4" xfId="16056" xr:uid="{13710674-CF81-4A97-9FA3-4F43E5D898CE}"/>
    <cellStyle name="Normal 3 2 3 2 9 2 5" xfId="29746" xr:uid="{EA36BDC5-CC3A-445D-A011-BA318FE01A66}"/>
    <cellStyle name="Normal 3 2 3 2 9 2 6" xfId="44630" xr:uid="{94F5769E-877F-4F34-8402-56FC88C25300}"/>
    <cellStyle name="Normal 3 2 3 2 9 3" xfId="10920" xr:uid="{4297C56E-3FA4-4D90-A84C-D285A24D36A4}"/>
    <cellStyle name="Normal 3 2 3 2 9 3 2" xfId="24610" xr:uid="{81847437-075F-4168-A7DA-383E3DA35D57}"/>
    <cellStyle name="Normal 3 2 3 2 9 3 2 2" xfId="38302" xr:uid="{30700036-1251-4E93-A477-E5C8FECB5E94}"/>
    <cellStyle name="Normal 3 2 3 2 9 3 2 3" xfId="53186" xr:uid="{EE252A8B-0633-4BCD-A286-080E14EDD9B6}"/>
    <cellStyle name="Normal 3 2 3 2 9 3 3" xfId="17766" xr:uid="{9E783003-3AE8-42BD-BB33-8A89E9BCD879}"/>
    <cellStyle name="Normal 3 2 3 2 9 3 4" xfId="31456" xr:uid="{3692D061-B5D3-4A7F-B8B0-ED1537F8CA7D}"/>
    <cellStyle name="Normal 3 2 3 2 9 3 5" xfId="46340" xr:uid="{D4244587-A760-4BB3-9795-2FCA546E3329}"/>
    <cellStyle name="Normal 3 2 3 2 9 4" xfId="21188" xr:uid="{6F402BB1-51A4-4AA2-A102-F1E77324D903}"/>
    <cellStyle name="Normal 3 2 3 2 9 4 2" xfId="34880" xr:uid="{DAD1123C-2080-43B2-8027-9163E2459978}"/>
    <cellStyle name="Normal 3 2 3 2 9 4 3" xfId="49764" xr:uid="{9A47C650-EB40-422E-A080-722D39CDE4AA}"/>
    <cellStyle name="Normal 3 2 3 2 9 5" xfId="14344" xr:uid="{FE63FD68-7F28-47CD-A6DB-EC33C48376D5}"/>
    <cellStyle name="Normal 3 2 3 2 9 6" xfId="28034" xr:uid="{7775F647-30E3-41CC-9C72-07F221B06543}"/>
    <cellStyle name="Normal 3 2 3 2 9 7" xfId="42918" xr:uid="{58398E45-2C72-4B46-860D-B7FA29106D54}"/>
    <cellStyle name="Normal 3 2 3 3" xfId="7498" xr:uid="{99F67F9C-1EE0-4702-81AF-BFDEFBCE2F73}"/>
    <cellStyle name="Normal 3 2 3 3 10" xfId="21189" xr:uid="{FCF83DDF-3CF7-4273-B735-7BE3408C8B09}"/>
    <cellStyle name="Normal 3 2 3 3 10 2" xfId="34881" xr:uid="{82E37580-3BD3-4BE4-9BC3-2FFE4C8089ED}"/>
    <cellStyle name="Normal 3 2 3 3 10 3" xfId="49765" xr:uid="{474A01C8-C292-4A3B-B31D-6089060D09A4}"/>
    <cellStyle name="Normal 3 2 3 3 11" xfId="14345" xr:uid="{8B8DD2B4-D408-452F-A302-63B68803DC5F}"/>
    <cellStyle name="Normal 3 2 3 3 12" xfId="28035" xr:uid="{6DE18713-F7B4-4DD5-988D-FC7BC177BA70}"/>
    <cellStyle name="Normal 3 2 3 3 13" xfId="42919" xr:uid="{5A9528E5-845C-47EC-B705-8F0EA47FDB7B}"/>
    <cellStyle name="Normal 3 2 3 3 2" xfId="7499" xr:uid="{FBFA7B90-3DC7-429D-955A-4AF308A33922}"/>
    <cellStyle name="Normal 3 2 3 3 2 10" xfId="14346" xr:uid="{15F0751F-A1D7-4B70-BD5A-1D3C58D18F43}"/>
    <cellStyle name="Normal 3 2 3 3 2 11" xfId="28036" xr:uid="{214E3456-62D5-46B4-96FB-AF9A6AC45B1B}"/>
    <cellStyle name="Normal 3 2 3 3 2 12" xfId="42920" xr:uid="{D8019064-2C89-4581-9BB3-68911AAE79AA}"/>
    <cellStyle name="Normal 3 2 3 3 2 2" xfId="7500" xr:uid="{10EDD6F4-0AE8-4344-8A87-86569EA4B5C1}"/>
    <cellStyle name="Normal 3 2 3 3 2 2 10" xfId="42921" xr:uid="{785740DA-778B-49CC-8757-982B5AA81BC9}"/>
    <cellStyle name="Normal 3 2 3 3 2 2 2" xfId="7501" xr:uid="{61A4D31A-B678-44EB-ACF4-970FD00A3883}"/>
    <cellStyle name="Normal 3 2 3 3 2 2 2 2" xfId="7502" xr:uid="{4C1D11DE-3B33-4E74-82A5-934E991932A8}"/>
    <cellStyle name="Normal 3 2 3 3 2 2 2 2 2" xfId="9215" xr:uid="{15C85CFB-1782-458C-8E88-51E1C7DB3890}"/>
    <cellStyle name="Normal 3 2 3 3 2 2 2 2 2 2" xfId="12637" xr:uid="{64F53286-7034-4FC3-96A6-DDD8B2B02CA9}"/>
    <cellStyle name="Normal 3 2 3 3 2 2 2 2 2 2 2" xfId="26327" xr:uid="{2041E8FC-3449-49F6-B405-ADBFAB483E89}"/>
    <cellStyle name="Normal 3 2 3 3 2 2 2 2 2 2 2 2" xfId="40019" xr:uid="{1A521FFC-7286-4399-A430-3B34D34A4A29}"/>
    <cellStyle name="Normal 3 2 3 3 2 2 2 2 2 2 2 3" xfId="54903" xr:uid="{D25E67C7-A5FE-4B29-81F9-6A57DF4B8527}"/>
    <cellStyle name="Normal 3 2 3 3 2 2 2 2 2 2 3" xfId="19483" xr:uid="{26F2530F-5125-46E7-B38D-DBE19001DE81}"/>
    <cellStyle name="Normal 3 2 3 3 2 2 2 2 2 2 4" xfId="33173" xr:uid="{F3D64BFB-2132-42E4-A986-DCAAD51FEC6D}"/>
    <cellStyle name="Normal 3 2 3 3 2 2 2 2 2 2 5" xfId="48057" xr:uid="{EBA3AE08-1C10-47B0-8511-E00E0EF35EB6}"/>
    <cellStyle name="Normal 3 2 3 3 2 2 2 2 2 3" xfId="22905" xr:uid="{C5B88B57-290E-4DDF-B38E-B657567E949F}"/>
    <cellStyle name="Normal 3 2 3 3 2 2 2 2 2 3 2" xfId="36597" xr:uid="{FEF25312-468B-488F-BBF1-F5B563B3B558}"/>
    <cellStyle name="Normal 3 2 3 3 2 2 2 2 2 3 3" xfId="51481" xr:uid="{3541F6A6-DD72-47D6-A231-682A44AF9AEE}"/>
    <cellStyle name="Normal 3 2 3 3 2 2 2 2 2 4" xfId="16061" xr:uid="{87AC0FF3-8CEA-4B7F-A0FF-915144ED5914}"/>
    <cellStyle name="Normal 3 2 3 3 2 2 2 2 2 5" xfId="29751" xr:uid="{A7D56EA2-6234-4678-9163-ABE03B93E485}"/>
    <cellStyle name="Normal 3 2 3 3 2 2 2 2 2 6" xfId="44635" xr:uid="{A29CA5BE-EA85-460B-B5B2-43F67F2F6C77}"/>
    <cellStyle name="Normal 3 2 3 3 2 2 2 2 3" xfId="10925" xr:uid="{3798291E-F22B-4DCA-8FA1-B07E98F69665}"/>
    <cellStyle name="Normal 3 2 3 3 2 2 2 2 3 2" xfId="24615" xr:uid="{4BF05966-B53D-46AE-BB9F-EC7E59618DF2}"/>
    <cellStyle name="Normal 3 2 3 3 2 2 2 2 3 2 2" xfId="38307" xr:uid="{D3249550-771A-4AEC-BF82-53AA41D474AC}"/>
    <cellStyle name="Normal 3 2 3 3 2 2 2 2 3 2 3" xfId="53191" xr:uid="{72AFC7B4-A290-4C21-BE81-AB513AE3B71F}"/>
    <cellStyle name="Normal 3 2 3 3 2 2 2 2 3 3" xfId="17771" xr:uid="{36287CD5-9F81-4DC9-BABC-CBE4D42689BA}"/>
    <cellStyle name="Normal 3 2 3 3 2 2 2 2 3 4" xfId="31461" xr:uid="{562E32D2-8F7C-4B43-BAF7-DD5D9FD3A033}"/>
    <cellStyle name="Normal 3 2 3 3 2 2 2 2 3 5" xfId="46345" xr:uid="{89849EDC-0333-4DEF-9FF7-3817C8B6C858}"/>
    <cellStyle name="Normal 3 2 3 3 2 2 2 2 4" xfId="21193" xr:uid="{FDC97B8D-10EC-4648-853A-808818F4AC7F}"/>
    <cellStyle name="Normal 3 2 3 3 2 2 2 2 4 2" xfId="34885" xr:uid="{1004F5A3-A5B7-492D-A0C1-D625674352AD}"/>
    <cellStyle name="Normal 3 2 3 3 2 2 2 2 4 3" xfId="49769" xr:uid="{A664F675-AC89-4947-81FD-8D551242F337}"/>
    <cellStyle name="Normal 3 2 3 3 2 2 2 2 5" xfId="14349" xr:uid="{76411B17-429C-4E38-937C-36DD101655E4}"/>
    <cellStyle name="Normal 3 2 3 3 2 2 2 2 6" xfId="28039" xr:uid="{B38C6426-29F8-4514-A659-D26FC20F2F11}"/>
    <cellStyle name="Normal 3 2 3 3 2 2 2 2 7" xfId="42923" xr:uid="{95D1595C-CD09-4569-9417-7431DE75AEFB}"/>
    <cellStyle name="Normal 3 2 3 3 2 2 2 3" xfId="9214" xr:uid="{2D6DFEC4-FEF3-4E70-AE81-1F8F455E029F}"/>
    <cellStyle name="Normal 3 2 3 3 2 2 2 3 2" xfId="12636" xr:uid="{1070A002-FB7E-4ED7-9BC7-83EFF633CB3B}"/>
    <cellStyle name="Normal 3 2 3 3 2 2 2 3 2 2" xfId="26326" xr:uid="{AD2262C9-D7E3-4AF5-8EAB-3F368A578BF3}"/>
    <cellStyle name="Normal 3 2 3 3 2 2 2 3 2 2 2" xfId="40018" xr:uid="{59A36BC7-FE86-4D28-97B6-F7E65F83152D}"/>
    <cellStyle name="Normal 3 2 3 3 2 2 2 3 2 2 3" xfId="54902" xr:uid="{2961F3B7-C1B8-4F1A-97C8-898F33F5BC8E}"/>
    <cellStyle name="Normal 3 2 3 3 2 2 2 3 2 3" xfId="19482" xr:uid="{BA443C98-C0EA-486C-A665-D28707B4E9DC}"/>
    <cellStyle name="Normal 3 2 3 3 2 2 2 3 2 4" xfId="33172" xr:uid="{AF8FD7E3-8026-45C2-8C93-33C380BDA52B}"/>
    <cellStyle name="Normal 3 2 3 3 2 2 2 3 2 5" xfId="48056" xr:uid="{E5DE331E-1F6F-401B-8FEC-4698F3F7B817}"/>
    <cellStyle name="Normal 3 2 3 3 2 2 2 3 3" xfId="22904" xr:uid="{DD826D43-3A54-4D39-9899-1C89E4607802}"/>
    <cellStyle name="Normal 3 2 3 3 2 2 2 3 3 2" xfId="36596" xr:uid="{1B1551D8-42B8-4C22-8E0C-CA18F26237ED}"/>
    <cellStyle name="Normal 3 2 3 3 2 2 2 3 3 3" xfId="51480" xr:uid="{7D14754B-F7F1-4CBC-96A9-1A1D295D99AB}"/>
    <cellStyle name="Normal 3 2 3 3 2 2 2 3 4" xfId="16060" xr:uid="{65F32775-C15F-45A9-9C73-691C3689A42C}"/>
    <cellStyle name="Normal 3 2 3 3 2 2 2 3 5" xfId="29750" xr:uid="{2BF82955-487B-449D-A5A1-43712A6CF2BD}"/>
    <cellStyle name="Normal 3 2 3 3 2 2 2 3 6" xfId="44634" xr:uid="{B4AA04C8-5D91-42B6-A881-E157D854960D}"/>
    <cellStyle name="Normal 3 2 3 3 2 2 2 4" xfId="10924" xr:uid="{6FCD2E61-9660-43CA-81DF-4866004F7597}"/>
    <cellStyle name="Normal 3 2 3 3 2 2 2 4 2" xfId="24614" xr:uid="{B680A9E5-6223-486C-B60B-04308FFC98FB}"/>
    <cellStyle name="Normal 3 2 3 3 2 2 2 4 2 2" xfId="38306" xr:uid="{F25ADD5F-162E-4817-85F7-5C34632FEF9A}"/>
    <cellStyle name="Normal 3 2 3 3 2 2 2 4 2 3" xfId="53190" xr:uid="{EB8B08EA-2C58-439A-99A7-E8244D7AE35B}"/>
    <cellStyle name="Normal 3 2 3 3 2 2 2 4 3" xfId="17770" xr:uid="{F9955070-784B-41C1-BFDF-793661750EF2}"/>
    <cellStyle name="Normal 3 2 3 3 2 2 2 4 4" xfId="31460" xr:uid="{48EC3710-2EED-4BB6-B2A2-359ADF0A8180}"/>
    <cellStyle name="Normal 3 2 3 3 2 2 2 4 5" xfId="46344" xr:uid="{9EE8BABE-6D4D-48A6-AC94-418CC47C9C3F}"/>
    <cellStyle name="Normal 3 2 3 3 2 2 2 5" xfId="21192" xr:uid="{B6633C02-74D0-4FBE-AAFF-DD249D1679CD}"/>
    <cellStyle name="Normal 3 2 3 3 2 2 2 5 2" xfId="34884" xr:uid="{21BA3C5C-7CDD-4529-801F-59E34F620BD6}"/>
    <cellStyle name="Normal 3 2 3 3 2 2 2 5 3" xfId="49768" xr:uid="{93B2B599-298A-4420-84F2-1EE7F5B206BC}"/>
    <cellStyle name="Normal 3 2 3 3 2 2 2 6" xfId="14348" xr:uid="{888526B2-2606-4AC9-8379-B841212BA60A}"/>
    <cellStyle name="Normal 3 2 3 3 2 2 2 7" xfId="28038" xr:uid="{6859A5D7-8C70-42D9-B3E2-6ACA398460FA}"/>
    <cellStyle name="Normal 3 2 3 3 2 2 2 8" xfId="42922" xr:uid="{059983B9-5F55-4EBE-89F6-04D6088DE75D}"/>
    <cellStyle name="Normal 3 2 3 3 2 2 3" xfId="7503" xr:uid="{3EBEBD0C-199A-41B4-98B2-8F58A856D035}"/>
    <cellStyle name="Normal 3 2 3 3 2 2 3 2" xfId="9216" xr:uid="{149DF24A-159E-4F28-9F86-45D4D93D7211}"/>
    <cellStyle name="Normal 3 2 3 3 2 2 3 2 2" xfId="12638" xr:uid="{E0A1F25B-3810-48EE-B4D3-2B1ECBEC8B26}"/>
    <cellStyle name="Normal 3 2 3 3 2 2 3 2 2 2" xfId="26328" xr:uid="{BD341328-6B97-4B59-B10E-5749845B91B5}"/>
    <cellStyle name="Normal 3 2 3 3 2 2 3 2 2 2 2" xfId="40020" xr:uid="{88CA3ADD-1AF7-44C5-A3BD-9A44CE219246}"/>
    <cellStyle name="Normal 3 2 3 3 2 2 3 2 2 2 3" xfId="54904" xr:uid="{4EB69E3F-F149-4770-A485-7C140F5505D9}"/>
    <cellStyle name="Normal 3 2 3 3 2 2 3 2 2 3" xfId="19484" xr:uid="{B58E9EE5-B896-4DDE-AF8D-3087DC5B7E55}"/>
    <cellStyle name="Normal 3 2 3 3 2 2 3 2 2 4" xfId="33174" xr:uid="{48103707-2CCE-40F5-AC34-077B49B1F3D5}"/>
    <cellStyle name="Normal 3 2 3 3 2 2 3 2 2 5" xfId="48058" xr:uid="{3031D1BF-C622-4AC2-A3F2-131594ED4CC3}"/>
    <cellStyle name="Normal 3 2 3 3 2 2 3 2 3" xfId="22906" xr:uid="{89A807EF-D9A1-4584-8D3C-D52D70424057}"/>
    <cellStyle name="Normal 3 2 3 3 2 2 3 2 3 2" xfId="36598" xr:uid="{DA40A016-FB9C-4C16-8910-2A32FCDB8262}"/>
    <cellStyle name="Normal 3 2 3 3 2 2 3 2 3 3" xfId="51482" xr:uid="{6DD560F5-9709-41E6-8DFA-AD0642C172A7}"/>
    <cellStyle name="Normal 3 2 3 3 2 2 3 2 4" xfId="16062" xr:uid="{BAD00295-AB3D-45E1-8D55-C241809B05FB}"/>
    <cellStyle name="Normal 3 2 3 3 2 2 3 2 5" xfId="29752" xr:uid="{AA29967A-A1FC-47F7-9653-E2C8D5B0A9CE}"/>
    <cellStyle name="Normal 3 2 3 3 2 2 3 2 6" xfId="44636" xr:uid="{DEBE4351-7C08-482B-85A0-32A93CA43DA7}"/>
    <cellStyle name="Normal 3 2 3 3 2 2 3 3" xfId="10926" xr:uid="{08287540-504D-4C85-A8A4-8CBC0061F855}"/>
    <cellStyle name="Normal 3 2 3 3 2 2 3 3 2" xfId="24616" xr:uid="{07C7C5E1-5C31-47F7-9981-D65974CBD1A9}"/>
    <cellStyle name="Normal 3 2 3 3 2 2 3 3 2 2" xfId="38308" xr:uid="{E357C7A1-AD5C-4671-BF68-BA23481A73AE}"/>
    <cellStyle name="Normal 3 2 3 3 2 2 3 3 2 3" xfId="53192" xr:uid="{C6BDCD2C-2C00-4CA2-B986-CE3CAEBBCB81}"/>
    <cellStyle name="Normal 3 2 3 3 2 2 3 3 3" xfId="17772" xr:uid="{55CD301E-23DF-45A9-A95F-AD0A0F5BB8A2}"/>
    <cellStyle name="Normal 3 2 3 3 2 2 3 3 4" xfId="31462" xr:uid="{6178BB18-41A1-489A-832E-FA7EF57146F4}"/>
    <cellStyle name="Normal 3 2 3 3 2 2 3 3 5" xfId="46346" xr:uid="{EAF59D39-25FE-4273-8BF2-EB1BAF55FB1C}"/>
    <cellStyle name="Normal 3 2 3 3 2 2 3 4" xfId="21194" xr:uid="{6F86AFAA-DBA1-4B49-AAF2-B2A20FEE7A25}"/>
    <cellStyle name="Normal 3 2 3 3 2 2 3 4 2" xfId="34886" xr:uid="{796E9481-80E5-4596-9261-493BC26D8098}"/>
    <cellStyle name="Normal 3 2 3 3 2 2 3 4 3" xfId="49770" xr:uid="{7FFC664A-9CD7-449B-9293-D0EFE2C95259}"/>
    <cellStyle name="Normal 3 2 3 3 2 2 3 5" xfId="14350" xr:uid="{6BF13659-08C1-49A2-86EE-62EEB0EB8D9E}"/>
    <cellStyle name="Normal 3 2 3 3 2 2 3 6" xfId="28040" xr:uid="{B48454A6-904A-411C-8C24-2BDDCC5CADF8}"/>
    <cellStyle name="Normal 3 2 3 3 2 2 3 7" xfId="42924" xr:uid="{82F3092A-534F-46F2-840A-16295D3F682F}"/>
    <cellStyle name="Normal 3 2 3 3 2 2 4" xfId="7504" xr:uid="{C1133120-C8BE-41BA-A363-19BC375B4937}"/>
    <cellStyle name="Normal 3 2 3 3 2 2 4 2" xfId="9217" xr:uid="{7B102037-92E4-436F-8EB5-ABE77C7FA3D2}"/>
    <cellStyle name="Normal 3 2 3 3 2 2 4 2 2" xfId="12639" xr:uid="{B7AF9338-570B-4A29-9500-4345C1CA5A1C}"/>
    <cellStyle name="Normal 3 2 3 3 2 2 4 2 2 2" xfId="26329" xr:uid="{766B108E-C49A-4FEC-9D1D-701B78DE2844}"/>
    <cellStyle name="Normal 3 2 3 3 2 2 4 2 2 2 2" xfId="40021" xr:uid="{CE45D6AE-4508-4D59-94F4-31D1F6928D7A}"/>
    <cellStyle name="Normal 3 2 3 3 2 2 4 2 2 2 3" xfId="54905" xr:uid="{AEE69A03-108F-497C-A077-284521F6CFFD}"/>
    <cellStyle name="Normal 3 2 3 3 2 2 4 2 2 3" xfId="19485" xr:uid="{F7F99C80-6C83-4B2D-A404-0D2AA0A7250F}"/>
    <cellStyle name="Normal 3 2 3 3 2 2 4 2 2 4" xfId="33175" xr:uid="{BAB441F5-D652-4A42-8753-0A80BEE60DD3}"/>
    <cellStyle name="Normal 3 2 3 3 2 2 4 2 2 5" xfId="48059" xr:uid="{7C3C5256-C5D1-49F3-A171-532F796AD865}"/>
    <cellStyle name="Normal 3 2 3 3 2 2 4 2 3" xfId="22907" xr:uid="{96979289-4D1E-4048-BCCA-F5470149A7F0}"/>
    <cellStyle name="Normal 3 2 3 3 2 2 4 2 3 2" xfId="36599" xr:uid="{59F074A1-57A2-455C-9051-2A9287249BF6}"/>
    <cellStyle name="Normal 3 2 3 3 2 2 4 2 3 3" xfId="51483" xr:uid="{F019F094-C2E5-4A58-8987-8934B1720E93}"/>
    <cellStyle name="Normal 3 2 3 3 2 2 4 2 4" xfId="16063" xr:uid="{BA280E99-8EA7-48C5-AA25-4C209ED5667F}"/>
    <cellStyle name="Normal 3 2 3 3 2 2 4 2 5" xfId="29753" xr:uid="{48AEBEF4-0ECB-4A79-8955-C502385FA157}"/>
    <cellStyle name="Normal 3 2 3 3 2 2 4 2 6" xfId="44637" xr:uid="{ED5C1DB3-99D0-45F1-B8EA-A6122F1235B7}"/>
    <cellStyle name="Normal 3 2 3 3 2 2 4 3" xfId="10927" xr:uid="{0A4E73CE-1A76-4423-9FC6-99DE28D72A84}"/>
    <cellStyle name="Normal 3 2 3 3 2 2 4 3 2" xfId="24617" xr:uid="{F87E15B7-1DE3-4D7E-9A77-43321A840A47}"/>
    <cellStyle name="Normal 3 2 3 3 2 2 4 3 2 2" xfId="38309" xr:uid="{C63C5E57-88FE-4637-8EC5-BE6EC1CB6674}"/>
    <cellStyle name="Normal 3 2 3 3 2 2 4 3 2 3" xfId="53193" xr:uid="{F3B34F20-E74C-44EB-83C9-04BFCC522F57}"/>
    <cellStyle name="Normal 3 2 3 3 2 2 4 3 3" xfId="17773" xr:uid="{84276116-F5A5-4245-9244-4E8663492693}"/>
    <cellStyle name="Normal 3 2 3 3 2 2 4 3 4" xfId="31463" xr:uid="{2CE534D8-E45D-49D5-BF69-E11351A36706}"/>
    <cellStyle name="Normal 3 2 3 3 2 2 4 3 5" xfId="46347" xr:uid="{12C282B8-268F-441A-BBB2-47840BADFE7B}"/>
    <cellStyle name="Normal 3 2 3 3 2 2 4 4" xfId="21195" xr:uid="{7E3A81CD-9221-44AA-BE4C-B7451C4E776D}"/>
    <cellStyle name="Normal 3 2 3 3 2 2 4 4 2" xfId="34887" xr:uid="{55DC04DD-2643-4097-8162-D6BBD3E65E37}"/>
    <cellStyle name="Normal 3 2 3 3 2 2 4 4 3" xfId="49771" xr:uid="{9208DDF7-6C4B-4831-A55A-7908BB065BC1}"/>
    <cellStyle name="Normal 3 2 3 3 2 2 4 5" xfId="14351" xr:uid="{A949A0AA-D440-4765-956D-278B7AD4CAC1}"/>
    <cellStyle name="Normal 3 2 3 3 2 2 4 6" xfId="28041" xr:uid="{041F5B5A-8494-4177-97D9-C1D6A8831AE3}"/>
    <cellStyle name="Normal 3 2 3 3 2 2 4 7" xfId="42925" xr:uid="{C69AF4E2-3AF3-4AC6-A05A-A16F7EB2CEE0}"/>
    <cellStyle name="Normal 3 2 3 3 2 2 5" xfId="9213" xr:uid="{9D50569B-558C-43C7-87E7-703449E857EB}"/>
    <cellStyle name="Normal 3 2 3 3 2 2 5 2" xfId="12635" xr:uid="{FB2E9229-8E60-4BB9-A8B3-0B024FBFCD25}"/>
    <cellStyle name="Normal 3 2 3 3 2 2 5 2 2" xfId="26325" xr:uid="{041C0E03-A964-4013-A8E9-8ACA0ECCF4B9}"/>
    <cellStyle name="Normal 3 2 3 3 2 2 5 2 2 2" xfId="40017" xr:uid="{11198095-4B62-4231-8966-379C532C787C}"/>
    <cellStyle name="Normal 3 2 3 3 2 2 5 2 2 3" xfId="54901" xr:uid="{6798248D-D8F0-4771-AF96-9061C45160FF}"/>
    <cellStyle name="Normal 3 2 3 3 2 2 5 2 3" xfId="19481" xr:uid="{B04000C6-EAF7-4C27-BE58-6437111A63D1}"/>
    <cellStyle name="Normal 3 2 3 3 2 2 5 2 4" xfId="33171" xr:uid="{A124FAE1-B820-4A4E-A040-EA2730210BD1}"/>
    <cellStyle name="Normal 3 2 3 3 2 2 5 2 5" xfId="48055" xr:uid="{F04E7750-8873-4E21-A3F3-869DDE581780}"/>
    <cellStyle name="Normal 3 2 3 3 2 2 5 3" xfId="22903" xr:uid="{2876F9D0-F199-499A-9AB3-202F36C0E3DA}"/>
    <cellStyle name="Normal 3 2 3 3 2 2 5 3 2" xfId="36595" xr:uid="{BB8E2E67-C6A4-49E3-AD61-45349906E7AA}"/>
    <cellStyle name="Normal 3 2 3 3 2 2 5 3 3" xfId="51479" xr:uid="{DCD32F26-AAA1-4288-8949-E4B6C8E10EF0}"/>
    <cellStyle name="Normal 3 2 3 3 2 2 5 4" xfId="16059" xr:uid="{13A0F884-F89D-4CEE-9A0D-AA0A17CEAD11}"/>
    <cellStyle name="Normal 3 2 3 3 2 2 5 5" xfId="29749" xr:uid="{E207574B-56C1-49D8-B792-CD9193566B71}"/>
    <cellStyle name="Normal 3 2 3 3 2 2 5 6" xfId="44633" xr:uid="{FD1DBF63-6E26-45CE-B20A-4DB087921849}"/>
    <cellStyle name="Normal 3 2 3 3 2 2 6" xfId="10923" xr:uid="{284C8793-BCF7-49E4-A700-B9F6D4BCCFB2}"/>
    <cellStyle name="Normal 3 2 3 3 2 2 6 2" xfId="24613" xr:uid="{F256C68F-A7F0-4596-9C50-EE5130DFE995}"/>
    <cellStyle name="Normal 3 2 3 3 2 2 6 2 2" xfId="38305" xr:uid="{2BD81C76-82B5-48E8-9A44-7CCA4CBE195E}"/>
    <cellStyle name="Normal 3 2 3 3 2 2 6 2 3" xfId="53189" xr:uid="{9C208DF9-E9AF-443E-A5D0-9E7DFB6E81C5}"/>
    <cellStyle name="Normal 3 2 3 3 2 2 6 3" xfId="17769" xr:uid="{44F1C338-E79F-4D09-B09E-9D56FF7EF5FA}"/>
    <cellStyle name="Normal 3 2 3 3 2 2 6 4" xfId="31459" xr:uid="{330BC475-AA7A-48A8-BA2B-1D531183722E}"/>
    <cellStyle name="Normal 3 2 3 3 2 2 6 5" xfId="46343" xr:uid="{EE09008B-58B6-4E37-A05A-5E226475DD83}"/>
    <cellStyle name="Normal 3 2 3 3 2 2 7" xfId="21191" xr:uid="{240EFB7E-BF5E-4E42-A93C-961C49907A8E}"/>
    <cellStyle name="Normal 3 2 3 3 2 2 7 2" xfId="34883" xr:uid="{ED710AE4-0210-4E6C-9604-857505BCCDFE}"/>
    <cellStyle name="Normal 3 2 3 3 2 2 7 3" xfId="49767" xr:uid="{8663DB02-7CFE-4A52-8489-9B11EC890BA8}"/>
    <cellStyle name="Normal 3 2 3 3 2 2 8" xfId="14347" xr:uid="{E607C588-C4F1-48E6-95B9-86288922882E}"/>
    <cellStyle name="Normal 3 2 3 3 2 2 9" xfId="28037" xr:uid="{AF238523-F59C-41B1-9405-30CC7603B53D}"/>
    <cellStyle name="Normal 3 2 3 3 2 3" xfId="7505" xr:uid="{DF7AF105-BF9E-4785-87B5-F5FC54F5F48E}"/>
    <cellStyle name="Normal 3 2 3 3 2 3 10" xfId="42926" xr:uid="{05BCAE7B-F0E2-48F8-AD79-C475BABC0A9B}"/>
    <cellStyle name="Normal 3 2 3 3 2 3 2" xfId="7506" xr:uid="{D2D46A1A-6F3C-41E5-A24D-8BA018F3A238}"/>
    <cellStyle name="Normal 3 2 3 3 2 3 2 2" xfId="7507" xr:uid="{D22B621A-E73A-477E-9065-7BDBE929FA40}"/>
    <cellStyle name="Normal 3 2 3 3 2 3 2 2 2" xfId="9220" xr:uid="{A053BA4F-9415-4D72-9C68-021276AA055D}"/>
    <cellStyle name="Normal 3 2 3 3 2 3 2 2 2 2" xfId="12642" xr:uid="{66EFC11D-D3A3-4BD0-9780-8B15929B3908}"/>
    <cellStyle name="Normal 3 2 3 3 2 3 2 2 2 2 2" xfId="26332" xr:uid="{CD640967-FC64-4372-A942-2FC0B1D4DAA3}"/>
    <cellStyle name="Normal 3 2 3 3 2 3 2 2 2 2 2 2" xfId="40024" xr:uid="{97149704-0830-4221-9C06-9B4B59A60D62}"/>
    <cellStyle name="Normal 3 2 3 3 2 3 2 2 2 2 2 3" xfId="54908" xr:uid="{F7BA9723-8B1F-48B0-B8A2-8AF7ADC2E1B8}"/>
    <cellStyle name="Normal 3 2 3 3 2 3 2 2 2 2 3" xfId="19488" xr:uid="{5CD29235-4F82-4B09-B34B-C8F214B60A02}"/>
    <cellStyle name="Normal 3 2 3 3 2 3 2 2 2 2 4" xfId="33178" xr:uid="{661E2A72-556F-4894-AD71-9F43BAD71B56}"/>
    <cellStyle name="Normal 3 2 3 3 2 3 2 2 2 2 5" xfId="48062" xr:uid="{A76FD30C-0379-4FA8-AF36-1F1EA7E2DF90}"/>
    <cellStyle name="Normal 3 2 3 3 2 3 2 2 2 3" xfId="22910" xr:uid="{3BF5CC48-DD93-449F-8838-2AE98F43C4F9}"/>
    <cellStyle name="Normal 3 2 3 3 2 3 2 2 2 3 2" xfId="36602" xr:uid="{ACA914D4-834D-43D8-8338-D9F27079FFBC}"/>
    <cellStyle name="Normal 3 2 3 3 2 3 2 2 2 3 3" xfId="51486" xr:uid="{0101E6FE-7981-4EDC-A6B4-CA85B00B004E}"/>
    <cellStyle name="Normal 3 2 3 3 2 3 2 2 2 4" xfId="16066" xr:uid="{A4DE4B85-EFC1-43FD-844C-004AB42FEFAC}"/>
    <cellStyle name="Normal 3 2 3 3 2 3 2 2 2 5" xfId="29756" xr:uid="{0416193D-C0F2-4934-8A06-A7017F3B9EEF}"/>
    <cellStyle name="Normal 3 2 3 3 2 3 2 2 2 6" xfId="44640" xr:uid="{D229AB63-4DA9-40B7-9FF9-4D922D33E29F}"/>
    <cellStyle name="Normal 3 2 3 3 2 3 2 2 3" xfId="10930" xr:uid="{76E835B7-CE45-45DE-A7DB-4B1FDC972D25}"/>
    <cellStyle name="Normal 3 2 3 3 2 3 2 2 3 2" xfId="24620" xr:uid="{7B24351F-AF57-4D94-BFAA-E4FC22D7F26C}"/>
    <cellStyle name="Normal 3 2 3 3 2 3 2 2 3 2 2" xfId="38312" xr:uid="{B9E46673-2D2F-49D8-BEAF-BB86F686555A}"/>
    <cellStyle name="Normal 3 2 3 3 2 3 2 2 3 2 3" xfId="53196" xr:uid="{D36284C9-F00A-4B33-A4A0-D9A6E82BDA5C}"/>
    <cellStyle name="Normal 3 2 3 3 2 3 2 2 3 3" xfId="17776" xr:uid="{D8439C97-DADA-4A41-8310-57FA1BA6D637}"/>
    <cellStyle name="Normal 3 2 3 3 2 3 2 2 3 4" xfId="31466" xr:uid="{74564E82-19EE-45E9-B278-6EBD5416D4DC}"/>
    <cellStyle name="Normal 3 2 3 3 2 3 2 2 3 5" xfId="46350" xr:uid="{28A8FFC7-AE4B-4AB6-BFCD-6A51F083168E}"/>
    <cellStyle name="Normal 3 2 3 3 2 3 2 2 4" xfId="21198" xr:uid="{065A4C0D-8BA1-469C-A718-E66EB6764534}"/>
    <cellStyle name="Normal 3 2 3 3 2 3 2 2 4 2" xfId="34890" xr:uid="{6024AAED-F794-467B-9AF4-4742F9AB22C3}"/>
    <cellStyle name="Normal 3 2 3 3 2 3 2 2 4 3" xfId="49774" xr:uid="{34831BED-F6D5-4CAE-AAEA-0B05245C30AB}"/>
    <cellStyle name="Normal 3 2 3 3 2 3 2 2 5" xfId="14354" xr:uid="{AE5824FF-8309-4958-BB0E-741F13FB0EB9}"/>
    <cellStyle name="Normal 3 2 3 3 2 3 2 2 6" xfId="28044" xr:uid="{176F3A8D-EE35-48F2-B5EB-74593717B52C}"/>
    <cellStyle name="Normal 3 2 3 3 2 3 2 2 7" xfId="42928" xr:uid="{2798E865-8F4B-4D9F-8A9E-E5D18604A3C9}"/>
    <cellStyle name="Normal 3 2 3 3 2 3 2 3" xfId="9219" xr:uid="{0547C19A-29C6-4B0A-8CB9-5ACCF5DCD814}"/>
    <cellStyle name="Normal 3 2 3 3 2 3 2 3 2" xfId="12641" xr:uid="{166B9381-59F2-4B33-8A42-055317919C99}"/>
    <cellStyle name="Normal 3 2 3 3 2 3 2 3 2 2" xfId="26331" xr:uid="{8498EDD7-A4E3-4FEA-B70C-68C34D149459}"/>
    <cellStyle name="Normal 3 2 3 3 2 3 2 3 2 2 2" xfId="40023" xr:uid="{D4B042A1-9D26-4466-A0C1-0672B417BA05}"/>
    <cellStyle name="Normal 3 2 3 3 2 3 2 3 2 2 3" xfId="54907" xr:uid="{B4E074F2-65AA-4FD9-92C6-3BD5F85CCFB0}"/>
    <cellStyle name="Normal 3 2 3 3 2 3 2 3 2 3" xfId="19487" xr:uid="{9DFAEDCC-5F59-4153-97C8-EDD20C49B729}"/>
    <cellStyle name="Normal 3 2 3 3 2 3 2 3 2 4" xfId="33177" xr:uid="{915B2275-20CC-48CA-B07C-9CA21C885267}"/>
    <cellStyle name="Normal 3 2 3 3 2 3 2 3 2 5" xfId="48061" xr:uid="{DB231AB4-D606-4268-B254-6569184E83AF}"/>
    <cellStyle name="Normal 3 2 3 3 2 3 2 3 3" xfId="22909" xr:uid="{DD3296AF-1E61-40B5-B4FA-93352668D408}"/>
    <cellStyle name="Normal 3 2 3 3 2 3 2 3 3 2" xfId="36601" xr:uid="{C3CBC66B-0C2D-4F55-A0DF-EF99D9EE6F78}"/>
    <cellStyle name="Normal 3 2 3 3 2 3 2 3 3 3" xfId="51485" xr:uid="{2D6E899A-5BD1-4F0A-A3D8-932A923B9B8E}"/>
    <cellStyle name="Normal 3 2 3 3 2 3 2 3 4" xfId="16065" xr:uid="{E48FF235-6DCC-46A6-B758-8D373B491F17}"/>
    <cellStyle name="Normal 3 2 3 3 2 3 2 3 5" xfId="29755" xr:uid="{A2FE4B32-2CEC-4B16-BE38-13A6C9276658}"/>
    <cellStyle name="Normal 3 2 3 3 2 3 2 3 6" xfId="44639" xr:uid="{2CC56837-6532-4346-98B6-F7D0B3B2DED1}"/>
    <cellStyle name="Normal 3 2 3 3 2 3 2 4" xfId="10929" xr:uid="{E74E8E2F-EF70-412E-A85C-AF49EA851C00}"/>
    <cellStyle name="Normal 3 2 3 3 2 3 2 4 2" xfId="24619" xr:uid="{87C99C94-EAB5-4184-9F3D-622D08FA05C6}"/>
    <cellStyle name="Normal 3 2 3 3 2 3 2 4 2 2" xfId="38311" xr:uid="{BF7FFE14-B4DC-4305-98EF-70BDCB7D1B55}"/>
    <cellStyle name="Normal 3 2 3 3 2 3 2 4 2 3" xfId="53195" xr:uid="{CBF8446B-73F9-415E-A908-790B3744730A}"/>
    <cellStyle name="Normal 3 2 3 3 2 3 2 4 3" xfId="17775" xr:uid="{4EFC4E75-2733-4972-804B-A3F25BAF55C9}"/>
    <cellStyle name="Normal 3 2 3 3 2 3 2 4 4" xfId="31465" xr:uid="{9D9958ED-6DE4-4A3E-8CD7-C6F69550A9EC}"/>
    <cellStyle name="Normal 3 2 3 3 2 3 2 4 5" xfId="46349" xr:uid="{EB3C8250-1A33-43D6-8D0E-AB391558F37B}"/>
    <cellStyle name="Normal 3 2 3 3 2 3 2 5" xfId="21197" xr:uid="{CE0CCA04-510C-4A4B-AC83-1C2256D8A37E}"/>
    <cellStyle name="Normal 3 2 3 3 2 3 2 5 2" xfId="34889" xr:uid="{540DF3B0-9082-4DF7-9ABF-426A28A7CB5D}"/>
    <cellStyle name="Normal 3 2 3 3 2 3 2 5 3" xfId="49773" xr:uid="{0EE21639-B7ED-43F1-9419-2E36E3D5E8EF}"/>
    <cellStyle name="Normal 3 2 3 3 2 3 2 6" xfId="14353" xr:uid="{785D00B3-7B72-4142-A057-27F0369A9C64}"/>
    <cellStyle name="Normal 3 2 3 3 2 3 2 7" xfId="28043" xr:uid="{A4A144A3-41FF-4A71-B31F-16348C50A124}"/>
    <cellStyle name="Normal 3 2 3 3 2 3 2 8" xfId="42927" xr:uid="{C4B7A009-71B1-446A-9355-483A341933C3}"/>
    <cellStyle name="Normal 3 2 3 3 2 3 3" xfId="7508" xr:uid="{8150E79E-4CC6-45BA-A26C-F1C8F572223E}"/>
    <cellStyle name="Normal 3 2 3 3 2 3 3 2" xfId="9221" xr:uid="{9C7855BB-C385-4B9F-98F9-E10358AF7966}"/>
    <cellStyle name="Normal 3 2 3 3 2 3 3 2 2" xfId="12643" xr:uid="{DE41210B-0FD4-44D5-9F26-92D552C21600}"/>
    <cellStyle name="Normal 3 2 3 3 2 3 3 2 2 2" xfId="26333" xr:uid="{0286A29C-1624-4916-8311-C0D5A45BC754}"/>
    <cellStyle name="Normal 3 2 3 3 2 3 3 2 2 2 2" xfId="40025" xr:uid="{411896A0-EF27-477B-89AC-8E8DA6B6F41A}"/>
    <cellStyle name="Normal 3 2 3 3 2 3 3 2 2 2 3" xfId="54909" xr:uid="{7B0E7F9F-F9C7-415B-A2B5-ED881B8D17E7}"/>
    <cellStyle name="Normal 3 2 3 3 2 3 3 2 2 3" xfId="19489" xr:uid="{AD519D99-8155-4260-B6FC-FEC916C64CD0}"/>
    <cellStyle name="Normal 3 2 3 3 2 3 3 2 2 4" xfId="33179" xr:uid="{71C26A4D-E7A0-47A4-A54F-1C0857DB51B2}"/>
    <cellStyle name="Normal 3 2 3 3 2 3 3 2 2 5" xfId="48063" xr:uid="{4A085DBB-F8CA-4887-94E4-521D1C4B952D}"/>
    <cellStyle name="Normal 3 2 3 3 2 3 3 2 3" xfId="22911" xr:uid="{96CC2698-0AAD-46AA-93B2-D013C6DA50BB}"/>
    <cellStyle name="Normal 3 2 3 3 2 3 3 2 3 2" xfId="36603" xr:uid="{E910BEBB-1055-4C5C-A9CE-E6B64F45029C}"/>
    <cellStyle name="Normal 3 2 3 3 2 3 3 2 3 3" xfId="51487" xr:uid="{D8575EA1-8077-43C8-B706-B54439CFA1A6}"/>
    <cellStyle name="Normal 3 2 3 3 2 3 3 2 4" xfId="16067" xr:uid="{0B796A4C-70DB-42E4-943B-857BBDB18F3E}"/>
    <cellStyle name="Normal 3 2 3 3 2 3 3 2 5" xfId="29757" xr:uid="{7A3A759A-FB9B-40E9-B2E9-B9BD26BF1882}"/>
    <cellStyle name="Normal 3 2 3 3 2 3 3 2 6" xfId="44641" xr:uid="{4A02E288-B954-478F-AB92-3CD6E1DAA3F3}"/>
    <cellStyle name="Normal 3 2 3 3 2 3 3 3" xfId="10931" xr:uid="{CFB91834-2CA4-4788-A115-BF9CA0006F4D}"/>
    <cellStyle name="Normal 3 2 3 3 2 3 3 3 2" xfId="24621" xr:uid="{8871FF83-E276-4C3A-B778-DD1BBFF60FA3}"/>
    <cellStyle name="Normal 3 2 3 3 2 3 3 3 2 2" xfId="38313" xr:uid="{F040210A-182A-471D-A457-A9EC8C6AB33D}"/>
    <cellStyle name="Normal 3 2 3 3 2 3 3 3 2 3" xfId="53197" xr:uid="{05B5DFE5-FD8B-4895-884B-AE9696ADAB03}"/>
    <cellStyle name="Normal 3 2 3 3 2 3 3 3 3" xfId="17777" xr:uid="{56688D6A-18C3-429C-9151-603AFC04619B}"/>
    <cellStyle name="Normal 3 2 3 3 2 3 3 3 4" xfId="31467" xr:uid="{B493EA7F-9ED8-4777-BFD4-64C9980E18C7}"/>
    <cellStyle name="Normal 3 2 3 3 2 3 3 3 5" xfId="46351" xr:uid="{0C401010-04E8-405E-A1B2-9C4D70D7FF58}"/>
    <cellStyle name="Normal 3 2 3 3 2 3 3 4" xfId="21199" xr:uid="{81129A72-E127-418B-B1B7-54A130AD3909}"/>
    <cellStyle name="Normal 3 2 3 3 2 3 3 4 2" xfId="34891" xr:uid="{1B1781B1-96B4-4CD5-AA12-4407CA8FCD68}"/>
    <cellStyle name="Normal 3 2 3 3 2 3 3 4 3" xfId="49775" xr:uid="{BC5CAF08-E71B-4B4B-9D2F-09CE81C22F4B}"/>
    <cellStyle name="Normal 3 2 3 3 2 3 3 5" xfId="14355" xr:uid="{3463318B-9D4B-4EE8-AA80-17BD7BF19B6F}"/>
    <cellStyle name="Normal 3 2 3 3 2 3 3 6" xfId="28045" xr:uid="{0506473D-E1E0-442C-9C39-7425A13AD722}"/>
    <cellStyle name="Normal 3 2 3 3 2 3 3 7" xfId="42929" xr:uid="{214E8D74-8C29-45A0-BC8F-EC83C4914167}"/>
    <cellStyle name="Normal 3 2 3 3 2 3 4" xfId="7509" xr:uid="{FAB34B19-69EF-4BC6-AF79-99D3BCFAC5C2}"/>
    <cellStyle name="Normal 3 2 3 3 2 3 4 2" xfId="9222" xr:uid="{D346EE78-8E7C-4926-9A6B-E93D89D842D3}"/>
    <cellStyle name="Normal 3 2 3 3 2 3 4 2 2" xfId="12644" xr:uid="{90C97926-25E9-4E56-A9F5-9BFDD63DC419}"/>
    <cellStyle name="Normal 3 2 3 3 2 3 4 2 2 2" xfId="26334" xr:uid="{51D373E9-5491-49BF-973A-9693081F139D}"/>
    <cellStyle name="Normal 3 2 3 3 2 3 4 2 2 2 2" xfId="40026" xr:uid="{D132C54B-A905-4DB2-825F-E55631CC4CEE}"/>
    <cellStyle name="Normal 3 2 3 3 2 3 4 2 2 2 3" xfId="54910" xr:uid="{3F10D76A-6AF2-4AB5-9B9C-2B46F4B8CC30}"/>
    <cellStyle name="Normal 3 2 3 3 2 3 4 2 2 3" xfId="19490" xr:uid="{BAC120B4-318E-4A17-A398-31738ECE9A12}"/>
    <cellStyle name="Normal 3 2 3 3 2 3 4 2 2 4" xfId="33180" xr:uid="{05BB44E1-7845-47DC-B769-4014E7C258D0}"/>
    <cellStyle name="Normal 3 2 3 3 2 3 4 2 2 5" xfId="48064" xr:uid="{645ADE96-9FAA-4E22-BD80-2E2646BD71D8}"/>
    <cellStyle name="Normal 3 2 3 3 2 3 4 2 3" xfId="22912" xr:uid="{0B2DE0AD-022F-4F2F-AED1-62257FF84028}"/>
    <cellStyle name="Normal 3 2 3 3 2 3 4 2 3 2" xfId="36604" xr:uid="{09692E19-8C35-426F-A94C-BFB8BBB4484A}"/>
    <cellStyle name="Normal 3 2 3 3 2 3 4 2 3 3" xfId="51488" xr:uid="{42CED259-8184-4B6D-8199-3870A40BF5D7}"/>
    <cellStyle name="Normal 3 2 3 3 2 3 4 2 4" xfId="16068" xr:uid="{88B408FA-A57C-412E-9A80-9AAB9928B0E6}"/>
    <cellStyle name="Normal 3 2 3 3 2 3 4 2 5" xfId="29758" xr:uid="{152D9A69-93A5-4AFD-B155-3D02B96DE87F}"/>
    <cellStyle name="Normal 3 2 3 3 2 3 4 2 6" xfId="44642" xr:uid="{C14387F4-1FF7-4EEA-88C6-C438673B7BF5}"/>
    <cellStyle name="Normal 3 2 3 3 2 3 4 3" xfId="10932" xr:uid="{C1BCACF6-1C4C-40F4-94C3-AECE3895EFD0}"/>
    <cellStyle name="Normal 3 2 3 3 2 3 4 3 2" xfId="24622" xr:uid="{D9E524B0-0B47-4190-85F3-104454057FAA}"/>
    <cellStyle name="Normal 3 2 3 3 2 3 4 3 2 2" xfId="38314" xr:uid="{F62AD636-7191-4F75-8F26-C9326AE29140}"/>
    <cellStyle name="Normal 3 2 3 3 2 3 4 3 2 3" xfId="53198" xr:uid="{FBDD9E0B-40EE-41BA-8320-086D29098877}"/>
    <cellStyle name="Normal 3 2 3 3 2 3 4 3 3" xfId="17778" xr:uid="{363A88B7-4D1D-4CD0-AEBB-D5261AF8CD53}"/>
    <cellStyle name="Normal 3 2 3 3 2 3 4 3 4" xfId="31468" xr:uid="{A5DDD7F8-A88B-4D02-96A2-30BC3663878B}"/>
    <cellStyle name="Normal 3 2 3 3 2 3 4 3 5" xfId="46352" xr:uid="{E1E35894-83C5-4BEF-88C8-D6DD9C6AB35A}"/>
    <cellStyle name="Normal 3 2 3 3 2 3 4 4" xfId="21200" xr:uid="{02AC219E-B9AA-410F-AD27-84AADEB3DC45}"/>
    <cellStyle name="Normal 3 2 3 3 2 3 4 4 2" xfId="34892" xr:uid="{AED06E91-6C6D-4181-8CCE-480FF9F98905}"/>
    <cellStyle name="Normal 3 2 3 3 2 3 4 4 3" xfId="49776" xr:uid="{F2B8CB53-8FC1-4425-8F1B-20EFB634776E}"/>
    <cellStyle name="Normal 3 2 3 3 2 3 4 5" xfId="14356" xr:uid="{163137E2-0BEA-4C28-828F-7B85210FEFB5}"/>
    <cellStyle name="Normal 3 2 3 3 2 3 4 6" xfId="28046" xr:uid="{76BD8D01-E7D9-4B06-A1B7-4988F4F4FD10}"/>
    <cellStyle name="Normal 3 2 3 3 2 3 4 7" xfId="42930" xr:uid="{DFAC0EE4-D527-472A-9A2B-D27EF353F5F9}"/>
    <cellStyle name="Normal 3 2 3 3 2 3 5" xfId="9218" xr:uid="{E279DBE4-5A05-4686-A6A0-0D8C683249C6}"/>
    <cellStyle name="Normal 3 2 3 3 2 3 5 2" xfId="12640" xr:uid="{FD4AED7F-1418-4945-B039-F96D60B29B72}"/>
    <cellStyle name="Normal 3 2 3 3 2 3 5 2 2" xfId="26330" xr:uid="{D10AA934-F8D4-4348-ABAA-A8676AFED0EA}"/>
    <cellStyle name="Normal 3 2 3 3 2 3 5 2 2 2" xfId="40022" xr:uid="{95D83EA6-E1F2-4AD5-B896-F8FE737E09AD}"/>
    <cellStyle name="Normal 3 2 3 3 2 3 5 2 2 3" xfId="54906" xr:uid="{BC19ADB8-1816-4406-A037-1199AF6CB554}"/>
    <cellStyle name="Normal 3 2 3 3 2 3 5 2 3" xfId="19486" xr:uid="{7B58C77D-4233-4AF0-9CB4-0CCC1C0996B2}"/>
    <cellStyle name="Normal 3 2 3 3 2 3 5 2 4" xfId="33176" xr:uid="{E6AA63EA-D1B2-4E8C-8643-27EB5E6D8CF7}"/>
    <cellStyle name="Normal 3 2 3 3 2 3 5 2 5" xfId="48060" xr:uid="{98AC05DD-034F-4A10-93AC-2CC04ED8AE7B}"/>
    <cellStyle name="Normal 3 2 3 3 2 3 5 3" xfId="22908" xr:uid="{9C91F0EB-A499-4BEB-B05A-5270EA9C88F3}"/>
    <cellStyle name="Normal 3 2 3 3 2 3 5 3 2" xfId="36600" xr:uid="{BC281985-30EB-46C9-BB4B-080C704A537E}"/>
    <cellStyle name="Normal 3 2 3 3 2 3 5 3 3" xfId="51484" xr:uid="{C278B6F7-774D-4E16-BEF3-BBC0CB3B60AD}"/>
    <cellStyle name="Normal 3 2 3 3 2 3 5 4" xfId="16064" xr:uid="{D418776A-8398-4EB5-B2F3-993FF16B2FFA}"/>
    <cellStyle name="Normal 3 2 3 3 2 3 5 5" xfId="29754" xr:uid="{2F8FE72F-D570-4242-87CD-D2BE74BD01D8}"/>
    <cellStyle name="Normal 3 2 3 3 2 3 5 6" xfId="44638" xr:uid="{5A1A9D73-3BAA-44A9-851B-E31386830E74}"/>
    <cellStyle name="Normal 3 2 3 3 2 3 6" xfId="10928" xr:uid="{0F4A71B1-221C-493B-8A86-DA1D3942D37E}"/>
    <cellStyle name="Normal 3 2 3 3 2 3 6 2" xfId="24618" xr:uid="{10EE0ECC-9F62-49F7-85D8-3B582898458B}"/>
    <cellStyle name="Normal 3 2 3 3 2 3 6 2 2" xfId="38310" xr:uid="{EC3F22C3-32C5-4205-909D-D722AF9D93F9}"/>
    <cellStyle name="Normal 3 2 3 3 2 3 6 2 3" xfId="53194" xr:uid="{15EA4020-E05C-4766-BCD9-3443EC51A022}"/>
    <cellStyle name="Normal 3 2 3 3 2 3 6 3" xfId="17774" xr:uid="{7821F3E9-1FBF-473C-8A0A-7DBCB13C2EE7}"/>
    <cellStyle name="Normal 3 2 3 3 2 3 6 4" xfId="31464" xr:uid="{491BDD7A-37E6-4931-AF4D-264BD9E7D2F7}"/>
    <cellStyle name="Normal 3 2 3 3 2 3 6 5" xfId="46348" xr:uid="{FD440975-2CFD-4CF7-A826-BAE83A36DC39}"/>
    <cellStyle name="Normal 3 2 3 3 2 3 7" xfId="21196" xr:uid="{B47D53ED-DA56-443B-835E-67B53714FFFD}"/>
    <cellStyle name="Normal 3 2 3 3 2 3 7 2" xfId="34888" xr:uid="{FDE2A58B-BFC4-4B56-8F65-A9D59B7FABA5}"/>
    <cellStyle name="Normal 3 2 3 3 2 3 7 3" xfId="49772" xr:uid="{FFCE9093-DBB9-4F16-A0F2-4AACB22AF2EC}"/>
    <cellStyle name="Normal 3 2 3 3 2 3 8" xfId="14352" xr:uid="{093287FA-30A2-4326-84F7-44F72811A293}"/>
    <cellStyle name="Normal 3 2 3 3 2 3 9" xfId="28042" xr:uid="{49B9163C-47C2-419F-8E46-45AF7D266933}"/>
    <cellStyle name="Normal 3 2 3 3 2 4" xfId="7510" xr:uid="{AE964E8C-2A5B-4826-97A9-BC1CD0CED1B1}"/>
    <cellStyle name="Normal 3 2 3 3 2 4 2" xfId="7511" xr:uid="{932079AB-CF29-44A7-B22B-91C04C794FE1}"/>
    <cellStyle name="Normal 3 2 3 3 2 4 2 2" xfId="9224" xr:uid="{9CF91457-492F-416B-B561-C0B0BE403DFB}"/>
    <cellStyle name="Normal 3 2 3 3 2 4 2 2 2" xfId="12646" xr:uid="{0BC3239A-1957-4AC6-910E-985892BAEFED}"/>
    <cellStyle name="Normal 3 2 3 3 2 4 2 2 2 2" xfId="26336" xr:uid="{81E8E173-6B11-4F2B-8EF7-B6D383BCE23D}"/>
    <cellStyle name="Normal 3 2 3 3 2 4 2 2 2 2 2" xfId="40028" xr:uid="{C140A008-6734-4425-834F-C26F6334493C}"/>
    <cellStyle name="Normal 3 2 3 3 2 4 2 2 2 2 3" xfId="54912" xr:uid="{B568AF25-C7AA-4482-A010-19BDDDDF5A13}"/>
    <cellStyle name="Normal 3 2 3 3 2 4 2 2 2 3" xfId="19492" xr:uid="{196B2691-A750-4C37-A4A9-E398DFBDE428}"/>
    <cellStyle name="Normal 3 2 3 3 2 4 2 2 2 4" xfId="33182" xr:uid="{77F706F9-8324-4063-A606-CB96CA8185A1}"/>
    <cellStyle name="Normal 3 2 3 3 2 4 2 2 2 5" xfId="48066" xr:uid="{493C7B6C-F7BD-4412-8AF9-3B0F5D998ED6}"/>
    <cellStyle name="Normal 3 2 3 3 2 4 2 2 3" xfId="22914" xr:uid="{20ACC94E-9FB8-4AEC-8427-546673795120}"/>
    <cellStyle name="Normal 3 2 3 3 2 4 2 2 3 2" xfId="36606" xr:uid="{7CEDB995-3AC2-4CAD-9862-7D39FAD710E7}"/>
    <cellStyle name="Normal 3 2 3 3 2 4 2 2 3 3" xfId="51490" xr:uid="{3E73720F-657D-489F-B60A-DD1D4E03BAA4}"/>
    <cellStyle name="Normal 3 2 3 3 2 4 2 2 4" xfId="16070" xr:uid="{085F19EE-E1CE-4841-9C6F-71B66E562893}"/>
    <cellStyle name="Normal 3 2 3 3 2 4 2 2 5" xfId="29760" xr:uid="{E75CC6D1-8BDF-41CF-9FA8-63EBCABBBE59}"/>
    <cellStyle name="Normal 3 2 3 3 2 4 2 2 6" xfId="44644" xr:uid="{58F6534C-78BE-4B3B-8F04-FBA7A65A90B3}"/>
    <cellStyle name="Normal 3 2 3 3 2 4 2 3" xfId="10934" xr:uid="{096828FC-D24D-4B92-B572-CC57EB1B2B3B}"/>
    <cellStyle name="Normal 3 2 3 3 2 4 2 3 2" xfId="24624" xr:uid="{6EEB6CCE-CC45-41B4-84F3-8658A6CBFBFE}"/>
    <cellStyle name="Normal 3 2 3 3 2 4 2 3 2 2" xfId="38316" xr:uid="{9C95A0D1-2E8F-4758-9861-0CC570535BBC}"/>
    <cellStyle name="Normal 3 2 3 3 2 4 2 3 2 3" xfId="53200" xr:uid="{B3C5E188-6BD9-40F5-8372-CA0CD738DBCC}"/>
    <cellStyle name="Normal 3 2 3 3 2 4 2 3 3" xfId="17780" xr:uid="{3A84FCC2-1646-4630-816C-BCC393F9BA0C}"/>
    <cellStyle name="Normal 3 2 3 3 2 4 2 3 4" xfId="31470" xr:uid="{D189B077-FD9E-4099-A1DD-A81163ED7E67}"/>
    <cellStyle name="Normal 3 2 3 3 2 4 2 3 5" xfId="46354" xr:uid="{D336C3EC-354F-46A7-8F77-DF290429193E}"/>
    <cellStyle name="Normal 3 2 3 3 2 4 2 4" xfId="21202" xr:uid="{97EAC742-8A5A-49CD-8CBF-44920FFC5654}"/>
    <cellStyle name="Normal 3 2 3 3 2 4 2 4 2" xfId="34894" xr:uid="{3E5E92CD-6DF6-4922-9C20-ADA1566BC9BF}"/>
    <cellStyle name="Normal 3 2 3 3 2 4 2 4 3" xfId="49778" xr:uid="{77C58A58-7135-45FF-8BDC-D97E016805CE}"/>
    <cellStyle name="Normal 3 2 3 3 2 4 2 5" xfId="14358" xr:uid="{5C13EFDE-3631-45E3-9666-C6093EB13938}"/>
    <cellStyle name="Normal 3 2 3 3 2 4 2 6" xfId="28048" xr:uid="{94BB2708-2490-4423-8427-5814C9775041}"/>
    <cellStyle name="Normal 3 2 3 3 2 4 2 7" xfId="42932" xr:uid="{8CA1D44A-7370-404E-A728-BF99C40B3425}"/>
    <cellStyle name="Normal 3 2 3 3 2 4 3" xfId="9223" xr:uid="{0EED8AE7-CF11-460C-84E6-DF198EA5C88B}"/>
    <cellStyle name="Normal 3 2 3 3 2 4 3 2" xfId="12645" xr:uid="{91D77BE5-9CEA-4588-AE62-2523DA2FA15D}"/>
    <cellStyle name="Normal 3 2 3 3 2 4 3 2 2" xfId="26335" xr:uid="{55CD6EE9-31A5-440E-A559-D1E2A7E09336}"/>
    <cellStyle name="Normal 3 2 3 3 2 4 3 2 2 2" xfId="40027" xr:uid="{7FAD6DCC-359E-4098-AE58-05D15E6DA75A}"/>
    <cellStyle name="Normal 3 2 3 3 2 4 3 2 2 3" xfId="54911" xr:uid="{74D1B134-1BAE-4217-B31F-ECF03E1A85E9}"/>
    <cellStyle name="Normal 3 2 3 3 2 4 3 2 3" xfId="19491" xr:uid="{5F6EB876-A389-441F-B44C-E2DB441BE926}"/>
    <cellStyle name="Normal 3 2 3 3 2 4 3 2 4" xfId="33181" xr:uid="{A0AE5009-8D96-4BAD-ABB4-263996667951}"/>
    <cellStyle name="Normal 3 2 3 3 2 4 3 2 5" xfId="48065" xr:uid="{0B2CEE57-A549-46FD-BA3E-0337B2FE9B5A}"/>
    <cellStyle name="Normal 3 2 3 3 2 4 3 3" xfId="22913" xr:uid="{76B32975-30E3-4C4A-8950-8F29E8C0B1C0}"/>
    <cellStyle name="Normal 3 2 3 3 2 4 3 3 2" xfId="36605" xr:uid="{DBB56F76-4414-4442-9346-B58CFD144ECA}"/>
    <cellStyle name="Normal 3 2 3 3 2 4 3 3 3" xfId="51489" xr:uid="{E6FE4D6B-AA4D-4BAC-9EBD-480083A972B6}"/>
    <cellStyle name="Normal 3 2 3 3 2 4 3 4" xfId="16069" xr:uid="{DFA2A652-89F0-4D63-849F-4FCCF4DD647B}"/>
    <cellStyle name="Normal 3 2 3 3 2 4 3 5" xfId="29759" xr:uid="{D1844EFB-6306-48C0-86A4-D08C26DE44BC}"/>
    <cellStyle name="Normal 3 2 3 3 2 4 3 6" xfId="44643" xr:uid="{12A551F8-00F3-434C-8330-B1B3153EF496}"/>
    <cellStyle name="Normal 3 2 3 3 2 4 4" xfId="10933" xr:uid="{5BE59FA8-8227-4F5E-9FDE-3E9FC858A7D5}"/>
    <cellStyle name="Normal 3 2 3 3 2 4 4 2" xfId="24623" xr:uid="{38C0BFEA-F385-465A-9DAA-BA01966D2C4E}"/>
    <cellStyle name="Normal 3 2 3 3 2 4 4 2 2" xfId="38315" xr:uid="{33B86462-00B6-4558-BB95-5628335BA797}"/>
    <cellStyle name="Normal 3 2 3 3 2 4 4 2 3" xfId="53199" xr:uid="{A7779B9E-9A00-4E55-AAC7-FBAB3E7A3AB4}"/>
    <cellStyle name="Normal 3 2 3 3 2 4 4 3" xfId="17779" xr:uid="{E18214BE-A46E-4990-B687-5E6B284FAE6A}"/>
    <cellStyle name="Normal 3 2 3 3 2 4 4 4" xfId="31469" xr:uid="{F0137643-F3A2-421C-BDD9-4638EBBFF13D}"/>
    <cellStyle name="Normal 3 2 3 3 2 4 4 5" xfId="46353" xr:uid="{45BC9129-3626-481C-9C71-BDF5BEAE2395}"/>
    <cellStyle name="Normal 3 2 3 3 2 4 5" xfId="21201" xr:uid="{2EA6DF35-E55C-43FD-9ADE-21BA697DF8FD}"/>
    <cellStyle name="Normal 3 2 3 3 2 4 5 2" xfId="34893" xr:uid="{B54E8907-6B7A-470E-8800-43D0C4EDF1D4}"/>
    <cellStyle name="Normal 3 2 3 3 2 4 5 3" xfId="49777" xr:uid="{B0F72280-05E8-4885-981D-600153A5869E}"/>
    <cellStyle name="Normal 3 2 3 3 2 4 6" xfId="14357" xr:uid="{A6A556E2-8C66-4F44-B4EE-D64A84E2DB2F}"/>
    <cellStyle name="Normal 3 2 3 3 2 4 7" xfId="28047" xr:uid="{B76B3D72-8ED3-448C-BAED-E311CFEE06EA}"/>
    <cellStyle name="Normal 3 2 3 3 2 4 8" xfId="42931" xr:uid="{5F63CF4E-B32F-482E-8671-1269D3BAA748}"/>
    <cellStyle name="Normal 3 2 3 3 2 5" xfId="7512" xr:uid="{1E37D152-E761-46B8-92C9-7E5A4D4B4C49}"/>
    <cellStyle name="Normal 3 2 3 3 2 5 2" xfId="9225" xr:uid="{9DAE3D80-3A2C-40B9-877F-2ADFEDCB0E8F}"/>
    <cellStyle name="Normal 3 2 3 3 2 5 2 2" xfId="12647" xr:uid="{6948B3D1-41CD-4C86-8F76-93458F180C86}"/>
    <cellStyle name="Normal 3 2 3 3 2 5 2 2 2" xfId="26337" xr:uid="{2EA834C5-3982-4799-BEB2-E7C8359784CC}"/>
    <cellStyle name="Normal 3 2 3 3 2 5 2 2 2 2" xfId="40029" xr:uid="{C1A8E0F6-4427-441D-9449-8DDBAD777DFC}"/>
    <cellStyle name="Normal 3 2 3 3 2 5 2 2 2 3" xfId="54913" xr:uid="{EEA3A05A-1161-41CE-BFF3-F66D91FC9C73}"/>
    <cellStyle name="Normal 3 2 3 3 2 5 2 2 3" xfId="19493" xr:uid="{D120AF11-7203-42A0-AD38-E5E6013B3823}"/>
    <cellStyle name="Normal 3 2 3 3 2 5 2 2 4" xfId="33183" xr:uid="{194D09FA-1376-44B5-9C52-F6AEF4313CD0}"/>
    <cellStyle name="Normal 3 2 3 3 2 5 2 2 5" xfId="48067" xr:uid="{5E8DE2DB-260C-4AD1-B5BF-C78598F16E98}"/>
    <cellStyle name="Normal 3 2 3 3 2 5 2 3" xfId="22915" xr:uid="{7B0C292E-BB96-426B-B98D-0958D8025255}"/>
    <cellStyle name="Normal 3 2 3 3 2 5 2 3 2" xfId="36607" xr:uid="{4E6D7EE6-9D8D-4F5D-AAFF-59A8CBE91A1B}"/>
    <cellStyle name="Normal 3 2 3 3 2 5 2 3 3" xfId="51491" xr:uid="{BC734D25-F691-465B-87B4-E2876D050392}"/>
    <cellStyle name="Normal 3 2 3 3 2 5 2 4" xfId="16071" xr:uid="{734DEDD7-33B9-4CCA-A429-93B2C9DAE202}"/>
    <cellStyle name="Normal 3 2 3 3 2 5 2 5" xfId="29761" xr:uid="{228052E7-813F-4D45-9F58-4E6782A6F250}"/>
    <cellStyle name="Normal 3 2 3 3 2 5 2 6" xfId="44645" xr:uid="{E56D9FD4-DEE2-4A59-A84F-70D3B0EA4841}"/>
    <cellStyle name="Normal 3 2 3 3 2 5 3" xfId="10935" xr:uid="{72D89CAF-1C4B-4914-A081-7038827FCEE3}"/>
    <cellStyle name="Normal 3 2 3 3 2 5 3 2" xfId="24625" xr:uid="{C23B30A0-872B-4110-B5B6-9095E72B9090}"/>
    <cellStyle name="Normal 3 2 3 3 2 5 3 2 2" xfId="38317" xr:uid="{E5FFE44B-6770-4C1C-B960-FDBD142DED52}"/>
    <cellStyle name="Normal 3 2 3 3 2 5 3 2 3" xfId="53201" xr:uid="{D29F5106-B712-4006-A43F-3468DAB191E5}"/>
    <cellStyle name="Normal 3 2 3 3 2 5 3 3" xfId="17781" xr:uid="{2E18FD14-0FAE-4DA1-B990-AD23937553EE}"/>
    <cellStyle name="Normal 3 2 3 3 2 5 3 4" xfId="31471" xr:uid="{7674FA25-67D8-427A-BCDF-40E092FE3245}"/>
    <cellStyle name="Normal 3 2 3 3 2 5 3 5" xfId="46355" xr:uid="{90A53900-0C88-41B4-8A39-11561ADA6C1C}"/>
    <cellStyle name="Normal 3 2 3 3 2 5 4" xfId="21203" xr:uid="{1E0647AA-3B0C-4A93-9B43-4553E77BFDA7}"/>
    <cellStyle name="Normal 3 2 3 3 2 5 4 2" xfId="34895" xr:uid="{8A48A9D0-EC29-4780-AAD4-03ADC78B47B5}"/>
    <cellStyle name="Normal 3 2 3 3 2 5 4 3" xfId="49779" xr:uid="{52F60A16-E241-4431-A435-3C4705C481CD}"/>
    <cellStyle name="Normal 3 2 3 3 2 5 5" xfId="14359" xr:uid="{4B17D52D-C68C-43C0-92F4-7105D0A44372}"/>
    <cellStyle name="Normal 3 2 3 3 2 5 6" xfId="28049" xr:uid="{8F308E70-CF2B-44AC-BDF6-9E1F83A1B596}"/>
    <cellStyle name="Normal 3 2 3 3 2 5 7" xfId="42933" xr:uid="{739E0E1F-C4FA-43A8-B425-19D74CB38418}"/>
    <cellStyle name="Normal 3 2 3 3 2 6" xfId="7513" xr:uid="{1F811253-9C82-4F41-B4A3-ADAC04455135}"/>
    <cellStyle name="Normal 3 2 3 3 2 6 2" xfId="9226" xr:uid="{4ADCF7AD-FC9E-4DF8-A0B6-D56FA555527A}"/>
    <cellStyle name="Normal 3 2 3 3 2 6 2 2" xfId="12648" xr:uid="{09F3A095-8A1C-4D67-9DE6-0CBBF2B9ECDB}"/>
    <cellStyle name="Normal 3 2 3 3 2 6 2 2 2" xfId="26338" xr:uid="{6DF9C060-778E-4EAE-A483-E0B0088275FB}"/>
    <cellStyle name="Normal 3 2 3 3 2 6 2 2 2 2" xfId="40030" xr:uid="{A78FCC82-1267-4680-AAC6-E1940DF82A97}"/>
    <cellStyle name="Normal 3 2 3 3 2 6 2 2 2 3" xfId="54914" xr:uid="{FED2A5AA-E1C7-44E7-93B2-4396EB73508E}"/>
    <cellStyle name="Normal 3 2 3 3 2 6 2 2 3" xfId="19494" xr:uid="{3E5D0BD0-07E8-4B9E-9181-77FDA49D8F9F}"/>
    <cellStyle name="Normal 3 2 3 3 2 6 2 2 4" xfId="33184" xr:uid="{A3E451D0-57B7-449A-B242-915D98A19CF5}"/>
    <cellStyle name="Normal 3 2 3 3 2 6 2 2 5" xfId="48068" xr:uid="{15AE9035-A262-425F-8ED6-95ABAA4AA9BE}"/>
    <cellStyle name="Normal 3 2 3 3 2 6 2 3" xfId="22916" xr:uid="{ADC3E43B-33E3-47BE-A3C4-6337A83355F3}"/>
    <cellStyle name="Normal 3 2 3 3 2 6 2 3 2" xfId="36608" xr:uid="{A8B0F8CA-B5A8-4095-874A-2B364A7C48A2}"/>
    <cellStyle name="Normal 3 2 3 3 2 6 2 3 3" xfId="51492" xr:uid="{561A6C06-0B48-4B2D-8046-1467CFB42792}"/>
    <cellStyle name="Normal 3 2 3 3 2 6 2 4" xfId="16072" xr:uid="{654E9300-9028-4CD5-9E83-5BA85E9DA72B}"/>
    <cellStyle name="Normal 3 2 3 3 2 6 2 5" xfId="29762" xr:uid="{2DFD262C-4B39-4E1D-A6F1-3FD4326A0351}"/>
    <cellStyle name="Normal 3 2 3 3 2 6 2 6" xfId="44646" xr:uid="{1F29FBD9-F80A-4544-857E-497A9984A6E2}"/>
    <cellStyle name="Normal 3 2 3 3 2 6 3" xfId="10936" xr:uid="{6925AD9F-C5EA-460E-A0E8-81A3C5C47DAF}"/>
    <cellStyle name="Normal 3 2 3 3 2 6 3 2" xfId="24626" xr:uid="{0A07E412-4D98-45DA-B914-5F2958224EF9}"/>
    <cellStyle name="Normal 3 2 3 3 2 6 3 2 2" xfId="38318" xr:uid="{EF4EB4D8-6FC1-42DF-9332-0530385A4A13}"/>
    <cellStyle name="Normal 3 2 3 3 2 6 3 2 3" xfId="53202" xr:uid="{05F5E56A-D63A-4CAC-BE68-29B816753ABD}"/>
    <cellStyle name="Normal 3 2 3 3 2 6 3 3" xfId="17782" xr:uid="{7D9411EF-38C8-40A1-A733-772113CEBD05}"/>
    <cellStyle name="Normal 3 2 3 3 2 6 3 4" xfId="31472" xr:uid="{41C27478-596F-448A-9053-4A06238100E0}"/>
    <cellStyle name="Normal 3 2 3 3 2 6 3 5" xfId="46356" xr:uid="{93146F19-1C7B-4C1A-B6A1-A0BD1E1B3FA9}"/>
    <cellStyle name="Normal 3 2 3 3 2 6 4" xfId="21204" xr:uid="{2841144D-BF35-4612-823C-CFEBE17D714A}"/>
    <cellStyle name="Normal 3 2 3 3 2 6 4 2" xfId="34896" xr:uid="{F9EE4C9E-B7A9-442D-A2B9-49801E1A2032}"/>
    <cellStyle name="Normal 3 2 3 3 2 6 4 3" xfId="49780" xr:uid="{74B8AF15-2785-4E7B-BD87-618A9E4DC2DA}"/>
    <cellStyle name="Normal 3 2 3 3 2 6 5" xfId="14360" xr:uid="{D3E581CD-FD92-43B6-8013-05BC7E094B38}"/>
    <cellStyle name="Normal 3 2 3 3 2 6 6" xfId="28050" xr:uid="{CBD2BF32-0D99-4393-97A0-739CBA841013}"/>
    <cellStyle name="Normal 3 2 3 3 2 6 7" xfId="42934" xr:uid="{2E4B8FB4-4F4E-4B46-86E4-7D253D9B53EC}"/>
    <cellStyle name="Normal 3 2 3 3 2 7" xfId="9212" xr:uid="{38F07BA1-57B9-4D2A-8F59-1EBD3EEAFBC4}"/>
    <cellStyle name="Normal 3 2 3 3 2 7 2" xfId="12634" xr:uid="{1F7A57D5-8F9D-4A39-88EC-551BA952677B}"/>
    <cellStyle name="Normal 3 2 3 3 2 7 2 2" xfId="26324" xr:uid="{F234C428-D0F7-4389-B10F-DCB74AD31044}"/>
    <cellStyle name="Normal 3 2 3 3 2 7 2 2 2" xfId="40016" xr:uid="{A4A5E5D6-0BE0-4156-95DF-D1DBE67B8A00}"/>
    <cellStyle name="Normal 3 2 3 3 2 7 2 2 3" xfId="54900" xr:uid="{DB7AA2DA-9866-4A34-AC91-DDDDF3EBD90B}"/>
    <cellStyle name="Normal 3 2 3 3 2 7 2 3" xfId="19480" xr:uid="{CB20360C-9C80-4EBF-942F-F6301E5414E9}"/>
    <cellStyle name="Normal 3 2 3 3 2 7 2 4" xfId="33170" xr:uid="{48A1C837-CD96-4AA8-8159-06A06A52D40D}"/>
    <cellStyle name="Normal 3 2 3 3 2 7 2 5" xfId="48054" xr:uid="{04FD9D41-AC26-4493-8508-67236484058A}"/>
    <cellStyle name="Normal 3 2 3 3 2 7 3" xfId="22902" xr:uid="{5C56E2B5-EEA1-4FA8-8E6C-551152A66CFF}"/>
    <cellStyle name="Normal 3 2 3 3 2 7 3 2" xfId="36594" xr:uid="{5078AA05-CA22-4D82-BBA6-E34C2A4BF919}"/>
    <cellStyle name="Normal 3 2 3 3 2 7 3 3" xfId="51478" xr:uid="{074AA5E8-F765-4C4C-B332-CFE8BF385FC2}"/>
    <cellStyle name="Normal 3 2 3 3 2 7 4" xfId="16058" xr:uid="{AA71F3C1-DF90-4DEA-B06B-A59472277181}"/>
    <cellStyle name="Normal 3 2 3 3 2 7 5" xfId="29748" xr:uid="{EBD8BBE4-7294-4DE6-92C3-2643E38C7FE9}"/>
    <cellStyle name="Normal 3 2 3 3 2 7 6" xfId="44632" xr:uid="{BF1F7928-31F7-4563-9143-B349745325B8}"/>
    <cellStyle name="Normal 3 2 3 3 2 8" xfId="10922" xr:uid="{20F2BEDE-726A-4622-B9C4-3DC4AFA531BA}"/>
    <cellStyle name="Normal 3 2 3 3 2 8 2" xfId="24612" xr:uid="{64628347-9BDA-4AFD-98B1-4452B05B4A1B}"/>
    <cellStyle name="Normal 3 2 3 3 2 8 2 2" xfId="38304" xr:uid="{D3384025-4614-4F61-ACA5-8BF20B697CDF}"/>
    <cellStyle name="Normal 3 2 3 3 2 8 2 3" xfId="53188" xr:uid="{EF7D3B46-0713-4EFE-BA9A-3CC8F94C6744}"/>
    <cellStyle name="Normal 3 2 3 3 2 8 3" xfId="17768" xr:uid="{F5829466-5C9A-4228-9B48-5E6A67FA59EE}"/>
    <cellStyle name="Normal 3 2 3 3 2 8 4" xfId="31458" xr:uid="{A49D988A-ACC4-44E6-8A5B-E227763160C5}"/>
    <cellStyle name="Normal 3 2 3 3 2 8 5" xfId="46342" xr:uid="{C030D851-A03E-4D0E-A9FE-2BA8B6838325}"/>
    <cellStyle name="Normal 3 2 3 3 2 9" xfId="21190" xr:uid="{C632DE81-0985-4FB9-B00D-3A561544C1EE}"/>
    <cellStyle name="Normal 3 2 3 3 2 9 2" xfId="34882" xr:uid="{CFB2C2EB-EB1E-4917-977F-270F2D0CB305}"/>
    <cellStyle name="Normal 3 2 3 3 2 9 3" xfId="49766" xr:uid="{AF75E4CD-4EDC-4AAB-A7C2-157BC3E045D0}"/>
    <cellStyle name="Normal 3 2 3 3 3" xfId="7514" xr:uid="{252DE401-2F9B-4C54-A250-0A76D617BFBE}"/>
    <cellStyle name="Normal 3 2 3 3 3 10" xfId="42935" xr:uid="{19D73D81-4BB1-47FD-8C3F-2575916C3FA8}"/>
    <cellStyle name="Normal 3 2 3 3 3 2" xfId="7515" xr:uid="{36C94E7F-3735-4560-9F77-E4E7C053CB59}"/>
    <cellStyle name="Normal 3 2 3 3 3 2 2" xfId="7516" xr:uid="{D5C906DA-3EF5-4DA6-AB2B-5C43886AF538}"/>
    <cellStyle name="Normal 3 2 3 3 3 2 2 2" xfId="9229" xr:uid="{53A71A4D-87AF-418E-B2C5-CED31C701044}"/>
    <cellStyle name="Normal 3 2 3 3 3 2 2 2 2" xfId="12651" xr:uid="{111B39DE-D827-4FDA-AE5D-A9717B4BB118}"/>
    <cellStyle name="Normal 3 2 3 3 3 2 2 2 2 2" xfId="26341" xr:uid="{249153C4-2A70-4FBA-835C-08AF4384FE8E}"/>
    <cellStyle name="Normal 3 2 3 3 3 2 2 2 2 2 2" xfId="40033" xr:uid="{59D49BF2-9C78-44A9-8866-21FB24635A67}"/>
    <cellStyle name="Normal 3 2 3 3 3 2 2 2 2 2 3" xfId="54917" xr:uid="{6F54274D-5D2B-44A4-A199-17A6A28822D1}"/>
    <cellStyle name="Normal 3 2 3 3 3 2 2 2 2 3" xfId="19497" xr:uid="{5E34D702-7093-4C6A-ADEC-332315F6F6CE}"/>
    <cellStyle name="Normal 3 2 3 3 3 2 2 2 2 4" xfId="33187" xr:uid="{D07D360A-997A-43F2-A5E6-40346D0C3FEE}"/>
    <cellStyle name="Normal 3 2 3 3 3 2 2 2 2 5" xfId="48071" xr:uid="{D445B5A2-9EE7-481D-9A8A-EB6163BAFD9C}"/>
    <cellStyle name="Normal 3 2 3 3 3 2 2 2 3" xfId="22919" xr:uid="{F1331EB1-B415-4B6F-8F00-DA00A9755937}"/>
    <cellStyle name="Normal 3 2 3 3 3 2 2 2 3 2" xfId="36611" xr:uid="{C18D172E-F2B8-4B57-9BB9-9694A27328D5}"/>
    <cellStyle name="Normal 3 2 3 3 3 2 2 2 3 3" xfId="51495" xr:uid="{DEB99238-7258-4490-B389-2FFFFAA7A092}"/>
    <cellStyle name="Normal 3 2 3 3 3 2 2 2 4" xfId="16075" xr:uid="{D792786A-7EE3-4173-BFE5-1030F76BA505}"/>
    <cellStyle name="Normal 3 2 3 3 3 2 2 2 5" xfId="29765" xr:uid="{AD197C16-58B9-4F57-B47E-A0D36CCC826F}"/>
    <cellStyle name="Normal 3 2 3 3 3 2 2 2 6" xfId="44649" xr:uid="{3176DCC6-7406-4A85-B4D1-B54321C1461D}"/>
    <cellStyle name="Normal 3 2 3 3 3 2 2 3" xfId="10939" xr:uid="{B9D3027B-715F-4FED-B45A-FE9D29EADCE5}"/>
    <cellStyle name="Normal 3 2 3 3 3 2 2 3 2" xfId="24629" xr:uid="{957002E3-AC0F-4D4C-BFDB-FD562800F349}"/>
    <cellStyle name="Normal 3 2 3 3 3 2 2 3 2 2" xfId="38321" xr:uid="{A26C36BC-A1FE-4457-9712-A968B65DD977}"/>
    <cellStyle name="Normal 3 2 3 3 3 2 2 3 2 3" xfId="53205" xr:uid="{DA3722E2-81E7-46EA-A22C-4826B180D4DE}"/>
    <cellStyle name="Normal 3 2 3 3 3 2 2 3 3" xfId="17785" xr:uid="{F28128C9-BAF2-4BE8-AE83-6C66801CE78B}"/>
    <cellStyle name="Normal 3 2 3 3 3 2 2 3 4" xfId="31475" xr:uid="{EF147DC2-C152-49F4-AABB-D9A63F7ECBFF}"/>
    <cellStyle name="Normal 3 2 3 3 3 2 2 3 5" xfId="46359" xr:uid="{F72A6445-D5B6-4718-8AD8-83503376F177}"/>
    <cellStyle name="Normal 3 2 3 3 3 2 2 4" xfId="21207" xr:uid="{5F1DDD44-18EE-47A4-A060-75BF9C8D491B}"/>
    <cellStyle name="Normal 3 2 3 3 3 2 2 4 2" xfId="34899" xr:uid="{49897743-2AD0-47C6-914D-8410E4468C7A}"/>
    <cellStyle name="Normal 3 2 3 3 3 2 2 4 3" xfId="49783" xr:uid="{62614DED-413A-4C8A-8209-5B514560F6FF}"/>
    <cellStyle name="Normal 3 2 3 3 3 2 2 5" xfId="14363" xr:uid="{9EE6C980-F27F-47D9-B2F6-E5A672A0C341}"/>
    <cellStyle name="Normal 3 2 3 3 3 2 2 6" xfId="28053" xr:uid="{ACD30391-7542-4AC8-88D2-817A21D74B5C}"/>
    <cellStyle name="Normal 3 2 3 3 3 2 2 7" xfId="42937" xr:uid="{0C7C46D2-D37B-438E-A939-9B2558170426}"/>
    <cellStyle name="Normal 3 2 3 3 3 2 3" xfId="9228" xr:uid="{D94AA29F-8373-4433-907E-20828589C3FC}"/>
    <cellStyle name="Normal 3 2 3 3 3 2 3 2" xfId="12650" xr:uid="{A8C03E5A-8FA7-4787-AD36-4488D810A3CF}"/>
    <cellStyle name="Normal 3 2 3 3 3 2 3 2 2" xfId="26340" xr:uid="{0A2C0CDA-8CAD-4A6C-9D7B-1F4FCDFC312B}"/>
    <cellStyle name="Normal 3 2 3 3 3 2 3 2 2 2" xfId="40032" xr:uid="{02D46DAB-317B-4553-97B1-AC50D93F5CF4}"/>
    <cellStyle name="Normal 3 2 3 3 3 2 3 2 2 3" xfId="54916" xr:uid="{2AE0A11D-09C6-4C26-AD8C-94FE3965F0DE}"/>
    <cellStyle name="Normal 3 2 3 3 3 2 3 2 3" xfId="19496" xr:uid="{B4D6325C-9F29-41AB-846E-2B6060B6274A}"/>
    <cellStyle name="Normal 3 2 3 3 3 2 3 2 4" xfId="33186" xr:uid="{2D864597-FA64-4381-A5F3-2D1A8930574E}"/>
    <cellStyle name="Normal 3 2 3 3 3 2 3 2 5" xfId="48070" xr:uid="{177AB581-A17A-4AEE-B62F-CD25BD21EB83}"/>
    <cellStyle name="Normal 3 2 3 3 3 2 3 3" xfId="22918" xr:uid="{1B48F6AC-6441-4742-BD97-673A4D9A5DB0}"/>
    <cellStyle name="Normal 3 2 3 3 3 2 3 3 2" xfId="36610" xr:uid="{06B8C333-CA3F-4E6A-BEA1-50CB5884BBB6}"/>
    <cellStyle name="Normal 3 2 3 3 3 2 3 3 3" xfId="51494" xr:uid="{C42F3B87-099F-436B-90C9-275619A3CD30}"/>
    <cellStyle name="Normal 3 2 3 3 3 2 3 4" xfId="16074" xr:uid="{ED34F238-3D25-4706-8990-890313A8AA83}"/>
    <cellStyle name="Normal 3 2 3 3 3 2 3 5" xfId="29764" xr:uid="{DE6C8115-5901-416C-986D-DE3C92D94F0D}"/>
    <cellStyle name="Normal 3 2 3 3 3 2 3 6" xfId="44648" xr:uid="{95827860-ED96-4D8B-9596-8CB974F985D5}"/>
    <cellStyle name="Normal 3 2 3 3 3 2 4" xfId="10938" xr:uid="{9FA67962-34B9-4A32-AED9-25B4203D3DC3}"/>
    <cellStyle name="Normal 3 2 3 3 3 2 4 2" xfId="24628" xr:uid="{E8542AB2-C3AE-4DDB-92D3-CFE41429D967}"/>
    <cellStyle name="Normal 3 2 3 3 3 2 4 2 2" xfId="38320" xr:uid="{10AAEDF2-5436-4FB1-A9F1-70149313CE7F}"/>
    <cellStyle name="Normal 3 2 3 3 3 2 4 2 3" xfId="53204" xr:uid="{BF6C00C6-83FA-4873-AA6C-E2843D3C7C46}"/>
    <cellStyle name="Normal 3 2 3 3 3 2 4 3" xfId="17784" xr:uid="{08DF198D-9E68-469B-9F46-68721F77EF9B}"/>
    <cellStyle name="Normal 3 2 3 3 3 2 4 4" xfId="31474" xr:uid="{7BEA7AEC-40F3-4F03-86F0-5627B912989F}"/>
    <cellStyle name="Normal 3 2 3 3 3 2 4 5" xfId="46358" xr:uid="{8778CB1D-C4D4-40B0-AD65-0B770BBE179D}"/>
    <cellStyle name="Normal 3 2 3 3 3 2 5" xfId="21206" xr:uid="{D0BF6309-031A-48D2-A080-45683FC97964}"/>
    <cellStyle name="Normal 3 2 3 3 3 2 5 2" xfId="34898" xr:uid="{ED503D69-2754-45C6-B2C1-17E25E68C901}"/>
    <cellStyle name="Normal 3 2 3 3 3 2 5 3" xfId="49782" xr:uid="{12A40981-D142-4F14-BDAF-6548A805DE29}"/>
    <cellStyle name="Normal 3 2 3 3 3 2 6" xfId="14362" xr:uid="{ACD89E67-4A17-4C32-B897-5211FF8F8BCB}"/>
    <cellStyle name="Normal 3 2 3 3 3 2 7" xfId="28052" xr:uid="{F94A992A-593A-4F67-B6CC-8DC57FA2FC16}"/>
    <cellStyle name="Normal 3 2 3 3 3 2 8" xfId="42936" xr:uid="{EEEA54BF-9F67-4468-9B89-02706EE52696}"/>
    <cellStyle name="Normal 3 2 3 3 3 3" xfId="7517" xr:uid="{76EEC770-AEB8-45A4-8B46-FE3A5ED88B7D}"/>
    <cellStyle name="Normal 3 2 3 3 3 3 2" xfId="9230" xr:uid="{370EF20C-F015-498C-A730-8DB71B246CA3}"/>
    <cellStyle name="Normal 3 2 3 3 3 3 2 2" xfId="12652" xr:uid="{51717A8A-8654-46B8-AC7B-0C412BB182A8}"/>
    <cellStyle name="Normal 3 2 3 3 3 3 2 2 2" xfId="26342" xr:uid="{6641ABCC-C95A-47C1-B729-ACCBE1DFE897}"/>
    <cellStyle name="Normal 3 2 3 3 3 3 2 2 2 2" xfId="40034" xr:uid="{668C5EA3-85D3-4755-BED2-33B08C804836}"/>
    <cellStyle name="Normal 3 2 3 3 3 3 2 2 2 3" xfId="54918" xr:uid="{68993449-6E6E-47B5-9D61-9DBE0A26B380}"/>
    <cellStyle name="Normal 3 2 3 3 3 3 2 2 3" xfId="19498" xr:uid="{198DA384-BBF4-48F7-B016-4E283457464C}"/>
    <cellStyle name="Normal 3 2 3 3 3 3 2 2 4" xfId="33188" xr:uid="{F1BA5E5F-A058-4ADC-9EA2-DFA63FA2A897}"/>
    <cellStyle name="Normal 3 2 3 3 3 3 2 2 5" xfId="48072" xr:uid="{7D027964-B9E4-40B5-8BEA-9A4914BE2E03}"/>
    <cellStyle name="Normal 3 2 3 3 3 3 2 3" xfId="22920" xr:uid="{16C8792A-4834-4C08-AD85-9C396A57B5BB}"/>
    <cellStyle name="Normal 3 2 3 3 3 3 2 3 2" xfId="36612" xr:uid="{75F4E695-6687-4721-B7DD-31EBB143E902}"/>
    <cellStyle name="Normal 3 2 3 3 3 3 2 3 3" xfId="51496" xr:uid="{10A79B1D-8788-4F80-BCD5-B7D0A0292C32}"/>
    <cellStyle name="Normal 3 2 3 3 3 3 2 4" xfId="16076" xr:uid="{83705C9D-756F-409C-B2DD-0F274848FF27}"/>
    <cellStyle name="Normal 3 2 3 3 3 3 2 5" xfId="29766" xr:uid="{58379642-BF20-423C-9EDC-86B1EE845649}"/>
    <cellStyle name="Normal 3 2 3 3 3 3 2 6" xfId="44650" xr:uid="{A89AF1CF-81E2-4872-BCF4-D59E3B1E6D16}"/>
    <cellStyle name="Normal 3 2 3 3 3 3 3" xfId="10940" xr:uid="{68A71076-F723-462B-8EA2-B6DB407426E7}"/>
    <cellStyle name="Normal 3 2 3 3 3 3 3 2" xfId="24630" xr:uid="{A70C8FC9-0D53-4F4D-B265-F4F972D67E4C}"/>
    <cellStyle name="Normal 3 2 3 3 3 3 3 2 2" xfId="38322" xr:uid="{18CF1BC9-70C9-4932-A714-1D15AB4E8331}"/>
    <cellStyle name="Normal 3 2 3 3 3 3 3 2 3" xfId="53206" xr:uid="{0650BF17-FF7D-4903-8875-EABB9DE662FC}"/>
    <cellStyle name="Normal 3 2 3 3 3 3 3 3" xfId="17786" xr:uid="{7C2CFF30-A2D9-4F30-A8E3-3AE836623084}"/>
    <cellStyle name="Normal 3 2 3 3 3 3 3 4" xfId="31476" xr:uid="{315FE9B0-FD62-48F1-B4C9-7CAEB481DEEF}"/>
    <cellStyle name="Normal 3 2 3 3 3 3 3 5" xfId="46360" xr:uid="{D18BC58E-3A7A-4E48-BBAE-D9A860429FC8}"/>
    <cellStyle name="Normal 3 2 3 3 3 3 4" xfId="21208" xr:uid="{35B21A28-EE8B-4622-B2B6-3E1E3F280D07}"/>
    <cellStyle name="Normal 3 2 3 3 3 3 4 2" xfId="34900" xr:uid="{7BB7EB26-B24F-478B-A05C-B904712F488D}"/>
    <cellStyle name="Normal 3 2 3 3 3 3 4 3" xfId="49784" xr:uid="{5C257DF3-32D9-4B73-BBDB-D66D57D57422}"/>
    <cellStyle name="Normal 3 2 3 3 3 3 5" xfId="14364" xr:uid="{ECB92E8C-B88A-46E5-A2D6-E780E135DF53}"/>
    <cellStyle name="Normal 3 2 3 3 3 3 6" xfId="28054" xr:uid="{7661F8DF-8C84-4FA1-84E8-D81A4D86D25C}"/>
    <cellStyle name="Normal 3 2 3 3 3 3 7" xfId="42938" xr:uid="{32685C81-1303-4A54-947E-468B00C77CEE}"/>
    <cellStyle name="Normal 3 2 3 3 3 4" xfId="7518" xr:uid="{84C58DE1-B548-4E09-AC8D-59E0AFA5ADF5}"/>
    <cellStyle name="Normal 3 2 3 3 3 4 2" xfId="9231" xr:uid="{14B8EFE5-DFCA-4DBE-B8AF-1E2DF4AEC96D}"/>
    <cellStyle name="Normal 3 2 3 3 3 4 2 2" xfId="12653" xr:uid="{2D4E6D48-B555-4715-BE77-5143863E21F3}"/>
    <cellStyle name="Normal 3 2 3 3 3 4 2 2 2" xfId="26343" xr:uid="{8F0A2404-C71F-4420-9439-2D8C923473C2}"/>
    <cellStyle name="Normal 3 2 3 3 3 4 2 2 2 2" xfId="40035" xr:uid="{20E375FA-6D1B-4316-9663-FFB35742335C}"/>
    <cellStyle name="Normal 3 2 3 3 3 4 2 2 2 3" xfId="54919" xr:uid="{3C7FAC2F-C6F7-4F27-BB37-28B7B49B1827}"/>
    <cellStyle name="Normal 3 2 3 3 3 4 2 2 3" xfId="19499" xr:uid="{4B3533C2-4A71-412A-98F5-DAF671F9F994}"/>
    <cellStyle name="Normal 3 2 3 3 3 4 2 2 4" xfId="33189" xr:uid="{66EAC048-F058-4D51-B9CB-0E7B0294A934}"/>
    <cellStyle name="Normal 3 2 3 3 3 4 2 2 5" xfId="48073" xr:uid="{7D01BF6B-8B61-4AD9-B9E0-DD9FBD9C9ED3}"/>
    <cellStyle name="Normal 3 2 3 3 3 4 2 3" xfId="22921" xr:uid="{B0D11224-364E-4E81-95AC-3AA2F0C01EE9}"/>
    <cellStyle name="Normal 3 2 3 3 3 4 2 3 2" xfId="36613" xr:uid="{7E8CA88C-9697-405B-9A6F-B032C85989B7}"/>
    <cellStyle name="Normal 3 2 3 3 3 4 2 3 3" xfId="51497" xr:uid="{38EA6977-6684-46CC-8E42-FA9300A27CEF}"/>
    <cellStyle name="Normal 3 2 3 3 3 4 2 4" xfId="16077" xr:uid="{6AADD413-9B0A-41F5-AFAB-8D08531FE125}"/>
    <cellStyle name="Normal 3 2 3 3 3 4 2 5" xfId="29767" xr:uid="{CAB236CE-A08A-4603-8621-C59478EA2802}"/>
    <cellStyle name="Normal 3 2 3 3 3 4 2 6" xfId="44651" xr:uid="{DDEEB8E7-3E5E-45C3-9A5B-9089C0FA16F6}"/>
    <cellStyle name="Normal 3 2 3 3 3 4 3" xfId="10941" xr:uid="{4600474D-DA72-4B4F-A558-3754CD888144}"/>
    <cellStyle name="Normal 3 2 3 3 3 4 3 2" xfId="24631" xr:uid="{60E6E46F-128B-4BFB-B0E0-0B1D0A9C3D5D}"/>
    <cellStyle name="Normal 3 2 3 3 3 4 3 2 2" xfId="38323" xr:uid="{0EB38F17-7936-4441-9E9A-049732C7216F}"/>
    <cellStyle name="Normal 3 2 3 3 3 4 3 2 3" xfId="53207" xr:uid="{BCD38E56-CB06-49CD-89A4-69D5FEF301AB}"/>
    <cellStyle name="Normal 3 2 3 3 3 4 3 3" xfId="17787" xr:uid="{73411590-A4B6-4A4C-BD0F-7D3D1B984B3B}"/>
    <cellStyle name="Normal 3 2 3 3 3 4 3 4" xfId="31477" xr:uid="{5E5A0DCE-37C9-4632-B639-ED599E7F064F}"/>
    <cellStyle name="Normal 3 2 3 3 3 4 3 5" xfId="46361" xr:uid="{87F31009-4C29-4875-93FB-6E781B89EF2E}"/>
    <cellStyle name="Normal 3 2 3 3 3 4 4" xfId="21209" xr:uid="{7B097532-AC3C-4BDB-B1E9-08AE2228ED12}"/>
    <cellStyle name="Normal 3 2 3 3 3 4 4 2" xfId="34901" xr:uid="{A28A1A11-709A-434C-9574-BB7120988DA4}"/>
    <cellStyle name="Normal 3 2 3 3 3 4 4 3" xfId="49785" xr:uid="{05139E75-1AF1-4AA7-9C07-5AC9BC039F80}"/>
    <cellStyle name="Normal 3 2 3 3 3 4 5" xfId="14365" xr:uid="{E553EE55-CF2B-4204-B0C0-1D8B5565DD48}"/>
    <cellStyle name="Normal 3 2 3 3 3 4 6" xfId="28055" xr:uid="{8F1F3A5B-F015-4137-8127-B2A7749F7936}"/>
    <cellStyle name="Normal 3 2 3 3 3 4 7" xfId="42939" xr:uid="{5E2BB656-68A5-446C-9313-4D68B32FFE72}"/>
    <cellStyle name="Normal 3 2 3 3 3 5" xfId="9227" xr:uid="{DD5BB4E5-9122-4FC8-A940-513172199D74}"/>
    <cellStyle name="Normal 3 2 3 3 3 5 2" xfId="12649" xr:uid="{150C50C8-A98E-4AA5-BC28-F73323D065EF}"/>
    <cellStyle name="Normal 3 2 3 3 3 5 2 2" xfId="26339" xr:uid="{26214E93-2754-421D-A679-096C46D8DA54}"/>
    <cellStyle name="Normal 3 2 3 3 3 5 2 2 2" xfId="40031" xr:uid="{19A07903-04AF-4ACD-A74B-399F2DD62705}"/>
    <cellStyle name="Normal 3 2 3 3 3 5 2 2 3" xfId="54915" xr:uid="{0D6113E5-C6BB-42DB-AB1B-72EAB680FAFA}"/>
    <cellStyle name="Normal 3 2 3 3 3 5 2 3" xfId="19495" xr:uid="{A8DAAD80-7D1C-46B6-9B3E-763EA0BED65F}"/>
    <cellStyle name="Normal 3 2 3 3 3 5 2 4" xfId="33185" xr:uid="{D359A34D-3265-4697-8A52-EF16A16C7254}"/>
    <cellStyle name="Normal 3 2 3 3 3 5 2 5" xfId="48069" xr:uid="{E2B81CA0-0BDA-4E72-B0CF-40541944EECA}"/>
    <cellStyle name="Normal 3 2 3 3 3 5 3" xfId="22917" xr:uid="{77710277-7084-46CF-81BB-0A3EECFD831A}"/>
    <cellStyle name="Normal 3 2 3 3 3 5 3 2" xfId="36609" xr:uid="{2D48093C-46A1-43F2-8665-F1A0CF62CCEB}"/>
    <cellStyle name="Normal 3 2 3 3 3 5 3 3" xfId="51493" xr:uid="{D662C3F3-1BA2-43CD-8549-CD7270ABBBC8}"/>
    <cellStyle name="Normal 3 2 3 3 3 5 4" xfId="16073" xr:uid="{B936ADAF-2635-4F53-8DAA-3BF7DB8B5F12}"/>
    <cellStyle name="Normal 3 2 3 3 3 5 5" xfId="29763" xr:uid="{ACA8CF51-D035-4F9A-8E75-E671DDDA50C1}"/>
    <cellStyle name="Normal 3 2 3 3 3 5 6" xfId="44647" xr:uid="{B56300A9-DAF6-4CC9-A25C-3C0802668C55}"/>
    <cellStyle name="Normal 3 2 3 3 3 6" xfId="10937" xr:uid="{94BAA84F-7E62-4472-AB41-153F5493612E}"/>
    <cellStyle name="Normal 3 2 3 3 3 6 2" xfId="24627" xr:uid="{63F4AB2C-F2D7-4D9C-B951-9ED94F40EAA7}"/>
    <cellStyle name="Normal 3 2 3 3 3 6 2 2" xfId="38319" xr:uid="{E32A65A1-880A-4F85-928E-13E5C5E70488}"/>
    <cellStyle name="Normal 3 2 3 3 3 6 2 3" xfId="53203" xr:uid="{7988D3EC-594B-4278-9DAA-3EB2E081459B}"/>
    <cellStyle name="Normal 3 2 3 3 3 6 3" xfId="17783" xr:uid="{8C1C2926-60E1-4ECC-B3A7-A1ED76A34B49}"/>
    <cellStyle name="Normal 3 2 3 3 3 6 4" xfId="31473" xr:uid="{FBCEA786-E7B4-4EE2-B537-C96385E6D3F4}"/>
    <cellStyle name="Normal 3 2 3 3 3 6 5" xfId="46357" xr:uid="{265AC17B-5B60-4173-AD5E-1359FBE4E5A0}"/>
    <cellStyle name="Normal 3 2 3 3 3 7" xfId="21205" xr:uid="{21724884-6E10-44B6-B354-E00321270819}"/>
    <cellStyle name="Normal 3 2 3 3 3 7 2" xfId="34897" xr:uid="{6EB79A9A-7A83-4515-827C-E739BC6A4633}"/>
    <cellStyle name="Normal 3 2 3 3 3 7 3" xfId="49781" xr:uid="{2C4BFA7E-3735-4B2F-972B-8CF55F1A2D15}"/>
    <cellStyle name="Normal 3 2 3 3 3 8" xfId="14361" xr:uid="{4FB65E57-3B85-4325-AF9F-27F0535D6D05}"/>
    <cellStyle name="Normal 3 2 3 3 3 9" xfId="28051" xr:uid="{78D32E78-4657-48AF-BFDE-4FDBAD8D3A41}"/>
    <cellStyle name="Normal 3 2 3 3 4" xfId="7519" xr:uid="{8AF2409D-4C4A-40C0-B18A-9312420C293B}"/>
    <cellStyle name="Normal 3 2 3 3 4 10" xfId="42940" xr:uid="{28331EA7-51CC-424E-BD92-06A4DD4E4F86}"/>
    <cellStyle name="Normal 3 2 3 3 4 2" xfId="7520" xr:uid="{FD448933-70BE-4DB2-BF49-81DDA26DF16A}"/>
    <cellStyle name="Normal 3 2 3 3 4 2 2" xfId="7521" xr:uid="{C31184A2-33F4-4AD6-B29B-0C7EF791E991}"/>
    <cellStyle name="Normal 3 2 3 3 4 2 2 2" xfId="9234" xr:uid="{E3B745D8-3331-40A5-8517-D1FD6F79CDE1}"/>
    <cellStyle name="Normal 3 2 3 3 4 2 2 2 2" xfId="12656" xr:uid="{98870B64-476B-4208-AB79-1FB4FB020969}"/>
    <cellStyle name="Normal 3 2 3 3 4 2 2 2 2 2" xfId="26346" xr:uid="{8F42CCB6-8A30-4A91-A0DC-E85FA9B78150}"/>
    <cellStyle name="Normal 3 2 3 3 4 2 2 2 2 2 2" xfId="40038" xr:uid="{E97EFC2C-C584-4AED-B4E3-2E8B98DA5F4D}"/>
    <cellStyle name="Normal 3 2 3 3 4 2 2 2 2 2 3" xfId="54922" xr:uid="{976BE317-10B6-4F24-951A-6F85127C7F3D}"/>
    <cellStyle name="Normal 3 2 3 3 4 2 2 2 2 3" xfId="19502" xr:uid="{116800BE-CBFF-45B5-AF56-2ABE0475F15B}"/>
    <cellStyle name="Normal 3 2 3 3 4 2 2 2 2 4" xfId="33192" xr:uid="{4956CC37-464F-4A06-AC85-D79D2AC3C3A2}"/>
    <cellStyle name="Normal 3 2 3 3 4 2 2 2 2 5" xfId="48076" xr:uid="{3B75E4F3-C63D-4A9F-8E2C-C2913F0C0ADD}"/>
    <cellStyle name="Normal 3 2 3 3 4 2 2 2 3" xfId="22924" xr:uid="{3B3DDDE5-C707-4242-A386-DC6F8C44FC3A}"/>
    <cellStyle name="Normal 3 2 3 3 4 2 2 2 3 2" xfId="36616" xr:uid="{3874BF43-B1CD-4AC8-8DBD-92DB1743621E}"/>
    <cellStyle name="Normal 3 2 3 3 4 2 2 2 3 3" xfId="51500" xr:uid="{B36BB496-640F-4E10-AFC6-4B5C187668C6}"/>
    <cellStyle name="Normal 3 2 3 3 4 2 2 2 4" xfId="16080" xr:uid="{1B8884DD-2B58-4473-923B-611DF0B02114}"/>
    <cellStyle name="Normal 3 2 3 3 4 2 2 2 5" xfId="29770" xr:uid="{23B3B71A-AE28-42A2-9355-A5205552BA15}"/>
    <cellStyle name="Normal 3 2 3 3 4 2 2 2 6" xfId="44654" xr:uid="{DB5B806D-75DF-4FFB-A73A-12BAD0CF01AA}"/>
    <cellStyle name="Normal 3 2 3 3 4 2 2 3" xfId="10944" xr:uid="{1C8E3D43-07D4-47A4-8F57-FFDFF58E2F61}"/>
    <cellStyle name="Normal 3 2 3 3 4 2 2 3 2" xfId="24634" xr:uid="{7B801892-318F-45ED-AA64-5E75AC6FBA85}"/>
    <cellStyle name="Normal 3 2 3 3 4 2 2 3 2 2" xfId="38326" xr:uid="{43394E1A-3A8F-4F1A-9476-FDBBF37180EC}"/>
    <cellStyle name="Normal 3 2 3 3 4 2 2 3 2 3" xfId="53210" xr:uid="{A95D7B46-E88A-446D-AB57-A62899DABC98}"/>
    <cellStyle name="Normal 3 2 3 3 4 2 2 3 3" xfId="17790" xr:uid="{E4840927-F5E8-4FA9-8A38-8609760255F1}"/>
    <cellStyle name="Normal 3 2 3 3 4 2 2 3 4" xfId="31480" xr:uid="{9FEB8D71-FBF5-4D10-8C24-1F69E6E4627D}"/>
    <cellStyle name="Normal 3 2 3 3 4 2 2 3 5" xfId="46364" xr:uid="{5B2BB655-BA24-4C7B-94B4-5DBE976135A5}"/>
    <cellStyle name="Normal 3 2 3 3 4 2 2 4" xfId="21212" xr:uid="{DA5ED4D6-9754-4328-8162-29C681B3B833}"/>
    <cellStyle name="Normal 3 2 3 3 4 2 2 4 2" xfId="34904" xr:uid="{9F1D8A69-BA13-493A-BCDE-3D0B24783C91}"/>
    <cellStyle name="Normal 3 2 3 3 4 2 2 4 3" xfId="49788" xr:uid="{167E4C28-3B67-47FB-911D-D5DD3F1A080E}"/>
    <cellStyle name="Normal 3 2 3 3 4 2 2 5" xfId="14368" xr:uid="{742BA55C-91DD-4C42-ABF2-EDC03E7AE9E6}"/>
    <cellStyle name="Normal 3 2 3 3 4 2 2 6" xfId="28058" xr:uid="{D2EA9698-714C-4FDA-9DBA-CF2FBC9FA4DE}"/>
    <cellStyle name="Normal 3 2 3 3 4 2 2 7" xfId="42942" xr:uid="{22F882C2-AF01-4293-8DBD-7F649F10A03B}"/>
    <cellStyle name="Normal 3 2 3 3 4 2 3" xfId="9233" xr:uid="{633EEE44-A483-4F3C-B972-985CC6B15582}"/>
    <cellStyle name="Normal 3 2 3 3 4 2 3 2" xfId="12655" xr:uid="{ACFD02D1-C899-4406-9605-102DC991CE39}"/>
    <cellStyle name="Normal 3 2 3 3 4 2 3 2 2" xfId="26345" xr:uid="{18FA58D5-7A27-4F61-BC17-7378A5AA6346}"/>
    <cellStyle name="Normal 3 2 3 3 4 2 3 2 2 2" xfId="40037" xr:uid="{2A4BF734-FB9F-412B-9DF8-58A6D4E98E77}"/>
    <cellStyle name="Normal 3 2 3 3 4 2 3 2 2 3" xfId="54921" xr:uid="{A200906A-E43B-4BA1-AD6D-9BF80CF0645F}"/>
    <cellStyle name="Normal 3 2 3 3 4 2 3 2 3" xfId="19501" xr:uid="{582155D2-6DE1-4B30-9C26-B9E491815807}"/>
    <cellStyle name="Normal 3 2 3 3 4 2 3 2 4" xfId="33191" xr:uid="{CA39744F-DAB0-4D4C-A680-9ADE07A63B4F}"/>
    <cellStyle name="Normal 3 2 3 3 4 2 3 2 5" xfId="48075" xr:uid="{BB4EC13C-86BA-4734-A058-EA112C37F1F6}"/>
    <cellStyle name="Normal 3 2 3 3 4 2 3 3" xfId="22923" xr:uid="{32D7C0AB-5DFB-4852-8E98-094438A3D185}"/>
    <cellStyle name="Normal 3 2 3 3 4 2 3 3 2" xfId="36615" xr:uid="{C21A725D-1B98-4B52-A61E-F9F772F6E314}"/>
    <cellStyle name="Normal 3 2 3 3 4 2 3 3 3" xfId="51499" xr:uid="{6C855C47-465E-4ABF-A3E5-11C44C26E7C1}"/>
    <cellStyle name="Normal 3 2 3 3 4 2 3 4" xfId="16079" xr:uid="{28DC7FE8-D67F-4B5C-8AC1-770D8C76695A}"/>
    <cellStyle name="Normal 3 2 3 3 4 2 3 5" xfId="29769" xr:uid="{8ED1837A-E959-4868-A25E-04FD79457AA8}"/>
    <cellStyle name="Normal 3 2 3 3 4 2 3 6" xfId="44653" xr:uid="{5AA15CD0-A729-48D8-9F44-4C2812BB9B99}"/>
    <cellStyle name="Normal 3 2 3 3 4 2 4" xfId="10943" xr:uid="{A5014428-3748-42C4-B9C9-26B7797DEACF}"/>
    <cellStyle name="Normal 3 2 3 3 4 2 4 2" xfId="24633" xr:uid="{67B98EB9-90BD-4EE8-9440-A7E76B50F952}"/>
    <cellStyle name="Normal 3 2 3 3 4 2 4 2 2" xfId="38325" xr:uid="{14CC6F7B-26F5-48AB-BE4E-C3FE635A3FCB}"/>
    <cellStyle name="Normal 3 2 3 3 4 2 4 2 3" xfId="53209" xr:uid="{E2AD01BC-45EE-4153-BD27-B4F629873629}"/>
    <cellStyle name="Normal 3 2 3 3 4 2 4 3" xfId="17789" xr:uid="{B24C5AF4-2C6A-4771-9436-800D79DA00E8}"/>
    <cellStyle name="Normal 3 2 3 3 4 2 4 4" xfId="31479" xr:uid="{99FA0748-FE47-4E11-9A8E-49C89D0405C5}"/>
    <cellStyle name="Normal 3 2 3 3 4 2 4 5" xfId="46363" xr:uid="{693D2BC6-796F-4E66-AB74-141AF20E2DC3}"/>
    <cellStyle name="Normal 3 2 3 3 4 2 5" xfId="21211" xr:uid="{3073A842-A993-4ABE-BFE1-0E3273DE0BAC}"/>
    <cellStyle name="Normal 3 2 3 3 4 2 5 2" xfId="34903" xr:uid="{33C4F859-0D1B-4D23-AC7B-F40CC433F74B}"/>
    <cellStyle name="Normal 3 2 3 3 4 2 5 3" xfId="49787" xr:uid="{75F1512E-B47E-4588-ACB8-568F9FB8E7AF}"/>
    <cellStyle name="Normal 3 2 3 3 4 2 6" xfId="14367" xr:uid="{209446C1-32A2-45CF-A43F-DEC8963D55E8}"/>
    <cellStyle name="Normal 3 2 3 3 4 2 7" xfId="28057" xr:uid="{CE6C733B-98B9-4A90-B16A-8A36F9DDD178}"/>
    <cellStyle name="Normal 3 2 3 3 4 2 8" xfId="42941" xr:uid="{0FD32DD6-64F0-4738-9C0E-AF0944E896DD}"/>
    <cellStyle name="Normal 3 2 3 3 4 3" xfId="7522" xr:uid="{484FD902-3FB5-46BF-8E43-934C146CB1F3}"/>
    <cellStyle name="Normal 3 2 3 3 4 3 2" xfId="9235" xr:uid="{D7116CC7-2ED8-4305-8AB9-C31C219A5233}"/>
    <cellStyle name="Normal 3 2 3 3 4 3 2 2" xfId="12657" xr:uid="{A3160F95-8602-40DA-850D-770E491F197E}"/>
    <cellStyle name="Normal 3 2 3 3 4 3 2 2 2" xfId="26347" xr:uid="{C850C27D-FE53-4F94-A1CC-503EAACF9CAA}"/>
    <cellStyle name="Normal 3 2 3 3 4 3 2 2 2 2" xfId="40039" xr:uid="{F1F2B0C2-3959-405C-8AF5-52E4C7E9DF2B}"/>
    <cellStyle name="Normal 3 2 3 3 4 3 2 2 2 3" xfId="54923" xr:uid="{BB14A43D-A49B-48F8-9B8F-A23C75B5FC2B}"/>
    <cellStyle name="Normal 3 2 3 3 4 3 2 2 3" xfId="19503" xr:uid="{E8567C48-FFE9-4E3F-A048-5B4B5454C03D}"/>
    <cellStyle name="Normal 3 2 3 3 4 3 2 2 4" xfId="33193" xr:uid="{43BF3FD1-195A-4F8A-8194-8BCBD7A76529}"/>
    <cellStyle name="Normal 3 2 3 3 4 3 2 2 5" xfId="48077" xr:uid="{A66C257F-3E85-42C2-B626-EEAD750AC648}"/>
    <cellStyle name="Normal 3 2 3 3 4 3 2 3" xfId="22925" xr:uid="{64EEF508-AF95-4561-A895-49685DEACAC9}"/>
    <cellStyle name="Normal 3 2 3 3 4 3 2 3 2" xfId="36617" xr:uid="{ADCD2700-BD8D-4367-94AE-BD771411D447}"/>
    <cellStyle name="Normal 3 2 3 3 4 3 2 3 3" xfId="51501" xr:uid="{6936ADD7-313C-4663-9B44-FE7A78EBDFF6}"/>
    <cellStyle name="Normal 3 2 3 3 4 3 2 4" xfId="16081" xr:uid="{11DEE60B-82B5-4537-9362-64CD548C3D1B}"/>
    <cellStyle name="Normal 3 2 3 3 4 3 2 5" xfId="29771" xr:uid="{4AEB9485-4F08-4B4B-BE2E-0DF4207D5A9A}"/>
    <cellStyle name="Normal 3 2 3 3 4 3 2 6" xfId="44655" xr:uid="{2CD07F80-7F55-4104-9866-51701842B38E}"/>
    <cellStyle name="Normal 3 2 3 3 4 3 3" xfId="10945" xr:uid="{9BBB53E7-96E4-4C01-813B-4766A6385CC0}"/>
    <cellStyle name="Normal 3 2 3 3 4 3 3 2" xfId="24635" xr:uid="{2BD7BE91-2AC2-41E4-8CC9-3ECA9AF5E532}"/>
    <cellStyle name="Normal 3 2 3 3 4 3 3 2 2" xfId="38327" xr:uid="{79C24834-0D58-48A7-B197-FD918412EA32}"/>
    <cellStyle name="Normal 3 2 3 3 4 3 3 2 3" xfId="53211" xr:uid="{63E69352-9285-47DC-9D2E-0EFCB52B659A}"/>
    <cellStyle name="Normal 3 2 3 3 4 3 3 3" xfId="17791" xr:uid="{3D173BB9-6D27-4345-866D-0BD724B8ED15}"/>
    <cellStyle name="Normal 3 2 3 3 4 3 3 4" xfId="31481" xr:uid="{8277166D-861E-4DC1-9895-E440B8878474}"/>
    <cellStyle name="Normal 3 2 3 3 4 3 3 5" xfId="46365" xr:uid="{33A1F825-5E4E-4462-9249-BBF6ED7FA579}"/>
    <cellStyle name="Normal 3 2 3 3 4 3 4" xfId="21213" xr:uid="{A6399A5D-77CA-4B2E-9733-F354A649E0AF}"/>
    <cellStyle name="Normal 3 2 3 3 4 3 4 2" xfId="34905" xr:uid="{1E4A76BA-6B88-481A-93AD-F45CBFFAC14A}"/>
    <cellStyle name="Normal 3 2 3 3 4 3 4 3" xfId="49789" xr:uid="{94410273-FAD6-4443-B6F8-C22711D01A33}"/>
    <cellStyle name="Normal 3 2 3 3 4 3 5" xfId="14369" xr:uid="{20E41F95-65A5-4E22-A4DD-02D95F18FBBE}"/>
    <cellStyle name="Normal 3 2 3 3 4 3 6" xfId="28059" xr:uid="{DB6BE040-2B69-4B03-A570-F39796E40148}"/>
    <cellStyle name="Normal 3 2 3 3 4 3 7" xfId="42943" xr:uid="{79105F17-18F1-4D13-AF32-1B87986BD256}"/>
    <cellStyle name="Normal 3 2 3 3 4 4" xfId="7523" xr:uid="{0003C35C-F8DD-438A-8ACD-02F9A93E97EF}"/>
    <cellStyle name="Normal 3 2 3 3 4 4 2" xfId="9236" xr:uid="{1572429A-E717-4CD4-9388-5BF61B8F59FC}"/>
    <cellStyle name="Normal 3 2 3 3 4 4 2 2" xfId="12658" xr:uid="{BD8768CC-50B4-4402-AF83-49900A2AD26B}"/>
    <cellStyle name="Normal 3 2 3 3 4 4 2 2 2" xfId="26348" xr:uid="{534EDAE8-D4E4-4881-B499-C9C7DC2C3BEC}"/>
    <cellStyle name="Normal 3 2 3 3 4 4 2 2 2 2" xfId="40040" xr:uid="{CA583438-24DF-4AE8-BF5D-B341FB1D0F5F}"/>
    <cellStyle name="Normal 3 2 3 3 4 4 2 2 2 3" xfId="54924" xr:uid="{2F71049B-CE9A-4219-A72D-F86356C094F9}"/>
    <cellStyle name="Normal 3 2 3 3 4 4 2 2 3" xfId="19504" xr:uid="{B505DD09-9051-4539-991F-404E50DFBBEC}"/>
    <cellStyle name="Normal 3 2 3 3 4 4 2 2 4" xfId="33194" xr:uid="{71225578-F6F4-49CD-A018-428E581A0F8C}"/>
    <cellStyle name="Normal 3 2 3 3 4 4 2 2 5" xfId="48078" xr:uid="{813DE303-1680-4ADF-A7C5-4C6405CA6F87}"/>
    <cellStyle name="Normal 3 2 3 3 4 4 2 3" xfId="22926" xr:uid="{2FFBA3ED-AAFB-44ED-9CA8-6ED37A5F7DDC}"/>
    <cellStyle name="Normal 3 2 3 3 4 4 2 3 2" xfId="36618" xr:uid="{C24C9F6A-95D0-45E1-B638-4C4ACCED8EF7}"/>
    <cellStyle name="Normal 3 2 3 3 4 4 2 3 3" xfId="51502" xr:uid="{D21CDEA4-2C03-40A8-A1C8-6D634732D10A}"/>
    <cellStyle name="Normal 3 2 3 3 4 4 2 4" xfId="16082" xr:uid="{9E464CBE-9876-4596-97A6-E16F00C9DC3D}"/>
    <cellStyle name="Normal 3 2 3 3 4 4 2 5" xfId="29772" xr:uid="{3CFAD576-D38A-4FCB-9F21-7A10DC92C46D}"/>
    <cellStyle name="Normal 3 2 3 3 4 4 2 6" xfId="44656" xr:uid="{C355158A-3EF4-4D80-9E43-E1498816AE43}"/>
    <cellStyle name="Normal 3 2 3 3 4 4 3" xfId="10946" xr:uid="{46AB34FE-C8FB-4BEB-9622-2E6FFDCC53EC}"/>
    <cellStyle name="Normal 3 2 3 3 4 4 3 2" xfId="24636" xr:uid="{293A98D4-B8C7-481B-818D-88DE31248560}"/>
    <cellStyle name="Normal 3 2 3 3 4 4 3 2 2" xfId="38328" xr:uid="{955EC216-0397-4A9E-96CF-628C02F83780}"/>
    <cellStyle name="Normal 3 2 3 3 4 4 3 2 3" xfId="53212" xr:uid="{E6E25CBB-C076-4A2B-B544-537BD7B3C96E}"/>
    <cellStyle name="Normal 3 2 3 3 4 4 3 3" xfId="17792" xr:uid="{874CD209-3E5E-45AB-953B-A9A3F5AD6496}"/>
    <cellStyle name="Normal 3 2 3 3 4 4 3 4" xfId="31482" xr:uid="{01344660-E5C1-43BC-B276-FA55BDD8A99A}"/>
    <cellStyle name="Normal 3 2 3 3 4 4 3 5" xfId="46366" xr:uid="{8F372B8C-B78C-4A1C-BE7A-B21976CDAFC5}"/>
    <cellStyle name="Normal 3 2 3 3 4 4 4" xfId="21214" xr:uid="{C5181E8A-7DD1-48E8-91EF-02C54FCA466B}"/>
    <cellStyle name="Normal 3 2 3 3 4 4 4 2" xfId="34906" xr:uid="{5212CDC1-D1D8-47AF-A520-561791F83C83}"/>
    <cellStyle name="Normal 3 2 3 3 4 4 4 3" xfId="49790" xr:uid="{DAC4CE65-AE10-4CE6-98D8-F979F2F1E775}"/>
    <cellStyle name="Normal 3 2 3 3 4 4 5" xfId="14370" xr:uid="{ADC85454-1CF6-4F1E-94F6-E743C0308A1D}"/>
    <cellStyle name="Normal 3 2 3 3 4 4 6" xfId="28060" xr:uid="{357EA139-8624-45D4-9D7A-B3BC4BF59C9A}"/>
    <cellStyle name="Normal 3 2 3 3 4 4 7" xfId="42944" xr:uid="{3C535D5B-8FB0-4EF4-9056-9EC037851EA3}"/>
    <cellStyle name="Normal 3 2 3 3 4 5" xfId="9232" xr:uid="{CCD41287-953B-4100-83BD-015334CE8664}"/>
    <cellStyle name="Normal 3 2 3 3 4 5 2" xfId="12654" xr:uid="{6B8D060D-B02D-41A0-BC84-2789DCB1BD21}"/>
    <cellStyle name="Normal 3 2 3 3 4 5 2 2" xfId="26344" xr:uid="{8922A161-EEC3-484D-842D-FC584986B27A}"/>
    <cellStyle name="Normal 3 2 3 3 4 5 2 2 2" xfId="40036" xr:uid="{4DF4E913-3DAB-4089-863B-F8B6E96E0EAC}"/>
    <cellStyle name="Normal 3 2 3 3 4 5 2 2 3" xfId="54920" xr:uid="{FA826F3F-E6E8-450F-A4FB-526E9BF3A054}"/>
    <cellStyle name="Normal 3 2 3 3 4 5 2 3" xfId="19500" xr:uid="{6FE22CBF-35CB-4DEC-A1A3-3AA96863DD82}"/>
    <cellStyle name="Normal 3 2 3 3 4 5 2 4" xfId="33190" xr:uid="{76583EE8-7163-44A0-9CA6-34734B205B36}"/>
    <cellStyle name="Normal 3 2 3 3 4 5 2 5" xfId="48074" xr:uid="{46E9C7DD-502C-4EB4-8FAD-B81B3B11FB87}"/>
    <cellStyle name="Normal 3 2 3 3 4 5 3" xfId="22922" xr:uid="{E380970A-4248-422D-B05D-03D1106493AB}"/>
    <cellStyle name="Normal 3 2 3 3 4 5 3 2" xfId="36614" xr:uid="{42431B1E-8DC6-4B4C-A8F0-CC9F1EE4B11B}"/>
    <cellStyle name="Normal 3 2 3 3 4 5 3 3" xfId="51498" xr:uid="{CF8EDA32-12BF-4759-AF82-CCEDDF5EEEE9}"/>
    <cellStyle name="Normal 3 2 3 3 4 5 4" xfId="16078" xr:uid="{FDB038EC-9A5C-45B4-AC7F-A1A9101B5639}"/>
    <cellStyle name="Normal 3 2 3 3 4 5 5" xfId="29768" xr:uid="{FD4EC51F-FB4D-405B-B6BC-4C049736E396}"/>
    <cellStyle name="Normal 3 2 3 3 4 5 6" xfId="44652" xr:uid="{94E1DC9B-35E6-42B2-814E-F66FFAC5C4AF}"/>
    <cellStyle name="Normal 3 2 3 3 4 6" xfId="10942" xr:uid="{2584743C-F2C8-4BCD-9313-F586D2FEEB22}"/>
    <cellStyle name="Normal 3 2 3 3 4 6 2" xfId="24632" xr:uid="{F654E745-EB34-4CCC-B647-EDFBB3C06247}"/>
    <cellStyle name="Normal 3 2 3 3 4 6 2 2" xfId="38324" xr:uid="{856F582E-F7A7-41FF-BB8B-A69226B94E8F}"/>
    <cellStyle name="Normal 3 2 3 3 4 6 2 3" xfId="53208" xr:uid="{9CE7B6E6-8941-45E6-98F0-88F76718C445}"/>
    <cellStyle name="Normal 3 2 3 3 4 6 3" xfId="17788" xr:uid="{31DC9664-2061-4CB0-A66B-09D9D80C75BD}"/>
    <cellStyle name="Normal 3 2 3 3 4 6 4" xfId="31478" xr:uid="{9864225E-FDAC-43DA-93E0-EF6851C0698B}"/>
    <cellStyle name="Normal 3 2 3 3 4 6 5" xfId="46362" xr:uid="{A4FE85F7-613C-4675-853C-5240277D9CE2}"/>
    <cellStyle name="Normal 3 2 3 3 4 7" xfId="21210" xr:uid="{56AEEEAD-F1C8-4EE9-80DF-FEA097A3D993}"/>
    <cellStyle name="Normal 3 2 3 3 4 7 2" xfId="34902" xr:uid="{7907995C-A331-4795-8395-0F2C6633D461}"/>
    <cellStyle name="Normal 3 2 3 3 4 7 3" xfId="49786" xr:uid="{575E0ED3-4B54-4711-94C9-E52778AA2D18}"/>
    <cellStyle name="Normal 3 2 3 3 4 8" xfId="14366" xr:uid="{BC67B927-6BEC-4686-9155-F8E16576C1A6}"/>
    <cellStyle name="Normal 3 2 3 3 4 9" xfId="28056" xr:uid="{B64079C1-EE40-4D1F-B3E6-9523D274D043}"/>
    <cellStyle name="Normal 3 2 3 3 5" xfId="7524" xr:uid="{BB024CAC-F734-4975-A083-EA993FBD4E93}"/>
    <cellStyle name="Normal 3 2 3 3 5 2" xfId="7525" xr:uid="{2E96C420-FC97-461C-B0F9-081547C06AF3}"/>
    <cellStyle name="Normal 3 2 3 3 5 2 2" xfId="9238" xr:uid="{856CF5F6-99EB-4E5C-ADEE-66CF7117E91D}"/>
    <cellStyle name="Normal 3 2 3 3 5 2 2 2" xfId="12660" xr:uid="{D23D2FC7-4191-4A00-B78A-BAC7DBB7086F}"/>
    <cellStyle name="Normal 3 2 3 3 5 2 2 2 2" xfId="26350" xr:uid="{47137E67-C45A-4B76-A9C8-292B39FE3726}"/>
    <cellStyle name="Normal 3 2 3 3 5 2 2 2 2 2" xfId="40042" xr:uid="{5D555A3B-78C4-4725-A708-FB8AD98F2131}"/>
    <cellStyle name="Normal 3 2 3 3 5 2 2 2 2 3" xfId="54926" xr:uid="{556FB082-7D3C-4846-BC44-C4ADE13B5E01}"/>
    <cellStyle name="Normal 3 2 3 3 5 2 2 2 3" xfId="19506" xr:uid="{ADF5566F-6191-49B2-A89C-EE720E2A4EBF}"/>
    <cellStyle name="Normal 3 2 3 3 5 2 2 2 4" xfId="33196" xr:uid="{5542E000-41A6-4007-A782-079641EEA68D}"/>
    <cellStyle name="Normal 3 2 3 3 5 2 2 2 5" xfId="48080" xr:uid="{7978A250-2334-4333-A5E9-2E81E4352BB2}"/>
    <cellStyle name="Normal 3 2 3 3 5 2 2 3" xfId="22928" xr:uid="{178FE04D-921B-46BB-82B8-0A54A1C7C990}"/>
    <cellStyle name="Normal 3 2 3 3 5 2 2 3 2" xfId="36620" xr:uid="{44CF77B0-20DD-4B86-9E8F-ADF8C42E697A}"/>
    <cellStyle name="Normal 3 2 3 3 5 2 2 3 3" xfId="51504" xr:uid="{27ECFBB4-93F0-4C0E-893E-4A440C0214E2}"/>
    <cellStyle name="Normal 3 2 3 3 5 2 2 4" xfId="16084" xr:uid="{AB8E91D9-58AD-4AC9-BE96-14BE480713B7}"/>
    <cellStyle name="Normal 3 2 3 3 5 2 2 5" xfId="29774" xr:uid="{5197E3BB-CD8F-4BD9-9A6C-77EDBBC6E240}"/>
    <cellStyle name="Normal 3 2 3 3 5 2 2 6" xfId="44658" xr:uid="{733F1238-87DD-4DF4-9E2E-7F45DBC9F52A}"/>
    <cellStyle name="Normal 3 2 3 3 5 2 3" xfId="10948" xr:uid="{2E0970BD-EA15-4E76-A1FD-5C8FEC69E9EB}"/>
    <cellStyle name="Normal 3 2 3 3 5 2 3 2" xfId="24638" xr:uid="{DE4E08E1-7084-4AFC-A549-A5FA038B31D5}"/>
    <cellStyle name="Normal 3 2 3 3 5 2 3 2 2" xfId="38330" xr:uid="{69CF7DA7-860F-4558-81C5-9E1E23DF6FBB}"/>
    <cellStyle name="Normal 3 2 3 3 5 2 3 2 3" xfId="53214" xr:uid="{97DD8AF1-550F-4560-8CA3-791BDC705128}"/>
    <cellStyle name="Normal 3 2 3 3 5 2 3 3" xfId="17794" xr:uid="{D762B9F9-3CB0-46EB-8886-0EB883389636}"/>
    <cellStyle name="Normal 3 2 3 3 5 2 3 4" xfId="31484" xr:uid="{83C616D4-5D4A-477E-A4B0-666107E6C3E5}"/>
    <cellStyle name="Normal 3 2 3 3 5 2 3 5" xfId="46368" xr:uid="{1F0426FA-F875-4DDA-AB75-C99698DC155D}"/>
    <cellStyle name="Normal 3 2 3 3 5 2 4" xfId="21216" xr:uid="{D0A91A2B-F839-4469-ACB2-44DDCD9C56B6}"/>
    <cellStyle name="Normal 3 2 3 3 5 2 4 2" xfId="34908" xr:uid="{CE1A46CC-9771-4253-887B-D43D2493B37A}"/>
    <cellStyle name="Normal 3 2 3 3 5 2 4 3" xfId="49792" xr:uid="{741E807F-0B9D-4242-95AE-4B9CD96EF0AD}"/>
    <cellStyle name="Normal 3 2 3 3 5 2 5" xfId="14372" xr:uid="{4EDE837F-9D9D-484F-A592-007283F120AD}"/>
    <cellStyle name="Normal 3 2 3 3 5 2 6" xfId="28062" xr:uid="{A8D79D68-D488-4C88-984B-2A1C680228DC}"/>
    <cellStyle name="Normal 3 2 3 3 5 2 7" xfId="42946" xr:uid="{8383BC46-F5D7-4A5A-8EB4-4214C5FA74CD}"/>
    <cellStyle name="Normal 3 2 3 3 5 3" xfId="9237" xr:uid="{8CE0AAB3-E1FA-4E35-9C2B-64F1358346C8}"/>
    <cellStyle name="Normal 3 2 3 3 5 3 2" xfId="12659" xr:uid="{4CA0D405-166C-4923-B909-8527F4AF1A95}"/>
    <cellStyle name="Normal 3 2 3 3 5 3 2 2" xfId="26349" xr:uid="{5D09BF5A-9B39-459E-B756-E30EE0F04482}"/>
    <cellStyle name="Normal 3 2 3 3 5 3 2 2 2" xfId="40041" xr:uid="{CDDDDD01-16C6-417E-BA94-1EF2C8F3E506}"/>
    <cellStyle name="Normal 3 2 3 3 5 3 2 2 3" xfId="54925" xr:uid="{50573D37-A06D-476C-AAAF-26A96EE4014D}"/>
    <cellStyle name="Normal 3 2 3 3 5 3 2 3" xfId="19505" xr:uid="{C83D1657-8080-41F4-9C54-8143EA10782E}"/>
    <cellStyle name="Normal 3 2 3 3 5 3 2 4" xfId="33195" xr:uid="{A9BC4247-2D33-4C11-AD0F-C5FE102FA9CA}"/>
    <cellStyle name="Normal 3 2 3 3 5 3 2 5" xfId="48079" xr:uid="{85BF5045-A0F9-4682-946D-0D02CE7265D0}"/>
    <cellStyle name="Normal 3 2 3 3 5 3 3" xfId="22927" xr:uid="{0E97B475-7CBA-40E4-842F-9D179748A612}"/>
    <cellStyle name="Normal 3 2 3 3 5 3 3 2" xfId="36619" xr:uid="{3762F831-551B-4733-A7BA-19B15C1C06A6}"/>
    <cellStyle name="Normal 3 2 3 3 5 3 3 3" xfId="51503" xr:uid="{D0B03F92-63AC-423B-A39C-1D88A7245754}"/>
    <cellStyle name="Normal 3 2 3 3 5 3 4" xfId="16083" xr:uid="{F4524389-B7A4-41C7-BC2A-E7D8BEB34F22}"/>
    <cellStyle name="Normal 3 2 3 3 5 3 5" xfId="29773" xr:uid="{9E8B0EC1-2BEF-4A86-A9DB-21A882576AFF}"/>
    <cellStyle name="Normal 3 2 3 3 5 3 6" xfId="44657" xr:uid="{863805A0-4F79-41FE-A9B0-1E46FCDF4997}"/>
    <cellStyle name="Normal 3 2 3 3 5 4" xfId="10947" xr:uid="{7E55CE72-2557-4454-9D34-477FD22B4A7D}"/>
    <cellStyle name="Normal 3 2 3 3 5 4 2" xfId="24637" xr:uid="{1FF870DB-F588-4865-A979-1F619A906522}"/>
    <cellStyle name="Normal 3 2 3 3 5 4 2 2" xfId="38329" xr:uid="{C58476AC-85CB-45A6-84FA-CEF25570265D}"/>
    <cellStyle name="Normal 3 2 3 3 5 4 2 3" xfId="53213" xr:uid="{8CAE311A-C86C-4D19-AEFC-2EF1BE54F35A}"/>
    <cellStyle name="Normal 3 2 3 3 5 4 3" xfId="17793" xr:uid="{913B042E-83AF-45F0-9DC1-5B576AFCD4EF}"/>
    <cellStyle name="Normal 3 2 3 3 5 4 4" xfId="31483" xr:uid="{1BD4D2B9-2259-470E-A1BD-0C2CE11672A2}"/>
    <cellStyle name="Normal 3 2 3 3 5 4 5" xfId="46367" xr:uid="{FDA7409E-AA3A-4757-AA3A-A6B59EC2E3EC}"/>
    <cellStyle name="Normal 3 2 3 3 5 5" xfId="21215" xr:uid="{12CFAAE1-56D4-4E31-9C68-F292A426364F}"/>
    <cellStyle name="Normal 3 2 3 3 5 5 2" xfId="34907" xr:uid="{19454278-F186-4897-BADF-655DF2952F3E}"/>
    <cellStyle name="Normal 3 2 3 3 5 5 3" xfId="49791" xr:uid="{A73588A7-D662-4E01-9FCF-676A20C69DB7}"/>
    <cellStyle name="Normal 3 2 3 3 5 6" xfId="14371" xr:uid="{A7C5F143-77E3-4D1B-904E-CA210E2A55BE}"/>
    <cellStyle name="Normal 3 2 3 3 5 7" xfId="28061" xr:uid="{A548BC1F-D307-4947-B61F-F6C25D05C1EA}"/>
    <cellStyle name="Normal 3 2 3 3 5 8" xfId="42945" xr:uid="{424E8717-BCAC-4626-8576-D0AEAEF67079}"/>
    <cellStyle name="Normal 3 2 3 3 6" xfId="7526" xr:uid="{C6AF8093-2230-49B1-B567-969F951DCB5D}"/>
    <cellStyle name="Normal 3 2 3 3 6 2" xfId="9239" xr:uid="{5B0707A4-FAD2-42FE-95D9-E799225D8E73}"/>
    <cellStyle name="Normal 3 2 3 3 6 2 2" xfId="12661" xr:uid="{0D0181E5-4B13-4722-B89A-AE3C5C96C637}"/>
    <cellStyle name="Normal 3 2 3 3 6 2 2 2" xfId="26351" xr:uid="{AB304753-48B5-4895-9491-23CEA1F97547}"/>
    <cellStyle name="Normal 3 2 3 3 6 2 2 2 2" xfId="40043" xr:uid="{5DBBB01D-FD4E-44BB-84C1-B55DFD78BC8D}"/>
    <cellStyle name="Normal 3 2 3 3 6 2 2 2 3" xfId="54927" xr:uid="{080E2B3C-2DBE-40AE-8512-39FD807A9FD8}"/>
    <cellStyle name="Normal 3 2 3 3 6 2 2 3" xfId="19507" xr:uid="{6EBD0F9B-6A2D-4659-A3DC-81DB784CBCF3}"/>
    <cellStyle name="Normal 3 2 3 3 6 2 2 4" xfId="33197" xr:uid="{52DD9A88-4C35-4ACB-92F0-DB7A66D2830B}"/>
    <cellStyle name="Normal 3 2 3 3 6 2 2 5" xfId="48081" xr:uid="{98D52A1A-0C3A-466F-BAD4-9A452F099819}"/>
    <cellStyle name="Normal 3 2 3 3 6 2 3" xfId="22929" xr:uid="{E38140DF-96C8-4396-9822-4466B1BC587E}"/>
    <cellStyle name="Normal 3 2 3 3 6 2 3 2" xfId="36621" xr:uid="{07A56BF2-9483-441B-835C-43E5C96C69E0}"/>
    <cellStyle name="Normal 3 2 3 3 6 2 3 3" xfId="51505" xr:uid="{7E9B6297-8E1C-4370-801D-DCF3890AD091}"/>
    <cellStyle name="Normal 3 2 3 3 6 2 4" xfId="16085" xr:uid="{719A7443-9F16-47D8-A8A1-F3BE5C527CDD}"/>
    <cellStyle name="Normal 3 2 3 3 6 2 5" xfId="29775" xr:uid="{71CFD513-43B3-409B-80D4-18F6C1EBC621}"/>
    <cellStyle name="Normal 3 2 3 3 6 2 6" xfId="44659" xr:uid="{4AF4AAD2-3488-4B5C-8E77-1A0777BF8251}"/>
    <cellStyle name="Normal 3 2 3 3 6 3" xfId="10949" xr:uid="{FAAE0656-04D8-4E7F-B62C-76FA77310B94}"/>
    <cellStyle name="Normal 3 2 3 3 6 3 2" xfId="24639" xr:uid="{74A9967F-8DA4-4674-9416-6913D3759A72}"/>
    <cellStyle name="Normal 3 2 3 3 6 3 2 2" xfId="38331" xr:uid="{D4255155-9CF2-4862-998A-8D76FEBF1E4E}"/>
    <cellStyle name="Normal 3 2 3 3 6 3 2 3" xfId="53215" xr:uid="{52FBD3CB-6489-4BB2-8490-6A14B00F4957}"/>
    <cellStyle name="Normal 3 2 3 3 6 3 3" xfId="17795" xr:uid="{E5FD6EC3-C773-4D8C-AD97-6ECF39215862}"/>
    <cellStyle name="Normal 3 2 3 3 6 3 4" xfId="31485" xr:uid="{22186094-BE03-414E-9C90-39D65E92EF42}"/>
    <cellStyle name="Normal 3 2 3 3 6 3 5" xfId="46369" xr:uid="{91861F7E-6F81-4ABD-B0E0-C23454ADFBD6}"/>
    <cellStyle name="Normal 3 2 3 3 6 4" xfId="21217" xr:uid="{236CB017-346F-48B8-8067-DA9BD3349262}"/>
    <cellStyle name="Normal 3 2 3 3 6 4 2" xfId="34909" xr:uid="{2F97559F-B447-42B2-A90D-AABAF3D5CF83}"/>
    <cellStyle name="Normal 3 2 3 3 6 4 3" xfId="49793" xr:uid="{562B5A8E-D33D-407E-A124-036E82919EDE}"/>
    <cellStyle name="Normal 3 2 3 3 6 5" xfId="14373" xr:uid="{1F7B6AB2-6B2A-4839-AD18-70E8A5859554}"/>
    <cellStyle name="Normal 3 2 3 3 6 6" xfId="28063" xr:uid="{E1AFA941-5590-4995-B6B1-6E79656798B7}"/>
    <cellStyle name="Normal 3 2 3 3 6 7" xfId="42947" xr:uid="{94CB2CAC-0BC7-4013-9AB9-A08CAEF138EB}"/>
    <cellStyle name="Normal 3 2 3 3 7" xfId="7527" xr:uid="{DD936251-3B03-434F-BBB2-31FA32C2A145}"/>
    <cellStyle name="Normal 3 2 3 3 7 2" xfId="9240" xr:uid="{F52A69A6-DE43-4D4E-97CA-D0B89C94AF2E}"/>
    <cellStyle name="Normal 3 2 3 3 7 2 2" xfId="12662" xr:uid="{4937896F-27A3-44FD-A230-F57203BAAF87}"/>
    <cellStyle name="Normal 3 2 3 3 7 2 2 2" xfId="26352" xr:uid="{0D961310-389E-4B00-8E0E-F9A185C559B4}"/>
    <cellStyle name="Normal 3 2 3 3 7 2 2 2 2" xfId="40044" xr:uid="{7B656B37-B6DE-41E5-8166-2D400A11CAC9}"/>
    <cellStyle name="Normal 3 2 3 3 7 2 2 2 3" xfId="54928" xr:uid="{F35F3D10-CCD0-46EB-AC2D-E732BD439204}"/>
    <cellStyle name="Normal 3 2 3 3 7 2 2 3" xfId="19508" xr:uid="{BBC06D59-4978-4A21-9C0C-AAFA64EE6CC2}"/>
    <cellStyle name="Normal 3 2 3 3 7 2 2 4" xfId="33198" xr:uid="{E8041158-0BA8-4A2C-81F4-064E71B39D68}"/>
    <cellStyle name="Normal 3 2 3 3 7 2 2 5" xfId="48082" xr:uid="{AC30ED7E-7A9A-41D3-8333-6CC6A494AC29}"/>
    <cellStyle name="Normal 3 2 3 3 7 2 3" xfId="22930" xr:uid="{BC15D7BA-C09A-499C-920D-8F649F953818}"/>
    <cellStyle name="Normal 3 2 3 3 7 2 3 2" xfId="36622" xr:uid="{E410D7ED-6464-4CCB-9F0A-FF2C8C30D1C3}"/>
    <cellStyle name="Normal 3 2 3 3 7 2 3 3" xfId="51506" xr:uid="{BB2600EF-8A30-4F36-8821-B2DDA156E5FA}"/>
    <cellStyle name="Normal 3 2 3 3 7 2 4" xfId="16086" xr:uid="{2900AB98-BE9E-47B1-A877-7DE1CD64EE1F}"/>
    <cellStyle name="Normal 3 2 3 3 7 2 5" xfId="29776" xr:uid="{6914D759-5C09-4409-AA42-54FFB89EEBC8}"/>
    <cellStyle name="Normal 3 2 3 3 7 2 6" xfId="44660" xr:uid="{9CA854E6-D508-4834-9282-6C58EA7BF56A}"/>
    <cellStyle name="Normal 3 2 3 3 7 3" xfId="10950" xr:uid="{CF7731A2-1AA5-4F04-9B68-A8B1BDD9A417}"/>
    <cellStyle name="Normal 3 2 3 3 7 3 2" xfId="24640" xr:uid="{2F17A2FB-F82E-4E40-ADE2-95110779EDC8}"/>
    <cellStyle name="Normal 3 2 3 3 7 3 2 2" xfId="38332" xr:uid="{ADA82C97-A3C9-432D-943A-0DD7D1F0C507}"/>
    <cellStyle name="Normal 3 2 3 3 7 3 2 3" xfId="53216" xr:uid="{5EB9A687-7003-4953-9474-D69F0D1FEF7E}"/>
    <cellStyle name="Normal 3 2 3 3 7 3 3" xfId="17796" xr:uid="{A5C748DC-B0DB-48A6-9E6E-39E4F9A4B006}"/>
    <cellStyle name="Normal 3 2 3 3 7 3 4" xfId="31486" xr:uid="{5B333406-3291-4803-A000-7818AA164062}"/>
    <cellStyle name="Normal 3 2 3 3 7 3 5" xfId="46370" xr:uid="{0D19B457-ED6E-4647-BF81-614978310825}"/>
    <cellStyle name="Normal 3 2 3 3 7 4" xfId="21218" xr:uid="{D1C03357-4808-4C82-A508-3449E3F4FB18}"/>
    <cellStyle name="Normal 3 2 3 3 7 4 2" xfId="34910" xr:uid="{19DB65E8-BF96-47F9-914F-3F7FD242240E}"/>
    <cellStyle name="Normal 3 2 3 3 7 4 3" xfId="49794" xr:uid="{C7801F34-8FBD-439C-83AA-DFA9433A99A6}"/>
    <cellStyle name="Normal 3 2 3 3 7 5" xfId="14374" xr:uid="{4776E49C-96FC-4F95-ABD9-B91B052C5282}"/>
    <cellStyle name="Normal 3 2 3 3 7 6" xfId="28064" xr:uid="{DD784451-4342-401D-B63D-A900DBF859A5}"/>
    <cellStyle name="Normal 3 2 3 3 7 7" xfId="42948" xr:uid="{2A4BA1CC-10C9-4552-8AC1-F14F81BE1F5A}"/>
    <cellStyle name="Normal 3 2 3 3 8" xfId="9211" xr:uid="{7BB50149-C0C0-4CD6-9134-0B2213A0ADE1}"/>
    <cellStyle name="Normal 3 2 3 3 8 2" xfId="12633" xr:uid="{E5AE6AAC-9243-44B0-A039-4AC26611E8D3}"/>
    <cellStyle name="Normal 3 2 3 3 8 2 2" xfId="26323" xr:uid="{6A36FA8A-274B-47B8-88F3-829DA4C7422D}"/>
    <cellStyle name="Normal 3 2 3 3 8 2 2 2" xfId="40015" xr:uid="{3E16DFDB-E56C-45BE-A5D1-0E6F12EF751E}"/>
    <cellStyle name="Normal 3 2 3 3 8 2 2 3" xfId="54899" xr:uid="{543C04C4-8349-46DF-8B6D-29782BC99AAD}"/>
    <cellStyle name="Normal 3 2 3 3 8 2 3" xfId="19479" xr:uid="{EECE379D-6EF9-4174-A016-3244AB00EDF5}"/>
    <cellStyle name="Normal 3 2 3 3 8 2 4" xfId="33169" xr:uid="{363EDD3E-DD31-49FC-BAF9-BF4636871CEB}"/>
    <cellStyle name="Normal 3 2 3 3 8 2 5" xfId="48053" xr:uid="{46056179-B567-4C11-A5B6-AF5A6CEF66C8}"/>
    <cellStyle name="Normal 3 2 3 3 8 3" xfId="22901" xr:uid="{88A87A01-DB9A-4E9A-ADBD-79A67732D095}"/>
    <cellStyle name="Normal 3 2 3 3 8 3 2" xfId="36593" xr:uid="{94DC5428-2527-47A0-B52E-AF66217E0E49}"/>
    <cellStyle name="Normal 3 2 3 3 8 3 3" xfId="51477" xr:uid="{9E8355F0-B4AF-47F4-9BAF-6C32096D124F}"/>
    <cellStyle name="Normal 3 2 3 3 8 4" xfId="16057" xr:uid="{0C6B2B4B-7629-4448-A688-18F918A2A325}"/>
    <cellStyle name="Normal 3 2 3 3 8 5" xfId="29747" xr:uid="{BB6993C3-3BF6-47CA-A22E-EB0094230744}"/>
    <cellStyle name="Normal 3 2 3 3 8 6" xfId="44631" xr:uid="{53B44E81-B1EC-4E3C-842E-D3026189A589}"/>
    <cellStyle name="Normal 3 2 3 3 9" xfId="10921" xr:uid="{B2948909-02D8-4B82-955B-EFF285289B8F}"/>
    <cellStyle name="Normal 3 2 3 3 9 2" xfId="24611" xr:uid="{D466B428-E893-4FB4-A84B-D977DC9B94E3}"/>
    <cellStyle name="Normal 3 2 3 3 9 2 2" xfId="38303" xr:uid="{F566D905-5F87-4C08-A4CE-1D7AD7D86D94}"/>
    <cellStyle name="Normal 3 2 3 3 9 2 3" xfId="53187" xr:uid="{2357F1C2-1BB1-4F49-AAAF-E9E02E75DACD}"/>
    <cellStyle name="Normal 3 2 3 3 9 3" xfId="17767" xr:uid="{826595A0-DD17-4BA3-9059-9857222D8EDB}"/>
    <cellStyle name="Normal 3 2 3 3 9 4" xfId="31457" xr:uid="{3A3C5AD0-E14C-4CF9-860E-CEF518D2863E}"/>
    <cellStyle name="Normal 3 2 3 3 9 5" xfId="46341" xr:uid="{D67E1D0B-3DE4-4970-96B9-091F57C2616E}"/>
    <cellStyle name="Normal 3 2 3 4" xfId="7528" xr:uid="{AFE3377B-8B52-40A6-B64D-5EAA9B87DAC3}"/>
    <cellStyle name="Normal 3 2 3 4 10" xfId="14375" xr:uid="{0DD0B9C3-3F80-417D-A88B-0BCD86334DE7}"/>
    <cellStyle name="Normal 3 2 3 4 11" xfId="28065" xr:uid="{98DCF656-C07D-490E-A044-8D2A4865B205}"/>
    <cellStyle name="Normal 3 2 3 4 12" xfId="42949" xr:uid="{C9D89D85-3A2E-48E9-B33E-D77B3FDFD56B}"/>
    <cellStyle name="Normal 3 2 3 4 2" xfId="7529" xr:uid="{17EA9B9F-32D5-40A0-B2C3-F3B13931D4ED}"/>
    <cellStyle name="Normal 3 2 3 4 2 10" xfId="42950" xr:uid="{1AB03DF6-140B-4A7F-9691-D3ED8B57EF4F}"/>
    <cellStyle name="Normal 3 2 3 4 2 2" xfId="7530" xr:uid="{47D055E4-59ED-41AF-BE3C-6F457A52A971}"/>
    <cellStyle name="Normal 3 2 3 4 2 2 2" xfId="7531" xr:uid="{A03E1083-7B19-479C-892D-E0A24858E175}"/>
    <cellStyle name="Normal 3 2 3 4 2 2 2 2" xfId="9244" xr:uid="{3E790A28-AE42-41D8-AABB-D0189D9650C5}"/>
    <cellStyle name="Normal 3 2 3 4 2 2 2 2 2" xfId="12666" xr:uid="{4546D80C-CCA4-4396-9040-6A5ABB4E64DA}"/>
    <cellStyle name="Normal 3 2 3 4 2 2 2 2 2 2" xfId="26356" xr:uid="{EAAC02E0-9AD5-4A3B-A21A-1DF8E49ADB5C}"/>
    <cellStyle name="Normal 3 2 3 4 2 2 2 2 2 2 2" xfId="40048" xr:uid="{E94B6D41-FC05-4C79-9D79-4286603FF302}"/>
    <cellStyle name="Normal 3 2 3 4 2 2 2 2 2 2 3" xfId="54932" xr:uid="{C363C736-E3F0-41B3-A725-A5B310F1CDB2}"/>
    <cellStyle name="Normal 3 2 3 4 2 2 2 2 2 3" xfId="19512" xr:uid="{26A01D5F-125C-41DC-B5CC-0122E9CCCDA1}"/>
    <cellStyle name="Normal 3 2 3 4 2 2 2 2 2 4" xfId="33202" xr:uid="{CDCFEE0D-B532-4533-96C4-002CEFB05E97}"/>
    <cellStyle name="Normal 3 2 3 4 2 2 2 2 2 5" xfId="48086" xr:uid="{9A8D8244-4F19-4CD9-B03A-64BDD6742583}"/>
    <cellStyle name="Normal 3 2 3 4 2 2 2 2 3" xfId="22934" xr:uid="{B73A833F-6F81-465D-9860-7F90011317B1}"/>
    <cellStyle name="Normal 3 2 3 4 2 2 2 2 3 2" xfId="36626" xr:uid="{32EFB4CE-B67B-404F-9484-E1FB10B390D9}"/>
    <cellStyle name="Normal 3 2 3 4 2 2 2 2 3 3" xfId="51510" xr:uid="{4DCBED94-9456-465A-95E7-EAD6F3A8A0E3}"/>
    <cellStyle name="Normal 3 2 3 4 2 2 2 2 4" xfId="16090" xr:uid="{7216C01B-41D6-4AD7-92FD-B166EA53ABAE}"/>
    <cellStyle name="Normal 3 2 3 4 2 2 2 2 5" xfId="29780" xr:uid="{2C620A35-E367-4CEB-95A8-2AA61171B608}"/>
    <cellStyle name="Normal 3 2 3 4 2 2 2 2 6" xfId="44664" xr:uid="{FDA58BAB-6305-403D-9D92-EBD9C1B15252}"/>
    <cellStyle name="Normal 3 2 3 4 2 2 2 3" xfId="10954" xr:uid="{BF04C8E0-7B38-47AA-8B50-DB27E3EFC259}"/>
    <cellStyle name="Normal 3 2 3 4 2 2 2 3 2" xfId="24644" xr:uid="{DE241508-B28F-49CB-9AAC-0E5C2C428D69}"/>
    <cellStyle name="Normal 3 2 3 4 2 2 2 3 2 2" xfId="38336" xr:uid="{E8F15BE9-A9FB-4F90-A4C4-20644BCF3DE7}"/>
    <cellStyle name="Normal 3 2 3 4 2 2 2 3 2 3" xfId="53220" xr:uid="{613A81A6-4F2A-4C1B-A58D-22CF709A4F4E}"/>
    <cellStyle name="Normal 3 2 3 4 2 2 2 3 3" xfId="17800" xr:uid="{44C8A56E-6C5D-4101-B925-D236B6ECAA12}"/>
    <cellStyle name="Normal 3 2 3 4 2 2 2 3 4" xfId="31490" xr:uid="{69B6030C-FC95-4AB0-A4A7-4D637C0351F6}"/>
    <cellStyle name="Normal 3 2 3 4 2 2 2 3 5" xfId="46374" xr:uid="{501344EA-AC33-4D54-AF6D-6C08D22B2A09}"/>
    <cellStyle name="Normal 3 2 3 4 2 2 2 4" xfId="21222" xr:uid="{2C25E99A-070C-4BA2-8971-22FCC03695B1}"/>
    <cellStyle name="Normal 3 2 3 4 2 2 2 4 2" xfId="34914" xr:uid="{5EA82690-EC41-4A1A-B589-654580994B1C}"/>
    <cellStyle name="Normal 3 2 3 4 2 2 2 4 3" xfId="49798" xr:uid="{29731F30-6928-4A72-A081-54008184E9EC}"/>
    <cellStyle name="Normal 3 2 3 4 2 2 2 5" xfId="14378" xr:uid="{DEC8E2D3-74D1-409E-B0F8-BE6A4329C249}"/>
    <cellStyle name="Normal 3 2 3 4 2 2 2 6" xfId="28068" xr:uid="{A2A1DAF7-3C86-42B2-A164-7A91D3980955}"/>
    <cellStyle name="Normal 3 2 3 4 2 2 2 7" xfId="42952" xr:uid="{0E61946E-F9CF-4F3D-BAB3-A9058CA27143}"/>
    <cellStyle name="Normal 3 2 3 4 2 2 3" xfId="9243" xr:uid="{ED2BCA25-842E-4BC0-9627-36F9D10DBC12}"/>
    <cellStyle name="Normal 3 2 3 4 2 2 3 2" xfId="12665" xr:uid="{EEFDE6E0-464B-4D97-AD91-5A7D11369D5A}"/>
    <cellStyle name="Normal 3 2 3 4 2 2 3 2 2" xfId="26355" xr:uid="{76C0C164-BB0B-4D6F-8400-253EA16DD422}"/>
    <cellStyle name="Normal 3 2 3 4 2 2 3 2 2 2" xfId="40047" xr:uid="{3B31E22E-35C6-4861-85B9-06BDFDC3098A}"/>
    <cellStyle name="Normal 3 2 3 4 2 2 3 2 2 3" xfId="54931" xr:uid="{8D09D289-4833-43FB-A80F-FFE6E98320AE}"/>
    <cellStyle name="Normal 3 2 3 4 2 2 3 2 3" xfId="19511" xr:uid="{3B8C543B-963F-444F-80FB-BA80DC46752D}"/>
    <cellStyle name="Normal 3 2 3 4 2 2 3 2 4" xfId="33201" xr:uid="{A883F114-9EA8-4131-BA9F-51211647F337}"/>
    <cellStyle name="Normal 3 2 3 4 2 2 3 2 5" xfId="48085" xr:uid="{9C311622-C6B6-4B9E-9FB2-7DE646B55D99}"/>
    <cellStyle name="Normal 3 2 3 4 2 2 3 3" xfId="22933" xr:uid="{5B0D60F3-1786-403F-B1E4-E6059092121E}"/>
    <cellStyle name="Normal 3 2 3 4 2 2 3 3 2" xfId="36625" xr:uid="{4E8CCFEB-6C7D-4215-AEDA-F4530063DE11}"/>
    <cellStyle name="Normal 3 2 3 4 2 2 3 3 3" xfId="51509" xr:uid="{110D4AC0-C18F-4E79-98D3-29CAF15549CE}"/>
    <cellStyle name="Normal 3 2 3 4 2 2 3 4" xfId="16089" xr:uid="{B1EE051F-2A7C-458A-ACA9-1C4D51E48D48}"/>
    <cellStyle name="Normal 3 2 3 4 2 2 3 5" xfId="29779" xr:uid="{C610225E-73A4-4613-A677-28F302D687A5}"/>
    <cellStyle name="Normal 3 2 3 4 2 2 3 6" xfId="44663" xr:uid="{AA837C52-E7CE-41C1-95D2-7C491BE58317}"/>
    <cellStyle name="Normal 3 2 3 4 2 2 4" xfId="10953" xr:uid="{35E5B254-DC06-4FC5-AEB8-7B2FDC8FA8FA}"/>
    <cellStyle name="Normal 3 2 3 4 2 2 4 2" xfId="24643" xr:uid="{230E070A-491F-4185-B901-5EBC7BC63B1F}"/>
    <cellStyle name="Normal 3 2 3 4 2 2 4 2 2" xfId="38335" xr:uid="{40CB8DE1-399B-4C66-B318-D4FE539E22FA}"/>
    <cellStyle name="Normal 3 2 3 4 2 2 4 2 3" xfId="53219" xr:uid="{BD789734-2C89-49F0-BCBD-0D5AC8E0B507}"/>
    <cellStyle name="Normal 3 2 3 4 2 2 4 3" xfId="17799" xr:uid="{1DB9F8C8-DE5C-484C-95DD-18D606048F1C}"/>
    <cellStyle name="Normal 3 2 3 4 2 2 4 4" xfId="31489" xr:uid="{85870541-17F4-45DB-A02E-C1170790A647}"/>
    <cellStyle name="Normal 3 2 3 4 2 2 4 5" xfId="46373" xr:uid="{52D38996-0C66-4F52-A54B-1A7999DC2D5A}"/>
    <cellStyle name="Normal 3 2 3 4 2 2 5" xfId="21221" xr:uid="{EC806FDC-FB49-4249-8FBA-99A2F08A7FDE}"/>
    <cellStyle name="Normal 3 2 3 4 2 2 5 2" xfId="34913" xr:uid="{41377466-68F2-42C7-8BDD-91CB980D669E}"/>
    <cellStyle name="Normal 3 2 3 4 2 2 5 3" xfId="49797" xr:uid="{3D1AA616-274E-4E64-B94E-E8FD061AE758}"/>
    <cellStyle name="Normal 3 2 3 4 2 2 6" xfId="14377" xr:uid="{C407BFD0-4076-4C8B-AB57-7FC32103878F}"/>
    <cellStyle name="Normal 3 2 3 4 2 2 7" xfId="28067" xr:uid="{3A731860-6413-4A64-8711-323528740772}"/>
    <cellStyle name="Normal 3 2 3 4 2 2 8" xfId="42951" xr:uid="{B9141E8D-E94F-41B4-B6B6-F2D302C7B053}"/>
    <cellStyle name="Normal 3 2 3 4 2 3" xfId="7532" xr:uid="{DFC3A40E-4890-4947-A67B-401712F6B091}"/>
    <cellStyle name="Normal 3 2 3 4 2 3 2" xfId="9245" xr:uid="{32A909FD-0C22-4D95-9BE7-D1928661765E}"/>
    <cellStyle name="Normal 3 2 3 4 2 3 2 2" xfId="12667" xr:uid="{4242EE1A-0321-40DB-993B-ADDA1A14A79C}"/>
    <cellStyle name="Normal 3 2 3 4 2 3 2 2 2" xfId="26357" xr:uid="{C8743089-43D4-4970-85D5-C9E9C583D940}"/>
    <cellStyle name="Normal 3 2 3 4 2 3 2 2 2 2" xfId="40049" xr:uid="{EF79FC5E-4BA7-4620-9B06-F940E4277917}"/>
    <cellStyle name="Normal 3 2 3 4 2 3 2 2 2 3" xfId="54933" xr:uid="{CD9CAF5D-2D6B-4E4C-82D9-5D8295D8AD12}"/>
    <cellStyle name="Normal 3 2 3 4 2 3 2 2 3" xfId="19513" xr:uid="{20C93392-411C-4907-A491-96BEB410A9AB}"/>
    <cellStyle name="Normal 3 2 3 4 2 3 2 2 4" xfId="33203" xr:uid="{13A928F1-0916-44DD-AEEC-25ABF8768687}"/>
    <cellStyle name="Normal 3 2 3 4 2 3 2 2 5" xfId="48087" xr:uid="{7CF809D1-6781-491B-82F5-CE6132FE32C8}"/>
    <cellStyle name="Normal 3 2 3 4 2 3 2 3" xfId="22935" xr:uid="{278BA98B-A267-4615-8006-F764830A487F}"/>
    <cellStyle name="Normal 3 2 3 4 2 3 2 3 2" xfId="36627" xr:uid="{7594F31F-80D6-43AE-B854-208DA0FD8260}"/>
    <cellStyle name="Normal 3 2 3 4 2 3 2 3 3" xfId="51511" xr:uid="{37EBC47D-0880-43F8-B135-15982A7D77A2}"/>
    <cellStyle name="Normal 3 2 3 4 2 3 2 4" xfId="16091" xr:uid="{93F7B8CE-10BD-431F-BAE9-36FF8DBB9090}"/>
    <cellStyle name="Normal 3 2 3 4 2 3 2 5" xfId="29781" xr:uid="{65AE9158-97CD-4D5F-9078-7232B474996F}"/>
    <cellStyle name="Normal 3 2 3 4 2 3 2 6" xfId="44665" xr:uid="{A051E361-0F26-469D-9C6C-96BFCDDE31EB}"/>
    <cellStyle name="Normal 3 2 3 4 2 3 3" xfId="10955" xr:uid="{1533E4CB-1260-467B-9882-334327FBE1CB}"/>
    <cellStyle name="Normal 3 2 3 4 2 3 3 2" xfId="24645" xr:uid="{1C5DE0D9-F146-4CF4-90A1-5337BE4EE592}"/>
    <cellStyle name="Normal 3 2 3 4 2 3 3 2 2" xfId="38337" xr:uid="{60BB8E60-4668-4978-AF72-3A8E6ECA13DD}"/>
    <cellStyle name="Normal 3 2 3 4 2 3 3 2 3" xfId="53221" xr:uid="{972088E3-3D62-4DC0-AA4D-75168610C4D2}"/>
    <cellStyle name="Normal 3 2 3 4 2 3 3 3" xfId="17801" xr:uid="{1104AE1E-2F37-4249-97D4-A7A0E60506DC}"/>
    <cellStyle name="Normal 3 2 3 4 2 3 3 4" xfId="31491" xr:uid="{41E27FCA-AF00-4014-B9C6-BD4EC5B18846}"/>
    <cellStyle name="Normal 3 2 3 4 2 3 3 5" xfId="46375" xr:uid="{69D5FDF5-46AA-4882-BC92-6693CCA6BA54}"/>
    <cellStyle name="Normal 3 2 3 4 2 3 4" xfId="21223" xr:uid="{A8436C09-2337-4637-B089-C4244CB3AFEB}"/>
    <cellStyle name="Normal 3 2 3 4 2 3 4 2" xfId="34915" xr:uid="{1252FBF2-86CC-4026-86BC-6C4936A018DA}"/>
    <cellStyle name="Normal 3 2 3 4 2 3 4 3" xfId="49799" xr:uid="{9DB5C1C3-F95D-4630-A058-3E24B928E917}"/>
    <cellStyle name="Normal 3 2 3 4 2 3 5" xfId="14379" xr:uid="{2C574C5A-CBC2-47EE-A615-75FD373C5174}"/>
    <cellStyle name="Normal 3 2 3 4 2 3 6" xfId="28069" xr:uid="{53F45587-B53F-49D9-9814-A45A59D97C83}"/>
    <cellStyle name="Normal 3 2 3 4 2 3 7" xfId="42953" xr:uid="{CEEDDA06-D8C2-4EC4-9954-F4ADB9A1A184}"/>
    <cellStyle name="Normal 3 2 3 4 2 4" xfId="7533" xr:uid="{EF9ABE10-FBFC-4900-9C53-11E5F21B75D2}"/>
    <cellStyle name="Normal 3 2 3 4 2 4 2" xfId="9246" xr:uid="{27EDD694-7D8C-4FEC-A251-0DBAE3CECB9F}"/>
    <cellStyle name="Normal 3 2 3 4 2 4 2 2" xfId="12668" xr:uid="{7DCCB537-29AE-4C2F-8827-893B10A38F4D}"/>
    <cellStyle name="Normal 3 2 3 4 2 4 2 2 2" xfId="26358" xr:uid="{489DC3EE-5BDC-4417-990B-4DF85F01F6A0}"/>
    <cellStyle name="Normal 3 2 3 4 2 4 2 2 2 2" xfId="40050" xr:uid="{7164ADC3-A217-49F7-B25E-367C7FF2AB27}"/>
    <cellStyle name="Normal 3 2 3 4 2 4 2 2 2 3" xfId="54934" xr:uid="{C306A95C-30EC-47FE-9D02-199AA8D917D4}"/>
    <cellStyle name="Normal 3 2 3 4 2 4 2 2 3" xfId="19514" xr:uid="{A4116A3D-4CED-4781-B5A0-63935410A650}"/>
    <cellStyle name="Normal 3 2 3 4 2 4 2 2 4" xfId="33204" xr:uid="{6E7C703E-1D76-4430-9B45-D1F53BAE0A8A}"/>
    <cellStyle name="Normal 3 2 3 4 2 4 2 2 5" xfId="48088" xr:uid="{F2F4F798-BF75-4459-BABB-FE25BAC143F2}"/>
    <cellStyle name="Normal 3 2 3 4 2 4 2 3" xfId="22936" xr:uid="{54D2F291-D6CA-40AC-892F-07B3F1E08DE8}"/>
    <cellStyle name="Normal 3 2 3 4 2 4 2 3 2" xfId="36628" xr:uid="{9ED7E45B-DDFB-4204-8280-DBF8C10DDE80}"/>
    <cellStyle name="Normal 3 2 3 4 2 4 2 3 3" xfId="51512" xr:uid="{CA5721B6-1C31-4E17-8A75-ED379CD78C01}"/>
    <cellStyle name="Normal 3 2 3 4 2 4 2 4" xfId="16092" xr:uid="{5FFE485B-07D7-4076-B5FA-55556962C7E5}"/>
    <cellStyle name="Normal 3 2 3 4 2 4 2 5" xfId="29782" xr:uid="{467CF1BB-FC77-4977-9FCD-CBC2AAD44892}"/>
    <cellStyle name="Normal 3 2 3 4 2 4 2 6" xfId="44666" xr:uid="{C9D09F5C-C1E3-48EA-AA59-EF74C71D0E9D}"/>
    <cellStyle name="Normal 3 2 3 4 2 4 3" xfId="10956" xr:uid="{D40AE3D7-0BF9-40F5-B332-1EC868F85B50}"/>
    <cellStyle name="Normal 3 2 3 4 2 4 3 2" xfId="24646" xr:uid="{651D40F2-6881-4593-BD71-5BFAB81B8047}"/>
    <cellStyle name="Normal 3 2 3 4 2 4 3 2 2" xfId="38338" xr:uid="{3C7E08E3-84A0-4B26-A441-DE6DF55E6821}"/>
    <cellStyle name="Normal 3 2 3 4 2 4 3 2 3" xfId="53222" xr:uid="{8624B3EA-4E8A-4786-A5B9-443E34DEFAB5}"/>
    <cellStyle name="Normal 3 2 3 4 2 4 3 3" xfId="17802" xr:uid="{446215DD-C1DB-49A7-92CB-A32B657F3A8C}"/>
    <cellStyle name="Normal 3 2 3 4 2 4 3 4" xfId="31492" xr:uid="{427D8A86-A807-4728-84D9-657DAACE667F}"/>
    <cellStyle name="Normal 3 2 3 4 2 4 3 5" xfId="46376" xr:uid="{968386BC-55B6-4598-990D-9EDA9FAC0AD5}"/>
    <cellStyle name="Normal 3 2 3 4 2 4 4" xfId="21224" xr:uid="{F6CB2B5D-4E25-45E0-9D76-107F62D88989}"/>
    <cellStyle name="Normal 3 2 3 4 2 4 4 2" xfId="34916" xr:uid="{A4639192-4777-435B-A4A5-3AF92DE0CFEE}"/>
    <cellStyle name="Normal 3 2 3 4 2 4 4 3" xfId="49800" xr:uid="{32A13D21-5B2C-41B9-842C-6973173FE0F3}"/>
    <cellStyle name="Normal 3 2 3 4 2 4 5" xfId="14380" xr:uid="{628409EE-30BE-442E-AE89-EFBBB339FDA2}"/>
    <cellStyle name="Normal 3 2 3 4 2 4 6" xfId="28070" xr:uid="{3907F135-0A43-4A7D-82DD-531943DBF9E1}"/>
    <cellStyle name="Normal 3 2 3 4 2 4 7" xfId="42954" xr:uid="{EA746C7A-BF13-4412-8D9C-B2448C5E4CE0}"/>
    <cellStyle name="Normal 3 2 3 4 2 5" xfId="9242" xr:uid="{F07C3C72-FB65-4728-AA44-983040DBA30F}"/>
    <cellStyle name="Normal 3 2 3 4 2 5 2" xfId="12664" xr:uid="{3DC43826-1840-4D2F-AA26-14513A08337B}"/>
    <cellStyle name="Normal 3 2 3 4 2 5 2 2" xfId="26354" xr:uid="{69BDC3B5-0DEF-4505-89CD-0CE708AE1694}"/>
    <cellStyle name="Normal 3 2 3 4 2 5 2 2 2" xfId="40046" xr:uid="{328788B6-1D54-43A0-B7F9-10810AC7B0AB}"/>
    <cellStyle name="Normal 3 2 3 4 2 5 2 2 3" xfId="54930" xr:uid="{D039D39D-EF0D-478F-AD7C-D76A7D5E5337}"/>
    <cellStyle name="Normal 3 2 3 4 2 5 2 3" xfId="19510" xr:uid="{130376D5-FC07-4E5F-BF0F-B1685415570E}"/>
    <cellStyle name="Normal 3 2 3 4 2 5 2 4" xfId="33200" xr:uid="{9243D231-5901-4C12-94B6-212D4F06882E}"/>
    <cellStyle name="Normal 3 2 3 4 2 5 2 5" xfId="48084" xr:uid="{6C4E8EEC-60C8-4FE8-BAE0-B18B431873DA}"/>
    <cellStyle name="Normal 3 2 3 4 2 5 3" xfId="22932" xr:uid="{616BC077-2979-4D98-9395-5981CA63A463}"/>
    <cellStyle name="Normal 3 2 3 4 2 5 3 2" xfId="36624" xr:uid="{F3D82AD2-2D7B-418E-BB11-19B1B4826617}"/>
    <cellStyle name="Normal 3 2 3 4 2 5 3 3" xfId="51508" xr:uid="{CF37301B-115B-497C-95DE-69B49B8472A0}"/>
    <cellStyle name="Normal 3 2 3 4 2 5 4" xfId="16088" xr:uid="{AFF636BE-4F71-4517-913F-109EF8F25108}"/>
    <cellStyle name="Normal 3 2 3 4 2 5 5" xfId="29778" xr:uid="{6F04B19B-FB09-449B-85E2-6999C51705A5}"/>
    <cellStyle name="Normal 3 2 3 4 2 5 6" xfId="44662" xr:uid="{5D424930-D6D3-4228-ABD4-A2E58767875A}"/>
    <cellStyle name="Normal 3 2 3 4 2 6" xfId="10952" xr:uid="{8C933DE6-8D71-4947-9DA4-40E72560934E}"/>
    <cellStyle name="Normal 3 2 3 4 2 6 2" xfId="24642" xr:uid="{C00797B4-5ED9-4D0E-AB31-4CD920DD099D}"/>
    <cellStyle name="Normal 3 2 3 4 2 6 2 2" xfId="38334" xr:uid="{98EA041E-C6EF-4ECB-BBDB-E19E02C26EE1}"/>
    <cellStyle name="Normal 3 2 3 4 2 6 2 3" xfId="53218" xr:uid="{2B436ADC-1183-42F3-85AD-1B3B4489B0FE}"/>
    <cellStyle name="Normal 3 2 3 4 2 6 3" xfId="17798" xr:uid="{8440750A-AB11-4D5B-BCB9-165712A7A3E5}"/>
    <cellStyle name="Normal 3 2 3 4 2 6 4" xfId="31488" xr:uid="{69201F71-9F66-421A-B40B-930205731C46}"/>
    <cellStyle name="Normal 3 2 3 4 2 6 5" xfId="46372" xr:uid="{9213DE4E-92B9-4DAF-A385-59FBAD39EB0F}"/>
    <cellStyle name="Normal 3 2 3 4 2 7" xfId="21220" xr:uid="{4F935F53-A4D4-4F62-B7D8-222CB0430249}"/>
    <cellStyle name="Normal 3 2 3 4 2 7 2" xfId="34912" xr:uid="{B405ADBE-2DE8-493A-8C85-F1F2929F8BB5}"/>
    <cellStyle name="Normal 3 2 3 4 2 7 3" xfId="49796" xr:uid="{B9FC0286-E28B-4FE9-BF6E-0526C15837F1}"/>
    <cellStyle name="Normal 3 2 3 4 2 8" xfId="14376" xr:uid="{D499FFD7-80FC-4924-8F25-00027BC873E7}"/>
    <cellStyle name="Normal 3 2 3 4 2 9" xfId="28066" xr:uid="{2E1EC394-26C3-411C-89BA-DC203796881C}"/>
    <cellStyle name="Normal 3 2 3 4 3" xfId="7534" xr:uid="{D1661ECA-1624-4817-A79D-5F7BF8FF463A}"/>
    <cellStyle name="Normal 3 2 3 4 3 10" xfId="42955" xr:uid="{0C740CED-4191-4878-B134-E674402B065D}"/>
    <cellStyle name="Normal 3 2 3 4 3 2" xfId="7535" xr:uid="{B65EDBCF-DFA3-4E8C-A2BD-DCB3B013BBC4}"/>
    <cellStyle name="Normal 3 2 3 4 3 2 2" xfId="7536" xr:uid="{6F56237E-4AD4-43EF-AB11-FB29A523C1EE}"/>
    <cellStyle name="Normal 3 2 3 4 3 2 2 2" xfId="9249" xr:uid="{4F97574B-98E3-480A-9DDF-69E0FECB00B0}"/>
    <cellStyle name="Normal 3 2 3 4 3 2 2 2 2" xfId="12671" xr:uid="{97842000-B42B-453C-9FB0-CEC0E372615F}"/>
    <cellStyle name="Normal 3 2 3 4 3 2 2 2 2 2" xfId="26361" xr:uid="{299F15D3-5174-432C-A51A-649CB0697A06}"/>
    <cellStyle name="Normal 3 2 3 4 3 2 2 2 2 2 2" xfId="40053" xr:uid="{4D1BCC9A-2409-4A97-9A0C-E11DE9D43A4D}"/>
    <cellStyle name="Normal 3 2 3 4 3 2 2 2 2 2 3" xfId="54937" xr:uid="{E683074A-1990-4864-B77B-E6DBF9E43BB3}"/>
    <cellStyle name="Normal 3 2 3 4 3 2 2 2 2 3" xfId="19517" xr:uid="{234C55A5-FE96-4066-8785-19695F58EAA4}"/>
    <cellStyle name="Normal 3 2 3 4 3 2 2 2 2 4" xfId="33207" xr:uid="{97717B74-23FF-4F54-9AC3-E54F067E1B3E}"/>
    <cellStyle name="Normal 3 2 3 4 3 2 2 2 2 5" xfId="48091" xr:uid="{D10B49EC-3CAE-48ED-9066-272A25A6793A}"/>
    <cellStyle name="Normal 3 2 3 4 3 2 2 2 3" xfId="22939" xr:uid="{949E073C-65AE-42D3-A8ED-0F3C73279E06}"/>
    <cellStyle name="Normal 3 2 3 4 3 2 2 2 3 2" xfId="36631" xr:uid="{5205C920-1099-4240-A0AE-F6F1E53EC831}"/>
    <cellStyle name="Normal 3 2 3 4 3 2 2 2 3 3" xfId="51515" xr:uid="{63C7D22E-B3FD-4E84-B2B5-07654F215C88}"/>
    <cellStyle name="Normal 3 2 3 4 3 2 2 2 4" xfId="16095" xr:uid="{B81AFD6E-3636-452F-AC1E-3E569D132943}"/>
    <cellStyle name="Normal 3 2 3 4 3 2 2 2 5" xfId="29785" xr:uid="{3A97C7E5-48E1-4396-9D42-0D3BC1A7FEB0}"/>
    <cellStyle name="Normal 3 2 3 4 3 2 2 2 6" xfId="44669" xr:uid="{CFD1FD8F-CC88-43E4-8FEB-74CD995344A5}"/>
    <cellStyle name="Normal 3 2 3 4 3 2 2 3" xfId="10959" xr:uid="{A97158D0-4E19-4149-880F-C81D2F14BE50}"/>
    <cellStyle name="Normal 3 2 3 4 3 2 2 3 2" xfId="24649" xr:uid="{BC94D6DF-3915-45E1-A495-DFE4F5925E64}"/>
    <cellStyle name="Normal 3 2 3 4 3 2 2 3 2 2" xfId="38341" xr:uid="{9CC4EF90-3F81-4135-9CE2-FD74EB27512A}"/>
    <cellStyle name="Normal 3 2 3 4 3 2 2 3 2 3" xfId="53225" xr:uid="{C3C5860A-FA3B-4A22-9DDF-6F2BFC324169}"/>
    <cellStyle name="Normal 3 2 3 4 3 2 2 3 3" xfId="17805" xr:uid="{17366BD5-73E0-4711-8AEF-596C6E778746}"/>
    <cellStyle name="Normal 3 2 3 4 3 2 2 3 4" xfId="31495" xr:uid="{5A359527-DC55-41DB-8169-D06A07181CD4}"/>
    <cellStyle name="Normal 3 2 3 4 3 2 2 3 5" xfId="46379" xr:uid="{76CE4E06-C46E-4521-BD07-85711696F365}"/>
    <cellStyle name="Normal 3 2 3 4 3 2 2 4" xfId="21227" xr:uid="{D6A583C8-7716-4EAA-9035-B7BB1A4E8682}"/>
    <cellStyle name="Normal 3 2 3 4 3 2 2 4 2" xfId="34919" xr:uid="{8A98AD19-E8A3-4573-8D82-AFC65AC9D3D3}"/>
    <cellStyle name="Normal 3 2 3 4 3 2 2 4 3" xfId="49803" xr:uid="{EFAAFFF8-0C52-4903-9795-9B779D98118F}"/>
    <cellStyle name="Normal 3 2 3 4 3 2 2 5" xfId="14383" xr:uid="{121FA26D-703D-434B-A00E-322A26A20FE4}"/>
    <cellStyle name="Normal 3 2 3 4 3 2 2 6" xfId="28073" xr:uid="{3D0FDECA-FFE9-418D-AE92-8562055A9209}"/>
    <cellStyle name="Normal 3 2 3 4 3 2 2 7" xfId="42957" xr:uid="{A965B9D8-FCD5-417B-AE61-290BDDAA2215}"/>
    <cellStyle name="Normal 3 2 3 4 3 2 3" xfId="9248" xr:uid="{75073C21-5730-4799-A97A-23F5DE8B4A51}"/>
    <cellStyle name="Normal 3 2 3 4 3 2 3 2" xfId="12670" xr:uid="{D150CE51-67A4-4026-84D5-2D180979809C}"/>
    <cellStyle name="Normal 3 2 3 4 3 2 3 2 2" xfId="26360" xr:uid="{FD3AF0A1-762C-4533-9958-07067DFD68A0}"/>
    <cellStyle name="Normal 3 2 3 4 3 2 3 2 2 2" xfId="40052" xr:uid="{84A39D28-CD04-4CCA-811B-209537334C5E}"/>
    <cellStyle name="Normal 3 2 3 4 3 2 3 2 2 3" xfId="54936" xr:uid="{2D587AA4-AF9F-4E0A-AA05-87EB6424FE76}"/>
    <cellStyle name="Normal 3 2 3 4 3 2 3 2 3" xfId="19516" xr:uid="{EB69EC6C-C14E-4C4C-B368-A66BDAB3E7E2}"/>
    <cellStyle name="Normal 3 2 3 4 3 2 3 2 4" xfId="33206" xr:uid="{EB701F52-875F-4412-B8D9-F8ADD90971C3}"/>
    <cellStyle name="Normal 3 2 3 4 3 2 3 2 5" xfId="48090" xr:uid="{11400EC8-371E-40B3-AF53-3AC498FDDAE7}"/>
    <cellStyle name="Normal 3 2 3 4 3 2 3 3" xfId="22938" xr:uid="{0A105819-A636-476B-8996-7325055BC01B}"/>
    <cellStyle name="Normal 3 2 3 4 3 2 3 3 2" xfId="36630" xr:uid="{6D0D5F3A-F45F-42B2-8645-54F5AE41B147}"/>
    <cellStyle name="Normal 3 2 3 4 3 2 3 3 3" xfId="51514" xr:uid="{B1CDD8F0-7380-474F-BD74-B0ABB2A6FC5A}"/>
    <cellStyle name="Normal 3 2 3 4 3 2 3 4" xfId="16094" xr:uid="{7A31C95B-9B8B-4905-BB77-6D208ADD2285}"/>
    <cellStyle name="Normal 3 2 3 4 3 2 3 5" xfId="29784" xr:uid="{5C1D8BDB-D93D-4B8C-8747-078B6478B1D5}"/>
    <cellStyle name="Normal 3 2 3 4 3 2 3 6" xfId="44668" xr:uid="{2C6F1255-64D8-4B02-89BD-5A5EA3A589CA}"/>
    <cellStyle name="Normal 3 2 3 4 3 2 4" xfId="10958" xr:uid="{1AE29055-C52C-4CF0-8A43-385C38E437BE}"/>
    <cellStyle name="Normal 3 2 3 4 3 2 4 2" xfId="24648" xr:uid="{210D68D4-EE48-41BB-95F3-98E3921AD775}"/>
    <cellStyle name="Normal 3 2 3 4 3 2 4 2 2" xfId="38340" xr:uid="{53D3B615-179F-43F1-9EB6-7221F833FA83}"/>
    <cellStyle name="Normal 3 2 3 4 3 2 4 2 3" xfId="53224" xr:uid="{889247BA-60D5-4D29-914F-3CBCB4943107}"/>
    <cellStyle name="Normal 3 2 3 4 3 2 4 3" xfId="17804" xr:uid="{46BC9225-9010-4A46-A430-8A06DA132BD5}"/>
    <cellStyle name="Normal 3 2 3 4 3 2 4 4" xfId="31494" xr:uid="{7DB055E8-52E2-4893-BC26-7E53B2BBBFBF}"/>
    <cellStyle name="Normal 3 2 3 4 3 2 4 5" xfId="46378" xr:uid="{AE42DD7E-87BF-4747-96B7-7FBC100CB84F}"/>
    <cellStyle name="Normal 3 2 3 4 3 2 5" xfId="21226" xr:uid="{7E8DDF5E-9EB1-4BBB-A2CB-9BED9EBCCF46}"/>
    <cellStyle name="Normal 3 2 3 4 3 2 5 2" xfId="34918" xr:uid="{F121CD65-0EB0-47C6-A41F-37B04F4E116F}"/>
    <cellStyle name="Normal 3 2 3 4 3 2 5 3" xfId="49802" xr:uid="{EA35B779-150A-48EE-8873-D0C76F93A519}"/>
    <cellStyle name="Normal 3 2 3 4 3 2 6" xfId="14382" xr:uid="{2A6036D2-5167-440E-A541-4DAF023E564E}"/>
    <cellStyle name="Normal 3 2 3 4 3 2 7" xfId="28072" xr:uid="{353B0DFA-3CF0-47A6-B18A-E65EC50D9562}"/>
    <cellStyle name="Normal 3 2 3 4 3 2 8" xfId="42956" xr:uid="{06CA377B-DE3E-4B19-A9C3-CCDADD4A791E}"/>
    <cellStyle name="Normal 3 2 3 4 3 3" xfId="7537" xr:uid="{5832ADFB-D3DD-4140-993C-68EF4B8AD286}"/>
    <cellStyle name="Normal 3 2 3 4 3 3 2" xfId="9250" xr:uid="{661A4AD1-9ECE-4291-BE17-66175509F15F}"/>
    <cellStyle name="Normal 3 2 3 4 3 3 2 2" xfId="12672" xr:uid="{30B9A7C5-9B73-4A2C-9CF1-D709E85659BF}"/>
    <cellStyle name="Normal 3 2 3 4 3 3 2 2 2" xfId="26362" xr:uid="{FFCFE0D3-CC05-4737-BCB5-6BE35A73F2FB}"/>
    <cellStyle name="Normal 3 2 3 4 3 3 2 2 2 2" xfId="40054" xr:uid="{63DB14FE-549D-487F-A3A6-D77490B14EFC}"/>
    <cellStyle name="Normal 3 2 3 4 3 3 2 2 2 3" xfId="54938" xr:uid="{CF61B919-B102-463F-85A6-DF3CF5479663}"/>
    <cellStyle name="Normal 3 2 3 4 3 3 2 2 3" xfId="19518" xr:uid="{CA6777EB-E548-47F0-B117-3D53546FA32F}"/>
    <cellStyle name="Normal 3 2 3 4 3 3 2 2 4" xfId="33208" xr:uid="{49F02D48-5691-4DFB-BA25-F8883EC1D214}"/>
    <cellStyle name="Normal 3 2 3 4 3 3 2 2 5" xfId="48092" xr:uid="{1DC7870A-F7F0-40B9-BB53-618B3DED4B0E}"/>
    <cellStyle name="Normal 3 2 3 4 3 3 2 3" xfId="22940" xr:uid="{5DCB1FF6-4A92-401B-B48B-63717D874B1C}"/>
    <cellStyle name="Normal 3 2 3 4 3 3 2 3 2" xfId="36632" xr:uid="{370CB1BD-3351-4837-88AD-55CE3C7538B8}"/>
    <cellStyle name="Normal 3 2 3 4 3 3 2 3 3" xfId="51516" xr:uid="{5A880347-179F-4C75-B554-EE31F320F6A7}"/>
    <cellStyle name="Normal 3 2 3 4 3 3 2 4" xfId="16096" xr:uid="{9680924D-B02E-4C12-A8DC-D16844D74496}"/>
    <cellStyle name="Normal 3 2 3 4 3 3 2 5" xfId="29786" xr:uid="{3671D632-03BD-4612-AB75-B306A494874E}"/>
    <cellStyle name="Normal 3 2 3 4 3 3 2 6" xfId="44670" xr:uid="{2AB7E38A-E704-4FFC-8A2B-DA0581A5C4D9}"/>
    <cellStyle name="Normal 3 2 3 4 3 3 3" xfId="10960" xr:uid="{DB1F0F29-6A26-4F09-BF2A-FBB2C6F27FA3}"/>
    <cellStyle name="Normal 3 2 3 4 3 3 3 2" xfId="24650" xr:uid="{381D568A-7FF9-4396-97C7-4AEA750D39D1}"/>
    <cellStyle name="Normal 3 2 3 4 3 3 3 2 2" xfId="38342" xr:uid="{73CF83B6-E37B-4567-8DC3-02A915DAEAB1}"/>
    <cellStyle name="Normal 3 2 3 4 3 3 3 2 3" xfId="53226" xr:uid="{3D1DD600-9416-4590-9A7F-45A3E48685A0}"/>
    <cellStyle name="Normal 3 2 3 4 3 3 3 3" xfId="17806" xr:uid="{1BF33445-61FB-4AC1-ADD3-4506EDC51209}"/>
    <cellStyle name="Normal 3 2 3 4 3 3 3 4" xfId="31496" xr:uid="{0A9916DB-53C3-4CD1-9B3D-8DE9B8BFF156}"/>
    <cellStyle name="Normal 3 2 3 4 3 3 3 5" xfId="46380" xr:uid="{E77B2460-F0D9-4AF3-8378-C2391CBA5840}"/>
    <cellStyle name="Normal 3 2 3 4 3 3 4" xfId="21228" xr:uid="{06CCAE25-3C96-4CF4-9848-E8807C35F76A}"/>
    <cellStyle name="Normal 3 2 3 4 3 3 4 2" xfId="34920" xr:uid="{2837BE15-854A-46CC-88A3-6B5AFC6F7EF2}"/>
    <cellStyle name="Normal 3 2 3 4 3 3 4 3" xfId="49804" xr:uid="{0598C32F-78DE-4EE7-BE80-2713BD0278F2}"/>
    <cellStyle name="Normal 3 2 3 4 3 3 5" xfId="14384" xr:uid="{CE0DEDE1-07D8-493C-806E-7B83D8E2EB6D}"/>
    <cellStyle name="Normal 3 2 3 4 3 3 6" xfId="28074" xr:uid="{0A6FFC46-BF4D-4D5A-8361-2CB052B0A8F9}"/>
    <cellStyle name="Normal 3 2 3 4 3 3 7" xfId="42958" xr:uid="{04397458-3BC9-4D26-A361-BA71252E4323}"/>
    <cellStyle name="Normal 3 2 3 4 3 4" xfId="7538" xr:uid="{3D125473-A418-4D3F-AD39-B684FED5F75C}"/>
    <cellStyle name="Normal 3 2 3 4 3 4 2" xfId="9251" xr:uid="{A14009AD-3F49-462A-A111-EA66C1FFAFF2}"/>
    <cellStyle name="Normal 3 2 3 4 3 4 2 2" xfId="12673" xr:uid="{A7EEEEF4-E719-4A04-B718-08E90BAC3EBE}"/>
    <cellStyle name="Normal 3 2 3 4 3 4 2 2 2" xfId="26363" xr:uid="{F129BC92-7BAD-429C-BEFF-250F5F774CAC}"/>
    <cellStyle name="Normal 3 2 3 4 3 4 2 2 2 2" xfId="40055" xr:uid="{7A1396E6-C7A3-4CB0-A2F5-B3247C77D18B}"/>
    <cellStyle name="Normal 3 2 3 4 3 4 2 2 2 3" xfId="54939" xr:uid="{B0871D4F-77A4-4053-B0BD-2B7144B4E978}"/>
    <cellStyle name="Normal 3 2 3 4 3 4 2 2 3" xfId="19519" xr:uid="{59AEC441-3DED-44D4-AA05-0D637D003625}"/>
    <cellStyle name="Normal 3 2 3 4 3 4 2 2 4" xfId="33209" xr:uid="{25871394-2D29-40AF-984A-E6BAE97CC248}"/>
    <cellStyle name="Normal 3 2 3 4 3 4 2 2 5" xfId="48093" xr:uid="{7CEBFC2A-3621-4E7D-A5DF-9B4B5966A789}"/>
    <cellStyle name="Normal 3 2 3 4 3 4 2 3" xfId="22941" xr:uid="{DC04A10F-8549-43C2-9CAD-1AF4B9510734}"/>
    <cellStyle name="Normal 3 2 3 4 3 4 2 3 2" xfId="36633" xr:uid="{6FE91AEE-BEF6-47F2-BE4F-647FE665A6D0}"/>
    <cellStyle name="Normal 3 2 3 4 3 4 2 3 3" xfId="51517" xr:uid="{C1DD3DC7-AABC-4C89-868D-C01E413AC735}"/>
    <cellStyle name="Normal 3 2 3 4 3 4 2 4" xfId="16097" xr:uid="{96DB03CF-322B-4D40-86CD-165EC0691502}"/>
    <cellStyle name="Normal 3 2 3 4 3 4 2 5" xfId="29787" xr:uid="{F5DA2F41-B8A0-4EC0-B2DF-75CF63E68D94}"/>
    <cellStyle name="Normal 3 2 3 4 3 4 2 6" xfId="44671" xr:uid="{55F45ADE-EBC2-4B72-B502-A2689F1B0719}"/>
    <cellStyle name="Normal 3 2 3 4 3 4 3" xfId="10961" xr:uid="{C0C40AEC-DECF-418B-B095-AE2165FD14A4}"/>
    <cellStyle name="Normal 3 2 3 4 3 4 3 2" xfId="24651" xr:uid="{026E9EDE-0BC0-4316-BF6E-8D387366BD31}"/>
    <cellStyle name="Normal 3 2 3 4 3 4 3 2 2" xfId="38343" xr:uid="{7E27D14F-B461-4777-AC9C-CEDAEE5EE956}"/>
    <cellStyle name="Normal 3 2 3 4 3 4 3 2 3" xfId="53227" xr:uid="{5A658421-B948-4C5F-8153-2C82346801FF}"/>
    <cellStyle name="Normal 3 2 3 4 3 4 3 3" xfId="17807" xr:uid="{7A205706-62A7-427F-B4B7-423355F14AA4}"/>
    <cellStyle name="Normal 3 2 3 4 3 4 3 4" xfId="31497" xr:uid="{031B1FF3-33C4-421A-A61E-33CDCF95E52C}"/>
    <cellStyle name="Normal 3 2 3 4 3 4 3 5" xfId="46381" xr:uid="{E6DBA166-D198-4F1F-AE0B-8C647469E650}"/>
    <cellStyle name="Normal 3 2 3 4 3 4 4" xfId="21229" xr:uid="{546E1A91-09B3-415F-832A-DA04381CC0A7}"/>
    <cellStyle name="Normal 3 2 3 4 3 4 4 2" xfId="34921" xr:uid="{9F42EB05-B794-4BD2-AD8E-DEAFEA464FFC}"/>
    <cellStyle name="Normal 3 2 3 4 3 4 4 3" xfId="49805" xr:uid="{85223DDB-4D11-4052-A7EC-1FBF97B297F8}"/>
    <cellStyle name="Normal 3 2 3 4 3 4 5" xfId="14385" xr:uid="{520FE4C6-40FC-4659-9562-2EA70079159F}"/>
    <cellStyle name="Normal 3 2 3 4 3 4 6" xfId="28075" xr:uid="{42FF9176-508A-4849-B5FD-A7335FF0A5B6}"/>
    <cellStyle name="Normal 3 2 3 4 3 4 7" xfId="42959" xr:uid="{213C7E45-B073-447D-9484-674CF1878435}"/>
    <cellStyle name="Normal 3 2 3 4 3 5" xfId="9247" xr:uid="{28B1624D-1304-4C83-A2F8-515662369CCC}"/>
    <cellStyle name="Normal 3 2 3 4 3 5 2" xfId="12669" xr:uid="{4F3B5A84-9DD0-485B-9828-5B9AAF2A8608}"/>
    <cellStyle name="Normal 3 2 3 4 3 5 2 2" xfId="26359" xr:uid="{70EE9D05-5857-4630-9556-45B8B56C74DB}"/>
    <cellStyle name="Normal 3 2 3 4 3 5 2 2 2" xfId="40051" xr:uid="{4FD61EC6-2457-49E2-A6BD-119E13200564}"/>
    <cellStyle name="Normal 3 2 3 4 3 5 2 2 3" xfId="54935" xr:uid="{B0156A3A-FC11-4EDD-920A-E59295D48711}"/>
    <cellStyle name="Normal 3 2 3 4 3 5 2 3" xfId="19515" xr:uid="{C326F8C4-EE48-467A-8FD9-EBF70B383003}"/>
    <cellStyle name="Normal 3 2 3 4 3 5 2 4" xfId="33205" xr:uid="{23E7FBA2-15FC-4358-BA8B-BF6BBC12064C}"/>
    <cellStyle name="Normal 3 2 3 4 3 5 2 5" xfId="48089" xr:uid="{C4452924-7BC2-4ABE-8F72-B061F0560B0D}"/>
    <cellStyle name="Normal 3 2 3 4 3 5 3" xfId="22937" xr:uid="{C78EF3D8-185B-4DEC-A483-33392CB39930}"/>
    <cellStyle name="Normal 3 2 3 4 3 5 3 2" xfId="36629" xr:uid="{B678B129-BAE7-42DB-8ACF-1D3908406A4C}"/>
    <cellStyle name="Normal 3 2 3 4 3 5 3 3" xfId="51513" xr:uid="{6B5AB2FD-28C6-4D90-9AE5-DDB5EBE9342B}"/>
    <cellStyle name="Normal 3 2 3 4 3 5 4" xfId="16093" xr:uid="{2AD865FA-1343-4EA9-B94F-BBDC524C50D7}"/>
    <cellStyle name="Normal 3 2 3 4 3 5 5" xfId="29783" xr:uid="{DA43E827-538F-4FCB-AB3E-F8248E846421}"/>
    <cellStyle name="Normal 3 2 3 4 3 5 6" xfId="44667" xr:uid="{BB15007B-3497-4682-AA91-67285648ED11}"/>
    <cellStyle name="Normal 3 2 3 4 3 6" xfId="10957" xr:uid="{E7948290-4A46-4742-A3EF-13DFE2B955AB}"/>
    <cellStyle name="Normal 3 2 3 4 3 6 2" xfId="24647" xr:uid="{5AB2B0C3-B1DF-4B4A-A1BA-6EAC0D03DA1C}"/>
    <cellStyle name="Normal 3 2 3 4 3 6 2 2" xfId="38339" xr:uid="{FA411F19-A6EC-4891-98A8-92F12E58EBD1}"/>
    <cellStyle name="Normal 3 2 3 4 3 6 2 3" xfId="53223" xr:uid="{50749C00-556B-40CA-BC1A-73A469EA088B}"/>
    <cellStyle name="Normal 3 2 3 4 3 6 3" xfId="17803" xr:uid="{0C03805E-D9C1-436D-9B2C-10C31DE47711}"/>
    <cellStyle name="Normal 3 2 3 4 3 6 4" xfId="31493" xr:uid="{33AFBCB9-2DD8-4D26-9D60-71A66E405544}"/>
    <cellStyle name="Normal 3 2 3 4 3 6 5" xfId="46377" xr:uid="{65D3E123-70A9-4749-BFDC-035C7267CD43}"/>
    <cellStyle name="Normal 3 2 3 4 3 7" xfId="21225" xr:uid="{F4422D0B-49CF-4343-84A5-8C978D458843}"/>
    <cellStyle name="Normal 3 2 3 4 3 7 2" xfId="34917" xr:uid="{6A0CF344-DBD3-4B2F-9466-E24FC1ACBC02}"/>
    <cellStyle name="Normal 3 2 3 4 3 7 3" xfId="49801" xr:uid="{71198130-7CD8-4D3A-99C3-230E5F5F7A3E}"/>
    <cellStyle name="Normal 3 2 3 4 3 8" xfId="14381" xr:uid="{5495E1FA-5B16-4634-8E3E-4ACB9FEA2619}"/>
    <cellStyle name="Normal 3 2 3 4 3 9" xfId="28071" xr:uid="{989448FE-0D7B-4FFB-8F92-AC09D9599BE4}"/>
    <cellStyle name="Normal 3 2 3 4 4" xfId="7539" xr:uid="{6802E79F-7F6D-4E53-AE50-BB2824D7BB40}"/>
    <cellStyle name="Normal 3 2 3 4 4 2" xfId="7540" xr:uid="{E28AA0D8-EE39-4715-AA67-CF9334C493EF}"/>
    <cellStyle name="Normal 3 2 3 4 4 2 2" xfId="9253" xr:uid="{D73820B5-99F4-4D82-BC3F-00C459265247}"/>
    <cellStyle name="Normal 3 2 3 4 4 2 2 2" xfId="12675" xr:uid="{B13738C7-5230-4230-A461-1F2F707A170E}"/>
    <cellStyle name="Normal 3 2 3 4 4 2 2 2 2" xfId="26365" xr:uid="{01A3A722-E3F9-4170-879D-19553D2F378C}"/>
    <cellStyle name="Normal 3 2 3 4 4 2 2 2 2 2" xfId="40057" xr:uid="{983FC5E6-E397-4DC8-8606-EA5BF0FCB622}"/>
    <cellStyle name="Normal 3 2 3 4 4 2 2 2 2 3" xfId="54941" xr:uid="{EE0AE8BB-A7DA-40AA-AD0F-35307961625D}"/>
    <cellStyle name="Normal 3 2 3 4 4 2 2 2 3" xfId="19521" xr:uid="{90AA3895-98C1-417F-8687-9C87420565F0}"/>
    <cellStyle name="Normal 3 2 3 4 4 2 2 2 4" xfId="33211" xr:uid="{4DC8FC23-B201-4EB4-8AA2-A4B2694AF64B}"/>
    <cellStyle name="Normal 3 2 3 4 4 2 2 2 5" xfId="48095" xr:uid="{C2C33E9B-96B6-4B73-8CDE-D882CA9FD4CF}"/>
    <cellStyle name="Normal 3 2 3 4 4 2 2 3" xfId="22943" xr:uid="{C26DEB42-B564-403E-A8CA-63FF161D48EB}"/>
    <cellStyle name="Normal 3 2 3 4 4 2 2 3 2" xfId="36635" xr:uid="{C898467C-B812-4F75-9B76-879394E55C7C}"/>
    <cellStyle name="Normal 3 2 3 4 4 2 2 3 3" xfId="51519" xr:uid="{7F54C111-B77D-40C0-838C-A2872A3A8FC7}"/>
    <cellStyle name="Normal 3 2 3 4 4 2 2 4" xfId="16099" xr:uid="{735AD3E2-A4DB-450D-9531-50EE6A953DC5}"/>
    <cellStyle name="Normal 3 2 3 4 4 2 2 5" xfId="29789" xr:uid="{90FBD84F-4D6D-45BD-A35E-9D5C78B215D9}"/>
    <cellStyle name="Normal 3 2 3 4 4 2 2 6" xfId="44673" xr:uid="{42B74D1B-41A0-467B-BA4D-57F77B954E82}"/>
    <cellStyle name="Normal 3 2 3 4 4 2 3" xfId="10963" xr:uid="{939E8275-9DA3-43ED-BF7D-7BD6D9F6F269}"/>
    <cellStyle name="Normal 3 2 3 4 4 2 3 2" xfId="24653" xr:uid="{5D59D223-63AE-4F33-B9B3-315B91AEDB27}"/>
    <cellStyle name="Normal 3 2 3 4 4 2 3 2 2" xfId="38345" xr:uid="{9AE1D636-DFBF-407A-8771-E45B9582379E}"/>
    <cellStyle name="Normal 3 2 3 4 4 2 3 2 3" xfId="53229" xr:uid="{46C32614-F6BF-4082-B821-B2C8B57C2F73}"/>
    <cellStyle name="Normal 3 2 3 4 4 2 3 3" xfId="17809" xr:uid="{157E531E-5C5E-4A6A-9ED8-7C941D7707FC}"/>
    <cellStyle name="Normal 3 2 3 4 4 2 3 4" xfId="31499" xr:uid="{06155E62-B7CE-4378-A018-093F90538AB9}"/>
    <cellStyle name="Normal 3 2 3 4 4 2 3 5" xfId="46383" xr:uid="{9ED78887-0E5A-4495-8864-9A9E61615A97}"/>
    <cellStyle name="Normal 3 2 3 4 4 2 4" xfId="21231" xr:uid="{F3C32729-21D1-4D92-BE67-5EFAB82A7FAD}"/>
    <cellStyle name="Normal 3 2 3 4 4 2 4 2" xfId="34923" xr:uid="{4F378C03-AF37-4EAA-822A-F7FB774B92D3}"/>
    <cellStyle name="Normal 3 2 3 4 4 2 4 3" xfId="49807" xr:uid="{D18649F8-C960-4082-91C8-309DC2574323}"/>
    <cellStyle name="Normal 3 2 3 4 4 2 5" xfId="14387" xr:uid="{70B7C7F7-93D5-4DFB-B933-5A4FE1FFAC56}"/>
    <cellStyle name="Normal 3 2 3 4 4 2 6" xfId="28077" xr:uid="{568082D0-BB93-4337-9F1F-68FFB731FB80}"/>
    <cellStyle name="Normal 3 2 3 4 4 2 7" xfId="42961" xr:uid="{D04FC44D-BCFC-441E-A933-51217A40FA2A}"/>
    <cellStyle name="Normal 3 2 3 4 4 3" xfId="9252" xr:uid="{3B6F19E0-3329-49AB-8F3E-77BBA1545EC5}"/>
    <cellStyle name="Normal 3 2 3 4 4 3 2" xfId="12674" xr:uid="{923A1141-B8CE-4CD3-9CE3-3BBFFF5FF6A3}"/>
    <cellStyle name="Normal 3 2 3 4 4 3 2 2" xfId="26364" xr:uid="{2176AFA0-F415-4C99-BDA1-2A34A95EF9F8}"/>
    <cellStyle name="Normal 3 2 3 4 4 3 2 2 2" xfId="40056" xr:uid="{D7BB630C-2C98-45F8-B44B-A60B960B3DEF}"/>
    <cellStyle name="Normal 3 2 3 4 4 3 2 2 3" xfId="54940" xr:uid="{F75FD111-FA6C-4E38-901A-35A66DEB3A72}"/>
    <cellStyle name="Normal 3 2 3 4 4 3 2 3" xfId="19520" xr:uid="{BCDF13EE-136D-49DC-AB88-F318B9EA9F58}"/>
    <cellStyle name="Normal 3 2 3 4 4 3 2 4" xfId="33210" xr:uid="{F74FF422-0681-45E2-86B9-508FAE4D2D66}"/>
    <cellStyle name="Normal 3 2 3 4 4 3 2 5" xfId="48094" xr:uid="{895EDDFF-A42B-4771-B27C-6DB39B574B03}"/>
    <cellStyle name="Normal 3 2 3 4 4 3 3" xfId="22942" xr:uid="{ADA3D99F-2C1C-4340-AEC6-EF2FFA13DA71}"/>
    <cellStyle name="Normal 3 2 3 4 4 3 3 2" xfId="36634" xr:uid="{FABA6C95-AECC-4FCD-B224-64539219ECF6}"/>
    <cellStyle name="Normal 3 2 3 4 4 3 3 3" xfId="51518" xr:uid="{3AC0F037-3361-4F70-AAD0-2960F309E364}"/>
    <cellStyle name="Normal 3 2 3 4 4 3 4" xfId="16098" xr:uid="{B6744E14-32A6-4FC8-829A-ADB2FF2D4B73}"/>
    <cellStyle name="Normal 3 2 3 4 4 3 5" xfId="29788" xr:uid="{DD5D1D60-C146-4004-ABBB-E67237ED5C7F}"/>
    <cellStyle name="Normal 3 2 3 4 4 3 6" xfId="44672" xr:uid="{2DB6E6EC-0731-4CD8-B3A4-71316B7B80CF}"/>
    <cellStyle name="Normal 3 2 3 4 4 4" xfId="10962" xr:uid="{0A732A7D-A2C4-42A4-97E4-7620A2957042}"/>
    <cellStyle name="Normal 3 2 3 4 4 4 2" xfId="24652" xr:uid="{A224F77D-B68A-4DC1-A036-63AB1A5CFBA0}"/>
    <cellStyle name="Normal 3 2 3 4 4 4 2 2" xfId="38344" xr:uid="{B5C0A3D6-BBAB-4AA2-B428-D663B87553DD}"/>
    <cellStyle name="Normal 3 2 3 4 4 4 2 3" xfId="53228" xr:uid="{21246F4A-5920-4FB3-AA76-117075E41C7F}"/>
    <cellStyle name="Normal 3 2 3 4 4 4 3" xfId="17808" xr:uid="{B7A8F4E6-E89C-4AEB-B881-41A0D0001567}"/>
    <cellStyle name="Normal 3 2 3 4 4 4 4" xfId="31498" xr:uid="{903E7AC0-BE80-4218-B34A-52615CD5F1D8}"/>
    <cellStyle name="Normal 3 2 3 4 4 4 5" xfId="46382" xr:uid="{69E8A336-7E75-4B2A-9DCC-E6C98B9FC512}"/>
    <cellStyle name="Normal 3 2 3 4 4 5" xfId="21230" xr:uid="{91C2057C-03FF-446B-B904-477545DE1412}"/>
    <cellStyle name="Normal 3 2 3 4 4 5 2" xfId="34922" xr:uid="{E6565B77-8339-4960-93BB-B39C5C34F0E5}"/>
    <cellStyle name="Normal 3 2 3 4 4 5 3" xfId="49806" xr:uid="{99BC89AB-4FA5-4915-89A0-E505A875F023}"/>
    <cellStyle name="Normal 3 2 3 4 4 6" xfId="14386" xr:uid="{B92FADD6-AA57-4A63-B6F8-E054323C7B89}"/>
    <cellStyle name="Normal 3 2 3 4 4 7" xfId="28076" xr:uid="{DDCB4961-AE53-47D9-8DDC-B2DF3C20FBAE}"/>
    <cellStyle name="Normal 3 2 3 4 4 8" xfId="42960" xr:uid="{74E86571-72B4-47A1-9DEE-6AB827C3DAF5}"/>
    <cellStyle name="Normal 3 2 3 4 5" xfId="7541" xr:uid="{EB38C537-0E2F-4219-B70C-0B2FB6A8AB0E}"/>
    <cellStyle name="Normal 3 2 3 4 5 2" xfId="9254" xr:uid="{A02834B1-E265-460E-8C80-3DFBDA9F2947}"/>
    <cellStyle name="Normal 3 2 3 4 5 2 2" xfId="12676" xr:uid="{1ACFBA26-D271-4029-A3E1-C79B20676853}"/>
    <cellStyle name="Normal 3 2 3 4 5 2 2 2" xfId="26366" xr:uid="{A148DD40-1762-40B1-B611-E952BB4B7245}"/>
    <cellStyle name="Normal 3 2 3 4 5 2 2 2 2" xfId="40058" xr:uid="{1E7C9BAA-C768-4115-994E-3FF09B499306}"/>
    <cellStyle name="Normal 3 2 3 4 5 2 2 2 3" xfId="54942" xr:uid="{E2CCCE6D-02A6-4D72-97FE-8881D3BA4B70}"/>
    <cellStyle name="Normal 3 2 3 4 5 2 2 3" xfId="19522" xr:uid="{3342E508-763B-4D21-9B60-20299FEED7A4}"/>
    <cellStyle name="Normal 3 2 3 4 5 2 2 4" xfId="33212" xr:uid="{F72A706B-91CE-4FE7-9D1A-01CC2DE1C75B}"/>
    <cellStyle name="Normal 3 2 3 4 5 2 2 5" xfId="48096" xr:uid="{CEC68CEE-2EDA-4B7D-836F-2B0855878B4D}"/>
    <cellStyle name="Normal 3 2 3 4 5 2 3" xfId="22944" xr:uid="{332CF32F-1E6D-4F55-8828-47FA0459A42E}"/>
    <cellStyle name="Normal 3 2 3 4 5 2 3 2" xfId="36636" xr:uid="{3898FCDC-9DE9-477E-9DE0-187774025E66}"/>
    <cellStyle name="Normal 3 2 3 4 5 2 3 3" xfId="51520" xr:uid="{8F716026-6866-43C1-8112-487A7ACCCEE5}"/>
    <cellStyle name="Normal 3 2 3 4 5 2 4" xfId="16100" xr:uid="{2803FD0E-4E2A-4AB4-8598-7841B9104FAF}"/>
    <cellStyle name="Normal 3 2 3 4 5 2 5" xfId="29790" xr:uid="{7E2CAD31-DA91-4572-8476-557638483020}"/>
    <cellStyle name="Normal 3 2 3 4 5 2 6" xfId="44674" xr:uid="{01A7270B-2F2E-4751-A7F0-84B8917139BF}"/>
    <cellStyle name="Normal 3 2 3 4 5 3" xfId="10964" xr:uid="{B88E52AD-E6CB-41BC-94E6-EDC9F84042D4}"/>
    <cellStyle name="Normal 3 2 3 4 5 3 2" xfId="24654" xr:uid="{913BA61B-2B9C-4CF8-94FB-D9525E2C7DDD}"/>
    <cellStyle name="Normal 3 2 3 4 5 3 2 2" xfId="38346" xr:uid="{EB85D98D-F11D-4961-B400-5AF150AAEC36}"/>
    <cellStyle name="Normal 3 2 3 4 5 3 2 3" xfId="53230" xr:uid="{64E1D3B6-CB20-46DF-97CD-2C7052139EED}"/>
    <cellStyle name="Normal 3 2 3 4 5 3 3" xfId="17810" xr:uid="{9E67BEC4-9642-474C-8F72-A86F92D3BE02}"/>
    <cellStyle name="Normal 3 2 3 4 5 3 4" xfId="31500" xr:uid="{5E3CFB42-0FAA-4B51-9468-910B43C51AA7}"/>
    <cellStyle name="Normal 3 2 3 4 5 3 5" xfId="46384" xr:uid="{F7E04D17-7DDF-4FF5-8F32-219EC0530660}"/>
    <cellStyle name="Normal 3 2 3 4 5 4" xfId="21232" xr:uid="{19681A9A-4CCD-4BE2-A65A-EA52DA5BB984}"/>
    <cellStyle name="Normal 3 2 3 4 5 4 2" xfId="34924" xr:uid="{9AB25E26-D6A0-4BE5-94EB-063265D550B0}"/>
    <cellStyle name="Normal 3 2 3 4 5 4 3" xfId="49808" xr:uid="{22D81231-5D13-49A7-B5BE-392824E56E46}"/>
    <cellStyle name="Normal 3 2 3 4 5 5" xfId="14388" xr:uid="{CA9A72C4-0ACC-4D61-B183-6D5403E43188}"/>
    <cellStyle name="Normal 3 2 3 4 5 6" xfId="28078" xr:uid="{1E6B7C69-0766-46A4-B131-372D5FB3E9AE}"/>
    <cellStyle name="Normal 3 2 3 4 5 7" xfId="42962" xr:uid="{7E523422-522D-486D-AA11-CA20FC6FB79A}"/>
    <cellStyle name="Normal 3 2 3 4 6" xfId="7542" xr:uid="{D494DBF7-C636-406A-8300-92DFFB6016D6}"/>
    <cellStyle name="Normal 3 2 3 4 6 2" xfId="9255" xr:uid="{65A58D52-B8F3-4DEA-859F-4C1247A4019B}"/>
    <cellStyle name="Normal 3 2 3 4 6 2 2" xfId="12677" xr:uid="{E54C5ADE-B882-4E17-9638-0154C9E804F3}"/>
    <cellStyle name="Normal 3 2 3 4 6 2 2 2" xfId="26367" xr:uid="{840C8F21-BFCE-417D-A142-0217B6AD4FB8}"/>
    <cellStyle name="Normal 3 2 3 4 6 2 2 2 2" xfId="40059" xr:uid="{CFFC834F-8E43-4E16-8FCF-ABC992DA4BE3}"/>
    <cellStyle name="Normal 3 2 3 4 6 2 2 2 3" xfId="54943" xr:uid="{53EB9E6B-AEE1-4A23-8099-9D2F60550FCE}"/>
    <cellStyle name="Normal 3 2 3 4 6 2 2 3" xfId="19523" xr:uid="{0E3731F1-1F44-469A-98C5-EC90CE766003}"/>
    <cellStyle name="Normal 3 2 3 4 6 2 2 4" xfId="33213" xr:uid="{3D29E8DE-4AA3-4B05-938F-86CD06FAD94B}"/>
    <cellStyle name="Normal 3 2 3 4 6 2 2 5" xfId="48097" xr:uid="{F59DED6F-8139-4A8B-B7F9-CFE8DEE1EEAF}"/>
    <cellStyle name="Normal 3 2 3 4 6 2 3" xfId="22945" xr:uid="{F47426D0-694B-479D-BBBB-FF0F87572887}"/>
    <cellStyle name="Normal 3 2 3 4 6 2 3 2" xfId="36637" xr:uid="{89806CB0-20EE-4B03-801B-9CAF6FD339AC}"/>
    <cellStyle name="Normal 3 2 3 4 6 2 3 3" xfId="51521" xr:uid="{47D0A269-5B49-442E-B7EB-9AFC4DFBFAF7}"/>
    <cellStyle name="Normal 3 2 3 4 6 2 4" xfId="16101" xr:uid="{AEB02597-4655-42DC-820B-DD09DE613449}"/>
    <cellStyle name="Normal 3 2 3 4 6 2 5" xfId="29791" xr:uid="{6F407EFF-AFB2-4DE4-9FB1-1893FD061AD1}"/>
    <cellStyle name="Normal 3 2 3 4 6 2 6" xfId="44675" xr:uid="{9361B0F5-AB78-42F0-AEB3-69A21244A8AA}"/>
    <cellStyle name="Normal 3 2 3 4 6 3" xfId="10965" xr:uid="{78CE46E0-5170-49EA-A8DB-45BB8A60A223}"/>
    <cellStyle name="Normal 3 2 3 4 6 3 2" xfId="24655" xr:uid="{418E0F40-2BAE-42DD-B8B1-281EE97FD4E9}"/>
    <cellStyle name="Normal 3 2 3 4 6 3 2 2" xfId="38347" xr:uid="{846F7224-956F-4042-8476-31CC78604BE1}"/>
    <cellStyle name="Normal 3 2 3 4 6 3 2 3" xfId="53231" xr:uid="{08DB4841-0111-4E3A-88CC-A6F777DDB12B}"/>
    <cellStyle name="Normal 3 2 3 4 6 3 3" xfId="17811" xr:uid="{C601328A-A9A3-421B-8BC9-5FEFD1EDCFC5}"/>
    <cellStyle name="Normal 3 2 3 4 6 3 4" xfId="31501" xr:uid="{01F8BFB0-83B6-4F05-B339-A7D5817A7C46}"/>
    <cellStyle name="Normal 3 2 3 4 6 3 5" xfId="46385" xr:uid="{703268DD-F7B5-4651-A053-176913F3EAAA}"/>
    <cellStyle name="Normal 3 2 3 4 6 4" xfId="21233" xr:uid="{B79DDE45-A088-4666-9DDA-A6CD50A09149}"/>
    <cellStyle name="Normal 3 2 3 4 6 4 2" xfId="34925" xr:uid="{1DCF1A15-29B4-48AB-A4AD-10F45B97CCDB}"/>
    <cellStyle name="Normal 3 2 3 4 6 4 3" xfId="49809" xr:uid="{16C6C4D8-8E37-4EDA-A0DE-27CF6F52B97B}"/>
    <cellStyle name="Normal 3 2 3 4 6 5" xfId="14389" xr:uid="{A9EE652F-611B-4763-B738-D51A0FCF9DBB}"/>
    <cellStyle name="Normal 3 2 3 4 6 6" xfId="28079" xr:uid="{D19ADA48-74CA-4431-B054-CE4393F277A2}"/>
    <cellStyle name="Normal 3 2 3 4 6 7" xfId="42963" xr:uid="{C5FC4BC4-5EB8-4412-8928-B657C25C95E4}"/>
    <cellStyle name="Normal 3 2 3 4 7" xfId="9241" xr:uid="{15279E58-272B-496E-9EB5-45B0FDE41A8C}"/>
    <cellStyle name="Normal 3 2 3 4 7 2" xfId="12663" xr:uid="{4EC815A7-12F4-463F-A528-4E94969015F4}"/>
    <cellStyle name="Normal 3 2 3 4 7 2 2" xfId="26353" xr:uid="{63DC8B2D-6557-4CAC-BFDE-C46018C0D22C}"/>
    <cellStyle name="Normal 3 2 3 4 7 2 2 2" xfId="40045" xr:uid="{1CF725A7-7124-43F0-B48D-D87034778CD3}"/>
    <cellStyle name="Normal 3 2 3 4 7 2 2 3" xfId="54929" xr:uid="{5D9B3B44-887E-4328-8B40-DACCAD2AB2AC}"/>
    <cellStyle name="Normal 3 2 3 4 7 2 3" xfId="19509" xr:uid="{C59C5AC5-F0F3-4CB8-B1DC-B2C7E8622638}"/>
    <cellStyle name="Normal 3 2 3 4 7 2 4" xfId="33199" xr:uid="{BB3FF4D5-1942-4F2F-94AC-21DA5402C872}"/>
    <cellStyle name="Normal 3 2 3 4 7 2 5" xfId="48083" xr:uid="{AF35FD53-C2FB-4095-961B-92CD16DBB809}"/>
    <cellStyle name="Normal 3 2 3 4 7 3" xfId="22931" xr:uid="{922B74D7-47CA-403F-A84A-CBCF24D9F6BB}"/>
    <cellStyle name="Normal 3 2 3 4 7 3 2" xfId="36623" xr:uid="{2BC6AAEF-C144-41EC-A4AA-DD4D5D1EDA56}"/>
    <cellStyle name="Normal 3 2 3 4 7 3 3" xfId="51507" xr:uid="{65E90C82-9199-44E6-948F-7C76BEABFD40}"/>
    <cellStyle name="Normal 3 2 3 4 7 4" xfId="16087" xr:uid="{A3756086-A48D-49B3-B28C-B158AF8CB990}"/>
    <cellStyle name="Normal 3 2 3 4 7 5" xfId="29777" xr:uid="{CBDC1D06-003B-4837-BD3E-9FCBA551F197}"/>
    <cellStyle name="Normal 3 2 3 4 7 6" xfId="44661" xr:uid="{50D72EBD-AB65-422D-AF8E-6F9260F43F2E}"/>
    <cellStyle name="Normal 3 2 3 4 8" xfId="10951" xr:uid="{35F965F4-4F59-47A7-A9D5-1891EBB15980}"/>
    <cellStyle name="Normal 3 2 3 4 8 2" xfId="24641" xr:uid="{BC8E1789-A873-4630-9D97-E57696420810}"/>
    <cellStyle name="Normal 3 2 3 4 8 2 2" xfId="38333" xr:uid="{5B9E13D1-ED7C-4488-A811-08B89517BE11}"/>
    <cellStyle name="Normal 3 2 3 4 8 2 3" xfId="53217" xr:uid="{37BAE966-0F56-4DCB-9085-0EF2EBACC84A}"/>
    <cellStyle name="Normal 3 2 3 4 8 3" xfId="17797" xr:uid="{62CF684B-86C4-40A6-8CEE-CF21676DD643}"/>
    <cellStyle name="Normal 3 2 3 4 8 4" xfId="31487" xr:uid="{36AF6233-73D4-40C1-B3F6-7C0EE51D6BF3}"/>
    <cellStyle name="Normal 3 2 3 4 8 5" xfId="46371" xr:uid="{CDE219B8-8F54-4A96-A47E-DC09FFE2242A}"/>
    <cellStyle name="Normal 3 2 3 4 9" xfId="21219" xr:uid="{F7DE04E6-2C54-4CB7-92E1-643006E245BA}"/>
    <cellStyle name="Normal 3 2 3 4 9 2" xfId="34911" xr:uid="{792DA26C-0BC7-440E-B71B-709C1712D6DD}"/>
    <cellStyle name="Normal 3 2 3 4 9 3" xfId="49795" xr:uid="{152F9ED7-E253-4478-A8ED-E6A09E9257E7}"/>
    <cellStyle name="Normal 3 2 3 5" xfId="7543" xr:uid="{5EEA1AFE-E19D-4342-9235-B2D2F4BE9B86}"/>
    <cellStyle name="Normal 3 2 3 5 10" xfId="14390" xr:uid="{07A2A40D-5126-4CD8-97AF-24FE8F658813}"/>
    <cellStyle name="Normal 3 2 3 5 11" xfId="28080" xr:uid="{24953111-63C0-4FE6-845C-A83065E1C796}"/>
    <cellStyle name="Normal 3 2 3 5 12" xfId="42964" xr:uid="{3D94DEA1-ED41-4759-9B79-16B7581189D7}"/>
    <cellStyle name="Normal 3 2 3 5 2" xfId="7544" xr:uid="{034750CE-59AC-4BF9-A72C-86C02365D7D9}"/>
    <cellStyle name="Normal 3 2 3 5 2 10" xfId="42965" xr:uid="{FAF161A0-B309-4FC5-8693-F4A4189C7064}"/>
    <cellStyle name="Normal 3 2 3 5 2 2" xfId="7545" xr:uid="{18711B8D-A9E3-4ACD-BBD3-E3CE433C5FBB}"/>
    <cellStyle name="Normal 3 2 3 5 2 2 2" xfId="7546" xr:uid="{393F6073-C979-47FA-9BA9-D69EE0CF0842}"/>
    <cellStyle name="Normal 3 2 3 5 2 2 2 2" xfId="9259" xr:uid="{3AFC9C68-3831-42F5-93E2-57A4C358D03F}"/>
    <cellStyle name="Normal 3 2 3 5 2 2 2 2 2" xfId="12681" xr:uid="{952A443E-CE3B-45EF-A0CA-BCCF0555DB08}"/>
    <cellStyle name="Normal 3 2 3 5 2 2 2 2 2 2" xfId="26371" xr:uid="{3B380F0B-DA71-4176-88A6-7571D49C0E5B}"/>
    <cellStyle name="Normal 3 2 3 5 2 2 2 2 2 2 2" xfId="40063" xr:uid="{9FF81495-E1A2-4C2D-B388-993A887C469C}"/>
    <cellStyle name="Normal 3 2 3 5 2 2 2 2 2 2 3" xfId="54947" xr:uid="{919E10C5-BAE8-423D-BA3E-832FB4EE2D92}"/>
    <cellStyle name="Normal 3 2 3 5 2 2 2 2 2 3" xfId="19527" xr:uid="{BB5D3E6B-83CD-463F-84B6-E8894C6DAD52}"/>
    <cellStyle name="Normal 3 2 3 5 2 2 2 2 2 4" xfId="33217" xr:uid="{D47AB6A8-C3E1-4931-A1AF-0B8D18AEEDDF}"/>
    <cellStyle name="Normal 3 2 3 5 2 2 2 2 2 5" xfId="48101" xr:uid="{120E9B83-2E1C-45B2-8A1F-D05D086542A7}"/>
    <cellStyle name="Normal 3 2 3 5 2 2 2 2 3" xfId="22949" xr:uid="{52AC6621-FC4B-463A-8B41-F1AD24E856AA}"/>
    <cellStyle name="Normal 3 2 3 5 2 2 2 2 3 2" xfId="36641" xr:uid="{C854BD07-1DD7-4A40-827C-D747C9A7BD84}"/>
    <cellStyle name="Normal 3 2 3 5 2 2 2 2 3 3" xfId="51525" xr:uid="{B01B7B0E-BA00-4A1C-9464-B2A96EE13723}"/>
    <cellStyle name="Normal 3 2 3 5 2 2 2 2 4" xfId="16105" xr:uid="{E52586FB-0A95-4C54-890D-5AC3D18ADE36}"/>
    <cellStyle name="Normal 3 2 3 5 2 2 2 2 5" xfId="29795" xr:uid="{C567C9BD-FA1F-453E-BD9A-063F639721A4}"/>
    <cellStyle name="Normal 3 2 3 5 2 2 2 2 6" xfId="44679" xr:uid="{ECAA2465-6FCD-4421-842B-05285D427A4E}"/>
    <cellStyle name="Normal 3 2 3 5 2 2 2 3" xfId="10969" xr:uid="{2015020C-5509-43AE-999A-226DC810758D}"/>
    <cellStyle name="Normal 3 2 3 5 2 2 2 3 2" xfId="24659" xr:uid="{560BB702-772F-4932-AE46-005353BE87F3}"/>
    <cellStyle name="Normal 3 2 3 5 2 2 2 3 2 2" xfId="38351" xr:uid="{5B3C7A5C-E013-4639-BCFD-F7AAAA89C66E}"/>
    <cellStyle name="Normal 3 2 3 5 2 2 2 3 2 3" xfId="53235" xr:uid="{08BADC2E-9869-4743-837D-E13D80BC44E0}"/>
    <cellStyle name="Normal 3 2 3 5 2 2 2 3 3" xfId="17815" xr:uid="{8EA33E7F-D0B0-4CA4-9C7E-76EED465D018}"/>
    <cellStyle name="Normal 3 2 3 5 2 2 2 3 4" xfId="31505" xr:uid="{97A8A1DF-1470-4FC4-B7D8-1E942C3A7ABC}"/>
    <cellStyle name="Normal 3 2 3 5 2 2 2 3 5" xfId="46389" xr:uid="{82FB7F7F-AB4B-4D28-9660-D69D31483C3C}"/>
    <cellStyle name="Normal 3 2 3 5 2 2 2 4" xfId="21237" xr:uid="{79DF70D5-89E6-4746-A971-A4781D3F837B}"/>
    <cellStyle name="Normal 3 2 3 5 2 2 2 4 2" xfId="34929" xr:uid="{237EF611-B102-4DD5-B595-391FE1D2994E}"/>
    <cellStyle name="Normal 3 2 3 5 2 2 2 4 3" xfId="49813" xr:uid="{D236762A-AC0C-4727-BCA0-A447C144F16C}"/>
    <cellStyle name="Normal 3 2 3 5 2 2 2 5" xfId="14393" xr:uid="{24519EEC-880F-4209-A7D2-7CB27AD964C2}"/>
    <cellStyle name="Normal 3 2 3 5 2 2 2 6" xfId="28083" xr:uid="{FD3ABE15-16AC-4A70-BED6-DDC6773B5F09}"/>
    <cellStyle name="Normal 3 2 3 5 2 2 2 7" xfId="42967" xr:uid="{ADEBA7FB-E0A9-4954-A403-525951FC1190}"/>
    <cellStyle name="Normal 3 2 3 5 2 2 3" xfId="9258" xr:uid="{40870038-B5F7-409E-B82D-502E901BB478}"/>
    <cellStyle name="Normal 3 2 3 5 2 2 3 2" xfId="12680" xr:uid="{002BA222-95C6-45F3-BD39-9B3D433AE704}"/>
    <cellStyle name="Normal 3 2 3 5 2 2 3 2 2" xfId="26370" xr:uid="{AD10BAEB-1BF8-4B23-8FB6-A0DFD1B8861A}"/>
    <cellStyle name="Normal 3 2 3 5 2 2 3 2 2 2" xfId="40062" xr:uid="{6D5911B9-7F26-4AEF-9EE1-5B333F74B234}"/>
    <cellStyle name="Normal 3 2 3 5 2 2 3 2 2 3" xfId="54946" xr:uid="{BC091960-CB5D-4757-A230-C755059507A9}"/>
    <cellStyle name="Normal 3 2 3 5 2 2 3 2 3" xfId="19526" xr:uid="{83943E47-A25E-43E4-9065-A25013BDE250}"/>
    <cellStyle name="Normal 3 2 3 5 2 2 3 2 4" xfId="33216" xr:uid="{CDD9A83E-A11C-4373-871E-5D5144670FB4}"/>
    <cellStyle name="Normal 3 2 3 5 2 2 3 2 5" xfId="48100" xr:uid="{744AF7B0-AB55-47C1-91A6-F4A5BA531402}"/>
    <cellStyle name="Normal 3 2 3 5 2 2 3 3" xfId="22948" xr:uid="{238196E6-D1AD-41FA-B809-134B694308A8}"/>
    <cellStyle name="Normal 3 2 3 5 2 2 3 3 2" xfId="36640" xr:uid="{EFA6E63E-EBF5-492B-B092-93A98DA5E531}"/>
    <cellStyle name="Normal 3 2 3 5 2 2 3 3 3" xfId="51524" xr:uid="{466D72CF-A6CD-4636-B923-EA59D88687D2}"/>
    <cellStyle name="Normal 3 2 3 5 2 2 3 4" xfId="16104" xr:uid="{06BF3FC2-E066-4A39-96F2-635D84BEED0C}"/>
    <cellStyle name="Normal 3 2 3 5 2 2 3 5" xfId="29794" xr:uid="{6995E32C-13A5-483B-B880-2A6ED9C79A2C}"/>
    <cellStyle name="Normal 3 2 3 5 2 2 3 6" xfId="44678" xr:uid="{1CC46C77-BB30-4DF8-8C0C-9324C16427BD}"/>
    <cellStyle name="Normal 3 2 3 5 2 2 4" xfId="10968" xr:uid="{3870578A-DACD-4F07-93A0-369089AC0E37}"/>
    <cellStyle name="Normal 3 2 3 5 2 2 4 2" xfId="24658" xr:uid="{786A0AF0-633A-4272-8832-F32851EF3904}"/>
    <cellStyle name="Normal 3 2 3 5 2 2 4 2 2" xfId="38350" xr:uid="{7931E90C-E27D-4D58-A15F-E83CD92F2EBB}"/>
    <cellStyle name="Normal 3 2 3 5 2 2 4 2 3" xfId="53234" xr:uid="{4DC69A61-0025-41AA-ABC5-22900693E232}"/>
    <cellStyle name="Normal 3 2 3 5 2 2 4 3" xfId="17814" xr:uid="{020DB31F-29A6-4D66-A9AB-372AE6E80AE5}"/>
    <cellStyle name="Normal 3 2 3 5 2 2 4 4" xfId="31504" xr:uid="{4D0E53D4-C134-4499-BB54-BF7D5D247236}"/>
    <cellStyle name="Normal 3 2 3 5 2 2 4 5" xfId="46388" xr:uid="{700D35A6-5BBA-426A-A484-ABB01DC99ED0}"/>
    <cellStyle name="Normal 3 2 3 5 2 2 5" xfId="21236" xr:uid="{39B400CD-4101-4DD3-B791-36C39FF24917}"/>
    <cellStyle name="Normal 3 2 3 5 2 2 5 2" xfId="34928" xr:uid="{17364E4A-2633-499C-9CF9-9F185B3ABC01}"/>
    <cellStyle name="Normal 3 2 3 5 2 2 5 3" xfId="49812" xr:uid="{223BEFB1-F894-4271-BA27-0DBBAE0FD145}"/>
    <cellStyle name="Normal 3 2 3 5 2 2 6" xfId="14392" xr:uid="{066539F7-10CA-4C26-B31F-69CFC7E41C8C}"/>
    <cellStyle name="Normal 3 2 3 5 2 2 7" xfId="28082" xr:uid="{E0ABA14C-424D-4182-868E-373E3AD43E79}"/>
    <cellStyle name="Normal 3 2 3 5 2 2 8" xfId="42966" xr:uid="{5C2B49A0-6CA5-408E-8ECD-3AA4A84DE730}"/>
    <cellStyle name="Normal 3 2 3 5 2 3" xfId="7547" xr:uid="{4B45D559-6C98-49AB-8720-2F1A83E02FF0}"/>
    <cellStyle name="Normal 3 2 3 5 2 3 2" xfId="9260" xr:uid="{CF6D3A2A-38FB-4428-AAA3-B3275F0808A2}"/>
    <cellStyle name="Normal 3 2 3 5 2 3 2 2" xfId="12682" xr:uid="{63C50745-4B25-46E3-8F9F-CC567221083D}"/>
    <cellStyle name="Normal 3 2 3 5 2 3 2 2 2" xfId="26372" xr:uid="{41928304-30B9-413D-879F-17C12245E0E4}"/>
    <cellStyle name="Normal 3 2 3 5 2 3 2 2 2 2" xfId="40064" xr:uid="{24D490F2-A083-4A73-948F-D721A8695D45}"/>
    <cellStyle name="Normal 3 2 3 5 2 3 2 2 2 3" xfId="54948" xr:uid="{39923B4B-39D7-400C-9E0E-A59DA577B7E9}"/>
    <cellStyle name="Normal 3 2 3 5 2 3 2 2 3" xfId="19528" xr:uid="{46D7B46D-22DD-4ED0-B995-D5CA8C490988}"/>
    <cellStyle name="Normal 3 2 3 5 2 3 2 2 4" xfId="33218" xr:uid="{769A32CA-8A19-443A-9D8E-2E789B3D9893}"/>
    <cellStyle name="Normal 3 2 3 5 2 3 2 2 5" xfId="48102" xr:uid="{3340DA28-BBAA-4B87-91E7-E348B78EAF4A}"/>
    <cellStyle name="Normal 3 2 3 5 2 3 2 3" xfId="22950" xr:uid="{85568FA1-6222-4D0C-980E-AB080C466E93}"/>
    <cellStyle name="Normal 3 2 3 5 2 3 2 3 2" xfId="36642" xr:uid="{6F02E6A7-235A-461D-99D6-AFF1E1FEA988}"/>
    <cellStyle name="Normal 3 2 3 5 2 3 2 3 3" xfId="51526" xr:uid="{A528CF34-EDB1-44B1-82F1-B671943FEC97}"/>
    <cellStyle name="Normal 3 2 3 5 2 3 2 4" xfId="16106" xr:uid="{E0B16438-754A-4CE8-B854-952BC32C9353}"/>
    <cellStyle name="Normal 3 2 3 5 2 3 2 5" xfId="29796" xr:uid="{D1D4E9EA-752F-4E43-AEEB-7334F3B1EA4A}"/>
    <cellStyle name="Normal 3 2 3 5 2 3 2 6" xfId="44680" xr:uid="{837D0F34-C7E2-4CA4-9644-87828DEB4E76}"/>
    <cellStyle name="Normal 3 2 3 5 2 3 3" xfId="10970" xr:uid="{662E589E-FD5E-4F92-AA0B-D16023BDD0A5}"/>
    <cellStyle name="Normal 3 2 3 5 2 3 3 2" xfId="24660" xr:uid="{FBFF2B75-2A98-4896-AE0E-3D8A107B4371}"/>
    <cellStyle name="Normal 3 2 3 5 2 3 3 2 2" xfId="38352" xr:uid="{CF182912-909E-403E-BEF8-6D31440FB156}"/>
    <cellStyle name="Normal 3 2 3 5 2 3 3 2 3" xfId="53236" xr:uid="{1D9D273D-53AC-49A6-8C10-C844F43665DE}"/>
    <cellStyle name="Normal 3 2 3 5 2 3 3 3" xfId="17816" xr:uid="{0C282798-0E4D-46B7-B4F2-81303296976D}"/>
    <cellStyle name="Normal 3 2 3 5 2 3 3 4" xfId="31506" xr:uid="{75F55E0D-DE46-4D5C-B964-A20AB668DE5B}"/>
    <cellStyle name="Normal 3 2 3 5 2 3 3 5" xfId="46390" xr:uid="{99036F58-4282-44AB-A49C-679D55CC87E5}"/>
    <cellStyle name="Normal 3 2 3 5 2 3 4" xfId="21238" xr:uid="{19B34A2A-D11E-4767-95FE-A21973FB622D}"/>
    <cellStyle name="Normal 3 2 3 5 2 3 4 2" xfId="34930" xr:uid="{E33CDD20-8571-41EE-8B77-1BD2F47DEC27}"/>
    <cellStyle name="Normal 3 2 3 5 2 3 4 3" xfId="49814" xr:uid="{7B3ACFF0-02E3-4CB2-8066-78A0108CBD9A}"/>
    <cellStyle name="Normal 3 2 3 5 2 3 5" xfId="14394" xr:uid="{8D35D9DD-F940-436B-943C-14A606AEFDB7}"/>
    <cellStyle name="Normal 3 2 3 5 2 3 6" xfId="28084" xr:uid="{82EE4FD4-2022-45A4-9D63-76EC25443581}"/>
    <cellStyle name="Normal 3 2 3 5 2 3 7" xfId="42968" xr:uid="{150B8F6A-807B-47E4-9BFC-259DE3E690D2}"/>
    <cellStyle name="Normal 3 2 3 5 2 4" xfId="7548" xr:uid="{A014EC2C-1355-4E31-BD28-FC4D4F58B71E}"/>
    <cellStyle name="Normal 3 2 3 5 2 4 2" xfId="9261" xr:uid="{3B5750FA-9DF5-4303-8CA9-F52A92E3682F}"/>
    <cellStyle name="Normal 3 2 3 5 2 4 2 2" xfId="12683" xr:uid="{2C7A3F3B-3767-4CE6-8A1D-C7FCBF585854}"/>
    <cellStyle name="Normal 3 2 3 5 2 4 2 2 2" xfId="26373" xr:uid="{911CFDD6-29CB-4E48-8C8B-7F5464488E2E}"/>
    <cellStyle name="Normal 3 2 3 5 2 4 2 2 2 2" xfId="40065" xr:uid="{85B9809E-CB5B-4C00-866D-FAFB978F2DE8}"/>
    <cellStyle name="Normal 3 2 3 5 2 4 2 2 2 3" xfId="54949" xr:uid="{0F94E6E4-17B2-4ABC-B62D-1E1541215545}"/>
    <cellStyle name="Normal 3 2 3 5 2 4 2 2 3" xfId="19529" xr:uid="{7B66197D-54B9-4B9B-A778-0C9212B7B281}"/>
    <cellStyle name="Normal 3 2 3 5 2 4 2 2 4" xfId="33219" xr:uid="{5276105A-02A0-48E2-8FFB-96E56140D912}"/>
    <cellStyle name="Normal 3 2 3 5 2 4 2 2 5" xfId="48103" xr:uid="{56C3EE21-2C7A-4BC0-8238-CB808C612442}"/>
    <cellStyle name="Normal 3 2 3 5 2 4 2 3" xfId="22951" xr:uid="{C57D7BDE-3FC1-441A-83A9-1E8F7A958EAA}"/>
    <cellStyle name="Normal 3 2 3 5 2 4 2 3 2" xfId="36643" xr:uid="{13620CEF-5192-4550-BC05-446A98EDBA09}"/>
    <cellStyle name="Normal 3 2 3 5 2 4 2 3 3" xfId="51527" xr:uid="{99131AFC-4EFC-42AF-A1CB-2FC569AE10DA}"/>
    <cellStyle name="Normal 3 2 3 5 2 4 2 4" xfId="16107" xr:uid="{1BCFED3E-D8DC-4C27-8BD6-7A034060B8A2}"/>
    <cellStyle name="Normal 3 2 3 5 2 4 2 5" xfId="29797" xr:uid="{BE439DF7-B1D1-4C54-AB1B-126F7E19E366}"/>
    <cellStyle name="Normal 3 2 3 5 2 4 2 6" xfId="44681" xr:uid="{429F721A-14C5-400D-8BD3-6A444F37D834}"/>
    <cellStyle name="Normal 3 2 3 5 2 4 3" xfId="10971" xr:uid="{11897CB3-6620-4970-A51D-463550161169}"/>
    <cellStyle name="Normal 3 2 3 5 2 4 3 2" xfId="24661" xr:uid="{98FC4768-8EC6-4D4E-BA08-817362F09C09}"/>
    <cellStyle name="Normal 3 2 3 5 2 4 3 2 2" xfId="38353" xr:uid="{FD4450D3-A6CD-4B75-85AD-7EC6ECCE0451}"/>
    <cellStyle name="Normal 3 2 3 5 2 4 3 2 3" xfId="53237" xr:uid="{CD66E7DA-F682-43E5-A250-02928C5D071D}"/>
    <cellStyle name="Normal 3 2 3 5 2 4 3 3" xfId="17817" xr:uid="{830FD950-DBCF-43D6-A1A5-70525C7A77AB}"/>
    <cellStyle name="Normal 3 2 3 5 2 4 3 4" xfId="31507" xr:uid="{5870B97A-56B6-4C36-A500-A1C630730720}"/>
    <cellStyle name="Normal 3 2 3 5 2 4 3 5" xfId="46391" xr:uid="{7DDBB8DB-702F-4C4E-A78F-703BDCE0E5D2}"/>
    <cellStyle name="Normal 3 2 3 5 2 4 4" xfId="21239" xr:uid="{7DBBF8B4-0DC9-45E8-9B1D-1C87560ED25E}"/>
    <cellStyle name="Normal 3 2 3 5 2 4 4 2" xfId="34931" xr:uid="{BD87F48A-62B3-4F43-8535-83BE9EC668DF}"/>
    <cellStyle name="Normal 3 2 3 5 2 4 4 3" xfId="49815" xr:uid="{FF1034A1-233C-4F2F-BFF8-C6D83CA6BAD9}"/>
    <cellStyle name="Normal 3 2 3 5 2 4 5" xfId="14395" xr:uid="{90CB65BE-54D2-4663-877E-BED8274F2018}"/>
    <cellStyle name="Normal 3 2 3 5 2 4 6" xfId="28085" xr:uid="{F8F75D40-2E3B-4E05-89E5-84D613CC7721}"/>
    <cellStyle name="Normal 3 2 3 5 2 4 7" xfId="42969" xr:uid="{BE37F05D-EBE7-4D2C-BE2E-82942F5DC8A5}"/>
    <cellStyle name="Normal 3 2 3 5 2 5" xfId="9257" xr:uid="{9E656CA7-FCCD-42AB-BF81-D2F1A6D45F69}"/>
    <cellStyle name="Normal 3 2 3 5 2 5 2" xfId="12679" xr:uid="{4434C29B-127C-4DB6-B739-CE7FFA584ACC}"/>
    <cellStyle name="Normal 3 2 3 5 2 5 2 2" xfId="26369" xr:uid="{D1CC04F9-8B55-494C-B586-A36600D22B32}"/>
    <cellStyle name="Normal 3 2 3 5 2 5 2 2 2" xfId="40061" xr:uid="{09480DBA-859D-47B1-A299-58F49751F9D7}"/>
    <cellStyle name="Normal 3 2 3 5 2 5 2 2 3" xfId="54945" xr:uid="{004500BC-CA48-41AE-B781-A5E00E54E6E2}"/>
    <cellStyle name="Normal 3 2 3 5 2 5 2 3" xfId="19525" xr:uid="{638450BE-2543-4B7E-B6D3-27B10F3A0499}"/>
    <cellStyle name="Normal 3 2 3 5 2 5 2 4" xfId="33215" xr:uid="{F14CD3E0-3206-486D-8450-46A3A96113FD}"/>
    <cellStyle name="Normal 3 2 3 5 2 5 2 5" xfId="48099" xr:uid="{5673ABAA-5BA3-4C13-AB77-6164BE1FF95D}"/>
    <cellStyle name="Normal 3 2 3 5 2 5 3" xfId="22947" xr:uid="{5E0A8CB0-B00E-43FD-BA44-DC860BE32B20}"/>
    <cellStyle name="Normal 3 2 3 5 2 5 3 2" xfId="36639" xr:uid="{F0426B5D-8F23-41C0-ADC4-A6F3B7466994}"/>
    <cellStyle name="Normal 3 2 3 5 2 5 3 3" xfId="51523" xr:uid="{0E576178-C100-406D-877B-F5E5F9E300C3}"/>
    <cellStyle name="Normal 3 2 3 5 2 5 4" xfId="16103" xr:uid="{24C63705-05A2-4519-B7B8-E29E38F44642}"/>
    <cellStyle name="Normal 3 2 3 5 2 5 5" xfId="29793" xr:uid="{48A7E192-D74B-4134-8DA5-8B4C0F4DA99B}"/>
    <cellStyle name="Normal 3 2 3 5 2 5 6" xfId="44677" xr:uid="{819741CC-3405-439C-BA19-8749342D77B4}"/>
    <cellStyle name="Normal 3 2 3 5 2 6" xfId="10967" xr:uid="{D19CEB39-30A8-4819-B44F-FFC84F071528}"/>
    <cellStyle name="Normal 3 2 3 5 2 6 2" xfId="24657" xr:uid="{257909F7-040B-43BE-B550-DA4F4F4E6AC6}"/>
    <cellStyle name="Normal 3 2 3 5 2 6 2 2" xfId="38349" xr:uid="{6E3D2B3E-79C3-41B6-8CA6-021B0B314ACB}"/>
    <cellStyle name="Normal 3 2 3 5 2 6 2 3" xfId="53233" xr:uid="{FA6FEAB0-3F01-4BE2-A173-AE5BE7C57EAB}"/>
    <cellStyle name="Normal 3 2 3 5 2 6 3" xfId="17813" xr:uid="{66FD0F23-B481-45E4-9A4C-17CAFADEFF1D}"/>
    <cellStyle name="Normal 3 2 3 5 2 6 4" xfId="31503" xr:uid="{6C899ADE-977B-41FF-950A-46E70F86270F}"/>
    <cellStyle name="Normal 3 2 3 5 2 6 5" xfId="46387" xr:uid="{8993D15C-CAD6-4053-9830-FFDA2CB21D8E}"/>
    <cellStyle name="Normal 3 2 3 5 2 7" xfId="21235" xr:uid="{AD582A37-8B6A-47E3-96B7-0F73B2EDB27C}"/>
    <cellStyle name="Normal 3 2 3 5 2 7 2" xfId="34927" xr:uid="{2B8902B7-2431-4673-9C34-97DB9437C67E}"/>
    <cellStyle name="Normal 3 2 3 5 2 7 3" xfId="49811" xr:uid="{9915E92B-7779-445C-8EBF-986DBF3D555F}"/>
    <cellStyle name="Normal 3 2 3 5 2 8" xfId="14391" xr:uid="{99C648B3-0E8B-409A-BB03-20A094E0AB1C}"/>
    <cellStyle name="Normal 3 2 3 5 2 9" xfId="28081" xr:uid="{673B62F2-28DC-4883-B564-B7327211B1CC}"/>
    <cellStyle name="Normal 3 2 3 5 3" xfId="7549" xr:uid="{15756675-7552-46F9-B1E2-0776AC402458}"/>
    <cellStyle name="Normal 3 2 3 5 3 10" xfId="42970" xr:uid="{6CB7320D-6E64-4F17-8B48-370F9EB1414F}"/>
    <cellStyle name="Normal 3 2 3 5 3 2" xfId="7550" xr:uid="{056092E4-951B-486E-B7AF-FD996228CA9A}"/>
    <cellStyle name="Normal 3 2 3 5 3 2 2" xfId="7551" xr:uid="{A934297A-D956-44C3-B077-34FF73914F0F}"/>
    <cellStyle name="Normal 3 2 3 5 3 2 2 2" xfId="9264" xr:uid="{3EEFC1B3-7DDE-4523-9833-6A569538E6B2}"/>
    <cellStyle name="Normal 3 2 3 5 3 2 2 2 2" xfId="12686" xr:uid="{EF9A7F2F-3413-43AF-86AA-D9ADB8BF9192}"/>
    <cellStyle name="Normal 3 2 3 5 3 2 2 2 2 2" xfId="26376" xr:uid="{65F344D2-3506-4680-BB00-DA0FECA89695}"/>
    <cellStyle name="Normal 3 2 3 5 3 2 2 2 2 2 2" xfId="40068" xr:uid="{30431F17-540B-47CB-88FB-6519D8DE4DF1}"/>
    <cellStyle name="Normal 3 2 3 5 3 2 2 2 2 2 3" xfId="54952" xr:uid="{2F0D44CF-DE43-460A-9FB8-CC2AD7C16338}"/>
    <cellStyle name="Normal 3 2 3 5 3 2 2 2 2 3" xfId="19532" xr:uid="{622DF94A-3141-486B-B9D8-8FDCF0430EB9}"/>
    <cellStyle name="Normal 3 2 3 5 3 2 2 2 2 4" xfId="33222" xr:uid="{101BAD7B-8780-4E21-B045-EDB5F19CF625}"/>
    <cellStyle name="Normal 3 2 3 5 3 2 2 2 2 5" xfId="48106" xr:uid="{E71C2542-C649-4EE0-AF57-A14C9033F275}"/>
    <cellStyle name="Normal 3 2 3 5 3 2 2 2 3" xfId="22954" xr:uid="{11872DE6-2C33-4DB0-9408-DBA648BF7872}"/>
    <cellStyle name="Normal 3 2 3 5 3 2 2 2 3 2" xfId="36646" xr:uid="{538FC027-FAD4-4FA2-BB7A-7A4AC2F21FF6}"/>
    <cellStyle name="Normal 3 2 3 5 3 2 2 2 3 3" xfId="51530" xr:uid="{24AB32AC-30F5-4088-A04A-0F90042B6312}"/>
    <cellStyle name="Normal 3 2 3 5 3 2 2 2 4" xfId="16110" xr:uid="{01776DC7-2EFD-4644-ACBB-C7992633DB2A}"/>
    <cellStyle name="Normal 3 2 3 5 3 2 2 2 5" xfId="29800" xr:uid="{FF3977E7-622C-446A-9F7E-4A166EC93EEF}"/>
    <cellStyle name="Normal 3 2 3 5 3 2 2 2 6" xfId="44684" xr:uid="{F29517BF-87BF-4562-825E-737AEAF282EB}"/>
    <cellStyle name="Normal 3 2 3 5 3 2 2 3" xfId="10974" xr:uid="{2F522982-729F-4399-B248-7F1DC1E15611}"/>
    <cellStyle name="Normal 3 2 3 5 3 2 2 3 2" xfId="24664" xr:uid="{241A0EE0-96CF-48EB-A679-E111643C6DBA}"/>
    <cellStyle name="Normal 3 2 3 5 3 2 2 3 2 2" xfId="38356" xr:uid="{33A51CD7-4828-405D-824A-0E85CDA39624}"/>
    <cellStyle name="Normal 3 2 3 5 3 2 2 3 2 3" xfId="53240" xr:uid="{BC3B27E1-00F1-4BEC-8481-BAE28CB466E7}"/>
    <cellStyle name="Normal 3 2 3 5 3 2 2 3 3" xfId="17820" xr:uid="{0B71FF8E-D943-493D-97C9-1BA513A4311A}"/>
    <cellStyle name="Normal 3 2 3 5 3 2 2 3 4" xfId="31510" xr:uid="{E63691FE-1E04-46EB-8D58-2143025C2A8D}"/>
    <cellStyle name="Normal 3 2 3 5 3 2 2 3 5" xfId="46394" xr:uid="{397DC118-07B4-48DA-8781-C105E676C938}"/>
    <cellStyle name="Normal 3 2 3 5 3 2 2 4" xfId="21242" xr:uid="{567CC945-1FE0-4BD9-AB6C-E5B7FA20EB3F}"/>
    <cellStyle name="Normal 3 2 3 5 3 2 2 4 2" xfId="34934" xr:uid="{2EB2728E-C194-44C1-8DB8-7D36F8280628}"/>
    <cellStyle name="Normal 3 2 3 5 3 2 2 4 3" xfId="49818" xr:uid="{E651DC39-3577-4D4A-B1B5-0B76FED79F61}"/>
    <cellStyle name="Normal 3 2 3 5 3 2 2 5" xfId="14398" xr:uid="{6A03C547-C5AC-4302-977B-3BEC9795C2CC}"/>
    <cellStyle name="Normal 3 2 3 5 3 2 2 6" xfId="28088" xr:uid="{215FE0FE-675F-4C05-B944-8BBB54D304B1}"/>
    <cellStyle name="Normal 3 2 3 5 3 2 2 7" xfId="42972" xr:uid="{6D41E3DD-9745-4FA9-951E-5C8918B422F6}"/>
    <cellStyle name="Normal 3 2 3 5 3 2 3" xfId="9263" xr:uid="{87A85FC2-5DD7-478D-94F4-9EBA9A2550AE}"/>
    <cellStyle name="Normal 3 2 3 5 3 2 3 2" xfId="12685" xr:uid="{19276098-5CC9-4A36-9C61-4167B48C87EA}"/>
    <cellStyle name="Normal 3 2 3 5 3 2 3 2 2" xfId="26375" xr:uid="{6A6149B2-3F14-49F4-B6A7-E8AAD3B6BF5E}"/>
    <cellStyle name="Normal 3 2 3 5 3 2 3 2 2 2" xfId="40067" xr:uid="{2CF1041A-71C3-4499-9A41-4731994DAB10}"/>
    <cellStyle name="Normal 3 2 3 5 3 2 3 2 2 3" xfId="54951" xr:uid="{0807A8F8-AD76-4BBB-94AA-D1976A8792C9}"/>
    <cellStyle name="Normal 3 2 3 5 3 2 3 2 3" xfId="19531" xr:uid="{5F7871A6-F0B5-4D96-AF03-B933B284F60F}"/>
    <cellStyle name="Normal 3 2 3 5 3 2 3 2 4" xfId="33221" xr:uid="{B40C5FCA-103B-4B00-9BE0-389D2877A948}"/>
    <cellStyle name="Normal 3 2 3 5 3 2 3 2 5" xfId="48105" xr:uid="{54F60F09-45C6-4DFA-9AFB-9D4BE9658FC6}"/>
    <cellStyle name="Normal 3 2 3 5 3 2 3 3" xfId="22953" xr:uid="{73560132-CBA3-486C-8136-961E84C19ABF}"/>
    <cellStyle name="Normal 3 2 3 5 3 2 3 3 2" xfId="36645" xr:uid="{576B12CB-A7BC-44E8-842C-02AC4CF8A275}"/>
    <cellStyle name="Normal 3 2 3 5 3 2 3 3 3" xfId="51529" xr:uid="{1040B8A5-01B2-4964-B453-3F73A7A11D94}"/>
    <cellStyle name="Normal 3 2 3 5 3 2 3 4" xfId="16109" xr:uid="{B00C0989-4C91-4725-AE7B-D9650C96C14F}"/>
    <cellStyle name="Normal 3 2 3 5 3 2 3 5" xfId="29799" xr:uid="{E740BF85-E8AD-4251-85B9-78F0C1D4635A}"/>
    <cellStyle name="Normal 3 2 3 5 3 2 3 6" xfId="44683" xr:uid="{53FE6005-DD5B-4DF3-AD1A-F43FD1EB330C}"/>
    <cellStyle name="Normal 3 2 3 5 3 2 4" xfId="10973" xr:uid="{FC0908DE-AEC2-4924-BAC2-A0F1442E86EB}"/>
    <cellStyle name="Normal 3 2 3 5 3 2 4 2" xfId="24663" xr:uid="{EBFA35CD-03F9-40D2-B58F-D346B9095948}"/>
    <cellStyle name="Normal 3 2 3 5 3 2 4 2 2" xfId="38355" xr:uid="{A84C41A5-6697-4AAB-AEDE-02E852BC5137}"/>
    <cellStyle name="Normal 3 2 3 5 3 2 4 2 3" xfId="53239" xr:uid="{B43FC8AC-4DB4-4F65-921C-BC20378E5AE2}"/>
    <cellStyle name="Normal 3 2 3 5 3 2 4 3" xfId="17819" xr:uid="{E78825DB-8867-4DC4-92AA-CB9A439062D9}"/>
    <cellStyle name="Normal 3 2 3 5 3 2 4 4" xfId="31509" xr:uid="{C8217176-44B8-4F2A-BEF5-45C0B86A0593}"/>
    <cellStyle name="Normal 3 2 3 5 3 2 4 5" xfId="46393" xr:uid="{52DD18F4-51CD-48F3-8587-AB815E02700F}"/>
    <cellStyle name="Normal 3 2 3 5 3 2 5" xfId="21241" xr:uid="{7509D831-78EF-4FA4-B754-461A7FF0DA06}"/>
    <cellStyle name="Normal 3 2 3 5 3 2 5 2" xfId="34933" xr:uid="{27C3821B-2F55-487B-9BD4-BFB44B7D7706}"/>
    <cellStyle name="Normal 3 2 3 5 3 2 5 3" xfId="49817" xr:uid="{3DEB4384-816D-4FEB-BCCB-79227E614399}"/>
    <cellStyle name="Normal 3 2 3 5 3 2 6" xfId="14397" xr:uid="{BC44014B-B19F-4984-B087-E84567814E1F}"/>
    <cellStyle name="Normal 3 2 3 5 3 2 7" xfId="28087" xr:uid="{BB96E28A-B079-4C0C-A452-AFB6705201C4}"/>
    <cellStyle name="Normal 3 2 3 5 3 2 8" xfId="42971" xr:uid="{F106F390-791E-468D-AA55-EA6ADFAB37F2}"/>
    <cellStyle name="Normal 3 2 3 5 3 3" xfId="7552" xr:uid="{3A63D57E-3D73-4F15-8F87-156E636BAC9A}"/>
    <cellStyle name="Normal 3 2 3 5 3 3 2" xfId="9265" xr:uid="{5EFB1DD9-77F0-456F-AC23-0A75DE74DB46}"/>
    <cellStyle name="Normal 3 2 3 5 3 3 2 2" xfId="12687" xr:uid="{BFC271C0-64FD-48D5-B08D-89715490BB15}"/>
    <cellStyle name="Normal 3 2 3 5 3 3 2 2 2" xfId="26377" xr:uid="{9CEF6C4C-E20D-4B9F-B178-CDE8B41A1025}"/>
    <cellStyle name="Normal 3 2 3 5 3 3 2 2 2 2" xfId="40069" xr:uid="{8AEE440B-8CDC-4E6B-B6D8-1F7E87835342}"/>
    <cellStyle name="Normal 3 2 3 5 3 3 2 2 2 3" xfId="54953" xr:uid="{6B6F2C2E-40B0-4CA0-A534-77EFA088B0ED}"/>
    <cellStyle name="Normal 3 2 3 5 3 3 2 2 3" xfId="19533" xr:uid="{A893D164-2EB0-4039-A32D-6B00D1E1BD61}"/>
    <cellStyle name="Normal 3 2 3 5 3 3 2 2 4" xfId="33223" xr:uid="{8486E618-D011-4E2F-9FC3-0426E7BAD0CF}"/>
    <cellStyle name="Normal 3 2 3 5 3 3 2 2 5" xfId="48107" xr:uid="{BADED989-EA85-494B-A3EB-C46FD822BBB3}"/>
    <cellStyle name="Normal 3 2 3 5 3 3 2 3" xfId="22955" xr:uid="{DEB4320A-63F4-4C22-BD73-7102FF36A4E1}"/>
    <cellStyle name="Normal 3 2 3 5 3 3 2 3 2" xfId="36647" xr:uid="{A9C784C3-4372-484B-B661-A0CD13D65F5F}"/>
    <cellStyle name="Normal 3 2 3 5 3 3 2 3 3" xfId="51531" xr:uid="{C79F6A87-2BD5-45C1-A4ED-9A72D964ED72}"/>
    <cellStyle name="Normal 3 2 3 5 3 3 2 4" xfId="16111" xr:uid="{CB4147C1-6407-46A5-AF58-BB75FBEB4E83}"/>
    <cellStyle name="Normal 3 2 3 5 3 3 2 5" xfId="29801" xr:uid="{976A1AD1-D6FF-4299-B83E-3199BE0395BE}"/>
    <cellStyle name="Normal 3 2 3 5 3 3 2 6" xfId="44685" xr:uid="{E6C0EDF2-421D-4153-8F3C-FA12402D1E09}"/>
    <cellStyle name="Normal 3 2 3 5 3 3 3" xfId="10975" xr:uid="{B0738AC9-2880-4690-AB77-7394440898F3}"/>
    <cellStyle name="Normal 3 2 3 5 3 3 3 2" xfId="24665" xr:uid="{073303D7-6136-47B0-9CF7-0E6D21CBA276}"/>
    <cellStyle name="Normal 3 2 3 5 3 3 3 2 2" xfId="38357" xr:uid="{7EF0452D-1696-4F04-B6DD-60002835A5C6}"/>
    <cellStyle name="Normal 3 2 3 5 3 3 3 2 3" xfId="53241" xr:uid="{89B78399-5250-4983-B87E-B507187596CF}"/>
    <cellStyle name="Normal 3 2 3 5 3 3 3 3" xfId="17821" xr:uid="{90D0BA8C-386A-4697-90D4-4C2C0EDCC8C1}"/>
    <cellStyle name="Normal 3 2 3 5 3 3 3 4" xfId="31511" xr:uid="{E387BDB7-7AD2-4F31-A8C2-7C4137E34B98}"/>
    <cellStyle name="Normal 3 2 3 5 3 3 3 5" xfId="46395" xr:uid="{74085CB6-3B02-40D1-88E6-B1E732A42B85}"/>
    <cellStyle name="Normal 3 2 3 5 3 3 4" xfId="21243" xr:uid="{C2999A9E-A5BD-4CDF-9616-4587B2BA29B1}"/>
    <cellStyle name="Normal 3 2 3 5 3 3 4 2" xfId="34935" xr:uid="{1E9C9E3F-53BA-4348-A649-DFB4F721D946}"/>
    <cellStyle name="Normal 3 2 3 5 3 3 4 3" xfId="49819" xr:uid="{89954D60-7B47-4593-8416-130F1093CB7F}"/>
    <cellStyle name="Normal 3 2 3 5 3 3 5" xfId="14399" xr:uid="{2438D15D-0505-48AA-931E-EC00815286B5}"/>
    <cellStyle name="Normal 3 2 3 5 3 3 6" xfId="28089" xr:uid="{5BF580BC-5A7B-4616-AB1F-4C3E49782EC8}"/>
    <cellStyle name="Normal 3 2 3 5 3 3 7" xfId="42973" xr:uid="{34C0B72D-7E2D-4557-B5B9-DEC587E2450F}"/>
    <cellStyle name="Normal 3 2 3 5 3 4" xfId="7553" xr:uid="{8E801167-D695-4696-8081-31F5A3358B74}"/>
    <cellStyle name="Normal 3 2 3 5 3 4 2" xfId="9266" xr:uid="{24FFC731-E18B-4084-8A2D-EE3D679632E9}"/>
    <cellStyle name="Normal 3 2 3 5 3 4 2 2" xfId="12688" xr:uid="{9F6184E3-7523-4E2B-8021-932861DBFCCC}"/>
    <cellStyle name="Normal 3 2 3 5 3 4 2 2 2" xfId="26378" xr:uid="{6EFEF64C-A638-4FE7-9651-83F5AC2D3F9F}"/>
    <cellStyle name="Normal 3 2 3 5 3 4 2 2 2 2" xfId="40070" xr:uid="{21081657-516B-4FF2-8A7B-9FD9EF85D0BF}"/>
    <cellStyle name="Normal 3 2 3 5 3 4 2 2 2 3" xfId="54954" xr:uid="{6A643203-7DEC-49DF-A6F5-3CE1CCAFC55D}"/>
    <cellStyle name="Normal 3 2 3 5 3 4 2 2 3" xfId="19534" xr:uid="{E26F5381-7B49-4E9D-89AB-63D660B86D20}"/>
    <cellStyle name="Normal 3 2 3 5 3 4 2 2 4" xfId="33224" xr:uid="{44FEA9FF-8870-4D02-B91E-90A3BBEDC210}"/>
    <cellStyle name="Normal 3 2 3 5 3 4 2 2 5" xfId="48108" xr:uid="{DCC0BE21-EA6E-4DF3-B989-84FBC0CD4FA6}"/>
    <cellStyle name="Normal 3 2 3 5 3 4 2 3" xfId="22956" xr:uid="{1033A23B-A37C-4A03-8AAF-EC5256E3685C}"/>
    <cellStyle name="Normal 3 2 3 5 3 4 2 3 2" xfId="36648" xr:uid="{CA835697-1DE6-4C08-B483-FAB5DDDAE29C}"/>
    <cellStyle name="Normal 3 2 3 5 3 4 2 3 3" xfId="51532" xr:uid="{49423E4A-1E6F-42DC-A418-364551CF7780}"/>
    <cellStyle name="Normal 3 2 3 5 3 4 2 4" xfId="16112" xr:uid="{5F98B324-5734-4D4F-AB79-9098F15BF4D9}"/>
    <cellStyle name="Normal 3 2 3 5 3 4 2 5" xfId="29802" xr:uid="{F4C94F25-41A4-42A6-BDD5-43748F8FDC57}"/>
    <cellStyle name="Normal 3 2 3 5 3 4 2 6" xfId="44686" xr:uid="{A2003A51-764A-4013-BB5C-D37442CF4572}"/>
    <cellStyle name="Normal 3 2 3 5 3 4 3" xfId="10976" xr:uid="{33DD678B-0B1A-44BB-899D-AB4ED85EC74B}"/>
    <cellStyle name="Normal 3 2 3 5 3 4 3 2" xfId="24666" xr:uid="{49394180-2193-47F6-9AFE-A756C49EBD90}"/>
    <cellStyle name="Normal 3 2 3 5 3 4 3 2 2" xfId="38358" xr:uid="{26BDC86D-08DD-4C8A-AB69-AFBF7FD4B134}"/>
    <cellStyle name="Normal 3 2 3 5 3 4 3 2 3" xfId="53242" xr:uid="{96BA7F05-B197-4BBD-B1D0-1984FF444986}"/>
    <cellStyle name="Normal 3 2 3 5 3 4 3 3" xfId="17822" xr:uid="{59BA034D-4074-4BD8-841E-16750638A246}"/>
    <cellStyle name="Normal 3 2 3 5 3 4 3 4" xfId="31512" xr:uid="{1F611F85-EED0-4FCE-9227-83C1703313D6}"/>
    <cellStyle name="Normal 3 2 3 5 3 4 3 5" xfId="46396" xr:uid="{7DDA3F29-0914-4A34-B4AC-A74989EABA02}"/>
    <cellStyle name="Normal 3 2 3 5 3 4 4" xfId="21244" xr:uid="{CFC7C726-827F-4C36-82FC-6D3CC8F07AD2}"/>
    <cellStyle name="Normal 3 2 3 5 3 4 4 2" xfId="34936" xr:uid="{2B812370-04F6-4D75-8F57-1F4B6649031D}"/>
    <cellStyle name="Normal 3 2 3 5 3 4 4 3" xfId="49820" xr:uid="{50B04954-10BE-44CB-80CD-EB8F3D198885}"/>
    <cellStyle name="Normal 3 2 3 5 3 4 5" xfId="14400" xr:uid="{C9CAF249-E8FD-4DFC-914C-3D4ABF2EEF35}"/>
    <cellStyle name="Normal 3 2 3 5 3 4 6" xfId="28090" xr:uid="{10DBC7A8-7CE1-470F-85C1-766B77E0C3D5}"/>
    <cellStyle name="Normal 3 2 3 5 3 4 7" xfId="42974" xr:uid="{FF8CEE17-80AE-4756-977F-F99977E6240E}"/>
    <cellStyle name="Normal 3 2 3 5 3 5" xfId="9262" xr:uid="{F12EA916-C847-4AB1-BA31-204B27F895F4}"/>
    <cellStyle name="Normal 3 2 3 5 3 5 2" xfId="12684" xr:uid="{8257B02E-0168-4DCD-BA28-ADE693ACBD22}"/>
    <cellStyle name="Normal 3 2 3 5 3 5 2 2" xfId="26374" xr:uid="{73BC5A62-5419-446D-9B56-8FA675D5EA99}"/>
    <cellStyle name="Normal 3 2 3 5 3 5 2 2 2" xfId="40066" xr:uid="{E73B3EE5-38A5-453E-BC1F-133A2B1AF49A}"/>
    <cellStyle name="Normal 3 2 3 5 3 5 2 2 3" xfId="54950" xr:uid="{AAE0E543-7217-45C3-A12F-5FCA55CCD5CA}"/>
    <cellStyle name="Normal 3 2 3 5 3 5 2 3" xfId="19530" xr:uid="{5B1B8BF0-C341-4AA0-911F-33B12F3CBAC7}"/>
    <cellStyle name="Normal 3 2 3 5 3 5 2 4" xfId="33220" xr:uid="{D9727C54-83B0-43B8-AC86-50A6B549B99E}"/>
    <cellStyle name="Normal 3 2 3 5 3 5 2 5" xfId="48104" xr:uid="{423C6369-E309-4481-8F0E-DC67F9039D31}"/>
    <cellStyle name="Normal 3 2 3 5 3 5 3" xfId="22952" xr:uid="{09C77697-073E-4E48-9A69-53EDEECC6BDB}"/>
    <cellStyle name="Normal 3 2 3 5 3 5 3 2" xfId="36644" xr:uid="{35A1792A-31A1-4E83-8A1D-6C12E22DC6CB}"/>
    <cellStyle name="Normal 3 2 3 5 3 5 3 3" xfId="51528" xr:uid="{9027FF3E-EC9D-45CA-AF49-B427F77E4F51}"/>
    <cellStyle name="Normal 3 2 3 5 3 5 4" xfId="16108" xr:uid="{70589384-7A54-4F43-B7E6-BA3E23A0A603}"/>
    <cellStyle name="Normal 3 2 3 5 3 5 5" xfId="29798" xr:uid="{3E636B9F-2507-4667-967C-433684192BCA}"/>
    <cellStyle name="Normal 3 2 3 5 3 5 6" xfId="44682" xr:uid="{A7DF42A3-310A-442B-8A9C-73CC0FB09CC7}"/>
    <cellStyle name="Normal 3 2 3 5 3 6" xfId="10972" xr:uid="{76C18972-06B5-4666-AF2C-F4712A4FE846}"/>
    <cellStyle name="Normal 3 2 3 5 3 6 2" xfId="24662" xr:uid="{1AD4020F-E13A-4A8C-926E-1CD54956878B}"/>
    <cellStyle name="Normal 3 2 3 5 3 6 2 2" xfId="38354" xr:uid="{AC1F6753-0E0A-4B47-8AA9-09136A5A9C15}"/>
    <cellStyle name="Normal 3 2 3 5 3 6 2 3" xfId="53238" xr:uid="{2B5C8BB4-6346-44EE-9C1A-1FCA876E318F}"/>
    <cellStyle name="Normal 3 2 3 5 3 6 3" xfId="17818" xr:uid="{2B29C5B2-3169-4549-A993-F1702BC16B48}"/>
    <cellStyle name="Normal 3 2 3 5 3 6 4" xfId="31508" xr:uid="{1B5E81AA-52D7-4BCF-AD4E-E6F91F26E72A}"/>
    <cellStyle name="Normal 3 2 3 5 3 6 5" xfId="46392" xr:uid="{366D9E5B-4C89-40B2-8036-6D12F4D4B1B5}"/>
    <cellStyle name="Normal 3 2 3 5 3 7" xfId="21240" xr:uid="{A68DBA7A-5F1A-410E-BDBF-E8062BC5EE1A}"/>
    <cellStyle name="Normal 3 2 3 5 3 7 2" xfId="34932" xr:uid="{2E0A2AB1-92BD-4118-B013-87C5254FFB7A}"/>
    <cellStyle name="Normal 3 2 3 5 3 7 3" xfId="49816" xr:uid="{81821D78-26AA-47BD-9A22-E94902C6EB21}"/>
    <cellStyle name="Normal 3 2 3 5 3 8" xfId="14396" xr:uid="{707225D4-BB19-40E0-BFC7-13431518F87B}"/>
    <cellStyle name="Normal 3 2 3 5 3 9" xfId="28086" xr:uid="{F7869668-AEAE-4178-B52A-6BFE7638EF22}"/>
    <cellStyle name="Normal 3 2 3 5 4" xfId="7554" xr:uid="{089C6446-485D-44B5-87F2-00DB92330C01}"/>
    <cellStyle name="Normal 3 2 3 5 4 2" xfId="7555" xr:uid="{26B11360-F57C-412D-AB2B-6CFD37D6215E}"/>
    <cellStyle name="Normal 3 2 3 5 4 2 2" xfId="9268" xr:uid="{F65B2A62-9578-4B09-804A-DE12AC8EB256}"/>
    <cellStyle name="Normal 3 2 3 5 4 2 2 2" xfId="12690" xr:uid="{1C9FC752-6A06-4980-8F1B-56344990097C}"/>
    <cellStyle name="Normal 3 2 3 5 4 2 2 2 2" xfId="26380" xr:uid="{516F255E-16EF-4F75-9A92-3AD48A76C632}"/>
    <cellStyle name="Normal 3 2 3 5 4 2 2 2 2 2" xfId="40072" xr:uid="{9F4ADB02-1D9B-4022-85F2-33D622711CF7}"/>
    <cellStyle name="Normal 3 2 3 5 4 2 2 2 2 3" xfId="54956" xr:uid="{72A7B589-0122-4B30-8EE6-57DAD1CA0922}"/>
    <cellStyle name="Normal 3 2 3 5 4 2 2 2 3" xfId="19536" xr:uid="{63C66F57-FF5F-4DB4-939E-86E4189EFB87}"/>
    <cellStyle name="Normal 3 2 3 5 4 2 2 2 4" xfId="33226" xr:uid="{D172A9A5-15FB-4685-AB88-8727EE6DF997}"/>
    <cellStyle name="Normal 3 2 3 5 4 2 2 2 5" xfId="48110" xr:uid="{A63D03EA-C3D6-478F-9EBE-B96C69CD9545}"/>
    <cellStyle name="Normal 3 2 3 5 4 2 2 3" xfId="22958" xr:uid="{B509C125-B452-4BFE-A25B-FD7627AE9AAD}"/>
    <cellStyle name="Normal 3 2 3 5 4 2 2 3 2" xfId="36650" xr:uid="{B55FC62F-92B4-4FFC-B9D5-29E2EA8D50A5}"/>
    <cellStyle name="Normal 3 2 3 5 4 2 2 3 3" xfId="51534" xr:uid="{590ADBD6-F4C6-4F17-8552-5FB2D1717807}"/>
    <cellStyle name="Normal 3 2 3 5 4 2 2 4" xfId="16114" xr:uid="{E5543A5F-54DC-47CC-BC86-B14E6C237570}"/>
    <cellStyle name="Normal 3 2 3 5 4 2 2 5" xfId="29804" xr:uid="{0A632BC5-4A51-427B-B1FC-2F0C7F73E90F}"/>
    <cellStyle name="Normal 3 2 3 5 4 2 2 6" xfId="44688" xr:uid="{12E374B2-6A65-4B0F-9B8D-E8317EFF7E28}"/>
    <cellStyle name="Normal 3 2 3 5 4 2 3" xfId="10978" xr:uid="{8EB957D5-068B-466A-8327-E83FDB94AA69}"/>
    <cellStyle name="Normal 3 2 3 5 4 2 3 2" xfId="24668" xr:uid="{75477184-B6E8-437D-917A-2532C9812B08}"/>
    <cellStyle name="Normal 3 2 3 5 4 2 3 2 2" xfId="38360" xr:uid="{2BE53BCC-A1A9-4F89-A20B-5BBCA1E6A0CD}"/>
    <cellStyle name="Normal 3 2 3 5 4 2 3 2 3" xfId="53244" xr:uid="{81157F9C-E7C9-4DCC-9996-5A91F35FC430}"/>
    <cellStyle name="Normal 3 2 3 5 4 2 3 3" xfId="17824" xr:uid="{FF2494A8-18BE-4EDE-A30E-495354C435B2}"/>
    <cellStyle name="Normal 3 2 3 5 4 2 3 4" xfId="31514" xr:uid="{F8A5A2A0-36E4-4191-AD1E-0CA1675C66B2}"/>
    <cellStyle name="Normal 3 2 3 5 4 2 3 5" xfId="46398" xr:uid="{7BFE6812-B3B3-4912-AF9B-3E57DB343695}"/>
    <cellStyle name="Normal 3 2 3 5 4 2 4" xfId="21246" xr:uid="{2A890741-B130-4471-8304-D06FF4BF8E17}"/>
    <cellStyle name="Normal 3 2 3 5 4 2 4 2" xfId="34938" xr:uid="{BFECB0AE-73C0-49AF-A361-C38436A59E4A}"/>
    <cellStyle name="Normal 3 2 3 5 4 2 4 3" xfId="49822" xr:uid="{DC34CF70-F73B-4A34-B017-55A58DA44812}"/>
    <cellStyle name="Normal 3 2 3 5 4 2 5" xfId="14402" xr:uid="{DCA7A936-ED6A-4AEB-A72B-AA6161C52FAF}"/>
    <cellStyle name="Normal 3 2 3 5 4 2 6" xfId="28092" xr:uid="{566E7C5A-9686-4349-BD3B-1B0945DD0F51}"/>
    <cellStyle name="Normal 3 2 3 5 4 2 7" xfId="42976" xr:uid="{A2B6C0FA-C8C6-4482-B6DF-818CF4C42D12}"/>
    <cellStyle name="Normal 3 2 3 5 4 3" xfId="9267" xr:uid="{557DF42E-A290-4F8C-9C2C-895B7D4918B3}"/>
    <cellStyle name="Normal 3 2 3 5 4 3 2" xfId="12689" xr:uid="{BCEAD5EA-E0FF-49C9-9FB4-FCD43707298B}"/>
    <cellStyle name="Normal 3 2 3 5 4 3 2 2" xfId="26379" xr:uid="{5B967AD4-5282-4E2A-B552-B126F2BA0B96}"/>
    <cellStyle name="Normal 3 2 3 5 4 3 2 2 2" xfId="40071" xr:uid="{86CAE848-75F3-476A-AE92-0A9CD4BE1D12}"/>
    <cellStyle name="Normal 3 2 3 5 4 3 2 2 3" xfId="54955" xr:uid="{7162C0FA-0A6D-4158-B373-9A1106072C50}"/>
    <cellStyle name="Normal 3 2 3 5 4 3 2 3" xfId="19535" xr:uid="{7B5FDBF1-20B9-49EF-8DF3-E6BD198AF8CA}"/>
    <cellStyle name="Normal 3 2 3 5 4 3 2 4" xfId="33225" xr:uid="{FD656BFC-D350-4C72-B68A-E81897CD3C9A}"/>
    <cellStyle name="Normal 3 2 3 5 4 3 2 5" xfId="48109" xr:uid="{C69BA94D-6B21-4139-90DB-4A19AF80FF7C}"/>
    <cellStyle name="Normal 3 2 3 5 4 3 3" xfId="22957" xr:uid="{5C6A0F34-790F-4B6C-8D6E-9D7A5C2A90FC}"/>
    <cellStyle name="Normal 3 2 3 5 4 3 3 2" xfId="36649" xr:uid="{C0E232E0-4626-41AF-BA77-9A4641D4831D}"/>
    <cellStyle name="Normal 3 2 3 5 4 3 3 3" xfId="51533" xr:uid="{7A591EFD-E743-4876-9C1A-4BDBFCE46C46}"/>
    <cellStyle name="Normal 3 2 3 5 4 3 4" xfId="16113" xr:uid="{1101471F-0CD3-436B-A905-BC08D182362B}"/>
    <cellStyle name="Normal 3 2 3 5 4 3 5" xfId="29803" xr:uid="{2C1717DC-ADE9-4C6A-82B6-D9B64B3E715E}"/>
    <cellStyle name="Normal 3 2 3 5 4 3 6" xfId="44687" xr:uid="{CE3A33D4-4CB8-4ABD-A9DE-F0EFB2EB0988}"/>
    <cellStyle name="Normal 3 2 3 5 4 4" xfId="10977" xr:uid="{C9B11BBB-F700-49BA-AEFC-54236C2B4D6E}"/>
    <cellStyle name="Normal 3 2 3 5 4 4 2" xfId="24667" xr:uid="{69AA2083-D09D-4E14-8CE2-0291965D389D}"/>
    <cellStyle name="Normal 3 2 3 5 4 4 2 2" xfId="38359" xr:uid="{07ED92FA-870A-4E09-A8AA-2E0096AFFAC7}"/>
    <cellStyle name="Normal 3 2 3 5 4 4 2 3" xfId="53243" xr:uid="{C8EC6138-E272-4A86-86E4-DA610E07F81F}"/>
    <cellStyle name="Normal 3 2 3 5 4 4 3" xfId="17823" xr:uid="{8D371360-0EAF-4081-A5B3-7A16B09A632E}"/>
    <cellStyle name="Normal 3 2 3 5 4 4 4" xfId="31513" xr:uid="{8729868F-62C0-47BE-B1B2-B349B9FAC036}"/>
    <cellStyle name="Normal 3 2 3 5 4 4 5" xfId="46397" xr:uid="{3410A2FE-DB63-428B-9703-6F78D9BA52A0}"/>
    <cellStyle name="Normal 3 2 3 5 4 5" xfId="21245" xr:uid="{7D81954B-B916-41CD-902E-FD8D53819B6E}"/>
    <cellStyle name="Normal 3 2 3 5 4 5 2" xfId="34937" xr:uid="{FE3B4D1A-38A5-43D5-8CF5-E2973C51A2AD}"/>
    <cellStyle name="Normal 3 2 3 5 4 5 3" xfId="49821" xr:uid="{90CD7256-C041-45A4-9D84-1FAB609A1C9D}"/>
    <cellStyle name="Normal 3 2 3 5 4 6" xfId="14401" xr:uid="{38A42011-74D3-41C5-ABC9-52183B7E1325}"/>
    <cellStyle name="Normal 3 2 3 5 4 7" xfId="28091" xr:uid="{93250CBA-3654-4511-9AE3-14E1D04B0103}"/>
    <cellStyle name="Normal 3 2 3 5 4 8" xfId="42975" xr:uid="{8DA1D845-2212-462D-AA11-4EBAC8FA772A}"/>
    <cellStyle name="Normal 3 2 3 5 5" xfId="7556" xr:uid="{604090AD-BE54-488D-8E78-A5205990BE1A}"/>
    <cellStyle name="Normal 3 2 3 5 5 2" xfId="9269" xr:uid="{9F4F27A8-4AAE-4E4F-AA74-3376143B20AF}"/>
    <cellStyle name="Normal 3 2 3 5 5 2 2" xfId="12691" xr:uid="{C418396D-C341-4239-9372-4BF5679E5089}"/>
    <cellStyle name="Normal 3 2 3 5 5 2 2 2" xfId="26381" xr:uid="{78ADED85-C797-4026-8669-DEC24315522D}"/>
    <cellStyle name="Normal 3 2 3 5 5 2 2 2 2" xfId="40073" xr:uid="{4F85491F-C062-4A21-A3AB-00710FA9D863}"/>
    <cellStyle name="Normal 3 2 3 5 5 2 2 2 3" xfId="54957" xr:uid="{F816525C-575D-4853-92A1-4D2F9C838823}"/>
    <cellStyle name="Normal 3 2 3 5 5 2 2 3" xfId="19537" xr:uid="{F3F336D8-3337-4CF8-8476-3880C940196A}"/>
    <cellStyle name="Normal 3 2 3 5 5 2 2 4" xfId="33227" xr:uid="{8C6123B8-0D32-4B6E-9E19-D61A1365ED17}"/>
    <cellStyle name="Normal 3 2 3 5 5 2 2 5" xfId="48111" xr:uid="{B6DB8D18-AAB6-4F6E-9409-CABE2AD56DEC}"/>
    <cellStyle name="Normal 3 2 3 5 5 2 3" xfId="22959" xr:uid="{5F64BF43-AAC9-4635-BDF9-3FEED84AF603}"/>
    <cellStyle name="Normal 3 2 3 5 5 2 3 2" xfId="36651" xr:uid="{6D1C5ED5-4C61-423C-84D0-FDE1FCC39F2A}"/>
    <cellStyle name="Normal 3 2 3 5 5 2 3 3" xfId="51535" xr:uid="{EC762E97-AC2F-4209-AE8F-A6A34F83E162}"/>
    <cellStyle name="Normal 3 2 3 5 5 2 4" xfId="16115" xr:uid="{353116C3-2080-421E-BC95-76302224F141}"/>
    <cellStyle name="Normal 3 2 3 5 5 2 5" xfId="29805" xr:uid="{5130D297-5D6B-4CB3-8AF1-B0BD1DFE480D}"/>
    <cellStyle name="Normal 3 2 3 5 5 2 6" xfId="44689" xr:uid="{1C6D0B05-8872-453D-B653-6B8B1196A8E2}"/>
    <cellStyle name="Normal 3 2 3 5 5 3" xfId="10979" xr:uid="{D92B6906-D196-432D-AFBE-24BF31916F89}"/>
    <cellStyle name="Normal 3 2 3 5 5 3 2" xfId="24669" xr:uid="{F6C21C00-C844-4892-B2AB-61463866B70B}"/>
    <cellStyle name="Normal 3 2 3 5 5 3 2 2" xfId="38361" xr:uid="{B82C51D8-49F9-46FC-A081-AAA9128CEA85}"/>
    <cellStyle name="Normal 3 2 3 5 5 3 2 3" xfId="53245" xr:uid="{A3C2664E-D6FF-4C4D-B3A4-CC74B95423E9}"/>
    <cellStyle name="Normal 3 2 3 5 5 3 3" xfId="17825" xr:uid="{0CEB062D-724C-4564-B9C5-0693C8B66ECD}"/>
    <cellStyle name="Normal 3 2 3 5 5 3 4" xfId="31515" xr:uid="{4DF77FCD-2536-4702-ABCC-30481EBB94E4}"/>
    <cellStyle name="Normal 3 2 3 5 5 3 5" xfId="46399" xr:uid="{55FA6230-A676-4432-9F72-9C516E773CA7}"/>
    <cellStyle name="Normal 3 2 3 5 5 4" xfId="21247" xr:uid="{7A350461-1330-4B85-B55F-6DCFBE6555CB}"/>
    <cellStyle name="Normal 3 2 3 5 5 4 2" xfId="34939" xr:uid="{95DBB674-6327-45FE-8B5C-A212EB0A20B1}"/>
    <cellStyle name="Normal 3 2 3 5 5 4 3" xfId="49823" xr:uid="{E45D6FC7-7984-4A3E-8F4A-120157818821}"/>
    <cellStyle name="Normal 3 2 3 5 5 5" xfId="14403" xr:uid="{FBB9CA36-6798-46A7-B09C-1E29EC3A3C1F}"/>
    <cellStyle name="Normal 3 2 3 5 5 6" xfId="28093" xr:uid="{0463A2A5-847F-4F8E-9C99-6DC7650BE592}"/>
    <cellStyle name="Normal 3 2 3 5 5 7" xfId="42977" xr:uid="{7619C42F-EF79-402B-BB0E-183D26C533A4}"/>
    <cellStyle name="Normal 3 2 3 5 6" xfId="7557" xr:uid="{F37C7290-D15D-4493-85F3-7EDB0E673FAF}"/>
    <cellStyle name="Normal 3 2 3 5 6 2" xfId="9270" xr:uid="{2D57A21F-398E-4FA8-9DD5-F6450FC9A637}"/>
    <cellStyle name="Normal 3 2 3 5 6 2 2" xfId="12692" xr:uid="{338F75A5-0F3A-4B89-82D6-06E5019F5C98}"/>
    <cellStyle name="Normal 3 2 3 5 6 2 2 2" xfId="26382" xr:uid="{B7EC80FC-07BC-4917-B3C8-061491DB6EFE}"/>
    <cellStyle name="Normal 3 2 3 5 6 2 2 2 2" xfId="40074" xr:uid="{53F8C640-AFCD-4B8D-A3B1-20EA92855E09}"/>
    <cellStyle name="Normal 3 2 3 5 6 2 2 2 3" xfId="54958" xr:uid="{BBEF7000-48EC-4215-A628-455AB9E1B742}"/>
    <cellStyle name="Normal 3 2 3 5 6 2 2 3" xfId="19538" xr:uid="{B4120B09-BE41-45D3-9939-DD6D0B838DB6}"/>
    <cellStyle name="Normal 3 2 3 5 6 2 2 4" xfId="33228" xr:uid="{24F687DF-C54F-4051-81D8-8FE3ACB36FDD}"/>
    <cellStyle name="Normal 3 2 3 5 6 2 2 5" xfId="48112" xr:uid="{8BE85CC5-C60B-454D-9DCD-668C5CCD70A7}"/>
    <cellStyle name="Normal 3 2 3 5 6 2 3" xfId="22960" xr:uid="{F540C24A-DBFC-47E3-8F5A-B425BE355A8D}"/>
    <cellStyle name="Normal 3 2 3 5 6 2 3 2" xfId="36652" xr:uid="{53EC65D7-4B82-4614-BFFB-E225FB4A9666}"/>
    <cellStyle name="Normal 3 2 3 5 6 2 3 3" xfId="51536" xr:uid="{1EDEEDC5-4FE8-42D8-B7B1-4ACC52678182}"/>
    <cellStyle name="Normal 3 2 3 5 6 2 4" xfId="16116" xr:uid="{8FAAC99B-CE3D-4A9C-B998-888402977517}"/>
    <cellStyle name="Normal 3 2 3 5 6 2 5" xfId="29806" xr:uid="{2206E3B3-328C-4997-ADC6-1119D5302DCF}"/>
    <cellStyle name="Normal 3 2 3 5 6 2 6" xfId="44690" xr:uid="{97CAB057-68C0-47AF-921D-C19098B27FE5}"/>
    <cellStyle name="Normal 3 2 3 5 6 3" xfId="10980" xr:uid="{41CCBCF4-62D1-4798-8ABA-37E8955C4BE5}"/>
    <cellStyle name="Normal 3 2 3 5 6 3 2" xfId="24670" xr:uid="{42A8E119-2727-4290-A561-AEC1FFCBC589}"/>
    <cellStyle name="Normal 3 2 3 5 6 3 2 2" xfId="38362" xr:uid="{A8067D8C-BC6E-4D54-A8E3-C263018595C4}"/>
    <cellStyle name="Normal 3 2 3 5 6 3 2 3" xfId="53246" xr:uid="{A358BD13-8847-4E27-A615-1A2A81D04B01}"/>
    <cellStyle name="Normal 3 2 3 5 6 3 3" xfId="17826" xr:uid="{15BA8725-ABD2-42A3-9786-A750C18003B5}"/>
    <cellStyle name="Normal 3 2 3 5 6 3 4" xfId="31516" xr:uid="{77312B27-320A-4EC7-8522-E3857C4A5835}"/>
    <cellStyle name="Normal 3 2 3 5 6 3 5" xfId="46400" xr:uid="{B2E84069-9942-47AE-8E79-EFD155E4C25E}"/>
    <cellStyle name="Normal 3 2 3 5 6 4" xfId="21248" xr:uid="{EA329E5B-E30A-49CB-A69F-16DF73BD3B59}"/>
    <cellStyle name="Normal 3 2 3 5 6 4 2" xfId="34940" xr:uid="{DE6A1E18-8E4A-49F2-AC82-6529EC9D7B35}"/>
    <cellStyle name="Normal 3 2 3 5 6 4 3" xfId="49824" xr:uid="{FA25DA96-3B66-4BD4-B864-716DCB8696A4}"/>
    <cellStyle name="Normal 3 2 3 5 6 5" xfId="14404" xr:uid="{6F9CDC2B-48EF-4AAE-A99F-DD24BDE5081D}"/>
    <cellStyle name="Normal 3 2 3 5 6 6" xfId="28094" xr:uid="{D1A04131-BDD9-42B4-AAFD-C059F0FEF143}"/>
    <cellStyle name="Normal 3 2 3 5 6 7" xfId="42978" xr:uid="{A5DEDC9D-D394-44B2-BDC7-D98AF1E48CD7}"/>
    <cellStyle name="Normal 3 2 3 5 7" xfId="9256" xr:uid="{CE9C56B1-8D78-4B17-B74E-6B95E9F41635}"/>
    <cellStyle name="Normal 3 2 3 5 7 2" xfId="12678" xr:uid="{94653512-C94D-44CE-B17B-6DA19A363594}"/>
    <cellStyle name="Normal 3 2 3 5 7 2 2" xfId="26368" xr:uid="{A5CB067A-F673-45D9-A53C-01AEEE1248C6}"/>
    <cellStyle name="Normal 3 2 3 5 7 2 2 2" xfId="40060" xr:uid="{53CA2B0B-30CE-45FA-BF61-1A2A4BB66210}"/>
    <cellStyle name="Normal 3 2 3 5 7 2 2 3" xfId="54944" xr:uid="{3535C83D-2D01-46D5-82BE-EB969C3706B0}"/>
    <cellStyle name="Normal 3 2 3 5 7 2 3" xfId="19524" xr:uid="{F1A482D6-C546-4149-81BC-FA95981BB83F}"/>
    <cellStyle name="Normal 3 2 3 5 7 2 4" xfId="33214" xr:uid="{F36D0A2D-703D-42AE-978F-1B071650465A}"/>
    <cellStyle name="Normal 3 2 3 5 7 2 5" xfId="48098" xr:uid="{84A1A55B-51BB-4A33-A0AC-B8988A175370}"/>
    <cellStyle name="Normal 3 2 3 5 7 3" xfId="22946" xr:uid="{F6D7D7AC-9421-411A-B150-0BE9D4894534}"/>
    <cellStyle name="Normal 3 2 3 5 7 3 2" xfId="36638" xr:uid="{15CE0B3F-4622-4F43-B8F8-6DD45556D237}"/>
    <cellStyle name="Normal 3 2 3 5 7 3 3" xfId="51522" xr:uid="{59155706-260E-43E9-9D16-F32AB339B571}"/>
    <cellStyle name="Normal 3 2 3 5 7 4" xfId="16102" xr:uid="{EF3BB1B1-E05B-4BDB-AA92-AA476E392765}"/>
    <cellStyle name="Normal 3 2 3 5 7 5" xfId="29792" xr:uid="{B2004AEB-873E-4956-922E-83CA19550FCD}"/>
    <cellStyle name="Normal 3 2 3 5 7 6" xfId="44676" xr:uid="{11BFC9B2-953D-4DE6-BB41-52A449647D9D}"/>
    <cellStyle name="Normal 3 2 3 5 8" xfId="10966" xr:uid="{7FD5848A-1059-4C3D-B866-F6C0C01844F6}"/>
    <cellStyle name="Normal 3 2 3 5 8 2" xfId="24656" xr:uid="{80CF46AA-B1BA-4CE0-B919-C1E8C76BE289}"/>
    <cellStyle name="Normal 3 2 3 5 8 2 2" xfId="38348" xr:uid="{485ECAF1-59A9-4398-AC6D-57249D1514CB}"/>
    <cellStyle name="Normal 3 2 3 5 8 2 3" xfId="53232" xr:uid="{AC3DC10A-F35C-4E32-9729-09166FF004C1}"/>
    <cellStyle name="Normal 3 2 3 5 8 3" xfId="17812" xr:uid="{6D1C0A53-528A-449B-B3A2-4DF83FFC2644}"/>
    <cellStyle name="Normal 3 2 3 5 8 4" xfId="31502" xr:uid="{E43FB862-859B-4E33-9440-FBD44C313238}"/>
    <cellStyle name="Normal 3 2 3 5 8 5" xfId="46386" xr:uid="{2E585753-FCB5-42F8-9E3D-22D7C59E32B1}"/>
    <cellStyle name="Normal 3 2 3 5 9" xfId="21234" xr:uid="{3A1EA2F2-9E63-46AD-980C-52B01C4163A5}"/>
    <cellStyle name="Normal 3 2 3 5 9 2" xfId="34926" xr:uid="{0CC88A4A-3A2D-4D4F-BDD7-443606B7C63F}"/>
    <cellStyle name="Normal 3 2 3 5 9 3" xfId="49810" xr:uid="{86E5BE6B-DD8B-4F1C-84B0-F1B9D9E5851B}"/>
    <cellStyle name="Normal 3 2 3 6" xfId="7558" xr:uid="{A6A0E5ED-0E03-4026-A10A-D3914DA55A89}"/>
    <cellStyle name="Normal 3 2 3 6 10" xfId="42979" xr:uid="{DB8793D1-277F-48F5-AE31-DDBD8FDFF702}"/>
    <cellStyle name="Normal 3 2 3 6 2" xfId="7559" xr:uid="{95B294CE-39AC-4B0D-868A-55E0A36D24DD}"/>
    <cellStyle name="Normal 3 2 3 6 2 2" xfId="7560" xr:uid="{CE93FDCF-A385-4E3F-847E-2A8A03C8AA93}"/>
    <cellStyle name="Normal 3 2 3 6 2 2 2" xfId="9273" xr:uid="{CA952B12-C960-47D7-96CF-1F20AFE84D38}"/>
    <cellStyle name="Normal 3 2 3 6 2 2 2 2" xfId="12695" xr:uid="{FA2C7669-EF63-4287-B823-A6BE5CF1CD33}"/>
    <cellStyle name="Normal 3 2 3 6 2 2 2 2 2" xfId="26385" xr:uid="{34439817-AFA1-424E-AC56-DE5F0D26CE54}"/>
    <cellStyle name="Normal 3 2 3 6 2 2 2 2 2 2" xfId="40077" xr:uid="{999D4B06-080B-48AF-BA87-31A10AA4B629}"/>
    <cellStyle name="Normal 3 2 3 6 2 2 2 2 2 3" xfId="54961" xr:uid="{CCDA8462-E051-47F7-978B-3A7C14CD3591}"/>
    <cellStyle name="Normal 3 2 3 6 2 2 2 2 3" xfId="19541" xr:uid="{037018E9-9BED-4764-9273-88D21FB92B52}"/>
    <cellStyle name="Normal 3 2 3 6 2 2 2 2 4" xfId="33231" xr:uid="{59B6E291-3D7A-4B72-9032-94A085E0FF78}"/>
    <cellStyle name="Normal 3 2 3 6 2 2 2 2 5" xfId="48115" xr:uid="{F030C1F5-3F1B-4961-A0B1-2994B0F92BFD}"/>
    <cellStyle name="Normal 3 2 3 6 2 2 2 3" xfId="22963" xr:uid="{084EA78D-78A1-48E5-8BDE-999AF4E25637}"/>
    <cellStyle name="Normal 3 2 3 6 2 2 2 3 2" xfId="36655" xr:uid="{07EAB6EB-E464-419A-A6A3-D80271989E6C}"/>
    <cellStyle name="Normal 3 2 3 6 2 2 2 3 3" xfId="51539" xr:uid="{3079CF6E-E4B1-4200-B4B4-F5BB3AE6BF05}"/>
    <cellStyle name="Normal 3 2 3 6 2 2 2 4" xfId="16119" xr:uid="{67C228DE-4DB7-403C-9C5C-2AA53618AB01}"/>
    <cellStyle name="Normal 3 2 3 6 2 2 2 5" xfId="29809" xr:uid="{7E778D50-C338-42BC-9AE6-DF3B44BD4ED7}"/>
    <cellStyle name="Normal 3 2 3 6 2 2 2 6" xfId="44693" xr:uid="{49E3A056-7B37-4425-87D0-1992C648056B}"/>
    <cellStyle name="Normal 3 2 3 6 2 2 3" xfId="10983" xr:uid="{A5C1A806-B8F5-45FB-9271-A7B76C4F46F6}"/>
    <cellStyle name="Normal 3 2 3 6 2 2 3 2" xfId="24673" xr:uid="{C5959570-8B54-4A1B-A9CC-E3F328D6E20E}"/>
    <cellStyle name="Normal 3 2 3 6 2 2 3 2 2" xfId="38365" xr:uid="{994A4C56-1713-45E3-BD00-CD78DEB3AE88}"/>
    <cellStyle name="Normal 3 2 3 6 2 2 3 2 3" xfId="53249" xr:uid="{0CEA7AC2-1101-40BA-BD76-4A9149DE55C8}"/>
    <cellStyle name="Normal 3 2 3 6 2 2 3 3" xfId="17829" xr:uid="{85F68E2D-D87C-49FB-9352-29584396A510}"/>
    <cellStyle name="Normal 3 2 3 6 2 2 3 4" xfId="31519" xr:uid="{0B058942-E7EF-4FB5-BEFC-EAB4A20C227C}"/>
    <cellStyle name="Normal 3 2 3 6 2 2 3 5" xfId="46403" xr:uid="{D74AA380-06B5-4365-81E5-16565D955992}"/>
    <cellStyle name="Normal 3 2 3 6 2 2 4" xfId="21251" xr:uid="{98093F07-07ED-40D3-963F-BA88726E5C70}"/>
    <cellStyle name="Normal 3 2 3 6 2 2 4 2" xfId="34943" xr:uid="{0DCECD00-7B19-4C40-8181-B4717FAFC87F}"/>
    <cellStyle name="Normal 3 2 3 6 2 2 4 3" xfId="49827" xr:uid="{58465E15-55F1-46D5-A405-C6C1861AD09D}"/>
    <cellStyle name="Normal 3 2 3 6 2 2 5" xfId="14407" xr:uid="{9AC1EA6B-FE7C-4305-9CCB-0D7D19F800B4}"/>
    <cellStyle name="Normal 3 2 3 6 2 2 6" xfId="28097" xr:uid="{384B603C-66AC-4132-AAB7-983E101A356A}"/>
    <cellStyle name="Normal 3 2 3 6 2 2 7" xfId="42981" xr:uid="{FD294ED8-121C-40F0-8A30-BE7ACEDDD735}"/>
    <cellStyle name="Normal 3 2 3 6 2 3" xfId="9272" xr:uid="{0B2FD310-FD71-4EE3-B756-A084B9ECF2E7}"/>
    <cellStyle name="Normal 3 2 3 6 2 3 2" xfId="12694" xr:uid="{74354ABE-2F67-43E5-A882-0B8C22EE342E}"/>
    <cellStyle name="Normal 3 2 3 6 2 3 2 2" xfId="26384" xr:uid="{F407DFF9-31AB-4F4B-A05C-6AB505C564A6}"/>
    <cellStyle name="Normal 3 2 3 6 2 3 2 2 2" xfId="40076" xr:uid="{0D361CF5-44B8-4140-B62B-38FC6D2731E6}"/>
    <cellStyle name="Normal 3 2 3 6 2 3 2 2 3" xfId="54960" xr:uid="{48DBF265-BC6F-4D46-9B5F-5AFAA8565105}"/>
    <cellStyle name="Normal 3 2 3 6 2 3 2 3" xfId="19540" xr:uid="{54B77949-19CA-4179-91DC-33D3484C0C60}"/>
    <cellStyle name="Normal 3 2 3 6 2 3 2 4" xfId="33230" xr:uid="{E85C6326-7BAE-4920-944C-347F7BCADA34}"/>
    <cellStyle name="Normal 3 2 3 6 2 3 2 5" xfId="48114" xr:uid="{3DE3A6F9-0F1C-4E24-A7B9-3926A1E07064}"/>
    <cellStyle name="Normal 3 2 3 6 2 3 3" xfId="22962" xr:uid="{4642D230-2DC2-4AEC-A0CC-D985B917F0E3}"/>
    <cellStyle name="Normal 3 2 3 6 2 3 3 2" xfId="36654" xr:uid="{786A3584-7B70-4528-B0A3-4B7F40B74CDB}"/>
    <cellStyle name="Normal 3 2 3 6 2 3 3 3" xfId="51538" xr:uid="{56B1860B-575E-4C20-8B7B-4291B64BC0BD}"/>
    <cellStyle name="Normal 3 2 3 6 2 3 4" xfId="16118" xr:uid="{AAA26E7C-AB00-4022-AA96-80EFA149802C}"/>
    <cellStyle name="Normal 3 2 3 6 2 3 5" xfId="29808" xr:uid="{0222ED13-B22B-4D61-9A4D-172BF3A5B841}"/>
    <cellStyle name="Normal 3 2 3 6 2 3 6" xfId="44692" xr:uid="{3F7BEC44-7456-4279-83E3-A7935667BF68}"/>
    <cellStyle name="Normal 3 2 3 6 2 4" xfId="10982" xr:uid="{99F2E5B3-CB56-4B36-BC83-8573703AAC7B}"/>
    <cellStyle name="Normal 3 2 3 6 2 4 2" xfId="24672" xr:uid="{4283E34B-1DFE-4A92-8E2F-3D141029D7D2}"/>
    <cellStyle name="Normal 3 2 3 6 2 4 2 2" xfId="38364" xr:uid="{52204A49-7EEC-4727-B1A9-C94F856F3FF0}"/>
    <cellStyle name="Normal 3 2 3 6 2 4 2 3" xfId="53248" xr:uid="{449269B6-E9AA-42AA-A6A8-E1428AA39F9D}"/>
    <cellStyle name="Normal 3 2 3 6 2 4 3" xfId="17828" xr:uid="{679D2144-F04D-4FE3-A294-654079D10815}"/>
    <cellStyle name="Normal 3 2 3 6 2 4 4" xfId="31518" xr:uid="{CA865CB1-7B85-4E19-B49B-2610314B9D3B}"/>
    <cellStyle name="Normal 3 2 3 6 2 4 5" xfId="46402" xr:uid="{3B5B112F-0E29-4B97-972D-22DF2022466C}"/>
    <cellStyle name="Normal 3 2 3 6 2 5" xfId="21250" xr:uid="{B8515605-C3F7-4C35-A8F7-4192CFF0BEAB}"/>
    <cellStyle name="Normal 3 2 3 6 2 5 2" xfId="34942" xr:uid="{7BC24B59-8D86-4104-A74C-3A64C4780B52}"/>
    <cellStyle name="Normal 3 2 3 6 2 5 3" xfId="49826" xr:uid="{18AC4F0F-148B-4084-AF16-85351616CBBE}"/>
    <cellStyle name="Normal 3 2 3 6 2 6" xfId="14406" xr:uid="{343A34D9-9569-4A4A-8E35-AADE11A1238F}"/>
    <cellStyle name="Normal 3 2 3 6 2 7" xfId="28096" xr:uid="{1084FDB7-6A9A-4EF9-B4FD-C75A4E96A60A}"/>
    <cellStyle name="Normal 3 2 3 6 2 8" xfId="42980" xr:uid="{122ACA56-D3B3-48CE-9847-A2321DD76B6A}"/>
    <cellStyle name="Normal 3 2 3 6 3" xfId="7561" xr:uid="{5E47E009-61B2-40D1-B5D2-7B3D744D59CF}"/>
    <cellStyle name="Normal 3 2 3 6 3 2" xfId="9274" xr:uid="{259259B8-3B77-4DC1-8028-7497D1F71BF5}"/>
    <cellStyle name="Normal 3 2 3 6 3 2 2" xfId="12696" xr:uid="{2BF69F57-085C-4A4B-AFB4-3FE898E9E36D}"/>
    <cellStyle name="Normal 3 2 3 6 3 2 2 2" xfId="26386" xr:uid="{ED02E7F6-9269-4545-B2DC-F54F45290DE4}"/>
    <cellStyle name="Normal 3 2 3 6 3 2 2 2 2" xfId="40078" xr:uid="{977E7FBB-CDDA-4B3E-BC40-8E01A12EE3DC}"/>
    <cellStyle name="Normal 3 2 3 6 3 2 2 2 3" xfId="54962" xr:uid="{1A465DD4-9CC8-454D-B6D2-37AC80B6C804}"/>
    <cellStyle name="Normal 3 2 3 6 3 2 2 3" xfId="19542" xr:uid="{6CBFDA82-D5FA-4D4E-94DE-8B678CC7386D}"/>
    <cellStyle name="Normal 3 2 3 6 3 2 2 4" xfId="33232" xr:uid="{154CE205-76BD-45CE-9615-83BE7BE940C3}"/>
    <cellStyle name="Normal 3 2 3 6 3 2 2 5" xfId="48116" xr:uid="{C04332D1-CF9B-47A8-A284-0EDFCAEC9AF8}"/>
    <cellStyle name="Normal 3 2 3 6 3 2 3" xfId="22964" xr:uid="{CC033FD0-90F7-40F3-9E29-5AA9726B7816}"/>
    <cellStyle name="Normal 3 2 3 6 3 2 3 2" xfId="36656" xr:uid="{4FBE494A-7ACD-49EA-9B4F-926511551744}"/>
    <cellStyle name="Normal 3 2 3 6 3 2 3 3" xfId="51540" xr:uid="{B467B09E-B885-4D95-947E-71B6C7527831}"/>
    <cellStyle name="Normal 3 2 3 6 3 2 4" xfId="16120" xr:uid="{17A8D798-DA36-4CE2-92E9-A930D78C5B77}"/>
    <cellStyle name="Normal 3 2 3 6 3 2 5" xfId="29810" xr:uid="{33620471-D270-4C41-B81E-639943D6FBB7}"/>
    <cellStyle name="Normal 3 2 3 6 3 2 6" xfId="44694" xr:uid="{EBC311C8-9DEE-484E-BE41-7B690A47F464}"/>
    <cellStyle name="Normal 3 2 3 6 3 3" xfId="10984" xr:uid="{47A35AD7-52B5-46E8-8F7B-7121853FECCC}"/>
    <cellStyle name="Normal 3 2 3 6 3 3 2" xfId="24674" xr:uid="{225E767E-99A8-41DD-9987-E979DFA63337}"/>
    <cellStyle name="Normal 3 2 3 6 3 3 2 2" xfId="38366" xr:uid="{68509F9F-E55C-4645-9CAF-94500539C516}"/>
    <cellStyle name="Normal 3 2 3 6 3 3 2 3" xfId="53250" xr:uid="{B8EDAD4E-C2EC-4E4F-8904-270198D6DCC6}"/>
    <cellStyle name="Normal 3 2 3 6 3 3 3" xfId="17830" xr:uid="{EBDAA905-749A-4FFE-998B-45AB34820588}"/>
    <cellStyle name="Normal 3 2 3 6 3 3 4" xfId="31520" xr:uid="{A70BB700-F028-469C-B148-F9DEFDDE0E22}"/>
    <cellStyle name="Normal 3 2 3 6 3 3 5" xfId="46404" xr:uid="{9C056B1A-13E8-4CE8-8B1D-F878A689FB15}"/>
    <cellStyle name="Normal 3 2 3 6 3 4" xfId="21252" xr:uid="{3FA0BFC5-D280-4236-8147-0D4B3A23FE1D}"/>
    <cellStyle name="Normal 3 2 3 6 3 4 2" xfId="34944" xr:uid="{36CF885B-6757-412F-AC87-B04E9B98D23B}"/>
    <cellStyle name="Normal 3 2 3 6 3 4 3" xfId="49828" xr:uid="{912061B7-7503-459A-8CF7-158927BADBF8}"/>
    <cellStyle name="Normal 3 2 3 6 3 5" xfId="14408" xr:uid="{78D3E132-DBE1-413E-BB31-DDDE085C06CA}"/>
    <cellStyle name="Normal 3 2 3 6 3 6" xfId="28098" xr:uid="{C401D171-1B5C-4BCB-907F-ED1A43070F32}"/>
    <cellStyle name="Normal 3 2 3 6 3 7" xfId="42982" xr:uid="{3BCD3908-4ABA-4274-9DFF-DC9118B1558D}"/>
    <cellStyle name="Normal 3 2 3 6 4" xfId="7562" xr:uid="{0CE50856-413A-43FE-9FF1-13B6233DE186}"/>
    <cellStyle name="Normal 3 2 3 6 4 2" xfId="9275" xr:uid="{9E4B1D52-49A9-4956-BCAB-8E5D98A86EB4}"/>
    <cellStyle name="Normal 3 2 3 6 4 2 2" xfId="12697" xr:uid="{6C8B1237-F46C-4C07-A908-C9D39B153766}"/>
    <cellStyle name="Normal 3 2 3 6 4 2 2 2" xfId="26387" xr:uid="{7C5F2A86-9322-45A9-A68D-62CBC74E57ED}"/>
    <cellStyle name="Normal 3 2 3 6 4 2 2 2 2" xfId="40079" xr:uid="{62C333AE-5AAD-457C-871A-6D18D3E2FE43}"/>
    <cellStyle name="Normal 3 2 3 6 4 2 2 2 3" xfId="54963" xr:uid="{1F4EEB6C-E306-4462-80F0-DD4C72DA6284}"/>
    <cellStyle name="Normal 3 2 3 6 4 2 2 3" xfId="19543" xr:uid="{8458FF42-5432-4376-BB42-2221A6306FB1}"/>
    <cellStyle name="Normal 3 2 3 6 4 2 2 4" xfId="33233" xr:uid="{B4C53144-3C8F-4B77-BF41-E915B21D9267}"/>
    <cellStyle name="Normal 3 2 3 6 4 2 2 5" xfId="48117" xr:uid="{7B7D7686-188F-4D78-9E46-236EF7E8F73E}"/>
    <cellStyle name="Normal 3 2 3 6 4 2 3" xfId="22965" xr:uid="{81569DF6-DC14-411B-A809-B568632DFA26}"/>
    <cellStyle name="Normal 3 2 3 6 4 2 3 2" xfId="36657" xr:uid="{0A3A1C84-B655-452E-9813-54A59DEA9B1A}"/>
    <cellStyle name="Normal 3 2 3 6 4 2 3 3" xfId="51541" xr:uid="{C813A456-60DA-45CD-982F-3A2E5702E4C0}"/>
    <cellStyle name="Normal 3 2 3 6 4 2 4" xfId="16121" xr:uid="{793F39C4-4495-46D2-BA7D-C62AECD86A37}"/>
    <cellStyle name="Normal 3 2 3 6 4 2 5" xfId="29811" xr:uid="{B3EC94EB-7C25-4A5D-A688-53B29F9874D8}"/>
    <cellStyle name="Normal 3 2 3 6 4 2 6" xfId="44695" xr:uid="{649660CE-8AA8-4363-B999-A6D6B97547E3}"/>
    <cellStyle name="Normal 3 2 3 6 4 3" xfId="10985" xr:uid="{5B432083-D84C-4DC3-8E76-78E6061AC027}"/>
    <cellStyle name="Normal 3 2 3 6 4 3 2" xfId="24675" xr:uid="{B69F46EE-87F1-438E-9EEF-2990EB267E81}"/>
    <cellStyle name="Normal 3 2 3 6 4 3 2 2" xfId="38367" xr:uid="{58A3ABC7-A67F-446C-9ED6-CE5642B6ADF3}"/>
    <cellStyle name="Normal 3 2 3 6 4 3 2 3" xfId="53251" xr:uid="{F81FDC7E-51BF-4C7A-9E6A-6878F30293D3}"/>
    <cellStyle name="Normal 3 2 3 6 4 3 3" xfId="17831" xr:uid="{0DE4068B-34C6-425A-A7CC-6A2CD316D67B}"/>
    <cellStyle name="Normal 3 2 3 6 4 3 4" xfId="31521" xr:uid="{D526E965-0AFA-4F0D-BF34-835EA31A890E}"/>
    <cellStyle name="Normal 3 2 3 6 4 3 5" xfId="46405" xr:uid="{E3AEEBAB-99F1-469B-8D28-E3391A9CA92A}"/>
    <cellStyle name="Normal 3 2 3 6 4 4" xfId="21253" xr:uid="{DD363B4D-DF92-4CFC-8C9D-E2F759109FCF}"/>
    <cellStyle name="Normal 3 2 3 6 4 4 2" xfId="34945" xr:uid="{78EC84B4-1B81-4DD4-9F9D-6F99D7C995A5}"/>
    <cellStyle name="Normal 3 2 3 6 4 4 3" xfId="49829" xr:uid="{3DB2A7E4-BE11-43E3-85F6-1130BBABFF86}"/>
    <cellStyle name="Normal 3 2 3 6 4 5" xfId="14409" xr:uid="{4CDFB0AE-E842-4F93-8457-EAC969C5A5E0}"/>
    <cellStyle name="Normal 3 2 3 6 4 6" xfId="28099" xr:uid="{89C48F02-BCB6-419B-830D-B5B0F3CE5EF1}"/>
    <cellStyle name="Normal 3 2 3 6 4 7" xfId="42983" xr:uid="{3A9843FE-8A20-41BA-B4E0-B7A0A2FA0627}"/>
    <cellStyle name="Normal 3 2 3 6 5" xfId="9271" xr:uid="{A2D54168-9753-4413-8093-1AE11494A020}"/>
    <cellStyle name="Normal 3 2 3 6 5 2" xfId="12693" xr:uid="{52EA0CC7-C833-4BA0-AD58-4E436630E00E}"/>
    <cellStyle name="Normal 3 2 3 6 5 2 2" xfId="26383" xr:uid="{D427C121-B980-4611-9262-BD36E7DA23B9}"/>
    <cellStyle name="Normal 3 2 3 6 5 2 2 2" xfId="40075" xr:uid="{A87F964F-5E77-4C10-AFB7-5B204AF9DD7C}"/>
    <cellStyle name="Normal 3 2 3 6 5 2 2 3" xfId="54959" xr:uid="{0CEC00DA-3DD9-449A-85DD-07D8017BC4EB}"/>
    <cellStyle name="Normal 3 2 3 6 5 2 3" xfId="19539" xr:uid="{97273B53-AAEE-46D8-A66E-A1018C8B5F64}"/>
    <cellStyle name="Normal 3 2 3 6 5 2 4" xfId="33229" xr:uid="{42BA2B06-7E9F-46E8-9EF9-CD94775C0DE4}"/>
    <cellStyle name="Normal 3 2 3 6 5 2 5" xfId="48113" xr:uid="{6B455353-56CA-49F6-8B36-8B8D7A753F1D}"/>
    <cellStyle name="Normal 3 2 3 6 5 3" xfId="22961" xr:uid="{2F155652-1799-43C6-A877-BEDA0F833A50}"/>
    <cellStyle name="Normal 3 2 3 6 5 3 2" xfId="36653" xr:uid="{229F67CF-C87A-4659-9380-6EFA6F8728E6}"/>
    <cellStyle name="Normal 3 2 3 6 5 3 3" xfId="51537" xr:uid="{CB6F4426-252D-4FEA-A917-E63A6F57949E}"/>
    <cellStyle name="Normal 3 2 3 6 5 4" xfId="16117" xr:uid="{CA5E2283-885E-4774-BDF2-9B3120E7B6FD}"/>
    <cellStyle name="Normal 3 2 3 6 5 5" xfId="29807" xr:uid="{93C30B09-0E96-4CB3-9FBF-B179391BC7E4}"/>
    <cellStyle name="Normal 3 2 3 6 5 6" xfId="44691" xr:uid="{FE92F302-A628-4612-A72E-45A1808B8F7E}"/>
    <cellStyle name="Normal 3 2 3 6 6" xfId="10981" xr:uid="{05B3954B-0866-4681-8D35-B36D056769A2}"/>
    <cellStyle name="Normal 3 2 3 6 6 2" xfId="24671" xr:uid="{9A8AF9C7-EE12-4E46-86B3-F173E38E133E}"/>
    <cellStyle name="Normal 3 2 3 6 6 2 2" xfId="38363" xr:uid="{A2EF8085-1C72-4C32-9C05-FAE63E6EB448}"/>
    <cellStyle name="Normal 3 2 3 6 6 2 3" xfId="53247" xr:uid="{6CDAA84B-C0C6-4DE0-A340-C7F7C873E1CF}"/>
    <cellStyle name="Normal 3 2 3 6 6 3" xfId="17827" xr:uid="{41377B84-1F7C-4BBB-B9AF-52EC6C7131BC}"/>
    <cellStyle name="Normal 3 2 3 6 6 4" xfId="31517" xr:uid="{35C08400-0D0A-4551-8BFA-AABAAFDB4ECD}"/>
    <cellStyle name="Normal 3 2 3 6 6 5" xfId="46401" xr:uid="{9B0459B2-7AA3-4814-885D-2490906E4420}"/>
    <cellStyle name="Normal 3 2 3 6 7" xfId="21249" xr:uid="{0786D913-59A4-42BE-BE41-8453BDA7423B}"/>
    <cellStyle name="Normal 3 2 3 6 7 2" xfId="34941" xr:uid="{8E21BF03-8C46-46D2-9E3F-4F7E2B33CBE8}"/>
    <cellStyle name="Normal 3 2 3 6 7 3" xfId="49825" xr:uid="{D9E2CA06-F223-4F80-9210-6BF49383F9A8}"/>
    <cellStyle name="Normal 3 2 3 6 8" xfId="14405" xr:uid="{F14470D2-AAA4-487E-9170-01D6CE104368}"/>
    <cellStyle name="Normal 3 2 3 6 9" xfId="28095" xr:uid="{7B1107B1-F3E1-4952-9395-64DD44215F40}"/>
    <cellStyle name="Normal 3 2 3 7" xfId="7563" xr:uid="{678AC47D-EFFF-406C-94C4-83D90CC598FB}"/>
    <cellStyle name="Normal 3 2 3 7 10" xfId="42984" xr:uid="{4289E669-C440-40B7-B012-4C498D658DFE}"/>
    <cellStyle name="Normal 3 2 3 7 2" xfId="7564" xr:uid="{3D1752C5-60DA-494D-9F2C-459F7E8DF03A}"/>
    <cellStyle name="Normal 3 2 3 7 2 2" xfId="7565" xr:uid="{C4A37914-326B-4CBF-B945-0808835DDE9B}"/>
    <cellStyle name="Normal 3 2 3 7 2 2 2" xfId="9278" xr:uid="{68092D3C-0EA8-4D42-98BC-3DFCBD3B68E7}"/>
    <cellStyle name="Normal 3 2 3 7 2 2 2 2" xfId="12700" xr:uid="{751D9B4B-89BF-44FD-AFE0-A3E75432ECCA}"/>
    <cellStyle name="Normal 3 2 3 7 2 2 2 2 2" xfId="26390" xr:uid="{A0000D6F-81AB-4D05-A567-7D9479F281F1}"/>
    <cellStyle name="Normal 3 2 3 7 2 2 2 2 2 2" xfId="40082" xr:uid="{FC4B15E4-EEF1-4B2A-9F48-EDF90188D27A}"/>
    <cellStyle name="Normal 3 2 3 7 2 2 2 2 2 3" xfId="54966" xr:uid="{62EA930E-3CFA-4422-99CF-21FDCE819CD2}"/>
    <cellStyle name="Normal 3 2 3 7 2 2 2 2 3" xfId="19546" xr:uid="{E1590252-4E46-4A36-A80F-970662BB7B6A}"/>
    <cellStyle name="Normal 3 2 3 7 2 2 2 2 4" xfId="33236" xr:uid="{53C029FC-E76C-4D57-A9BA-0141145D8D2C}"/>
    <cellStyle name="Normal 3 2 3 7 2 2 2 2 5" xfId="48120" xr:uid="{9437E91B-4FBB-4D6B-89A7-BD28D7171F40}"/>
    <cellStyle name="Normal 3 2 3 7 2 2 2 3" xfId="22968" xr:uid="{1C266BC3-2F71-4C05-A87C-46735412AE4A}"/>
    <cellStyle name="Normal 3 2 3 7 2 2 2 3 2" xfId="36660" xr:uid="{12E9767E-A337-40C8-86EB-96B3D4F723EF}"/>
    <cellStyle name="Normal 3 2 3 7 2 2 2 3 3" xfId="51544" xr:uid="{B7667B0D-33EE-4E9E-8AC9-80622302AD99}"/>
    <cellStyle name="Normal 3 2 3 7 2 2 2 4" xfId="16124" xr:uid="{F9139229-21DD-4F36-9B2B-0F76CBED21B3}"/>
    <cellStyle name="Normal 3 2 3 7 2 2 2 5" xfId="29814" xr:uid="{23623BA3-7C77-4985-A7A9-D92213006F58}"/>
    <cellStyle name="Normal 3 2 3 7 2 2 2 6" xfId="44698" xr:uid="{C267032D-3D19-4DF4-BFDD-8E7B1A94DD94}"/>
    <cellStyle name="Normal 3 2 3 7 2 2 3" xfId="10988" xr:uid="{E3206259-A1B1-402F-B17F-394E1A456BD6}"/>
    <cellStyle name="Normal 3 2 3 7 2 2 3 2" xfId="24678" xr:uid="{863507BA-C70C-4025-83A0-C39D43CAC9CC}"/>
    <cellStyle name="Normal 3 2 3 7 2 2 3 2 2" xfId="38370" xr:uid="{6D724FFE-CC9A-460C-9CE4-A11FD84609BC}"/>
    <cellStyle name="Normal 3 2 3 7 2 2 3 2 3" xfId="53254" xr:uid="{11F95955-0971-4CE8-90C0-970C1E5C492D}"/>
    <cellStyle name="Normal 3 2 3 7 2 2 3 3" xfId="17834" xr:uid="{C274F872-4AF8-460F-B24F-42D4DF81CF6A}"/>
    <cellStyle name="Normal 3 2 3 7 2 2 3 4" xfId="31524" xr:uid="{B7C6032C-1B1B-428B-86ED-9FADBE6F7262}"/>
    <cellStyle name="Normal 3 2 3 7 2 2 3 5" xfId="46408" xr:uid="{ADFE5274-3A5C-45FF-89DE-C1F94483FE95}"/>
    <cellStyle name="Normal 3 2 3 7 2 2 4" xfId="21256" xr:uid="{3B46E00E-7F88-445C-8C0D-A8A9142AB6E8}"/>
    <cellStyle name="Normal 3 2 3 7 2 2 4 2" xfId="34948" xr:uid="{A8D8FDFA-9C44-42A5-A007-8C27ABA0A934}"/>
    <cellStyle name="Normal 3 2 3 7 2 2 4 3" xfId="49832" xr:uid="{7006A141-9D3A-42BA-9624-20E922BEBA2B}"/>
    <cellStyle name="Normal 3 2 3 7 2 2 5" xfId="14412" xr:uid="{360992E8-94B6-4C99-BE22-EF8079FD9BB6}"/>
    <cellStyle name="Normal 3 2 3 7 2 2 6" xfId="28102" xr:uid="{2AE3AF0C-7071-4E2D-AC76-162E6EF43D29}"/>
    <cellStyle name="Normal 3 2 3 7 2 2 7" xfId="42986" xr:uid="{0565F794-2EC3-4F1B-B199-719ADE63E436}"/>
    <cellStyle name="Normal 3 2 3 7 2 3" xfId="9277" xr:uid="{6491439D-C9EC-4CEB-8058-41EC5F4E456E}"/>
    <cellStyle name="Normal 3 2 3 7 2 3 2" xfId="12699" xr:uid="{00BEAA63-2114-48D5-9C18-350E964E6C1A}"/>
    <cellStyle name="Normal 3 2 3 7 2 3 2 2" xfId="26389" xr:uid="{D69748B3-D084-4199-8077-AEA5E32E9B35}"/>
    <cellStyle name="Normal 3 2 3 7 2 3 2 2 2" xfId="40081" xr:uid="{C021C7B2-43CD-4C6B-B6EF-92E656B324F4}"/>
    <cellStyle name="Normal 3 2 3 7 2 3 2 2 3" xfId="54965" xr:uid="{0A6B3474-593E-49B9-B231-57224C755F01}"/>
    <cellStyle name="Normal 3 2 3 7 2 3 2 3" xfId="19545" xr:uid="{972F38AF-A4B1-4570-B4CC-47016D3F994C}"/>
    <cellStyle name="Normal 3 2 3 7 2 3 2 4" xfId="33235" xr:uid="{45E57233-A9AC-4DC9-821D-04CB46DCD03D}"/>
    <cellStyle name="Normal 3 2 3 7 2 3 2 5" xfId="48119" xr:uid="{895CB7BF-5C6A-4AD0-9DF5-C75039F69C15}"/>
    <cellStyle name="Normal 3 2 3 7 2 3 3" xfId="22967" xr:uid="{73D51BA9-251A-4E5B-83A4-023FAEC9B004}"/>
    <cellStyle name="Normal 3 2 3 7 2 3 3 2" xfId="36659" xr:uid="{E6949F6C-4B8D-4838-9BC8-B4277A7956F0}"/>
    <cellStyle name="Normal 3 2 3 7 2 3 3 3" xfId="51543" xr:uid="{27B258F1-83A0-4864-9452-301DE551454B}"/>
    <cellStyle name="Normal 3 2 3 7 2 3 4" xfId="16123" xr:uid="{D92D39E0-FBF2-4CCA-A4E7-FF46FCD3D7AD}"/>
    <cellStyle name="Normal 3 2 3 7 2 3 5" xfId="29813" xr:uid="{13D90166-69DC-4BB2-A05A-EB2318D29C64}"/>
    <cellStyle name="Normal 3 2 3 7 2 3 6" xfId="44697" xr:uid="{DFCF5B9F-36D4-46DB-A4D8-55E4BC0B3B4C}"/>
    <cellStyle name="Normal 3 2 3 7 2 4" xfId="10987" xr:uid="{A31B1FEA-CFA9-49A8-85FA-3B0F55E73389}"/>
    <cellStyle name="Normal 3 2 3 7 2 4 2" xfId="24677" xr:uid="{D94271DF-5297-41EE-96DA-F3F6F6C8CAAE}"/>
    <cellStyle name="Normal 3 2 3 7 2 4 2 2" xfId="38369" xr:uid="{226E2B56-38B7-4EFF-B501-DD69999C0827}"/>
    <cellStyle name="Normal 3 2 3 7 2 4 2 3" xfId="53253" xr:uid="{EAA33F19-9F8B-49D9-AE8B-B427CB3B1BAD}"/>
    <cellStyle name="Normal 3 2 3 7 2 4 3" xfId="17833" xr:uid="{E77B0F21-2E12-427A-B58E-84C7EC36D974}"/>
    <cellStyle name="Normal 3 2 3 7 2 4 4" xfId="31523" xr:uid="{3680F292-4543-425D-AFBD-FA6BF3E8840D}"/>
    <cellStyle name="Normal 3 2 3 7 2 4 5" xfId="46407" xr:uid="{0A77BC7B-2C65-49B0-958E-59965A49A420}"/>
    <cellStyle name="Normal 3 2 3 7 2 5" xfId="21255" xr:uid="{C1CAED18-1757-4C59-9519-C0F2758EDAB3}"/>
    <cellStyle name="Normal 3 2 3 7 2 5 2" xfId="34947" xr:uid="{F7E94F80-2F77-4F1F-B456-9F0BF47FF99F}"/>
    <cellStyle name="Normal 3 2 3 7 2 5 3" xfId="49831" xr:uid="{9A5E85E5-2796-4FFB-A625-339326232974}"/>
    <cellStyle name="Normal 3 2 3 7 2 6" xfId="14411" xr:uid="{ED8A3634-D6FC-4138-B850-FEE48FF58AC2}"/>
    <cellStyle name="Normal 3 2 3 7 2 7" xfId="28101" xr:uid="{4EF8D6E6-DBEC-4F53-BD31-A8E5C2FF7B78}"/>
    <cellStyle name="Normal 3 2 3 7 2 8" xfId="42985" xr:uid="{6D5EE9C0-3D2D-4CBF-B77B-4FB54061EFF9}"/>
    <cellStyle name="Normal 3 2 3 7 3" xfId="7566" xr:uid="{685D47D5-2A80-4E04-9105-31A290B0C528}"/>
    <cellStyle name="Normal 3 2 3 7 3 2" xfId="9279" xr:uid="{87912C47-04C0-407D-9CB5-5732848F4CD3}"/>
    <cellStyle name="Normal 3 2 3 7 3 2 2" xfId="12701" xr:uid="{895615E9-E6E7-4AA3-A91F-2E8157D2E80F}"/>
    <cellStyle name="Normal 3 2 3 7 3 2 2 2" xfId="26391" xr:uid="{8198AE4E-2D1A-446E-ACE5-25F8003A8EA0}"/>
    <cellStyle name="Normal 3 2 3 7 3 2 2 2 2" xfId="40083" xr:uid="{89F94125-835D-4D0B-9F71-D2D59D5A929A}"/>
    <cellStyle name="Normal 3 2 3 7 3 2 2 2 3" xfId="54967" xr:uid="{27CFCF65-AEE9-4BC4-A5B9-EEC4D3DA15D9}"/>
    <cellStyle name="Normal 3 2 3 7 3 2 2 3" xfId="19547" xr:uid="{4A8CB7EB-1138-4475-9AC1-0CF118FCE96B}"/>
    <cellStyle name="Normal 3 2 3 7 3 2 2 4" xfId="33237" xr:uid="{99367599-F48F-421F-9A9B-5D671323E16E}"/>
    <cellStyle name="Normal 3 2 3 7 3 2 2 5" xfId="48121" xr:uid="{96B9C271-8EE6-496B-AEC2-A20B2A075B86}"/>
    <cellStyle name="Normal 3 2 3 7 3 2 3" xfId="22969" xr:uid="{328A0EC2-7B31-44AA-ABFD-292080E2258F}"/>
    <cellStyle name="Normal 3 2 3 7 3 2 3 2" xfId="36661" xr:uid="{8954E526-2C4E-4EE0-A6FB-C013CC41F26B}"/>
    <cellStyle name="Normal 3 2 3 7 3 2 3 3" xfId="51545" xr:uid="{DB4B06CD-CAE3-4459-8C58-77EC7AAF8457}"/>
    <cellStyle name="Normal 3 2 3 7 3 2 4" xfId="16125" xr:uid="{1AC83267-EF9C-4BBA-A7BC-FE945A0C436B}"/>
    <cellStyle name="Normal 3 2 3 7 3 2 5" xfId="29815" xr:uid="{82421D29-6D45-4A5D-A945-7A670DDCC6F1}"/>
    <cellStyle name="Normal 3 2 3 7 3 2 6" xfId="44699" xr:uid="{50C8FCAF-DFFC-4E5C-BE86-864B2F66B25C}"/>
    <cellStyle name="Normal 3 2 3 7 3 3" xfId="10989" xr:uid="{E93AE9F4-3785-4D18-8546-253AE7420CA3}"/>
    <cellStyle name="Normal 3 2 3 7 3 3 2" xfId="24679" xr:uid="{53A0137E-342A-43C2-80F7-03EB708DAE8A}"/>
    <cellStyle name="Normal 3 2 3 7 3 3 2 2" xfId="38371" xr:uid="{2F50159F-9C3E-4532-B4D9-79A2088FA4E8}"/>
    <cellStyle name="Normal 3 2 3 7 3 3 2 3" xfId="53255" xr:uid="{17462F8D-D0C8-447C-8EC5-DCA0F9720C2D}"/>
    <cellStyle name="Normal 3 2 3 7 3 3 3" xfId="17835" xr:uid="{3A3EBFFA-7F90-4CE3-9184-2AA3DF2B688A}"/>
    <cellStyle name="Normal 3 2 3 7 3 3 4" xfId="31525" xr:uid="{2A3C85C6-1C1B-4849-9302-6F18F0E6DF4B}"/>
    <cellStyle name="Normal 3 2 3 7 3 3 5" xfId="46409" xr:uid="{19F839FD-26F4-4907-BCB4-7313D354EE46}"/>
    <cellStyle name="Normal 3 2 3 7 3 4" xfId="21257" xr:uid="{80A44CBC-8027-4E6C-B516-C1E464C441AB}"/>
    <cellStyle name="Normal 3 2 3 7 3 4 2" xfId="34949" xr:uid="{98BF0F15-D15F-4F8A-9164-ACDEEA848AA0}"/>
    <cellStyle name="Normal 3 2 3 7 3 4 3" xfId="49833" xr:uid="{AA0D1CD2-A52A-4B1D-BBA4-9F28F54F7F85}"/>
    <cellStyle name="Normal 3 2 3 7 3 5" xfId="14413" xr:uid="{F95C9EF2-6AC4-4264-815F-4562B32DACB6}"/>
    <cellStyle name="Normal 3 2 3 7 3 6" xfId="28103" xr:uid="{F59FA501-E8BD-4250-9B1A-DC33A4CD4787}"/>
    <cellStyle name="Normal 3 2 3 7 3 7" xfId="42987" xr:uid="{C8DBD367-D232-4CF3-9609-C29B4F2C93CA}"/>
    <cellStyle name="Normal 3 2 3 7 4" xfId="7567" xr:uid="{E92875C5-3534-46A6-BC14-E0379B57DF40}"/>
    <cellStyle name="Normal 3 2 3 7 4 2" xfId="9280" xr:uid="{C2E36CAE-0510-4EC4-999A-8496E1391B4D}"/>
    <cellStyle name="Normal 3 2 3 7 4 2 2" xfId="12702" xr:uid="{D840B609-0DE0-4E56-A62A-96141DDE059C}"/>
    <cellStyle name="Normal 3 2 3 7 4 2 2 2" xfId="26392" xr:uid="{78E41DAC-FF36-4228-915D-B31A4467820F}"/>
    <cellStyle name="Normal 3 2 3 7 4 2 2 2 2" xfId="40084" xr:uid="{D4C5E8E5-AE7E-41EC-A92F-C9079750686F}"/>
    <cellStyle name="Normal 3 2 3 7 4 2 2 2 3" xfId="54968" xr:uid="{3FEC55EB-CE77-47F6-ACC6-CAA8B0999758}"/>
    <cellStyle name="Normal 3 2 3 7 4 2 2 3" xfId="19548" xr:uid="{442AC57E-B7BC-4505-A0B7-40B1F6BA5887}"/>
    <cellStyle name="Normal 3 2 3 7 4 2 2 4" xfId="33238" xr:uid="{6E175C6F-C477-452E-BD37-C85CCDE0CED0}"/>
    <cellStyle name="Normal 3 2 3 7 4 2 2 5" xfId="48122" xr:uid="{1B6954E9-D37B-4A53-BC3C-00089121C137}"/>
    <cellStyle name="Normal 3 2 3 7 4 2 3" xfId="22970" xr:uid="{5DA8314C-65F0-4D7C-979A-C2DE4BB7D579}"/>
    <cellStyle name="Normal 3 2 3 7 4 2 3 2" xfId="36662" xr:uid="{BD4804BF-DAC9-42BB-A820-2922ADBD813A}"/>
    <cellStyle name="Normal 3 2 3 7 4 2 3 3" xfId="51546" xr:uid="{3FA3EF62-03E3-4F1C-AA23-4DBBF93DAF3E}"/>
    <cellStyle name="Normal 3 2 3 7 4 2 4" xfId="16126" xr:uid="{F285EA60-7CA1-4B1D-A797-F19385FC9C0B}"/>
    <cellStyle name="Normal 3 2 3 7 4 2 5" xfId="29816" xr:uid="{0A01CE10-DA9F-4CF0-9EAD-7744814D6095}"/>
    <cellStyle name="Normal 3 2 3 7 4 2 6" xfId="44700" xr:uid="{5F4F4852-6D40-406A-B29D-0166AF20F4B0}"/>
    <cellStyle name="Normal 3 2 3 7 4 3" xfId="10990" xr:uid="{B854E503-1444-4784-92C3-DC4B7E7DF80D}"/>
    <cellStyle name="Normal 3 2 3 7 4 3 2" xfId="24680" xr:uid="{4D7E83AA-53A1-41B4-A410-B007D1EA6C91}"/>
    <cellStyle name="Normal 3 2 3 7 4 3 2 2" xfId="38372" xr:uid="{D0E31D16-0692-410E-892D-4BA7076F8E6C}"/>
    <cellStyle name="Normal 3 2 3 7 4 3 2 3" xfId="53256" xr:uid="{9BF44CD4-680E-45F1-9213-60F8D7756D13}"/>
    <cellStyle name="Normal 3 2 3 7 4 3 3" xfId="17836" xr:uid="{C84FCAC7-ADA9-4BC7-B877-4D144B668609}"/>
    <cellStyle name="Normal 3 2 3 7 4 3 4" xfId="31526" xr:uid="{E09DF8FE-7921-438B-B539-2EFA871E017B}"/>
    <cellStyle name="Normal 3 2 3 7 4 3 5" xfId="46410" xr:uid="{CAF1021B-A28B-4009-9942-CC05AA0D086E}"/>
    <cellStyle name="Normal 3 2 3 7 4 4" xfId="21258" xr:uid="{99BBF9C0-1634-4C71-B30F-BEA6A6F9F133}"/>
    <cellStyle name="Normal 3 2 3 7 4 4 2" xfId="34950" xr:uid="{A0E41350-1CC6-48C9-AAFB-CEFD82CB21F5}"/>
    <cellStyle name="Normal 3 2 3 7 4 4 3" xfId="49834" xr:uid="{5D104C24-DD4C-40DE-9F6A-D6077DE719D1}"/>
    <cellStyle name="Normal 3 2 3 7 4 5" xfId="14414" xr:uid="{7C3A1552-FE02-4F7B-864A-8DFE3DFC3656}"/>
    <cellStyle name="Normal 3 2 3 7 4 6" xfId="28104" xr:uid="{4436FF41-7756-4975-8A74-1C2D5A678101}"/>
    <cellStyle name="Normal 3 2 3 7 4 7" xfId="42988" xr:uid="{B7BFF975-F6E8-4719-911D-BDF2A8730F1B}"/>
    <cellStyle name="Normal 3 2 3 7 5" xfId="9276" xr:uid="{8D98E5DE-DC2A-4557-9A40-5244AB8CBDB7}"/>
    <cellStyle name="Normal 3 2 3 7 5 2" xfId="12698" xr:uid="{C6D4D39A-6AFA-4228-96A3-B2078B6F3C36}"/>
    <cellStyle name="Normal 3 2 3 7 5 2 2" xfId="26388" xr:uid="{5518C0D7-D701-45A3-AF41-F49AD08CFCF1}"/>
    <cellStyle name="Normal 3 2 3 7 5 2 2 2" xfId="40080" xr:uid="{86BEB89A-588E-42A3-B480-8066B33501FD}"/>
    <cellStyle name="Normal 3 2 3 7 5 2 2 3" xfId="54964" xr:uid="{68B45EA1-AFB9-466A-9596-5CFD40F2C82B}"/>
    <cellStyle name="Normal 3 2 3 7 5 2 3" xfId="19544" xr:uid="{B2F554AF-A0B5-4305-B6A7-3046E5A6A46E}"/>
    <cellStyle name="Normal 3 2 3 7 5 2 4" xfId="33234" xr:uid="{023141CD-A455-4CF8-BFD2-EF9C75B53D34}"/>
    <cellStyle name="Normal 3 2 3 7 5 2 5" xfId="48118" xr:uid="{4A55A813-2002-4092-9768-0B46596CEBA5}"/>
    <cellStyle name="Normal 3 2 3 7 5 3" xfId="22966" xr:uid="{0CC10058-1B5A-4AE7-AD64-09922CCFA6F7}"/>
    <cellStyle name="Normal 3 2 3 7 5 3 2" xfId="36658" xr:uid="{0A1D9D0C-ADCE-4D01-94EC-904513000F9E}"/>
    <cellStyle name="Normal 3 2 3 7 5 3 3" xfId="51542" xr:uid="{94253CF8-2F65-49B4-8AE4-39DFA505D59C}"/>
    <cellStyle name="Normal 3 2 3 7 5 4" xfId="16122" xr:uid="{D849266A-C51E-4298-B164-3514BE1C6F3C}"/>
    <cellStyle name="Normal 3 2 3 7 5 5" xfId="29812" xr:uid="{438374A0-B441-40A0-A7BE-4777ADE48EA4}"/>
    <cellStyle name="Normal 3 2 3 7 5 6" xfId="44696" xr:uid="{D43F736A-5737-404E-B849-3D8A8B992888}"/>
    <cellStyle name="Normal 3 2 3 7 6" xfId="10986" xr:uid="{BC8CECD3-4C40-44D1-9BEF-C6FA8438E662}"/>
    <cellStyle name="Normal 3 2 3 7 6 2" xfId="24676" xr:uid="{8F5C3B11-22D4-45C3-8E5F-D1951752D803}"/>
    <cellStyle name="Normal 3 2 3 7 6 2 2" xfId="38368" xr:uid="{40ABB218-4C83-4BA2-B041-D8302F19C3FB}"/>
    <cellStyle name="Normal 3 2 3 7 6 2 3" xfId="53252" xr:uid="{701FBC90-814F-435C-9763-4BAC15BFF5AE}"/>
    <cellStyle name="Normal 3 2 3 7 6 3" xfId="17832" xr:uid="{2AD199D8-02B2-4B7B-9C15-8D334C540440}"/>
    <cellStyle name="Normal 3 2 3 7 6 4" xfId="31522" xr:uid="{ADBC8B9E-9530-470B-92F4-28FDEF022B38}"/>
    <cellStyle name="Normal 3 2 3 7 6 5" xfId="46406" xr:uid="{3FC107B4-D298-4D1D-854A-EFF33784C13D}"/>
    <cellStyle name="Normal 3 2 3 7 7" xfId="21254" xr:uid="{43FD7E56-6691-4BD8-ABD9-AFD4C0048D31}"/>
    <cellStyle name="Normal 3 2 3 7 7 2" xfId="34946" xr:uid="{33625C8E-773A-4DD3-B5DA-1CA967240B6F}"/>
    <cellStyle name="Normal 3 2 3 7 7 3" xfId="49830" xr:uid="{FB827FFA-4900-4EB2-BD7F-CCB169DC0244}"/>
    <cellStyle name="Normal 3 2 3 7 8" xfId="14410" xr:uid="{6A0B59FE-197B-4CEF-831B-9F20BF9CE345}"/>
    <cellStyle name="Normal 3 2 3 7 9" xfId="28100" xr:uid="{5E6D9F83-AD00-4F7F-A41A-9001BEA5ECE0}"/>
    <cellStyle name="Normal 3 2 3 8" xfId="7568" xr:uid="{4EE7A97C-B6AD-4791-99F9-25EB3952384F}"/>
    <cellStyle name="Normal 3 2 3 8 2" xfId="7569" xr:uid="{E5DD5301-A298-4ED0-A4D4-2184A66787AA}"/>
    <cellStyle name="Normal 3 2 3 8 2 2" xfId="9282" xr:uid="{824C84E3-C195-4F48-8C73-7E18A271A52D}"/>
    <cellStyle name="Normal 3 2 3 8 2 2 2" xfId="12704" xr:uid="{4BB2E77D-A938-40C6-8275-9DAFA2074808}"/>
    <cellStyle name="Normal 3 2 3 8 2 2 2 2" xfId="26394" xr:uid="{49BFA5F1-956C-493C-A2F4-7025554C3181}"/>
    <cellStyle name="Normal 3 2 3 8 2 2 2 2 2" xfId="40086" xr:uid="{12A53796-3887-402A-8BE5-A93B4D7B46CB}"/>
    <cellStyle name="Normal 3 2 3 8 2 2 2 2 3" xfId="54970" xr:uid="{77AC89BE-A82E-4E60-83AB-E134A77D3092}"/>
    <cellStyle name="Normal 3 2 3 8 2 2 2 3" xfId="19550" xr:uid="{A43B5AA1-D1E3-466E-881D-2EFABD7ADDB8}"/>
    <cellStyle name="Normal 3 2 3 8 2 2 2 4" xfId="33240" xr:uid="{8481A13E-E1D1-45CB-9AC2-4F578F40629B}"/>
    <cellStyle name="Normal 3 2 3 8 2 2 2 5" xfId="48124" xr:uid="{21C669B2-842A-4B5F-8B64-AA6FAE553A5B}"/>
    <cellStyle name="Normal 3 2 3 8 2 2 3" xfId="22972" xr:uid="{CA6D726D-C848-4A35-964D-DB44E3E0822B}"/>
    <cellStyle name="Normal 3 2 3 8 2 2 3 2" xfId="36664" xr:uid="{1CB120BF-7DCB-4ECD-B693-A5FBCDE39C84}"/>
    <cellStyle name="Normal 3 2 3 8 2 2 3 3" xfId="51548" xr:uid="{B448F0F5-6902-4730-8329-5E2B1DC6B3F0}"/>
    <cellStyle name="Normal 3 2 3 8 2 2 4" xfId="16128" xr:uid="{31C74021-122E-4E5A-917C-42C02C10B23D}"/>
    <cellStyle name="Normal 3 2 3 8 2 2 5" xfId="29818" xr:uid="{D826C35E-66B2-4993-9B3A-97FEDD241D7E}"/>
    <cellStyle name="Normal 3 2 3 8 2 2 6" xfId="44702" xr:uid="{160ADF83-F778-4C8C-9EF9-6E8D161921AD}"/>
    <cellStyle name="Normal 3 2 3 8 2 3" xfId="10992" xr:uid="{88F7425B-77C4-4B67-A88F-A189DDD06F9A}"/>
    <cellStyle name="Normal 3 2 3 8 2 3 2" xfId="24682" xr:uid="{2CD90F87-B061-4C11-BFB0-5145327BBB3E}"/>
    <cellStyle name="Normal 3 2 3 8 2 3 2 2" xfId="38374" xr:uid="{E85B2D3C-A952-4DFA-B8B4-B66379EF2325}"/>
    <cellStyle name="Normal 3 2 3 8 2 3 2 3" xfId="53258" xr:uid="{7AADE722-9CD6-4F2E-BAF2-22FE3AE8032D}"/>
    <cellStyle name="Normal 3 2 3 8 2 3 3" xfId="17838" xr:uid="{DA629E07-11FA-4330-AD93-DBF18010F4A1}"/>
    <cellStyle name="Normal 3 2 3 8 2 3 4" xfId="31528" xr:uid="{8A326127-F8F5-4C61-9FF6-1F010181354F}"/>
    <cellStyle name="Normal 3 2 3 8 2 3 5" xfId="46412" xr:uid="{EF35044A-5BD1-45A4-B91A-FB56D0D338F3}"/>
    <cellStyle name="Normal 3 2 3 8 2 4" xfId="21260" xr:uid="{2C016DAF-44A3-48FD-B7BC-40B4AF42F4BD}"/>
    <cellStyle name="Normal 3 2 3 8 2 4 2" xfId="34952" xr:uid="{5E3F1C4B-D301-45B9-B88B-40D55221BB80}"/>
    <cellStyle name="Normal 3 2 3 8 2 4 3" xfId="49836" xr:uid="{2BC8A722-16FA-4C2E-AD4F-0FE8FFF644BD}"/>
    <cellStyle name="Normal 3 2 3 8 2 5" xfId="14416" xr:uid="{ABF61003-0A7A-448F-9308-7A40666E8DB7}"/>
    <cellStyle name="Normal 3 2 3 8 2 6" xfId="28106" xr:uid="{4DB8DBB0-F502-49ED-95EE-08C9547697A4}"/>
    <cellStyle name="Normal 3 2 3 8 2 7" xfId="42990" xr:uid="{8037985C-424A-4452-8CC3-EE833A1A3D33}"/>
    <cellStyle name="Normal 3 2 3 8 3" xfId="9281" xr:uid="{D196F9ED-7129-490D-99CE-3CFA7FB0E829}"/>
    <cellStyle name="Normal 3 2 3 8 3 2" xfId="12703" xr:uid="{F249DF95-A671-4FB9-91EE-C6E4454206CB}"/>
    <cellStyle name="Normal 3 2 3 8 3 2 2" xfId="26393" xr:uid="{16CC662C-1DBC-4147-8C33-BC9E24B872ED}"/>
    <cellStyle name="Normal 3 2 3 8 3 2 2 2" xfId="40085" xr:uid="{5E543825-E473-475E-9434-87FD381FDE91}"/>
    <cellStyle name="Normal 3 2 3 8 3 2 2 3" xfId="54969" xr:uid="{603DC98D-1487-4BB6-8E79-4719E8F2710A}"/>
    <cellStyle name="Normal 3 2 3 8 3 2 3" xfId="19549" xr:uid="{30B4F432-3BB0-4E95-B937-C805AF83D7E5}"/>
    <cellStyle name="Normal 3 2 3 8 3 2 4" xfId="33239" xr:uid="{F1844718-7430-4657-96C9-E1298B8C1A0E}"/>
    <cellStyle name="Normal 3 2 3 8 3 2 5" xfId="48123" xr:uid="{2598824D-211F-4688-97E3-50B1F0C36FF0}"/>
    <cellStyle name="Normal 3 2 3 8 3 3" xfId="22971" xr:uid="{CC45297C-6BD6-4F6C-A26A-9DE0CF7B5D38}"/>
    <cellStyle name="Normal 3 2 3 8 3 3 2" xfId="36663" xr:uid="{A4E8D9FE-7DA5-4AF9-8DE0-3F995EA41C48}"/>
    <cellStyle name="Normal 3 2 3 8 3 3 3" xfId="51547" xr:uid="{B930CB60-426A-47F5-AD42-3AF8E69198DF}"/>
    <cellStyle name="Normal 3 2 3 8 3 4" xfId="16127" xr:uid="{DCF14313-CB88-4983-9E46-0D98B3EC84CE}"/>
    <cellStyle name="Normal 3 2 3 8 3 5" xfId="29817" xr:uid="{9D0FF3AE-F90C-4520-8C32-FFB5AC81C988}"/>
    <cellStyle name="Normal 3 2 3 8 3 6" xfId="44701" xr:uid="{50C1A2DB-D955-403B-AFA9-D041F2FC697C}"/>
    <cellStyle name="Normal 3 2 3 8 4" xfId="10991" xr:uid="{3C3B79B1-FE97-4650-B623-63CEFCD324BC}"/>
    <cellStyle name="Normal 3 2 3 8 4 2" xfId="24681" xr:uid="{C6CA791A-FF27-44F6-B6F3-145D056A1788}"/>
    <cellStyle name="Normal 3 2 3 8 4 2 2" xfId="38373" xr:uid="{FB8CC391-7054-4254-B90B-B32C5E787983}"/>
    <cellStyle name="Normal 3 2 3 8 4 2 3" xfId="53257" xr:uid="{42CB9B29-A33C-4C07-8D70-8CD6FCC25C5D}"/>
    <cellStyle name="Normal 3 2 3 8 4 3" xfId="17837" xr:uid="{52858930-D3EF-4734-BE85-3D47E8F235B9}"/>
    <cellStyle name="Normal 3 2 3 8 4 4" xfId="31527" xr:uid="{80519666-DAC9-4AED-B543-BB809368ADC6}"/>
    <cellStyle name="Normal 3 2 3 8 4 5" xfId="46411" xr:uid="{469C900B-3ED2-4C1B-80A5-9FAAA99EF96F}"/>
    <cellStyle name="Normal 3 2 3 8 5" xfId="21259" xr:uid="{594D1F17-75B6-4257-AEB6-5CD54CD44FEF}"/>
    <cellStyle name="Normal 3 2 3 8 5 2" xfId="34951" xr:uid="{7AC1BA52-98D3-4F17-8FFB-F3DA7D0D0236}"/>
    <cellStyle name="Normal 3 2 3 8 5 3" xfId="49835" xr:uid="{984E221C-A8EA-4040-9A7E-E6BBE9A33222}"/>
    <cellStyle name="Normal 3 2 3 8 6" xfId="14415" xr:uid="{C59791D3-06DB-466F-AAA1-FFED49521E92}"/>
    <cellStyle name="Normal 3 2 3 8 7" xfId="28105" xr:uid="{06E8520C-5E53-4B93-80E0-58184CDFDE65}"/>
    <cellStyle name="Normal 3 2 3 8 8" xfId="42989" xr:uid="{7FB9FE03-84DD-4EB1-8626-938C03722DF1}"/>
    <cellStyle name="Normal 3 2 3 9" xfId="7570" xr:uid="{9F376549-051D-4DFD-A109-97D5A5D9419F}"/>
    <cellStyle name="Normal 3 2 3 9 2" xfId="9283" xr:uid="{F40D9B93-9573-4CA5-8EBC-6AECB2A96E33}"/>
    <cellStyle name="Normal 3 2 3 9 2 2" xfId="12705" xr:uid="{86362C91-45C8-45B0-AAB3-7302D913A4CF}"/>
    <cellStyle name="Normal 3 2 3 9 2 2 2" xfId="26395" xr:uid="{DC783EF3-788A-4F17-AD96-4FA414FD9BAE}"/>
    <cellStyle name="Normal 3 2 3 9 2 2 2 2" xfId="40087" xr:uid="{2FD409D9-98E1-476A-B444-5F786612D179}"/>
    <cellStyle name="Normal 3 2 3 9 2 2 2 3" xfId="54971" xr:uid="{DA849620-47A4-489F-B783-9F906576ECC1}"/>
    <cellStyle name="Normal 3 2 3 9 2 2 3" xfId="19551" xr:uid="{575A17AD-EEDF-4F0B-BE9D-1729CD48C27E}"/>
    <cellStyle name="Normal 3 2 3 9 2 2 4" xfId="33241" xr:uid="{8504FF2F-52A6-4942-9451-8DD005B5A445}"/>
    <cellStyle name="Normal 3 2 3 9 2 2 5" xfId="48125" xr:uid="{01264DC7-BD37-46E3-8522-7B3BEA21F209}"/>
    <cellStyle name="Normal 3 2 3 9 2 3" xfId="22973" xr:uid="{410AE09A-2CE0-40DB-A721-04889F8A3106}"/>
    <cellStyle name="Normal 3 2 3 9 2 3 2" xfId="36665" xr:uid="{22B8DC5E-1848-4BEB-ACA4-35BF0C8C290E}"/>
    <cellStyle name="Normal 3 2 3 9 2 3 3" xfId="51549" xr:uid="{333F3F5C-E992-43EC-BDD8-02CA56206CA1}"/>
    <cellStyle name="Normal 3 2 3 9 2 4" xfId="16129" xr:uid="{4A02BFE6-6156-4903-9910-9D30D11887FB}"/>
    <cellStyle name="Normal 3 2 3 9 2 5" xfId="29819" xr:uid="{3C62EA96-923A-4474-B6EF-4B8D21261DFA}"/>
    <cellStyle name="Normal 3 2 3 9 2 6" xfId="44703" xr:uid="{379113B2-5C40-4D7D-9696-BFE5FE2AF465}"/>
    <cellStyle name="Normal 3 2 3 9 3" xfId="10993" xr:uid="{B759AA1A-F937-4F51-9D56-CBA03BC91A63}"/>
    <cellStyle name="Normal 3 2 3 9 3 2" xfId="24683" xr:uid="{EAA19641-49F0-4FB9-A541-9EFB52BEB249}"/>
    <cellStyle name="Normal 3 2 3 9 3 2 2" xfId="38375" xr:uid="{EA6619A2-CD74-4C0D-AAAF-7B50DEAB2272}"/>
    <cellStyle name="Normal 3 2 3 9 3 2 3" xfId="53259" xr:uid="{638D04E0-5EBC-492A-A94F-175D0BF06762}"/>
    <cellStyle name="Normal 3 2 3 9 3 3" xfId="17839" xr:uid="{3C190256-0CAD-48D3-9714-EC2E049928A5}"/>
    <cellStyle name="Normal 3 2 3 9 3 4" xfId="31529" xr:uid="{99D326B4-4290-4E8B-B34B-A58F1D79C14A}"/>
    <cellStyle name="Normal 3 2 3 9 3 5" xfId="46413" xr:uid="{884C6BF9-0F64-48C1-BBC8-F7704B3621A5}"/>
    <cellStyle name="Normal 3 2 3 9 4" xfId="21261" xr:uid="{E68217FA-0C5B-48B0-ACB8-B1135A06429F}"/>
    <cellStyle name="Normal 3 2 3 9 4 2" xfId="34953" xr:uid="{8B1BCDD3-E886-4D57-8A42-8E8C6CD5006D}"/>
    <cellStyle name="Normal 3 2 3 9 4 3" xfId="49837" xr:uid="{B79320F2-D2CC-4669-8B0B-0F4985351935}"/>
    <cellStyle name="Normal 3 2 3 9 5" xfId="14417" xr:uid="{C08A1E71-739E-4276-9713-6C07F02D8B94}"/>
    <cellStyle name="Normal 3 2 3 9 6" xfId="28107" xr:uid="{1FDD05B2-3FDA-43BD-9886-FEAD01328E6E}"/>
    <cellStyle name="Normal 3 2 3 9 7" xfId="42991" xr:uid="{60CDD4F2-CD69-4EF0-AC9D-00D979ED963C}"/>
    <cellStyle name="Normal 3 2 4" xfId="291" xr:uid="{4AE2FF72-B094-40ED-BE65-058BB8843B18}"/>
    <cellStyle name="Normal 3 2 4 10" xfId="9284" xr:uid="{A6C0A86F-2157-4589-AC98-8C563CF47EC7}"/>
    <cellStyle name="Normal 3 2 4 10 2" xfId="12706" xr:uid="{B9A702E6-75D8-4D04-BAAE-F4EE1212F691}"/>
    <cellStyle name="Normal 3 2 4 10 2 2" xfId="26396" xr:uid="{BF2069BE-A4A4-4EF3-B33C-6A14406EFCF4}"/>
    <cellStyle name="Normal 3 2 4 10 2 2 2" xfId="40088" xr:uid="{89904FE6-3935-4236-9927-E2F4F34D0D71}"/>
    <cellStyle name="Normal 3 2 4 10 2 2 3" xfId="54972" xr:uid="{BE9D7236-EA86-4FD4-98B2-16CCD456BFA0}"/>
    <cellStyle name="Normal 3 2 4 10 2 3" xfId="19552" xr:uid="{874D3F9F-4495-4E98-832B-22B656D46D97}"/>
    <cellStyle name="Normal 3 2 4 10 2 4" xfId="33242" xr:uid="{5C8D5ED8-0FF4-4984-AD37-3E0F17821FD6}"/>
    <cellStyle name="Normal 3 2 4 10 2 5" xfId="48126" xr:uid="{CEB59049-7944-4441-A895-E6CF57EEFCE4}"/>
    <cellStyle name="Normal 3 2 4 10 3" xfId="22974" xr:uid="{6286E4C2-BEC1-4452-A344-0246A71DAD56}"/>
    <cellStyle name="Normal 3 2 4 10 3 2" xfId="36666" xr:uid="{85DFA4BD-E833-4777-BAF5-8727E24CFAC2}"/>
    <cellStyle name="Normal 3 2 4 10 3 3" xfId="51550" xr:uid="{3E198B5C-4A2E-43DD-BB1E-E6E13EEA4036}"/>
    <cellStyle name="Normal 3 2 4 10 4" xfId="16130" xr:uid="{90A4A35C-74AF-480C-AC0E-F6FD91FB3505}"/>
    <cellStyle name="Normal 3 2 4 10 5" xfId="29820" xr:uid="{498B3AA7-0CAD-49DA-89D3-58139651BBA8}"/>
    <cellStyle name="Normal 3 2 4 10 6" xfId="44704" xr:uid="{0EFF5D5E-9877-49CC-88AD-521B1DED1DDA}"/>
    <cellStyle name="Normal 3 2 4 11" xfId="10994" xr:uid="{82B6C36B-8F0A-4B3F-9DEA-F3FB6867921F}"/>
    <cellStyle name="Normal 3 2 4 11 2" xfId="24684" xr:uid="{9216BDA7-71A7-4396-B517-275F59272449}"/>
    <cellStyle name="Normal 3 2 4 11 2 2" xfId="38376" xr:uid="{33382636-5B4C-4DCC-9177-D4E425ED7106}"/>
    <cellStyle name="Normal 3 2 4 11 2 3" xfId="53260" xr:uid="{885B51F8-7CC4-4343-8187-1F173ABDEA85}"/>
    <cellStyle name="Normal 3 2 4 11 3" xfId="17840" xr:uid="{CD516793-6C92-427A-8EBD-F3D27854A8E1}"/>
    <cellStyle name="Normal 3 2 4 11 4" xfId="31530" xr:uid="{4E5C152B-688D-4FC7-9892-6A2074056197}"/>
    <cellStyle name="Normal 3 2 4 11 5" xfId="46414" xr:uid="{53B84F3A-6080-4DBA-8252-166843D04D7D}"/>
    <cellStyle name="Normal 3 2 4 12" xfId="21262" xr:uid="{9EA7C193-5C3E-4110-BAC7-121BAB05B0DE}"/>
    <cellStyle name="Normal 3 2 4 12 2" xfId="34954" xr:uid="{5D2CD9B7-C393-4AAE-8F26-CCF1B23AB8CD}"/>
    <cellStyle name="Normal 3 2 4 12 3" xfId="49838" xr:uid="{9842CB32-9035-4B84-8A2D-11A7B59837EF}"/>
    <cellStyle name="Normal 3 2 4 13" xfId="14418" xr:uid="{CA207F34-52C3-4760-8933-E80F6981920F}"/>
    <cellStyle name="Normal 3 2 4 13 2" xfId="40777" xr:uid="{DC89267B-A44F-4CA4-974D-91CC0FF00CB8}"/>
    <cellStyle name="Normal 3 2 4 14" xfId="28108" xr:uid="{99D1051E-A655-424C-A9AD-F097297161FA}"/>
    <cellStyle name="Normal 3 2 4 15" xfId="42992" xr:uid="{27F6F46D-182D-44B9-B1C9-1C27C1E4AF64}"/>
    <cellStyle name="Normal 3 2 4 16" xfId="7571" xr:uid="{DBAF607C-FA65-4362-8249-348F5CB566B2}"/>
    <cellStyle name="Normal 3 2 4 2" xfId="4668" xr:uid="{1E7188A1-F3C3-415D-B388-5B97E5BB14BD}"/>
    <cellStyle name="Normal 3 2 4 2 10" xfId="21263" xr:uid="{268B5558-B041-47EA-8856-4CE953C1EE4C}"/>
    <cellStyle name="Normal 3 2 4 2 10 2" xfId="34955" xr:uid="{1D019F46-271A-4B44-BBA8-F1A01AAD34EB}"/>
    <cellStyle name="Normal 3 2 4 2 10 3" xfId="49839" xr:uid="{3B2CBA0B-B2AC-49BC-A2D3-649DDFE8988C}"/>
    <cellStyle name="Normal 3 2 4 2 11" xfId="14419" xr:uid="{7DC50DBD-95B8-4B6E-A65F-0231DC008721}"/>
    <cellStyle name="Normal 3 2 4 2 11 2" xfId="41372" xr:uid="{16A9FB23-2EC1-4431-B751-2D81B2C527C1}"/>
    <cellStyle name="Normal 3 2 4 2 12" xfId="28109" xr:uid="{492EA37B-6834-4A30-8A33-5CECD086BE15}"/>
    <cellStyle name="Normal 3 2 4 2 13" xfId="42993" xr:uid="{BE3C17AB-8F38-4562-8198-EFDE4C6B25BA}"/>
    <cellStyle name="Normal 3 2 4 2 14" xfId="7572" xr:uid="{C4D507CE-A8C2-474D-85E0-33BD9A8F7AF6}"/>
    <cellStyle name="Normal 3 2 4 2 2" xfId="7573" xr:uid="{4A47279A-EA2C-473F-8102-638DC5C48276}"/>
    <cellStyle name="Normal 3 2 4 2 2 10" xfId="14420" xr:uid="{A10E487C-9E67-4079-BB4E-E36FD9F1B442}"/>
    <cellStyle name="Normal 3 2 4 2 2 11" xfId="28110" xr:uid="{80C149DE-642F-4DA2-A607-E595CF868089}"/>
    <cellStyle name="Normal 3 2 4 2 2 12" xfId="42994" xr:uid="{4FCA3960-586E-4AEA-8D52-3FFAC617E63E}"/>
    <cellStyle name="Normal 3 2 4 2 2 2" xfId="7574" xr:uid="{26990644-7A27-4D93-B5DA-94EB35920D03}"/>
    <cellStyle name="Normal 3 2 4 2 2 2 10" xfId="42995" xr:uid="{B8D052DF-B788-426B-B1F2-B5628AD5C149}"/>
    <cellStyle name="Normal 3 2 4 2 2 2 2" xfId="7575" xr:uid="{1A178DA7-E420-4DB7-9776-0866B26A16C5}"/>
    <cellStyle name="Normal 3 2 4 2 2 2 2 2" xfId="7576" xr:uid="{87FC4EED-80FF-40FC-879E-E269C26C7CD8}"/>
    <cellStyle name="Normal 3 2 4 2 2 2 2 2 2" xfId="9289" xr:uid="{AC6E2D6D-15B0-421D-8761-CF5DFE1EA1EE}"/>
    <cellStyle name="Normal 3 2 4 2 2 2 2 2 2 2" xfId="12711" xr:uid="{5458CA90-9E52-404A-A737-63D9C79D8895}"/>
    <cellStyle name="Normal 3 2 4 2 2 2 2 2 2 2 2" xfId="26401" xr:uid="{EDE06A5A-EFD6-4CBF-899F-CDD1277007E1}"/>
    <cellStyle name="Normal 3 2 4 2 2 2 2 2 2 2 2 2" xfId="40093" xr:uid="{7F55FB72-6F5C-4EFD-8C6D-DB2F8EC210BD}"/>
    <cellStyle name="Normal 3 2 4 2 2 2 2 2 2 2 2 3" xfId="54977" xr:uid="{EE6BE15F-64E9-4431-93BC-40CB66647F52}"/>
    <cellStyle name="Normal 3 2 4 2 2 2 2 2 2 2 3" xfId="19557" xr:uid="{A5A83658-BCDD-46E6-9C5A-7213D9DF73C3}"/>
    <cellStyle name="Normal 3 2 4 2 2 2 2 2 2 2 4" xfId="33247" xr:uid="{068BF8A7-8CED-455A-957E-D97F67F5AF78}"/>
    <cellStyle name="Normal 3 2 4 2 2 2 2 2 2 2 5" xfId="48131" xr:uid="{25711643-EFF1-47F1-9282-D41BC0C14128}"/>
    <cellStyle name="Normal 3 2 4 2 2 2 2 2 2 3" xfId="22979" xr:uid="{C3AEA54B-9E1B-40AB-8F3B-43DAB757E3CC}"/>
    <cellStyle name="Normal 3 2 4 2 2 2 2 2 2 3 2" xfId="36671" xr:uid="{427F2600-663C-416A-B6B7-4DCE49D79562}"/>
    <cellStyle name="Normal 3 2 4 2 2 2 2 2 2 3 3" xfId="51555" xr:uid="{1F41EFFB-8C0E-4F5D-8646-D9AB6E88F34B}"/>
    <cellStyle name="Normal 3 2 4 2 2 2 2 2 2 4" xfId="16135" xr:uid="{E07AC0A5-A9E3-4760-B921-1B7D0F75EC01}"/>
    <cellStyle name="Normal 3 2 4 2 2 2 2 2 2 5" xfId="29825" xr:uid="{652C4145-A72C-4BC8-B223-690D299966A5}"/>
    <cellStyle name="Normal 3 2 4 2 2 2 2 2 2 6" xfId="44709" xr:uid="{1129D41F-ABF7-409F-90BD-1A929A530536}"/>
    <cellStyle name="Normal 3 2 4 2 2 2 2 2 3" xfId="10999" xr:uid="{B8FAB3C5-94BD-4A06-AB90-203B52CE6CDF}"/>
    <cellStyle name="Normal 3 2 4 2 2 2 2 2 3 2" xfId="24689" xr:uid="{5CA25416-044D-4ED7-959A-140F21D69E75}"/>
    <cellStyle name="Normal 3 2 4 2 2 2 2 2 3 2 2" xfId="38381" xr:uid="{6C83F3AB-9A75-417D-83B6-65979E30A081}"/>
    <cellStyle name="Normal 3 2 4 2 2 2 2 2 3 2 3" xfId="53265" xr:uid="{EBF2EC2E-63FF-4747-92F2-C9A12FB721C4}"/>
    <cellStyle name="Normal 3 2 4 2 2 2 2 2 3 3" xfId="17845" xr:uid="{084EF249-2D98-4236-B4D0-19D3209C0EC5}"/>
    <cellStyle name="Normal 3 2 4 2 2 2 2 2 3 4" xfId="31535" xr:uid="{1C44146B-2535-46B4-A3E2-12C8CAD7004D}"/>
    <cellStyle name="Normal 3 2 4 2 2 2 2 2 3 5" xfId="46419" xr:uid="{CD0FA0DF-835F-438D-A858-EEE5D326AC7C}"/>
    <cellStyle name="Normal 3 2 4 2 2 2 2 2 4" xfId="21267" xr:uid="{E559ADE7-D856-4537-8CE3-0C1291677575}"/>
    <cellStyle name="Normal 3 2 4 2 2 2 2 2 4 2" xfId="34959" xr:uid="{C7578FCF-D28C-44CF-B6EA-AA00D1ABD692}"/>
    <cellStyle name="Normal 3 2 4 2 2 2 2 2 4 3" xfId="49843" xr:uid="{9964FE16-558F-4D9C-82BC-2400EECB2BBA}"/>
    <cellStyle name="Normal 3 2 4 2 2 2 2 2 5" xfId="14423" xr:uid="{84410D51-9C43-42EE-8FEC-A1A2DC137D50}"/>
    <cellStyle name="Normal 3 2 4 2 2 2 2 2 6" xfId="28113" xr:uid="{F3993DFF-981A-45E1-9350-0DC9FE242652}"/>
    <cellStyle name="Normal 3 2 4 2 2 2 2 2 7" xfId="42997" xr:uid="{8ACCFB2E-A892-427A-89BA-39C1B4F54489}"/>
    <cellStyle name="Normal 3 2 4 2 2 2 2 3" xfId="9288" xr:uid="{AE49996A-3A1C-4483-9695-2FA12B9192E7}"/>
    <cellStyle name="Normal 3 2 4 2 2 2 2 3 2" xfId="12710" xr:uid="{E8556D40-4AEA-4B6B-8B9E-F5035CA7F9DB}"/>
    <cellStyle name="Normal 3 2 4 2 2 2 2 3 2 2" xfId="26400" xr:uid="{C84EC2FB-8527-4297-A583-2570CBA72CFA}"/>
    <cellStyle name="Normal 3 2 4 2 2 2 2 3 2 2 2" xfId="40092" xr:uid="{E75A0DF3-20E7-4C14-AA37-674065999ED0}"/>
    <cellStyle name="Normal 3 2 4 2 2 2 2 3 2 2 3" xfId="54976" xr:uid="{5ED7AF39-E1C4-4C74-9703-2B197C017EB5}"/>
    <cellStyle name="Normal 3 2 4 2 2 2 2 3 2 3" xfId="19556" xr:uid="{FF7EE957-5553-4902-B7D0-E6CCC0136E57}"/>
    <cellStyle name="Normal 3 2 4 2 2 2 2 3 2 4" xfId="33246" xr:uid="{B9E77897-4459-4A4C-A1A5-2189B57687EA}"/>
    <cellStyle name="Normal 3 2 4 2 2 2 2 3 2 5" xfId="48130" xr:uid="{2159E130-17CC-48CC-AA2C-531065200480}"/>
    <cellStyle name="Normal 3 2 4 2 2 2 2 3 3" xfId="22978" xr:uid="{246A5C30-B913-4960-985F-02CF35E77706}"/>
    <cellStyle name="Normal 3 2 4 2 2 2 2 3 3 2" xfId="36670" xr:uid="{A09AB4BA-CE80-43E7-B4C6-38A29687174D}"/>
    <cellStyle name="Normal 3 2 4 2 2 2 2 3 3 3" xfId="51554" xr:uid="{C4921092-7F8E-4F31-B193-3300A4377A28}"/>
    <cellStyle name="Normal 3 2 4 2 2 2 2 3 4" xfId="16134" xr:uid="{438A5CAE-B1F6-4CBA-BE11-E26522F3492D}"/>
    <cellStyle name="Normal 3 2 4 2 2 2 2 3 5" xfId="29824" xr:uid="{1F98ED33-7448-49D7-9989-30B2B84585FF}"/>
    <cellStyle name="Normal 3 2 4 2 2 2 2 3 6" xfId="44708" xr:uid="{5A4FACAD-4FE4-4BD9-8118-817BCFBFA4C2}"/>
    <cellStyle name="Normal 3 2 4 2 2 2 2 4" xfId="10998" xr:uid="{C26611B8-4292-4FA8-96E2-E039618035C5}"/>
    <cellStyle name="Normal 3 2 4 2 2 2 2 4 2" xfId="24688" xr:uid="{AD07DBB4-1100-4573-A4E6-DCCEEE66C018}"/>
    <cellStyle name="Normal 3 2 4 2 2 2 2 4 2 2" xfId="38380" xr:uid="{5BC6A1B5-FF2B-4A0F-AAAF-CB630348754E}"/>
    <cellStyle name="Normal 3 2 4 2 2 2 2 4 2 3" xfId="53264" xr:uid="{791CA991-92F3-47DE-AE6F-1ED39F0A0271}"/>
    <cellStyle name="Normal 3 2 4 2 2 2 2 4 3" xfId="17844" xr:uid="{FD728A11-8985-4402-8DB1-58CFB9A26DBF}"/>
    <cellStyle name="Normal 3 2 4 2 2 2 2 4 4" xfId="31534" xr:uid="{AA1581D4-AABB-4B15-A37E-9EFF01ACB3B0}"/>
    <cellStyle name="Normal 3 2 4 2 2 2 2 4 5" xfId="46418" xr:uid="{11552291-D636-4329-BC50-1155CF7AE194}"/>
    <cellStyle name="Normal 3 2 4 2 2 2 2 5" xfId="21266" xr:uid="{782E7D03-672D-4012-82A0-93F98B0660C3}"/>
    <cellStyle name="Normal 3 2 4 2 2 2 2 5 2" xfId="34958" xr:uid="{D05B17E5-1134-4CDF-9236-7BEDEF555DD9}"/>
    <cellStyle name="Normal 3 2 4 2 2 2 2 5 3" xfId="49842" xr:uid="{CFFD2FFC-649E-4A8C-97B5-D120F9844625}"/>
    <cellStyle name="Normal 3 2 4 2 2 2 2 6" xfId="14422" xr:uid="{F62DCC3E-EAEB-4319-A452-3F98869E5BB1}"/>
    <cellStyle name="Normal 3 2 4 2 2 2 2 7" xfId="28112" xr:uid="{9CA176C7-4971-40A8-A1F1-A4FF58A63349}"/>
    <cellStyle name="Normal 3 2 4 2 2 2 2 8" xfId="42996" xr:uid="{1C7AF090-1FDA-4ECD-83B9-F3AE5A4986AA}"/>
    <cellStyle name="Normal 3 2 4 2 2 2 3" xfId="7577" xr:uid="{EBBD5CD2-3B90-49C7-8C31-D90A5853A527}"/>
    <cellStyle name="Normal 3 2 4 2 2 2 3 2" xfId="9290" xr:uid="{40E55FBA-9C0D-4211-A81F-DB81EE905934}"/>
    <cellStyle name="Normal 3 2 4 2 2 2 3 2 2" xfId="12712" xr:uid="{00BF9277-66B7-4707-9CA1-EE02354F1DF2}"/>
    <cellStyle name="Normal 3 2 4 2 2 2 3 2 2 2" xfId="26402" xr:uid="{DF0406C1-C32B-4791-BED5-9DEED5CB8E34}"/>
    <cellStyle name="Normal 3 2 4 2 2 2 3 2 2 2 2" xfId="40094" xr:uid="{EB873903-607C-4E3D-8486-065F10EC7245}"/>
    <cellStyle name="Normal 3 2 4 2 2 2 3 2 2 2 3" xfId="54978" xr:uid="{A36E6E83-0468-47D7-AF9A-A19468D71316}"/>
    <cellStyle name="Normal 3 2 4 2 2 2 3 2 2 3" xfId="19558" xr:uid="{710B1B46-B9FA-4247-AEDA-B83BB76BB447}"/>
    <cellStyle name="Normal 3 2 4 2 2 2 3 2 2 4" xfId="33248" xr:uid="{3180F06D-04C3-46B0-A8F6-16F85203A108}"/>
    <cellStyle name="Normal 3 2 4 2 2 2 3 2 2 5" xfId="48132" xr:uid="{84435FAF-0DD7-4095-B4CD-05340FBEEF8F}"/>
    <cellStyle name="Normal 3 2 4 2 2 2 3 2 3" xfId="22980" xr:uid="{77A7E351-92CB-4CDD-B781-0E412B524EE7}"/>
    <cellStyle name="Normal 3 2 4 2 2 2 3 2 3 2" xfId="36672" xr:uid="{1BE7E6A6-AF45-4463-A721-A43C972CF15F}"/>
    <cellStyle name="Normal 3 2 4 2 2 2 3 2 3 3" xfId="51556" xr:uid="{70425335-2E18-4E17-8E41-19AF4923CB1B}"/>
    <cellStyle name="Normal 3 2 4 2 2 2 3 2 4" xfId="16136" xr:uid="{506BB1FF-D11F-4F82-865F-34F9E8266243}"/>
    <cellStyle name="Normal 3 2 4 2 2 2 3 2 5" xfId="29826" xr:uid="{4CBED8D9-2863-4CED-9038-9C47798DFA89}"/>
    <cellStyle name="Normal 3 2 4 2 2 2 3 2 6" xfId="44710" xr:uid="{7F2B5E31-A524-494C-90BD-769CE380CAFC}"/>
    <cellStyle name="Normal 3 2 4 2 2 2 3 3" xfId="11000" xr:uid="{83EE8521-B1EA-4E8C-AA6F-27551ACE0428}"/>
    <cellStyle name="Normal 3 2 4 2 2 2 3 3 2" xfId="24690" xr:uid="{962FF35A-7737-4739-81A2-AB4B8647FC64}"/>
    <cellStyle name="Normal 3 2 4 2 2 2 3 3 2 2" xfId="38382" xr:uid="{861CA9F6-CB52-4941-A0D3-19C101182D3C}"/>
    <cellStyle name="Normal 3 2 4 2 2 2 3 3 2 3" xfId="53266" xr:uid="{B6185FA3-0795-4F59-B543-7641A196425A}"/>
    <cellStyle name="Normal 3 2 4 2 2 2 3 3 3" xfId="17846" xr:uid="{C39E020B-8FDB-4021-B460-61E7AEFA5076}"/>
    <cellStyle name="Normal 3 2 4 2 2 2 3 3 4" xfId="31536" xr:uid="{28CA1F96-6C53-49F4-BCFE-E1DED6F03036}"/>
    <cellStyle name="Normal 3 2 4 2 2 2 3 3 5" xfId="46420" xr:uid="{9A8929FC-D9D9-4822-A2C3-86C685575A5C}"/>
    <cellStyle name="Normal 3 2 4 2 2 2 3 4" xfId="21268" xr:uid="{C563E535-1874-463D-9F1A-8885AD860E78}"/>
    <cellStyle name="Normal 3 2 4 2 2 2 3 4 2" xfId="34960" xr:uid="{F26DAAD3-521B-4230-B54C-10862C46826B}"/>
    <cellStyle name="Normal 3 2 4 2 2 2 3 4 3" xfId="49844" xr:uid="{3AA53AF0-84F0-46E6-9153-D4D9DBBB447D}"/>
    <cellStyle name="Normal 3 2 4 2 2 2 3 5" xfId="14424" xr:uid="{668F06C2-77FE-4AC3-9084-308B7E6BFCAF}"/>
    <cellStyle name="Normal 3 2 4 2 2 2 3 6" xfId="28114" xr:uid="{403195DB-9DAF-4B92-BBAA-BE56D88327AF}"/>
    <cellStyle name="Normal 3 2 4 2 2 2 3 7" xfId="42998" xr:uid="{1F74711A-A974-4626-970F-97AF590AF431}"/>
    <cellStyle name="Normal 3 2 4 2 2 2 4" xfId="7578" xr:uid="{187E9C95-227B-4FBC-BF87-D96132E08C7A}"/>
    <cellStyle name="Normal 3 2 4 2 2 2 4 2" xfId="9291" xr:uid="{41D03B83-0621-4FC1-8894-77A86DBE8951}"/>
    <cellStyle name="Normal 3 2 4 2 2 2 4 2 2" xfId="12713" xr:uid="{3C0E91E9-2601-4059-89FD-CE9386264335}"/>
    <cellStyle name="Normal 3 2 4 2 2 2 4 2 2 2" xfId="26403" xr:uid="{22C66B12-ABE3-4CD9-96F8-7FD0830D840E}"/>
    <cellStyle name="Normal 3 2 4 2 2 2 4 2 2 2 2" xfId="40095" xr:uid="{A31A97E8-1093-4F04-8FFA-D0276C94A4C2}"/>
    <cellStyle name="Normal 3 2 4 2 2 2 4 2 2 2 3" xfId="54979" xr:uid="{E663D5A8-59AA-4CC6-856A-BC2581E9855B}"/>
    <cellStyle name="Normal 3 2 4 2 2 2 4 2 2 3" xfId="19559" xr:uid="{0ECEC1F4-67E6-40DF-AB9E-27F7FBC86924}"/>
    <cellStyle name="Normal 3 2 4 2 2 2 4 2 2 4" xfId="33249" xr:uid="{9E26D69C-3DC0-4CBB-AF9B-8C01E3F758F4}"/>
    <cellStyle name="Normal 3 2 4 2 2 2 4 2 2 5" xfId="48133" xr:uid="{474A0FB0-C015-498C-9DB8-BEF23BC0F15A}"/>
    <cellStyle name="Normal 3 2 4 2 2 2 4 2 3" xfId="22981" xr:uid="{CFFA35E6-0448-4D0C-993F-A2DAE2ABC346}"/>
    <cellStyle name="Normal 3 2 4 2 2 2 4 2 3 2" xfId="36673" xr:uid="{6D36619F-7ACC-4C62-B63F-88DAB2635AC1}"/>
    <cellStyle name="Normal 3 2 4 2 2 2 4 2 3 3" xfId="51557" xr:uid="{EE129291-AD1D-4500-81DA-8AD1E0244C99}"/>
    <cellStyle name="Normal 3 2 4 2 2 2 4 2 4" xfId="16137" xr:uid="{A8754D3B-DA7E-4ADE-B3D6-E44ECBC8A5CB}"/>
    <cellStyle name="Normal 3 2 4 2 2 2 4 2 5" xfId="29827" xr:uid="{A48D8242-CE1C-4A46-8D54-D34184653E9A}"/>
    <cellStyle name="Normal 3 2 4 2 2 2 4 2 6" xfId="44711" xr:uid="{6955B2A2-FEE5-4000-A3F8-0F8BC4778460}"/>
    <cellStyle name="Normal 3 2 4 2 2 2 4 3" xfId="11001" xr:uid="{BE75F290-D0BC-47C6-A794-1A7327DC7124}"/>
    <cellStyle name="Normal 3 2 4 2 2 2 4 3 2" xfId="24691" xr:uid="{2E514A27-223D-410F-9FA2-825CFB4E4190}"/>
    <cellStyle name="Normal 3 2 4 2 2 2 4 3 2 2" xfId="38383" xr:uid="{14ED9139-1C0B-456E-9EF7-9BCC48F80F51}"/>
    <cellStyle name="Normal 3 2 4 2 2 2 4 3 2 3" xfId="53267" xr:uid="{8B474FA0-16D7-4A13-BC97-939DE5F04A99}"/>
    <cellStyle name="Normal 3 2 4 2 2 2 4 3 3" xfId="17847" xr:uid="{6A547538-EE9A-4748-BA77-AF85D71647BE}"/>
    <cellStyle name="Normal 3 2 4 2 2 2 4 3 4" xfId="31537" xr:uid="{629A1DF0-3198-4378-AC92-09A618713898}"/>
    <cellStyle name="Normal 3 2 4 2 2 2 4 3 5" xfId="46421" xr:uid="{6A1E0C60-3FCD-4762-A14B-B79A7A84A898}"/>
    <cellStyle name="Normal 3 2 4 2 2 2 4 4" xfId="21269" xr:uid="{1885381B-F19B-4026-8576-70ACC9CCB757}"/>
    <cellStyle name="Normal 3 2 4 2 2 2 4 4 2" xfId="34961" xr:uid="{627142AA-2413-4B33-B343-C3E3B146CE77}"/>
    <cellStyle name="Normal 3 2 4 2 2 2 4 4 3" xfId="49845" xr:uid="{33348F5A-2306-438D-AE2B-F9377638628D}"/>
    <cellStyle name="Normal 3 2 4 2 2 2 4 5" xfId="14425" xr:uid="{936DD5EE-B7D0-4A82-BA51-735CE82D6504}"/>
    <cellStyle name="Normal 3 2 4 2 2 2 4 6" xfId="28115" xr:uid="{2501EA7A-FCB2-492F-AFA6-E344DDEC1450}"/>
    <cellStyle name="Normal 3 2 4 2 2 2 4 7" xfId="42999" xr:uid="{A8F71E1C-2B59-40FF-875E-273970FD184D}"/>
    <cellStyle name="Normal 3 2 4 2 2 2 5" xfId="9287" xr:uid="{FFFFA3B7-476C-422D-A332-9853F31F5C1C}"/>
    <cellStyle name="Normal 3 2 4 2 2 2 5 2" xfId="12709" xr:uid="{10423A1B-A251-4710-B730-EAAB23B9CAB1}"/>
    <cellStyle name="Normal 3 2 4 2 2 2 5 2 2" xfId="26399" xr:uid="{3F2E5D4D-FC6A-4C4A-9FBD-1B3AF25A4E80}"/>
    <cellStyle name="Normal 3 2 4 2 2 2 5 2 2 2" xfId="40091" xr:uid="{1981111F-6B9C-4A2A-8D63-64C2C89B285F}"/>
    <cellStyle name="Normal 3 2 4 2 2 2 5 2 2 3" xfId="54975" xr:uid="{422A889C-9ABA-43FF-BA0C-AA97A4380B3E}"/>
    <cellStyle name="Normal 3 2 4 2 2 2 5 2 3" xfId="19555" xr:uid="{8D80A0BE-551D-418A-B92F-87DF33B9814E}"/>
    <cellStyle name="Normal 3 2 4 2 2 2 5 2 4" xfId="33245" xr:uid="{3363B53A-4FDE-4A8B-AD50-DB3CBCF965D7}"/>
    <cellStyle name="Normal 3 2 4 2 2 2 5 2 5" xfId="48129" xr:uid="{4EA036B2-872D-48CD-8518-E04A5FFB6E32}"/>
    <cellStyle name="Normal 3 2 4 2 2 2 5 3" xfId="22977" xr:uid="{A94007FD-64AB-4FB9-9937-696B2CFCE025}"/>
    <cellStyle name="Normal 3 2 4 2 2 2 5 3 2" xfId="36669" xr:uid="{DB158698-E070-4B92-A299-944CE4E8A8C5}"/>
    <cellStyle name="Normal 3 2 4 2 2 2 5 3 3" xfId="51553" xr:uid="{6BEEED53-2894-4727-A894-F73B5F6830D1}"/>
    <cellStyle name="Normal 3 2 4 2 2 2 5 4" xfId="16133" xr:uid="{0DAD0E7B-582C-4A82-99DF-842D0F747EFF}"/>
    <cellStyle name="Normal 3 2 4 2 2 2 5 5" xfId="29823" xr:uid="{AFE3F8CF-E59A-41E7-B93C-D1C259D94C4B}"/>
    <cellStyle name="Normal 3 2 4 2 2 2 5 6" xfId="44707" xr:uid="{2AF73B06-DA7E-49D5-997F-17C536681430}"/>
    <cellStyle name="Normal 3 2 4 2 2 2 6" xfId="10997" xr:uid="{1537AE47-04EA-43AF-8A02-6A18D2CFB16C}"/>
    <cellStyle name="Normal 3 2 4 2 2 2 6 2" xfId="24687" xr:uid="{15D80DA0-D47D-4732-ADBE-3FB24699B8C7}"/>
    <cellStyle name="Normal 3 2 4 2 2 2 6 2 2" xfId="38379" xr:uid="{37921D90-AD75-43AB-AAEE-812C29325905}"/>
    <cellStyle name="Normal 3 2 4 2 2 2 6 2 3" xfId="53263" xr:uid="{317A5B31-9636-419D-B0C1-C7481EC16047}"/>
    <cellStyle name="Normal 3 2 4 2 2 2 6 3" xfId="17843" xr:uid="{49623245-A9ED-44B1-8E3F-2C5897F4DAF8}"/>
    <cellStyle name="Normal 3 2 4 2 2 2 6 4" xfId="31533" xr:uid="{F616C94A-8092-4771-A602-152DA8FDACEC}"/>
    <cellStyle name="Normal 3 2 4 2 2 2 6 5" xfId="46417" xr:uid="{43EADD28-7038-4167-8494-F11859580EB3}"/>
    <cellStyle name="Normal 3 2 4 2 2 2 7" xfId="21265" xr:uid="{C77798E7-61C8-42A4-BD70-55193FCB7DD5}"/>
    <cellStyle name="Normal 3 2 4 2 2 2 7 2" xfId="34957" xr:uid="{066918AC-4F23-4DD7-89EA-C83378F6CDF2}"/>
    <cellStyle name="Normal 3 2 4 2 2 2 7 3" xfId="49841" xr:uid="{97D91743-AF83-4797-8C5E-6A914FB0231E}"/>
    <cellStyle name="Normal 3 2 4 2 2 2 8" xfId="14421" xr:uid="{E665274E-6F14-410B-8808-71692505470B}"/>
    <cellStyle name="Normal 3 2 4 2 2 2 9" xfId="28111" xr:uid="{02A76587-118B-454B-9E78-EBA2F0C3F4F2}"/>
    <cellStyle name="Normal 3 2 4 2 2 3" xfId="7579" xr:uid="{BE5905F9-8741-42AB-BB70-BBAA70290ABC}"/>
    <cellStyle name="Normal 3 2 4 2 2 3 10" xfId="43000" xr:uid="{6CD5ABC5-6657-43DF-8016-62EC55397B8A}"/>
    <cellStyle name="Normal 3 2 4 2 2 3 2" xfId="7580" xr:uid="{98D88EEA-E7D3-4C92-B3DE-46F21E9B0EF5}"/>
    <cellStyle name="Normal 3 2 4 2 2 3 2 2" xfId="7581" xr:uid="{AF1207FF-31D1-47EF-B81F-9B3FCE735015}"/>
    <cellStyle name="Normal 3 2 4 2 2 3 2 2 2" xfId="9294" xr:uid="{A7638424-5C84-44A2-879A-AEB40C1FE55A}"/>
    <cellStyle name="Normal 3 2 4 2 2 3 2 2 2 2" xfId="12716" xr:uid="{B3F91AE7-E499-40A9-8E55-3451020E85F4}"/>
    <cellStyle name="Normal 3 2 4 2 2 3 2 2 2 2 2" xfId="26406" xr:uid="{8E0ECD04-D195-42DA-ABE3-F39A0ED4C0BC}"/>
    <cellStyle name="Normal 3 2 4 2 2 3 2 2 2 2 2 2" xfId="40098" xr:uid="{7F22D2D8-4BDC-48E2-BADD-04A28EC53045}"/>
    <cellStyle name="Normal 3 2 4 2 2 3 2 2 2 2 2 3" xfId="54982" xr:uid="{472AC367-F101-4F6D-A4FD-FBF09F7784E7}"/>
    <cellStyle name="Normal 3 2 4 2 2 3 2 2 2 2 3" xfId="19562" xr:uid="{E1C56501-4EF4-4CF4-90F2-C2E1AADB51E5}"/>
    <cellStyle name="Normal 3 2 4 2 2 3 2 2 2 2 4" xfId="33252" xr:uid="{4F9F1131-9CB7-4A2C-A928-D62FE9ED1D9C}"/>
    <cellStyle name="Normal 3 2 4 2 2 3 2 2 2 2 5" xfId="48136" xr:uid="{07674288-CD73-4E6F-9668-74CA4B973466}"/>
    <cellStyle name="Normal 3 2 4 2 2 3 2 2 2 3" xfId="22984" xr:uid="{2E5848DF-6B37-4B44-8767-EA0F829D7BFB}"/>
    <cellStyle name="Normal 3 2 4 2 2 3 2 2 2 3 2" xfId="36676" xr:uid="{3C848C1A-B519-4D37-AB27-84685B1D4C69}"/>
    <cellStyle name="Normal 3 2 4 2 2 3 2 2 2 3 3" xfId="51560" xr:uid="{7BA15718-9668-4186-907C-A71B95D0BDFA}"/>
    <cellStyle name="Normal 3 2 4 2 2 3 2 2 2 4" xfId="16140" xr:uid="{5CA6BE6D-32CC-4933-A6DD-2C4DB23909F7}"/>
    <cellStyle name="Normal 3 2 4 2 2 3 2 2 2 5" xfId="29830" xr:uid="{7DB053CC-BEFB-4796-A02D-FC4DDEBC1DE7}"/>
    <cellStyle name="Normal 3 2 4 2 2 3 2 2 2 6" xfId="44714" xr:uid="{620D66B4-62E3-4D56-B801-5D2F2AAD96B8}"/>
    <cellStyle name="Normal 3 2 4 2 2 3 2 2 3" xfId="11004" xr:uid="{3138E53E-F9E6-4C03-AF05-EC594A96FDA8}"/>
    <cellStyle name="Normal 3 2 4 2 2 3 2 2 3 2" xfId="24694" xr:uid="{57955D55-F345-4B5B-A1ED-368E2FACCE43}"/>
    <cellStyle name="Normal 3 2 4 2 2 3 2 2 3 2 2" xfId="38386" xr:uid="{10FAE16C-52D5-46FB-A451-DC12E60AF688}"/>
    <cellStyle name="Normal 3 2 4 2 2 3 2 2 3 2 3" xfId="53270" xr:uid="{1E839CDC-AC1D-4F62-A393-6255932C06A7}"/>
    <cellStyle name="Normal 3 2 4 2 2 3 2 2 3 3" xfId="17850" xr:uid="{6AEAE3F6-768E-452B-A16F-57F92F2646B1}"/>
    <cellStyle name="Normal 3 2 4 2 2 3 2 2 3 4" xfId="31540" xr:uid="{22012292-6E96-408C-B8C1-9869AE6930AB}"/>
    <cellStyle name="Normal 3 2 4 2 2 3 2 2 3 5" xfId="46424" xr:uid="{8100AC14-B6DB-42C4-8532-576D0EA62BD3}"/>
    <cellStyle name="Normal 3 2 4 2 2 3 2 2 4" xfId="21272" xr:uid="{D97E62F6-5085-4654-855A-889DEB82D558}"/>
    <cellStyle name="Normal 3 2 4 2 2 3 2 2 4 2" xfId="34964" xr:uid="{58FD6CD7-174F-468C-A3CE-61C4283BA41C}"/>
    <cellStyle name="Normal 3 2 4 2 2 3 2 2 4 3" xfId="49848" xr:uid="{4D9A1FA7-3411-4DBC-8D69-9739A902027A}"/>
    <cellStyle name="Normal 3 2 4 2 2 3 2 2 5" xfId="14428" xr:uid="{C9B908FD-AD7D-489B-852A-02DC235C41AE}"/>
    <cellStyle name="Normal 3 2 4 2 2 3 2 2 6" xfId="28118" xr:uid="{979AA278-5192-479F-84BC-D742970D09F3}"/>
    <cellStyle name="Normal 3 2 4 2 2 3 2 2 7" xfId="43002" xr:uid="{ADD0A35C-501C-49A6-ACC1-1E2D793F78C2}"/>
    <cellStyle name="Normal 3 2 4 2 2 3 2 3" xfId="9293" xr:uid="{A318C4AD-AD80-498E-A3CD-BC4FAD73C0CA}"/>
    <cellStyle name="Normal 3 2 4 2 2 3 2 3 2" xfId="12715" xr:uid="{6B79492B-6F14-49F0-89D1-76B8776D7FB0}"/>
    <cellStyle name="Normal 3 2 4 2 2 3 2 3 2 2" xfId="26405" xr:uid="{2E4DC589-E12C-47C8-BB57-1B361ABF9C32}"/>
    <cellStyle name="Normal 3 2 4 2 2 3 2 3 2 2 2" xfId="40097" xr:uid="{FF701240-137D-4AEE-BFAA-795246FEDC69}"/>
    <cellStyle name="Normal 3 2 4 2 2 3 2 3 2 2 3" xfId="54981" xr:uid="{61CA45BF-98B5-4A2A-A1E0-74D1273A3C4F}"/>
    <cellStyle name="Normal 3 2 4 2 2 3 2 3 2 3" xfId="19561" xr:uid="{38C6D26E-D2A2-40CA-9543-1FE629B99A7B}"/>
    <cellStyle name="Normal 3 2 4 2 2 3 2 3 2 4" xfId="33251" xr:uid="{23F801A5-5D18-4F90-A126-8415E50425F0}"/>
    <cellStyle name="Normal 3 2 4 2 2 3 2 3 2 5" xfId="48135" xr:uid="{B3AC2796-9942-4D32-8496-83DE529D5AC1}"/>
    <cellStyle name="Normal 3 2 4 2 2 3 2 3 3" xfId="22983" xr:uid="{6B44AA94-E2C6-47D5-BDBE-9F220003C207}"/>
    <cellStyle name="Normal 3 2 4 2 2 3 2 3 3 2" xfId="36675" xr:uid="{8A9DE560-26DF-4962-9C8A-453F074FA46A}"/>
    <cellStyle name="Normal 3 2 4 2 2 3 2 3 3 3" xfId="51559" xr:uid="{C8A047A0-6169-4981-8E8F-526E55B38B98}"/>
    <cellStyle name="Normal 3 2 4 2 2 3 2 3 4" xfId="16139" xr:uid="{CCE4DB6F-6A42-479A-860B-E789ED7F6216}"/>
    <cellStyle name="Normal 3 2 4 2 2 3 2 3 5" xfId="29829" xr:uid="{A7802A56-1111-4992-A69C-5BD989D13231}"/>
    <cellStyle name="Normal 3 2 4 2 2 3 2 3 6" xfId="44713" xr:uid="{D1CDBD43-10B8-42FD-BDDE-8437B945786B}"/>
    <cellStyle name="Normal 3 2 4 2 2 3 2 4" xfId="11003" xr:uid="{B1687DBD-4424-4640-8ADD-3BDE7BEE8D07}"/>
    <cellStyle name="Normal 3 2 4 2 2 3 2 4 2" xfId="24693" xr:uid="{096AF1EF-39C6-43CD-AD18-68F02EEC9FC2}"/>
    <cellStyle name="Normal 3 2 4 2 2 3 2 4 2 2" xfId="38385" xr:uid="{06F4DE3F-F0AB-4DD0-A9C6-FFE80BD615F9}"/>
    <cellStyle name="Normal 3 2 4 2 2 3 2 4 2 3" xfId="53269" xr:uid="{C6DA5199-F84A-488A-A1A4-F8F53D59F75D}"/>
    <cellStyle name="Normal 3 2 4 2 2 3 2 4 3" xfId="17849" xr:uid="{D5D95E79-D3C8-4623-A5B7-5AEF52BB54BF}"/>
    <cellStyle name="Normal 3 2 4 2 2 3 2 4 4" xfId="31539" xr:uid="{E2308B0A-08F5-4E2E-9EE4-F3A09DC0D158}"/>
    <cellStyle name="Normal 3 2 4 2 2 3 2 4 5" xfId="46423" xr:uid="{50846588-3EE8-486B-8112-BA528CFC8721}"/>
    <cellStyle name="Normal 3 2 4 2 2 3 2 5" xfId="21271" xr:uid="{6C06B940-3207-4B53-9BA5-92F06896A1A9}"/>
    <cellStyle name="Normal 3 2 4 2 2 3 2 5 2" xfId="34963" xr:uid="{601E395E-07C3-4346-983E-0EE961FC662A}"/>
    <cellStyle name="Normal 3 2 4 2 2 3 2 5 3" xfId="49847" xr:uid="{53DD5B86-C8E4-47EC-B067-8BB1B4254964}"/>
    <cellStyle name="Normal 3 2 4 2 2 3 2 6" xfId="14427" xr:uid="{60D96EB0-9722-44CA-8A96-5E93B48DFE89}"/>
    <cellStyle name="Normal 3 2 4 2 2 3 2 7" xfId="28117" xr:uid="{30FBDC13-701C-4E31-9B67-969B6DA80335}"/>
    <cellStyle name="Normal 3 2 4 2 2 3 2 8" xfId="43001" xr:uid="{824AE3A0-F283-4E9F-970B-7295664A86AF}"/>
    <cellStyle name="Normal 3 2 4 2 2 3 3" xfId="7582" xr:uid="{C25004C6-B624-4F71-86BE-C1255FFE61D0}"/>
    <cellStyle name="Normal 3 2 4 2 2 3 3 2" xfId="9295" xr:uid="{74B02EB8-8E28-4C54-9D3D-A49ECA85EC75}"/>
    <cellStyle name="Normal 3 2 4 2 2 3 3 2 2" xfId="12717" xr:uid="{BBC693AA-F7AD-4D2E-8530-134E59F22253}"/>
    <cellStyle name="Normal 3 2 4 2 2 3 3 2 2 2" xfId="26407" xr:uid="{C38144D7-D9ED-4F3D-AA62-6474764AC43D}"/>
    <cellStyle name="Normal 3 2 4 2 2 3 3 2 2 2 2" xfId="40099" xr:uid="{EF6C0835-D141-4697-8012-6BDB806237AF}"/>
    <cellStyle name="Normal 3 2 4 2 2 3 3 2 2 2 3" xfId="54983" xr:uid="{E763B401-E9C9-4FB5-B4F9-B7C30F5D4BDE}"/>
    <cellStyle name="Normal 3 2 4 2 2 3 3 2 2 3" xfId="19563" xr:uid="{2E4CFB87-4A44-46DC-9B82-D0C97F76B831}"/>
    <cellStyle name="Normal 3 2 4 2 2 3 3 2 2 4" xfId="33253" xr:uid="{391C9166-6E0C-4905-B2D1-0FFA0B8F2579}"/>
    <cellStyle name="Normal 3 2 4 2 2 3 3 2 2 5" xfId="48137" xr:uid="{F7B69BA2-F810-4D1B-9C86-8BF656D19617}"/>
    <cellStyle name="Normal 3 2 4 2 2 3 3 2 3" xfId="22985" xr:uid="{6AACB8CB-B61D-40C0-B25C-AF2FA434D908}"/>
    <cellStyle name="Normal 3 2 4 2 2 3 3 2 3 2" xfId="36677" xr:uid="{5536CAB1-2D45-4624-A769-49EB6E25A361}"/>
    <cellStyle name="Normal 3 2 4 2 2 3 3 2 3 3" xfId="51561" xr:uid="{0A8184CD-16D3-466C-854A-EA1A7ABEF16A}"/>
    <cellStyle name="Normal 3 2 4 2 2 3 3 2 4" xfId="16141" xr:uid="{69BBCE50-A3D3-41B0-957E-2851D6F8AE63}"/>
    <cellStyle name="Normal 3 2 4 2 2 3 3 2 5" xfId="29831" xr:uid="{1D6E2668-6EF1-4B12-A278-29415C69BA86}"/>
    <cellStyle name="Normal 3 2 4 2 2 3 3 2 6" xfId="44715" xr:uid="{AA1B05CB-697E-4F5B-9904-2205C835DA58}"/>
    <cellStyle name="Normal 3 2 4 2 2 3 3 3" xfId="11005" xr:uid="{56E95946-866C-4CD6-B2E6-17019B09B9E3}"/>
    <cellStyle name="Normal 3 2 4 2 2 3 3 3 2" xfId="24695" xr:uid="{8428C608-D3B4-4018-8897-328C6E52C864}"/>
    <cellStyle name="Normal 3 2 4 2 2 3 3 3 2 2" xfId="38387" xr:uid="{F74859AC-AD36-4B31-81AB-082684EED261}"/>
    <cellStyle name="Normal 3 2 4 2 2 3 3 3 2 3" xfId="53271" xr:uid="{A4731E63-80C9-4C62-8084-91D6CD9E1450}"/>
    <cellStyle name="Normal 3 2 4 2 2 3 3 3 3" xfId="17851" xr:uid="{C3C4C77E-DBE7-47D7-AF1F-2A00507F0176}"/>
    <cellStyle name="Normal 3 2 4 2 2 3 3 3 4" xfId="31541" xr:uid="{29EAC841-D154-4FA2-B6D4-B9A10B55A84B}"/>
    <cellStyle name="Normal 3 2 4 2 2 3 3 3 5" xfId="46425" xr:uid="{78E366F3-F871-4E98-9D14-418254989398}"/>
    <cellStyle name="Normal 3 2 4 2 2 3 3 4" xfId="21273" xr:uid="{CB65B1CD-15D2-44A8-9F7A-D01C708F69DB}"/>
    <cellStyle name="Normal 3 2 4 2 2 3 3 4 2" xfId="34965" xr:uid="{86F37CEB-86DC-4B45-84E3-F793660CB61C}"/>
    <cellStyle name="Normal 3 2 4 2 2 3 3 4 3" xfId="49849" xr:uid="{9A35683A-D2DD-42D2-BF1B-CCA0FF210AB8}"/>
    <cellStyle name="Normal 3 2 4 2 2 3 3 5" xfId="14429" xr:uid="{E4558D0D-53C5-4710-A5CC-3940325A9949}"/>
    <cellStyle name="Normal 3 2 4 2 2 3 3 6" xfId="28119" xr:uid="{4E311DAB-DC10-4317-85DA-BC53F7AAA154}"/>
    <cellStyle name="Normal 3 2 4 2 2 3 3 7" xfId="43003" xr:uid="{E9393914-7DEB-4C3A-996F-3F70BBC356F6}"/>
    <cellStyle name="Normal 3 2 4 2 2 3 4" xfId="7583" xr:uid="{28F761C6-3F4A-474D-9E17-81D97CEFA8D4}"/>
    <cellStyle name="Normal 3 2 4 2 2 3 4 2" xfId="9296" xr:uid="{4EEF7725-D6A8-484D-ABCC-9C5348904B9A}"/>
    <cellStyle name="Normal 3 2 4 2 2 3 4 2 2" xfId="12718" xr:uid="{D83EB107-9696-4EC7-888B-855A64268949}"/>
    <cellStyle name="Normal 3 2 4 2 2 3 4 2 2 2" xfId="26408" xr:uid="{1CB66E9A-DDD5-4DF3-9FB8-4F8E9FF78778}"/>
    <cellStyle name="Normal 3 2 4 2 2 3 4 2 2 2 2" xfId="40100" xr:uid="{C097BE1F-9993-4239-8808-7ABB78777DE9}"/>
    <cellStyle name="Normal 3 2 4 2 2 3 4 2 2 2 3" xfId="54984" xr:uid="{E19F5D36-C1C7-4F44-BC4C-DD6E5C75C903}"/>
    <cellStyle name="Normal 3 2 4 2 2 3 4 2 2 3" xfId="19564" xr:uid="{37F74A61-AE9D-4103-91D6-10D4D7473C3F}"/>
    <cellStyle name="Normal 3 2 4 2 2 3 4 2 2 4" xfId="33254" xr:uid="{AC854FB3-A56E-4610-BF6B-CBBBCF358B7A}"/>
    <cellStyle name="Normal 3 2 4 2 2 3 4 2 2 5" xfId="48138" xr:uid="{FC99A1F7-7390-4A29-A724-77C800FB2405}"/>
    <cellStyle name="Normal 3 2 4 2 2 3 4 2 3" xfId="22986" xr:uid="{7465F476-19CE-4278-81A8-2FE42109160E}"/>
    <cellStyle name="Normal 3 2 4 2 2 3 4 2 3 2" xfId="36678" xr:uid="{066A0E22-E3A4-446B-8066-AB0C616C6AE5}"/>
    <cellStyle name="Normal 3 2 4 2 2 3 4 2 3 3" xfId="51562" xr:uid="{F7AA11E1-1686-420F-9769-3FB09B6961B7}"/>
    <cellStyle name="Normal 3 2 4 2 2 3 4 2 4" xfId="16142" xr:uid="{D81A72A0-7153-4E4F-A282-B5209CA96678}"/>
    <cellStyle name="Normal 3 2 4 2 2 3 4 2 5" xfId="29832" xr:uid="{BA30F7E2-8B1A-43DF-A1D0-1CEA78113035}"/>
    <cellStyle name="Normal 3 2 4 2 2 3 4 2 6" xfId="44716" xr:uid="{06FCEF3C-1302-4609-AAE2-9D7152419FB6}"/>
    <cellStyle name="Normal 3 2 4 2 2 3 4 3" xfId="11006" xr:uid="{6F63285B-B2B0-4E26-BDF3-E8EFEEF0013B}"/>
    <cellStyle name="Normal 3 2 4 2 2 3 4 3 2" xfId="24696" xr:uid="{21C52710-5DFA-4A72-BB55-ACC6658D4A43}"/>
    <cellStyle name="Normal 3 2 4 2 2 3 4 3 2 2" xfId="38388" xr:uid="{8318F633-4D65-4B00-B0DA-819E08377AF4}"/>
    <cellStyle name="Normal 3 2 4 2 2 3 4 3 2 3" xfId="53272" xr:uid="{C93860B3-4811-4748-A179-7BFCD58F53CF}"/>
    <cellStyle name="Normal 3 2 4 2 2 3 4 3 3" xfId="17852" xr:uid="{272877A2-006A-4D42-B356-DBECF21C875A}"/>
    <cellStyle name="Normal 3 2 4 2 2 3 4 3 4" xfId="31542" xr:uid="{A52EDE60-87F6-49E6-B23D-AD89C37B70A3}"/>
    <cellStyle name="Normal 3 2 4 2 2 3 4 3 5" xfId="46426" xr:uid="{FFBA6A3F-94FD-4084-AACD-4C59248A7C0C}"/>
    <cellStyle name="Normal 3 2 4 2 2 3 4 4" xfId="21274" xr:uid="{F19EEB10-535A-4CA1-8BC4-ACB2BD706438}"/>
    <cellStyle name="Normal 3 2 4 2 2 3 4 4 2" xfId="34966" xr:uid="{47DEED44-82F0-417C-AE13-D60E9BC41D54}"/>
    <cellStyle name="Normal 3 2 4 2 2 3 4 4 3" xfId="49850" xr:uid="{874C4029-AE87-44EE-AE32-DE6AF9F1E748}"/>
    <cellStyle name="Normal 3 2 4 2 2 3 4 5" xfId="14430" xr:uid="{B4553859-A461-44BF-96EE-A7C176BE9C53}"/>
    <cellStyle name="Normal 3 2 4 2 2 3 4 6" xfId="28120" xr:uid="{7EE23B4B-D3AE-4BE6-86B0-4C5B5A6F0C4F}"/>
    <cellStyle name="Normal 3 2 4 2 2 3 4 7" xfId="43004" xr:uid="{34C493E5-E180-4A70-AE66-1F6DD8CB982B}"/>
    <cellStyle name="Normal 3 2 4 2 2 3 5" xfId="9292" xr:uid="{9675EBD5-FDD3-4A8D-9EA5-B6F85F99E064}"/>
    <cellStyle name="Normal 3 2 4 2 2 3 5 2" xfId="12714" xr:uid="{B070135B-FC8E-43D8-8936-EB0E6F677776}"/>
    <cellStyle name="Normal 3 2 4 2 2 3 5 2 2" xfId="26404" xr:uid="{1A5FECF1-E62B-4935-9253-AB3FFEFFCFE0}"/>
    <cellStyle name="Normal 3 2 4 2 2 3 5 2 2 2" xfId="40096" xr:uid="{D0165BF7-7857-4903-9757-F3438599AA46}"/>
    <cellStyle name="Normal 3 2 4 2 2 3 5 2 2 3" xfId="54980" xr:uid="{BB47C1E7-01BA-42DA-AB27-49818D252B23}"/>
    <cellStyle name="Normal 3 2 4 2 2 3 5 2 3" xfId="19560" xr:uid="{83F3055C-DBBB-498B-81F3-E8A51137E45F}"/>
    <cellStyle name="Normal 3 2 4 2 2 3 5 2 4" xfId="33250" xr:uid="{B5BC9525-CE0C-4E64-9CDD-D4472089764D}"/>
    <cellStyle name="Normal 3 2 4 2 2 3 5 2 5" xfId="48134" xr:uid="{A19AE3B7-98A3-4FE8-AF25-EA3344F5B7E4}"/>
    <cellStyle name="Normal 3 2 4 2 2 3 5 3" xfId="22982" xr:uid="{6AA3C689-9CBA-4874-B54B-22970B32EB49}"/>
    <cellStyle name="Normal 3 2 4 2 2 3 5 3 2" xfId="36674" xr:uid="{002B9DD4-14CB-43AD-89C7-FBDDF398873C}"/>
    <cellStyle name="Normal 3 2 4 2 2 3 5 3 3" xfId="51558" xr:uid="{05AB9322-31CE-453F-904A-6BE872F1EABA}"/>
    <cellStyle name="Normal 3 2 4 2 2 3 5 4" xfId="16138" xr:uid="{58352527-E6A1-45CC-B732-3970CD4AD4D1}"/>
    <cellStyle name="Normal 3 2 4 2 2 3 5 5" xfId="29828" xr:uid="{BB0B46D9-7FF5-4E44-B5AC-10A6921B4836}"/>
    <cellStyle name="Normal 3 2 4 2 2 3 5 6" xfId="44712" xr:uid="{2C6AA44E-B91E-4BDA-85E7-1F7B9069055B}"/>
    <cellStyle name="Normal 3 2 4 2 2 3 6" xfId="11002" xr:uid="{BED141B8-7BA6-4E4C-912B-C93C4E3C828E}"/>
    <cellStyle name="Normal 3 2 4 2 2 3 6 2" xfId="24692" xr:uid="{6483541C-150A-47AC-AD29-F526366553A8}"/>
    <cellStyle name="Normal 3 2 4 2 2 3 6 2 2" xfId="38384" xr:uid="{16E9556C-9F36-4DE7-9D0B-12625B00522B}"/>
    <cellStyle name="Normal 3 2 4 2 2 3 6 2 3" xfId="53268" xr:uid="{8DB545C0-055E-42C8-8594-BA2FF23AA096}"/>
    <cellStyle name="Normal 3 2 4 2 2 3 6 3" xfId="17848" xr:uid="{DEAD2D8B-9309-4DF0-AC00-844A7EF6DC9A}"/>
    <cellStyle name="Normal 3 2 4 2 2 3 6 4" xfId="31538" xr:uid="{DD949054-7ADD-42C1-89CB-19F0F035CA37}"/>
    <cellStyle name="Normal 3 2 4 2 2 3 6 5" xfId="46422" xr:uid="{C65E4251-0794-477A-AA7E-29E191B74FCD}"/>
    <cellStyle name="Normal 3 2 4 2 2 3 7" xfId="21270" xr:uid="{89976A15-A75D-43B9-817F-8B9099585C57}"/>
    <cellStyle name="Normal 3 2 4 2 2 3 7 2" xfId="34962" xr:uid="{146EAA81-94B4-43B4-B400-026E82DABB84}"/>
    <cellStyle name="Normal 3 2 4 2 2 3 7 3" xfId="49846" xr:uid="{B6413B8F-9A60-439A-93B4-B45E87CDC258}"/>
    <cellStyle name="Normal 3 2 4 2 2 3 8" xfId="14426" xr:uid="{DD9CB928-27EC-4BBB-8986-663577F53F31}"/>
    <cellStyle name="Normal 3 2 4 2 2 3 9" xfId="28116" xr:uid="{AEF685E0-08E4-4297-B0D4-2C5E1FB4BAB0}"/>
    <cellStyle name="Normal 3 2 4 2 2 4" xfId="7584" xr:uid="{C3FD0F77-9EEE-4234-BCE4-6EB17852667C}"/>
    <cellStyle name="Normal 3 2 4 2 2 4 2" xfId="7585" xr:uid="{5556AB44-F4EE-4E8B-9965-9E642E00D864}"/>
    <cellStyle name="Normal 3 2 4 2 2 4 2 2" xfId="9298" xr:uid="{AF184BB0-DC28-4DDA-ADC0-1CEF9ABC3B80}"/>
    <cellStyle name="Normal 3 2 4 2 2 4 2 2 2" xfId="12720" xr:uid="{BF4AA0E2-0806-489F-AE73-23CDB3424D8F}"/>
    <cellStyle name="Normal 3 2 4 2 2 4 2 2 2 2" xfId="26410" xr:uid="{E155CCD5-DA58-4F8C-A712-6EE6D1BA8935}"/>
    <cellStyle name="Normal 3 2 4 2 2 4 2 2 2 2 2" xfId="40102" xr:uid="{37408CBD-DE8B-4D60-A9A8-CBAC6F12F873}"/>
    <cellStyle name="Normal 3 2 4 2 2 4 2 2 2 2 3" xfId="54986" xr:uid="{8F3DFA06-D467-451A-A5BD-3DB0D057DBE2}"/>
    <cellStyle name="Normal 3 2 4 2 2 4 2 2 2 3" xfId="19566" xr:uid="{2968A7E1-6B16-4746-96E0-92ED550B2D09}"/>
    <cellStyle name="Normal 3 2 4 2 2 4 2 2 2 4" xfId="33256" xr:uid="{900CA43D-D3F4-4F81-9803-E0EF2F463DA2}"/>
    <cellStyle name="Normal 3 2 4 2 2 4 2 2 2 5" xfId="48140" xr:uid="{E51E724A-71CF-4927-901A-65AAB288E757}"/>
    <cellStyle name="Normal 3 2 4 2 2 4 2 2 3" xfId="22988" xr:uid="{538CAA91-4507-4E8E-AD93-92087C786F1A}"/>
    <cellStyle name="Normal 3 2 4 2 2 4 2 2 3 2" xfId="36680" xr:uid="{D1BCE4AA-2EF0-4F15-AB3C-302684C1B16F}"/>
    <cellStyle name="Normal 3 2 4 2 2 4 2 2 3 3" xfId="51564" xr:uid="{3F64C9AC-D78C-4DEA-8827-8FEC32ACD34A}"/>
    <cellStyle name="Normal 3 2 4 2 2 4 2 2 4" xfId="16144" xr:uid="{F7201EFF-D116-44BF-A2E3-683A9FBF7B16}"/>
    <cellStyle name="Normal 3 2 4 2 2 4 2 2 5" xfId="29834" xr:uid="{9CA88F6B-5E67-40A0-AC24-3219ADCF34C4}"/>
    <cellStyle name="Normal 3 2 4 2 2 4 2 2 6" xfId="44718" xr:uid="{5513FD8E-3FA0-4AEC-BFC0-5C4EC4F55D5E}"/>
    <cellStyle name="Normal 3 2 4 2 2 4 2 3" xfId="11008" xr:uid="{74E3D7A7-433C-4769-854D-40D8747312D1}"/>
    <cellStyle name="Normal 3 2 4 2 2 4 2 3 2" xfId="24698" xr:uid="{CB8BF932-9484-4ACF-A4C8-9A8AF58E848D}"/>
    <cellStyle name="Normal 3 2 4 2 2 4 2 3 2 2" xfId="38390" xr:uid="{3BB1475A-EFDE-4EB4-B13E-6233061A5074}"/>
    <cellStyle name="Normal 3 2 4 2 2 4 2 3 2 3" xfId="53274" xr:uid="{D8FD1678-B100-444E-A3E7-6549D2A1A616}"/>
    <cellStyle name="Normal 3 2 4 2 2 4 2 3 3" xfId="17854" xr:uid="{DDB7A55B-601F-4885-805C-9E6F6F6BC094}"/>
    <cellStyle name="Normal 3 2 4 2 2 4 2 3 4" xfId="31544" xr:uid="{5A26D4B8-B496-44CC-AA29-69D4C17B610C}"/>
    <cellStyle name="Normal 3 2 4 2 2 4 2 3 5" xfId="46428" xr:uid="{AEC69FDD-E458-4A24-9496-1A54AD87EC2A}"/>
    <cellStyle name="Normal 3 2 4 2 2 4 2 4" xfId="21276" xr:uid="{4F347236-4FD3-4C7B-B3AD-77FD53FB5FB5}"/>
    <cellStyle name="Normal 3 2 4 2 2 4 2 4 2" xfId="34968" xr:uid="{197B0A8D-3D86-4F92-9FAF-836F20017A04}"/>
    <cellStyle name="Normal 3 2 4 2 2 4 2 4 3" xfId="49852" xr:uid="{15B1F7A6-1C81-4D83-AB2B-E19728DFC81A}"/>
    <cellStyle name="Normal 3 2 4 2 2 4 2 5" xfId="14432" xr:uid="{014142E5-DC56-4C64-AEB1-4F941FC850EE}"/>
    <cellStyle name="Normal 3 2 4 2 2 4 2 6" xfId="28122" xr:uid="{9728F099-BEAD-47DD-B1BD-8D7642E9A0D4}"/>
    <cellStyle name="Normal 3 2 4 2 2 4 2 7" xfId="43006" xr:uid="{18A0F221-2E81-45F7-B8EF-4B7F237611B6}"/>
    <cellStyle name="Normal 3 2 4 2 2 4 3" xfId="9297" xr:uid="{4C634DF9-E3F0-4DC9-BEC8-0DB153F0533A}"/>
    <cellStyle name="Normal 3 2 4 2 2 4 3 2" xfId="12719" xr:uid="{5346C764-3905-4E2D-83BC-C8D810B3E786}"/>
    <cellStyle name="Normal 3 2 4 2 2 4 3 2 2" xfId="26409" xr:uid="{AD49AD8F-579F-4FCC-B714-955234F76A04}"/>
    <cellStyle name="Normal 3 2 4 2 2 4 3 2 2 2" xfId="40101" xr:uid="{A4A9FC7F-8F7A-4178-883B-7148B61A3C7F}"/>
    <cellStyle name="Normal 3 2 4 2 2 4 3 2 2 3" xfId="54985" xr:uid="{42F71932-2F11-4FA0-A606-59166CBF1D7D}"/>
    <cellStyle name="Normal 3 2 4 2 2 4 3 2 3" xfId="19565" xr:uid="{1D6DDF79-786E-40EA-88DA-75B72480022B}"/>
    <cellStyle name="Normal 3 2 4 2 2 4 3 2 4" xfId="33255" xr:uid="{5CAB3DD8-3FC6-45DE-9133-9BA2FCD37D74}"/>
    <cellStyle name="Normal 3 2 4 2 2 4 3 2 5" xfId="48139" xr:uid="{AE6E23D2-F2A5-4CA0-81C1-C5405F5949D7}"/>
    <cellStyle name="Normal 3 2 4 2 2 4 3 3" xfId="22987" xr:uid="{856CD122-6D04-42A6-9154-D73805FCFCD9}"/>
    <cellStyle name="Normal 3 2 4 2 2 4 3 3 2" xfId="36679" xr:uid="{2D0CC93D-A459-4AE2-A6B9-AE89D6212F94}"/>
    <cellStyle name="Normal 3 2 4 2 2 4 3 3 3" xfId="51563" xr:uid="{C5D19CD2-ED50-472B-8C2C-A699E73E2CD0}"/>
    <cellStyle name="Normal 3 2 4 2 2 4 3 4" xfId="16143" xr:uid="{D12B5857-C456-4BD1-93EE-77C95125529F}"/>
    <cellStyle name="Normal 3 2 4 2 2 4 3 5" xfId="29833" xr:uid="{D19B957A-BAF1-40FC-81A4-1969F8CF8845}"/>
    <cellStyle name="Normal 3 2 4 2 2 4 3 6" xfId="44717" xr:uid="{CD03F851-3515-412E-A3E0-0CA13A0ACB2F}"/>
    <cellStyle name="Normal 3 2 4 2 2 4 4" xfId="11007" xr:uid="{E3BF9CD1-41C9-4445-9DEF-3C581A866D57}"/>
    <cellStyle name="Normal 3 2 4 2 2 4 4 2" xfId="24697" xr:uid="{A89490BA-E671-4C4F-AE74-945271AC9157}"/>
    <cellStyle name="Normal 3 2 4 2 2 4 4 2 2" xfId="38389" xr:uid="{6F19651D-4A68-40F4-BEF2-80F7A213C4F5}"/>
    <cellStyle name="Normal 3 2 4 2 2 4 4 2 3" xfId="53273" xr:uid="{C94594BE-EEDD-4166-9524-2D147005864E}"/>
    <cellStyle name="Normal 3 2 4 2 2 4 4 3" xfId="17853" xr:uid="{E53A3FF0-BA86-43CD-9715-F7D6E0C7469B}"/>
    <cellStyle name="Normal 3 2 4 2 2 4 4 4" xfId="31543" xr:uid="{CBA7050E-579B-4C98-B445-8E651E5CE200}"/>
    <cellStyle name="Normal 3 2 4 2 2 4 4 5" xfId="46427" xr:uid="{EAF7AC83-454C-4200-A9B2-21F6B629D7DD}"/>
    <cellStyle name="Normal 3 2 4 2 2 4 5" xfId="21275" xr:uid="{3C47539A-5A64-42D6-9EAB-04A5EFFEE98A}"/>
    <cellStyle name="Normal 3 2 4 2 2 4 5 2" xfId="34967" xr:uid="{C867ED17-3F05-42BD-A7A0-E416551B2C57}"/>
    <cellStyle name="Normal 3 2 4 2 2 4 5 3" xfId="49851" xr:uid="{7B44DFB7-2785-47FD-98EF-AD239703DDB9}"/>
    <cellStyle name="Normal 3 2 4 2 2 4 6" xfId="14431" xr:uid="{8592B521-B06D-4130-87CD-BE103BAB3BC9}"/>
    <cellStyle name="Normal 3 2 4 2 2 4 7" xfId="28121" xr:uid="{0A56F756-37B9-4373-8F1A-7A75FBD62C86}"/>
    <cellStyle name="Normal 3 2 4 2 2 4 8" xfId="43005" xr:uid="{35B3CF91-9714-414E-A3E8-9C0CC2AF2695}"/>
    <cellStyle name="Normal 3 2 4 2 2 5" xfId="7586" xr:uid="{8849510D-3214-432C-B957-1A76DC70E618}"/>
    <cellStyle name="Normal 3 2 4 2 2 5 2" xfId="9299" xr:uid="{9D0AE632-3066-4FA7-B8E5-9FC8460FDE81}"/>
    <cellStyle name="Normal 3 2 4 2 2 5 2 2" xfId="12721" xr:uid="{6E8C7666-90F9-4878-A31C-2FBEA4833D42}"/>
    <cellStyle name="Normal 3 2 4 2 2 5 2 2 2" xfId="26411" xr:uid="{AF2E562A-AE41-4D6F-AAF5-BA31DC785D69}"/>
    <cellStyle name="Normal 3 2 4 2 2 5 2 2 2 2" xfId="40103" xr:uid="{403DB79B-448F-4A7A-BC52-4F9EF4942947}"/>
    <cellStyle name="Normal 3 2 4 2 2 5 2 2 2 3" xfId="54987" xr:uid="{680836BD-EC56-44AD-BE26-5BCE26483177}"/>
    <cellStyle name="Normal 3 2 4 2 2 5 2 2 3" xfId="19567" xr:uid="{C79AB429-CE51-4751-8EA1-14DFCF8FDD14}"/>
    <cellStyle name="Normal 3 2 4 2 2 5 2 2 4" xfId="33257" xr:uid="{A7539E9B-0FA1-4E3F-8B65-781F06FDE1CD}"/>
    <cellStyle name="Normal 3 2 4 2 2 5 2 2 5" xfId="48141" xr:uid="{1C28D3C5-6FAD-428D-AB32-AC68559853C0}"/>
    <cellStyle name="Normal 3 2 4 2 2 5 2 3" xfId="22989" xr:uid="{A2986219-7490-46BA-8BF9-C578BF94336B}"/>
    <cellStyle name="Normal 3 2 4 2 2 5 2 3 2" xfId="36681" xr:uid="{508094D1-E967-4F29-8AA2-9347D1F0C974}"/>
    <cellStyle name="Normal 3 2 4 2 2 5 2 3 3" xfId="51565" xr:uid="{5F2DB5D6-ACD1-41E6-8A93-367B23BF2254}"/>
    <cellStyle name="Normal 3 2 4 2 2 5 2 4" xfId="16145" xr:uid="{FBF15A59-6D16-4DE4-B565-8FB50744B80D}"/>
    <cellStyle name="Normal 3 2 4 2 2 5 2 5" xfId="29835" xr:uid="{F5E7DF93-CDAC-47D5-8F25-2F19C6759C3A}"/>
    <cellStyle name="Normal 3 2 4 2 2 5 2 6" xfId="44719" xr:uid="{58398088-A70F-4BAA-A89A-23EA3958AEA3}"/>
    <cellStyle name="Normal 3 2 4 2 2 5 3" xfId="11009" xr:uid="{2CB34C97-2C17-4704-8F67-B9D306245B29}"/>
    <cellStyle name="Normal 3 2 4 2 2 5 3 2" xfId="24699" xr:uid="{CAA880A4-EE93-4059-A754-894A430F706E}"/>
    <cellStyle name="Normal 3 2 4 2 2 5 3 2 2" xfId="38391" xr:uid="{9D42423C-2A07-41D5-80AC-C307E7C68382}"/>
    <cellStyle name="Normal 3 2 4 2 2 5 3 2 3" xfId="53275" xr:uid="{D0E6F988-034C-4AAF-B7FF-7225E21B0713}"/>
    <cellStyle name="Normal 3 2 4 2 2 5 3 3" xfId="17855" xr:uid="{5130BF3A-0527-463B-817A-4AC92B33B77B}"/>
    <cellStyle name="Normal 3 2 4 2 2 5 3 4" xfId="31545" xr:uid="{34B8E260-EDEF-48F0-A6E2-0A78F1388B75}"/>
    <cellStyle name="Normal 3 2 4 2 2 5 3 5" xfId="46429" xr:uid="{94F4C863-D1DE-46B5-93A8-23E2A0C0A7C8}"/>
    <cellStyle name="Normal 3 2 4 2 2 5 4" xfId="21277" xr:uid="{49C8E74B-113E-46EC-BEBF-A07930FA857D}"/>
    <cellStyle name="Normal 3 2 4 2 2 5 4 2" xfId="34969" xr:uid="{278D687F-3BFB-43D4-AFD8-EA166E3C592D}"/>
    <cellStyle name="Normal 3 2 4 2 2 5 4 3" xfId="49853" xr:uid="{FC6EFF3A-68F5-4385-989F-C2B8E5E25C18}"/>
    <cellStyle name="Normal 3 2 4 2 2 5 5" xfId="14433" xr:uid="{6B6A77EC-2ED6-410D-A2B0-7D35D2C27B3A}"/>
    <cellStyle name="Normal 3 2 4 2 2 5 6" xfId="28123" xr:uid="{95037007-8BC0-4B62-B71D-39DFCB4B406C}"/>
    <cellStyle name="Normal 3 2 4 2 2 5 7" xfId="43007" xr:uid="{D2CC222A-529E-4B97-8395-2BDD35CCB2CB}"/>
    <cellStyle name="Normal 3 2 4 2 2 6" xfId="7587" xr:uid="{88CBDFFA-0CC1-40EB-9582-22FFF5F9B401}"/>
    <cellStyle name="Normal 3 2 4 2 2 6 2" xfId="9300" xr:uid="{30216B76-22FB-4CBB-BEA6-5165055FDCA7}"/>
    <cellStyle name="Normal 3 2 4 2 2 6 2 2" xfId="12722" xr:uid="{6A18EABF-48D7-4646-96DD-140FD792A14D}"/>
    <cellStyle name="Normal 3 2 4 2 2 6 2 2 2" xfId="26412" xr:uid="{0C8467E3-4F92-4341-BC72-722107EE6602}"/>
    <cellStyle name="Normal 3 2 4 2 2 6 2 2 2 2" xfId="40104" xr:uid="{762F3F37-A946-4B1A-8FA0-7E85A15008F9}"/>
    <cellStyle name="Normal 3 2 4 2 2 6 2 2 2 3" xfId="54988" xr:uid="{8D3B8097-06DD-465B-B975-5E057FA0B555}"/>
    <cellStyle name="Normal 3 2 4 2 2 6 2 2 3" xfId="19568" xr:uid="{D8A3D9A2-EA63-4E99-AA4E-6F6F31F5BDC4}"/>
    <cellStyle name="Normal 3 2 4 2 2 6 2 2 4" xfId="33258" xr:uid="{613A277C-E771-4D3C-BF96-450021DD75C5}"/>
    <cellStyle name="Normal 3 2 4 2 2 6 2 2 5" xfId="48142" xr:uid="{F12D38A4-D48E-4FA6-840F-EB6AC8062B6D}"/>
    <cellStyle name="Normal 3 2 4 2 2 6 2 3" xfId="22990" xr:uid="{0DB57A3C-6F19-46C5-A080-C14758D800C5}"/>
    <cellStyle name="Normal 3 2 4 2 2 6 2 3 2" xfId="36682" xr:uid="{2FEB9724-F221-4F3E-B950-5CF356E7D73F}"/>
    <cellStyle name="Normal 3 2 4 2 2 6 2 3 3" xfId="51566" xr:uid="{CC52D999-F3E3-450F-8F3C-E78F96B876C2}"/>
    <cellStyle name="Normal 3 2 4 2 2 6 2 4" xfId="16146" xr:uid="{D6EDB72B-665F-484E-BF81-F7F1E0187199}"/>
    <cellStyle name="Normal 3 2 4 2 2 6 2 5" xfId="29836" xr:uid="{5FA1749B-826F-4CCD-864A-2125976433E5}"/>
    <cellStyle name="Normal 3 2 4 2 2 6 2 6" xfId="44720" xr:uid="{ED0B3217-6A43-4AD8-BB09-7D9119300855}"/>
    <cellStyle name="Normal 3 2 4 2 2 6 3" xfId="11010" xr:uid="{D7EDC4AC-9270-4225-9A60-E0ADF6E4577F}"/>
    <cellStyle name="Normal 3 2 4 2 2 6 3 2" xfId="24700" xr:uid="{528BE22E-3D21-4075-B8F0-3C0FC99425F2}"/>
    <cellStyle name="Normal 3 2 4 2 2 6 3 2 2" xfId="38392" xr:uid="{4835374F-6C3A-4D63-8E30-F7535D1944A9}"/>
    <cellStyle name="Normal 3 2 4 2 2 6 3 2 3" xfId="53276" xr:uid="{9D5DAB47-B469-4A2C-9F44-C08A82D17C96}"/>
    <cellStyle name="Normal 3 2 4 2 2 6 3 3" xfId="17856" xr:uid="{F6A22932-BF98-4267-80C7-5C3E098D0080}"/>
    <cellStyle name="Normal 3 2 4 2 2 6 3 4" xfId="31546" xr:uid="{685404CA-C85F-43F5-AF5F-528DFE70AC16}"/>
    <cellStyle name="Normal 3 2 4 2 2 6 3 5" xfId="46430" xr:uid="{3FF5BC88-6B9F-491E-AA12-E92680C46126}"/>
    <cellStyle name="Normal 3 2 4 2 2 6 4" xfId="21278" xr:uid="{D8CE7028-8640-4E58-AA04-14049E5ADBDE}"/>
    <cellStyle name="Normal 3 2 4 2 2 6 4 2" xfId="34970" xr:uid="{4EF368BC-2241-4CDB-A7D6-312BF4564E17}"/>
    <cellStyle name="Normal 3 2 4 2 2 6 4 3" xfId="49854" xr:uid="{96F6F349-EA1D-48CF-89F2-B02F650F5B95}"/>
    <cellStyle name="Normal 3 2 4 2 2 6 5" xfId="14434" xr:uid="{DB6D0F73-20DD-4D6A-B751-31A285F32075}"/>
    <cellStyle name="Normal 3 2 4 2 2 6 6" xfId="28124" xr:uid="{F94034DC-914E-4AEF-A46C-F1F4A7BFB9B8}"/>
    <cellStyle name="Normal 3 2 4 2 2 6 7" xfId="43008" xr:uid="{16FF35EE-FC6A-484F-AA1B-7FD63AA0E04C}"/>
    <cellStyle name="Normal 3 2 4 2 2 7" xfId="9286" xr:uid="{9C6BB583-1FC0-4AB3-BE1B-78D844A5A633}"/>
    <cellStyle name="Normal 3 2 4 2 2 7 2" xfId="12708" xr:uid="{161EC7CF-CD62-4BC4-9427-5DDFCE6EC5A3}"/>
    <cellStyle name="Normal 3 2 4 2 2 7 2 2" xfId="26398" xr:uid="{E680D89B-9AEC-415A-9BF6-7546EE7210F0}"/>
    <cellStyle name="Normal 3 2 4 2 2 7 2 2 2" xfId="40090" xr:uid="{90346BDD-FDC8-4CFF-B4CE-EF9F57DF4398}"/>
    <cellStyle name="Normal 3 2 4 2 2 7 2 2 3" xfId="54974" xr:uid="{C420519B-EBDF-4222-8A0C-E3C42F3AF600}"/>
    <cellStyle name="Normal 3 2 4 2 2 7 2 3" xfId="19554" xr:uid="{C72313EC-D2FA-4269-A7F7-E7F088118348}"/>
    <cellStyle name="Normal 3 2 4 2 2 7 2 4" xfId="33244" xr:uid="{89A45A19-CC4B-4C85-BE60-92F72478D356}"/>
    <cellStyle name="Normal 3 2 4 2 2 7 2 5" xfId="48128" xr:uid="{7337B7DC-1E84-4459-8806-FAC1D5793A7B}"/>
    <cellStyle name="Normal 3 2 4 2 2 7 3" xfId="22976" xr:uid="{96AFD21F-7DF9-47C9-9DA1-85C3A91AF34B}"/>
    <cellStyle name="Normal 3 2 4 2 2 7 3 2" xfId="36668" xr:uid="{20E90263-8402-4FC5-97BD-EBD9865A64BA}"/>
    <cellStyle name="Normal 3 2 4 2 2 7 3 3" xfId="51552" xr:uid="{4BBDBD23-28C3-4122-A9D8-C2DA9B7A55E1}"/>
    <cellStyle name="Normal 3 2 4 2 2 7 4" xfId="16132" xr:uid="{2F25E805-DDF3-468A-BDB5-195ED7C76D34}"/>
    <cellStyle name="Normal 3 2 4 2 2 7 5" xfId="29822" xr:uid="{F57082CB-C141-4C2A-BA47-0ACAA11AD882}"/>
    <cellStyle name="Normal 3 2 4 2 2 7 6" xfId="44706" xr:uid="{4B190C0D-FD37-43A4-AB19-A52C33552983}"/>
    <cellStyle name="Normal 3 2 4 2 2 8" xfId="10996" xr:uid="{87056E90-57EC-425C-8DF9-E688E442CC83}"/>
    <cellStyle name="Normal 3 2 4 2 2 8 2" xfId="24686" xr:uid="{C50AD869-11B3-46F5-8881-8972E370D5EE}"/>
    <cellStyle name="Normal 3 2 4 2 2 8 2 2" xfId="38378" xr:uid="{4D5505B0-A2DE-43EB-87CA-BE6F3090AE69}"/>
    <cellStyle name="Normal 3 2 4 2 2 8 2 3" xfId="53262" xr:uid="{30A74161-5FC5-4A55-9152-5C8AACA69E52}"/>
    <cellStyle name="Normal 3 2 4 2 2 8 3" xfId="17842" xr:uid="{C2536B1D-BB3E-4989-87D2-77B37D54F828}"/>
    <cellStyle name="Normal 3 2 4 2 2 8 4" xfId="31532" xr:uid="{741E18B8-CD21-4BC0-AE5F-B47237354E1C}"/>
    <cellStyle name="Normal 3 2 4 2 2 8 5" xfId="46416" xr:uid="{0E83F4EB-5D9B-4362-9549-08422598E28D}"/>
    <cellStyle name="Normal 3 2 4 2 2 9" xfId="21264" xr:uid="{8B991094-C858-4D8A-B164-F3F05DBEAD17}"/>
    <cellStyle name="Normal 3 2 4 2 2 9 2" xfId="34956" xr:uid="{411A1043-0E4A-4970-A950-FCB30B8AD5F5}"/>
    <cellStyle name="Normal 3 2 4 2 2 9 3" xfId="49840" xr:uid="{8A255C17-6C7C-4BF8-A4A9-795F8D7F23E8}"/>
    <cellStyle name="Normal 3 2 4 2 3" xfId="7588" xr:uid="{EAA2F51A-7683-4D80-8F3D-588E2ABEFBA0}"/>
    <cellStyle name="Normal 3 2 4 2 3 10" xfId="43009" xr:uid="{088B35D6-38E8-40F2-99F8-688A525F6A62}"/>
    <cellStyle name="Normal 3 2 4 2 3 2" xfId="7589" xr:uid="{8498220C-30F3-471F-A12C-21A9B9E71137}"/>
    <cellStyle name="Normal 3 2 4 2 3 2 2" xfId="7590" xr:uid="{3FFC0B07-6111-4948-8DFB-A0F8047FD84D}"/>
    <cellStyle name="Normal 3 2 4 2 3 2 2 2" xfId="9303" xr:uid="{821C45D7-1887-4DFC-B01E-CF29C28A0D2B}"/>
    <cellStyle name="Normal 3 2 4 2 3 2 2 2 2" xfId="12725" xr:uid="{336A79EE-6E4D-4548-93D6-7CBA70BB85A0}"/>
    <cellStyle name="Normal 3 2 4 2 3 2 2 2 2 2" xfId="26415" xr:uid="{6E6908BD-A933-4A49-AF00-572264C5FBC9}"/>
    <cellStyle name="Normal 3 2 4 2 3 2 2 2 2 2 2" xfId="40107" xr:uid="{F3FAB4FE-25CE-4FC3-92D3-7CF8AC7AB863}"/>
    <cellStyle name="Normal 3 2 4 2 3 2 2 2 2 2 3" xfId="54991" xr:uid="{90955BC4-4895-44CE-8827-A01382E008CD}"/>
    <cellStyle name="Normal 3 2 4 2 3 2 2 2 2 3" xfId="19571" xr:uid="{67A94284-F2ED-4FE0-9238-504714287025}"/>
    <cellStyle name="Normal 3 2 4 2 3 2 2 2 2 4" xfId="33261" xr:uid="{83C910B4-48C0-428D-B869-51AC575A6CF5}"/>
    <cellStyle name="Normal 3 2 4 2 3 2 2 2 2 5" xfId="48145" xr:uid="{A46215BB-22D9-41F1-B660-318BFF116F47}"/>
    <cellStyle name="Normal 3 2 4 2 3 2 2 2 3" xfId="22993" xr:uid="{758867C8-5920-42AC-BA1A-0242F859F9FE}"/>
    <cellStyle name="Normal 3 2 4 2 3 2 2 2 3 2" xfId="36685" xr:uid="{497C8FBA-1F1A-43A7-A64A-106B092350BB}"/>
    <cellStyle name="Normal 3 2 4 2 3 2 2 2 3 3" xfId="51569" xr:uid="{C47D06A6-60E3-4B28-B18C-F928103121E0}"/>
    <cellStyle name="Normal 3 2 4 2 3 2 2 2 4" xfId="16149" xr:uid="{72C35E94-1F0B-4DE4-A05C-D3FBB5190D6F}"/>
    <cellStyle name="Normal 3 2 4 2 3 2 2 2 5" xfId="29839" xr:uid="{18BF6AC0-AC00-4443-8539-5930372B39CA}"/>
    <cellStyle name="Normal 3 2 4 2 3 2 2 2 6" xfId="44723" xr:uid="{A0DD7881-787F-446F-B8B0-374075DC317C}"/>
    <cellStyle name="Normal 3 2 4 2 3 2 2 3" xfId="11013" xr:uid="{F4B541E4-E4F8-427F-A234-585A05FAEF73}"/>
    <cellStyle name="Normal 3 2 4 2 3 2 2 3 2" xfId="24703" xr:uid="{43A604FD-FDD9-4AD1-8204-D79156EC086B}"/>
    <cellStyle name="Normal 3 2 4 2 3 2 2 3 2 2" xfId="38395" xr:uid="{712EB96C-C2D8-4BD1-82D5-54C25EDC11A5}"/>
    <cellStyle name="Normal 3 2 4 2 3 2 2 3 2 3" xfId="53279" xr:uid="{9EF4E56A-628C-4931-A91A-2FEB7839D2CE}"/>
    <cellStyle name="Normal 3 2 4 2 3 2 2 3 3" xfId="17859" xr:uid="{6C6885B6-54FF-4C94-A910-0F631EE5329C}"/>
    <cellStyle name="Normal 3 2 4 2 3 2 2 3 4" xfId="31549" xr:uid="{2BF7C7C2-F16F-441A-BC8A-D04E0A74D9B1}"/>
    <cellStyle name="Normal 3 2 4 2 3 2 2 3 5" xfId="46433" xr:uid="{FEC608A9-5620-48BE-AEBF-5AB116A36C57}"/>
    <cellStyle name="Normal 3 2 4 2 3 2 2 4" xfId="21281" xr:uid="{3782A680-610B-42EE-93C7-43EA05A02109}"/>
    <cellStyle name="Normal 3 2 4 2 3 2 2 4 2" xfId="34973" xr:uid="{AC4237B7-256A-4B72-97C8-19BAA26F2814}"/>
    <cellStyle name="Normal 3 2 4 2 3 2 2 4 3" xfId="49857" xr:uid="{CF8EAB71-ABB3-4E9C-B65B-1AA5C135B47B}"/>
    <cellStyle name="Normal 3 2 4 2 3 2 2 5" xfId="14437" xr:uid="{DA183D7B-7A35-4548-AC56-62B561E10C31}"/>
    <cellStyle name="Normal 3 2 4 2 3 2 2 6" xfId="28127" xr:uid="{1164EBDC-C0C3-471B-B078-82032C3C230C}"/>
    <cellStyle name="Normal 3 2 4 2 3 2 2 7" xfId="43011" xr:uid="{A42C79DD-DC51-48D2-8DB8-709C8616E2CC}"/>
    <cellStyle name="Normal 3 2 4 2 3 2 3" xfId="9302" xr:uid="{9E6B6B4D-11E2-45EA-B048-7E6E8965A934}"/>
    <cellStyle name="Normal 3 2 4 2 3 2 3 2" xfId="12724" xr:uid="{44152E47-754D-40B2-ABCB-5C951D48FD3A}"/>
    <cellStyle name="Normal 3 2 4 2 3 2 3 2 2" xfId="26414" xr:uid="{A044D92F-B78C-4BFF-8E04-415807269A00}"/>
    <cellStyle name="Normal 3 2 4 2 3 2 3 2 2 2" xfId="40106" xr:uid="{5455FE1E-A0B0-4CAE-8F8F-CE0435CD7343}"/>
    <cellStyle name="Normal 3 2 4 2 3 2 3 2 2 3" xfId="54990" xr:uid="{B554CBE2-6B85-4988-AADD-13C962DAA1A0}"/>
    <cellStyle name="Normal 3 2 4 2 3 2 3 2 3" xfId="19570" xr:uid="{0E66E2D3-AE6A-4E1E-981B-02AB7F941B96}"/>
    <cellStyle name="Normal 3 2 4 2 3 2 3 2 4" xfId="33260" xr:uid="{4D338EFB-43DE-4B6D-A72A-FDC114A2C2D2}"/>
    <cellStyle name="Normal 3 2 4 2 3 2 3 2 5" xfId="48144" xr:uid="{E00C8DD5-4FE1-4181-A3B9-979FD1223EBF}"/>
    <cellStyle name="Normal 3 2 4 2 3 2 3 3" xfId="22992" xr:uid="{11C90F7B-7152-4717-8F8A-C849910652A7}"/>
    <cellStyle name="Normal 3 2 4 2 3 2 3 3 2" xfId="36684" xr:uid="{FF1C6E86-FB42-4C52-B261-0B950183C1E5}"/>
    <cellStyle name="Normal 3 2 4 2 3 2 3 3 3" xfId="51568" xr:uid="{B9B56448-304B-4057-971A-F926C7E919B3}"/>
    <cellStyle name="Normal 3 2 4 2 3 2 3 4" xfId="16148" xr:uid="{DDC8CB45-7665-4D1E-AF14-57427D7EA8ED}"/>
    <cellStyle name="Normal 3 2 4 2 3 2 3 5" xfId="29838" xr:uid="{A9A100E2-65B4-4806-B9B5-19BF8ADF6A56}"/>
    <cellStyle name="Normal 3 2 4 2 3 2 3 6" xfId="44722" xr:uid="{F5235C78-C8C0-494B-BDD0-F69A0D2FD4A9}"/>
    <cellStyle name="Normal 3 2 4 2 3 2 4" xfId="11012" xr:uid="{4797787F-BA0E-4951-B47E-E9BBB3734F42}"/>
    <cellStyle name="Normal 3 2 4 2 3 2 4 2" xfId="24702" xr:uid="{629AA88D-6BF7-41A6-B6A1-59774966E896}"/>
    <cellStyle name="Normal 3 2 4 2 3 2 4 2 2" xfId="38394" xr:uid="{0DD6430E-604A-4EA0-B6DD-E5463CAFBC53}"/>
    <cellStyle name="Normal 3 2 4 2 3 2 4 2 3" xfId="53278" xr:uid="{AF6318A3-EBB0-4B7C-B9F4-BEF8CA0DAD62}"/>
    <cellStyle name="Normal 3 2 4 2 3 2 4 3" xfId="17858" xr:uid="{9E19F995-2027-458E-9B54-433617BF722F}"/>
    <cellStyle name="Normal 3 2 4 2 3 2 4 4" xfId="31548" xr:uid="{97999D7D-0E94-45A8-ABDD-577C4126E0C5}"/>
    <cellStyle name="Normal 3 2 4 2 3 2 4 5" xfId="46432" xr:uid="{57C239E8-54AA-4742-B89A-626E5D5A216D}"/>
    <cellStyle name="Normal 3 2 4 2 3 2 5" xfId="21280" xr:uid="{32F15FD0-B3E6-4CB6-A7EA-BE0EA66ACF86}"/>
    <cellStyle name="Normal 3 2 4 2 3 2 5 2" xfId="34972" xr:uid="{99F72A73-EF21-42DF-BE3E-513A8D9C0668}"/>
    <cellStyle name="Normal 3 2 4 2 3 2 5 3" xfId="49856" xr:uid="{8D962AC7-5E6C-4544-86C3-6CE75F42C018}"/>
    <cellStyle name="Normal 3 2 4 2 3 2 6" xfId="14436" xr:uid="{7A2F232D-0639-458E-A428-26E645CF11F6}"/>
    <cellStyle name="Normal 3 2 4 2 3 2 7" xfId="28126" xr:uid="{02E11D25-04A2-4957-A9D0-1D00C1A5B3E1}"/>
    <cellStyle name="Normal 3 2 4 2 3 2 8" xfId="43010" xr:uid="{15861D18-EE39-4F0B-AE03-1F5D8AD1A98D}"/>
    <cellStyle name="Normal 3 2 4 2 3 3" xfId="7591" xr:uid="{21A1A20F-17EE-44E1-A60A-212D8F2E86B6}"/>
    <cellStyle name="Normal 3 2 4 2 3 3 2" xfId="9304" xr:uid="{4E48DC3D-CA33-489C-A92D-7B69450C5259}"/>
    <cellStyle name="Normal 3 2 4 2 3 3 2 2" xfId="12726" xr:uid="{964675F0-D271-4611-AA1C-53A4644ADBE3}"/>
    <cellStyle name="Normal 3 2 4 2 3 3 2 2 2" xfId="26416" xr:uid="{16EE0730-3686-4CEB-9C8F-29107EA31332}"/>
    <cellStyle name="Normal 3 2 4 2 3 3 2 2 2 2" xfId="40108" xr:uid="{7E241F6A-EFA5-4E5E-BD52-18651D284ED2}"/>
    <cellStyle name="Normal 3 2 4 2 3 3 2 2 2 3" xfId="54992" xr:uid="{A19ED66D-2975-47ED-B192-0E4E4E636318}"/>
    <cellStyle name="Normal 3 2 4 2 3 3 2 2 3" xfId="19572" xr:uid="{81384EC3-515A-4FC3-8510-CFB5BBA592C4}"/>
    <cellStyle name="Normal 3 2 4 2 3 3 2 2 4" xfId="33262" xr:uid="{AC04D5E4-20F5-4CE4-B16F-B031AE613A7B}"/>
    <cellStyle name="Normal 3 2 4 2 3 3 2 2 5" xfId="48146" xr:uid="{DD666896-23C2-4F67-81BD-5C8E8D80459C}"/>
    <cellStyle name="Normal 3 2 4 2 3 3 2 3" xfId="22994" xr:uid="{4B588FFB-1DDF-49F5-91BA-6E7DFA505F10}"/>
    <cellStyle name="Normal 3 2 4 2 3 3 2 3 2" xfId="36686" xr:uid="{48735D86-E8A5-47DE-AD2F-92B59CF68530}"/>
    <cellStyle name="Normal 3 2 4 2 3 3 2 3 3" xfId="51570" xr:uid="{BFACFE57-35FB-4DC0-B7DA-1B06D0B930F5}"/>
    <cellStyle name="Normal 3 2 4 2 3 3 2 4" xfId="16150" xr:uid="{2D21596A-D7E0-4778-9A79-4E35E7EB8D58}"/>
    <cellStyle name="Normal 3 2 4 2 3 3 2 5" xfId="29840" xr:uid="{BB30D2F1-F600-4E94-B9B8-121D27014289}"/>
    <cellStyle name="Normal 3 2 4 2 3 3 2 6" xfId="44724" xr:uid="{7F3D4A91-DE60-4980-8A12-A33BAD2180D2}"/>
    <cellStyle name="Normal 3 2 4 2 3 3 3" xfId="11014" xr:uid="{ABD06112-593A-4BCF-A99B-06B72B6EB837}"/>
    <cellStyle name="Normal 3 2 4 2 3 3 3 2" xfId="24704" xr:uid="{4DF5CF3D-63E1-4384-ACF2-8DDB7D4FC9F0}"/>
    <cellStyle name="Normal 3 2 4 2 3 3 3 2 2" xfId="38396" xr:uid="{8B5B4387-3661-468E-9023-6EA80C52BC1D}"/>
    <cellStyle name="Normal 3 2 4 2 3 3 3 2 3" xfId="53280" xr:uid="{8057B3E2-BFA9-4F68-9069-F7A87B0E1AB0}"/>
    <cellStyle name="Normal 3 2 4 2 3 3 3 3" xfId="17860" xr:uid="{6B11AE0A-297E-4E79-9221-A8427D2A1623}"/>
    <cellStyle name="Normal 3 2 4 2 3 3 3 4" xfId="31550" xr:uid="{06FB72FF-66F1-4539-9211-F9E2D6027267}"/>
    <cellStyle name="Normal 3 2 4 2 3 3 3 5" xfId="46434" xr:uid="{85ACCDF7-9D82-46A3-A498-C6F87EEE3D8B}"/>
    <cellStyle name="Normal 3 2 4 2 3 3 4" xfId="21282" xr:uid="{7BAC99C5-1B1A-4A0B-BE6F-B17A671E5134}"/>
    <cellStyle name="Normal 3 2 4 2 3 3 4 2" xfId="34974" xr:uid="{AF62A039-1E4A-4EF4-8C3C-FE86EFA2EDD0}"/>
    <cellStyle name="Normal 3 2 4 2 3 3 4 3" xfId="49858" xr:uid="{A4E129BF-4637-48D9-80CA-1ACAE958DDC9}"/>
    <cellStyle name="Normal 3 2 4 2 3 3 5" xfId="14438" xr:uid="{34A02D6E-3242-40F8-BD95-3AECDFAE1E8E}"/>
    <cellStyle name="Normal 3 2 4 2 3 3 6" xfId="28128" xr:uid="{D7CB9FF0-FE4E-4A70-B055-8E90FFC8E8F0}"/>
    <cellStyle name="Normal 3 2 4 2 3 3 7" xfId="43012" xr:uid="{9D02C1EA-5389-4B6B-B28D-2F5190AB7407}"/>
    <cellStyle name="Normal 3 2 4 2 3 4" xfId="7592" xr:uid="{E4E2E3D2-8801-4212-9498-FA9429DEAE15}"/>
    <cellStyle name="Normal 3 2 4 2 3 4 2" xfId="9305" xr:uid="{B801D9DE-E448-40CF-9B81-300915FA33E6}"/>
    <cellStyle name="Normal 3 2 4 2 3 4 2 2" xfId="12727" xr:uid="{AB5A76D9-F15E-4EA0-AFC7-B401F3DE66F4}"/>
    <cellStyle name="Normal 3 2 4 2 3 4 2 2 2" xfId="26417" xr:uid="{D294E91D-FA86-4846-A75F-D85087F7EA33}"/>
    <cellStyle name="Normal 3 2 4 2 3 4 2 2 2 2" xfId="40109" xr:uid="{AAAAD5BB-0125-4D48-8466-22E6CD4464E8}"/>
    <cellStyle name="Normal 3 2 4 2 3 4 2 2 2 3" xfId="54993" xr:uid="{2AF4CE5B-B8B2-49A2-B6D2-198417466A51}"/>
    <cellStyle name="Normal 3 2 4 2 3 4 2 2 3" xfId="19573" xr:uid="{7AF45482-0183-4C76-A91D-15308FAE2A9B}"/>
    <cellStyle name="Normal 3 2 4 2 3 4 2 2 4" xfId="33263" xr:uid="{B2837C1F-0099-4C60-B887-F4BDF27D2227}"/>
    <cellStyle name="Normal 3 2 4 2 3 4 2 2 5" xfId="48147" xr:uid="{5FC93299-7DB1-46A3-86B7-CE5600FFEA95}"/>
    <cellStyle name="Normal 3 2 4 2 3 4 2 3" xfId="22995" xr:uid="{47114D3C-4395-4199-AD92-BF0389EAE57E}"/>
    <cellStyle name="Normal 3 2 4 2 3 4 2 3 2" xfId="36687" xr:uid="{0E63AAB5-6925-4933-AA9A-89C8E102BD58}"/>
    <cellStyle name="Normal 3 2 4 2 3 4 2 3 3" xfId="51571" xr:uid="{7040D881-2757-49A0-825C-261145E6F570}"/>
    <cellStyle name="Normal 3 2 4 2 3 4 2 4" xfId="16151" xr:uid="{6C86E1C3-9729-4FB4-AD6A-700DE91AA754}"/>
    <cellStyle name="Normal 3 2 4 2 3 4 2 5" xfId="29841" xr:uid="{268EB793-7729-4BE5-B3AB-AC962D74D6D0}"/>
    <cellStyle name="Normal 3 2 4 2 3 4 2 6" xfId="44725" xr:uid="{D83624A4-8EDD-47FD-ABBC-E3D2D64C4005}"/>
    <cellStyle name="Normal 3 2 4 2 3 4 3" xfId="11015" xr:uid="{6754A987-4BDD-4DD2-817C-542B542C1AA8}"/>
    <cellStyle name="Normal 3 2 4 2 3 4 3 2" xfId="24705" xr:uid="{2CB8F840-0DF4-48E7-A216-3C816EC14F89}"/>
    <cellStyle name="Normal 3 2 4 2 3 4 3 2 2" xfId="38397" xr:uid="{73D66290-5374-4CAA-9AE4-CA258F9B4070}"/>
    <cellStyle name="Normal 3 2 4 2 3 4 3 2 3" xfId="53281" xr:uid="{4255E39C-7D3E-4E57-AAA0-60C7D879A8B1}"/>
    <cellStyle name="Normal 3 2 4 2 3 4 3 3" xfId="17861" xr:uid="{FC7D7864-9AAF-43B0-BCE8-8B1B744CB736}"/>
    <cellStyle name="Normal 3 2 4 2 3 4 3 4" xfId="31551" xr:uid="{9F439CA3-DAF4-42F4-985D-488708AC8686}"/>
    <cellStyle name="Normal 3 2 4 2 3 4 3 5" xfId="46435" xr:uid="{CD5830CB-F0DF-4979-8DEA-7A15DE633676}"/>
    <cellStyle name="Normal 3 2 4 2 3 4 4" xfId="21283" xr:uid="{4E18433C-1C9E-4A20-9E13-E7752FBC4CEB}"/>
    <cellStyle name="Normal 3 2 4 2 3 4 4 2" xfId="34975" xr:uid="{311C1FEB-9272-48DE-AA53-101A37A1F5AE}"/>
    <cellStyle name="Normal 3 2 4 2 3 4 4 3" xfId="49859" xr:uid="{89FB1E39-EED6-40DA-A3E2-CA31460B5C45}"/>
    <cellStyle name="Normal 3 2 4 2 3 4 5" xfId="14439" xr:uid="{201864AC-A957-415D-BDE3-31192BDAEA70}"/>
    <cellStyle name="Normal 3 2 4 2 3 4 6" xfId="28129" xr:uid="{75AA959E-4CE3-4478-B0CD-013FFC7CA67C}"/>
    <cellStyle name="Normal 3 2 4 2 3 4 7" xfId="43013" xr:uid="{B2301C36-6D57-4243-88B3-C559D065D699}"/>
    <cellStyle name="Normal 3 2 4 2 3 5" xfId="9301" xr:uid="{A3556996-697F-43D2-B676-D3CACE8214DD}"/>
    <cellStyle name="Normal 3 2 4 2 3 5 2" xfId="12723" xr:uid="{7AC5C2AC-0B17-4A95-A5E0-A15B1C989224}"/>
    <cellStyle name="Normal 3 2 4 2 3 5 2 2" xfId="26413" xr:uid="{DDF2438D-49EC-4A07-8A58-5669A3488772}"/>
    <cellStyle name="Normal 3 2 4 2 3 5 2 2 2" xfId="40105" xr:uid="{E99D8FE4-638C-43E5-9311-3372E36E37BB}"/>
    <cellStyle name="Normal 3 2 4 2 3 5 2 2 3" xfId="54989" xr:uid="{7E676F5A-FB33-4091-BE07-12277266CBD0}"/>
    <cellStyle name="Normal 3 2 4 2 3 5 2 3" xfId="19569" xr:uid="{5F143C1A-DEEF-40FC-ABC9-9273E894CAA1}"/>
    <cellStyle name="Normal 3 2 4 2 3 5 2 4" xfId="33259" xr:uid="{15AF7D69-C8BE-4585-BAC8-95F936CC4400}"/>
    <cellStyle name="Normal 3 2 4 2 3 5 2 5" xfId="48143" xr:uid="{AB8CA131-8AB0-43E0-AD46-C18DB5ABC053}"/>
    <cellStyle name="Normal 3 2 4 2 3 5 3" xfId="22991" xr:uid="{C9D1DBBB-77B7-4391-AC1D-1383550C773B}"/>
    <cellStyle name="Normal 3 2 4 2 3 5 3 2" xfId="36683" xr:uid="{5D14F494-4477-419F-84A6-BBF8A2C0F639}"/>
    <cellStyle name="Normal 3 2 4 2 3 5 3 3" xfId="51567" xr:uid="{8D837B18-2B90-4829-B742-E35AF13B2664}"/>
    <cellStyle name="Normal 3 2 4 2 3 5 4" xfId="16147" xr:uid="{054CE64E-3215-45D4-A45A-273A0C30E3F3}"/>
    <cellStyle name="Normal 3 2 4 2 3 5 5" xfId="29837" xr:uid="{03CE6BAB-C05D-43B0-83C1-111AF3ABE0A3}"/>
    <cellStyle name="Normal 3 2 4 2 3 5 6" xfId="44721" xr:uid="{188B73A2-D04E-44D5-AE2E-0A22222B6FDD}"/>
    <cellStyle name="Normal 3 2 4 2 3 6" xfId="11011" xr:uid="{35197476-18B3-4C32-A16C-47B92B3B1115}"/>
    <cellStyle name="Normal 3 2 4 2 3 6 2" xfId="24701" xr:uid="{7A8C1501-5DFB-4531-9E8C-79C9AE2D44D3}"/>
    <cellStyle name="Normal 3 2 4 2 3 6 2 2" xfId="38393" xr:uid="{92F9EF1A-1C52-4A82-8E46-779CFC19B409}"/>
    <cellStyle name="Normal 3 2 4 2 3 6 2 3" xfId="53277" xr:uid="{DA993327-164D-4C95-97CA-7995DD78600C}"/>
    <cellStyle name="Normal 3 2 4 2 3 6 3" xfId="17857" xr:uid="{07802875-DDF1-4607-97B7-FEE221936F2A}"/>
    <cellStyle name="Normal 3 2 4 2 3 6 4" xfId="31547" xr:uid="{FB738465-4FF1-465B-9BA9-CBAD75A7DE47}"/>
    <cellStyle name="Normal 3 2 4 2 3 6 5" xfId="46431" xr:uid="{F36D4934-A7BA-4383-84E3-7DC985FF4AFF}"/>
    <cellStyle name="Normal 3 2 4 2 3 7" xfId="21279" xr:uid="{AD672F21-2BC5-49E1-B26B-19E7F434B0BC}"/>
    <cellStyle name="Normal 3 2 4 2 3 7 2" xfId="34971" xr:uid="{8013E09F-0AB3-407A-8C66-07C2F43CC647}"/>
    <cellStyle name="Normal 3 2 4 2 3 7 3" xfId="49855" xr:uid="{E2DACCED-94F0-499B-B350-8ADC98AC279C}"/>
    <cellStyle name="Normal 3 2 4 2 3 8" xfId="14435" xr:uid="{D96963DE-20D3-47BA-8D93-2F7AB93376C0}"/>
    <cellStyle name="Normal 3 2 4 2 3 9" xfId="28125" xr:uid="{8E328497-77EC-40D1-B498-FC456AB2E009}"/>
    <cellStyle name="Normal 3 2 4 2 4" xfId="7593" xr:uid="{A77D7EA6-AC22-4B64-8324-A2D51DE3CCA2}"/>
    <cellStyle name="Normal 3 2 4 2 4 10" xfId="43014" xr:uid="{ADF53EC0-A4DE-4F62-BEBC-8241AF6CDFF3}"/>
    <cellStyle name="Normal 3 2 4 2 4 2" xfId="7594" xr:uid="{67DC94A1-2FDF-43B7-A8E9-56AC8AAEEB93}"/>
    <cellStyle name="Normal 3 2 4 2 4 2 2" xfId="7595" xr:uid="{0D056407-4902-4F92-8539-D3DEE04EACF0}"/>
    <cellStyle name="Normal 3 2 4 2 4 2 2 2" xfId="9308" xr:uid="{9B9B9D64-A36B-48A8-B84A-098FDE8E48A5}"/>
    <cellStyle name="Normal 3 2 4 2 4 2 2 2 2" xfId="12730" xr:uid="{6A79FAC7-BEBE-4988-B5B8-D56371F19391}"/>
    <cellStyle name="Normal 3 2 4 2 4 2 2 2 2 2" xfId="26420" xr:uid="{F6A09EDD-36A1-4776-A681-D5793A5D6DBF}"/>
    <cellStyle name="Normal 3 2 4 2 4 2 2 2 2 2 2" xfId="40112" xr:uid="{32CBAFAE-55D1-4724-B6FF-790B201AB105}"/>
    <cellStyle name="Normal 3 2 4 2 4 2 2 2 2 2 3" xfId="54996" xr:uid="{85A4B033-0D76-452F-8661-BEE52201CE12}"/>
    <cellStyle name="Normal 3 2 4 2 4 2 2 2 2 3" xfId="19576" xr:uid="{F54BFEDB-730D-4D43-95E6-B35058FC0345}"/>
    <cellStyle name="Normal 3 2 4 2 4 2 2 2 2 4" xfId="33266" xr:uid="{C65140E9-5F9B-4367-A561-218FCD95068E}"/>
    <cellStyle name="Normal 3 2 4 2 4 2 2 2 2 5" xfId="48150" xr:uid="{D0A410AA-7E39-4C10-916D-C26BA83007BD}"/>
    <cellStyle name="Normal 3 2 4 2 4 2 2 2 3" xfId="22998" xr:uid="{77A08CE7-068B-49CA-838A-2E66A8B8A332}"/>
    <cellStyle name="Normal 3 2 4 2 4 2 2 2 3 2" xfId="36690" xr:uid="{7CCC451F-8419-4E48-A470-8841274397D9}"/>
    <cellStyle name="Normal 3 2 4 2 4 2 2 2 3 3" xfId="51574" xr:uid="{3F888356-F857-4B02-8F7F-C6D4810A0887}"/>
    <cellStyle name="Normal 3 2 4 2 4 2 2 2 4" xfId="16154" xr:uid="{8C22A694-5B6F-49C4-B0C2-8311440F4517}"/>
    <cellStyle name="Normal 3 2 4 2 4 2 2 2 5" xfId="29844" xr:uid="{DBD31E26-CF4B-42DB-A45C-992138BD41BA}"/>
    <cellStyle name="Normal 3 2 4 2 4 2 2 2 6" xfId="44728" xr:uid="{A598B6BE-46D4-4491-8193-C78B6E00A70D}"/>
    <cellStyle name="Normal 3 2 4 2 4 2 2 3" xfId="11018" xr:uid="{44D8CE62-D766-4162-A6BB-978CB770A3C0}"/>
    <cellStyle name="Normal 3 2 4 2 4 2 2 3 2" xfId="24708" xr:uid="{7DCD2275-BBDC-4B7A-B7BB-F489E70770C7}"/>
    <cellStyle name="Normal 3 2 4 2 4 2 2 3 2 2" xfId="38400" xr:uid="{5C200769-E67B-48B5-AE2A-E8B547EB7B46}"/>
    <cellStyle name="Normal 3 2 4 2 4 2 2 3 2 3" xfId="53284" xr:uid="{063CE3F9-1C98-429B-97FF-05071A8F040F}"/>
    <cellStyle name="Normal 3 2 4 2 4 2 2 3 3" xfId="17864" xr:uid="{C6718998-E312-4EEE-A03A-6F58E05FE31B}"/>
    <cellStyle name="Normal 3 2 4 2 4 2 2 3 4" xfId="31554" xr:uid="{4B1BFDA9-F608-41A1-BBC4-730826F9E5A7}"/>
    <cellStyle name="Normal 3 2 4 2 4 2 2 3 5" xfId="46438" xr:uid="{CF478E77-FD32-423E-9BA0-8032E7C839CF}"/>
    <cellStyle name="Normal 3 2 4 2 4 2 2 4" xfId="21286" xr:uid="{CCABF00E-7C65-4F7C-AD65-1F8BE91F0CC7}"/>
    <cellStyle name="Normal 3 2 4 2 4 2 2 4 2" xfId="34978" xr:uid="{C99BC7A8-B23F-437A-B373-C28DA8519C09}"/>
    <cellStyle name="Normal 3 2 4 2 4 2 2 4 3" xfId="49862" xr:uid="{5736155C-8F52-4D53-943A-0642841C2BCC}"/>
    <cellStyle name="Normal 3 2 4 2 4 2 2 5" xfId="14442" xr:uid="{1A8DB419-9F51-4D58-9E25-A1DFA82FDEB8}"/>
    <cellStyle name="Normal 3 2 4 2 4 2 2 6" xfId="28132" xr:uid="{1B06B554-AC2D-4333-8802-D234978BAAF8}"/>
    <cellStyle name="Normal 3 2 4 2 4 2 2 7" xfId="43016" xr:uid="{E2066F1E-2B6D-4514-A096-1F2C3AEB35DB}"/>
    <cellStyle name="Normal 3 2 4 2 4 2 3" xfId="9307" xr:uid="{56F40B3A-984B-4410-9496-E20DB25D37F3}"/>
    <cellStyle name="Normal 3 2 4 2 4 2 3 2" xfId="12729" xr:uid="{961FD07F-D95C-45BE-8D55-190B009F4AD3}"/>
    <cellStyle name="Normal 3 2 4 2 4 2 3 2 2" xfId="26419" xr:uid="{ABC3CD73-5EEA-42E0-801E-FDEAAB2EF433}"/>
    <cellStyle name="Normal 3 2 4 2 4 2 3 2 2 2" xfId="40111" xr:uid="{707E4593-39FF-475A-BE25-69B0107D72E6}"/>
    <cellStyle name="Normal 3 2 4 2 4 2 3 2 2 3" xfId="54995" xr:uid="{9781F8CA-54DB-48EA-AAEA-9B7054E6E2BF}"/>
    <cellStyle name="Normal 3 2 4 2 4 2 3 2 3" xfId="19575" xr:uid="{EEA93116-3AE9-4906-98F9-FA9DF5600D55}"/>
    <cellStyle name="Normal 3 2 4 2 4 2 3 2 4" xfId="33265" xr:uid="{094A18F6-0C54-4EF9-B5D8-5E4039A497D6}"/>
    <cellStyle name="Normal 3 2 4 2 4 2 3 2 5" xfId="48149" xr:uid="{DEAFF4FB-3FA5-4F56-805B-FC0A780B7036}"/>
    <cellStyle name="Normal 3 2 4 2 4 2 3 3" xfId="22997" xr:uid="{FB577A0A-3703-480D-A82E-49FBB1DFE4D9}"/>
    <cellStyle name="Normal 3 2 4 2 4 2 3 3 2" xfId="36689" xr:uid="{C545D37E-E37C-4363-A23C-CE3800EA2A65}"/>
    <cellStyle name="Normal 3 2 4 2 4 2 3 3 3" xfId="51573" xr:uid="{9E3912CB-1228-405E-8790-7B3A799EBDE2}"/>
    <cellStyle name="Normal 3 2 4 2 4 2 3 4" xfId="16153" xr:uid="{07BD1C26-640C-41C3-B17F-7B1C3AAE326E}"/>
    <cellStyle name="Normal 3 2 4 2 4 2 3 5" xfId="29843" xr:uid="{279AEC7B-29A5-4662-97C5-A04FA8E06C12}"/>
    <cellStyle name="Normal 3 2 4 2 4 2 3 6" xfId="44727" xr:uid="{A9EC571E-9E65-4D8C-93E8-74CEFDE442A3}"/>
    <cellStyle name="Normal 3 2 4 2 4 2 4" xfId="11017" xr:uid="{4EB55256-083B-42B5-A645-A922B4F9DC31}"/>
    <cellStyle name="Normal 3 2 4 2 4 2 4 2" xfId="24707" xr:uid="{7ECCD213-F18F-43A5-B19B-FF07C80A856E}"/>
    <cellStyle name="Normal 3 2 4 2 4 2 4 2 2" xfId="38399" xr:uid="{CE71B61A-94D9-4323-B660-1963824AC34B}"/>
    <cellStyle name="Normal 3 2 4 2 4 2 4 2 3" xfId="53283" xr:uid="{A7EFFC7F-B4CF-4358-8CC2-202D8CEEABB3}"/>
    <cellStyle name="Normal 3 2 4 2 4 2 4 3" xfId="17863" xr:uid="{475A31F2-A9C6-4E98-BDD3-296633147A48}"/>
    <cellStyle name="Normal 3 2 4 2 4 2 4 4" xfId="31553" xr:uid="{A02D6D19-C6B8-479B-98BF-076E42366FB2}"/>
    <cellStyle name="Normal 3 2 4 2 4 2 4 5" xfId="46437" xr:uid="{B37A913C-1C86-4761-9862-E3C99DC59511}"/>
    <cellStyle name="Normal 3 2 4 2 4 2 5" xfId="21285" xr:uid="{F2F8298D-DC8B-4F0E-B94B-1D4D9428F11C}"/>
    <cellStyle name="Normal 3 2 4 2 4 2 5 2" xfId="34977" xr:uid="{2861FACB-C9F3-4CCD-9875-30A64F267C6C}"/>
    <cellStyle name="Normal 3 2 4 2 4 2 5 3" xfId="49861" xr:uid="{73B8FF83-D3C8-40A7-B919-3DC2D5286E23}"/>
    <cellStyle name="Normal 3 2 4 2 4 2 6" xfId="14441" xr:uid="{8CED1771-8B92-428D-BC40-5CC9CB9185A1}"/>
    <cellStyle name="Normal 3 2 4 2 4 2 7" xfId="28131" xr:uid="{FC6C616C-D532-413E-A5A5-060A49FCACEA}"/>
    <cellStyle name="Normal 3 2 4 2 4 2 8" xfId="43015" xr:uid="{F4B08CDE-E1D0-4467-BFE7-E1A4B215B7F9}"/>
    <cellStyle name="Normal 3 2 4 2 4 3" xfId="7596" xr:uid="{0DF8876E-BB88-4834-8563-97AB98ED298A}"/>
    <cellStyle name="Normal 3 2 4 2 4 3 2" xfId="9309" xr:uid="{0CB82572-8EAB-4FCB-8BD6-B7B5EC48266A}"/>
    <cellStyle name="Normal 3 2 4 2 4 3 2 2" xfId="12731" xr:uid="{66502253-F85E-45F8-AEA5-F944F4884D00}"/>
    <cellStyle name="Normal 3 2 4 2 4 3 2 2 2" xfId="26421" xr:uid="{C1892053-F434-4934-9EFB-0A5996BC1BC9}"/>
    <cellStyle name="Normal 3 2 4 2 4 3 2 2 2 2" xfId="40113" xr:uid="{6B3D2129-7F62-4999-BB7A-20D70536CF5F}"/>
    <cellStyle name="Normal 3 2 4 2 4 3 2 2 2 3" xfId="54997" xr:uid="{358C5C3C-3A6B-4073-83F4-753F996571A0}"/>
    <cellStyle name="Normal 3 2 4 2 4 3 2 2 3" xfId="19577" xr:uid="{63232F31-9214-4418-8B6F-9E84A2778D52}"/>
    <cellStyle name="Normal 3 2 4 2 4 3 2 2 4" xfId="33267" xr:uid="{85ECF458-E685-400E-B508-C1ADAAED0C5A}"/>
    <cellStyle name="Normal 3 2 4 2 4 3 2 2 5" xfId="48151" xr:uid="{C893A463-37D6-4CB4-B902-228F4348A426}"/>
    <cellStyle name="Normal 3 2 4 2 4 3 2 3" xfId="22999" xr:uid="{2FBAECB0-7A44-4202-871D-A511F9309CC8}"/>
    <cellStyle name="Normal 3 2 4 2 4 3 2 3 2" xfId="36691" xr:uid="{847F506E-DF33-4D6C-A755-B655D951659E}"/>
    <cellStyle name="Normal 3 2 4 2 4 3 2 3 3" xfId="51575" xr:uid="{FB2788B7-39D8-43A1-B52B-0303D5D89331}"/>
    <cellStyle name="Normal 3 2 4 2 4 3 2 4" xfId="16155" xr:uid="{21D0A3BF-283C-4E51-9AFA-D21F88DD03F5}"/>
    <cellStyle name="Normal 3 2 4 2 4 3 2 5" xfId="29845" xr:uid="{3002675A-6956-44EF-AFB9-52FC88F18209}"/>
    <cellStyle name="Normal 3 2 4 2 4 3 2 6" xfId="44729" xr:uid="{A7863628-44E7-4AA5-8EFD-C26FBE74A35C}"/>
    <cellStyle name="Normal 3 2 4 2 4 3 3" xfId="11019" xr:uid="{6981C383-EEC4-4B0A-B617-703AB6177B13}"/>
    <cellStyle name="Normal 3 2 4 2 4 3 3 2" xfId="24709" xr:uid="{3049996A-4F91-45B9-875E-19F932DCC295}"/>
    <cellStyle name="Normal 3 2 4 2 4 3 3 2 2" xfId="38401" xr:uid="{5AAAB01C-4B4C-4885-93D7-97A3C010A378}"/>
    <cellStyle name="Normal 3 2 4 2 4 3 3 2 3" xfId="53285" xr:uid="{84BC92B9-373F-418E-82A4-9CEC48445A7A}"/>
    <cellStyle name="Normal 3 2 4 2 4 3 3 3" xfId="17865" xr:uid="{5C3781BD-DC3F-476F-B433-3A0145C3E6B2}"/>
    <cellStyle name="Normal 3 2 4 2 4 3 3 4" xfId="31555" xr:uid="{CFC20906-7A91-47FB-84D9-DC560D28865D}"/>
    <cellStyle name="Normal 3 2 4 2 4 3 3 5" xfId="46439" xr:uid="{61B7CE03-4BE1-4EE5-946F-6A46A995F4ED}"/>
    <cellStyle name="Normal 3 2 4 2 4 3 4" xfId="21287" xr:uid="{BEFCA4BE-837C-41DC-8C22-67A70FC41670}"/>
    <cellStyle name="Normal 3 2 4 2 4 3 4 2" xfId="34979" xr:uid="{5BB8F33A-EC85-4AEF-8C47-89C0BC651DB9}"/>
    <cellStyle name="Normal 3 2 4 2 4 3 4 3" xfId="49863" xr:uid="{06C64BEC-3A43-431E-B2D7-45591D5FC6BC}"/>
    <cellStyle name="Normal 3 2 4 2 4 3 5" xfId="14443" xr:uid="{ACDBD822-1A8C-46D1-8C2F-C41D808EFBFD}"/>
    <cellStyle name="Normal 3 2 4 2 4 3 6" xfId="28133" xr:uid="{15DA8E8A-EBED-4D26-99AE-CECBC1CE5C1C}"/>
    <cellStyle name="Normal 3 2 4 2 4 3 7" xfId="43017" xr:uid="{E8F8E1D4-61FE-4105-ABDD-B40E6145D927}"/>
    <cellStyle name="Normal 3 2 4 2 4 4" xfId="7597" xr:uid="{D77A8AD0-2703-464A-A54D-90B4E802B3B8}"/>
    <cellStyle name="Normal 3 2 4 2 4 4 2" xfId="9310" xr:uid="{BF65E5F2-701C-49A8-BA14-36C7BCDFB5F8}"/>
    <cellStyle name="Normal 3 2 4 2 4 4 2 2" xfId="12732" xr:uid="{0CEE218A-9E8B-48C5-A5F9-1C416990FB12}"/>
    <cellStyle name="Normal 3 2 4 2 4 4 2 2 2" xfId="26422" xr:uid="{2F6CF0D2-041A-4838-BF6D-2D79B7DAF591}"/>
    <cellStyle name="Normal 3 2 4 2 4 4 2 2 2 2" xfId="40114" xr:uid="{B01EEA72-518C-4FEC-A90B-7776066866F3}"/>
    <cellStyle name="Normal 3 2 4 2 4 4 2 2 2 3" xfId="54998" xr:uid="{46724B7A-67F7-4C84-8D40-97C58804C1F3}"/>
    <cellStyle name="Normal 3 2 4 2 4 4 2 2 3" xfId="19578" xr:uid="{45B96649-6859-4D6D-80C7-3E10A125B861}"/>
    <cellStyle name="Normal 3 2 4 2 4 4 2 2 4" xfId="33268" xr:uid="{CFBB2A3B-5377-47A2-B56D-C81AE4635851}"/>
    <cellStyle name="Normal 3 2 4 2 4 4 2 2 5" xfId="48152" xr:uid="{08B0FE5C-60D3-4162-88F6-B312B07981AB}"/>
    <cellStyle name="Normal 3 2 4 2 4 4 2 3" xfId="23000" xr:uid="{66C5743A-6238-424E-8939-1A6E16923F8F}"/>
    <cellStyle name="Normal 3 2 4 2 4 4 2 3 2" xfId="36692" xr:uid="{E31562A2-06A6-4B37-B0AC-F7D04270B5D4}"/>
    <cellStyle name="Normal 3 2 4 2 4 4 2 3 3" xfId="51576" xr:uid="{C82DFC38-DD39-4072-9FE7-68596F666AAA}"/>
    <cellStyle name="Normal 3 2 4 2 4 4 2 4" xfId="16156" xr:uid="{006549D9-8F6A-48FA-8F83-F0891405B4D8}"/>
    <cellStyle name="Normal 3 2 4 2 4 4 2 5" xfId="29846" xr:uid="{6A046D07-9BAC-43FA-9687-0A047BDD2FB8}"/>
    <cellStyle name="Normal 3 2 4 2 4 4 2 6" xfId="44730" xr:uid="{89583197-F402-4CFC-ACC5-055AB6E48B43}"/>
    <cellStyle name="Normal 3 2 4 2 4 4 3" xfId="11020" xr:uid="{6FA1E0AB-7A3F-423F-B206-4F46622E8C8B}"/>
    <cellStyle name="Normal 3 2 4 2 4 4 3 2" xfId="24710" xr:uid="{F2ED620B-3459-4A44-9FB5-0C3C2E7348B0}"/>
    <cellStyle name="Normal 3 2 4 2 4 4 3 2 2" xfId="38402" xr:uid="{7143A74F-EBF4-422C-9966-0B84197F12C0}"/>
    <cellStyle name="Normal 3 2 4 2 4 4 3 2 3" xfId="53286" xr:uid="{91FDC943-A3AF-44EA-94E3-82702CD46CB2}"/>
    <cellStyle name="Normal 3 2 4 2 4 4 3 3" xfId="17866" xr:uid="{CD2CF0A4-11B0-4DDB-AE8B-06BD26111855}"/>
    <cellStyle name="Normal 3 2 4 2 4 4 3 4" xfId="31556" xr:uid="{AE91AAA7-ED3E-4387-92BD-9223A4132628}"/>
    <cellStyle name="Normal 3 2 4 2 4 4 3 5" xfId="46440" xr:uid="{AD231981-0409-4DF4-8605-F8943AF01A7B}"/>
    <cellStyle name="Normal 3 2 4 2 4 4 4" xfId="21288" xr:uid="{80147494-7024-4030-9A63-FA08D1F0FD72}"/>
    <cellStyle name="Normal 3 2 4 2 4 4 4 2" xfId="34980" xr:uid="{FC68A38A-4F08-4217-B4F9-87FC4F09555F}"/>
    <cellStyle name="Normal 3 2 4 2 4 4 4 3" xfId="49864" xr:uid="{84E5401C-FA3B-478C-8A54-5F42C14ED8B8}"/>
    <cellStyle name="Normal 3 2 4 2 4 4 5" xfId="14444" xr:uid="{F5E6D36E-43DA-4C1C-916C-A7FA0B0F5D1A}"/>
    <cellStyle name="Normal 3 2 4 2 4 4 6" xfId="28134" xr:uid="{A30122CE-632F-4E1C-B4B7-F93A30B4C645}"/>
    <cellStyle name="Normal 3 2 4 2 4 4 7" xfId="43018" xr:uid="{9F3C92B5-1FB5-489A-90C7-B5FF8BE875A9}"/>
    <cellStyle name="Normal 3 2 4 2 4 5" xfId="9306" xr:uid="{A032BE02-410C-4267-AFF1-5721739CDADA}"/>
    <cellStyle name="Normal 3 2 4 2 4 5 2" xfId="12728" xr:uid="{DA4AF350-9BAA-4293-90BE-9F75D9D383D4}"/>
    <cellStyle name="Normal 3 2 4 2 4 5 2 2" xfId="26418" xr:uid="{71A6CB85-8489-4A3F-B4F5-134367D847C1}"/>
    <cellStyle name="Normal 3 2 4 2 4 5 2 2 2" xfId="40110" xr:uid="{3FE4FD1A-2167-484B-AF8C-17468A71CE21}"/>
    <cellStyle name="Normal 3 2 4 2 4 5 2 2 3" xfId="54994" xr:uid="{F9230ED3-66BD-4F77-93B9-D76862D3F554}"/>
    <cellStyle name="Normal 3 2 4 2 4 5 2 3" xfId="19574" xr:uid="{539457E8-5426-4063-916E-80E0431CDF31}"/>
    <cellStyle name="Normal 3 2 4 2 4 5 2 4" xfId="33264" xr:uid="{C6AC9006-47A2-45A8-BD49-8DDA2DFB68E4}"/>
    <cellStyle name="Normal 3 2 4 2 4 5 2 5" xfId="48148" xr:uid="{56339F47-A359-4D8B-9FEB-4D4DE9BA4057}"/>
    <cellStyle name="Normal 3 2 4 2 4 5 3" xfId="22996" xr:uid="{C731FC1A-93CC-487B-ACEE-6C7CFAB6EAD0}"/>
    <cellStyle name="Normal 3 2 4 2 4 5 3 2" xfId="36688" xr:uid="{11C2AE36-6B36-4622-A3FD-2F2F97CB904B}"/>
    <cellStyle name="Normal 3 2 4 2 4 5 3 3" xfId="51572" xr:uid="{61714232-D8FA-40DF-8925-034003C35825}"/>
    <cellStyle name="Normal 3 2 4 2 4 5 4" xfId="16152" xr:uid="{ACDE0F04-415F-410D-ACDE-C2EF4EC8FE82}"/>
    <cellStyle name="Normal 3 2 4 2 4 5 5" xfId="29842" xr:uid="{D8A4DE46-D28C-402F-93A7-4696880CD821}"/>
    <cellStyle name="Normal 3 2 4 2 4 5 6" xfId="44726" xr:uid="{0AFA0686-FC97-4349-8CFD-7C1F606CAE12}"/>
    <cellStyle name="Normal 3 2 4 2 4 6" xfId="11016" xr:uid="{AA45C54A-7FC5-4CE8-8CD9-6967C44C1406}"/>
    <cellStyle name="Normal 3 2 4 2 4 6 2" xfId="24706" xr:uid="{4252FE14-DEB7-458C-8B37-227D2FDA1615}"/>
    <cellStyle name="Normal 3 2 4 2 4 6 2 2" xfId="38398" xr:uid="{99A83A90-5AE8-4D58-A773-39E770790F34}"/>
    <cellStyle name="Normal 3 2 4 2 4 6 2 3" xfId="53282" xr:uid="{CEA9A460-B144-4C73-B82B-BB6DE9EDEF4E}"/>
    <cellStyle name="Normal 3 2 4 2 4 6 3" xfId="17862" xr:uid="{EAE3D4E0-AD5A-4D2B-8B09-C1FACBFC85E1}"/>
    <cellStyle name="Normal 3 2 4 2 4 6 4" xfId="31552" xr:uid="{25FFD060-60BD-4AB6-B2D4-4193995817C1}"/>
    <cellStyle name="Normal 3 2 4 2 4 6 5" xfId="46436" xr:uid="{25C9B907-C660-4D10-B2B8-0E9C216097F3}"/>
    <cellStyle name="Normal 3 2 4 2 4 7" xfId="21284" xr:uid="{02D2C0BB-2DC4-406B-8DB7-5DC06433618D}"/>
    <cellStyle name="Normal 3 2 4 2 4 7 2" xfId="34976" xr:uid="{259214E2-83D8-4DDD-A1AB-CE0C58520C11}"/>
    <cellStyle name="Normal 3 2 4 2 4 7 3" xfId="49860" xr:uid="{03D8370B-C5F3-4275-82F6-4DF6224100B6}"/>
    <cellStyle name="Normal 3 2 4 2 4 8" xfId="14440" xr:uid="{E85C3775-971B-455E-AD68-914A4CF44D8A}"/>
    <cellStyle name="Normal 3 2 4 2 4 9" xfId="28130" xr:uid="{4C98580A-F2F6-490A-ACCF-4D39A897B769}"/>
    <cellStyle name="Normal 3 2 4 2 5" xfId="7598" xr:uid="{75E10DA8-C7A3-4AB3-AAA9-1981C7E41820}"/>
    <cellStyle name="Normal 3 2 4 2 5 2" xfId="7599" xr:uid="{AAE04581-5D45-4FA9-8AA8-B378C2188657}"/>
    <cellStyle name="Normal 3 2 4 2 5 2 2" xfId="9312" xr:uid="{98086324-BBA2-4F77-978D-FB6F9B7F79C3}"/>
    <cellStyle name="Normal 3 2 4 2 5 2 2 2" xfId="12734" xr:uid="{E9A51030-7371-40FB-9049-6B50C05E9B89}"/>
    <cellStyle name="Normal 3 2 4 2 5 2 2 2 2" xfId="26424" xr:uid="{EDAB3930-4289-4748-9E33-70704DC69485}"/>
    <cellStyle name="Normal 3 2 4 2 5 2 2 2 2 2" xfId="40116" xr:uid="{A5F05685-B703-4A23-AA75-326632290DAF}"/>
    <cellStyle name="Normal 3 2 4 2 5 2 2 2 2 3" xfId="55000" xr:uid="{CD3A4900-2ABA-4BBB-99E8-F93F93A8ABCF}"/>
    <cellStyle name="Normal 3 2 4 2 5 2 2 2 3" xfId="19580" xr:uid="{F4F1EF37-8849-4D31-A6AC-206D46FD0B25}"/>
    <cellStyle name="Normal 3 2 4 2 5 2 2 2 4" xfId="33270" xr:uid="{611DA034-8288-49AF-A545-AA9F01FF042B}"/>
    <cellStyle name="Normal 3 2 4 2 5 2 2 2 5" xfId="48154" xr:uid="{D9E39110-4602-4614-9CF9-1386D1C700FF}"/>
    <cellStyle name="Normal 3 2 4 2 5 2 2 3" xfId="23002" xr:uid="{D5F301EA-9FA2-4708-ADB2-C7294A62395F}"/>
    <cellStyle name="Normal 3 2 4 2 5 2 2 3 2" xfId="36694" xr:uid="{53F81373-A07F-443D-9AA8-32B5C310336B}"/>
    <cellStyle name="Normal 3 2 4 2 5 2 2 3 3" xfId="51578" xr:uid="{37FEA3D0-EEE3-4141-AFC5-5A2BEA538913}"/>
    <cellStyle name="Normal 3 2 4 2 5 2 2 4" xfId="16158" xr:uid="{0EB9C034-9E76-4415-A9AB-22DEB3D855D0}"/>
    <cellStyle name="Normal 3 2 4 2 5 2 2 5" xfId="29848" xr:uid="{484D5D15-B4AD-46AA-85E6-65557F43F46A}"/>
    <cellStyle name="Normal 3 2 4 2 5 2 2 6" xfId="44732" xr:uid="{D4D1CBD5-2AD2-44EF-B2AC-A7FBAE33AC55}"/>
    <cellStyle name="Normal 3 2 4 2 5 2 3" xfId="11022" xr:uid="{3FAB77B6-BE50-4AD3-BEF4-6EF534CC582B}"/>
    <cellStyle name="Normal 3 2 4 2 5 2 3 2" xfId="24712" xr:uid="{35D52F9B-1135-4453-AE11-8E7BAF701AE7}"/>
    <cellStyle name="Normal 3 2 4 2 5 2 3 2 2" xfId="38404" xr:uid="{A409C6EA-FD1F-4AC0-BF88-AFFDA3A7BA90}"/>
    <cellStyle name="Normal 3 2 4 2 5 2 3 2 3" xfId="53288" xr:uid="{E4399B43-DB9B-49AA-9ACC-CFA8D8670271}"/>
    <cellStyle name="Normal 3 2 4 2 5 2 3 3" xfId="17868" xr:uid="{54BD10DE-36FE-4E9A-B043-C8469415B052}"/>
    <cellStyle name="Normal 3 2 4 2 5 2 3 4" xfId="31558" xr:uid="{B5A0C856-3EDF-44B1-92FC-C0AD7E5BC2B4}"/>
    <cellStyle name="Normal 3 2 4 2 5 2 3 5" xfId="46442" xr:uid="{8A07DF58-454D-49F7-8FC4-641F0F0A70E9}"/>
    <cellStyle name="Normal 3 2 4 2 5 2 4" xfId="21290" xr:uid="{DD861F55-373E-45E3-AF9A-3F4CA211FEBE}"/>
    <cellStyle name="Normal 3 2 4 2 5 2 4 2" xfId="34982" xr:uid="{13A3194C-F65E-48F7-A9EA-6BE47CC51159}"/>
    <cellStyle name="Normal 3 2 4 2 5 2 4 3" xfId="49866" xr:uid="{CB54DB55-D86C-4864-8CC4-6C3ED2329FCD}"/>
    <cellStyle name="Normal 3 2 4 2 5 2 5" xfId="14446" xr:uid="{FDEC9162-0E43-4265-B6B4-8F3433F09B82}"/>
    <cellStyle name="Normal 3 2 4 2 5 2 6" xfId="28136" xr:uid="{A9DE681C-454C-49DB-B023-29514B050E9A}"/>
    <cellStyle name="Normal 3 2 4 2 5 2 7" xfId="43020" xr:uid="{BFD5EDCF-5C21-4862-A0FD-5143C9BA8218}"/>
    <cellStyle name="Normal 3 2 4 2 5 3" xfId="9311" xr:uid="{C2E62FD0-031F-46A7-8470-A637859BBA5C}"/>
    <cellStyle name="Normal 3 2 4 2 5 3 2" xfId="12733" xr:uid="{C46CAC43-920F-4C39-AB1F-8C25A3E111AB}"/>
    <cellStyle name="Normal 3 2 4 2 5 3 2 2" xfId="26423" xr:uid="{D539DA96-6236-48B2-B7C5-3503F2A7DB54}"/>
    <cellStyle name="Normal 3 2 4 2 5 3 2 2 2" xfId="40115" xr:uid="{64EB4CAE-0957-482A-BA42-2252455F89C0}"/>
    <cellStyle name="Normal 3 2 4 2 5 3 2 2 3" xfId="54999" xr:uid="{9CF760EC-962E-44D3-922B-6D1AD82035E7}"/>
    <cellStyle name="Normal 3 2 4 2 5 3 2 3" xfId="19579" xr:uid="{E9A0B88D-62CB-4DBB-B452-3317AF523D16}"/>
    <cellStyle name="Normal 3 2 4 2 5 3 2 4" xfId="33269" xr:uid="{8C9BF492-9268-44DD-89E4-F645625DB244}"/>
    <cellStyle name="Normal 3 2 4 2 5 3 2 5" xfId="48153" xr:uid="{18415637-F8F4-4B98-A214-EC59260FB471}"/>
    <cellStyle name="Normal 3 2 4 2 5 3 3" xfId="23001" xr:uid="{FE32C526-A499-493F-8A71-5799A572B615}"/>
    <cellStyle name="Normal 3 2 4 2 5 3 3 2" xfId="36693" xr:uid="{52BA19E6-8E22-40AB-83A0-AD3FD0114597}"/>
    <cellStyle name="Normal 3 2 4 2 5 3 3 3" xfId="51577" xr:uid="{F2CE3CCF-2DB5-4B6B-A7A7-780C9A439047}"/>
    <cellStyle name="Normal 3 2 4 2 5 3 4" xfId="16157" xr:uid="{955B0724-25D9-4229-A98F-4BFA94327021}"/>
    <cellStyle name="Normal 3 2 4 2 5 3 5" xfId="29847" xr:uid="{B14CB304-D675-4A56-A987-6879A743ABED}"/>
    <cellStyle name="Normal 3 2 4 2 5 3 6" xfId="44731" xr:uid="{EF1D8EA0-7ACB-421F-BB5D-A39511EDF0DF}"/>
    <cellStyle name="Normal 3 2 4 2 5 4" xfId="11021" xr:uid="{75979EBB-CBB5-4C43-BCDA-FFA0626BE729}"/>
    <cellStyle name="Normal 3 2 4 2 5 4 2" xfId="24711" xr:uid="{04A98D5C-6A05-4DFE-98E5-8C84C3F91CBF}"/>
    <cellStyle name="Normal 3 2 4 2 5 4 2 2" xfId="38403" xr:uid="{D11963BA-D53D-4BDC-9739-0038C60BC395}"/>
    <cellStyle name="Normal 3 2 4 2 5 4 2 3" xfId="53287" xr:uid="{C92075E9-0060-466F-9D20-E90FE24548EB}"/>
    <cellStyle name="Normal 3 2 4 2 5 4 3" xfId="17867" xr:uid="{954E5975-DA5B-49E0-A6EC-F04C7DF3D5D0}"/>
    <cellStyle name="Normal 3 2 4 2 5 4 4" xfId="31557" xr:uid="{7C5D2B99-F772-4C9E-886D-EC7E1D553CA0}"/>
    <cellStyle name="Normal 3 2 4 2 5 4 5" xfId="46441" xr:uid="{2051620E-A721-4538-ABE7-77F40D348487}"/>
    <cellStyle name="Normal 3 2 4 2 5 5" xfId="21289" xr:uid="{1BDC9477-A42E-4AE8-85D6-053D8E30F3C0}"/>
    <cellStyle name="Normal 3 2 4 2 5 5 2" xfId="34981" xr:uid="{63D3A33C-8F7D-4D1F-A69F-BF0BF194CF48}"/>
    <cellStyle name="Normal 3 2 4 2 5 5 3" xfId="49865" xr:uid="{EE7CE4DA-2A13-444D-B81F-7C34F56ED40A}"/>
    <cellStyle name="Normal 3 2 4 2 5 6" xfId="14445" xr:uid="{FB66EAE9-961B-48E8-B847-009C90E56C60}"/>
    <cellStyle name="Normal 3 2 4 2 5 7" xfId="28135" xr:uid="{E7DE1B0E-8238-423F-AD69-4D55A6C37721}"/>
    <cellStyle name="Normal 3 2 4 2 5 8" xfId="43019" xr:uid="{CBE8FFFB-EE36-4873-9266-9A96EF738410}"/>
    <cellStyle name="Normal 3 2 4 2 6" xfId="7600" xr:uid="{F4511233-C2CC-4989-903E-455965046F5A}"/>
    <cellStyle name="Normal 3 2 4 2 6 2" xfId="9313" xr:uid="{87005212-8F31-412F-9E72-1C6F1E9272A7}"/>
    <cellStyle name="Normal 3 2 4 2 6 2 2" xfId="12735" xr:uid="{28A9A36D-3CAE-44C6-AEC7-CBFD1D45F58C}"/>
    <cellStyle name="Normal 3 2 4 2 6 2 2 2" xfId="26425" xr:uid="{7D7F1210-7B9D-49BF-99A6-DEFE9333F228}"/>
    <cellStyle name="Normal 3 2 4 2 6 2 2 2 2" xfId="40117" xr:uid="{D29CB32D-3D1E-43D7-9B3B-BFE3381934C7}"/>
    <cellStyle name="Normal 3 2 4 2 6 2 2 2 3" xfId="55001" xr:uid="{656BE2A2-C785-4844-A923-B19137FB8C74}"/>
    <cellStyle name="Normal 3 2 4 2 6 2 2 3" xfId="19581" xr:uid="{93C36258-64AB-4B7B-A5B1-3C7B17CF3141}"/>
    <cellStyle name="Normal 3 2 4 2 6 2 2 4" xfId="33271" xr:uid="{48D7FC2F-4072-4C1E-A632-E08FD78866D0}"/>
    <cellStyle name="Normal 3 2 4 2 6 2 2 5" xfId="48155" xr:uid="{68513EE0-AA71-44B5-BB52-0CEC2B58930A}"/>
    <cellStyle name="Normal 3 2 4 2 6 2 3" xfId="23003" xr:uid="{156D9637-A263-4192-8946-FBBFC56B2760}"/>
    <cellStyle name="Normal 3 2 4 2 6 2 3 2" xfId="36695" xr:uid="{5CF34290-2DBE-4CCE-A4FE-46803AA38AAD}"/>
    <cellStyle name="Normal 3 2 4 2 6 2 3 3" xfId="51579" xr:uid="{B6445575-4514-4795-81BA-80BF24EB215B}"/>
    <cellStyle name="Normal 3 2 4 2 6 2 4" xfId="16159" xr:uid="{5AA05912-9672-4AB1-BE08-9641DDF69E48}"/>
    <cellStyle name="Normal 3 2 4 2 6 2 5" xfId="29849" xr:uid="{C9EE4711-9761-4B62-8576-0619EA21950E}"/>
    <cellStyle name="Normal 3 2 4 2 6 2 6" xfId="44733" xr:uid="{6651DB66-CEDF-46FE-95FF-64B954726D6B}"/>
    <cellStyle name="Normal 3 2 4 2 6 3" xfId="11023" xr:uid="{3DC144C5-5B92-46A9-AE69-CB49FF5F891D}"/>
    <cellStyle name="Normal 3 2 4 2 6 3 2" xfId="24713" xr:uid="{C89D54E7-1E95-419D-9149-8604E6342D8D}"/>
    <cellStyle name="Normal 3 2 4 2 6 3 2 2" xfId="38405" xr:uid="{150FE778-0CE7-4F7B-8EF3-7C8CF56B39A6}"/>
    <cellStyle name="Normal 3 2 4 2 6 3 2 3" xfId="53289" xr:uid="{E669CF74-BE3B-4DFE-99F0-8F088137F9D5}"/>
    <cellStyle name="Normal 3 2 4 2 6 3 3" xfId="17869" xr:uid="{CCE5EA29-7BBC-410A-87A6-91DE3A4C49A9}"/>
    <cellStyle name="Normal 3 2 4 2 6 3 4" xfId="31559" xr:uid="{E05D92EC-7467-4BA1-A0EB-BAA48E733FD5}"/>
    <cellStyle name="Normal 3 2 4 2 6 3 5" xfId="46443" xr:uid="{2718692F-31CA-4B19-B5D9-F8D334C0F0FF}"/>
    <cellStyle name="Normal 3 2 4 2 6 4" xfId="21291" xr:uid="{87F3613B-14D3-4C91-84D3-A9E855B69B6B}"/>
    <cellStyle name="Normal 3 2 4 2 6 4 2" xfId="34983" xr:uid="{D8C2141C-A6A3-4F52-9D88-72CAF53CD1BE}"/>
    <cellStyle name="Normal 3 2 4 2 6 4 3" xfId="49867" xr:uid="{1C168241-C1DC-49A3-877F-C4C6456E3693}"/>
    <cellStyle name="Normal 3 2 4 2 6 5" xfId="14447" xr:uid="{85FBC341-AF64-49E9-B4BE-1CA06614289F}"/>
    <cellStyle name="Normal 3 2 4 2 6 6" xfId="28137" xr:uid="{973464D6-BD27-4B43-88E5-8625AAB51D77}"/>
    <cellStyle name="Normal 3 2 4 2 6 7" xfId="43021" xr:uid="{8AB3A664-463F-418E-8112-A2444E2049CC}"/>
    <cellStyle name="Normal 3 2 4 2 7" xfId="7601" xr:uid="{0B33A9DD-57CB-46B7-9B21-51DC484026B1}"/>
    <cellStyle name="Normal 3 2 4 2 7 2" xfId="9314" xr:uid="{CA7C0177-8FDE-44A2-AE08-1D27B82FF0F0}"/>
    <cellStyle name="Normal 3 2 4 2 7 2 2" xfId="12736" xr:uid="{6DA35EC6-3249-434F-8322-D4EF56B2475A}"/>
    <cellStyle name="Normal 3 2 4 2 7 2 2 2" xfId="26426" xr:uid="{6F609BC3-6657-4FB5-9363-76D8AF231E98}"/>
    <cellStyle name="Normal 3 2 4 2 7 2 2 2 2" xfId="40118" xr:uid="{3ABBA2E5-C05A-4D5F-A420-C26831D33CFC}"/>
    <cellStyle name="Normal 3 2 4 2 7 2 2 2 3" xfId="55002" xr:uid="{F383E4F1-552E-4871-B1F9-61BD17F40459}"/>
    <cellStyle name="Normal 3 2 4 2 7 2 2 3" xfId="19582" xr:uid="{ADFAD30C-2D31-42D6-9811-8A04F81F0859}"/>
    <cellStyle name="Normal 3 2 4 2 7 2 2 4" xfId="33272" xr:uid="{0DDAAEE3-1855-488B-9F7B-5790C72EDB2D}"/>
    <cellStyle name="Normal 3 2 4 2 7 2 2 5" xfId="48156" xr:uid="{CDF62F9C-8211-4F93-A7C0-DF8B8398C0A3}"/>
    <cellStyle name="Normal 3 2 4 2 7 2 3" xfId="23004" xr:uid="{32E52882-0B36-407D-86DA-7FF3FA685386}"/>
    <cellStyle name="Normal 3 2 4 2 7 2 3 2" xfId="36696" xr:uid="{BDF6D0EF-0F55-41E1-80CB-F40EDBE9A258}"/>
    <cellStyle name="Normal 3 2 4 2 7 2 3 3" xfId="51580" xr:uid="{13F80F2F-971C-4820-BE18-BD7687570E3D}"/>
    <cellStyle name="Normal 3 2 4 2 7 2 4" xfId="16160" xr:uid="{3E27AC03-D983-46B9-891E-5C1C0DE246EE}"/>
    <cellStyle name="Normal 3 2 4 2 7 2 5" xfId="29850" xr:uid="{118A34D6-9195-4509-AC89-47827560AF80}"/>
    <cellStyle name="Normal 3 2 4 2 7 2 6" xfId="44734" xr:uid="{C6FDEA37-B207-4013-A1A8-AFDC3CA1ADFC}"/>
    <cellStyle name="Normal 3 2 4 2 7 3" xfId="11024" xr:uid="{64F543A4-87B9-4CB0-914D-FBDA6776D23C}"/>
    <cellStyle name="Normal 3 2 4 2 7 3 2" xfId="24714" xr:uid="{22461256-7F12-42AC-8B0F-C0B130AB1832}"/>
    <cellStyle name="Normal 3 2 4 2 7 3 2 2" xfId="38406" xr:uid="{D2D0771F-169E-469E-82CC-A523E79F6C94}"/>
    <cellStyle name="Normal 3 2 4 2 7 3 2 3" xfId="53290" xr:uid="{A39AAB62-FAD3-4D92-99C4-79C2BEEAB2ED}"/>
    <cellStyle name="Normal 3 2 4 2 7 3 3" xfId="17870" xr:uid="{32C37864-0CE8-4F64-BF35-D9A0ED286B76}"/>
    <cellStyle name="Normal 3 2 4 2 7 3 4" xfId="31560" xr:uid="{84DDEA4A-B691-41D0-9190-8709244DBDBF}"/>
    <cellStyle name="Normal 3 2 4 2 7 3 5" xfId="46444" xr:uid="{834F80F6-AFBA-43E2-8D53-92D97C5F4E03}"/>
    <cellStyle name="Normal 3 2 4 2 7 4" xfId="21292" xr:uid="{2090E007-D7DF-4B9E-93E7-4C8D61487E6C}"/>
    <cellStyle name="Normal 3 2 4 2 7 4 2" xfId="34984" xr:uid="{0AF0B601-F216-46FD-A44A-8686676A210B}"/>
    <cellStyle name="Normal 3 2 4 2 7 4 3" xfId="49868" xr:uid="{2873E55A-496E-4373-8593-253E63C045C9}"/>
    <cellStyle name="Normal 3 2 4 2 7 5" xfId="14448" xr:uid="{7304A2BE-5AE6-4172-A233-FB5E6C0651CD}"/>
    <cellStyle name="Normal 3 2 4 2 7 6" xfId="28138" xr:uid="{F8439D74-74D4-42F2-B6E0-AA6DAFEB4D8B}"/>
    <cellStyle name="Normal 3 2 4 2 7 7" xfId="43022" xr:uid="{E4790210-242E-4121-B083-C9A9A7579738}"/>
    <cellStyle name="Normal 3 2 4 2 8" xfId="9285" xr:uid="{07284951-3791-43BA-B678-74FB74C400DB}"/>
    <cellStyle name="Normal 3 2 4 2 8 2" xfId="12707" xr:uid="{55D8B33A-4D8D-4D2D-949A-C80571BC4461}"/>
    <cellStyle name="Normal 3 2 4 2 8 2 2" xfId="26397" xr:uid="{0A048CFE-6D62-4295-A9B3-C0B324DABD39}"/>
    <cellStyle name="Normal 3 2 4 2 8 2 2 2" xfId="40089" xr:uid="{C54D556E-7B5A-4BFD-B554-4D6E713FC761}"/>
    <cellStyle name="Normal 3 2 4 2 8 2 2 3" xfId="54973" xr:uid="{1457B4E5-85FD-473F-BDFF-3DEDDFD37051}"/>
    <cellStyle name="Normal 3 2 4 2 8 2 3" xfId="19553" xr:uid="{5860CD1E-BE03-4D4E-92F7-A5132F340482}"/>
    <cellStyle name="Normal 3 2 4 2 8 2 4" xfId="33243" xr:uid="{E9F08B55-ABA4-4830-ABE4-5229FCAD6DEE}"/>
    <cellStyle name="Normal 3 2 4 2 8 2 5" xfId="48127" xr:uid="{68F2E05E-8CEB-43DE-80A3-C0B50C5D11F3}"/>
    <cellStyle name="Normal 3 2 4 2 8 3" xfId="22975" xr:uid="{0C63C33B-2782-48BE-8D37-F34C0869C5E5}"/>
    <cellStyle name="Normal 3 2 4 2 8 3 2" xfId="36667" xr:uid="{6F2F9EEA-FFF0-451B-A1B3-1548F0FC9010}"/>
    <cellStyle name="Normal 3 2 4 2 8 3 3" xfId="51551" xr:uid="{68AF749C-63C1-4CF9-BD15-B50BA9FE7611}"/>
    <cellStyle name="Normal 3 2 4 2 8 4" xfId="16131" xr:uid="{1F0D22DD-E9CE-4C1D-9D30-53C3CAAEE12C}"/>
    <cellStyle name="Normal 3 2 4 2 8 5" xfId="29821" xr:uid="{584D492C-DC00-40B4-9088-ED650A191ED1}"/>
    <cellStyle name="Normal 3 2 4 2 8 6" xfId="44705" xr:uid="{1F8DBAFD-1739-49DB-A496-2D71446F45EA}"/>
    <cellStyle name="Normal 3 2 4 2 9" xfId="10995" xr:uid="{A4C209F5-9BEB-4E7A-A111-35F471D394E9}"/>
    <cellStyle name="Normal 3 2 4 2 9 2" xfId="24685" xr:uid="{3D09B65C-294F-4216-BC3F-EF236CA6D245}"/>
    <cellStyle name="Normal 3 2 4 2 9 2 2" xfId="38377" xr:uid="{94897820-E431-4DA4-B393-73B97E5B1DBF}"/>
    <cellStyle name="Normal 3 2 4 2 9 2 3" xfId="53261" xr:uid="{FB6848EE-F5B8-42E1-A7A4-8D49D3310924}"/>
    <cellStyle name="Normal 3 2 4 2 9 3" xfId="17841" xr:uid="{B15AD74C-C093-4734-BAD1-F5BD06ACBA8C}"/>
    <cellStyle name="Normal 3 2 4 2 9 4" xfId="31531" xr:uid="{C1BCBA73-0B0F-43FC-98EF-5F1CBCD60B32}"/>
    <cellStyle name="Normal 3 2 4 2 9 5" xfId="46415" xr:uid="{7C5E727F-08E5-4717-A3C4-E7673951F12D}"/>
    <cellStyle name="Normal 3 2 4 3" xfId="7602" xr:uid="{5640539C-666A-450A-9844-9C1A1DC303EA}"/>
    <cellStyle name="Normal 3 2 4 3 10" xfId="14449" xr:uid="{AFE960A0-6D91-44CC-A92F-6D9593800A00}"/>
    <cellStyle name="Normal 3 2 4 3 11" xfId="28139" xr:uid="{38987277-72CA-44F9-8915-757B51750B29}"/>
    <cellStyle name="Normal 3 2 4 3 12" xfId="43023" xr:uid="{DB10F877-80E3-48EE-B82B-11C3C5589FF4}"/>
    <cellStyle name="Normal 3 2 4 3 2" xfId="7603" xr:uid="{91C114F9-838C-4F7F-93BE-31C63131036D}"/>
    <cellStyle name="Normal 3 2 4 3 2 10" xfId="43024" xr:uid="{4B986D65-E8A8-4153-BA41-7F21789D2E0D}"/>
    <cellStyle name="Normal 3 2 4 3 2 2" xfId="7604" xr:uid="{4CD7F079-BAD3-4B8A-A5DF-4E8364FFF3E2}"/>
    <cellStyle name="Normal 3 2 4 3 2 2 2" xfId="7605" xr:uid="{38AD3B5D-C081-4CB8-AE4C-D3F4672DB73D}"/>
    <cellStyle name="Normal 3 2 4 3 2 2 2 2" xfId="9318" xr:uid="{91D231C8-F157-421C-B65B-0D5424DCAD3F}"/>
    <cellStyle name="Normal 3 2 4 3 2 2 2 2 2" xfId="12740" xr:uid="{2AA7E140-82F5-4BEB-A630-6D9B1575503C}"/>
    <cellStyle name="Normal 3 2 4 3 2 2 2 2 2 2" xfId="26430" xr:uid="{D297E48A-4F78-4CC8-90D5-19D8771314C2}"/>
    <cellStyle name="Normal 3 2 4 3 2 2 2 2 2 2 2" xfId="40122" xr:uid="{52CEFC57-5FBF-4063-84B2-A8800916E961}"/>
    <cellStyle name="Normal 3 2 4 3 2 2 2 2 2 2 3" xfId="55006" xr:uid="{67C07ED4-4E70-4FD3-98C8-3A7B7903841F}"/>
    <cellStyle name="Normal 3 2 4 3 2 2 2 2 2 3" xfId="19586" xr:uid="{DC4FB67B-EAD5-4C10-9861-A62B48102E39}"/>
    <cellStyle name="Normal 3 2 4 3 2 2 2 2 2 4" xfId="33276" xr:uid="{3FEB7164-9383-439A-B502-0D04E8EEE87E}"/>
    <cellStyle name="Normal 3 2 4 3 2 2 2 2 2 5" xfId="48160" xr:uid="{5B2233AD-140B-4C65-BF72-642DAF6741CB}"/>
    <cellStyle name="Normal 3 2 4 3 2 2 2 2 3" xfId="23008" xr:uid="{4CB3666A-A8F4-44D1-AA99-EE42EFFC7981}"/>
    <cellStyle name="Normal 3 2 4 3 2 2 2 2 3 2" xfId="36700" xr:uid="{3E6186E9-4C0B-48B0-96DA-0406A20164DD}"/>
    <cellStyle name="Normal 3 2 4 3 2 2 2 2 3 3" xfId="51584" xr:uid="{D5B136D4-BB4B-4516-A187-4AB05E931AA4}"/>
    <cellStyle name="Normal 3 2 4 3 2 2 2 2 4" xfId="16164" xr:uid="{97123895-BCF4-4465-8B0B-4F9FA86E6CE1}"/>
    <cellStyle name="Normal 3 2 4 3 2 2 2 2 5" xfId="29854" xr:uid="{C227C4C4-C17D-4C7B-97B6-AB822B2DE9CD}"/>
    <cellStyle name="Normal 3 2 4 3 2 2 2 2 6" xfId="44738" xr:uid="{A9142192-4A36-42FB-BD03-314064E061BB}"/>
    <cellStyle name="Normal 3 2 4 3 2 2 2 3" xfId="11028" xr:uid="{0D0B4E10-042F-464E-96A2-3D77B9DF747F}"/>
    <cellStyle name="Normal 3 2 4 3 2 2 2 3 2" xfId="24718" xr:uid="{E150888B-C2CE-4329-BCB9-4738595E649D}"/>
    <cellStyle name="Normal 3 2 4 3 2 2 2 3 2 2" xfId="38410" xr:uid="{74FC7A98-BCE1-48C0-B393-421D6930760B}"/>
    <cellStyle name="Normal 3 2 4 3 2 2 2 3 2 3" xfId="53294" xr:uid="{53F7F359-0591-44ED-B348-9B8CA70EA7C2}"/>
    <cellStyle name="Normal 3 2 4 3 2 2 2 3 3" xfId="17874" xr:uid="{33FA54AB-ADB9-4FB2-AD99-6C51F754095C}"/>
    <cellStyle name="Normal 3 2 4 3 2 2 2 3 4" xfId="31564" xr:uid="{B290C8A6-9D76-4F36-B1D1-CAC9C3FBAED5}"/>
    <cellStyle name="Normal 3 2 4 3 2 2 2 3 5" xfId="46448" xr:uid="{12196251-60D3-4BD7-A09D-FE0DF94792F8}"/>
    <cellStyle name="Normal 3 2 4 3 2 2 2 4" xfId="21296" xr:uid="{CEC6761F-83EB-46E3-9B5C-ACA8971E5A8F}"/>
    <cellStyle name="Normal 3 2 4 3 2 2 2 4 2" xfId="34988" xr:uid="{A6B0B8B2-6423-46D5-AA7E-AA1CCF631999}"/>
    <cellStyle name="Normal 3 2 4 3 2 2 2 4 3" xfId="49872" xr:uid="{7728D271-9478-40EB-A9B5-BE27C481A2F0}"/>
    <cellStyle name="Normal 3 2 4 3 2 2 2 5" xfId="14452" xr:uid="{3120E9CC-9483-4679-A419-27C32123D968}"/>
    <cellStyle name="Normal 3 2 4 3 2 2 2 6" xfId="28142" xr:uid="{D63BCB0D-9AFE-44AD-9E4A-187B6E838E99}"/>
    <cellStyle name="Normal 3 2 4 3 2 2 2 7" xfId="43026" xr:uid="{015CB7AF-6EA6-48D2-8A92-B6BF95275889}"/>
    <cellStyle name="Normal 3 2 4 3 2 2 3" xfId="9317" xr:uid="{A9C0A8AD-C3C0-43DD-908A-671C28E2C95A}"/>
    <cellStyle name="Normal 3 2 4 3 2 2 3 2" xfId="12739" xr:uid="{991F9C91-9983-4EBE-955B-AA4EC8279763}"/>
    <cellStyle name="Normal 3 2 4 3 2 2 3 2 2" xfId="26429" xr:uid="{2C8CA340-CD8F-401D-B2D2-759D986A59B4}"/>
    <cellStyle name="Normal 3 2 4 3 2 2 3 2 2 2" xfId="40121" xr:uid="{4E0F413F-D391-4A7C-B19B-76074AFA40E5}"/>
    <cellStyle name="Normal 3 2 4 3 2 2 3 2 2 3" xfId="55005" xr:uid="{AF8D2009-AF46-4400-9410-88C0370C9B3F}"/>
    <cellStyle name="Normal 3 2 4 3 2 2 3 2 3" xfId="19585" xr:uid="{66FB3A88-5274-4E2E-A00A-E2502500A1DC}"/>
    <cellStyle name="Normal 3 2 4 3 2 2 3 2 4" xfId="33275" xr:uid="{ED710048-ABAB-40BD-97AC-D5BCAE946DAE}"/>
    <cellStyle name="Normal 3 2 4 3 2 2 3 2 5" xfId="48159" xr:uid="{0A256680-6AC3-4C2F-B96E-90BAE0BF43B1}"/>
    <cellStyle name="Normal 3 2 4 3 2 2 3 3" xfId="23007" xr:uid="{DB430319-272D-4545-9064-CAA291CEC677}"/>
    <cellStyle name="Normal 3 2 4 3 2 2 3 3 2" xfId="36699" xr:uid="{131BCA70-A481-49AE-996C-01FAF247E1FF}"/>
    <cellStyle name="Normal 3 2 4 3 2 2 3 3 3" xfId="51583" xr:uid="{98FBCEBC-9F5B-47DA-BD44-BC3424F411DB}"/>
    <cellStyle name="Normal 3 2 4 3 2 2 3 4" xfId="16163" xr:uid="{1A039C6D-8E0C-414F-A9E9-07CEBB7C8CFF}"/>
    <cellStyle name="Normal 3 2 4 3 2 2 3 5" xfId="29853" xr:uid="{BB945F54-9CA5-478E-B033-8CA3CEC28055}"/>
    <cellStyle name="Normal 3 2 4 3 2 2 3 6" xfId="44737" xr:uid="{B5DBEBA0-0274-4874-A538-E4C4DB619BC3}"/>
    <cellStyle name="Normal 3 2 4 3 2 2 4" xfId="11027" xr:uid="{25C4A5A3-1558-4284-AB4E-BBE96DC0EC78}"/>
    <cellStyle name="Normal 3 2 4 3 2 2 4 2" xfId="24717" xr:uid="{D91F2CB6-A14F-4A2A-90E4-5458387136E8}"/>
    <cellStyle name="Normal 3 2 4 3 2 2 4 2 2" xfId="38409" xr:uid="{AAAFE528-D65C-458B-A818-EDE3D5E0F838}"/>
    <cellStyle name="Normal 3 2 4 3 2 2 4 2 3" xfId="53293" xr:uid="{25C1916D-8E85-488A-9719-6F7826A85C8A}"/>
    <cellStyle name="Normal 3 2 4 3 2 2 4 3" xfId="17873" xr:uid="{3FD0AFC6-2A83-4DE1-953A-9C8E82979AEF}"/>
    <cellStyle name="Normal 3 2 4 3 2 2 4 4" xfId="31563" xr:uid="{C772ADAF-03A8-4807-B3F8-36B725CEF849}"/>
    <cellStyle name="Normal 3 2 4 3 2 2 4 5" xfId="46447" xr:uid="{DD26A458-4937-4284-BAB9-6417102A6053}"/>
    <cellStyle name="Normal 3 2 4 3 2 2 5" xfId="21295" xr:uid="{6CF31498-1388-4B36-9871-3937173E5DFE}"/>
    <cellStyle name="Normal 3 2 4 3 2 2 5 2" xfId="34987" xr:uid="{4150A192-742C-471F-9886-F0D3E6A0A445}"/>
    <cellStyle name="Normal 3 2 4 3 2 2 5 3" xfId="49871" xr:uid="{8329B8F7-7884-44F6-9C3D-191A9C633FC2}"/>
    <cellStyle name="Normal 3 2 4 3 2 2 6" xfId="14451" xr:uid="{996F7C1F-1D1B-43AA-80A8-1EA99666B456}"/>
    <cellStyle name="Normal 3 2 4 3 2 2 7" xfId="28141" xr:uid="{6755CA75-135F-4816-8930-0C3BAE5F18AF}"/>
    <cellStyle name="Normal 3 2 4 3 2 2 8" xfId="43025" xr:uid="{F41B74D6-B308-42AF-8947-B9AF394A5EFD}"/>
    <cellStyle name="Normal 3 2 4 3 2 3" xfId="7606" xr:uid="{AFAF3626-37A2-46CA-A1D2-57DA067A4CB8}"/>
    <cellStyle name="Normal 3 2 4 3 2 3 2" xfId="9319" xr:uid="{83D95306-76E6-4F05-916D-374AEB475E09}"/>
    <cellStyle name="Normal 3 2 4 3 2 3 2 2" xfId="12741" xr:uid="{9AD03E27-7135-4430-9EA5-1F763083A35B}"/>
    <cellStyle name="Normal 3 2 4 3 2 3 2 2 2" xfId="26431" xr:uid="{16DF48D7-45B6-4323-97B5-BB6849C570BA}"/>
    <cellStyle name="Normal 3 2 4 3 2 3 2 2 2 2" xfId="40123" xr:uid="{853D4864-6464-41D3-9C3C-36D7821B5CBC}"/>
    <cellStyle name="Normal 3 2 4 3 2 3 2 2 2 3" xfId="55007" xr:uid="{55503DEF-60A4-4993-9A35-0AC7FFD88F52}"/>
    <cellStyle name="Normal 3 2 4 3 2 3 2 2 3" xfId="19587" xr:uid="{14256128-8E11-4CDE-BAE2-8F97650CF174}"/>
    <cellStyle name="Normal 3 2 4 3 2 3 2 2 4" xfId="33277" xr:uid="{7A4DDB8D-548F-4462-9F94-EA499A73DC5D}"/>
    <cellStyle name="Normal 3 2 4 3 2 3 2 2 5" xfId="48161" xr:uid="{83B174C2-7E7C-40EB-A542-D9DB68057636}"/>
    <cellStyle name="Normal 3 2 4 3 2 3 2 3" xfId="23009" xr:uid="{5F4C955A-BBA4-49B9-AFEB-68312CBC325C}"/>
    <cellStyle name="Normal 3 2 4 3 2 3 2 3 2" xfId="36701" xr:uid="{8226EC64-C858-4544-9797-388906D2F58E}"/>
    <cellStyle name="Normal 3 2 4 3 2 3 2 3 3" xfId="51585" xr:uid="{BE6B1985-521E-4222-966D-4742B5B7D815}"/>
    <cellStyle name="Normal 3 2 4 3 2 3 2 4" xfId="16165" xr:uid="{D3298DEB-1016-4DF5-AA4B-31BD8EA01D17}"/>
    <cellStyle name="Normal 3 2 4 3 2 3 2 5" xfId="29855" xr:uid="{EEEAF91F-2F93-4FB3-B123-C66DEF9B9C79}"/>
    <cellStyle name="Normal 3 2 4 3 2 3 2 6" xfId="44739" xr:uid="{A42B8292-670E-404F-BF8F-A12079EDF05A}"/>
    <cellStyle name="Normal 3 2 4 3 2 3 3" xfId="11029" xr:uid="{8E8D385F-DED1-40A1-9AAB-BA8DF99556F2}"/>
    <cellStyle name="Normal 3 2 4 3 2 3 3 2" xfId="24719" xr:uid="{D2D505FA-F955-4C24-8A3B-778E5B96440C}"/>
    <cellStyle name="Normal 3 2 4 3 2 3 3 2 2" xfId="38411" xr:uid="{5B3C445E-9540-4547-836E-E0059A563315}"/>
    <cellStyle name="Normal 3 2 4 3 2 3 3 2 3" xfId="53295" xr:uid="{572972C5-3D54-4022-9910-841761ECBF6F}"/>
    <cellStyle name="Normal 3 2 4 3 2 3 3 3" xfId="17875" xr:uid="{5222C804-9DFA-4E59-99A0-E45DC5C10E10}"/>
    <cellStyle name="Normal 3 2 4 3 2 3 3 4" xfId="31565" xr:uid="{355E7BAE-9870-438C-B457-B5CD306EA8AC}"/>
    <cellStyle name="Normal 3 2 4 3 2 3 3 5" xfId="46449" xr:uid="{EDCFEB5A-E531-48C5-8077-BFD01C7D341A}"/>
    <cellStyle name="Normal 3 2 4 3 2 3 4" xfId="21297" xr:uid="{58AEEEAA-7DF3-48CC-8B01-811D57651BFA}"/>
    <cellStyle name="Normal 3 2 4 3 2 3 4 2" xfId="34989" xr:uid="{0B9CE75B-75A3-4DBF-AD73-E0393D3CFD58}"/>
    <cellStyle name="Normal 3 2 4 3 2 3 4 3" xfId="49873" xr:uid="{19CC1E16-B504-454E-8742-8E516B4F2FE4}"/>
    <cellStyle name="Normal 3 2 4 3 2 3 5" xfId="14453" xr:uid="{216ABB0A-760A-4FAF-A121-D9D2E4C14DDA}"/>
    <cellStyle name="Normal 3 2 4 3 2 3 6" xfId="28143" xr:uid="{65B2C2DC-FC7C-433A-A98E-9723E60556E2}"/>
    <cellStyle name="Normal 3 2 4 3 2 3 7" xfId="43027" xr:uid="{9696B117-B2EC-4100-ADDF-CEB8012D526A}"/>
    <cellStyle name="Normal 3 2 4 3 2 4" xfId="7607" xr:uid="{0E283E89-7A4E-48F4-87D6-61403C29256F}"/>
    <cellStyle name="Normal 3 2 4 3 2 4 2" xfId="9320" xr:uid="{8A55F45A-9D58-44B5-847D-36042A4F6F6A}"/>
    <cellStyle name="Normal 3 2 4 3 2 4 2 2" xfId="12742" xr:uid="{764EC696-8636-42D4-976A-FDF30FE0B873}"/>
    <cellStyle name="Normal 3 2 4 3 2 4 2 2 2" xfId="26432" xr:uid="{42CA8BDD-C30F-4E14-843A-8EDC144937E0}"/>
    <cellStyle name="Normal 3 2 4 3 2 4 2 2 2 2" xfId="40124" xr:uid="{6541D8E3-BB23-4F5C-B11F-FCDA0C2D48CE}"/>
    <cellStyle name="Normal 3 2 4 3 2 4 2 2 2 3" xfId="55008" xr:uid="{3BE4CD66-7EF2-4937-9507-CA93A8AB924E}"/>
    <cellStyle name="Normal 3 2 4 3 2 4 2 2 3" xfId="19588" xr:uid="{4A10BA89-EF03-40D0-A80A-21A3DD4E2044}"/>
    <cellStyle name="Normal 3 2 4 3 2 4 2 2 4" xfId="33278" xr:uid="{E95E62C3-044A-4313-B9EA-3FB1714BE11D}"/>
    <cellStyle name="Normal 3 2 4 3 2 4 2 2 5" xfId="48162" xr:uid="{A321D792-ECB9-489F-A4F3-BAEF66AE3B9A}"/>
    <cellStyle name="Normal 3 2 4 3 2 4 2 3" xfId="23010" xr:uid="{790C9BCD-ACED-4F7A-B436-B7E18143E874}"/>
    <cellStyle name="Normal 3 2 4 3 2 4 2 3 2" xfId="36702" xr:uid="{4A59F26A-6228-480A-96B0-0AA020671760}"/>
    <cellStyle name="Normal 3 2 4 3 2 4 2 3 3" xfId="51586" xr:uid="{0A88E699-3F2D-4D95-BDF8-B8EC10F0DC30}"/>
    <cellStyle name="Normal 3 2 4 3 2 4 2 4" xfId="16166" xr:uid="{1D22A86F-B7E9-42D7-A216-4B76A69A27F9}"/>
    <cellStyle name="Normal 3 2 4 3 2 4 2 5" xfId="29856" xr:uid="{96E7B0AC-CCBC-4D74-AD1E-73C1F03BCF50}"/>
    <cellStyle name="Normal 3 2 4 3 2 4 2 6" xfId="44740" xr:uid="{5A1A277C-4DCD-4411-ABC7-CF25CE8BF14E}"/>
    <cellStyle name="Normal 3 2 4 3 2 4 3" xfId="11030" xr:uid="{9573F6B8-E03C-47EC-B34B-208941C6BCA3}"/>
    <cellStyle name="Normal 3 2 4 3 2 4 3 2" xfId="24720" xr:uid="{DA9295AF-BD24-4634-B785-045D7B2F57B7}"/>
    <cellStyle name="Normal 3 2 4 3 2 4 3 2 2" xfId="38412" xr:uid="{FE447386-A468-4969-B193-7341B693C9BE}"/>
    <cellStyle name="Normal 3 2 4 3 2 4 3 2 3" xfId="53296" xr:uid="{9AF80CAA-6409-469B-B43C-950BD6E0E01A}"/>
    <cellStyle name="Normal 3 2 4 3 2 4 3 3" xfId="17876" xr:uid="{6BE4113F-55C4-4B8B-BD04-6FC068CC8529}"/>
    <cellStyle name="Normal 3 2 4 3 2 4 3 4" xfId="31566" xr:uid="{F7D231E9-3214-42C6-AD7C-FB745EA0061F}"/>
    <cellStyle name="Normal 3 2 4 3 2 4 3 5" xfId="46450" xr:uid="{0079124E-3484-4FF8-9AA7-0D4AF1BA42F0}"/>
    <cellStyle name="Normal 3 2 4 3 2 4 4" xfId="21298" xr:uid="{3E437F2E-4E51-4D7B-B3C1-16009548FB2C}"/>
    <cellStyle name="Normal 3 2 4 3 2 4 4 2" xfId="34990" xr:uid="{A82C9A16-CC96-4774-A059-12CC432A76B4}"/>
    <cellStyle name="Normal 3 2 4 3 2 4 4 3" xfId="49874" xr:uid="{B2CFDAEB-37BB-4AEC-A8A1-F246370D748B}"/>
    <cellStyle name="Normal 3 2 4 3 2 4 5" xfId="14454" xr:uid="{C38352D6-8191-46F7-A1C2-9DD513407B75}"/>
    <cellStyle name="Normal 3 2 4 3 2 4 6" xfId="28144" xr:uid="{5F77474F-0CD7-48BA-851F-382813EE7CF7}"/>
    <cellStyle name="Normal 3 2 4 3 2 4 7" xfId="43028" xr:uid="{77665F35-CD6A-4420-800E-A889557508C4}"/>
    <cellStyle name="Normal 3 2 4 3 2 5" xfId="9316" xr:uid="{CEDF6BAE-7AA6-40F2-AEF4-150938F6D319}"/>
    <cellStyle name="Normal 3 2 4 3 2 5 2" xfId="12738" xr:uid="{208B9215-D892-4B2C-B843-B6B07F88D444}"/>
    <cellStyle name="Normal 3 2 4 3 2 5 2 2" xfId="26428" xr:uid="{5851DE7E-662E-49FB-A447-E61FD1AB6DBE}"/>
    <cellStyle name="Normal 3 2 4 3 2 5 2 2 2" xfId="40120" xr:uid="{A5C14598-5C93-4232-B5D6-112CE7D8121C}"/>
    <cellStyle name="Normal 3 2 4 3 2 5 2 2 3" xfId="55004" xr:uid="{50E97F2B-D4A9-439A-AF8D-2DD15CE6F0A7}"/>
    <cellStyle name="Normal 3 2 4 3 2 5 2 3" xfId="19584" xr:uid="{C7B9EC8E-CAAB-4C35-BA65-23BB8D5A6C6E}"/>
    <cellStyle name="Normal 3 2 4 3 2 5 2 4" xfId="33274" xr:uid="{C6521E47-8983-41DA-814B-BB6470E16510}"/>
    <cellStyle name="Normal 3 2 4 3 2 5 2 5" xfId="48158" xr:uid="{4D3520BF-8F17-4EDA-9842-54108E2BAB66}"/>
    <cellStyle name="Normal 3 2 4 3 2 5 3" xfId="23006" xr:uid="{EA830321-1B89-49FC-88FE-F2C69C5C77C1}"/>
    <cellStyle name="Normal 3 2 4 3 2 5 3 2" xfId="36698" xr:uid="{CDDDFF9B-08D7-4A0B-996D-1F7196DBC418}"/>
    <cellStyle name="Normal 3 2 4 3 2 5 3 3" xfId="51582" xr:uid="{684ED182-F6A0-4FEB-A5E5-030E6A049757}"/>
    <cellStyle name="Normal 3 2 4 3 2 5 4" xfId="16162" xr:uid="{5B7FC822-AEFC-48AD-8B39-29DDB77B54A4}"/>
    <cellStyle name="Normal 3 2 4 3 2 5 5" xfId="29852" xr:uid="{E44B0869-E2E5-47FD-8DB4-730B9B2E574D}"/>
    <cellStyle name="Normal 3 2 4 3 2 5 6" xfId="44736" xr:uid="{85B138C2-C1BF-4252-B47B-49CF992000C7}"/>
    <cellStyle name="Normal 3 2 4 3 2 6" xfId="11026" xr:uid="{4BDA5296-FEA8-4605-8D85-CADD0059F131}"/>
    <cellStyle name="Normal 3 2 4 3 2 6 2" xfId="24716" xr:uid="{133FCC62-BD27-45A0-BD13-3FE607EB0608}"/>
    <cellStyle name="Normal 3 2 4 3 2 6 2 2" xfId="38408" xr:uid="{BAE8CA0B-28B2-4826-855A-B2291D85950B}"/>
    <cellStyle name="Normal 3 2 4 3 2 6 2 3" xfId="53292" xr:uid="{BD5A0D6C-1D1C-4BC7-BDC9-AE77BC2EC43B}"/>
    <cellStyle name="Normal 3 2 4 3 2 6 3" xfId="17872" xr:uid="{367B9E26-0FC2-435D-A76B-163B747C498F}"/>
    <cellStyle name="Normal 3 2 4 3 2 6 4" xfId="31562" xr:uid="{58BAA7C1-41B4-44C8-A99E-87B8CBDB82AC}"/>
    <cellStyle name="Normal 3 2 4 3 2 6 5" xfId="46446" xr:uid="{614CC6F9-9273-426B-AD11-8585080A614C}"/>
    <cellStyle name="Normal 3 2 4 3 2 7" xfId="21294" xr:uid="{750729D4-25A2-4EB2-8EC3-BAC0F1EC1B81}"/>
    <cellStyle name="Normal 3 2 4 3 2 7 2" xfId="34986" xr:uid="{4B5294FA-32A9-4A10-8876-2E5C6F89CD2F}"/>
    <cellStyle name="Normal 3 2 4 3 2 7 3" xfId="49870" xr:uid="{EA317239-D234-4EA6-9EBC-1C96BA1B16BB}"/>
    <cellStyle name="Normal 3 2 4 3 2 8" xfId="14450" xr:uid="{85652ED3-F7F2-4ACE-AB34-E9301373DD89}"/>
    <cellStyle name="Normal 3 2 4 3 2 9" xfId="28140" xr:uid="{87A46A98-20BF-4477-BBA4-41C2295BD368}"/>
    <cellStyle name="Normal 3 2 4 3 3" xfId="7608" xr:uid="{8491B26F-4144-4F7C-8BF4-56B6CC4DD536}"/>
    <cellStyle name="Normal 3 2 4 3 3 10" xfId="43029" xr:uid="{306757F6-8C25-4511-8723-8D76E4AAC9D6}"/>
    <cellStyle name="Normal 3 2 4 3 3 2" xfId="7609" xr:uid="{BD845915-D0D1-48A1-9822-C5A1DBF397C9}"/>
    <cellStyle name="Normal 3 2 4 3 3 2 2" xfId="7610" xr:uid="{D5570B09-FFEB-43AE-B62F-916BAC0953F8}"/>
    <cellStyle name="Normal 3 2 4 3 3 2 2 2" xfId="9323" xr:uid="{6313FC77-5A09-4DD0-B790-0E4631F28F4B}"/>
    <cellStyle name="Normal 3 2 4 3 3 2 2 2 2" xfId="12745" xr:uid="{CF3837B8-934D-42AF-B810-18D1A761253E}"/>
    <cellStyle name="Normal 3 2 4 3 3 2 2 2 2 2" xfId="26435" xr:uid="{5EA9D8BE-A2A6-4C97-A9C7-0E189AD01565}"/>
    <cellStyle name="Normal 3 2 4 3 3 2 2 2 2 2 2" xfId="40127" xr:uid="{2CCB3F56-281A-48DB-86F5-83422E5053C4}"/>
    <cellStyle name="Normal 3 2 4 3 3 2 2 2 2 2 3" xfId="55011" xr:uid="{FEF0A3F7-E757-413C-BE6E-1269B58EEF13}"/>
    <cellStyle name="Normal 3 2 4 3 3 2 2 2 2 3" xfId="19591" xr:uid="{DBD84C64-6377-4332-9109-D43FE5349E0F}"/>
    <cellStyle name="Normal 3 2 4 3 3 2 2 2 2 4" xfId="33281" xr:uid="{28A0E01F-47B8-494C-A67B-5833895A385D}"/>
    <cellStyle name="Normal 3 2 4 3 3 2 2 2 2 5" xfId="48165" xr:uid="{154EE6A2-8807-44FB-AFFB-01654EE3E99F}"/>
    <cellStyle name="Normal 3 2 4 3 3 2 2 2 3" xfId="23013" xr:uid="{00B3E3B1-6AEC-44CE-9D82-60E1D284A5A9}"/>
    <cellStyle name="Normal 3 2 4 3 3 2 2 2 3 2" xfId="36705" xr:uid="{06737BC6-FE45-435A-A9CA-F7C722B5B1E2}"/>
    <cellStyle name="Normal 3 2 4 3 3 2 2 2 3 3" xfId="51589" xr:uid="{F389FB53-E686-405F-8C65-19EAD0DA776C}"/>
    <cellStyle name="Normal 3 2 4 3 3 2 2 2 4" xfId="16169" xr:uid="{1F4BA0B5-9E60-4B83-A8DD-C97A39AB94B8}"/>
    <cellStyle name="Normal 3 2 4 3 3 2 2 2 5" xfId="29859" xr:uid="{EF9531A9-E484-4EB0-872D-BC8260C1B31B}"/>
    <cellStyle name="Normal 3 2 4 3 3 2 2 2 6" xfId="44743" xr:uid="{5D45854A-9682-4E14-AA79-524AB9CC776E}"/>
    <cellStyle name="Normal 3 2 4 3 3 2 2 3" xfId="11033" xr:uid="{56BAA2E4-5E5D-44B8-A65B-4D33FC6021C6}"/>
    <cellStyle name="Normal 3 2 4 3 3 2 2 3 2" xfId="24723" xr:uid="{B062070F-32C3-47E0-A20D-14E330C5E3CF}"/>
    <cellStyle name="Normal 3 2 4 3 3 2 2 3 2 2" xfId="38415" xr:uid="{3113CA74-EB7F-46AE-8E69-DFCFF14DB6DE}"/>
    <cellStyle name="Normal 3 2 4 3 3 2 2 3 2 3" xfId="53299" xr:uid="{42054D11-A056-4201-B41B-5E232EFB3AAE}"/>
    <cellStyle name="Normal 3 2 4 3 3 2 2 3 3" xfId="17879" xr:uid="{129D5503-A826-4D78-B316-3257DACEEA3A}"/>
    <cellStyle name="Normal 3 2 4 3 3 2 2 3 4" xfId="31569" xr:uid="{34795CA3-7770-44FB-8768-672FB0089E8B}"/>
    <cellStyle name="Normal 3 2 4 3 3 2 2 3 5" xfId="46453" xr:uid="{BAADC889-B779-4005-A9E0-882C6150EBE4}"/>
    <cellStyle name="Normal 3 2 4 3 3 2 2 4" xfId="21301" xr:uid="{E4E0EA21-238B-4F1C-ACB4-73E9E2280A85}"/>
    <cellStyle name="Normal 3 2 4 3 3 2 2 4 2" xfId="34993" xr:uid="{07380BAB-7883-4C84-8D08-AFAA12CC02B8}"/>
    <cellStyle name="Normal 3 2 4 3 3 2 2 4 3" xfId="49877" xr:uid="{781DB283-021E-46B7-A379-D9DBB6E26ED2}"/>
    <cellStyle name="Normal 3 2 4 3 3 2 2 5" xfId="14457" xr:uid="{CE84890B-B83C-466C-A49F-EAE64EE80665}"/>
    <cellStyle name="Normal 3 2 4 3 3 2 2 6" xfId="28147" xr:uid="{10769A5C-EE9B-403E-AC31-40352A0FEFD7}"/>
    <cellStyle name="Normal 3 2 4 3 3 2 2 7" xfId="43031" xr:uid="{6259BCE5-570B-475A-AB0D-DAE59E00BCFF}"/>
    <cellStyle name="Normal 3 2 4 3 3 2 3" xfId="9322" xr:uid="{7774CCA5-CE69-43DF-A013-CA4C095E53FE}"/>
    <cellStyle name="Normal 3 2 4 3 3 2 3 2" xfId="12744" xr:uid="{D5915435-5E1B-49B8-8945-4BDCA37CB46E}"/>
    <cellStyle name="Normal 3 2 4 3 3 2 3 2 2" xfId="26434" xr:uid="{CB8E1B20-CB8D-45F9-B874-3A83916285B6}"/>
    <cellStyle name="Normal 3 2 4 3 3 2 3 2 2 2" xfId="40126" xr:uid="{523C1F58-B5E9-4E45-A448-3BEE9FA77C91}"/>
    <cellStyle name="Normal 3 2 4 3 3 2 3 2 2 3" xfId="55010" xr:uid="{BF9E6464-3F17-4385-9F83-CB290CA38209}"/>
    <cellStyle name="Normal 3 2 4 3 3 2 3 2 3" xfId="19590" xr:uid="{D4CD53D6-1F01-424E-8AF1-294DEB87BFBD}"/>
    <cellStyle name="Normal 3 2 4 3 3 2 3 2 4" xfId="33280" xr:uid="{4C42C740-0285-4AFB-A72B-835ED6C3A578}"/>
    <cellStyle name="Normal 3 2 4 3 3 2 3 2 5" xfId="48164" xr:uid="{68312992-EEAD-46DF-AAF8-9D88098DD2C8}"/>
    <cellStyle name="Normal 3 2 4 3 3 2 3 3" xfId="23012" xr:uid="{F399BA20-890E-4A12-B4A3-A53081435462}"/>
    <cellStyle name="Normal 3 2 4 3 3 2 3 3 2" xfId="36704" xr:uid="{A222828F-3E0F-4F87-ABF6-8094C77CF228}"/>
    <cellStyle name="Normal 3 2 4 3 3 2 3 3 3" xfId="51588" xr:uid="{EE6FB7A5-2454-4931-9954-02DA79620F59}"/>
    <cellStyle name="Normal 3 2 4 3 3 2 3 4" xfId="16168" xr:uid="{F5EA5179-53C9-417D-A2A3-B072D633B54B}"/>
    <cellStyle name="Normal 3 2 4 3 3 2 3 5" xfId="29858" xr:uid="{61595BBE-698A-4817-8E63-CEB05B1F7208}"/>
    <cellStyle name="Normal 3 2 4 3 3 2 3 6" xfId="44742" xr:uid="{BC295B57-3F38-434C-B12C-901DB56D319E}"/>
    <cellStyle name="Normal 3 2 4 3 3 2 4" xfId="11032" xr:uid="{AEEFFCEC-E88F-4987-B713-15D906FF8DD1}"/>
    <cellStyle name="Normal 3 2 4 3 3 2 4 2" xfId="24722" xr:uid="{5CB7BB35-435F-4DB3-BAC5-499A59B562BA}"/>
    <cellStyle name="Normal 3 2 4 3 3 2 4 2 2" xfId="38414" xr:uid="{CD4D998A-1DCB-4DC9-8CAF-119BE37D3886}"/>
    <cellStyle name="Normal 3 2 4 3 3 2 4 2 3" xfId="53298" xr:uid="{C51D9F45-1611-4118-94E4-620DF5B7545F}"/>
    <cellStyle name="Normal 3 2 4 3 3 2 4 3" xfId="17878" xr:uid="{A9D78A5D-82CA-4BE3-9E08-5DB35FEDB5F2}"/>
    <cellStyle name="Normal 3 2 4 3 3 2 4 4" xfId="31568" xr:uid="{0EBC32F6-EC97-48D0-A3DC-DA4E3D051C00}"/>
    <cellStyle name="Normal 3 2 4 3 3 2 4 5" xfId="46452" xr:uid="{03BA53E9-AB68-4E1E-93C1-F215ABB4B3B6}"/>
    <cellStyle name="Normal 3 2 4 3 3 2 5" xfId="21300" xr:uid="{CEF7A66D-015D-4807-986E-0976C3CC4752}"/>
    <cellStyle name="Normal 3 2 4 3 3 2 5 2" xfId="34992" xr:uid="{50F8BC76-BABB-45AE-9D66-AE357DCBF62D}"/>
    <cellStyle name="Normal 3 2 4 3 3 2 5 3" xfId="49876" xr:uid="{1387318F-CA47-444D-99CA-35945C4187E1}"/>
    <cellStyle name="Normal 3 2 4 3 3 2 6" xfId="14456" xr:uid="{0D0204A2-215B-4BDF-961B-20963E6ABE1C}"/>
    <cellStyle name="Normal 3 2 4 3 3 2 7" xfId="28146" xr:uid="{0DD15ECB-EE0B-4640-8AA5-5F98D1EA78B8}"/>
    <cellStyle name="Normal 3 2 4 3 3 2 8" xfId="43030" xr:uid="{747BE5CE-CD01-404D-9670-BA9162D50763}"/>
    <cellStyle name="Normal 3 2 4 3 3 3" xfId="7611" xr:uid="{CF667D7D-66C1-4FA9-B501-2E4656AADBFE}"/>
    <cellStyle name="Normal 3 2 4 3 3 3 2" xfId="9324" xr:uid="{2EEEE36B-5FBA-415F-9E08-96B9A6844CD1}"/>
    <cellStyle name="Normal 3 2 4 3 3 3 2 2" xfId="12746" xr:uid="{45F9B0E7-7300-4F01-90AA-80EE359E4578}"/>
    <cellStyle name="Normal 3 2 4 3 3 3 2 2 2" xfId="26436" xr:uid="{098ADB8C-592E-4B03-9C11-BD6F3373C246}"/>
    <cellStyle name="Normal 3 2 4 3 3 3 2 2 2 2" xfId="40128" xr:uid="{989DBC86-7F15-4484-9FCB-CBB863D6745D}"/>
    <cellStyle name="Normal 3 2 4 3 3 3 2 2 2 3" xfId="55012" xr:uid="{17C82362-CF12-4899-887F-7B655A03A522}"/>
    <cellStyle name="Normal 3 2 4 3 3 3 2 2 3" xfId="19592" xr:uid="{CEAD6926-1EBF-404A-9141-D8AE9776C932}"/>
    <cellStyle name="Normal 3 2 4 3 3 3 2 2 4" xfId="33282" xr:uid="{51053CFC-CDA6-4CD2-82C0-EB34C5B024A1}"/>
    <cellStyle name="Normal 3 2 4 3 3 3 2 2 5" xfId="48166" xr:uid="{D145D037-43EE-4D61-8BB3-BAAF4B22E07C}"/>
    <cellStyle name="Normal 3 2 4 3 3 3 2 3" xfId="23014" xr:uid="{C648245E-83F0-400F-B6DD-B0C0EE5C10A8}"/>
    <cellStyle name="Normal 3 2 4 3 3 3 2 3 2" xfId="36706" xr:uid="{BCB30B55-D33D-44A3-A4A5-75EC23DBB84B}"/>
    <cellStyle name="Normal 3 2 4 3 3 3 2 3 3" xfId="51590" xr:uid="{0401CF04-8E48-4EB6-8AAA-2BC69C8478A5}"/>
    <cellStyle name="Normal 3 2 4 3 3 3 2 4" xfId="16170" xr:uid="{014F063D-625D-4486-A58E-503DCD8ACD84}"/>
    <cellStyle name="Normal 3 2 4 3 3 3 2 5" xfId="29860" xr:uid="{457E7C63-3A20-4ACC-95C7-4F1FD4D68457}"/>
    <cellStyle name="Normal 3 2 4 3 3 3 2 6" xfId="44744" xr:uid="{DE08D45F-8A4A-4A50-95AD-D6E514E01817}"/>
    <cellStyle name="Normal 3 2 4 3 3 3 3" xfId="11034" xr:uid="{DC7EEA70-EE65-4480-AF25-06874372F194}"/>
    <cellStyle name="Normal 3 2 4 3 3 3 3 2" xfId="24724" xr:uid="{78D53EB5-03AF-4999-AFD0-6C5BEE05CACC}"/>
    <cellStyle name="Normal 3 2 4 3 3 3 3 2 2" xfId="38416" xr:uid="{10380A45-FFD9-40AB-A17F-B73B7F536268}"/>
    <cellStyle name="Normal 3 2 4 3 3 3 3 2 3" xfId="53300" xr:uid="{13BCC046-5C92-4E65-956E-B90F12096A0F}"/>
    <cellStyle name="Normal 3 2 4 3 3 3 3 3" xfId="17880" xr:uid="{60EDFED0-AE52-4809-9A82-9242E1A6136C}"/>
    <cellStyle name="Normal 3 2 4 3 3 3 3 4" xfId="31570" xr:uid="{42BC3F3B-7294-4B2C-8A0F-FD93AFFF5762}"/>
    <cellStyle name="Normal 3 2 4 3 3 3 3 5" xfId="46454" xr:uid="{369CB06A-A410-48B1-8220-3C4995565F69}"/>
    <cellStyle name="Normal 3 2 4 3 3 3 4" xfId="21302" xr:uid="{0A42DFC4-1CF4-4FF3-B4EF-51EDE3C6E8EE}"/>
    <cellStyle name="Normal 3 2 4 3 3 3 4 2" xfId="34994" xr:uid="{757C7E3C-36B0-44ED-A2D8-3D17703ECC4C}"/>
    <cellStyle name="Normal 3 2 4 3 3 3 4 3" xfId="49878" xr:uid="{ADE09CF1-ACC0-41E2-A67C-1F349A2C7516}"/>
    <cellStyle name="Normal 3 2 4 3 3 3 5" xfId="14458" xr:uid="{BB62FCB5-1546-4CB0-9F62-1E99E1D532E8}"/>
    <cellStyle name="Normal 3 2 4 3 3 3 6" xfId="28148" xr:uid="{0C65FD95-4A4C-4BA8-BA05-E2731D3D9868}"/>
    <cellStyle name="Normal 3 2 4 3 3 3 7" xfId="43032" xr:uid="{A3FFADD0-DDB0-4354-86E2-51BDBF898DB9}"/>
    <cellStyle name="Normal 3 2 4 3 3 4" xfId="7612" xr:uid="{F660AF2F-1CDD-4B5B-AD75-6D836A0D4E66}"/>
    <cellStyle name="Normal 3 2 4 3 3 4 2" xfId="9325" xr:uid="{7816CEA9-123B-4E81-B30B-62863F4D7738}"/>
    <cellStyle name="Normal 3 2 4 3 3 4 2 2" xfId="12747" xr:uid="{435C8AAE-45E9-48B7-B416-678912A39C24}"/>
    <cellStyle name="Normal 3 2 4 3 3 4 2 2 2" xfId="26437" xr:uid="{18FD37A1-8A12-4F6F-9754-63DD9C31A2C7}"/>
    <cellStyle name="Normal 3 2 4 3 3 4 2 2 2 2" xfId="40129" xr:uid="{A64C9ACC-92E2-4C8F-A712-711E1D7DB215}"/>
    <cellStyle name="Normal 3 2 4 3 3 4 2 2 2 3" xfId="55013" xr:uid="{D5D4BAFA-209E-4C16-BD18-3F9351F798D1}"/>
    <cellStyle name="Normal 3 2 4 3 3 4 2 2 3" xfId="19593" xr:uid="{3F0BC019-4CAF-41D0-B679-EAB7C46101AF}"/>
    <cellStyle name="Normal 3 2 4 3 3 4 2 2 4" xfId="33283" xr:uid="{A70CF438-8ED8-4404-BE8C-4D73364A23FD}"/>
    <cellStyle name="Normal 3 2 4 3 3 4 2 2 5" xfId="48167" xr:uid="{08CF9653-B886-4821-8D15-C073E6A58F6B}"/>
    <cellStyle name="Normal 3 2 4 3 3 4 2 3" xfId="23015" xr:uid="{620E9CA2-C263-44AD-AF98-84ECBAC0D214}"/>
    <cellStyle name="Normal 3 2 4 3 3 4 2 3 2" xfId="36707" xr:uid="{A7EE62B2-5C67-4815-8479-38A5D067EB3A}"/>
    <cellStyle name="Normal 3 2 4 3 3 4 2 3 3" xfId="51591" xr:uid="{14C34DF9-68DE-4BB5-AAC0-A779DC7ACE11}"/>
    <cellStyle name="Normal 3 2 4 3 3 4 2 4" xfId="16171" xr:uid="{4B85CB4D-4A86-4E19-9515-13974CFEA049}"/>
    <cellStyle name="Normal 3 2 4 3 3 4 2 5" xfId="29861" xr:uid="{82901EA0-49CE-4C9D-8F65-97A6067D227F}"/>
    <cellStyle name="Normal 3 2 4 3 3 4 2 6" xfId="44745" xr:uid="{58417FCB-0641-4E50-9BD1-59ED751C9151}"/>
    <cellStyle name="Normal 3 2 4 3 3 4 3" xfId="11035" xr:uid="{AE8F669B-16D5-417C-B4F5-D3FD9693FA94}"/>
    <cellStyle name="Normal 3 2 4 3 3 4 3 2" xfId="24725" xr:uid="{109ED3D8-E034-491B-B7C0-189221953CD7}"/>
    <cellStyle name="Normal 3 2 4 3 3 4 3 2 2" xfId="38417" xr:uid="{10116980-6681-42BA-9E4A-0E0C584A8867}"/>
    <cellStyle name="Normal 3 2 4 3 3 4 3 2 3" xfId="53301" xr:uid="{413DA356-62FE-408A-9D2E-16F71B1A601D}"/>
    <cellStyle name="Normal 3 2 4 3 3 4 3 3" xfId="17881" xr:uid="{371E2567-785C-4431-8A18-94877C6A37D4}"/>
    <cellStyle name="Normal 3 2 4 3 3 4 3 4" xfId="31571" xr:uid="{D96BD50B-F380-4EFA-8E99-375251E9E864}"/>
    <cellStyle name="Normal 3 2 4 3 3 4 3 5" xfId="46455" xr:uid="{A8AAD011-07BA-48A4-91C2-AECA9A00D4F3}"/>
    <cellStyle name="Normal 3 2 4 3 3 4 4" xfId="21303" xr:uid="{BEABF4A9-E8CB-46E9-B1FA-CF8076E709A1}"/>
    <cellStyle name="Normal 3 2 4 3 3 4 4 2" xfId="34995" xr:uid="{6A6BD52B-016E-40F2-A250-1047A6C3CFD0}"/>
    <cellStyle name="Normal 3 2 4 3 3 4 4 3" xfId="49879" xr:uid="{7C18886C-42EC-4AFD-8860-5810CD99531F}"/>
    <cellStyle name="Normal 3 2 4 3 3 4 5" xfId="14459" xr:uid="{6B43CE3E-6828-440C-AE78-E7B97CA3BE81}"/>
    <cellStyle name="Normal 3 2 4 3 3 4 6" xfId="28149" xr:uid="{E8C03FD0-410C-4973-A356-07D8BD07FD4B}"/>
    <cellStyle name="Normal 3 2 4 3 3 4 7" xfId="43033" xr:uid="{28170D32-ADC3-49EB-9933-62CF072E0F6C}"/>
    <cellStyle name="Normal 3 2 4 3 3 5" xfId="9321" xr:uid="{7F8971D6-82B1-426E-9646-B3B5A283E146}"/>
    <cellStyle name="Normal 3 2 4 3 3 5 2" xfId="12743" xr:uid="{60D8A01C-5422-44E9-877E-1F84F304514C}"/>
    <cellStyle name="Normal 3 2 4 3 3 5 2 2" xfId="26433" xr:uid="{89CA266D-8237-4B14-B855-968EF6895583}"/>
    <cellStyle name="Normal 3 2 4 3 3 5 2 2 2" xfId="40125" xr:uid="{A880F49D-4A68-4ED2-9C20-D45ACF95B26B}"/>
    <cellStyle name="Normal 3 2 4 3 3 5 2 2 3" xfId="55009" xr:uid="{8CCDF215-DF8D-4872-B27E-3EFDEE88FE0C}"/>
    <cellStyle name="Normal 3 2 4 3 3 5 2 3" xfId="19589" xr:uid="{3907A6C3-31F5-4851-91A0-1341AFBAFED4}"/>
    <cellStyle name="Normal 3 2 4 3 3 5 2 4" xfId="33279" xr:uid="{B3853288-98FD-475D-A2AD-6CA46D4EA894}"/>
    <cellStyle name="Normal 3 2 4 3 3 5 2 5" xfId="48163" xr:uid="{3899D1DD-6C52-4B7F-A1AB-256AA148FB88}"/>
    <cellStyle name="Normal 3 2 4 3 3 5 3" xfId="23011" xr:uid="{5D955FBC-8804-4283-B132-022C98F399B5}"/>
    <cellStyle name="Normal 3 2 4 3 3 5 3 2" xfId="36703" xr:uid="{BA478187-178A-4967-8F19-86EB30E3F438}"/>
    <cellStyle name="Normal 3 2 4 3 3 5 3 3" xfId="51587" xr:uid="{95486C63-198E-4DDD-BDC7-3EA27B01FE5E}"/>
    <cellStyle name="Normal 3 2 4 3 3 5 4" xfId="16167" xr:uid="{FDD754CF-BB1F-452A-80B4-0024F4C3F7CE}"/>
    <cellStyle name="Normal 3 2 4 3 3 5 5" xfId="29857" xr:uid="{2574856E-52B3-413F-A322-F05AEAF3C04F}"/>
    <cellStyle name="Normal 3 2 4 3 3 5 6" xfId="44741" xr:uid="{38D1C0E1-40FB-40A4-9E23-C49CA4895D31}"/>
    <cellStyle name="Normal 3 2 4 3 3 6" xfId="11031" xr:uid="{95766048-634B-4E4B-BFB1-D5C8F409F6E7}"/>
    <cellStyle name="Normal 3 2 4 3 3 6 2" xfId="24721" xr:uid="{CC8BC7E5-0CCD-46B5-AFAE-FF42E507AC9F}"/>
    <cellStyle name="Normal 3 2 4 3 3 6 2 2" xfId="38413" xr:uid="{D0F214CE-3EAE-459C-8ECF-7A4CEE2069D3}"/>
    <cellStyle name="Normal 3 2 4 3 3 6 2 3" xfId="53297" xr:uid="{CD1211B2-318C-489F-B4AA-BB2802B2EEEE}"/>
    <cellStyle name="Normal 3 2 4 3 3 6 3" xfId="17877" xr:uid="{30B78743-8613-481E-B83D-4CCC8084B0A8}"/>
    <cellStyle name="Normal 3 2 4 3 3 6 4" xfId="31567" xr:uid="{DE63DF10-9D7B-4576-A50E-19C1EBA4B40C}"/>
    <cellStyle name="Normal 3 2 4 3 3 6 5" xfId="46451" xr:uid="{DC205D72-51D3-4DC0-9317-B1CFB6369C7F}"/>
    <cellStyle name="Normal 3 2 4 3 3 7" xfId="21299" xr:uid="{FEC221F6-EDCB-4334-80DC-B0A812BA52BF}"/>
    <cellStyle name="Normal 3 2 4 3 3 7 2" xfId="34991" xr:uid="{7845C5A7-9218-4AC2-9210-FAFAFEAB2CF1}"/>
    <cellStyle name="Normal 3 2 4 3 3 7 3" xfId="49875" xr:uid="{7E09514D-5DB9-4F32-BF4D-EEAF620641D8}"/>
    <cellStyle name="Normal 3 2 4 3 3 8" xfId="14455" xr:uid="{BA7AA10F-785A-4E06-86DF-EBECF67C37F3}"/>
    <cellStyle name="Normal 3 2 4 3 3 9" xfId="28145" xr:uid="{A513C241-FF2F-40C6-BED0-D42FC651BDEF}"/>
    <cellStyle name="Normal 3 2 4 3 4" xfId="7613" xr:uid="{DDF4885F-6B42-493B-8CCA-6637D307F018}"/>
    <cellStyle name="Normal 3 2 4 3 4 2" xfId="7614" xr:uid="{ABDCCE98-0787-40DB-A2F3-9CCB0533DFEB}"/>
    <cellStyle name="Normal 3 2 4 3 4 2 2" xfId="9327" xr:uid="{30C1C47E-34E6-448D-A9D6-CDC1F856D057}"/>
    <cellStyle name="Normal 3 2 4 3 4 2 2 2" xfId="12749" xr:uid="{0F1AC1AD-4A62-4D74-9671-3DBCF5AA3C01}"/>
    <cellStyle name="Normal 3 2 4 3 4 2 2 2 2" xfId="26439" xr:uid="{030969BC-9E94-47D6-A476-9FA35D972D16}"/>
    <cellStyle name="Normal 3 2 4 3 4 2 2 2 2 2" xfId="40131" xr:uid="{4222C4F6-2761-4663-A95C-545102DFE080}"/>
    <cellStyle name="Normal 3 2 4 3 4 2 2 2 2 3" xfId="55015" xr:uid="{976DACA2-2EB2-410D-82AC-A340C703A674}"/>
    <cellStyle name="Normal 3 2 4 3 4 2 2 2 3" xfId="19595" xr:uid="{381BDA2B-342B-4947-A1D6-829FF7E41F9B}"/>
    <cellStyle name="Normal 3 2 4 3 4 2 2 2 4" xfId="33285" xr:uid="{446FD7B7-9D64-492E-92AA-393458861280}"/>
    <cellStyle name="Normal 3 2 4 3 4 2 2 2 5" xfId="48169" xr:uid="{E9D35972-615F-4185-8307-0E36F483615B}"/>
    <cellStyle name="Normal 3 2 4 3 4 2 2 3" xfId="23017" xr:uid="{F8223EBD-2704-48B2-998F-107FA755E9F0}"/>
    <cellStyle name="Normal 3 2 4 3 4 2 2 3 2" xfId="36709" xr:uid="{19EE4893-2E8B-4405-B203-3F7FCCD0CEE8}"/>
    <cellStyle name="Normal 3 2 4 3 4 2 2 3 3" xfId="51593" xr:uid="{5009B594-4487-4F2B-A610-D1B56751214A}"/>
    <cellStyle name="Normal 3 2 4 3 4 2 2 4" xfId="16173" xr:uid="{F0AD6354-9480-440C-905E-D73EBA261B12}"/>
    <cellStyle name="Normal 3 2 4 3 4 2 2 5" xfId="29863" xr:uid="{8F630111-9CBC-4A9C-8EDC-D02A53601899}"/>
    <cellStyle name="Normal 3 2 4 3 4 2 2 6" xfId="44747" xr:uid="{3D851780-9E82-4EF5-BB1D-E0212BFCA26C}"/>
    <cellStyle name="Normal 3 2 4 3 4 2 3" xfId="11037" xr:uid="{6ABE348B-82EE-42D4-B596-B7DFFB8D39D2}"/>
    <cellStyle name="Normal 3 2 4 3 4 2 3 2" xfId="24727" xr:uid="{C8B3BAF5-C805-49D9-BE37-4EEB61EABC71}"/>
    <cellStyle name="Normal 3 2 4 3 4 2 3 2 2" xfId="38419" xr:uid="{408AA3D3-14AA-4C09-9054-ACFD724192F1}"/>
    <cellStyle name="Normal 3 2 4 3 4 2 3 2 3" xfId="53303" xr:uid="{EDCF4581-4CD9-4D89-ABDF-26FE8BD69141}"/>
    <cellStyle name="Normal 3 2 4 3 4 2 3 3" xfId="17883" xr:uid="{C2979E3C-A0F3-4323-96EF-9746ABEEDF08}"/>
    <cellStyle name="Normal 3 2 4 3 4 2 3 4" xfId="31573" xr:uid="{939DDAC8-46F1-48BA-B4C0-B9BB874B4FAC}"/>
    <cellStyle name="Normal 3 2 4 3 4 2 3 5" xfId="46457" xr:uid="{8DB3F6B4-D35F-427A-A14F-E112F6E1544E}"/>
    <cellStyle name="Normal 3 2 4 3 4 2 4" xfId="21305" xr:uid="{1FEF5F7A-8C3F-442C-97B1-E37188FAEF6A}"/>
    <cellStyle name="Normal 3 2 4 3 4 2 4 2" xfId="34997" xr:uid="{82DBEA16-7F5A-4E9B-8064-24A4768F04E9}"/>
    <cellStyle name="Normal 3 2 4 3 4 2 4 3" xfId="49881" xr:uid="{4B47D675-B795-4F4D-895B-AC141A1A1C40}"/>
    <cellStyle name="Normal 3 2 4 3 4 2 5" xfId="14461" xr:uid="{EB52B473-9B76-476C-802D-A5AC227C464B}"/>
    <cellStyle name="Normal 3 2 4 3 4 2 6" xfId="28151" xr:uid="{19123C8B-FA52-4503-982D-9A23E423822E}"/>
    <cellStyle name="Normal 3 2 4 3 4 2 7" xfId="43035" xr:uid="{361BBE5B-7460-4B2F-B40B-D75B26639AC8}"/>
    <cellStyle name="Normal 3 2 4 3 4 3" xfId="9326" xr:uid="{43E0BD60-E860-4BED-AD07-8AF078482B03}"/>
    <cellStyle name="Normal 3 2 4 3 4 3 2" xfId="12748" xr:uid="{93A5EFC9-767D-405E-B33D-DDFE4FCEED44}"/>
    <cellStyle name="Normal 3 2 4 3 4 3 2 2" xfId="26438" xr:uid="{48101155-D057-4C23-9035-42B3B7795FC4}"/>
    <cellStyle name="Normal 3 2 4 3 4 3 2 2 2" xfId="40130" xr:uid="{5890DB9A-2926-42ED-BEC1-2B7DBA5EB7D3}"/>
    <cellStyle name="Normal 3 2 4 3 4 3 2 2 3" xfId="55014" xr:uid="{53423FC7-A0A0-471A-A1D4-ECA4DA70C98C}"/>
    <cellStyle name="Normal 3 2 4 3 4 3 2 3" xfId="19594" xr:uid="{E7FE3808-18D8-4F6D-B363-AACCE3E863C1}"/>
    <cellStyle name="Normal 3 2 4 3 4 3 2 4" xfId="33284" xr:uid="{8DBE10FC-2F0F-4554-AD1B-D91928816CD9}"/>
    <cellStyle name="Normal 3 2 4 3 4 3 2 5" xfId="48168" xr:uid="{A5A58CB0-A266-4E21-83C0-E82E12221468}"/>
    <cellStyle name="Normal 3 2 4 3 4 3 3" xfId="23016" xr:uid="{AECBB0D7-22CC-49CD-A0D2-C39B94322E35}"/>
    <cellStyle name="Normal 3 2 4 3 4 3 3 2" xfId="36708" xr:uid="{A747FA12-61BB-47DB-8FD0-2A8FA0AFA56D}"/>
    <cellStyle name="Normal 3 2 4 3 4 3 3 3" xfId="51592" xr:uid="{2C749D99-402B-4D19-AA6A-FF5A31B06C36}"/>
    <cellStyle name="Normal 3 2 4 3 4 3 4" xfId="16172" xr:uid="{95633481-6EED-46AA-B55E-F5519B36B23C}"/>
    <cellStyle name="Normal 3 2 4 3 4 3 5" xfId="29862" xr:uid="{B14B0DC6-DAAA-40D3-B7AD-80FCC0F01809}"/>
    <cellStyle name="Normal 3 2 4 3 4 3 6" xfId="44746" xr:uid="{C3C9189A-BC4A-4535-82DF-0AB385622632}"/>
    <cellStyle name="Normal 3 2 4 3 4 4" xfId="11036" xr:uid="{4429E994-95F9-4710-9AAE-E3D6A3BD9263}"/>
    <cellStyle name="Normal 3 2 4 3 4 4 2" xfId="24726" xr:uid="{C838BED4-FD89-4C36-B331-D6C384DDF0A0}"/>
    <cellStyle name="Normal 3 2 4 3 4 4 2 2" xfId="38418" xr:uid="{CEF8CEF7-7B20-4A99-AD5F-0DDE6924CFDE}"/>
    <cellStyle name="Normal 3 2 4 3 4 4 2 3" xfId="53302" xr:uid="{D6FA4D95-80C1-45BA-B856-8BB1AB94814E}"/>
    <cellStyle name="Normal 3 2 4 3 4 4 3" xfId="17882" xr:uid="{0EB2D10B-1F4F-4D59-9274-77269FF87DBF}"/>
    <cellStyle name="Normal 3 2 4 3 4 4 4" xfId="31572" xr:uid="{C9D76DBC-750B-44C5-90CD-68C47BEBDA2C}"/>
    <cellStyle name="Normal 3 2 4 3 4 4 5" xfId="46456" xr:uid="{1098C654-723C-40D8-840B-088BC5495091}"/>
    <cellStyle name="Normal 3 2 4 3 4 5" xfId="21304" xr:uid="{62DE6965-322F-479A-BC0A-CC7F8AF116B6}"/>
    <cellStyle name="Normal 3 2 4 3 4 5 2" xfId="34996" xr:uid="{14CE3882-2822-4CD4-9E0B-9B42D0273A8E}"/>
    <cellStyle name="Normal 3 2 4 3 4 5 3" xfId="49880" xr:uid="{14C90B77-5A92-4D8F-A42E-32AA2E4F9FF1}"/>
    <cellStyle name="Normal 3 2 4 3 4 6" xfId="14460" xr:uid="{3D8D74D9-1F8D-415D-9799-46EDD6656D6F}"/>
    <cellStyle name="Normal 3 2 4 3 4 7" xfId="28150" xr:uid="{26A5F8DD-8F7C-430F-A68B-6BFA27D8A75D}"/>
    <cellStyle name="Normal 3 2 4 3 4 8" xfId="43034" xr:uid="{4D034828-8B03-48A8-851B-C2E69CE3D64A}"/>
    <cellStyle name="Normal 3 2 4 3 5" xfId="7615" xr:uid="{A04B409C-42AF-4B6A-AB74-8D62A35A7C94}"/>
    <cellStyle name="Normal 3 2 4 3 5 2" xfId="9328" xr:uid="{21DA1723-6DEB-4148-80CE-56938BB272C3}"/>
    <cellStyle name="Normal 3 2 4 3 5 2 2" xfId="12750" xr:uid="{DFF733B6-88FA-48BF-B80D-1F86C56B1AAD}"/>
    <cellStyle name="Normal 3 2 4 3 5 2 2 2" xfId="26440" xr:uid="{2D11A5E0-EE94-47C4-905A-4E86F79202E1}"/>
    <cellStyle name="Normal 3 2 4 3 5 2 2 2 2" xfId="40132" xr:uid="{3F1880D2-CB30-49FA-BE34-AD3D44DCA814}"/>
    <cellStyle name="Normal 3 2 4 3 5 2 2 2 3" xfId="55016" xr:uid="{509B76CC-ACF4-4E45-BD77-5D416419BCB2}"/>
    <cellStyle name="Normal 3 2 4 3 5 2 2 3" xfId="19596" xr:uid="{9F4122F5-09E0-4BAF-8E7A-5AFF0F3925EB}"/>
    <cellStyle name="Normal 3 2 4 3 5 2 2 4" xfId="33286" xr:uid="{1D8EA600-4647-454F-9B88-AEE7A06CFC09}"/>
    <cellStyle name="Normal 3 2 4 3 5 2 2 5" xfId="48170" xr:uid="{0440CDFC-4FCD-44BF-B8D7-8B75DE2B22F8}"/>
    <cellStyle name="Normal 3 2 4 3 5 2 3" xfId="23018" xr:uid="{C2F806D1-A430-4FBD-A212-71F38A5CF68C}"/>
    <cellStyle name="Normal 3 2 4 3 5 2 3 2" xfId="36710" xr:uid="{42699E9B-8108-49A2-A13B-0C66E3ED25B9}"/>
    <cellStyle name="Normal 3 2 4 3 5 2 3 3" xfId="51594" xr:uid="{9A45D184-759C-408D-9248-3A44BE2F4EA0}"/>
    <cellStyle name="Normal 3 2 4 3 5 2 4" xfId="16174" xr:uid="{BC52601C-8F5C-44A4-AC46-6EE707D2A5DF}"/>
    <cellStyle name="Normal 3 2 4 3 5 2 5" xfId="29864" xr:uid="{7480B3B5-337E-4033-9062-8AFD4EE2A7CE}"/>
    <cellStyle name="Normal 3 2 4 3 5 2 6" xfId="44748" xr:uid="{FFAEF863-AC19-4B80-A640-9C054DDFA206}"/>
    <cellStyle name="Normal 3 2 4 3 5 3" xfId="11038" xr:uid="{994A5071-F71A-4BDE-A832-E2B7F46F76ED}"/>
    <cellStyle name="Normal 3 2 4 3 5 3 2" xfId="24728" xr:uid="{9054F10B-0B2C-4CE2-B393-D28C4B51CBFD}"/>
    <cellStyle name="Normal 3 2 4 3 5 3 2 2" xfId="38420" xr:uid="{9174AA37-88FE-4EA9-BD79-09A56B444CA0}"/>
    <cellStyle name="Normal 3 2 4 3 5 3 2 3" xfId="53304" xr:uid="{6A8E038E-3C36-4E5F-BFF4-81F124F82415}"/>
    <cellStyle name="Normal 3 2 4 3 5 3 3" xfId="17884" xr:uid="{25BA5875-D5B3-4194-9A00-7084BF6A7383}"/>
    <cellStyle name="Normal 3 2 4 3 5 3 4" xfId="31574" xr:uid="{241AE1AB-B658-4693-95CF-67E58E1682AB}"/>
    <cellStyle name="Normal 3 2 4 3 5 3 5" xfId="46458" xr:uid="{488A309C-6028-48E3-A3A5-0656939684B3}"/>
    <cellStyle name="Normal 3 2 4 3 5 4" xfId="21306" xr:uid="{CB66BBE6-FE34-4263-B01B-1FA71F0CF01D}"/>
    <cellStyle name="Normal 3 2 4 3 5 4 2" xfId="34998" xr:uid="{476DCE2F-E4D8-4B81-99AC-045B675CF8BE}"/>
    <cellStyle name="Normal 3 2 4 3 5 4 3" xfId="49882" xr:uid="{05BF4B18-B641-421E-B48C-0F205DD5E285}"/>
    <cellStyle name="Normal 3 2 4 3 5 5" xfId="14462" xr:uid="{A034253A-957A-4629-8DAF-C7C39DBA20E0}"/>
    <cellStyle name="Normal 3 2 4 3 5 6" xfId="28152" xr:uid="{1FA8C657-A2C6-468C-B5BB-1BC94FAB262E}"/>
    <cellStyle name="Normal 3 2 4 3 5 7" xfId="43036" xr:uid="{B5B230CD-487E-4ACA-9E6E-9717A0E15854}"/>
    <cellStyle name="Normal 3 2 4 3 6" xfId="7616" xr:uid="{4DAE7B84-1929-49FB-B886-6441F5BEC13C}"/>
    <cellStyle name="Normal 3 2 4 3 6 2" xfId="9329" xr:uid="{0A980B67-6CCD-4313-806A-2A4B2DF04119}"/>
    <cellStyle name="Normal 3 2 4 3 6 2 2" xfId="12751" xr:uid="{25E7A50C-4E8D-43E1-B36E-F512C31DFE28}"/>
    <cellStyle name="Normal 3 2 4 3 6 2 2 2" xfId="26441" xr:uid="{EC459259-FCA0-40AD-A2C6-94671789318E}"/>
    <cellStyle name="Normal 3 2 4 3 6 2 2 2 2" xfId="40133" xr:uid="{8B308EDC-15C4-4B4C-9A5B-C2328E20D242}"/>
    <cellStyle name="Normal 3 2 4 3 6 2 2 2 3" xfId="55017" xr:uid="{C3A36065-7D01-42A7-BE6D-BA17A6330CD8}"/>
    <cellStyle name="Normal 3 2 4 3 6 2 2 3" xfId="19597" xr:uid="{C9C49BB0-50DA-4814-9E65-E4F4ECC8B832}"/>
    <cellStyle name="Normal 3 2 4 3 6 2 2 4" xfId="33287" xr:uid="{9C32566C-47DC-4F29-A933-2EFE2CA16C12}"/>
    <cellStyle name="Normal 3 2 4 3 6 2 2 5" xfId="48171" xr:uid="{67BB45A8-19F6-4F65-A61E-B1B12008F449}"/>
    <cellStyle name="Normal 3 2 4 3 6 2 3" xfId="23019" xr:uid="{C266B895-95FD-4613-AB8D-63989CAD0C58}"/>
    <cellStyle name="Normal 3 2 4 3 6 2 3 2" xfId="36711" xr:uid="{B4ED1C5A-5E8D-4453-9CB1-CEADE4C45773}"/>
    <cellStyle name="Normal 3 2 4 3 6 2 3 3" xfId="51595" xr:uid="{476023BE-3511-42F8-B8B6-C1B5BDC9A870}"/>
    <cellStyle name="Normal 3 2 4 3 6 2 4" xfId="16175" xr:uid="{96AA0FBE-5BE2-401F-973D-0B9F2B291D87}"/>
    <cellStyle name="Normal 3 2 4 3 6 2 5" xfId="29865" xr:uid="{9DC601AD-E65B-4D7B-90A5-2ABD990D4F4A}"/>
    <cellStyle name="Normal 3 2 4 3 6 2 6" xfId="44749" xr:uid="{BAA394B8-95D8-49DD-944B-2AE52576E8D4}"/>
    <cellStyle name="Normal 3 2 4 3 6 3" xfId="11039" xr:uid="{8C422F60-7841-4D6D-8376-9D727A78DE33}"/>
    <cellStyle name="Normal 3 2 4 3 6 3 2" xfId="24729" xr:uid="{4CDA127C-5851-46E5-8F19-3761152BB6EB}"/>
    <cellStyle name="Normal 3 2 4 3 6 3 2 2" xfId="38421" xr:uid="{03B76C0D-BF58-4312-84D1-062CD6E13E39}"/>
    <cellStyle name="Normal 3 2 4 3 6 3 2 3" xfId="53305" xr:uid="{04126AAE-575A-4D08-B1E5-AF13F6985F6E}"/>
    <cellStyle name="Normal 3 2 4 3 6 3 3" xfId="17885" xr:uid="{34FE57DF-2C09-4D3A-9608-E4D62EE32ACC}"/>
    <cellStyle name="Normal 3 2 4 3 6 3 4" xfId="31575" xr:uid="{54517873-331E-408A-AF97-04F23D290126}"/>
    <cellStyle name="Normal 3 2 4 3 6 3 5" xfId="46459" xr:uid="{48A410F3-544F-49EA-83CF-64A0A7E496E2}"/>
    <cellStyle name="Normal 3 2 4 3 6 4" xfId="21307" xr:uid="{A03F0156-8E65-4EE5-9C86-250A6FCF3D97}"/>
    <cellStyle name="Normal 3 2 4 3 6 4 2" xfId="34999" xr:uid="{8ED0774B-E7E0-4D40-BC09-5A01482EC794}"/>
    <cellStyle name="Normal 3 2 4 3 6 4 3" xfId="49883" xr:uid="{827C6658-4C58-464D-9E72-2EE3C344B61A}"/>
    <cellStyle name="Normal 3 2 4 3 6 5" xfId="14463" xr:uid="{3BD6877C-47B2-49F2-BC79-B1C4ADC297D1}"/>
    <cellStyle name="Normal 3 2 4 3 6 6" xfId="28153" xr:uid="{E3E4B92F-FB31-400A-861B-C773C82395CA}"/>
    <cellStyle name="Normal 3 2 4 3 6 7" xfId="43037" xr:uid="{D811AB27-D9C2-4A72-BE9B-7A930AEBD3DA}"/>
    <cellStyle name="Normal 3 2 4 3 7" xfId="9315" xr:uid="{1AC19011-28BE-4C14-A134-FCB3380E81BB}"/>
    <cellStyle name="Normal 3 2 4 3 7 2" xfId="12737" xr:uid="{D3706C69-185E-4C27-B63C-D94CDBA8B521}"/>
    <cellStyle name="Normal 3 2 4 3 7 2 2" xfId="26427" xr:uid="{A054A698-757F-43A4-897B-0E9BA786F1AA}"/>
    <cellStyle name="Normal 3 2 4 3 7 2 2 2" xfId="40119" xr:uid="{96944819-4D4A-4BB8-87A4-B0D541680E27}"/>
    <cellStyle name="Normal 3 2 4 3 7 2 2 3" xfId="55003" xr:uid="{A88F28E2-F0C2-4FF5-ADB3-298CFD17888B}"/>
    <cellStyle name="Normal 3 2 4 3 7 2 3" xfId="19583" xr:uid="{5153C9CE-095F-4A38-A6FB-4794710A0657}"/>
    <cellStyle name="Normal 3 2 4 3 7 2 4" xfId="33273" xr:uid="{CC66061C-E9DA-47DF-BF6C-E38E959DDBD4}"/>
    <cellStyle name="Normal 3 2 4 3 7 2 5" xfId="48157" xr:uid="{14B1A1C6-86ED-48D8-9DCF-405A598213CC}"/>
    <cellStyle name="Normal 3 2 4 3 7 3" xfId="23005" xr:uid="{9A1FFDBB-CDA7-44EB-A292-17C79F235E0D}"/>
    <cellStyle name="Normal 3 2 4 3 7 3 2" xfId="36697" xr:uid="{0F91DB3B-A1B3-4C93-90C7-FE18348A91F6}"/>
    <cellStyle name="Normal 3 2 4 3 7 3 3" xfId="51581" xr:uid="{7F5D6515-4082-42A7-88C3-47545CCAC4B7}"/>
    <cellStyle name="Normal 3 2 4 3 7 4" xfId="16161" xr:uid="{BA39D741-0A2C-4913-9417-4487032DDB6F}"/>
    <cellStyle name="Normal 3 2 4 3 7 5" xfId="29851" xr:uid="{A46D480F-4DCE-4CF2-874D-322DB2D7C77A}"/>
    <cellStyle name="Normal 3 2 4 3 7 6" xfId="44735" xr:uid="{6BA4DDD6-9B3D-4FDC-A906-8107C3C25FCC}"/>
    <cellStyle name="Normal 3 2 4 3 8" xfId="11025" xr:uid="{9F5A0928-D176-4CFA-90C9-AE59B6382C8B}"/>
    <cellStyle name="Normal 3 2 4 3 8 2" xfId="24715" xr:uid="{68BD1164-1658-4BBC-B434-080B362C7688}"/>
    <cellStyle name="Normal 3 2 4 3 8 2 2" xfId="38407" xr:uid="{5717A74F-D85A-4C16-939C-7FAF6C173D05}"/>
    <cellStyle name="Normal 3 2 4 3 8 2 3" xfId="53291" xr:uid="{41163F94-A5D8-45C9-BFA3-218D084DDF04}"/>
    <cellStyle name="Normal 3 2 4 3 8 3" xfId="17871" xr:uid="{EC78FE24-8468-475A-8A23-7ABECB71305B}"/>
    <cellStyle name="Normal 3 2 4 3 8 4" xfId="31561" xr:uid="{7F768F51-D64A-44D3-B15F-7AC10B5D2E05}"/>
    <cellStyle name="Normal 3 2 4 3 8 5" xfId="46445" xr:uid="{D570BB5E-200A-44EB-B6A4-6405AFB68F98}"/>
    <cellStyle name="Normal 3 2 4 3 9" xfId="21293" xr:uid="{31809547-6EBD-41A1-A8DE-992C5D67EAE0}"/>
    <cellStyle name="Normal 3 2 4 3 9 2" xfId="34985" xr:uid="{ACB98210-6F9A-42BD-B585-B6F0A264CA04}"/>
    <cellStyle name="Normal 3 2 4 3 9 3" xfId="49869" xr:uid="{D34A7CC0-9541-4681-BA68-9322AC42BE36}"/>
    <cellStyle name="Normal 3 2 4 4" xfId="7617" xr:uid="{0D57F15E-B6C5-4200-A562-999E6773F22F}"/>
    <cellStyle name="Normal 3 2 4 4 10" xfId="14464" xr:uid="{BD7F1AF2-1CD2-4779-B45C-B34428D34622}"/>
    <cellStyle name="Normal 3 2 4 4 11" xfId="28154" xr:uid="{2A52798D-6B73-4156-91D3-564BB2887D0C}"/>
    <cellStyle name="Normal 3 2 4 4 12" xfId="43038" xr:uid="{9C97EA6C-D681-4D3B-924D-3F51C1A1E37E}"/>
    <cellStyle name="Normal 3 2 4 4 2" xfId="7618" xr:uid="{83747130-00CF-453B-BC55-00F5374EA26B}"/>
    <cellStyle name="Normal 3 2 4 4 2 10" xfId="43039" xr:uid="{9E274963-98A4-4910-8D81-AE242B251FB7}"/>
    <cellStyle name="Normal 3 2 4 4 2 2" xfId="7619" xr:uid="{65A02D0D-5B05-46D3-B88E-6D81376342B9}"/>
    <cellStyle name="Normal 3 2 4 4 2 2 2" xfId="7620" xr:uid="{CAB6AFCE-8581-4C19-9154-7145B1D11731}"/>
    <cellStyle name="Normal 3 2 4 4 2 2 2 2" xfId="9333" xr:uid="{5AD7973D-6E28-4EB1-A4E6-1BFBC4A7F23C}"/>
    <cellStyle name="Normal 3 2 4 4 2 2 2 2 2" xfId="12755" xr:uid="{A462D34F-A0AF-4C8E-97CF-992C2D395C96}"/>
    <cellStyle name="Normal 3 2 4 4 2 2 2 2 2 2" xfId="26445" xr:uid="{DC584671-967B-4C67-8F3D-E94F5F5AAC47}"/>
    <cellStyle name="Normal 3 2 4 4 2 2 2 2 2 2 2" xfId="40137" xr:uid="{B76FB30A-1C63-42FF-AC0F-6AFEEB113559}"/>
    <cellStyle name="Normal 3 2 4 4 2 2 2 2 2 2 3" xfId="55021" xr:uid="{9C1B85FD-F6DE-43F5-9A98-813215113709}"/>
    <cellStyle name="Normal 3 2 4 4 2 2 2 2 2 3" xfId="19601" xr:uid="{5357E990-2D5B-4740-AF45-322329323069}"/>
    <cellStyle name="Normal 3 2 4 4 2 2 2 2 2 4" xfId="33291" xr:uid="{04460DD7-C423-429D-82D0-5136DD4490C2}"/>
    <cellStyle name="Normal 3 2 4 4 2 2 2 2 2 5" xfId="48175" xr:uid="{08BF2A26-CDD3-4072-9934-7A65E79981A8}"/>
    <cellStyle name="Normal 3 2 4 4 2 2 2 2 3" xfId="23023" xr:uid="{424F0487-195B-4F76-BDE4-83A8FD469F96}"/>
    <cellStyle name="Normal 3 2 4 4 2 2 2 2 3 2" xfId="36715" xr:uid="{A7B3640C-EDCB-4775-A43B-473984DFCF77}"/>
    <cellStyle name="Normal 3 2 4 4 2 2 2 2 3 3" xfId="51599" xr:uid="{59B9D319-7233-4FFE-8C69-C99CB18D4FE0}"/>
    <cellStyle name="Normal 3 2 4 4 2 2 2 2 4" xfId="16179" xr:uid="{EC7B1439-9008-4FFE-B911-82200B629715}"/>
    <cellStyle name="Normal 3 2 4 4 2 2 2 2 5" xfId="29869" xr:uid="{B1FED3C3-6EB9-4309-B0C5-8E407A033D25}"/>
    <cellStyle name="Normal 3 2 4 4 2 2 2 2 6" xfId="44753" xr:uid="{B01F1BDF-2117-4ABA-893A-1733ADE6C767}"/>
    <cellStyle name="Normal 3 2 4 4 2 2 2 3" xfId="11043" xr:uid="{00CB4BF0-7469-4807-BF1A-781747E12F01}"/>
    <cellStyle name="Normal 3 2 4 4 2 2 2 3 2" xfId="24733" xr:uid="{9090F5FF-07F6-41B1-A32A-6D3D50922C35}"/>
    <cellStyle name="Normal 3 2 4 4 2 2 2 3 2 2" xfId="38425" xr:uid="{62631584-6CAA-46C1-BCDC-17BECFA7963F}"/>
    <cellStyle name="Normal 3 2 4 4 2 2 2 3 2 3" xfId="53309" xr:uid="{92114C8B-A7E9-4B01-8E7D-9B85CD2C5FE2}"/>
    <cellStyle name="Normal 3 2 4 4 2 2 2 3 3" xfId="17889" xr:uid="{D1B993B2-A2E4-48B7-B4FB-5EB1A99B3378}"/>
    <cellStyle name="Normal 3 2 4 4 2 2 2 3 4" xfId="31579" xr:uid="{2B32A71E-E333-4608-A2A0-3F60DA263B74}"/>
    <cellStyle name="Normal 3 2 4 4 2 2 2 3 5" xfId="46463" xr:uid="{A94D7DF8-0351-473D-ADBE-045BFC7D84FB}"/>
    <cellStyle name="Normal 3 2 4 4 2 2 2 4" xfId="21311" xr:uid="{1C687A48-B93A-4CE2-85A8-D38592EF2E91}"/>
    <cellStyle name="Normal 3 2 4 4 2 2 2 4 2" xfId="35003" xr:uid="{800373D9-2ACA-4985-9E73-86AE3DCEC5DA}"/>
    <cellStyle name="Normal 3 2 4 4 2 2 2 4 3" xfId="49887" xr:uid="{6AAD4C6D-B95D-4D78-BBF8-5E956BD50CB4}"/>
    <cellStyle name="Normal 3 2 4 4 2 2 2 5" xfId="14467" xr:uid="{B6E9FC53-ED47-4F9A-8D8D-3F42CD9C13E6}"/>
    <cellStyle name="Normal 3 2 4 4 2 2 2 6" xfId="28157" xr:uid="{CBA67927-C67D-4D48-A056-ED067F3FFEB0}"/>
    <cellStyle name="Normal 3 2 4 4 2 2 2 7" xfId="43041" xr:uid="{BB6665D0-71B9-4997-9FEE-A88E842D2C82}"/>
    <cellStyle name="Normal 3 2 4 4 2 2 3" xfId="9332" xr:uid="{C21EF995-AA5C-40A0-8757-0E5411BAD2B5}"/>
    <cellStyle name="Normal 3 2 4 4 2 2 3 2" xfId="12754" xr:uid="{F8F00E36-D7A3-4162-9286-1B13F7B1533B}"/>
    <cellStyle name="Normal 3 2 4 4 2 2 3 2 2" xfId="26444" xr:uid="{006876F0-5A8E-43BD-9B1B-ACE08A30D945}"/>
    <cellStyle name="Normal 3 2 4 4 2 2 3 2 2 2" xfId="40136" xr:uid="{BA9A79EA-3C1D-43D9-8BA8-18722EAF1634}"/>
    <cellStyle name="Normal 3 2 4 4 2 2 3 2 2 3" xfId="55020" xr:uid="{35AE408E-9298-4D6F-BDF7-FFD11FFCF66B}"/>
    <cellStyle name="Normal 3 2 4 4 2 2 3 2 3" xfId="19600" xr:uid="{477C6B4A-CBAC-4F96-B373-108DF796DE59}"/>
    <cellStyle name="Normal 3 2 4 4 2 2 3 2 4" xfId="33290" xr:uid="{F5C6AE89-F748-4B5E-B0E3-6B9F0D8324AE}"/>
    <cellStyle name="Normal 3 2 4 4 2 2 3 2 5" xfId="48174" xr:uid="{41E7E33D-F9CF-4653-A6BA-772E9A8A45F2}"/>
    <cellStyle name="Normal 3 2 4 4 2 2 3 3" xfId="23022" xr:uid="{0001B8D0-AC54-4CE8-8593-BE00062DB5B0}"/>
    <cellStyle name="Normal 3 2 4 4 2 2 3 3 2" xfId="36714" xr:uid="{92540931-29A2-43C9-849C-44C2305F4D33}"/>
    <cellStyle name="Normal 3 2 4 4 2 2 3 3 3" xfId="51598" xr:uid="{05DECB45-B905-47BD-A559-C7399798F1A6}"/>
    <cellStyle name="Normal 3 2 4 4 2 2 3 4" xfId="16178" xr:uid="{2C39ED74-5A08-40F5-869A-C8D789FB86AA}"/>
    <cellStyle name="Normal 3 2 4 4 2 2 3 5" xfId="29868" xr:uid="{79DC1186-1C66-4CBF-BA7F-531164C870AD}"/>
    <cellStyle name="Normal 3 2 4 4 2 2 3 6" xfId="44752" xr:uid="{F08AA789-DD3D-4C80-9EF4-CDA4069D4118}"/>
    <cellStyle name="Normal 3 2 4 4 2 2 4" xfId="11042" xr:uid="{17664A60-34C9-40A1-AF21-525D511928A8}"/>
    <cellStyle name="Normal 3 2 4 4 2 2 4 2" xfId="24732" xr:uid="{FEF991B3-D686-4C5F-BB1F-1AE529B6824E}"/>
    <cellStyle name="Normal 3 2 4 4 2 2 4 2 2" xfId="38424" xr:uid="{7010CCE0-A370-4197-8E51-46E35D411625}"/>
    <cellStyle name="Normal 3 2 4 4 2 2 4 2 3" xfId="53308" xr:uid="{C12D60E7-6925-42F7-A5BE-975F7ADDDD9F}"/>
    <cellStyle name="Normal 3 2 4 4 2 2 4 3" xfId="17888" xr:uid="{83B4C5E1-90B5-4ABF-ABC4-A94147D57E60}"/>
    <cellStyle name="Normal 3 2 4 4 2 2 4 4" xfId="31578" xr:uid="{89AD2D5B-0454-48E7-BF6C-E67D0049FD1F}"/>
    <cellStyle name="Normal 3 2 4 4 2 2 4 5" xfId="46462" xr:uid="{49C9D4B3-24EC-43CA-9C01-38545F41C7F3}"/>
    <cellStyle name="Normal 3 2 4 4 2 2 5" xfId="21310" xr:uid="{B425EB2A-D9DB-4950-86FD-A30D368B81B2}"/>
    <cellStyle name="Normal 3 2 4 4 2 2 5 2" xfId="35002" xr:uid="{2284AFFB-BCE1-430C-B35F-A1B422C81E79}"/>
    <cellStyle name="Normal 3 2 4 4 2 2 5 3" xfId="49886" xr:uid="{AED7F1B6-8636-44DB-A039-1BA45079311A}"/>
    <cellStyle name="Normal 3 2 4 4 2 2 6" xfId="14466" xr:uid="{589FDD85-BB38-4C04-88B2-5EB341C170E1}"/>
    <cellStyle name="Normal 3 2 4 4 2 2 7" xfId="28156" xr:uid="{B96331A2-7CE7-44AC-B95A-3CBD55B0B7A1}"/>
    <cellStyle name="Normal 3 2 4 4 2 2 8" xfId="43040" xr:uid="{70B66014-2ECE-472C-BCEB-901F5E679054}"/>
    <cellStyle name="Normal 3 2 4 4 2 3" xfId="7621" xr:uid="{6F02AED4-944C-4B36-B6CC-A33038C6497E}"/>
    <cellStyle name="Normal 3 2 4 4 2 3 2" xfId="9334" xr:uid="{265E8E69-6D7F-486E-9429-D68FF548C085}"/>
    <cellStyle name="Normal 3 2 4 4 2 3 2 2" xfId="12756" xr:uid="{91CC671F-2652-4DB3-B9E9-1E70A24CC2DC}"/>
    <cellStyle name="Normal 3 2 4 4 2 3 2 2 2" xfId="26446" xr:uid="{B1E593E3-BC62-48E9-82AF-864CAC0E2C59}"/>
    <cellStyle name="Normal 3 2 4 4 2 3 2 2 2 2" xfId="40138" xr:uid="{F5287A56-3F5E-41D8-8192-51FC1CC733C0}"/>
    <cellStyle name="Normal 3 2 4 4 2 3 2 2 2 3" xfId="55022" xr:uid="{F84FF77E-A217-46B1-84F0-F37DAFCB6649}"/>
    <cellStyle name="Normal 3 2 4 4 2 3 2 2 3" xfId="19602" xr:uid="{722B13F0-6398-4D52-A96E-776A84220478}"/>
    <cellStyle name="Normal 3 2 4 4 2 3 2 2 4" xfId="33292" xr:uid="{54D7977C-3722-4F8F-B8F5-E25C0D841A31}"/>
    <cellStyle name="Normal 3 2 4 4 2 3 2 2 5" xfId="48176" xr:uid="{50017285-03F9-4D6B-976F-E3857620C255}"/>
    <cellStyle name="Normal 3 2 4 4 2 3 2 3" xfId="23024" xr:uid="{AEBB2682-3507-4E64-A6B9-6BF50A120C1D}"/>
    <cellStyle name="Normal 3 2 4 4 2 3 2 3 2" xfId="36716" xr:uid="{C8B3BA59-84EF-45D9-ACEA-0AF4363F69FF}"/>
    <cellStyle name="Normal 3 2 4 4 2 3 2 3 3" xfId="51600" xr:uid="{82771578-A848-4C69-BADB-0199DF90D583}"/>
    <cellStyle name="Normal 3 2 4 4 2 3 2 4" xfId="16180" xr:uid="{5B06C136-F1D0-40C3-933C-04B4E4DAFE5E}"/>
    <cellStyle name="Normal 3 2 4 4 2 3 2 5" xfId="29870" xr:uid="{ED8DDB24-EBF7-4169-8C12-16A2DD40A2DD}"/>
    <cellStyle name="Normal 3 2 4 4 2 3 2 6" xfId="44754" xr:uid="{1837BEF4-B14A-40C7-A9C0-CA52E8D5EC47}"/>
    <cellStyle name="Normal 3 2 4 4 2 3 3" xfId="11044" xr:uid="{E4B8A5E8-4DF4-4B20-B9A7-249DE193DCEA}"/>
    <cellStyle name="Normal 3 2 4 4 2 3 3 2" xfId="24734" xr:uid="{01EC6F77-CA90-4B52-89D1-5A84935FC938}"/>
    <cellStyle name="Normal 3 2 4 4 2 3 3 2 2" xfId="38426" xr:uid="{8757C552-22B1-4C0A-805D-86CAC5B1322C}"/>
    <cellStyle name="Normal 3 2 4 4 2 3 3 2 3" xfId="53310" xr:uid="{EBE6BD0F-2ACE-4773-BD2B-52FC35B5D4D3}"/>
    <cellStyle name="Normal 3 2 4 4 2 3 3 3" xfId="17890" xr:uid="{0E0A5789-7F65-4F98-ADE1-0DCE177ED4F8}"/>
    <cellStyle name="Normal 3 2 4 4 2 3 3 4" xfId="31580" xr:uid="{102D8C58-A87D-4D4E-B50D-3AC4BFFBBA41}"/>
    <cellStyle name="Normal 3 2 4 4 2 3 3 5" xfId="46464" xr:uid="{5E8CB13A-5787-4CB4-8B2E-EE91DA6C6195}"/>
    <cellStyle name="Normal 3 2 4 4 2 3 4" xfId="21312" xr:uid="{D061E4C5-F315-4940-AB9D-DB2925248D66}"/>
    <cellStyle name="Normal 3 2 4 4 2 3 4 2" xfId="35004" xr:uid="{BCA295A6-67AC-454C-B2FC-9B874D4B0123}"/>
    <cellStyle name="Normal 3 2 4 4 2 3 4 3" xfId="49888" xr:uid="{FA6B8CF3-F8F5-404F-9E4F-562524E3A7AB}"/>
    <cellStyle name="Normal 3 2 4 4 2 3 5" xfId="14468" xr:uid="{4B7CA561-A4F2-46D7-9225-7058B25D2577}"/>
    <cellStyle name="Normal 3 2 4 4 2 3 6" xfId="28158" xr:uid="{40D2981F-E2A0-400F-9107-9683BDB839C0}"/>
    <cellStyle name="Normal 3 2 4 4 2 3 7" xfId="43042" xr:uid="{FE5AAFC1-D7D0-47DD-9DC9-7C79CDB93E10}"/>
    <cellStyle name="Normal 3 2 4 4 2 4" xfId="7622" xr:uid="{055D71A8-07FD-4133-B338-0A6004570DB9}"/>
    <cellStyle name="Normal 3 2 4 4 2 4 2" xfId="9335" xr:uid="{43C3080B-E22A-4AD0-B5DD-143F91DB13A6}"/>
    <cellStyle name="Normal 3 2 4 4 2 4 2 2" xfId="12757" xr:uid="{8FFDDBF2-410B-445A-8229-6B6BBBBEF012}"/>
    <cellStyle name="Normal 3 2 4 4 2 4 2 2 2" xfId="26447" xr:uid="{2FBC45FE-0D68-46EA-B6C4-135390E64EAE}"/>
    <cellStyle name="Normal 3 2 4 4 2 4 2 2 2 2" xfId="40139" xr:uid="{D74F915C-6B2F-461A-9F30-FA4F5918A902}"/>
    <cellStyle name="Normal 3 2 4 4 2 4 2 2 2 3" xfId="55023" xr:uid="{62923EF8-FA3D-475C-93E7-C2A8F0A9D36D}"/>
    <cellStyle name="Normal 3 2 4 4 2 4 2 2 3" xfId="19603" xr:uid="{6A174925-E1CB-4A7D-A1A3-67BE24C539B2}"/>
    <cellStyle name="Normal 3 2 4 4 2 4 2 2 4" xfId="33293" xr:uid="{0571E39E-3CCB-4AC5-A6B2-0AD4C88A1526}"/>
    <cellStyle name="Normal 3 2 4 4 2 4 2 2 5" xfId="48177" xr:uid="{207772EF-EBC5-4CC2-89E9-734AD386DF32}"/>
    <cellStyle name="Normal 3 2 4 4 2 4 2 3" xfId="23025" xr:uid="{47EE83C8-C7D4-4AC3-A969-150AE5D3714F}"/>
    <cellStyle name="Normal 3 2 4 4 2 4 2 3 2" xfId="36717" xr:uid="{EA01B767-2371-4784-A3A9-B7876859C16D}"/>
    <cellStyle name="Normal 3 2 4 4 2 4 2 3 3" xfId="51601" xr:uid="{D58037AF-082D-4433-A3F4-CF900F9EEEBE}"/>
    <cellStyle name="Normal 3 2 4 4 2 4 2 4" xfId="16181" xr:uid="{011E5C62-B416-4D27-8E64-9093C37337E6}"/>
    <cellStyle name="Normal 3 2 4 4 2 4 2 5" xfId="29871" xr:uid="{7F91032B-B6CD-4D66-8D71-5E1825F6129A}"/>
    <cellStyle name="Normal 3 2 4 4 2 4 2 6" xfId="44755" xr:uid="{73D479BB-5A5C-4378-B697-5C2BEB5D8876}"/>
    <cellStyle name="Normal 3 2 4 4 2 4 3" xfId="11045" xr:uid="{06A16974-2817-4F22-8403-41202BC6AF0C}"/>
    <cellStyle name="Normal 3 2 4 4 2 4 3 2" xfId="24735" xr:uid="{E5CEC776-A775-4B3B-8161-F2BA620CCEE2}"/>
    <cellStyle name="Normal 3 2 4 4 2 4 3 2 2" xfId="38427" xr:uid="{199C42EA-8C80-4C6A-BDB6-4C12DEEABB57}"/>
    <cellStyle name="Normal 3 2 4 4 2 4 3 2 3" xfId="53311" xr:uid="{D60037CB-5015-4C7F-BB3F-2EA598788298}"/>
    <cellStyle name="Normal 3 2 4 4 2 4 3 3" xfId="17891" xr:uid="{B8EF7037-CEB5-49E0-B81A-9F76F5615EC5}"/>
    <cellStyle name="Normal 3 2 4 4 2 4 3 4" xfId="31581" xr:uid="{D850A95E-2FF9-4564-B5CB-8C971A6206AD}"/>
    <cellStyle name="Normal 3 2 4 4 2 4 3 5" xfId="46465" xr:uid="{58D30C3E-F37C-446B-BE02-13E52EC83B89}"/>
    <cellStyle name="Normal 3 2 4 4 2 4 4" xfId="21313" xr:uid="{393FA4DF-1111-41AF-850B-987F5988EFBD}"/>
    <cellStyle name="Normal 3 2 4 4 2 4 4 2" xfId="35005" xr:uid="{1F442257-07B4-4B78-B439-9A4C74468562}"/>
    <cellStyle name="Normal 3 2 4 4 2 4 4 3" xfId="49889" xr:uid="{CC9BD3D1-8FF0-4752-A942-9E5CED155397}"/>
    <cellStyle name="Normal 3 2 4 4 2 4 5" xfId="14469" xr:uid="{C86F01CD-819A-4F14-B79B-4B7858D12D95}"/>
    <cellStyle name="Normal 3 2 4 4 2 4 6" xfId="28159" xr:uid="{0A3F9941-02FA-4C26-96E8-1DA6B1BA881F}"/>
    <cellStyle name="Normal 3 2 4 4 2 4 7" xfId="43043" xr:uid="{CAD49FC4-F7B8-4CC9-935B-3F7482CD9558}"/>
    <cellStyle name="Normal 3 2 4 4 2 5" xfId="9331" xr:uid="{19972108-9734-4BE5-A5E3-A16935DD68FB}"/>
    <cellStyle name="Normal 3 2 4 4 2 5 2" xfId="12753" xr:uid="{D3D90606-B5CE-460D-92EE-A08493CFCF2A}"/>
    <cellStyle name="Normal 3 2 4 4 2 5 2 2" xfId="26443" xr:uid="{3875CAAA-06F9-4A9A-9771-118048C106A8}"/>
    <cellStyle name="Normal 3 2 4 4 2 5 2 2 2" xfId="40135" xr:uid="{42AD1B0C-6CFD-4F1D-91A2-0B8436465960}"/>
    <cellStyle name="Normal 3 2 4 4 2 5 2 2 3" xfId="55019" xr:uid="{ACA45C99-0291-48B7-AE89-C5D3606BAA54}"/>
    <cellStyle name="Normal 3 2 4 4 2 5 2 3" xfId="19599" xr:uid="{40B56CD2-4EEF-4153-9C3F-B4DFED31B238}"/>
    <cellStyle name="Normal 3 2 4 4 2 5 2 4" xfId="33289" xr:uid="{22F02584-DEE7-4FF2-930F-368D2F9E31E3}"/>
    <cellStyle name="Normal 3 2 4 4 2 5 2 5" xfId="48173" xr:uid="{15F8C85E-4AD5-491E-A535-5B829266D086}"/>
    <cellStyle name="Normal 3 2 4 4 2 5 3" xfId="23021" xr:uid="{1A9DC400-310C-4CD7-8D90-C6992CAF7D01}"/>
    <cellStyle name="Normal 3 2 4 4 2 5 3 2" xfId="36713" xr:uid="{B31BE9AB-A318-4FE6-BE73-DEA307F206A6}"/>
    <cellStyle name="Normal 3 2 4 4 2 5 3 3" xfId="51597" xr:uid="{A44908A5-95F7-4756-AE53-0C62FD52C502}"/>
    <cellStyle name="Normal 3 2 4 4 2 5 4" xfId="16177" xr:uid="{2BD60E80-63D0-44BE-B384-85AA56DEB2C8}"/>
    <cellStyle name="Normal 3 2 4 4 2 5 5" xfId="29867" xr:uid="{6F35BFCB-95AD-48CB-9795-632A833450DE}"/>
    <cellStyle name="Normal 3 2 4 4 2 5 6" xfId="44751" xr:uid="{FB79A10C-A87F-47E6-B10F-B841944673CE}"/>
    <cellStyle name="Normal 3 2 4 4 2 6" xfId="11041" xr:uid="{8FFFC215-4327-4A57-98A4-0CF6D6462C07}"/>
    <cellStyle name="Normal 3 2 4 4 2 6 2" xfId="24731" xr:uid="{05D16CD9-D764-4F9B-8B66-CF706E169DC8}"/>
    <cellStyle name="Normal 3 2 4 4 2 6 2 2" xfId="38423" xr:uid="{89FAA974-82EC-4166-AB5E-BE2DD8D57FAD}"/>
    <cellStyle name="Normal 3 2 4 4 2 6 2 3" xfId="53307" xr:uid="{E29923E9-435A-48DB-9089-7AEF26E15247}"/>
    <cellStyle name="Normal 3 2 4 4 2 6 3" xfId="17887" xr:uid="{FE935CCA-50A2-41A8-B638-2C8A5228A85F}"/>
    <cellStyle name="Normal 3 2 4 4 2 6 4" xfId="31577" xr:uid="{13D450C5-B2B3-4917-B7DB-935612E2F2F3}"/>
    <cellStyle name="Normal 3 2 4 4 2 6 5" xfId="46461" xr:uid="{ED3E3F9A-3AA4-4459-B3F9-09837F0D48DD}"/>
    <cellStyle name="Normal 3 2 4 4 2 7" xfId="21309" xr:uid="{CFB30532-234F-4E43-AF22-599BE9AE4B60}"/>
    <cellStyle name="Normal 3 2 4 4 2 7 2" xfId="35001" xr:uid="{69ED47E5-D65A-491E-B0CD-22ACA054B713}"/>
    <cellStyle name="Normal 3 2 4 4 2 7 3" xfId="49885" xr:uid="{42DD12D8-FB05-4E50-9351-34A3C815108D}"/>
    <cellStyle name="Normal 3 2 4 4 2 8" xfId="14465" xr:uid="{DC47AFB1-B80D-4B3F-9507-89AC711AC766}"/>
    <cellStyle name="Normal 3 2 4 4 2 9" xfId="28155" xr:uid="{F150BCB0-1D14-4DBF-8F0C-091BDDE840BD}"/>
    <cellStyle name="Normal 3 2 4 4 3" xfId="7623" xr:uid="{EB91EC2C-CE66-43EF-9E9E-2A9FDF5B8AF4}"/>
    <cellStyle name="Normal 3 2 4 4 3 10" xfId="43044" xr:uid="{E6189979-0E55-493D-ADFC-F92D32026669}"/>
    <cellStyle name="Normal 3 2 4 4 3 2" xfId="7624" xr:uid="{4880BA62-597A-44F2-8974-CBCE7F61A7CB}"/>
    <cellStyle name="Normal 3 2 4 4 3 2 2" xfId="7625" xr:uid="{32A67365-2D9F-4D2D-87D2-16E6C68E980F}"/>
    <cellStyle name="Normal 3 2 4 4 3 2 2 2" xfId="9338" xr:uid="{B7DAC2BA-95DF-42F5-B062-606113BF02DF}"/>
    <cellStyle name="Normal 3 2 4 4 3 2 2 2 2" xfId="12760" xr:uid="{03530B0D-17EE-4AEA-9419-D85A82C605C9}"/>
    <cellStyle name="Normal 3 2 4 4 3 2 2 2 2 2" xfId="26450" xr:uid="{883A43B8-4F4C-4AE4-A343-FE24447D4F12}"/>
    <cellStyle name="Normal 3 2 4 4 3 2 2 2 2 2 2" xfId="40142" xr:uid="{C00C694F-AEEA-46F7-AEEB-C122B0003AAD}"/>
    <cellStyle name="Normal 3 2 4 4 3 2 2 2 2 2 3" xfId="55026" xr:uid="{B1BDBF4E-F02F-449A-BFB1-3FBD2D8B24E4}"/>
    <cellStyle name="Normal 3 2 4 4 3 2 2 2 2 3" xfId="19606" xr:uid="{E93901AF-06DD-4651-ADCA-9DA6FD60D659}"/>
    <cellStyle name="Normal 3 2 4 4 3 2 2 2 2 4" xfId="33296" xr:uid="{D813996F-688E-4A49-9C08-22186CFBEE56}"/>
    <cellStyle name="Normal 3 2 4 4 3 2 2 2 2 5" xfId="48180" xr:uid="{4E43F4F5-5D5A-4168-9F93-B3D22DBAD3A9}"/>
    <cellStyle name="Normal 3 2 4 4 3 2 2 2 3" xfId="23028" xr:uid="{AA67213E-3E0E-49EC-9256-2BB7C554D11D}"/>
    <cellStyle name="Normal 3 2 4 4 3 2 2 2 3 2" xfId="36720" xr:uid="{62C16096-2281-44B1-BA4E-C4BAD32401BD}"/>
    <cellStyle name="Normal 3 2 4 4 3 2 2 2 3 3" xfId="51604" xr:uid="{92D5CC76-BAF9-4014-9D5B-A97C77AD784B}"/>
    <cellStyle name="Normal 3 2 4 4 3 2 2 2 4" xfId="16184" xr:uid="{58512C3F-D51D-4F26-A3CE-61CB7F97A64C}"/>
    <cellStyle name="Normal 3 2 4 4 3 2 2 2 5" xfId="29874" xr:uid="{D3A691E9-4CA6-43C6-8CA8-DF23C52C0822}"/>
    <cellStyle name="Normal 3 2 4 4 3 2 2 2 6" xfId="44758" xr:uid="{DBA54C23-AB1B-4209-AFAB-3D43FA9A879C}"/>
    <cellStyle name="Normal 3 2 4 4 3 2 2 3" xfId="11048" xr:uid="{0794D2D5-890A-4F00-AC0B-ACEB43A13BEB}"/>
    <cellStyle name="Normal 3 2 4 4 3 2 2 3 2" xfId="24738" xr:uid="{E702D024-E23A-40D3-9008-279C003759DC}"/>
    <cellStyle name="Normal 3 2 4 4 3 2 2 3 2 2" xfId="38430" xr:uid="{D9160EE8-3AEB-4524-AB1A-1FF3C10A3C7A}"/>
    <cellStyle name="Normal 3 2 4 4 3 2 2 3 2 3" xfId="53314" xr:uid="{C7E46266-A86E-4951-B6F8-D4AD241DBF58}"/>
    <cellStyle name="Normal 3 2 4 4 3 2 2 3 3" xfId="17894" xr:uid="{190A6128-8009-48D9-9FBC-5573106C0FE3}"/>
    <cellStyle name="Normal 3 2 4 4 3 2 2 3 4" xfId="31584" xr:uid="{0E4B4612-C8C8-4CD1-9097-299F9909AC7B}"/>
    <cellStyle name="Normal 3 2 4 4 3 2 2 3 5" xfId="46468" xr:uid="{72129086-8AA2-4C12-8668-DF28BFAF990E}"/>
    <cellStyle name="Normal 3 2 4 4 3 2 2 4" xfId="21316" xr:uid="{3A037AAD-5511-4CF4-AE7C-7253C146B17A}"/>
    <cellStyle name="Normal 3 2 4 4 3 2 2 4 2" xfId="35008" xr:uid="{3AFD0935-850C-4602-9E2A-117183DC2C48}"/>
    <cellStyle name="Normal 3 2 4 4 3 2 2 4 3" xfId="49892" xr:uid="{7B87F730-D03C-4E8A-94B1-7920C7C712C3}"/>
    <cellStyle name="Normal 3 2 4 4 3 2 2 5" xfId="14472" xr:uid="{B6E6D8CD-2B9D-4DC9-8369-D1C6E5478788}"/>
    <cellStyle name="Normal 3 2 4 4 3 2 2 6" xfId="28162" xr:uid="{305C9C30-57E3-4E30-A20D-2978F561C71D}"/>
    <cellStyle name="Normal 3 2 4 4 3 2 2 7" xfId="43046" xr:uid="{83005BBC-5295-4667-B1C1-E6D531527FE6}"/>
    <cellStyle name="Normal 3 2 4 4 3 2 3" xfId="9337" xr:uid="{4495ADEA-ACF7-4D41-8E65-962A3F977DC9}"/>
    <cellStyle name="Normal 3 2 4 4 3 2 3 2" xfId="12759" xr:uid="{09D229A6-6B22-42E3-8B97-49009240422C}"/>
    <cellStyle name="Normal 3 2 4 4 3 2 3 2 2" xfId="26449" xr:uid="{2F61817E-E630-4BA5-8FC1-E70C929C0CCB}"/>
    <cellStyle name="Normal 3 2 4 4 3 2 3 2 2 2" xfId="40141" xr:uid="{2311809C-8614-466D-B748-0186DE6659D2}"/>
    <cellStyle name="Normal 3 2 4 4 3 2 3 2 2 3" xfId="55025" xr:uid="{E3742B43-AD56-48ED-8F72-CE40CC2DFF1A}"/>
    <cellStyle name="Normal 3 2 4 4 3 2 3 2 3" xfId="19605" xr:uid="{6B59969F-EAAA-4D20-8BBD-C2D35454903B}"/>
    <cellStyle name="Normal 3 2 4 4 3 2 3 2 4" xfId="33295" xr:uid="{B404CE2F-AB66-479D-9D32-E443297E130E}"/>
    <cellStyle name="Normal 3 2 4 4 3 2 3 2 5" xfId="48179" xr:uid="{DD837639-DC19-459A-B913-6D435FEA2139}"/>
    <cellStyle name="Normal 3 2 4 4 3 2 3 3" xfId="23027" xr:uid="{C4602BDD-F3BF-409D-B65E-9AB3E55DBAE5}"/>
    <cellStyle name="Normal 3 2 4 4 3 2 3 3 2" xfId="36719" xr:uid="{BB0F6246-0B58-42E9-A2CD-B6CD9F773F8F}"/>
    <cellStyle name="Normal 3 2 4 4 3 2 3 3 3" xfId="51603" xr:uid="{1347F90E-12E6-427F-B90A-B71171A486D0}"/>
    <cellStyle name="Normal 3 2 4 4 3 2 3 4" xfId="16183" xr:uid="{A859E650-F806-46EC-971F-DE01C9EECB16}"/>
    <cellStyle name="Normal 3 2 4 4 3 2 3 5" xfId="29873" xr:uid="{C26D4CB0-AC30-4CD3-8C5A-CB97CA0C840F}"/>
    <cellStyle name="Normal 3 2 4 4 3 2 3 6" xfId="44757" xr:uid="{346D222C-CBD0-4A4B-8CD9-F0060071D627}"/>
    <cellStyle name="Normal 3 2 4 4 3 2 4" xfId="11047" xr:uid="{85F3FFAA-DFDE-42A0-B720-67770827A1F9}"/>
    <cellStyle name="Normal 3 2 4 4 3 2 4 2" xfId="24737" xr:uid="{4C4F9F6A-B827-47FB-9069-8CFDA1EE2D37}"/>
    <cellStyle name="Normal 3 2 4 4 3 2 4 2 2" xfId="38429" xr:uid="{EBF84EFA-EED9-4E41-AFB8-181A641EA49E}"/>
    <cellStyle name="Normal 3 2 4 4 3 2 4 2 3" xfId="53313" xr:uid="{20AB3F7D-617C-4706-82B8-BCA94EB8D924}"/>
    <cellStyle name="Normal 3 2 4 4 3 2 4 3" xfId="17893" xr:uid="{243BDB9C-4C7A-4A1B-A4B8-FEA1CCEE0F4E}"/>
    <cellStyle name="Normal 3 2 4 4 3 2 4 4" xfId="31583" xr:uid="{95A0CC02-CC45-4A86-A640-146A5D46FA16}"/>
    <cellStyle name="Normal 3 2 4 4 3 2 4 5" xfId="46467" xr:uid="{D527FA85-4289-4039-B2EC-E9DF39956981}"/>
    <cellStyle name="Normal 3 2 4 4 3 2 5" xfId="21315" xr:uid="{FCC5E7AD-EB93-4794-8F41-D31CB3793690}"/>
    <cellStyle name="Normal 3 2 4 4 3 2 5 2" xfId="35007" xr:uid="{160B3C82-F301-43A8-8E50-25C3AD842522}"/>
    <cellStyle name="Normal 3 2 4 4 3 2 5 3" xfId="49891" xr:uid="{5659C57C-9748-47ED-9732-B85CF42DFB23}"/>
    <cellStyle name="Normal 3 2 4 4 3 2 6" xfId="14471" xr:uid="{1181D36A-E1FA-4266-948D-33A679512FFD}"/>
    <cellStyle name="Normal 3 2 4 4 3 2 7" xfId="28161" xr:uid="{A8C7E4CC-06AF-46D3-AD61-8AE5CE831947}"/>
    <cellStyle name="Normal 3 2 4 4 3 2 8" xfId="43045" xr:uid="{F9450B9C-AAC5-40BD-8A70-67474828D2EE}"/>
    <cellStyle name="Normal 3 2 4 4 3 3" xfId="7626" xr:uid="{8B04942A-E484-4791-BAEE-0AA9A1858A3C}"/>
    <cellStyle name="Normal 3 2 4 4 3 3 2" xfId="9339" xr:uid="{12A0AF04-1955-42C0-82A2-27B101EFF373}"/>
    <cellStyle name="Normal 3 2 4 4 3 3 2 2" xfId="12761" xr:uid="{CB99702B-5B23-4F7C-ADED-22966055E3DA}"/>
    <cellStyle name="Normal 3 2 4 4 3 3 2 2 2" xfId="26451" xr:uid="{39545DA5-0DE3-4E23-AC42-8BC428F27DA3}"/>
    <cellStyle name="Normal 3 2 4 4 3 3 2 2 2 2" xfId="40143" xr:uid="{9EBE26B9-04DA-4943-88D0-54AA6E6CC462}"/>
    <cellStyle name="Normal 3 2 4 4 3 3 2 2 2 3" xfId="55027" xr:uid="{62B1AAB4-26E8-489D-8BC3-4B87F31EDB38}"/>
    <cellStyle name="Normal 3 2 4 4 3 3 2 2 3" xfId="19607" xr:uid="{74552AD4-9345-4697-BBBB-F24C3D876A56}"/>
    <cellStyle name="Normal 3 2 4 4 3 3 2 2 4" xfId="33297" xr:uid="{7D33AA5C-C77A-4D5A-B5C2-7BEDBDEF7A29}"/>
    <cellStyle name="Normal 3 2 4 4 3 3 2 2 5" xfId="48181" xr:uid="{12840E57-FCAF-4F9D-8D28-485521DBD89D}"/>
    <cellStyle name="Normal 3 2 4 4 3 3 2 3" xfId="23029" xr:uid="{224F3E09-3064-404C-BDEB-D0583124A598}"/>
    <cellStyle name="Normal 3 2 4 4 3 3 2 3 2" xfId="36721" xr:uid="{5CFD59DC-AA64-46E2-9B6B-2254B2DB36AA}"/>
    <cellStyle name="Normal 3 2 4 4 3 3 2 3 3" xfId="51605" xr:uid="{4221519C-22C0-4674-AC42-344FE8EA5218}"/>
    <cellStyle name="Normal 3 2 4 4 3 3 2 4" xfId="16185" xr:uid="{9350D187-7AA3-4C9C-95B9-4ECF3AB67FD8}"/>
    <cellStyle name="Normal 3 2 4 4 3 3 2 5" xfId="29875" xr:uid="{43A9890A-C0D3-4B9B-958E-ED37918A09E0}"/>
    <cellStyle name="Normal 3 2 4 4 3 3 2 6" xfId="44759" xr:uid="{665EE323-5E55-4312-BF72-E56840AF36BB}"/>
    <cellStyle name="Normal 3 2 4 4 3 3 3" xfId="11049" xr:uid="{B9984529-91B1-414E-82F9-4D39AD9902AC}"/>
    <cellStyle name="Normal 3 2 4 4 3 3 3 2" xfId="24739" xr:uid="{4FF8530C-21B5-415F-BD5E-C04F97FCE40B}"/>
    <cellStyle name="Normal 3 2 4 4 3 3 3 2 2" xfId="38431" xr:uid="{BCEDC086-DA84-4AFD-90B5-1737611D88D8}"/>
    <cellStyle name="Normal 3 2 4 4 3 3 3 2 3" xfId="53315" xr:uid="{C879F685-DFC0-4071-9050-99F3EBE786FC}"/>
    <cellStyle name="Normal 3 2 4 4 3 3 3 3" xfId="17895" xr:uid="{64272BA9-BC66-46E6-A085-7600C30BBC62}"/>
    <cellStyle name="Normal 3 2 4 4 3 3 3 4" xfId="31585" xr:uid="{52673705-FA96-4242-82C5-79B7B2B3667B}"/>
    <cellStyle name="Normal 3 2 4 4 3 3 3 5" xfId="46469" xr:uid="{B68D0979-2EAD-4589-A1F8-FBEFFBF11104}"/>
    <cellStyle name="Normal 3 2 4 4 3 3 4" xfId="21317" xr:uid="{77D0D5D8-F9EB-4619-A008-07AA2047A1F6}"/>
    <cellStyle name="Normal 3 2 4 4 3 3 4 2" xfId="35009" xr:uid="{CAC65430-E6CD-40F3-B4A0-5CAFE082BBD0}"/>
    <cellStyle name="Normal 3 2 4 4 3 3 4 3" xfId="49893" xr:uid="{6F33676A-9158-4BAB-8093-10CF41F0073E}"/>
    <cellStyle name="Normal 3 2 4 4 3 3 5" xfId="14473" xr:uid="{17A8EA70-008E-4869-9D7C-DDA6EFED4029}"/>
    <cellStyle name="Normal 3 2 4 4 3 3 6" xfId="28163" xr:uid="{41DA1BEA-639B-45C1-BFE5-2926937B897D}"/>
    <cellStyle name="Normal 3 2 4 4 3 3 7" xfId="43047" xr:uid="{263B2EE3-5A1A-400A-86F7-A0F53DFD19E6}"/>
    <cellStyle name="Normal 3 2 4 4 3 4" xfId="7627" xr:uid="{E97E7B3D-3291-4281-A6D1-37D832A5FA12}"/>
    <cellStyle name="Normal 3 2 4 4 3 4 2" xfId="9340" xr:uid="{281D1302-B6FE-45A5-B72E-5B3081D23612}"/>
    <cellStyle name="Normal 3 2 4 4 3 4 2 2" xfId="12762" xr:uid="{8143637B-FD22-43DF-AEA1-5A601DB0A1D0}"/>
    <cellStyle name="Normal 3 2 4 4 3 4 2 2 2" xfId="26452" xr:uid="{BB354664-87C8-4247-ABDA-DE00BD82BD24}"/>
    <cellStyle name="Normal 3 2 4 4 3 4 2 2 2 2" xfId="40144" xr:uid="{2F0DA9C1-0FE9-46EF-AFC8-A24A6DD214C0}"/>
    <cellStyle name="Normal 3 2 4 4 3 4 2 2 2 3" xfId="55028" xr:uid="{5129B88E-9F65-4563-A9E3-473DAB7EC017}"/>
    <cellStyle name="Normal 3 2 4 4 3 4 2 2 3" xfId="19608" xr:uid="{996671E4-4EE3-4685-B0E6-896E0C09E8F3}"/>
    <cellStyle name="Normal 3 2 4 4 3 4 2 2 4" xfId="33298" xr:uid="{8F51E573-2B0A-46C6-AAB9-1D97F21A2E50}"/>
    <cellStyle name="Normal 3 2 4 4 3 4 2 2 5" xfId="48182" xr:uid="{DA79E7D6-622D-47B9-8990-2504D3030433}"/>
    <cellStyle name="Normal 3 2 4 4 3 4 2 3" xfId="23030" xr:uid="{D1C8E80C-0887-4904-B772-34DE1A1C5FD2}"/>
    <cellStyle name="Normal 3 2 4 4 3 4 2 3 2" xfId="36722" xr:uid="{6322D8CB-F525-4BF6-8E56-B808E27FAB15}"/>
    <cellStyle name="Normal 3 2 4 4 3 4 2 3 3" xfId="51606" xr:uid="{CB237C78-EC49-4B65-99C1-65256344A5AE}"/>
    <cellStyle name="Normal 3 2 4 4 3 4 2 4" xfId="16186" xr:uid="{085A2630-7B6E-44F2-9ECF-A9BFB81100E8}"/>
    <cellStyle name="Normal 3 2 4 4 3 4 2 5" xfId="29876" xr:uid="{B5518AE7-283C-4FD4-BA9A-067E797F2AD2}"/>
    <cellStyle name="Normal 3 2 4 4 3 4 2 6" xfId="44760" xr:uid="{0CD0E67E-9346-4EDE-87D9-E87382C0687A}"/>
    <cellStyle name="Normal 3 2 4 4 3 4 3" xfId="11050" xr:uid="{E0BD5052-2D2C-4822-BE2F-AF5ED6D713E0}"/>
    <cellStyle name="Normal 3 2 4 4 3 4 3 2" xfId="24740" xr:uid="{68903A67-2C0A-4E29-98A5-D438829DB3D3}"/>
    <cellStyle name="Normal 3 2 4 4 3 4 3 2 2" xfId="38432" xr:uid="{40995344-D47B-4DEE-B347-6AC8A5C8358E}"/>
    <cellStyle name="Normal 3 2 4 4 3 4 3 2 3" xfId="53316" xr:uid="{59F15D8A-9321-4688-A065-49C46944C60E}"/>
    <cellStyle name="Normal 3 2 4 4 3 4 3 3" xfId="17896" xr:uid="{CBFE3833-F0DC-484C-BF8D-3D0BFE4F5F5A}"/>
    <cellStyle name="Normal 3 2 4 4 3 4 3 4" xfId="31586" xr:uid="{6FBE803C-B64B-4A3D-A4CD-CE16BA2EAF0A}"/>
    <cellStyle name="Normal 3 2 4 4 3 4 3 5" xfId="46470" xr:uid="{63875824-E76E-45B1-BC53-B3B42A5B0009}"/>
    <cellStyle name="Normal 3 2 4 4 3 4 4" xfId="21318" xr:uid="{13D803EC-6A06-460C-A279-8DB4EA5C241B}"/>
    <cellStyle name="Normal 3 2 4 4 3 4 4 2" xfId="35010" xr:uid="{0688FD35-07EB-49C1-A563-A34F9FA85062}"/>
    <cellStyle name="Normal 3 2 4 4 3 4 4 3" xfId="49894" xr:uid="{27AEAC5E-611C-4588-A53F-E4CA56FCA7C2}"/>
    <cellStyle name="Normal 3 2 4 4 3 4 5" xfId="14474" xr:uid="{68FED33A-0138-49B7-BD2F-38E12ADAB5A3}"/>
    <cellStyle name="Normal 3 2 4 4 3 4 6" xfId="28164" xr:uid="{C046B6E3-9F2C-41DC-B097-D4873FB02F79}"/>
    <cellStyle name="Normal 3 2 4 4 3 4 7" xfId="43048" xr:uid="{C7C6F5C4-6EEF-4BA0-BC9C-1A1A7FF89D71}"/>
    <cellStyle name="Normal 3 2 4 4 3 5" xfId="9336" xr:uid="{9065C6EB-0BB1-4568-AC24-F5FC0F8650B1}"/>
    <cellStyle name="Normal 3 2 4 4 3 5 2" xfId="12758" xr:uid="{CCDBA100-ECF0-4305-BB37-0422086605AD}"/>
    <cellStyle name="Normal 3 2 4 4 3 5 2 2" xfId="26448" xr:uid="{5E14CE20-AEDC-4183-8967-66AE27E3DA39}"/>
    <cellStyle name="Normal 3 2 4 4 3 5 2 2 2" xfId="40140" xr:uid="{C348E05A-DD5B-4F1C-8A89-E1B80269BBEB}"/>
    <cellStyle name="Normal 3 2 4 4 3 5 2 2 3" xfId="55024" xr:uid="{BAF3B74E-74FD-4334-95B1-522402E3B28E}"/>
    <cellStyle name="Normal 3 2 4 4 3 5 2 3" xfId="19604" xr:uid="{310324B4-BA13-48E3-BAF7-8F4B24C8458B}"/>
    <cellStyle name="Normal 3 2 4 4 3 5 2 4" xfId="33294" xr:uid="{7C1191AD-B369-4F05-8671-04129D720925}"/>
    <cellStyle name="Normal 3 2 4 4 3 5 2 5" xfId="48178" xr:uid="{884CC75E-2629-45E3-A2A3-A41B3B5C7311}"/>
    <cellStyle name="Normal 3 2 4 4 3 5 3" xfId="23026" xr:uid="{2EA1915B-F8FE-4C8D-B037-1308914639BE}"/>
    <cellStyle name="Normal 3 2 4 4 3 5 3 2" xfId="36718" xr:uid="{4BA181CF-60EC-4055-9791-F5D3B8EB7648}"/>
    <cellStyle name="Normal 3 2 4 4 3 5 3 3" xfId="51602" xr:uid="{8FC0B196-B623-4DCE-82A4-8DD8AB8A5575}"/>
    <cellStyle name="Normal 3 2 4 4 3 5 4" xfId="16182" xr:uid="{4D705CB5-D1AA-4639-A81E-7BD70373A137}"/>
    <cellStyle name="Normal 3 2 4 4 3 5 5" xfId="29872" xr:uid="{46578415-D8C4-4FC7-B040-6EFD9335D0D7}"/>
    <cellStyle name="Normal 3 2 4 4 3 5 6" xfId="44756" xr:uid="{6715F983-A586-42A4-8220-A7EF84A2CB77}"/>
    <cellStyle name="Normal 3 2 4 4 3 6" xfId="11046" xr:uid="{27475056-7FA8-4371-998A-AFFD86B1E1B6}"/>
    <cellStyle name="Normal 3 2 4 4 3 6 2" xfId="24736" xr:uid="{AC5D5BD0-43F8-4492-9057-7C74CA562BD3}"/>
    <cellStyle name="Normal 3 2 4 4 3 6 2 2" xfId="38428" xr:uid="{47D596B2-1F9A-4272-8953-9CD9E526F546}"/>
    <cellStyle name="Normal 3 2 4 4 3 6 2 3" xfId="53312" xr:uid="{487E52D6-E416-44C9-A5F5-3C7DC5F2CE22}"/>
    <cellStyle name="Normal 3 2 4 4 3 6 3" xfId="17892" xr:uid="{12D80260-565A-4D6B-BC6A-61A366C4AAE0}"/>
    <cellStyle name="Normal 3 2 4 4 3 6 4" xfId="31582" xr:uid="{3E5309AD-6A79-45DE-85C5-23A38836DBC9}"/>
    <cellStyle name="Normal 3 2 4 4 3 6 5" xfId="46466" xr:uid="{76C3DC87-C5C4-44E7-925B-0089E5DBEC82}"/>
    <cellStyle name="Normal 3 2 4 4 3 7" xfId="21314" xr:uid="{BF2A8D2C-2EA4-42DC-9750-DBED87EF35FF}"/>
    <cellStyle name="Normal 3 2 4 4 3 7 2" xfId="35006" xr:uid="{BB4ACFE8-7449-47B0-9043-DFA2D367E05E}"/>
    <cellStyle name="Normal 3 2 4 4 3 7 3" xfId="49890" xr:uid="{D6DDAE32-27DA-4E83-A2E5-09A758BF18AE}"/>
    <cellStyle name="Normal 3 2 4 4 3 8" xfId="14470" xr:uid="{8D0B5E47-696F-4277-BE62-BA97AC0BDE85}"/>
    <cellStyle name="Normal 3 2 4 4 3 9" xfId="28160" xr:uid="{968CBE99-AF5D-4B97-AE54-E3C7A97D726A}"/>
    <cellStyle name="Normal 3 2 4 4 4" xfId="7628" xr:uid="{8BCEB008-E64F-4022-AFEA-0C7342D1D89D}"/>
    <cellStyle name="Normal 3 2 4 4 4 2" xfId="7629" xr:uid="{59B25E8F-72C5-4854-882E-45256F7EBAF4}"/>
    <cellStyle name="Normal 3 2 4 4 4 2 2" xfId="9342" xr:uid="{1C9F0802-A4D1-4230-9584-0ADDCE4465F9}"/>
    <cellStyle name="Normal 3 2 4 4 4 2 2 2" xfId="12764" xr:uid="{977A8625-E4BA-4790-8A9C-C8BB54ED6B17}"/>
    <cellStyle name="Normal 3 2 4 4 4 2 2 2 2" xfId="26454" xr:uid="{40596B2A-1A15-457F-9692-2B32FD3FCADB}"/>
    <cellStyle name="Normal 3 2 4 4 4 2 2 2 2 2" xfId="40146" xr:uid="{6921946B-0BFE-4453-8013-D52F103AE2CD}"/>
    <cellStyle name="Normal 3 2 4 4 4 2 2 2 2 3" xfId="55030" xr:uid="{DA459393-9EB2-41DF-B383-290374953517}"/>
    <cellStyle name="Normal 3 2 4 4 4 2 2 2 3" xfId="19610" xr:uid="{3B7CB545-C964-431F-9E04-0A49C5A43626}"/>
    <cellStyle name="Normal 3 2 4 4 4 2 2 2 4" xfId="33300" xr:uid="{62483936-78D7-4270-87F0-15AB0995B0EC}"/>
    <cellStyle name="Normal 3 2 4 4 4 2 2 2 5" xfId="48184" xr:uid="{57127982-6341-49D2-864C-8855A1130EDA}"/>
    <cellStyle name="Normal 3 2 4 4 4 2 2 3" xfId="23032" xr:uid="{47C01875-8A5A-4396-B0C6-0812E050C0D2}"/>
    <cellStyle name="Normal 3 2 4 4 4 2 2 3 2" xfId="36724" xr:uid="{D1FF2268-15A8-45CD-B5C4-1346C06A201E}"/>
    <cellStyle name="Normal 3 2 4 4 4 2 2 3 3" xfId="51608" xr:uid="{0A1144F3-057D-4E79-8997-DB45AAF9A0F0}"/>
    <cellStyle name="Normal 3 2 4 4 4 2 2 4" xfId="16188" xr:uid="{BD08DF5A-B5C7-4C85-8CCF-588B707BA73D}"/>
    <cellStyle name="Normal 3 2 4 4 4 2 2 5" xfId="29878" xr:uid="{0A4BF962-25C6-49FC-A418-7E3E55EA2B7F}"/>
    <cellStyle name="Normal 3 2 4 4 4 2 2 6" xfId="44762" xr:uid="{D2A0C2FC-1DE4-4D60-A895-658FB17FE63B}"/>
    <cellStyle name="Normal 3 2 4 4 4 2 3" xfId="11052" xr:uid="{AF892A0E-85F8-4091-A241-8172C7FF63C7}"/>
    <cellStyle name="Normal 3 2 4 4 4 2 3 2" xfId="24742" xr:uid="{9D38FEF7-1AB2-4766-ACB9-23172B42AA50}"/>
    <cellStyle name="Normal 3 2 4 4 4 2 3 2 2" xfId="38434" xr:uid="{1E4E127C-D848-4E1A-8DBA-B9A338C1718A}"/>
    <cellStyle name="Normal 3 2 4 4 4 2 3 2 3" xfId="53318" xr:uid="{4B274137-7187-4EA0-B0A6-525F728B3A89}"/>
    <cellStyle name="Normal 3 2 4 4 4 2 3 3" xfId="17898" xr:uid="{F3D658D9-95C0-4306-8F94-D0481510D3A5}"/>
    <cellStyle name="Normal 3 2 4 4 4 2 3 4" xfId="31588" xr:uid="{8F310A98-5410-45C8-837D-CD56B4D5374F}"/>
    <cellStyle name="Normal 3 2 4 4 4 2 3 5" xfId="46472" xr:uid="{1E907323-88BD-48E1-84B4-1B89355B9071}"/>
    <cellStyle name="Normal 3 2 4 4 4 2 4" xfId="21320" xr:uid="{AED33D6D-C2B7-4482-B443-DEC185114C98}"/>
    <cellStyle name="Normal 3 2 4 4 4 2 4 2" xfId="35012" xr:uid="{F7FFF3EE-65B8-4EA2-BA18-19F99D9B52A0}"/>
    <cellStyle name="Normal 3 2 4 4 4 2 4 3" xfId="49896" xr:uid="{A42981C2-CE14-4D17-A994-DD997A2441B8}"/>
    <cellStyle name="Normal 3 2 4 4 4 2 5" xfId="14476" xr:uid="{562532E4-6FB1-405C-B375-B0766E79584C}"/>
    <cellStyle name="Normal 3 2 4 4 4 2 6" xfId="28166" xr:uid="{2EA17998-8CDF-4143-A8B7-5B5C53C26CB0}"/>
    <cellStyle name="Normal 3 2 4 4 4 2 7" xfId="43050" xr:uid="{D5709D2B-3B94-41AC-8912-6B3FAB5A21C4}"/>
    <cellStyle name="Normal 3 2 4 4 4 3" xfId="9341" xr:uid="{A1752D59-74DA-46B4-BA99-3D0012B161D6}"/>
    <cellStyle name="Normal 3 2 4 4 4 3 2" xfId="12763" xr:uid="{2B432D96-06DD-4FC2-8B5D-3E102E4232D1}"/>
    <cellStyle name="Normal 3 2 4 4 4 3 2 2" xfId="26453" xr:uid="{F118EE2E-D6B9-4F0F-9FC0-FA2A70DB8DEE}"/>
    <cellStyle name="Normal 3 2 4 4 4 3 2 2 2" xfId="40145" xr:uid="{F0A0FFE3-3425-4236-B4BD-349AF202C092}"/>
    <cellStyle name="Normal 3 2 4 4 4 3 2 2 3" xfId="55029" xr:uid="{099F2983-9C2D-4CD2-B0B9-666FC6A98E7D}"/>
    <cellStyle name="Normal 3 2 4 4 4 3 2 3" xfId="19609" xr:uid="{11701D8B-8148-45D1-A1C6-C91138993FF8}"/>
    <cellStyle name="Normal 3 2 4 4 4 3 2 4" xfId="33299" xr:uid="{26D33904-EC79-49C6-8A8C-0D24874AD61F}"/>
    <cellStyle name="Normal 3 2 4 4 4 3 2 5" xfId="48183" xr:uid="{C26E8F2C-C347-4DCA-BA08-797330E8940F}"/>
    <cellStyle name="Normal 3 2 4 4 4 3 3" xfId="23031" xr:uid="{E66C3896-8D26-4C37-BCDD-05E4781FB842}"/>
    <cellStyle name="Normal 3 2 4 4 4 3 3 2" xfId="36723" xr:uid="{AB964E43-0C61-400B-A573-E7C443C90202}"/>
    <cellStyle name="Normal 3 2 4 4 4 3 3 3" xfId="51607" xr:uid="{4FA2CA43-6822-4972-86DD-CD6C927FAEF3}"/>
    <cellStyle name="Normal 3 2 4 4 4 3 4" xfId="16187" xr:uid="{FF1A0D7E-4034-4E98-8FC6-0CC7BDA06EF0}"/>
    <cellStyle name="Normal 3 2 4 4 4 3 5" xfId="29877" xr:uid="{6FF95FB1-CE21-4BD6-AB9D-4EA182D9E999}"/>
    <cellStyle name="Normal 3 2 4 4 4 3 6" xfId="44761" xr:uid="{77DBE616-40C2-48A4-8B09-E99C12C76678}"/>
    <cellStyle name="Normal 3 2 4 4 4 4" xfId="11051" xr:uid="{F3A22686-8528-43C0-B2DC-92770EEF2259}"/>
    <cellStyle name="Normal 3 2 4 4 4 4 2" xfId="24741" xr:uid="{34B827F4-4C66-43C3-B8B1-C55BCA88E7D3}"/>
    <cellStyle name="Normal 3 2 4 4 4 4 2 2" xfId="38433" xr:uid="{22180981-09A4-4522-8302-F42FF2BC1BD4}"/>
    <cellStyle name="Normal 3 2 4 4 4 4 2 3" xfId="53317" xr:uid="{E0948415-D09F-4EA4-92F1-45AC84B29E6C}"/>
    <cellStyle name="Normal 3 2 4 4 4 4 3" xfId="17897" xr:uid="{E0F88596-6822-4D02-8755-055A901EA760}"/>
    <cellStyle name="Normal 3 2 4 4 4 4 4" xfId="31587" xr:uid="{4F00980E-BDA5-4759-8909-04F0BB7519E0}"/>
    <cellStyle name="Normal 3 2 4 4 4 4 5" xfId="46471" xr:uid="{50D06A8E-9D40-485C-995C-15BA6AADCE77}"/>
    <cellStyle name="Normal 3 2 4 4 4 5" xfId="21319" xr:uid="{53D2F647-E466-418B-9D94-1C67179FC516}"/>
    <cellStyle name="Normal 3 2 4 4 4 5 2" xfId="35011" xr:uid="{B46238D5-2ED2-4BF0-92B5-310819DB2950}"/>
    <cellStyle name="Normal 3 2 4 4 4 5 3" xfId="49895" xr:uid="{4409E281-00CD-4918-8F0B-8D817B854AE2}"/>
    <cellStyle name="Normal 3 2 4 4 4 6" xfId="14475" xr:uid="{A27A55B5-A4BC-492A-8AFF-807B4FC3C63C}"/>
    <cellStyle name="Normal 3 2 4 4 4 7" xfId="28165" xr:uid="{E22D1EBE-9D4B-4BC1-8D0E-BED1B4D04727}"/>
    <cellStyle name="Normal 3 2 4 4 4 8" xfId="43049" xr:uid="{D8B7A769-8700-477B-BC8B-1CFBC1B26EDB}"/>
    <cellStyle name="Normal 3 2 4 4 5" xfId="7630" xr:uid="{4EBBDC57-0ACA-4172-8EB2-3147F077F548}"/>
    <cellStyle name="Normal 3 2 4 4 5 2" xfId="9343" xr:uid="{4F9DF4E0-921B-442C-9A81-5B4D0BC59AFB}"/>
    <cellStyle name="Normal 3 2 4 4 5 2 2" xfId="12765" xr:uid="{63C0EF08-7382-4CD5-B2CE-F11ECBAD6F33}"/>
    <cellStyle name="Normal 3 2 4 4 5 2 2 2" xfId="26455" xr:uid="{A3173861-F8D3-4D48-9933-E0084D1A19D3}"/>
    <cellStyle name="Normal 3 2 4 4 5 2 2 2 2" xfId="40147" xr:uid="{0FDA71B6-28A6-427C-B531-A7E48DEAC8B2}"/>
    <cellStyle name="Normal 3 2 4 4 5 2 2 2 3" xfId="55031" xr:uid="{7E876098-2DF4-42A8-8117-1D50F0915BD8}"/>
    <cellStyle name="Normal 3 2 4 4 5 2 2 3" xfId="19611" xr:uid="{E7122770-2284-4973-8D03-5678471A4607}"/>
    <cellStyle name="Normal 3 2 4 4 5 2 2 4" xfId="33301" xr:uid="{D7EDF135-3FDD-4931-BDDA-FCEDA357B8B5}"/>
    <cellStyle name="Normal 3 2 4 4 5 2 2 5" xfId="48185" xr:uid="{B189876F-A066-4FC4-895A-976E872FD570}"/>
    <cellStyle name="Normal 3 2 4 4 5 2 3" xfId="23033" xr:uid="{923B9501-07C8-4BC6-884A-26870EB75A33}"/>
    <cellStyle name="Normal 3 2 4 4 5 2 3 2" xfId="36725" xr:uid="{D9A50C71-C419-4D7E-8543-DD47EB9DAAB1}"/>
    <cellStyle name="Normal 3 2 4 4 5 2 3 3" xfId="51609" xr:uid="{F8793650-5D72-40A6-A9FA-B4BC386FE006}"/>
    <cellStyle name="Normal 3 2 4 4 5 2 4" xfId="16189" xr:uid="{D2BE3998-6585-4997-B8D3-6E65E2748A27}"/>
    <cellStyle name="Normal 3 2 4 4 5 2 5" xfId="29879" xr:uid="{983851DD-5CD1-4ACD-A056-48B9D247E348}"/>
    <cellStyle name="Normal 3 2 4 4 5 2 6" xfId="44763" xr:uid="{FB542411-7222-467B-9D67-A5768C586FF4}"/>
    <cellStyle name="Normal 3 2 4 4 5 3" xfId="11053" xr:uid="{28691144-3304-427A-91A0-177BFDE0219C}"/>
    <cellStyle name="Normal 3 2 4 4 5 3 2" xfId="24743" xr:uid="{2EBBB981-781F-46AB-B2B8-48D4F320A1B7}"/>
    <cellStyle name="Normal 3 2 4 4 5 3 2 2" xfId="38435" xr:uid="{E12ABC29-9EEC-4A81-BE1F-4982EA706BE4}"/>
    <cellStyle name="Normal 3 2 4 4 5 3 2 3" xfId="53319" xr:uid="{DF3FAF3D-EB14-4D4A-B8D7-1AD18C6C4327}"/>
    <cellStyle name="Normal 3 2 4 4 5 3 3" xfId="17899" xr:uid="{DABC0D06-D5CE-4940-88B8-BD43AB898195}"/>
    <cellStyle name="Normal 3 2 4 4 5 3 4" xfId="31589" xr:uid="{7222BDE7-F121-4073-99C8-5BEAFD9068CA}"/>
    <cellStyle name="Normal 3 2 4 4 5 3 5" xfId="46473" xr:uid="{73A596B6-4883-46A8-97A6-DD5C1016EF84}"/>
    <cellStyle name="Normal 3 2 4 4 5 4" xfId="21321" xr:uid="{B5B9E437-39F4-46BC-B11E-87093AFD12D3}"/>
    <cellStyle name="Normal 3 2 4 4 5 4 2" xfId="35013" xr:uid="{D240EC94-842D-4ECA-A99D-E9E645B83799}"/>
    <cellStyle name="Normal 3 2 4 4 5 4 3" xfId="49897" xr:uid="{EE54C770-EC78-4185-B1FB-335DC9FD229F}"/>
    <cellStyle name="Normal 3 2 4 4 5 5" xfId="14477" xr:uid="{057E0245-D045-44F1-8608-A77C2DF8D026}"/>
    <cellStyle name="Normal 3 2 4 4 5 6" xfId="28167" xr:uid="{413C3E92-CCF3-4FAC-8D55-B20D81FAFC7A}"/>
    <cellStyle name="Normal 3 2 4 4 5 7" xfId="43051" xr:uid="{5AACB281-ECAB-41E9-86FC-FA378215B7E0}"/>
    <cellStyle name="Normal 3 2 4 4 6" xfId="7631" xr:uid="{1BE5C715-D1DB-4506-96EB-07168FF69A01}"/>
    <cellStyle name="Normal 3 2 4 4 6 2" xfId="9344" xr:uid="{CB97E1DE-074F-454C-A192-5A64D9886B23}"/>
    <cellStyle name="Normal 3 2 4 4 6 2 2" xfId="12766" xr:uid="{667AF076-F137-49DC-A4C0-53366A418048}"/>
    <cellStyle name="Normal 3 2 4 4 6 2 2 2" xfId="26456" xr:uid="{6BAC8CE0-56A4-4E76-ADDD-52743F6B22A7}"/>
    <cellStyle name="Normal 3 2 4 4 6 2 2 2 2" xfId="40148" xr:uid="{A0588023-992D-42BE-B8F7-06419CB884F0}"/>
    <cellStyle name="Normal 3 2 4 4 6 2 2 2 3" xfId="55032" xr:uid="{09180394-1D57-4A96-B387-D0AAEAA70DD9}"/>
    <cellStyle name="Normal 3 2 4 4 6 2 2 3" xfId="19612" xr:uid="{946ED728-1AC5-438D-9DEA-0BD0CA648877}"/>
    <cellStyle name="Normal 3 2 4 4 6 2 2 4" xfId="33302" xr:uid="{57C1458E-B73C-4DB4-94B1-F7CED4C3F242}"/>
    <cellStyle name="Normal 3 2 4 4 6 2 2 5" xfId="48186" xr:uid="{BFA7DECA-92B8-454C-A686-9D077D3E0D49}"/>
    <cellStyle name="Normal 3 2 4 4 6 2 3" xfId="23034" xr:uid="{E956B9C2-6BBB-40BF-8D1B-12927F13D7C6}"/>
    <cellStyle name="Normal 3 2 4 4 6 2 3 2" xfId="36726" xr:uid="{4569AB2B-0BA5-4460-9C92-2120DE4379A7}"/>
    <cellStyle name="Normal 3 2 4 4 6 2 3 3" xfId="51610" xr:uid="{F6AD1594-49E4-4E67-BA3B-6ABA6C568ED6}"/>
    <cellStyle name="Normal 3 2 4 4 6 2 4" xfId="16190" xr:uid="{78709A68-76E0-4248-8B2E-E10ED392B003}"/>
    <cellStyle name="Normal 3 2 4 4 6 2 5" xfId="29880" xr:uid="{5B1D2555-91A0-474E-9BEB-248D783EA3DD}"/>
    <cellStyle name="Normal 3 2 4 4 6 2 6" xfId="44764" xr:uid="{E048E281-0D84-4F40-9189-DD8D254E6FAF}"/>
    <cellStyle name="Normal 3 2 4 4 6 3" xfId="11054" xr:uid="{90C18A48-4B73-446F-A937-1E1F8C1B9800}"/>
    <cellStyle name="Normal 3 2 4 4 6 3 2" xfId="24744" xr:uid="{63D25E1F-826E-4D7C-A49B-1AE6E2858980}"/>
    <cellStyle name="Normal 3 2 4 4 6 3 2 2" xfId="38436" xr:uid="{2F4CAE3B-9C4D-40F2-9858-952ABD7CE3A8}"/>
    <cellStyle name="Normal 3 2 4 4 6 3 2 3" xfId="53320" xr:uid="{7084F19D-678A-4FB0-9E75-29A25A02DF18}"/>
    <cellStyle name="Normal 3 2 4 4 6 3 3" xfId="17900" xr:uid="{6589277D-D1FA-414C-A2CF-9FE7401CC21E}"/>
    <cellStyle name="Normal 3 2 4 4 6 3 4" xfId="31590" xr:uid="{00D9DA95-10F5-4360-85B9-75E9AA28FF5E}"/>
    <cellStyle name="Normal 3 2 4 4 6 3 5" xfId="46474" xr:uid="{80BA8E38-DC52-4BBF-A7DA-160ECC8E997F}"/>
    <cellStyle name="Normal 3 2 4 4 6 4" xfId="21322" xr:uid="{C47C39C5-156D-4CD2-A096-C93E83BF7A88}"/>
    <cellStyle name="Normal 3 2 4 4 6 4 2" xfId="35014" xr:uid="{AECEE831-DA29-483A-A16F-95728E0ADE99}"/>
    <cellStyle name="Normal 3 2 4 4 6 4 3" xfId="49898" xr:uid="{961A22D8-06F0-4926-B430-7631EE8FDB92}"/>
    <cellStyle name="Normal 3 2 4 4 6 5" xfId="14478" xr:uid="{274607EB-304D-4EF2-8709-88B37C53D160}"/>
    <cellStyle name="Normal 3 2 4 4 6 6" xfId="28168" xr:uid="{4E27F1C1-FAE6-468B-A36E-A0AE4BC56755}"/>
    <cellStyle name="Normal 3 2 4 4 6 7" xfId="43052" xr:uid="{B6B6FFF4-B676-4383-AA30-E28FFC531F17}"/>
    <cellStyle name="Normal 3 2 4 4 7" xfId="9330" xr:uid="{DE650D99-C4AA-4079-889E-DA5526025A13}"/>
    <cellStyle name="Normal 3 2 4 4 7 2" xfId="12752" xr:uid="{7AC0D2A1-5E0C-45E6-A372-25BD19FEE099}"/>
    <cellStyle name="Normal 3 2 4 4 7 2 2" xfId="26442" xr:uid="{0A552C2B-B2FC-4505-B01E-DB588D7D6D10}"/>
    <cellStyle name="Normal 3 2 4 4 7 2 2 2" xfId="40134" xr:uid="{7097903C-B0AB-4E6F-B317-32B091A00D03}"/>
    <cellStyle name="Normal 3 2 4 4 7 2 2 3" xfId="55018" xr:uid="{58F3FCD3-8498-404E-BC1C-0EFBB0EE7584}"/>
    <cellStyle name="Normal 3 2 4 4 7 2 3" xfId="19598" xr:uid="{74203BCA-903C-4A5C-91A3-3F189D61DB72}"/>
    <cellStyle name="Normal 3 2 4 4 7 2 4" xfId="33288" xr:uid="{634232D1-FF9D-4FA0-B3C4-D12778DB1202}"/>
    <cellStyle name="Normal 3 2 4 4 7 2 5" xfId="48172" xr:uid="{2161406B-0FC7-4D49-8FB4-0C1D80A8BBDC}"/>
    <cellStyle name="Normal 3 2 4 4 7 3" xfId="23020" xr:uid="{B828CBEC-98CB-4534-BE85-0B5FA52F1C9E}"/>
    <cellStyle name="Normal 3 2 4 4 7 3 2" xfId="36712" xr:uid="{942AC492-D6EA-4107-9676-CC57ECD3A910}"/>
    <cellStyle name="Normal 3 2 4 4 7 3 3" xfId="51596" xr:uid="{FA437B19-E38C-4D93-8D22-FDEAC968C630}"/>
    <cellStyle name="Normal 3 2 4 4 7 4" xfId="16176" xr:uid="{5AF012C8-C1B7-450A-BE94-C4D7845820E9}"/>
    <cellStyle name="Normal 3 2 4 4 7 5" xfId="29866" xr:uid="{12F75863-DE8A-4CE1-8CAF-FBA5CB3BC72E}"/>
    <cellStyle name="Normal 3 2 4 4 7 6" xfId="44750" xr:uid="{F8996F10-6262-443E-94FA-D41FE8093117}"/>
    <cellStyle name="Normal 3 2 4 4 8" xfId="11040" xr:uid="{631253F7-1ACC-43D1-A5A9-162F43508A45}"/>
    <cellStyle name="Normal 3 2 4 4 8 2" xfId="24730" xr:uid="{30371746-123D-492D-B684-6C971AC45FE5}"/>
    <cellStyle name="Normal 3 2 4 4 8 2 2" xfId="38422" xr:uid="{AA115DA0-5CC7-4F74-A6B4-8BFCA8F9A057}"/>
    <cellStyle name="Normal 3 2 4 4 8 2 3" xfId="53306" xr:uid="{A47A6DBE-C7B9-452F-AFAC-C4AF210FE42E}"/>
    <cellStyle name="Normal 3 2 4 4 8 3" xfId="17886" xr:uid="{DD08F5D2-80DE-447E-86E0-471D22E5F7E3}"/>
    <cellStyle name="Normal 3 2 4 4 8 4" xfId="31576" xr:uid="{74712B7E-D3A2-4F1E-A3DC-1B7A463098B5}"/>
    <cellStyle name="Normal 3 2 4 4 8 5" xfId="46460" xr:uid="{284D8694-8709-4CE1-96D3-56947954BA02}"/>
    <cellStyle name="Normal 3 2 4 4 9" xfId="21308" xr:uid="{5B8CC570-E1EF-4089-A135-1D70F39B8BFE}"/>
    <cellStyle name="Normal 3 2 4 4 9 2" xfId="35000" xr:uid="{9E592152-7EAF-4A5F-BB2A-1D75B4DF9895}"/>
    <cellStyle name="Normal 3 2 4 4 9 3" xfId="49884" xr:uid="{565470A7-E7D3-46FC-9B5F-CADFA25FC305}"/>
    <cellStyle name="Normal 3 2 4 5" xfId="7632" xr:uid="{A583D496-94ED-4E4D-B3E0-C041DBB45612}"/>
    <cellStyle name="Normal 3 2 4 5 10" xfId="43053" xr:uid="{2A79E4FB-94B6-426F-BDDF-DE64FBDDC2FE}"/>
    <cellStyle name="Normal 3 2 4 5 2" xfId="7633" xr:uid="{132B4EAB-86CD-4B75-8EA2-200D06EFD0FA}"/>
    <cellStyle name="Normal 3 2 4 5 2 2" xfId="7634" xr:uid="{54B76BB1-CB00-402A-B979-CF053EA5ACF0}"/>
    <cellStyle name="Normal 3 2 4 5 2 2 2" xfId="9347" xr:uid="{15416CD8-50CF-470C-939D-0F815FDDF6A2}"/>
    <cellStyle name="Normal 3 2 4 5 2 2 2 2" xfId="12769" xr:uid="{2816AD72-CB60-47CF-98A8-35977B4CC0DF}"/>
    <cellStyle name="Normal 3 2 4 5 2 2 2 2 2" xfId="26459" xr:uid="{0920F633-8CB4-486D-BEFC-9991F4AA3882}"/>
    <cellStyle name="Normal 3 2 4 5 2 2 2 2 2 2" xfId="40151" xr:uid="{0C54383B-5E85-4C5F-AC24-151AF5B6A48E}"/>
    <cellStyle name="Normal 3 2 4 5 2 2 2 2 2 3" xfId="55035" xr:uid="{B4C7E833-340D-4F84-AD0E-CE7759FD54E9}"/>
    <cellStyle name="Normal 3 2 4 5 2 2 2 2 3" xfId="19615" xr:uid="{03156084-E946-496F-86FE-8BFDEA61FE31}"/>
    <cellStyle name="Normal 3 2 4 5 2 2 2 2 4" xfId="33305" xr:uid="{83AD1692-B032-452C-A547-94839D2EE775}"/>
    <cellStyle name="Normal 3 2 4 5 2 2 2 2 5" xfId="48189" xr:uid="{BB9C7043-A8E1-447B-865B-42132B446078}"/>
    <cellStyle name="Normal 3 2 4 5 2 2 2 3" xfId="23037" xr:uid="{23335DC3-53D9-4CB6-BD18-A5F01DBB7283}"/>
    <cellStyle name="Normal 3 2 4 5 2 2 2 3 2" xfId="36729" xr:uid="{A01AE084-C83D-43BA-9D32-14256E1CD88C}"/>
    <cellStyle name="Normal 3 2 4 5 2 2 2 3 3" xfId="51613" xr:uid="{B9526036-03D7-4E64-8D85-6D5C4A0EE5F4}"/>
    <cellStyle name="Normal 3 2 4 5 2 2 2 4" xfId="16193" xr:uid="{ECEC7DC9-1E94-44C5-912C-43C6B3DCA65A}"/>
    <cellStyle name="Normal 3 2 4 5 2 2 2 5" xfId="29883" xr:uid="{8B96546C-1932-406F-8CC2-B1F420FD3B66}"/>
    <cellStyle name="Normal 3 2 4 5 2 2 2 6" xfId="44767" xr:uid="{695CD909-8EEF-4025-9804-14DF0B96122D}"/>
    <cellStyle name="Normal 3 2 4 5 2 2 3" xfId="11057" xr:uid="{72FB5693-703C-434E-936F-BD303C4DD769}"/>
    <cellStyle name="Normal 3 2 4 5 2 2 3 2" xfId="24747" xr:uid="{26FFD558-6798-4882-BACF-82A6036F1522}"/>
    <cellStyle name="Normal 3 2 4 5 2 2 3 2 2" xfId="38439" xr:uid="{C3DACF4E-C981-40B2-9502-0976782350BD}"/>
    <cellStyle name="Normal 3 2 4 5 2 2 3 2 3" xfId="53323" xr:uid="{6D485102-8ED8-4DD3-8E37-0132F48938DB}"/>
    <cellStyle name="Normal 3 2 4 5 2 2 3 3" xfId="17903" xr:uid="{4BAD0C82-734B-4698-8FB9-E971C873E825}"/>
    <cellStyle name="Normal 3 2 4 5 2 2 3 4" xfId="31593" xr:uid="{F474AD09-03E6-4354-858F-15F32537D89B}"/>
    <cellStyle name="Normal 3 2 4 5 2 2 3 5" xfId="46477" xr:uid="{0C867817-47DA-4BAF-BD58-9DDB4C9A4247}"/>
    <cellStyle name="Normal 3 2 4 5 2 2 4" xfId="21325" xr:uid="{179DB2EE-6366-41B4-B5ED-D2DD2FE251C5}"/>
    <cellStyle name="Normal 3 2 4 5 2 2 4 2" xfId="35017" xr:uid="{49E6E6AB-5989-4B95-9434-8D209B486939}"/>
    <cellStyle name="Normal 3 2 4 5 2 2 4 3" xfId="49901" xr:uid="{409251E7-A192-4C3B-8DA2-6CC8D148EE4D}"/>
    <cellStyle name="Normal 3 2 4 5 2 2 5" xfId="14481" xr:uid="{E73F3ED6-B437-40F3-9AAA-A5CB22F5AD02}"/>
    <cellStyle name="Normal 3 2 4 5 2 2 6" xfId="28171" xr:uid="{A087AC44-7877-4F5A-99C4-A4969DC9F550}"/>
    <cellStyle name="Normal 3 2 4 5 2 2 7" xfId="43055" xr:uid="{A785F72F-4220-44EB-9583-5B4A11CA1BA9}"/>
    <cellStyle name="Normal 3 2 4 5 2 3" xfId="9346" xr:uid="{5DD83888-453E-4C2A-9680-26C99000BFEA}"/>
    <cellStyle name="Normal 3 2 4 5 2 3 2" xfId="12768" xr:uid="{844F91FA-741C-4121-8E94-E0301BABC348}"/>
    <cellStyle name="Normal 3 2 4 5 2 3 2 2" xfId="26458" xr:uid="{B545EAD4-51E8-4947-80EF-367E7642ACC1}"/>
    <cellStyle name="Normal 3 2 4 5 2 3 2 2 2" xfId="40150" xr:uid="{CF26AD2B-EDBD-451D-A37F-DFF79C8FECD4}"/>
    <cellStyle name="Normal 3 2 4 5 2 3 2 2 3" xfId="55034" xr:uid="{DEE59106-55B3-41D5-815F-BB49A5EF7BEC}"/>
    <cellStyle name="Normal 3 2 4 5 2 3 2 3" xfId="19614" xr:uid="{B83AFAA8-D830-469B-9039-6373EA1C461C}"/>
    <cellStyle name="Normal 3 2 4 5 2 3 2 4" xfId="33304" xr:uid="{E6766FF1-E2D8-4F9D-ADA9-2863FC07C548}"/>
    <cellStyle name="Normal 3 2 4 5 2 3 2 5" xfId="48188" xr:uid="{1255B6CD-28A9-4E4E-9F85-7C0A6C62C988}"/>
    <cellStyle name="Normal 3 2 4 5 2 3 3" xfId="23036" xr:uid="{175FAEBA-F71F-486D-BBB7-364C79B8827F}"/>
    <cellStyle name="Normal 3 2 4 5 2 3 3 2" xfId="36728" xr:uid="{E651D2F1-B4DC-4D61-9E1C-E93D0D2DCD0B}"/>
    <cellStyle name="Normal 3 2 4 5 2 3 3 3" xfId="51612" xr:uid="{82C0EDF5-6F4C-4190-91D5-88DF19198EBE}"/>
    <cellStyle name="Normal 3 2 4 5 2 3 4" xfId="16192" xr:uid="{D035EEB1-C04D-4E11-AAAD-5E894C9775C9}"/>
    <cellStyle name="Normal 3 2 4 5 2 3 5" xfId="29882" xr:uid="{61318A40-91D5-436B-873C-AB950FF444FE}"/>
    <cellStyle name="Normal 3 2 4 5 2 3 6" xfId="44766" xr:uid="{1B4DE433-91D0-4823-B1C1-721BEED8C674}"/>
    <cellStyle name="Normal 3 2 4 5 2 4" xfId="11056" xr:uid="{D18EED07-4956-42F3-8BB0-A82BB17E5BA1}"/>
    <cellStyle name="Normal 3 2 4 5 2 4 2" xfId="24746" xr:uid="{C67E225F-B34B-4242-9410-6E70038BE853}"/>
    <cellStyle name="Normal 3 2 4 5 2 4 2 2" xfId="38438" xr:uid="{56EB9187-E507-41D8-AD9F-C748AEEC2E0A}"/>
    <cellStyle name="Normal 3 2 4 5 2 4 2 3" xfId="53322" xr:uid="{2F662569-2B68-4577-938B-20A927AD2D8A}"/>
    <cellStyle name="Normal 3 2 4 5 2 4 3" xfId="17902" xr:uid="{483DCB49-EB24-40CE-BFD4-6868C41CA4B4}"/>
    <cellStyle name="Normal 3 2 4 5 2 4 4" xfId="31592" xr:uid="{6DDC0774-E3BC-4F28-AD46-C1546409E6D3}"/>
    <cellStyle name="Normal 3 2 4 5 2 4 5" xfId="46476" xr:uid="{D35866F6-CE1D-403B-A224-3758EB585516}"/>
    <cellStyle name="Normal 3 2 4 5 2 5" xfId="21324" xr:uid="{96F553A1-7E83-471A-BB13-4E7E8A09BE75}"/>
    <cellStyle name="Normal 3 2 4 5 2 5 2" xfId="35016" xr:uid="{FD20D180-8626-435F-9F18-459B7557ABE2}"/>
    <cellStyle name="Normal 3 2 4 5 2 5 3" xfId="49900" xr:uid="{BA715FC7-F35E-489A-889B-17BB9328318F}"/>
    <cellStyle name="Normal 3 2 4 5 2 6" xfId="14480" xr:uid="{BAFB052E-4DAC-4830-95FD-A22E5297A377}"/>
    <cellStyle name="Normal 3 2 4 5 2 7" xfId="28170" xr:uid="{840DF716-BDF8-45D6-BE29-08A1C94F07E1}"/>
    <cellStyle name="Normal 3 2 4 5 2 8" xfId="43054" xr:uid="{E0E950AE-1403-4FC6-B3C0-8EFC24DD9B25}"/>
    <cellStyle name="Normal 3 2 4 5 3" xfId="7635" xr:uid="{7E8F526D-4BB6-4601-AD9F-0E4B34F77801}"/>
    <cellStyle name="Normal 3 2 4 5 3 2" xfId="9348" xr:uid="{ECFD895C-3680-4FF7-A1DD-B9E23FE4B99E}"/>
    <cellStyle name="Normal 3 2 4 5 3 2 2" xfId="12770" xr:uid="{613975AC-70E4-44BA-B09E-FEB0BB433FFD}"/>
    <cellStyle name="Normal 3 2 4 5 3 2 2 2" xfId="26460" xr:uid="{CC08051D-A808-43C6-BF26-CCA8F70613C2}"/>
    <cellStyle name="Normal 3 2 4 5 3 2 2 2 2" xfId="40152" xr:uid="{9485CE9F-69F0-4AA0-AC0F-AB4E914C17C9}"/>
    <cellStyle name="Normal 3 2 4 5 3 2 2 2 3" xfId="55036" xr:uid="{EE92C328-63A1-46AA-B0C5-0DCC1E788398}"/>
    <cellStyle name="Normal 3 2 4 5 3 2 2 3" xfId="19616" xr:uid="{2942F311-A56B-4F9E-AB1E-895F130D4667}"/>
    <cellStyle name="Normal 3 2 4 5 3 2 2 4" xfId="33306" xr:uid="{4B6DAEEA-C8F9-482D-BE3F-D996584BBB83}"/>
    <cellStyle name="Normal 3 2 4 5 3 2 2 5" xfId="48190" xr:uid="{0A856678-0B5A-4F57-A8C8-E279B8E4D413}"/>
    <cellStyle name="Normal 3 2 4 5 3 2 3" xfId="23038" xr:uid="{071C6156-FDE5-4E56-9EF6-8AE360EC8386}"/>
    <cellStyle name="Normal 3 2 4 5 3 2 3 2" xfId="36730" xr:uid="{51430E4D-BC26-4FD6-BDB9-B2E172D941D3}"/>
    <cellStyle name="Normal 3 2 4 5 3 2 3 3" xfId="51614" xr:uid="{585EFC30-47C3-4702-A9C7-199FC21B416F}"/>
    <cellStyle name="Normal 3 2 4 5 3 2 4" xfId="16194" xr:uid="{CF4E5716-FBDE-4BAF-926E-B40059C2F806}"/>
    <cellStyle name="Normal 3 2 4 5 3 2 5" xfId="29884" xr:uid="{06607DD5-7D0E-4AF1-8067-68D97E658BC6}"/>
    <cellStyle name="Normal 3 2 4 5 3 2 6" xfId="44768" xr:uid="{026F4286-6433-49B4-AAD6-E6E97FFBB393}"/>
    <cellStyle name="Normal 3 2 4 5 3 3" xfId="11058" xr:uid="{D4FFA877-697B-42C3-8631-5A72B3D08C6C}"/>
    <cellStyle name="Normal 3 2 4 5 3 3 2" xfId="24748" xr:uid="{134FE73E-AA7E-495C-ACBD-474BF0166875}"/>
    <cellStyle name="Normal 3 2 4 5 3 3 2 2" xfId="38440" xr:uid="{B0C60C77-5976-4530-8009-3BC57271460E}"/>
    <cellStyle name="Normal 3 2 4 5 3 3 2 3" xfId="53324" xr:uid="{CF1B1054-7714-4E4F-908F-E2245DA5487B}"/>
    <cellStyle name="Normal 3 2 4 5 3 3 3" xfId="17904" xr:uid="{B92A5B9F-A418-4C74-ACEF-E98CC91891AD}"/>
    <cellStyle name="Normal 3 2 4 5 3 3 4" xfId="31594" xr:uid="{9D25EC0C-D521-469A-9F86-C2105234DFC1}"/>
    <cellStyle name="Normal 3 2 4 5 3 3 5" xfId="46478" xr:uid="{BDA22A49-E137-4EBF-9840-67C3EDF3FDD1}"/>
    <cellStyle name="Normal 3 2 4 5 3 4" xfId="21326" xr:uid="{93C99FB1-2C07-4CDF-99B8-ACA513C5AC47}"/>
    <cellStyle name="Normal 3 2 4 5 3 4 2" xfId="35018" xr:uid="{806B7A44-B52C-4E21-8641-FE681A502731}"/>
    <cellStyle name="Normal 3 2 4 5 3 4 3" xfId="49902" xr:uid="{68DB1360-E862-4CC0-9B2C-490BC68606E4}"/>
    <cellStyle name="Normal 3 2 4 5 3 5" xfId="14482" xr:uid="{0A5B3DDF-CFFE-4E11-AAF7-5C2003EBC981}"/>
    <cellStyle name="Normal 3 2 4 5 3 6" xfId="28172" xr:uid="{8FBD1A2F-75B0-423C-BC6F-CC53E47E6CC3}"/>
    <cellStyle name="Normal 3 2 4 5 3 7" xfId="43056" xr:uid="{7FAA36CF-C7D6-408C-9084-B957574F5D36}"/>
    <cellStyle name="Normal 3 2 4 5 4" xfId="7636" xr:uid="{523B219B-DF2A-412C-934D-6C180CC63591}"/>
    <cellStyle name="Normal 3 2 4 5 4 2" xfId="9349" xr:uid="{4C3E8BA2-7DAF-4240-8C89-737C40DB0B5E}"/>
    <cellStyle name="Normal 3 2 4 5 4 2 2" xfId="12771" xr:uid="{322C5DD3-9D77-41BA-B8CD-11261DF78751}"/>
    <cellStyle name="Normal 3 2 4 5 4 2 2 2" xfId="26461" xr:uid="{4E640A59-71BD-495B-AC03-1A42360FE9BD}"/>
    <cellStyle name="Normal 3 2 4 5 4 2 2 2 2" xfId="40153" xr:uid="{8F03C693-CC8D-4CA5-BD83-C6A0E9E6AE21}"/>
    <cellStyle name="Normal 3 2 4 5 4 2 2 2 3" xfId="55037" xr:uid="{DEA81DFB-DC04-4A54-A2AA-7D2321507B82}"/>
    <cellStyle name="Normal 3 2 4 5 4 2 2 3" xfId="19617" xr:uid="{C5E183E4-177C-4FB0-840C-C826E66780E9}"/>
    <cellStyle name="Normal 3 2 4 5 4 2 2 4" xfId="33307" xr:uid="{A53A9535-A8F3-4CAF-86E9-5285AF4E1169}"/>
    <cellStyle name="Normal 3 2 4 5 4 2 2 5" xfId="48191" xr:uid="{A9074D7A-04AC-4D9F-B52E-7D7883875FD0}"/>
    <cellStyle name="Normal 3 2 4 5 4 2 3" xfId="23039" xr:uid="{7A6656E8-CD71-4E9C-8A5A-754291B4DB8B}"/>
    <cellStyle name="Normal 3 2 4 5 4 2 3 2" xfId="36731" xr:uid="{5718386E-21AD-4DB9-8673-225E68339993}"/>
    <cellStyle name="Normal 3 2 4 5 4 2 3 3" xfId="51615" xr:uid="{A258B324-F569-4E5E-AB9B-849373ECAB5C}"/>
    <cellStyle name="Normal 3 2 4 5 4 2 4" xfId="16195" xr:uid="{17F32AC4-C516-4F53-A1EF-7499142A3CDB}"/>
    <cellStyle name="Normal 3 2 4 5 4 2 5" xfId="29885" xr:uid="{6414CB6C-F6C6-40BF-9715-F6826D1D282B}"/>
    <cellStyle name="Normal 3 2 4 5 4 2 6" xfId="44769" xr:uid="{2816D731-178A-48A5-BC1E-ABEEB371C88D}"/>
    <cellStyle name="Normal 3 2 4 5 4 3" xfId="11059" xr:uid="{3B1ABE3E-4621-453C-BBD7-CAB984C18358}"/>
    <cellStyle name="Normal 3 2 4 5 4 3 2" xfId="24749" xr:uid="{4CA7E4F0-4F5F-488C-99BC-C519DEE6670B}"/>
    <cellStyle name="Normal 3 2 4 5 4 3 2 2" xfId="38441" xr:uid="{9C626713-C402-43C6-A69E-06EB67D1E0B4}"/>
    <cellStyle name="Normal 3 2 4 5 4 3 2 3" xfId="53325" xr:uid="{86493CC4-FAF4-47A9-9C15-7B56D625A762}"/>
    <cellStyle name="Normal 3 2 4 5 4 3 3" xfId="17905" xr:uid="{FBB10B5A-E3D1-4ABE-B7A7-C3B7E7FDF623}"/>
    <cellStyle name="Normal 3 2 4 5 4 3 4" xfId="31595" xr:uid="{E0E4B783-BD53-469F-A387-066386720F06}"/>
    <cellStyle name="Normal 3 2 4 5 4 3 5" xfId="46479" xr:uid="{CC297C01-884A-4A4B-A2E2-4B01A692A12A}"/>
    <cellStyle name="Normal 3 2 4 5 4 4" xfId="21327" xr:uid="{34888CAE-E3F4-4336-9646-28B0C7E7F4B1}"/>
    <cellStyle name="Normal 3 2 4 5 4 4 2" xfId="35019" xr:uid="{1A38319E-3AAA-48AC-BCA0-2B59A287605E}"/>
    <cellStyle name="Normal 3 2 4 5 4 4 3" xfId="49903" xr:uid="{3354B1E9-A7EC-4A60-8FA8-45989340AC1E}"/>
    <cellStyle name="Normal 3 2 4 5 4 5" xfId="14483" xr:uid="{F2192944-585F-46DF-8111-93AEE8A1B42A}"/>
    <cellStyle name="Normal 3 2 4 5 4 6" xfId="28173" xr:uid="{469E07FF-0444-4200-9450-F040034FBB41}"/>
    <cellStyle name="Normal 3 2 4 5 4 7" xfId="43057" xr:uid="{0E2F5C75-93B0-41B0-A229-59AA081CC1C7}"/>
    <cellStyle name="Normal 3 2 4 5 5" xfId="9345" xr:uid="{CF2D591C-2DAB-4D24-A4C6-B2F3C5228B6E}"/>
    <cellStyle name="Normal 3 2 4 5 5 2" xfId="12767" xr:uid="{F6E3D1EB-9688-4615-9F69-7AC8B98886B8}"/>
    <cellStyle name="Normal 3 2 4 5 5 2 2" xfId="26457" xr:uid="{27C90C2D-47ED-4C81-AC11-35D6A9A2C6F8}"/>
    <cellStyle name="Normal 3 2 4 5 5 2 2 2" xfId="40149" xr:uid="{28550D89-64BA-4C85-975C-AC3EF613500A}"/>
    <cellStyle name="Normal 3 2 4 5 5 2 2 3" xfId="55033" xr:uid="{215B9FC6-30C5-4767-85B4-ACA48D0F8E48}"/>
    <cellStyle name="Normal 3 2 4 5 5 2 3" xfId="19613" xr:uid="{93F50BB7-5293-4AF5-B9C0-BA45ACDE4A1F}"/>
    <cellStyle name="Normal 3 2 4 5 5 2 4" xfId="33303" xr:uid="{AA1A724D-B058-4CA5-BCB4-9040FF20CE74}"/>
    <cellStyle name="Normal 3 2 4 5 5 2 5" xfId="48187" xr:uid="{F940BC03-6445-4471-9E72-E1AED8982126}"/>
    <cellStyle name="Normal 3 2 4 5 5 3" xfId="23035" xr:uid="{72EAC07F-12E7-4B17-BCA9-5C66336BFE05}"/>
    <cellStyle name="Normal 3 2 4 5 5 3 2" xfId="36727" xr:uid="{DE50C872-C181-4B09-B2B8-BE269D413DB5}"/>
    <cellStyle name="Normal 3 2 4 5 5 3 3" xfId="51611" xr:uid="{2F1B623D-DFE1-48F6-9B3C-2D841D223E90}"/>
    <cellStyle name="Normal 3 2 4 5 5 4" xfId="16191" xr:uid="{3131C516-EBC8-47F1-AEBE-1CEF42BAA402}"/>
    <cellStyle name="Normal 3 2 4 5 5 5" xfId="29881" xr:uid="{689F04C6-50B4-466C-8682-93B82F4262CB}"/>
    <cellStyle name="Normal 3 2 4 5 5 6" xfId="44765" xr:uid="{08A40FF7-13A7-4C61-A464-ED4AB77B9786}"/>
    <cellStyle name="Normal 3 2 4 5 6" xfId="11055" xr:uid="{A2500E72-3C6D-48BB-8915-009524B0D03A}"/>
    <cellStyle name="Normal 3 2 4 5 6 2" xfId="24745" xr:uid="{19D92850-40C1-439F-9E7C-E5CD8C5E4EC6}"/>
    <cellStyle name="Normal 3 2 4 5 6 2 2" xfId="38437" xr:uid="{6BDE3B42-DB03-44FF-AB74-2EE27F5753A1}"/>
    <cellStyle name="Normal 3 2 4 5 6 2 3" xfId="53321" xr:uid="{AEF3CC7C-2A38-4A3A-BA5B-B7A891D1EB34}"/>
    <cellStyle name="Normal 3 2 4 5 6 3" xfId="17901" xr:uid="{D54FA035-B53F-44FA-8672-D6E2FBFD511E}"/>
    <cellStyle name="Normal 3 2 4 5 6 4" xfId="31591" xr:uid="{CDC83C07-2B90-443D-9C02-6F7ABC8925AE}"/>
    <cellStyle name="Normal 3 2 4 5 6 5" xfId="46475" xr:uid="{03C8D301-05CD-4B3A-8471-C40766CCC79C}"/>
    <cellStyle name="Normal 3 2 4 5 7" xfId="21323" xr:uid="{288BF3F6-B396-40EA-A150-279C67D20DAD}"/>
    <cellStyle name="Normal 3 2 4 5 7 2" xfId="35015" xr:uid="{DFDB2619-C7F5-4CAE-AE75-592820676840}"/>
    <cellStyle name="Normal 3 2 4 5 7 3" xfId="49899" xr:uid="{2035E5FC-AF66-4EFA-8A84-FBBCBC79735C}"/>
    <cellStyle name="Normal 3 2 4 5 8" xfId="14479" xr:uid="{DF0E7388-016E-4F06-8434-35835CC61331}"/>
    <cellStyle name="Normal 3 2 4 5 9" xfId="28169" xr:uid="{7B8B4831-3333-4A1A-967F-FA190BF49CB7}"/>
    <cellStyle name="Normal 3 2 4 6" xfId="7637" xr:uid="{1156E1BC-0893-44CF-A909-111A15CDCEB1}"/>
    <cellStyle name="Normal 3 2 4 6 10" xfId="43058" xr:uid="{EED79BDA-A1A5-4D94-8C8C-BD9CE23507A5}"/>
    <cellStyle name="Normal 3 2 4 6 2" xfId="7638" xr:uid="{C9E0F41E-9FA9-4A83-9EB0-C1D8CC001AE9}"/>
    <cellStyle name="Normal 3 2 4 6 2 2" xfId="7639" xr:uid="{32F694DE-F7BF-4F9C-929D-E002E62D8980}"/>
    <cellStyle name="Normal 3 2 4 6 2 2 2" xfId="9352" xr:uid="{D5E379A7-FBC5-4A97-A25D-95A29553BF3E}"/>
    <cellStyle name="Normal 3 2 4 6 2 2 2 2" xfId="12774" xr:uid="{F8837F9C-D438-4A29-AB18-07C5CB68359F}"/>
    <cellStyle name="Normal 3 2 4 6 2 2 2 2 2" xfId="26464" xr:uid="{2EA80116-E25E-4B91-8CAA-B722A7E7F165}"/>
    <cellStyle name="Normal 3 2 4 6 2 2 2 2 2 2" xfId="40156" xr:uid="{2AE2EAD0-7424-4DCE-8482-7E0416CFFA93}"/>
    <cellStyle name="Normal 3 2 4 6 2 2 2 2 2 3" xfId="55040" xr:uid="{65400E46-6D0C-4F13-8DDF-6F5214160378}"/>
    <cellStyle name="Normal 3 2 4 6 2 2 2 2 3" xfId="19620" xr:uid="{95775FD7-73EF-4752-BD86-81868BE6338C}"/>
    <cellStyle name="Normal 3 2 4 6 2 2 2 2 4" xfId="33310" xr:uid="{F71162BE-EAFA-46FD-A666-4CAD0DBDF386}"/>
    <cellStyle name="Normal 3 2 4 6 2 2 2 2 5" xfId="48194" xr:uid="{20A11D30-E1D0-4E1B-BF47-29629E8BA73D}"/>
    <cellStyle name="Normal 3 2 4 6 2 2 2 3" xfId="23042" xr:uid="{1DBEF7C3-7112-43E1-BB41-3ABCC6DF98D3}"/>
    <cellStyle name="Normal 3 2 4 6 2 2 2 3 2" xfId="36734" xr:uid="{15E83181-A1B4-4AAA-98D9-BD703140F939}"/>
    <cellStyle name="Normal 3 2 4 6 2 2 2 3 3" xfId="51618" xr:uid="{94B206BF-90C5-4D07-A2AE-BE6321249B7F}"/>
    <cellStyle name="Normal 3 2 4 6 2 2 2 4" xfId="16198" xr:uid="{FD0B44D9-C476-4817-9EDE-216821218BAA}"/>
    <cellStyle name="Normal 3 2 4 6 2 2 2 5" xfId="29888" xr:uid="{96190F20-DE64-4819-962D-13293BA42DF6}"/>
    <cellStyle name="Normal 3 2 4 6 2 2 2 6" xfId="44772" xr:uid="{EDBD4700-065B-44A3-BAD8-B5043266C268}"/>
    <cellStyle name="Normal 3 2 4 6 2 2 3" xfId="11062" xr:uid="{A65B0732-2B3D-4DD1-88BE-98282A34C322}"/>
    <cellStyle name="Normal 3 2 4 6 2 2 3 2" xfId="24752" xr:uid="{18074021-4E99-496C-9180-148BA84F30D6}"/>
    <cellStyle name="Normal 3 2 4 6 2 2 3 2 2" xfId="38444" xr:uid="{218D5CA1-4AB0-4D2C-9E34-076470753EEA}"/>
    <cellStyle name="Normal 3 2 4 6 2 2 3 2 3" xfId="53328" xr:uid="{65BB1D13-0E56-42C7-9E27-D8EBF0E4753F}"/>
    <cellStyle name="Normal 3 2 4 6 2 2 3 3" xfId="17908" xr:uid="{07252B81-91B5-4DCE-B521-4B3B726AEA5C}"/>
    <cellStyle name="Normal 3 2 4 6 2 2 3 4" xfId="31598" xr:uid="{95E8F19A-3C3C-4B0A-9924-3DF9763752C1}"/>
    <cellStyle name="Normal 3 2 4 6 2 2 3 5" xfId="46482" xr:uid="{276CF62E-A208-43EE-888C-AA90AE92279C}"/>
    <cellStyle name="Normal 3 2 4 6 2 2 4" xfId="21330" xr:uid="{D1DF275A-82B4-46D3-9240-347B94329CAD}"/>
    <cellStyle name="Normal 3 2 4 6 2 2 4 2" xfId="35022" xr:uid="{9F1DC841-BDCD-4FE4-A044-6E5DC04E40F6}"/>
    <cellStyle name="Normal 3 2 4 6 2 2 4 3" xfId="49906" xr:uid="{1543B4F0-FEE9-4CDC-80CD-DD0E6537BE5B}"/>
    <cellStyle name="Normal 3 2 4 6 2 2 5" xfId="14486" xr:uid="{66CED596-FB36-4678-B589-8A47870DE04B}"/>
    <cellStyle name="Normal 3 2 4 6 2 2 6" xfId="28176" xr:uid="{DCA012A1-D2D6-45F6-8F94-AC93829E7D90}"/>
    <cellStyle name="Normal 3 2 4 6 2 2 7" xfId="43060" xr:uid="{C4FDF64F-51DD-49AE-BB0B-252E21F7B449}"/>
    <cellStyle name="Normal 3 2 4 6 2 3" xfId="9351" xr:uid="{4EF9107C-15C0-4886-BDD6-6E78EF4AEF28}"/>
    <cellStyle name="Normal 3 2 4 6 2 3 2" xfId="12773" xr:uid="{F2754225-A2A3-4A0E-B621-1694304FDEB0}"/>
    <cellStyle name="Normal 3 2 4 6 2 3 2 2" xfId="26463" xr:uid="{5095131A-986F-4A96-98C2-F271713FDC33}"/>
    <cellStyle name="Normal 3 2 4 6 2 3 2 2 2" xfId="40155" xr:uid="{ED2DCA41-4D71-4F2E-8CA2-7FC10F74E546}"/>
    <cellStyle name="Normal 3 2 4 6 2 3 2 2 3" xfId="55039" xr:uid="{BE3E8B8A-3FC1-49EF-9496-5F48FBD673D6}"/>
    <cellStyle name="Normal 3 2 4 6 2 3 2 3" xfId="19619" xr:uid="{463AD23B-1190-47A0-A89C-C584E1959943}"/>
    <cellStyle name="Normal 3 2 4 6 2 3 2 4" xfId="33309" xr:uid="{A51AC13E-A918-42B8-8785-B604FAA88A1D}"/>
    <cellStyle name="Normal 3 2 4 6 2 3 2 5" xfId="48193" xr:uid="{9512819E-D7CE-4713-A6EA-DA4659B76578}"/>
    <cellStyle name="Normal 3 2 4 6 2 3 3" xfId="23041" xr:uid="{3169BAC9-D15E-475B-A243-4BA78FDDC299}"/>
    <cellStyle name="Normal 3 2 4 6 2 3 3 2" xfId="36733" xr:uid="{1FFE1E5F-A6B4-474C-8A5D-E91922582E2D}"/>
    <cellStyle name="Normal 3 2 4 6 2 3 3 3" xfId="51617" xr:uid="{E1B39D30-5C73-49C3-8FCB-1350AFE3D8A1}"/>
    <cellStyle name="Normal 3 2 4 6 2 3 4" xfId="16197" xr:uid="{BA16CDD9-0DFC-48EC-BA16-3B22CA503FE6}"/>
    <cellStyle name="Normal 3 2 4 6 2 3 5" xfId="29887" xr:uid="{0B939684-972C-4545-8897-A9A24D482E62}"/>
    <cellStyle name="Normal 3 2 4 6 2 3 6" xfId="44771" xr:uid="{FCBCB8DE-776F-4D74-9AFE-5A3CD2235949}"/>
    <cellStyle name="Normal 3 2 4 6 2 4" xfId="11061" xr:uid="{5B41F0B3-845D-47AB-A5B7-0B810B1223A0}"/>
    <cellStyle name="Normal 3 2 4 6 2 4 2" xfId="24751" xr:uid="{48E6D953-5709-4D31-A206-9F3EF5284011}"/>
    <cellStyle name="Normal 3 2 4 6 2 4 2 2" xfId="38443" xr:uid="{14A67AB2-D522-433B-BECD-5BBED8EE60D3}"/>
    <cellStyle name="Normal 3 2 4 6 2 4 2 3" xfId="53327" xr:uid="{B578FAC7-D22A-4690-B390-E9E086E103DE}"/>
    <cellStyle name="Normal 3 2 4 6 2 4 3" xfId="17907" xr:uid="{962F24BC-182D-43D5-9F41-4C4A45D29505}"/>
    <cellStyle name="Normal 3 2 4 6 2 4 4" xfId="31597" xr:uid="{06E1135E-2F31-4D53-82D2-2EBB021AE621}"/>
    <cellStyle name="Normal 3 2 4 6 2 4 5" xfId="46481" xr:uid="{4E6F4AA7-9F80-4CC7-AE31-D8D9156DF60C}"/>
    <cellStyle name="Normal 3 2 4 6 2 5" xfId="21329" xr:uid="{74A3FC38-431F-43B4-9771-6C460DE7DA67}"/>
    <cellStyle name="Normal 3 2 4 6 2 5 2" xfId="35021" xr:uid="{E1C7C4E3-AC71-4104-9146-E0B90F19DBA9}"/>
    <cellStyle name="Normal 3 2 4 6 2 5 3" xfId="49905" xr:uid="{73032C7C-DE7A-4E64-8D7B-4CC9216CFBF8}"/>
    <cellStyle name="Normal 3 2 4 6 2 6" xfId="14485" xr:uid="{9AE6F670-2DAA-4B63-91BB-B9B36B948322}"/>
    <cellStyle name="Normal 3 2 4 6 2 7" xfId="28175" xr:uid="{5E458DA2-9B30-4818-A3B7-CDB2A407F575}"/>
    <cellStyle name="Normal 3 2 4 6 2 8" xfId="43059" xr:uid="{6EFBBC50-6E4D-4BEE-8090-8BCE7D38E765}"/>
    <cellStyle name="Normal 3 2 4 6 3" xfId="7640" xr:uid="{CBBFF37F-1657-4D2D-B079-7AA8FFC67A6C}"/>
    <cellStyle name="Normal 3 2 4 6 3 2" xfId="9353" xr:uid="{D48704E2-269E-44B9-AA96-766DA90C5928}"/>
    <cellStyle name="Normal 3 2 4 6 3 2 2" xfId="12775" xr:uid="{2930F75E-5342-4D89-AD8F-ADC6C70AF0D4}"/>
    <cellStyle name="Normal 3 2 4 6 3 2 2 2" xfId="26465" xr:uid="{092AD1D3-9BC4-4AC9-B70F-DC4C2CEB2122}"/>
    <cellStyle name="Normal 3 2 4 6 3 2 2 2 2" xfId="40157" xr:uid="{0278A253-C059-405D-8AD7-282AB1FA94A6}"/>
    <cellStyle name="Normal 3 2 4 6 3 2 2 2 3" xfId="55041" xr:uid="{B57FC239-3955-40F1-9A31-096F32181EAD}"/>
    <cellStyle name="Normal 3 2 4 6 3 2 2 3" xfId="19621" xr:uid="{1436B54C-0003-4482-922B-2E316AE9C7BA}"/>
    <cellStyle name="Normal 3 2 4 6 3 2 2 4" xfId="33311" xr:uid="{E69C63EA-AC2B-43DC-B144-42E28A9AC4E0}"/>
    <cellStyle name="Normal 3 2 4 6 3 2 2 5" xfId="48195" xr:uid="{9A010AEF-9D8C-4705-B39B-DD345ADC44B4}"/>
    <cellStyle name="Normal 3 2 4 6 3 2 3" xfId="23043" xr:uid="{59742944-FC4C-4A62-97B3-7E964174BABC}"/>
    <cellStyle name="Normal 3 2 4 6 3 2 3 2" xfId="36735" xr:uid="{3E2864CC-4874-4F85-8111-F0EAEF12AEB6}"/>
    <cellStyle name="Normal 3 2 4 6 3 2 3 3" xfId="51619" xr:uid="{B1EB80F5-4C7F-4894-81F7-9143AC2A3CFA}"/>
    <cellStyle name="Normal 3 2 4 6 3 2 4" xfId="16199" xr:uid="{5F58F669-B45A-4B21-A016-7C9BF65A7C27}"/>
    <cellStyle name="Normal 3 2 4 6 3 2 5" xfId="29889" xr:uid="{4539486A-4C6B-4B4F-A075-1CEC314D502B}"/>
    <cellStyle name="Normal 3 2 4 6 3 2 6" xfId="44773" xr:uid="{F3008A80-8CDA-41F1-A466-4A28E19A86D7}"/>
    <cellStyle name="Normal 3 2 4 6 3 3" xfId="11063" xr:uid="{5FA7E64B-787C-435A-9CDD-593DDEEC8D10}"/>
    <cellStyle name="Normal 3 2 4 6 3 3 2" xfId="24753" xr:uid="{2FD69A1B-633E-4724-B152-FAC0C4037EBC}"/>
    <cellStyle name="Normal 3 2 4 6 3 3 2 2" xfId="38445" xr:uid="{3FF925ED-02CB-421F-91E0-D7B6814A346F}"/>
    <cellStyle name="Normal 3 2 4 6 3 3 2 3" xfId="53329" xr:uid="{7F582E2E-14CE-4B91-939B-844121D85EC5}"/>
    <cellStyle name="Normal 3 2 4 6 3 3 3" xfId="17909" xr:uid="{2D755239-9D7A-4BA3-8FBF-20B1A10447E5}"/>
    <cellStyle name="Normal 3 2 4 6 3 3 4" xfId="31599" xr:uid="{01DE363C-3A19-4796-93FB-6E782E733C9A}"/>
    <cellStyle name="Normal 3 2 4 6 3 3 5" xfId="46483" xr:uid="{626E0F37-7318-4700-9E11-10045B64AED5}"/>
    <cellStyle name="Normal 3 2 4 6 3 4" xfId="21331" xr:uid="{686B41B1-E15B-4C35-A699-3030D8E544B1}"/>
    <cellStyle name="Normal 3 2 4 6 3 4 2" xfId="35023" xr:uid="{E129E594-55BE-4F52-BDD5-535C0C95122D}"/>
    <cellStyle name="Normal 3 2 4 6 3 4 3" xfId="49907" xr:uid="{1F204F94-6A2D-4F3C-9324-3521B10D1F60}"/>
    <cellStyle name="Normal 3 2 4 6 3 5" xfId="14487" xr:uid="{D31A0B68-1322-4C19-8B56-6D67310909AF}"/>
    <cellStyle name="Normal 3 2 4 6 3 6" xfId="28177" xr:uid="{253DCF4C-4521-4C4F-9C3A-5E4FB02F1491}"/>
    <cellStyle name="Normal 3 2 4 6 3 7" xfId="43061" xr:uid="{221B936B-1296-43B8-AEF6-327999027D40}"/>
    <cellStyle name="Normal 3 2 4 6 4" xfId="7641" xr:uid="{00F0738D-FF63-4150-876E-D3D2BBBF1A33}"/>
    <cellStyle name="Normal 3 2 4 6 4 2" xfId="9354" xr:uid="{3D7F27D0-1C11-427E-92EF-3F03D5585BEB}"/>
    <cellStyle name="Normal 3 2 4 6 4 2 2" xfId="12776" xr:uid="{0C2BF240-6776-4FC3-9D7A-A8C20D48ED23}"/>
    <cellStyle name="Normal 3 2 4 6 4 2 2 2" xfId="26466" xr:uid="{55897D5D-18D8-475A-94F2-30D5104B0441}"/>
    <cellStyle name="Normal 3 2 4 6 4 2 2 2 2" xfId="40158" xr:uid="{D903B786-466C-404E-9590-D92B1EABF046}"/>
    <cellStyle name="Normal 3 2 4 6 4 2 2 2 3" xfId="55042" xr:uid="{3A819FA1-87A7-44AD-9154-2E05439E785A}"/>
    <cellStyle name="Normal 3 2 4 6 4 2 2 3" xfId="19622" xr:uid="{6546C244-959C-41CF-8D94-14CA5851F593}"/>
    <cellStyle name="Normal 3 2 4 6 4 2 2 4" xfId="33312" xr:uid="{AF29CBEA-18F4-46B9-9F07-0442BF78516A}"/>
    <cellStyle name="Normal 3 2 4 6 4 2 2 5" xfId="48196" xr:uid="{63FC1127-4E25-4C46-A830-D2E08674B473}"/>
    <cellStyle name="Normal 3 2 4 6 4 2 3" xfId="23044" xr:uid="{89B4D0D6-E833-4A93-9C9E-220B886646AB}"/>
    <cellStyle name="Normal 3 2 4 6 4 2 3 2" xfId="36736" xr:uid="{32BF4899-A612-47A4-BA8A-C076929E5998}"/>
    <cellStyle name="Normal 3 2 4 6 4 2 3 3" xfId="51620" xr:uid="{C453B787-EDDA-495D-91DB-E25802713E28}"/>
    <cellStyle name="Normal 3 2 4 6 4 2 4" xfId="16200" xr:uid="{5442D1B8-A72D-4B63-8526-8F82E5D39C5F}"/>
    <cellStyle name="Normal 3 2 4 6 4 2 5" xfId="29890" xr:uid="{EA15254A-88C3-44F0-A509-F856EE4B66D1}"/>
    <cellStyle name="Normal 3 2 4 6 4 2 6" xfId="44774" xr:uid="{5A8F1082-43D5-4CDC-96CF-6CDF628961B9}"/>
    <cellStyle name="Normal 3 2 4 6 4 3" xfId="11064" xr:uid="{B8E4C2BB-0B63-484E-B93A-63A7DFA8EDAE}"/>
    <cellStyle name="Normal 3 2 4 6 4 3 2" xfId="24754" xr:uid="{BC96F64E-4BC1-4958-ACBF-2719C308BC4D}"/>
    <cellStyle name="Normal 3 2 4 6 4 3 2 2" xfId="38446" xr:uid="{158A3DAF-6443-4D31-AD92-22EAC1A4D757}"/>
    <cellStyle name="Normal 3 2 4 6 4 3 2 3" xfId="53330" xr:uid="{3A124456-9474-4BF1-B798-5619B025753D}"/>
    <cellStyle name="Normal 3 2 4 6 4 3 3" xfId="17910" xr:uid="{FEE0CACF-023B-423C-929D-130759CC66D5}"/>
    <cellStyle name="Normal 3 2 4 6 4 3 4" xfId="31600" xr:uid="{741B4065-BDA4-46D0-A7DA-EE4B1C078128}"/>
    <cellStyle name="Normal 3 2 4 6 4 3 5" xfId="46484" xr:uid="{3B2CB732-0A8E-43EA-8171-1AA3788AE823}"/>
    <cellStyle name="Normal 3 2 4 6 4 4" xfId="21332" xr:uid="{C2BED3E0-198F-4061-8800-AE5308E0B779}"/>
    <cellStyle name="Normal 3 2 4 6 4 4 2" xfId="35024" xr:uid="{302B13D2-EAA2-4770-945B-4F41CFC52B47}"/>
    <cellStyle name="Normal 3 2 4 6 4 4 3" xfId="49908" xr:uid="{84886D77-A6E3-4CEE-BFC7-753A0D451609}"/>
    <cellStyle name="Normal 3 2 4 6 4 5" xfId="14488" xr:uid="{939A2E5B-4247-4862-AC13-62C9160402E7}"/>
    <cellStyle name="Normal 3 2 4 6 4 6" xfId="28178" xr:uid="{74DCF4D5-0F4D-469A-9AFB-0F372680AE76}"/>
    <cellStyle name="Normal 3 2 4 6 4 7" xfId="43062" xr:uid="{17A6A35D-4E7C-4B2A-A822-4A94872FB346}"/>
    <cellStyle name="Normal 3 2 4 6 5" xfId="9350" xr:uid="{B17BEB4F-2FFA-49E5-9609-478D000A6FF6}"/>
    <cellStyle name="Normal 3 2 4 6 5 2" xfId="12772" xr:uid="{AAA98AFF-32B4-496A-A489-87A3860349FD}"/>
    <cellStyle name="Normal 3 2 4 6 5 2 2" xfId="26462" xr:uid="{7AC041C4-7AB2-493E-B0BA-51D867DA9225}"/>
    <cellStyle name="Normal 3 2 4 6 5 2 2 2" xfId="40154" xr:uid="{DB9134DA-5904-41F9-9B4D-E9A5097E49B8}"/>
    <cellStyle name="Normal 3 2 4 6 5 2 2 3" xfId="55038" xr:uid="{3E6A479E-ADC5-4477-8615-DE221FA8FDFD}"/>
    <cellStyle name="Normal 3 2 4 6 5 2 3" xfId="19618" xr:uid="{8E718058-22C4-4E23-B6D7-97396799808D}"/>
    <cellStyle name="Normal 3 2 4 6 5 2 4" xfId="33308" xr:uid="{1DA28CDB-BE9C-4263-B088-562A111679FE}"/>
    <cellStyle name="Normal 3 2 4 6 5 2 5" xfId="48192" xr:uid="{8FD3BD78-52F6-4679-907B-960EC98296DC}"/>
    <cellStyle name="Normal 3 2 4 6 5 3" xfId="23040" xr:uid="{BCA484FC-37C1-4494-9925-52E43D283704}"/>
    <cellStyle name="Normal 3 2 4 6 5 3 2" xfId="36732" xr:uid="{E6454B61-5C05-48D8-A929-9636EA97C81F}"/>
    <cellStyle name="Normal 3 2 4 6 5 3 3" xfId="51616" xr:uid="{977351C2-C608-41E1-A8D7-9952A05F4F23}"/>
    <cellStyle name="Normal 3 2 4 6 5 4" xfId="16196" xr:uid="{1E6C2544-786A-46CA-8068-97C6A651BEF6}"/>
    <cellStyle name="Normal 3 2 4 6 5 5" xfId="29886" xr:uid="{A3516C20-06F1-4CB5-AEF1-BBE346BDE692}"/>
    <cellStyle name="Normal 3 2 4 6 5 6" xfId="44770" xr:uid="{9AFBFDBD-7E6B-4A5D-BAE6-DEB0DE383104}"/>
    <cellStyle name="Normal 3 2 4 6 6" xfId="11060" xr:uid="{BEC292D3-24B0-42F4-954C-CE5A688A63F2}"/>
    <cellStyle name="Normal 3 2 4 6 6 2" xfId="24750" xr:uid="{4E5CEBE5-B1C0-4570-A4CE-F9BD6379E64A}"/>
    <cellStyle name="Normal 3 2 4 6 6 2 2" xfId="38442" xr:uid="{A7598045-E89B-4CD8-91FC-275D4401F9F2}"/>
    <cellStyle name="Normal 3 2 4 6 6 2 3" xfId="53326" xr:uid="{40D316E2-3649-49F6-84F8-8078838023AE}"/>
    <cellStyle name="Normal 3 2 4 6 6 3" xfId="17906" xr:uid="{6F7F30FA-7631-4EA9-8C5D-55B4A9178494}"/>
    <cellStyle name="Normal 3 2 4 6 6 4" xfId="31596" xr:uid="{7EC2C170-6D45-4289-BF5F-68EF3FA29F11}"/>
    <cellStyle name="Normal 3 2 4 6 6 5" xfId="46480" xr:uid="{6A692A80-AD0E-4C24-9CDD-109526346598}"/>
    <cellStyle name="Normal 3 2 4 6 7" xfId="21328" xr:uid="{F6927BA3-E89A-4E11-9CD7-30ACBF0A61DC}"/>
    <cellStyle name="Normal 3 2 4 6 7 2" xfId="35020" xr:uid="{DBF1FCE4-1312-4F13-9364-52B8AF1D33EF}"/>
    <cellStyle name="Normal 3 2 4 6 7 3" xfId="49904" xr:uid="{F4D6F33C-9445-4147-9AA2-62EC07623329}"/>
    <cellStyle name="Normal 3 2 4 6 8" xfId="14484" xr:uid="{D25C6803-C84C-4B09-82C8-A1145772EEAE}"/>
    <cellStyle name="Normal 3 2 4 6 9" xfId="28174" xr:uid="{808BC361-DF15-4DC2-B8C6-0762FB83BA08}"/>
    <cellStyle name="Normal 3 2 4 7" xfId="7642" xr:uid="{8F0411AE-5A70-45E6-99A3-AD3038382EF4}"/>
    <cellStyle name="Normal 3 2 4 7 2" xfId="7643" xr:uid="{2B2B6DF1-2FF1-469B-ABFC-3F6DF07F2ED9}"/>
    <cellStyle name="Normal 3 2 4 7 2 2" xfId="9356" xr:uid="{471BFA9B-7F24-43B3-9698-8AF18C27A164}"/>
    <cellStyle name="Normal 3 2 4 7 2 2 2" xfId="12778" xr:uid="{9D2123D8-8603-4F99-B087-EC689491F43F}"/>
    <cellStyle name="Normal 3 2 4 7 2 2 2 2" xfId="26468" xr:uid="{EFB05F7A-C102-41F6-A22D-F2DE5FF02F2F}"/>
    <cellStyle name="Normal 3 2 4 7 2 2 2 2 2" xfId="40160" xr:uid="{344A2444-FA07-4586-AC9A-EEFE4464C936}"/>
    <cellStyle name="Normal 3 2 4 7 2 2 2 2 3" xfId="55044" xr:uid="{62E16369-E3BE-405E-AB42-4A6282F0FA06}"/>
    <cellStyle name="Normal 3 2 4 7 2 2 2 3" xfId="19624" xr:uid="{EE734D9B-1777-4B23-B325-8808594C8077}"/>
    <cellStyle name="Normal 3 2 4 7 2 2 2 4" xfId="33314" xr:uid="{A3DF830B-6A82-4229-8803-E42797245A06}"/>
    <cellStyle name="Normal 3 2 4 7 2 2 2 5" xfId="48198" xr:uid="{8123DAC9-0A3C-4656-AB54-9D7536F76C62}"/>
    <cellStyle name="Normal 3 2 4 7 2 2 3" xfId="23046" xr:uid="{4D882D81-A706-477E-AD97-4EBB319092EA}"/>
    <cellStyle name="Normal 3 2 4 7 2 2 3 2" xfId="36738" xr:uid="{2D5D9B34-236D-4A7B-A408-79622E5FCF49}"/>
    <cellStyle name="Normal 3 2 4 7 2 2 3 3" xfId="51622" xr:uid="{256F4DB0-8FEB-418B-B945-CB453957D0F7}"/>
    <cellStyle name="Normal 3 2 4 7 2 2 4" xfId="16202" xr:uid="{537B393D-E51F-4FD0-BAB4-4A1966524557}"/>
    <cellStyle name="Normal 3 2 4 7 2 2 5" xfId="29892" xr:uid="{7214621B-3EEF-45A8-917A-57A7A0266847}"/>
    <cellStyle name="Normal 3 2 4 7 2 2 6" xfId="44776" xr:uid="{84C99F80-C63E-4968-9005-9A4B709D0A03}"/>
    <cellStyle name="Normal 3 2 4 7 2 3" xfId="11066" xr:uid="{C3E2B3F4-AE0E-488E-ADCA-446833DCE55C}"/>
    <cellStyle name="Normal 3 2 4 7 2 3 2" xfId="24756" xr:uid="{E6E1715C-81B1-492E-8C38-80E501A3A9B8}"/>
    <cellStyle name="Normal 3 2 4 7 2 3 2 2" xfId="38448" xr:uid="{724BF9D6-4953-481F-B5DE-7FC940BF5AB1}"/>
    <cellStyle name="Normal 3 2 4 7 2 3 2 3" xfId="53332" xr:uid="{0B2D8DE1-459A-4784-A57E-28D17377031B}"/>
    <cellStyle name="Normal 3 2 4 7 2 3 3" xfId="17912" xr:uid="{7B564B6C-2DF3-4964-85C6-7DF4AF3CCF5D}"/>
    <cellStyle name="Normal 3 2 4 7 2 3 4" xfId="31602" xr:uid="{43B8E4FB-8C7C-4960-9AC2-6BD2C1DF4BCB}"/>
    <cellStyle name="Normal 3 2 4 7 2 3 5" xfId="46486" xr:uid="{7F69AE31-5348-4FB9-8B6F-319D976CA189}"/>
    <cellStyle name="Normal 3 2 4 7 2 4" xfId="21334" xr:uid="{095135C8-21B1-4D3C-AB46-B85E432927DA}"/>
    <cellStyle name="Normal 3 2 4 7 2 4 2" xfId="35026" xr:uid="{4B5B3FFB-9577-4334-9020-A035E5DC0519}"/>
    <cellStyle name="Normal 3 2 4 7 2 4 3" xfId="49910" xr:uid="{0CC6A981-DE76-40D1-808C-081EF89FD675}"/>
    <cellStyle name="Normal 3 2 4 7 2 5" xfId="14490" xr:uid="{28CA2457-B095-43A5-9450-4315CBCBE395}"/>
    <cellStyle name="Normal 3 2 4 7 2 6" xfId="28180" xr:uid="{AE596F69-DD66-4C6B-8CCA-7A44C3797195}"/>
    <cellStyle name="Normal 3 2 4 7 2 7" xfId="43064" xr:uid="{646C783F-1CD0-4DA1-AF04-E012A6FCE413}"/>
    <cellStyle name="Normal 3 2 4 7 3" xfId="9355" xr:uid="{29B5AB98-2AC2-4940-9162-4BBA73F66379}"/>
    <cellStyle name="Normal 3 2 4 7 3 2" xfId="12777" xr:uid="{C7B8DC24-C969-4A38-8C9C-9953105CB07D}"/>
    <cellStyle name="Normal 3 2 4 7 3 2 2" xfId="26467" xr:uid="{EA2980AF-D63E-4CE7-8C5A-DF9C62D7A4EC}"/>
    <cellStyle name="Normal 3 2 4 7 3 2 2 2" xfId="40159" xr:uid="{8DFB6B52-2707-4FE6-9F0D-55569DE62C30}"/>
    <cellStyle name="Normal 3 2 4 7 3 2 2 3" xfId="55043" xr:uid="{0B81F551-73E8-487C-95D7-75EAFABAF658}"/>
    <cellStyle name="Normal 3 2 4 7 3 2 3" xfId="19623" xr:uid="{D5F1948C-4782-4BA2-B8F0-A19025CC8096}"/>
    <cellStyle name="Normal 3 2 4 7 3 2 4" xfId="33313" xr:uid="{E1AB274A-DADD-420E-AB81-D31201036766}"/>
    <cellStyle name="Normal 3 2 4 7 3 2 5" xfId="48197" xr:uid="{E803EBCC-CF4E-408C-95FA-FE2251913EB7}"/>
    <cellStyle name="Normal 3 2 4 7 3 3" xfId="23045" xr:uid="{54AD68AE-176F-4425-AC14-34837246F302}"/>
    <cellStyle name="Normal 3 2 4 7 3 3 2" xfId="36737" xr:uid="{3299A784-948D-43DD-B1EE-DDA324F7418A}"/>
    <cellStyle name="Normal 3 2 4 7 3 3 3" xfId="51621" xr:uid="{909AB103-DF42-498D-A1F0-A20D8621B657}"/>
    <cellStyle name="Normal 3 2 4 7 3 4" xfId="16201" xr:uid="{0FBD6AD6-81A8-4C17-A0C7-61FAC99EE76A}"/>
    <cellStyle name="Normal 3 2 4 7 3 5" xfId="29891" xr:uid="{EEC41C49-A1F7-43E3-8B13-F0D5B9FCFC75}"/>
    <cellStyle name="Normal 3 2 4 7 3 6" xfId="44775" xr:uid="{F6BAB321-6380-423B-AD97-F2DAEC7A1DA9}"/>
    <cellStyle name="Normal 3 2 4 7 4" xfId="11065" xr:uid="{1BBFB8F7-694C-4A40-9936-19538AA8FD7D}"/>
    <cellStyle name="Normal 3 2 4 7 4 2" xfId="24755" xr:uid="{8E3B6F64-21F6-43E3-A84B-C14BDB73DF58}"/>
    <cellStyle name="Normal 3 2 4 7 4 2 2" xfId="38447" xr:uid="{8870C812-871B-4635-B124-90E1CCB0B531}"/>
    <cellStyle name="Normal 3 2 4 7 4 2 3" xfId="53331" xr:uid="{6286B3F5-A5EE-49FA-8F8F-03FBE08B477C}"/>
    <cellStyle name="Normal 3 2 4 7 4 3" xfId="17911" xr:uid="{E1AB70CD-1C82-46D4-BA42-F0CEFEDA542D}"/>
    <cellStyle name="Normal 3 2 4 7 4 4" xfId="31601" xr:uid="{DA45E16C-7A46-4741-99C1-58B85042EAA6}"/>
    <cellStyle name="Normal 3 2 4 7 4 5" xfId="46485" xr:uid="{07D3F88B-FA8F-4144-853C-F0BB0431E958}"/>
    <cellStyle name="Normal 3 2 4 7 5" xfId="21333" xr:uid="{7B5E51F9-5E13-4C72-BDA9-186AB95A83AD}"/>
    <cellStyle name="Normal 3 2 4 7 5 2" xfId="35025" xr:uid="{0230FA1A-1A67-4A35-B47B-0CE926C48858}"/>
    <cellStyle name="Normal 3 2 4 7 5 3" xfId="49909" xr:uid="{ADE49A0A-8E8E-40D9-A49A-90BCA90F0F0B}"/>
    <cellStyle name="Normal 3 2 4 7 6" xfId="14489" xr:uid="{FF45CAFB-03B2-4C6E-945D-A75832348D8A}"/>
    <cellStyle name="Normal 3 2 4 7 7" xfId="28179" xr:uid="{6A1BE908-06C2-467F-9CFB-89AE671715D8}"/>
    <cellStyle name="Normal 3 2 4 7 8" xfId="43063" xr:uid="{A51F107D-616E-4E44-B749-60FDCF800491}"/>
    <cellStyle name="Normal 3 2 4 8" xfId="7644" xr:uid="{202462FB-C4FE-4453-BE65-3AB36FCC57D3}"/>
    <cellStyle name="Normal 3 2 4 8 2" xfId="9357" xr:uid="{488DD224-4568-4324-BAC5-D9402312C2A1}"/>
    <cellStyle name="Normal 3 2 4 8 2 2" xfId="12779" xr:uid="{8039F237-3741-410A-961D-7BDF8D5C9693}"/>
    <cellStyle name="Normal 3 2 4 8 2 2 2" xfId="26469" xr:uid="{15EA174C-AFD2-47D3-9194-EEAEC9AE221C}"/>
    <cellStyle name="Normal 3 2 4 8 2 2 2 2" xfId="40161" xr:uid="{4D268AFE-B5F0-4F47-BAB2-2BB182D70510}"/>
    <cellStyle name="Normal 3 2 4 8 2 2 2 3" xfId="55045" xr:uid="{AAE3BE55-9D12-4D3B-9A51-65D5FEF7114A}"/>
    <cellStyle name="Normal 3 2 4 8 2 2 3" xfId="19625" xr:uid="{EE90BD2C-2668-4DF0-BCF2-23E978767578}"/>
    <cellStyle name="Normal 3 2 4 8 2 2 4" xfId="33315" xr:uid="{BDDE8780-E56B-4C68-88F8-E22C39392C4A}"/>
    <cellStyle name="Normal 3 2 4 8 2 2 5" xfId="48199" xr:uid="{A1A65938-119D-4EA8-9282-BCB240E5D98E}"/>
    <cellStyle name="Normal 3 2 4 8 2 3" xfId="23047" xr:uid="{1B50968D-395E-40ED-A6CA-221103E1E793}"/>
    <cellStyle name="Normal 3 2 4 8 2 3 2" xfId="36739" xr:uid="{54E6C58C-C832-4D04-A251-C0BF89888527}"/>
    <cellStyle name="Normal 3 2 4 8 2 3 3" xfId="51623" xr:uid="{C5628734-628F-4425-B852-821A4EAEE531}"/>
    <cellStyle name="Normal 3 2 4 8 2 4" xfId="16203" xr:uid="{A98CD089-CA0B-4B96-936F-2D7025408218}"/>
    <cellStyle name="Normal 3 2 4 8 2 5" xfId="29893" xr:uid="{9078EFDC-FC38-4D3E-AC8E-7738E5A679B0}"/>
    <cellStyle name="Normal 3 2 4 8 2 6" xfId="44777" xr:uid="{F747D2FD-07EF-4D7D-B40C-3988D9088BF8}"/>
    <cellStyle name="Normal 3 2 4 8 3" xfId="11067" xr:uid="{85A8F828-C3CE-4DA3-ABE4-B5CB53130AF6}"/>
    <cellStyle name="Normal 3 2 4 8 3 2" xfId="24757" xr:uid="{045A63B3-EF92-47FD-AF63-706D8A8430B9}"/>
    <cellStyle name="Normal 3 2 4 8 3 2 2" xfId="38449" xr:uid="{C6FD7CDC-D06B-4C14-9BD9-CFA4230D1E3D}"/>
    <cellStyle name="Normal 3 2 4 8 3 2 3" xfId="53333" xr:uid="{0B185A0D-237C-432D-83E2-351994DA42F1}"/>
    <cellStyle name="Normal 3 2 4 8 3 3" xfId="17913" xr:uid="{65628E8D-0451-403E-A913-8D5334589C94}"/>
    <cellStyle name="Normal 3 2 4 8 3 4" xfId="31603" xr:uid="{B2966111-86AC-4E6A-BC1C-4552100B3730}"/>
    <cellStyle name="Normal 3 2 4 8 3 5" xfId="46487" xr:uid="{8DC2F46F-8DCF-4D3D-8D06-A51DF357CCF8}"/>
    <cellStyle name="Normal 3 2 4 8 4" xfId="21335" xr:uid="{65D5600D-F380-44FE-A57C-B9D94EB4EBDC}"/>
    <cellStyle name="Normal 3 2 4 8 4 2" xfId="35027" xr:uid="{CDD4B395-9978-4C00-B027-2C162EA4AE1C}"/>
    <cellStyle name="Normal 3 2 4 8 4 3" xfId="49911" xr:uid="{7A4F76E8-971D-4911-A5A3-00F97EEDC267}"/>
    <cellStyle name="Normal 3 2 4 8 5" xfId="14491" xr:uid="{B6150022-0323-44AC-A185-A4670F2108F1}"/>
    <cellStyle name="Normal 3 2 4 8 6" xfId="28181" xr:uid="{E85A1F68-024A-4375-BCFB-11ED0CB91ED1}"/>
    <cellStyle name="Normal 3 2 4 8 7" xfId="43065" xr:uid="{B546D407-AEA9-4862-8736-C1DCA2AEB160}"/>
    <cellStyle name="Normal 3 2 4 9" xfId="7645" xr:uid="{CD19CC98-67E2-4049-94F7-BE4FC636E130}"/>
    <cellStyle name="Normal 3 2 4 9 2" xfId="9358" xr:uid="{661CD013-CCB3-44F7-8B9A-30D5CD06D5F4}"/>
    <cellStyle name="Normal 3 2 4 9 2 2" xfId="12780" xr:uid="{41C16CD5-EA3D-48BD-8763-7BFB0909EE4D}"/>
    <cellStyle name="Normal 3 2 4 9 2 2 2" xfId="26470" xr:uid="{B6DA3E08-B955-48D4-A441-30FE97365C61}"/>
    <cellStyle name="Normal 3 2 4 9 2 2 2 2" xfId="40162" xr:uid="{6A2F2C7E-E721-4DD6-9665-0E3897F679CD}"/>
    <cellStyle name="Normal 3 2 4 9 2 2 2 3" xfId="55046" xr:uid="{2D6CEEBF-96B6-47EA-904F-BEEB643342AD}"/>
    <cellStyle name="Normal 3 2 4 9 2 2 3" xfId="19626" xr:uid="{8D105DDE-9A03-4C22-98F0-1959CC4A44D1}"/>
    <cellStyle name="Normal 3 2 4 9 2 2 4" xfId="33316" xr:uid="{013C0B27-001B-4C41-AD75-814F5A45CE48}"/>
    <cellStyle name="Normal 3 2 4 9 2 2 5" xfId="48200" xr:uid="{28A69702-EC7E-47D8-AEBD-63A099DFDB0E}"/>
    <cellStyle name="Normal 3 2 4 9 2 3" xfId="23048" xr:uid="{408FBE99-A2A4-48FC-B307-64319110BDC7}"/>
    <cellStyle name="Normal 3 2 4 9 2 3 2" xfId="36740" xr:uid="{E42D5837-B543-46C3-AC75-2BFCEA0AD4BA}"/>
    <cellStyle name="Normal 3 2 4 9 2 3 3" xfId="51624" xr:uid="{3360E5EF-0A8E-4837-AE02-8A5F94ADAEFF}"/>
    <cellStyle name="Normal 3 2 4 9 2 4" xfId="16204" xr:uid="{1C12B726-9DE5-4D31-BEA9-BFD0C28A4B16}"/>
    <cellStyle name="Normal 3 2 4 9 2 5" xfId="29894" xr:uid="{627B0AE1-43D7-44BD-AAF2-83CCDFB53F14}"/>
    <cellStyle name="Normal 3 2 4 9 2 6" xfId="44778" xr:uid="{3C3FD945-907A-4DF0-BFF0-3D7750A1AD22}"/>
    <cellStyle name="Normal 3 2 4 9 3" xfId="11068" xr:uid="{A8716CEA-DF59-4534-B99F-7CE875ED13F8}"/>
    <cellStyle name="Normal 3 2 4 9 3 2" xfId="24758" xr:uid="{132F7C19-4DC0-4594-AE19-5D4CB2673F9D}"/>
    <cellStyle name="Normal 3 2 4 9 3 2 2" xfId="38450" xr:uid="{61B567D3-E8E8-4EE1-84FF-F086C7D92965}"/>
    <cellStyle name="Normal 3 2 4 9 3 2 3" xfId="53334" xr:uid="{C88957F6-AEB5-4805-BE31-A422CDE561F9}"/>
    <cellStyle name="Normal 3 2 4 9 3 3" xfId="17914" xr:uid="{52C21F5D-4C70-4950-96A8-9095C3A31BA4}"/>
    <cellStyle name="Normal 3 2 4 9 3 4" xfId="31604" xr:uid="{456FDA9B-73CF-46B8-BA5E-9E87CE3B8842}"/>
    <cellStyle name="Normal 3 2 4 9 3 5" xfId="46488" xr:uid="{83766758-503A-4EC8-BF05-E62004237BD2}"/>
    <cellStyle name="Normal 3 2 4 9 4" xfId="21336" xr:uid="{FC91FBE2-A707-4E20-AD68-DF1B0D75AD51}"/>
    <cellStyle name="Normal 3 2 4 9 4 2" xfId="35028" xr:uid="{FBD54083-E64B-4BE3-B586-F366357FDDD3}"/>
    <cellStyle name="Normal 3 2 4 9 4 3" xfId="49912" xr:uid="{422D9E52-474B-46FF-9BD0-7346A73CF5EC}"/>
    <cellStyle name="Normal 3 2 4 9 5" xfId="14492" xr:uid="{887DD25F-472D-4067-904D-1DF1A59F4878}"/>
    <cellStyle name="Normal 3 2 4 9 6" xfId="28182" xr:uid="{4E0A57F0-F9C2-489E-84C2-5B5E2000C1D2}"/>
    <cellStyle name="Normal 3 2 4 9 7" xfId="43066" xr:uid="{3B708E7E-29ED-4BEB-99FE-367CD4C668D6}"/>
    <cellStyle name="Normal 3 2 5" xfId="2508" xr:uid="{55AD94F9-230C-477A-90DD-5F2883DF1E02}"/>
    <cellStyle name="Normal 3 2 5 10" xfId="21337" xr:uid="{3837D570-F5C1-4E48-9A47-AA5CD1C6CF4A}"/>
    <cellStyle name="Normal 3 2 5 10 2" xfId="35029" xr:uid="{CCF8A8D1-4589-4387-9DD4-0426186B3707}"/>
    <cellStyle name="Normal 3 2 5 10 3" xfId="49913" xr:uid="{7BE07C9F-A92A-48CB-941C-82FE22EE0A65}"/>
    <cellStyle name="Normal 3 2 5 11" xfId="14493" xr:uid="{5063BE70-A61B-41BD-BB6F-223D8AFE3AEC}"/>
    <cellStyle name="Normal 3 2 5 11 2" xfId="41119" xr:uid="{A3342A73-4920-4A74-81AC-861265C89A58}"/>
    <cellStyle name="Normal 3 2 5 12" xfId="28183" xr:uid="{8D8DC5F0-F805-465D-8034-D670B6D6BB2B}"/>
    <cellStyle name="Normal 3 2 5 13" xfId="43067" xr:uid="{A3D01DE2-9C47-45B4-979D-ADCD57773085}"/>
    <cellStyle name="Normal 3 2 5 14" xfId="7646" xr:uid="{E17A724B-8F44-403E-86F9-8F03265EDB2C}"/>
    <cellStyle name="Normal 3 2 5 15" xfId="5943" xr:uid="{818E0132-089C-48CF-BB1C-36B5A64C6D53}"/>
    <cellStyle name="Normal 3 2 5 16" xfId="5351" xr:uid="{A24F40B9-5336-43A3-9A46-260F98718D6D}"/>
    <cellStyle name="Normal 3 2 5 2" xfId="4511" xr:uid="{7D96F28D-C6BB-4B3E-BD54-2CFF9F999800}"/>
    <cellStyle name="Normal 3 2 5 2 10" xfId="14494" xr:uid="{9A77DF84-1D5F-4BDF-A13A-A7EC3B1B26AE}"/>
    <cellStyle name="Normal 3 2 5 2 10 2" xfId="41355" xr:uid="{D3A49E8D-97D4-4C3E-8D56-6F3DCF64BDF0}"/>
    <cellStyle name="Normal 3 2 5 2 11" xfId="28184" xr:uid="{A331826D-6621-475E-BE15-D29938DF4BF9}"/>
    <cellStyle name="Normal 3 2 5 2 12" xfId="43068" xr:uid="{A0B9104D-A1CF-4464-9FFE-D7DF8A1F9252}"/>
    <cellStyle name="Normal 3 2 5 2 13" xfId="7647" xr:uid="{E3322EB9-08CF-4A95-A050-2F24AC14A429}"/>
    <cellStyle name="Normal 3 2 5 2 2" xfId="7648" xr:uid="{A8E6B740-6973-4230-9D11-4148CE5A88EB}"/>
    <cellStyle name="Normal 3 2 5 2 2 10" xfId="43069" xr:uid="{7216487E-BC7C-4507-87A6-F34822F53B90}"/>
    <cellStyle name="Normal 3 2 5 2 2 2" xfId="7649" xr:uid="{91AA812A-5DD6-4566-896A-BDBCDA9F6AAD}"/>
    <cellStyle name="Normal 3 2 5 2 2 2 2" xfId="7650" xr:uid="{2C567E8F-5CE7-4A9C-9DEB-6070B8A94A07}"/>
    <cellStyle name="Normal 3 2 5 2 2 2 2 2" xfId="9363" xr:uid="{1C81EFC5-FE87-42CB-BEB8-10F002F0C7FB}"/>
    <cellStyle name="Normal 3 2 5 2 2 2 2 2 2" xfId="12785" xr:uid="{87700DCF-8E8F-4447-A1FB-4B7C6ADCA971}"/>
    <cellStyle name="Normal 3 2 5 2 2 2 2 2 2 2" xfId="26475" xr:uid="{67123744-06DE-4F78-B0CF-ABEBEC445BD7}"/>
    <cellStyle name="Normal 3 2 5 2 2 2 2 2 2 2 2" xfId="40167" xr:uid="{F22CA9D0-7A8E-410E-9699-E984EF5C1533}"/>
    <cellStyle name="Normal 3 2 5 2 2 2 2 2 2 2 3" xfId="55051" xr:uid="{C7B338EF-1DC9-49CF-B656-789ABD9DDCF9}"/>
    <cellStyle name="Normal 3 2 5 2 2 2 2 2 2 3" xfId="19631" xr:uid="{7FFF9988-5A7C-4650-8AE1-26B90D2D230A}"/>
    <cellStyle name="Normal 3 2 5 2 2 2 2 2 2 4" xfId="33321" xr:uid="{5A0847BC-91A8-4ED6-AE01-C46C2F07C272}"/>
    <cellStyle name="Normal 3 2 5 2 2 2 2 2 2 5" xfId="48205" xr:uid="{22D3AAB9-2CA6-4FD2-B37C-CE8823C3118C}"/>
    <cellStyle name="Normal 3 2 5 2 2 2 2 2 3" xfId="23053" xr:uid="{4182FA41-991F-47DD-AC1A-178807B50840}"/>
    <cellStyle name="Normal 3 2 5 2 2 2 2 2 3 2" xfId="36745" xr:uid="{5B808882-D60B-41A8-B29E-F607FB42559D}"/>
    <cellStyle name="Normal 3 2 5 2 2 2 2 2 3 3" xfId="51629" xr:uid="{08C8ACAC-80BC-4633-BA21-CE098AF0374D}"/>
    <cellStyle name="Normal 3 2 5 2 2 2 2 2 4" xfId="16209" xr:uid="{2F51A5CC-5D7F-4D3E-8875-5DB1CDF5A08C}"/>
    <cellStyle name="Normal 3 2 5 2 2 2 2 2 5" xfId="29899" xr:uid="{B55D29F9-E338-418D-9A2F-9144E722B449}"/>
    <cellStyle name="Normal 3 2 5 2 2 2 2 2 6" xfId="44783" xr:uid="{EA4F0AF5-8186-4923-A2D7-F2CB954FBB1C}"/>
    <cellStyle name="Normal 3 2 5 2 2 2 2 3" xfId="11073" xr:uid="{7C5EA666-3999-4CC0-BAE1-8366FB32E074}"/>
    <cellStyle name="Normal 3 2 5 2 2 2 2 3 2" xfId="24763" xr:uid="{51803FA0-ADE9-4E74-B7E1-1CFA34DF674F}"/>
    <cellStyle name="Normal 3 2 5 2 2 2 2 3 2 2" xfId="38455" xr:uid="{8AD25A99-6172-4D5A-B3BD-4BBFE3293B98}"/>
    <cellStyle name="Normal 3 2 5 2 2 2 2 3 2 3" xfId="53339" xr:uid="{732F8E53-A89A-4714-929C-93644FF7D53E}"/>
    <cellStyle name="Normal 3 2 5 2 2 2 2 3 3" xfId="17919" xr:uid="{1B0DDA25-3E8B-4879-86B7-4F53D2D911A0}"/>
    <cellStyle name="Normal 3 2 5 2 2 2 2 3 4" xfId="31609" xr:uid="{2A24C621-5D9D-403B-BCD5-25F9BE20A30B}"/>
    <cellStyle name="Normal 3 2 5 2 2 2 2 3 5" xfId="46493" xr:uid="{A1AE8986-D2C1-462B-8731-66E9B6F0B0BE}"/>
    <cellStyle name="Normal 3 2 5 2 2 2 2 4" xfId="21341" xr:uid="{FD27B641-8BCE-4270-A19A-10ED8B27F39A}"/>
    <cellStyle name="Normal 3 2 5 2 2 2 2 4 2" xfId="35033" xr:uid="{66527E9B-1F78-41A0-8BA9-EB898D9C836D}"/>
    <cellStyle name="Normal 3 2 5 2 2 2 2 4 3" xfId="49917" xr:uid="{50E75A45-E3D2-4762-87D9-2520154D5490}"/>
    <cellStyle name="Normal 3 2 5 2 2 2 2 5" xfId="14497" xr:uid="{9C1F8A47-0D04-424F-BC2B-89CBD8D84199}"/>
    <cellStyle name="Normal 3 2 5 2 2 2 2 6" xfId="28187" xr:uid="{D3E1B308-FBA4-4CD5-9A6C-269D6D9F6B34}"/>
    <cellStyle name="Normal 3 2 5 2 2 2 2 7" xfId="43071" xr:uid="{BE34BA04-236C-41DC-A1AC-B7DB2BE78102}"/>
    <cellStyle name="Normal 3 2 5 2 2 2 3" xfId="9362" xr:uid="{5F0C0873-4AEB-4A3F-ADC1-C2C6B2C9FC31}"/>
    <cellStyle name="Normal 3 2 5 2 2 2 3 2" xfId="12784" xr:uid="{E1264AA6-5800-4F76-9825-422470BE3902}"/>
    <cellStyle name="Normal 3 2 5 2 2 2 3 2 2" xfId="26474" xr:uid="{5D2F1F70-FEA2-4AFC-8D6F-62F4C8441082}"/>
    <cellStyle name="Normal 3 2 5 2 2 2 3 2 2 2" xfId="40166" xr:uid="{76E7624B-A09D-4DA3-ACC4-068190C0D14C}"/>
    <cellStyle name="Normal 3 2 5 2 2 2 3 2 2 3" xfId="55050" xr:uid="{09A9CB68-AA2C-4517-A1E8-CD6C1EB37974}"/>
    <cellStyle name="Normal 3 2 5 2 2 2 3 2 3" xfId="19630" xr:uid="{417A4C18-8CF0-43CD-8798-B773939E7C87}"/>
    <cellStyle name="Normal 3 2 5 2 2 2 3 2 4" xfId="33320" xr:uid="{B3C8634B-C5BB-40CE-B48A-A507F802E3A8}"/>
    <cellStyle name="Normal 3 2 5 2 2 2 3 2 5" xfId="48204" xr:uid="{5614D8B8-954B-4952-A2E5-B5F815C7DFB5}"/>
    <cellStyle name="Normal 3 2 5 2 2 2 3 3" xfId="23052" xr:uid="{DA426A8A-F852-4EC1-96B6-8E5E50BAFF7C}"/>
    <cellStyle name="Normal 3 2 5 2 2 2 3 3 2" xfId="36744" xr:uid="{D4EF745D-FFB8-48F3-809E-C34F5016263B}"/>
    <cellStyle name="Normal 3 2 5 2 2 2 3 3 3" xfId="51628" xr:uid="{07E04766-05AA-4CBF-B790-3037AC291186}"/>
    <cellStyle name="Normal 3 2 5 2 2 2 3 4" xfId="16208" xr:uid="{BE914028-9DDA-42BB-B61C-7A274A297E1F}"/>
    <cellStyle name="Normal 3 2 5 2 2 2 3 5" xfId="29898" xr:uid="{6120547B-4ACB-4F8A-8AC2-AFD823F833CB}"/>
    <cellStyle name="Normal 3 2 5 2 2 2 3 6" xfId="44782" xr:uid="{BC59EA77-8C70-4AEF-85B2-BC2F5604A3A0}"/>
    <cellStyle name="Normal 3 2 5 2 2 2 4" xfId="11072" xr:uid="{2EA176FF-8683-4473-B36A-A7E561E425F7}"/>
    <cellStyle name="Normal 3 2 5 2 2 2 4 2" xfId="24762" xr:uid="{15762085-6841-47E7-AE00-699B0E35C337}"/>
    <cellStyle name="Normal 3 2 5 2 2 2 4 2 2" xfId="38454" xr:uid="{94645E9C-E71E-4C4B-9EF8-ED7AE39152B1}"/>
    <cellStyle name="Normal 3 2 5 2 2 2 4 2 3" xfId="53338" xr:uid="{F00E04AF-3A80-4D9A-93E5-D77F13A606E9}"/>
    <cellStyle name="Normal 3 2 5 2 2 2 4 3" xfId="17918" xr:uid="{1F5753D6-EE03-461E-B27B-89CAC4462BDF}"/>
    <cellStyle name="Normal 3 2 5 2 2 2 4 4" xfId="31608" xr:uid="{616C7899-248A-4710-9E7C-06109F9D682A}"/>
    <cellStyle name="Normal 3 2 5 2 2 2 4 5" xfId="46492" xr:uid="{48ADE1F7-C5CC-4F41-B40C-E919A20C8653}"/>
    <cellStyle name="Normal 3 2 5 2 2 2 5" xfId="21340" xr:uid="{7CC13B9F-B781-4937-8534-BDFA88605268}"/>
    <cellStyle name="Normal 3 2 5 2 2 2 5 2" xfId="35032" xr:uid="{0F06F8F3-D22C-455E-A0E5-418467FBE808}"/>
    <cellStyle name="Normal 3 2 5 2 2 2 5 3" xfId="49916" xr:uid="{1E5C27AA-D711-4741-9D11-1B5A88C1B17F}"/>
    <cellStyle name="Normal 3 2 5 2 2 2 6" xfId="14496" xr:uid="{2447EFFC-1DCF-4E3A-A456-9345A87866BC}"/>
    <cellStyle name="Normal 3 2 5 2 2 2 7" xfId="28186" xr:uid="{9355F2F8-88CC-4558-B72D-417278045532}"/>
    <cellStyle name="Normal 3 2 5 2 2 2 8" xfId="43070" xr:uid="{FFAEA1AF-8F2E-4902-B23F-55D1989F815B}"/>
    <cellStyle name="Normal 3 2 5 2 2 3" xfId="7651" xr:uid="{DEE84763-B3D8-485E-B74E-5EAFC3CD1BFE}"/>
    <cellStyle name="Normal 3 2 5 2 2 3 2" xfId="9364" xr:uid="{5D601132-0ABD-4768-A617-10478026AD6B}"/>
    <cellStyle name="Normal 3 2 5 2 2 3 2 2" xfId="12786" xr:uid="{E9451D73-14F0-4C4F-9293-EC39174F1C4B}"/>
    <cellStyle name="Normal 3 2 5 2 2 3 2 2 2" xfId="26476" xr:uid="{C0AFADE7-47C0-452A-BE1B-5C6CA8F6C37A}"/>
    <cellStyle name="Normal 3 2 5 2 2 3 2 2 2 2" xfId="40168" xr:uid="{F8AA5645-EF3D-4215-AF43-3A5BCB01243F}"/>
    <cellStyle name="Normal 3 2 5 2 2 3 2 2 2 3" xfId="55052" xr:uid="{EEA07150-E72F-43BD-9DFE-2656CB67E530}"/>
    <cellStyle name="Normal 3 2 5 2 2 3 2 2 3" xfId="19632" xr:uid="{75B76BDF-E84E-40D6-9386-21BCFB0FC76F}"/>
    <cellStyle name="Normal 3 2 5 2 2 3 2 2 4" xfId="33322" xr:uid="{95BD1C58-13C8-4C63-923A-B59336686AF4}"/>
    <cellStyle name="Normal 3 2 5 2 2 3 2 2 5" xfId="48206" xr:uid="{84A33ECA-0214-4D82-AB41-298B67520647}"/>
    <cellStyle name="Normal 3 2 5 2 2 3 2 3" xfId="23054" xr:uid="{6E0F04B3-6557-4F78-9561-286F7AEAA12C}"/>
    <cellStyle name="Normal 3 2 5 2 2 3 2 3 2" xfId="36746" xr:uid="{3A43F048-2A53-49F7-84C5-EBA26815F992}"/>
    <cellStyle name="Normal 3 2 5 2 2 3 2 3 3" xfId="51630" xr:uid="{463C0A71-C727-4BF8-AB70-E3AB1088505A}"/>
    <cellStyle name="Normal 3 2 5 2 2 3 2 4" xfId="16210" xr:uid="{8DE8F2EC-A13D-41FA-86B5-936E35BDCE99}"/>
    <cellStyle name="Normal 3 2 5 2 2 3 2 5" xfId="29900" xr:uid="{566D58EF-CF52-43D2-A188-BF31FFC93D23}"/>
    <cellStyle name="Normal 3 2 5 2 2 3 2 6" xfId="44784" xr:uid="{E781F79F-4D4F-439E-A334-490031CBEDDE}"/>
    <cellStyle name="Normal 3 2 5 2 2 3 3" xfId="11074" xr:uid="{36EA82AE-6B42-4F36-9ED6-E09053855DEE}"/>
    <cellStyle name="Normal 3 2 5 2 2 3 3 2" xfId="24764" xr:uid="{36C41C3D-7256-4E4D-81B1-E7B46D4BB47D}"/>
    <cellStyle name="Normal 3 2 5 2 2 3 3 2 2" xfId="38456" xr:uid="{E1DCA98F-D02B-4E83-B87F-28E22A2CD082}"/>
    <cellStyle name="Normal 3 2 5 2 2 3 3 2 3" xfId="53340" xr:uid="{6DFE40E5-C2EA-435D-881A-C6B4E9808824}"/>
    <cellStyle name="Normal 3 2 5 2 2 3 3 3" xfId="17920" xr:uid="{485A8927-20C8-4608-A468-3A799ED471D9}"/>
    <cellStyle name="Normal 3 2 5 2 2 3 3 4" xfId="31610" xr:uid="{B83CDBCF-9038-4E94-A1D5-15545F1D39A8}"/>
    <cellStyle name="Normal 3 2 5 2 2 3 3 5" xfId="46494" xr:uid="{D14CB61F-A659-41C3-A7B2-3005C448099D}"/>
    <cellStyle name="Normal 3 2 5 2 2 3 4" xfId="21342" xr:uid="{FF34D4F5-4C27-462C-A679-23800D377A66}"/>
    <cellStyle name="Normal 3 2 5 2 2 3 4 2" xfId="35034" xr:uid="{C2B5B893-D5F3-4F4C-9BCF-99491AB34878}"/>
    <cellStyle name="Normal 3 2 5 2 2 3 4 3" xfId="49918" xr:uid="{88925F13-32A3-420D-83EC-F13F74E585D2}"/>
    <cellStyle name="Normal 3 2 5 2 2 3 5" xfId="14498" xr:uid="{7C135A74-666A-4564-8135-65E96D5010B8}"/>
    <cellStyle name="Normal 3 2 5 2 2 3 6" xfId="28188" xr:uid="{022B0980-B853-4105-B80F-6481C4354B4D}"/>
    <cellStyle name="Normal 3 2 5 2 2 3 7" xfId="43072" xr:uid="{F68A17B5-BC5A-4F7F-8AE6-12EDCEC760AA}"/>
    <cellStyle name="Normal 3 2 5 2 2 4" xfId="7652" xr:uid="{F672BE5F-CD2A-4265-9598-328A10DAA901}"/>
    <cellStyle name="Normal 3 2 5 2 2 4 2" xfId="9365" xr:uid="{48742731-A179-4DEC-813F-DCD983B736B2}"/>
    <cellStyle name="Normal 3 2 5 2 2 4 2 2" xfId="12787" xr:uid="{0502F9C6-B2A7-42DC-95CD-5C5C3541FECA}"/>
    <cellStyle name="Normal 3 2 5 2 2 4 2 2 2" xfId="26477" xr:uid="{364DB9F3-F8E4-41C0-B978-49DBB909012E}"/>
    <cellStyle name="Normal 3 2 5 2 2 4 2 2 2 2" xfId="40169" xr:uid="{28AD1A2D-43E7-4CC1-AFC2-CD4943E04774}"/>
    <cellStyle name="Normal 3 2 5 2 2 4 2 2 2 3" xfId="55053" xr:uid="{D2CA6AF0-14AD-4568-A10F-239ADAE9D934}"/>
    <cellStyle name="Normal 3 2 5 2 2 4 2 2 3" xfId="19633" xr:uid="{D89FD0CB-BFCE-41E3-AAA5-E2269441A909}"/>
    <cellStyle name="Normal 3 2 5 2 2 4 2 2 4" xfId="33323" xr:uid="{7FD06546-79E4-40B8-AA67-5C9EE240F934}"/>
    <cellStyle name="Normal 3 2 5 2 2 4 2 2 5" xfId="48207" xr:uid="{3CDC5F75-7932-41BA-9B5E-BEA8858A5594}"/>
    <cellStyle name="Normal 3 2 5 2 2 4 2 3" xfId="23055" xr:uid="{6F031686-5805-45E6-B169-01959B628DC8}"/>
    <cellStyle name="Normal 3 2 5 2 2 4 2 3 2" xfId="36747" xr:uid="{B0BC12FB-A26F-4318-A1F6-68220B6F1CBD}"/>
    <cellStyle name="Normal 3 2 5 2 2 4 2 3 3" xfId="51631" xr:uid="{C4648F92-98D5-4C7F-9114-576CA6971D06}"/>
    <cellStyle name="Normal 3 2 5 2 2 4 2 4" xfId="16211" xr:uid="{D9FE7EB2-B563-425F-9145-398E7DF7F64D}"/>
    <cellStyle name="Normal 3 2 5 2 2 4 2 5" xfId="29901" xr:uid="{7609A444-42AE-4FBF-B28E-F50C31589AF1}"/>
    <cellStyle name="Normal 3 2 5 2 2 4 2 6" xfId="44785" xr:uid="{9AC98B31-F80B-4BAF-968D-FFE81E5BCA7E}"/>
    <cellStyle name="Normal 3 2 5 2 2 4 3" xfId="11075" xr:uid="{7D8C9794-D3FD-4DD2-8647-77AC9D2F8EF0}"/>
    <cellStyle name="Normal 3 2 5 2 2 4 3 2" xfId="24765" xr:uid="{31541171-EE25-41A4-AEDD-2F2DC917CB96}"/>
    <cellStyle name="Normal 3 2 5 2 2 4 3 2 2" xfId="38457" xr:uid="{6D305994-8BDB-4B4E-8F0D-84B689771103}"/>
    <cellStyle name="Normal 3 2 5 2 2 4 3 2 3" xfId="53341" xr:uid="{C068C4BB-40F4-47D9-B1BA-A6387DF725D9}"/>
    <cellStyle name="Normal 3 2 5 2 2 4 3 3" xfId="17921" xr:uid="{AB327476-2532-483F-BE20-178C381023A8}"/>
    <cellStyle name="Normal 3 2 5 2 2 4 3 4" xfId="31611" xr:uid="{86C33979-44E6-49C9-AEC6-A15C68BB2C10}"/>
    <cellStyle name="Normal 3 2 5 2 2 4 3 5" xfId="46495" xr:uid="{07A1E127-C13A-4073-B0CF-EFCB563E1771}"/>
    <cellStyle name="Normal 3 2 5 2 2 4 4" xfId="21343" xr:uid="{B47919AA-C7B1-4F51-A1D2-A7D6610E50DA}"/>
    <cellStyle name="Normal 3 2 5 2 2 4 4 2" xfId="35035" xr:uid="{FD77C840-C822-4FA7-AE99-F9D67168F47C}"/>
    <cellStyle name="Normal 3 2 5 2 2 4 4 3" xfId="49919" xr:uid="{505CBE21-4890-43D3-8FC3-B34FFBF00FDC}"/>
    <cellStyle name="Normal 3 2 5 2 2 4 5" xfId="14499" xr:uid="{A2A19D03-B959-4112-94F6-527E898906BA}"/>
    <cellStyle name="Normal 3 2 5 2 2 4 6" xfId="28189" xr:uid="{405ED057-B52F-4E03-B0FC-50E5BA9DB8FB}"/>
    <cellStyle name="Normal 3 2 5 2 2 4 7" xfId="43073" xr:uid="{A2F73065-A67B-465D-9358-906BB18110F4}"/>
    <cellStyle name="Normal 3 2 5 2 2 5" xfId="9361" xr:uid="{A61D9D6A-A554-40EB-BDD4-DACD62DCD737}"/>
    <cellStyle name="Normal 3 2 5 2 2 5 2" xfId="12783" xr:uid="{994B599B-1581-487E-8437-12A082B45F22}"/>
    <cellStyle name="Normal 3 2 5 2 2 5 2 2" xfId="26473" xr:uid="{CA6E6BEA-47EC-4854-BB81-234316772028}"/>
    <cellStyle name="Normal 3 2 5 2 2 5 2 2 2" xfId="40165" xr:uid="{F96364D3-7285-49D9-A88E-433EE9050807}"/>
    <cellStyle name="Normal 3 2 5 2 2 5 2 2 3" xfId="55049" xr:uid="{63832892-9CC2-4E30-BE7D-C01F3EBFF3D6}"/>
    <cellStyle name="Normal 3 2 5 2 2 5 2 3" xfId="19629" xr:uid="{FB117BCB-E551-46D4-B5E7-5F6D02C5DBFA}"/>
    <cellStyle name="Normal 3 2 5 2 2 5 2 4" xfId="33319" xr:uid="{BC752EA9-9A7B-4C66-8FBA-4D689BF3D6AB}"/>
    <cellStyle name="Normal 3 2 5 2 2 5 2 5" xfId="48203" xr:uid="{90FC6713-6743-4CE3-9BF0-D265208B9458}"/>
    <cellStyle name="Normal 3 2 5 2 2 5 3" xfId="23051" xr:uid="{1DBFAA39-8EC7-405D-A761-88093F72734B}"/>
    <cellStyle name="Normal 3 2 5 2 2 5 3 2" xfId="36743" xr:uid="{34A9DCCA-DFBB-4CE3-9B06-C2350A825095}"/>
    <cellStyle name="Normal 3 2 5 2 2 5 3 3" xfId="51627" xr:uid="{3AA01D79-0DB5-4F8E-A106-B68F9262B623}"/>
    <cellStyle name="Normal 3 2 5 2 2 5 4" xfId="16207" xr:uid="{2EEFAA32-62EA-4262-843A-D97C1E5F315D}"/>
    <cellStyle name="Normal 3 2 5 2 2 5 5" xfId="29897" xr:uid="{D0D408A2-82A2-4A30-B7A0-67BA1F150062}"/>
    <cellStyle name="Normal 3 2 5 2 2 5 6" xfId="44781" xr:uid="{0575B5C9-2D22-4DD8-85DC-4838152B4438}"/>
    <cellStyle name="Normal 3 2 5 2 2 6" xfId="11071" xr:uid="{B3F06A62-2C2B-4C90-9441-DA00A7CAA251}"/>
    <cellStyle name="Normal 3 2 5 2 2 6 2" xfId="24761" xr:uid="{C0B9751A-94A6-44E4-9FC2-48972C063B3F}"/>
    <cellStyle name="Normal 3 2 5 2 2 6 2 2" xfId="38453" xr:uid="{9EC6B125-CC11-4E01-B3EB-02605C4083F1}"/>
    <cellStyle name="Normal 3 2 5 2 2 6 2 3" xfId="53337" xr:uid="{38BC2CEF-7EFD-41A9-A436-FD056C99AEE1}"/>
    <cellStyle name="Normal 3 2 5 2 2 6 3" xfId="17917" xr:uid="{399ED83B-AE7C-44A4-A418-EE851C39345A}"/>
    <cellStyle name="Normal 3 2 5 2 2 6 4" xfId="31607" xr:uid="{87BE2140-FF19-4DDA-A7C9-CD5B9875972F}"/>
    <cellStyle name="Normal 3 2 5 2 2 6 5" xfId="46491" xr:uid="{F0191EA1-D295-4828-8DA9-4EBC958E8F52}"/>
    <cellStyle name="Normal 3 2 5 2 2 7" xfId="21339" xr:uid="{1792387F-E784-4553-9F34-E0E9896C2565}"/>
    <cellStyle name="Normal 3 2 5 2 2 7 2" xfId="35031" xr:uid="{EB1F4887-2F5B-43EB-9026-11E073E03232}"/>
    <cellStyle name="Normal 3 2 5 2 2 7 3" xfId="49915" xr:uid="{CBBE1AD3-ED28-4306-8801-C9869F11CEC1}"/>
    <cellStyle name="Normal 3 2 5 2 2 8" xfId="14495" xr:uid="{9E19686A-8930-4C25-BE4B-67A2BF5C617F}"/>
    <cellStyle name="Normal 3 2 5 2 2 9" xfId="28185" xr:uid="{A66FA42D-B4BB-443A-8892-789BE0ACFA1B}"/>
    <cellStyle name="Normal 3 2 5 2 3" xfId="7653" xr:uid="{91C8F956-A0CC-412C-BAEC-703737602E94}"/>
    <cellStyle name="Normal 3 2 5 2 3 10" xfId="43074" xr:uid="{2EE576CF-ACA9-4584-BDC0-B7CBC555415A}"/>
    <cellStyle name="Normal 3 2 5 2 3 2" xfId="7654" xr:uid="{B2FFA32D-83B2-4670-9278-82668D5443D6}"/>
    <cellStyle name="Normal 3 2 5 2 3 2 2" xfId="7655" xr:uid="{D9E95D4A-930B-46EC-8E47-DD8DDC221EB1}"/>
    <cellStyle name="Normal 3 2 5 2 3 2 2 2" xfId="9368" xr:uid="{150EFE80-3BBF-4C18-9155-697C1388A94D}"/>
    <cellStyle name="Normal 3 2 5 2 3 2 2 2 2" xfId="12790" xr:uid="{F3039CF9-9F06-4BF7-984A-9114E67BFCC1}"/>
    <cellStyle name="Normal 3 2 5 2 3 2 2 2 2 2" xfId="26480" xr:uid="{71BBA47A-90E0-4F6E-8E27-3B5ACC8F331B}"/>
    <cellStyle name="Normal 3 2 5 2 3 2 2 2 2 2 2" xfId="40172" xr:uid="{74CE93C6-BCE0-4682-ABE4-B6F6EE9B05C2}"/>
    <cellStyle name="Normal 3 2 5 2 3 2 2 2 2 2 3" xfId="55056" xr:uid="{DAA0F8B6-E3B4-484F-BC3E-EEDB7E157A7B}"/>
    <cellStyle name="Normal 3 2 5 2 3 2 2 2 2 3" xfId="19636" xr:uid="{A810632B-3FBF-4BF7-A105-48C058DCF81F}"/>
    <cellStyle name="Normal 3 2 5 2 3 2 2 2 2 4" xfId="33326" xr:uid="{24D3B3FF-5928-4021-BE4C-1B7CB0A0E396}"/>
    <cellStyle name="Normal 3 2 5 2 3 2 2 2 2 5" xfId="48210" xr:uid="{7A56F0AE-BCA0-43D2-A6D4-B1A9A453ED05}"/>
    <cellStyle name="Normal 3 2 5 2 3 2 2 2 3" xfId="23058" xr:uid="{E3736144-41C4-44FE-A47B-2E29D47A8532}"/>
    <cellStyle name="Normal 3 2 5 2 3 2 2 2 3 2" xfId="36750" xr:uid="{F2E1FD16-8641-416C-AA16-FD8D04D6E3E3}"/>
    <cellStyle name="Normal 3 2 5 2 3 2 2 2 3 3" xfId="51634" xr:uid="{D28A0346-1CC8-4F0E-A135-2B638C065E4C}"/>
    <cellStyle name="Normal 3 2 5 2 3 2 2 2 4" xfId="16214" xr:uid="{E7BD7710-7227-48C0-B20A-15B68647AF85}"/>
    <cellStyle name="Normal 3 2 5 2 3 2 2 2 5" xfId="29904" xr:uid="{18ED1DF5-2106-40F4-B6FF-07102F8CC550}"/>
    <cellStyle name="Normal 3 2 5 2 3 2 2 2 6" xfId="44788" xr:uid="{637E4261-C1DF-4EDD-AC1A-422571659B7A}"/>
    <cellStyle name="Normal 3 2 5 2 3 2 2 3" xfId="11078" xr:uid="{C25DDF24-58D9-4183-8A39-2ED71F794118}"/>
    <cellStyle name="Normal 3 2 5 2 3 2 2 3 2" xfId="24768" xr:uid="{74D600BE-25C7-4C22-A8A4-2B8322B0A202}"/>
    <cellStyle name="Normal 3 2 5 2 3 2 2 3 2 2" xfId="38460" xr:uid="{84081C51-E494-481C-BF93-C91A94A62224}"/>
    <cellStyle name="Normal 3 2 5 2 3 2 2 3 2 3" xfId="53344" xr:uid="{C1360109-FB74-4178-AF7B-334F39EB8E9C}"/>
    <cellStyle name="Normal 3 2 5 2 3 2 2 3 3" xfId="17924" xr:uid="{A22BEC34-29B5-4AC2-98FB-E40EC580F062}"/>
    <cellStyle name="Normal 3 2 5 2 3 2 2 3 4" xfId="31614" xr:uid="{BBA97B93-C4D5-4EF8-A61A-7C0B6EE0DB87}"/>
    <cellStyle name="Normal 3 2 5 2 3 2 2 3 5" xfId="46498" xr:uid="{C0B59DB7-8BA2-4DEC-8ADF-D0D3ACEA6D16}"/>
    <cellStyle name="Normal 3 2 5 2 3 2 2 4" xfId="21346" xr:uid="{CA8A14C0-0415-46B0-869E-55A7F0DAD9B3}"/>
    <cellStyle name="Normal 3 2 5 2 3 2 2 4 2" xfId="35038" xr:uid="{36CA10E3-70E1-4C02-A158-F402A12995C1}"/>
    <cellStyle name="Normal 3 2 5 2 3 2 2 4 3" xfId="49922" xr:uid="{319B1D4D-F445-4D5E-A6E1-DC2E97EB7481}"/>
    <cellStyle name="Normal 3 2 5 2 3 2 2 5" xfId="14502" xr:uid="{9EF594CE-6AB1-4BE8-8768-C1FDFD3B4DC5}"/>
    <cellStyle name="Normal 3 2 5 2 3 2 2 6" xfId="28192" xr:uid="{D071265C-97CB-4B92-961E-79E982B633F7}"/>
    <cellStyle name="Normal 3 2 5 2 3 2 2 7" xfId="43076" xr:uid="{A9F41DD9-7F83-406D-9AF5-E3EF26EFF370}"/>
    <cellStyle name="Normal 3 2 5 2 3 2 3" xfId="9367" xr:uid="{8663A10A-C3DF-4CBF-9F4E-C84A932EDEB3}"/>
    <cellStyle name="Normal 3 2 5 2 3 2 3 2" xfId="12789" xr:uid="{26F24241-E6EA-4CF8-B601-D4482C43EC7A}"/>
    <cellStyle name="Normal 3 2 5 2 3 2 3 2 2" xfId="26479" xr:uid="{8E0F431B-3F4F-4FBC-AFC5-C01E149965F0}"/>
    <cellStyle name="Normal 3 2 5 2 3 2 3 2 2 2" xfId="40171" xr:uid="{4A9EAAC0-E2AF-445F-91CD-1ACF351237CE}"/>
    <cellStyle name="Normal 3 2 5 2 3 2 3 2 2 3" xfId="55055" xr:uid="{00FC61B2-D0F1-4394-9D59-A95E2C736977}"/>
    <cellStyle name="Normal 3 2 5 2 3 2 3 2 3" xfId="19635" xr:uid="{0981A7BF-4DD9-4D26-9399-9D897B838F99}"/>
    <cellStyle name="Normal 3 2 5 2 3 2 3 2 4" xfId="33325" xr:uid="{61056A3A-1D4E-47DE-BAA0-292932EE02F7}"/>
    <cellStyle name="Normal 3 2 5 2 3 2 3 2 5" xfId="48209" xr:uid="{5D73FEEA-1348-4A32-A1F2-A6EB8CA0BCDD}"/>
    <cellStyle name="Normal 3 2 5 2 3 2 3 3" xfId="23057" xr:uid="{3A3CE275-0777-46B8-9A5E-778C4D129F83}"/>
    <cellStyle name="Normal 3 2 5 2 3 2 3 3 2" xfId="36749" xr:uid="{3004827E-61B2-4F4A-8FC9-39C8287583CA}"/>
    <cellStyle name="Normal 3 2 5 2 3 2 3 3 3" xfId="51633" xr:uid="{163505EE-24D4-421C-A595-9DB34EBA88D4}"/>
    <cellStyle name="Normal 3 2 5 2 3 2 3 4" xfId="16213" xr:uid="{2B20ECC7-5AB5-4600-A4AC-0D01688E4FDF}"/>
    <cellStyle name="Normal 3 2 5 2 3 2 3 5" xfId="29903" xr:uid="{932F554F-E5C6-439C-B7BE-F23E69D5F0EA}"/>
    <cellStyle name="Normal 3 2 5 2 3 2 3 6" xfId="44787" xr:uid="{3E22E7BC-31BF-44F4-B97C-1528A74478EA}"/>
    <cellStyle name="Normal 3 2 5 2 3 2 4" xfId="11077" xr:uid="{6B6D6DFA-F112-4F51-BAFB-D3ED1A398B35}"/>
    <cellStyle name="Normal 3 2 5 2 3 2 4 2" xfId="24767" xr:uid="{5F5B9975-F323-42D8-81D2-B29C339A48E2}"/>
    <cellStyle name="Normal 3 2 5 2 3 2 4 2 2" xfId="38459" xr:uid="{7548F866-57EA-4130-9768-8D0362031657}"/>
    <cellStyle name="Normal 3 2 5 2 3 2 4 2 3" xfId="53343" xr:uid="{06FFE55C-23B9-4E33-9042-EE46107C21E5}"/>
    <cellStyle name="Normal 3 2 5 2 3 2 4 3" xfId="17923" xr:uid="{723D36C3-7F68-44AE-8063-AE5E95453054}"/>
    <cellStyle name="Normal 3 2 5 2 3 2 4 4" xfId="31613" xr:uid="{9A2DF687-C885-4F71-9179-75656041CFCF}"/>
    <cellStyle name="Normal 3 2 5 2 3 2 4 5" xfId="46497" xr:uid="{D7609622-8AC2-408A-915B-47516F09EF8F}"/>
    <cellStyle name="Normal 3 2 5 2 3 2 5" xfId="21345" xr:uid="{FCF94035-42A9-4C9E-B4EE-FC21A1B8AD10}"/>
    <cellStyle name="Normal 3 2 5 2 3 2 5 2" xfId="35037" xr:uid="{238EBB3B-52BE-4A10-B61E-5F687BD71797}"/>
    <cellStyle name="Normal 3 2 5 2 3 2 5 3" xfId="49921" xr:uid="{718802D4-6243-4481-8ABE-146DC2D4B4F0}"/>
    <cellStyle name="Normal 3 2 5 2 3 2 6" xfId="14501" xr:uid="{005A10E6-00C3-4F01-9BCE-703134EE186F}"/>
    <cellStyle name="Normal 3 2 5 2 3 2 7" xfId="28191" xr:uid="{48FC5B13-844E-475B-BF8C-5A5EA70C0E84}"/>
    <cellStyle name="Normal 3 2 5 2 3 2 8" xfId="43075" xr:uid="{927DB9A7-973E-45E4-B3E5-6999CDB8BD2D}"/>
    <cellStyle name="Normal 3 2 5 2 3 3" xfId="7656" xr:uid="{3F05798D-F365-4550-AC1F-DD801D69A8F2}"/>
    <cellStyle name="Normal 3 2 5 2 3 3 2" xfId="9369" xr:uid="{16602DCF-8FE5-4C4C-996C-418FD2826034}"/>
    <cellStyle name="Normal 3 2 5 2 3 3 2 2" xfId="12791" xr:uid="{C8B08F5B-BE10-48A7-8B97-BA34F4B81642}"/>
    <cellStyle name="Normal 3 2 5 2 3 3 2 2 2" xfId="26481" xr:uid="{9D896060-0813-43B4-B673-113227DB5303}"/>
    <cellStyle name="Normal 3 2 5 2 3 3 2 2 2 2" xfId="40173" xr:uid="{CF69CB95-6C81-4116-9F67-2C39C2D48803}"/>
    <cellStyle name="Normal 3 2 5 2 3 3 2 2 2 3" xfId="55057" xr:uid="{2A313318-D720-4706-B9DB-EBE165298282}"/>
    <cellStyle name="Normal 3 2 5 2 3 3 2 2 3" xfId="19637" xr:uid="{9D9DFF8D-9E13-491F-9E61-80B93EEB30B2}"/>
    <cellStyle name="Normal 3 2 5 2 3 3 2 2 4" xfId="33327" xr:uid="{B842462B-39A5-4E83-86C6-9028BEA63792}"/>
    <cellStyle name="Normal 3 2 5 2 3 3 2 2 5" xfId="48211" xr:uid="{53A31787-4ED7-4F13-8870-64FE8450D660}"/>
    <cellStyle name="Normal 3 2 5 2 3 3 2 3" xfId="23059" xr:uid="{D291A091-1669-40F2-99B7-DDECE0E5F6FD}"/>
    <cellStyle name="Normal 3 2 5 2 3 3 2 3 2" xfId="36751" xr:uid="{0C85AECE-4DCE-43C7-AAD8-CE695A26C06F}"/>
    <cellStyle name="Normal 3 2 5 2 3 3 2 3 3" xfId="51635" xr:uid="{8E4DA7BC-E72B-439B-A9B9-5FE24C003728}"/>
    <cellStyle name="Normal 3 2 5 2 3 3 2 4" xfId="16215" xr:uid="{64FD199C-9D45-4580-833C-2A15654E9838}"/>
    <cellStyle name="Normal 3 2 5 2 3 3 2 5" xfId="29905" xr:uid="{4E649B5D-9BD0-49ED-B821-24419E2D7AD4}"/>
    <cellStyle name="Normal 3 2 5 2 3 3 2 6" xfId="44789" xr:uid="{A37C5AE5-66EE-492F-9247-C0C2DE42CCE0}"/>
    <cellStyle name="Normal 3 2 5 2 3 3 3" xfId="11079" xr:uid="{EAD43E67-2A9F-4F6D-94DE-E2B151DBD433}"/>
    <cellStyle name="Normal 3 2 5 2 3 3 3 2" xfId="24769" xr:uid="{D5B3F7D3-836B-4370-833F-EED433306EEB}"/>
    <cellStyle name="Normal 3 2 5 2 3 3 3 2 2" xfId="38461" xr:uid="{5A23B1B6-D87B-4537-A698-4CE83E2FED35}"/>
    <cellStyle name="Normal 3 2 5 2 3 3 3 2 3" xfId="53345" xr:uid="{9159BE0A-40F0-4123-84E5-1AFD483842D0}"/>
    <cellStyle name="Normal 3 2 5 2 3 3 3 3" xfId="17925" xr:uid="{548F3324-A189-417B-8B48-6DA1E325D420}"/>
    <cellStyle name="Normal 3 2 5 2 3 3 3 4" xfId="31615" xr:uid="{3AE3AF30-E3F8-4339-9D8C-09358C6E88DB}"/>
    <cellStyle name="Normal 3 2 5 2 3 3 3 5" xfId="46499" xr:uid="{7BDC8CEF-609D-42A9-899D-85BEDC44AA1E}"/>
    <cellStyle name="Normal 3 2 5 2 3 3 4" xfId="21347" xr:uid="{E0C81B24-D7AE-4F8C-81D5-A4FE1283ADF2}"/>
    <cellStyle name="Normal 3 2 5 2 3 3 4 2" xfId="35039" xr:uid="{42E85A7D-D9EB-4722-B0DC-41D893FDD112}"/>
    <cellStyle name="Normal 3 2 5 2 3 3 4 3" xfId="49923" xr:uid="{6B4ECA35-B30A-4EB3-A91F-3302A0081DF8}"/>
    <cellStyle name="Normal 3 2 5 2 3 3 5" xfId="14503" xr:uid="{B487D5EB-28DD-49C5-9477-586CF2A236AE}"/>
    <cellStyle name="Normal 3 2 5 2 3 3 6" xfId="28193" xr:uid="{9782C79F-0F6F-48D3-8AA0-AD8A3FB7B4B4}"/>
    <cellStyle name="Normal 3 2 5 2 3 3 7" xfId="43077" xr:uid="{B3880B63-6C07-4D54-BA75-8A2564951B0F}"/>
    <cellStyle name="Normal 3 2 5 2 3 4" xfId="7657" xr:uid="{D25F3053-BC8B-43C3-BDA1-4F6088571D3D}"/>
    <cellStyle name="Normal 3 2 5 2 3 4 2" xfId="9370" xr:uid="{50099380-47F4-4649-8123-56D550C3A30D}"/>
    <cellStyle name="Normal 3 2 5 2 3 4 2 2" xfId="12792" xr:uid="{4D1848FA-3F36-421E-B304-53E105BAF417}"/>
    <cellStyle name="Normal 3 2 5 2 3 4 2 2 2" xfId="26482" xr:uid="{BFB3BF3D-D016-4BDB-8A0B-3AC2B9948B26}"/>
    <cellStyle name="Normal 3 2 5 2 3 4 2 2 2 2" xfId="40174" xr:uid="{4544E171-DF25-417E-AFCA-ADC4C621702A}"/>
    <cellStyle name="Normal 3 2 5 2 3 4 2 2 2 3" xfId="55058" xr:uid="{B7F84B94-264B-44FC-8859-14BBA2C95A49}"/>
    <cellStyle name="Normal 3 2 5 2 3 4 2 2 3" xfId="19638" xr:uid="{37F779CE-D3FA-4F3B-A3F4-910A3B895D29}"/>
    <cellStyle name="Normal 3 2 5 2 3 4 2 2 4" xfId="33328" xr:uid="{A715C1E7-CEB1-4E63-895B-745A66153751}"/>
    <cellStyle name="Normal 3 2 5 2 3 4 2 2 5" xfId="48212" xr:uid="{C671D888-4F89-42B1-8B1D-7DF7F0DA110C}"/>
    <cellStyle name="Normal 3 2 5 2 3 4 2 3" xfId="23060" xr:uid="{19F9083E-C6AC-48C0-9649-0AC5365BB817}"/>
    <cellStyle name="Normal 3 2 5 2 3 4 2 3 2" xfId="36752" xr:uid="{CFBEE1D9-2409-4A5C-9FF7-ED9AD32D7298}"/>
    <cellStyle name="Normal 3 2 5 2 3 4 2 3 3" xfId="51636" xr:uid="{5110E46D-EE37-4221-8C32-F0F609D617CF}"/>
    <cellStyle name="Normal 3 2 5 2 3 4 2 4" xfId="16216" xr:uid="{9F64C04F-498F-484F-A0F3-B07CA7B24036}"/>
    <cellStyle name="Normal 3 2 5 2 3 4 2 5" xfId="29906" xr:uid="{F192BC2F-ED5C-4316-8B26-4BC779F0D9E5}"/>
    <cellStyle name="Normal 3 2 5 2 3 4 2 6" xfId="44790" xr:uid="{DC80BD04-344A-4EF8-8C0A-7E792A0E1BBF}"/>
    <cellStyle name="Normal 3 2 5 2 3 4 3" xfId="11080" xr:uid="{DFB516A0-69BB-4AD1-B108-769A4F4E3319}"/>
    <cellStyle name="Normal 3 2 5 2 3 4 3 2" xfId="24770" xr:uid="{0624B015-9DD1-4177-8269-252614701698}"/>
    <cellStyle name="Normal 3 2 5 2 3 4 3 2 2" xfId="38462" xr:uid="{521F46E8-8F5F-4B76-BC34-001409BE8758}"/>
    <cellStyle name="Normal 3 2 5 2 3 4 3 2 3" xfId="53346" xr:uid="{A2BFD3DF-0D96-40E6-9AB5-F80E999E5149}"/>
    <cellStyle name="Normal 3 2 5 2 3 4 3 3" xfId="17926" xr:uid="{6277DE10-B25F-4EC5-95E0-0AE915D2CA8D}"/>
    <cellStyle name="Normal 3 2 5 2 3 4 3 4" xfId="31616" xr:uid="{9F2ACF83-C9F1-476D-AF23-D08956A6E289}"/>
    <cellStyle name="Normal 3 2 5 2 3 4 3 5" xfId="46500" xr:uid="{30FA84AC-5B49-45F5-BB08-A4A3029EEA5E}"/>
    <cellStyle name="Normal 3 2 5 2 3 4 4" xfId="21348" xr:uid="{8C2B7B2A-8C4B-4EFD-81E6-B65B2E31623F}"/>
    <cellStyle name="Normal 3 2 5 2 3 4 4 2" xfId="35040" xr:uid="{0225AF37-A191-45C8-84ED-CE151049B085}"/>
    <cellStyle name="Normal 3 2 5 2 3 4 4 3" xfId="49924" xr:uid="{2A405FF6-CCD8-42A3-9584-D6421D98F1FC}"/>
    <cellStyle name="Normal 3 2 5 2 3 4 5" xfId="14504" xr:uid="{5BD61EA3-B94D-44C5-A7E9-533F2CF0A1F8}"/>
    <cellStyle name="Normal 3 2 5 2 3 4 6" xfId="28194" xr:uid="{CE2E9C2A-5474-41FE-8A71-6CA7AC8F79AA}"/>
    <cellStyle name="Normal 3 2 5 2 3 4 7" xfId="43078" xr:uid="{03AA7064-08B9-4065-B19E-0B8939D0B283}"/>
    <cellStyle name="Normal 3 2 5 2 3 5" xfId="9366" xr:uid="{DC05A51C-50A4-4250-B89A-1C56E4ACBA63}"/>
    <cellStyle name="Normal 3 2 5 2 3 5 2" xfId="12788" xr:uid="{C0DE65B6-1588-4828-B1D1-D23B67536ABB}"/>
    <cellStyle name="Normal 3 2 5 2 3 5 2 2" xfId="26478" xr:uid="{6267C250-03F3-43A4-BDB6-5D967049F4CF}"/>
    <cellStyle name="Normal 3 2 5 2 3 5 2 2 2" xfId="40170" xr:uid="{3A275CE6-6F81-4C14-97F8-89F972539CAD}"/>
    <cellStyle name="Normal 3 2 5 2 3 5 2 2 3" xfId="55054" xr:uid="{AC727B77-2946-4764-8466-691F68D98458}"/>
    <cellStyle name="Normal 3 2 5 2 3 5 2 3" xfId="19634" xr:uid="{921915AE-00E5-4554-BF3C-69542DF2CC4A}"/>
    <cellStyle name="Normal 3 2 5 2 3 5 2 4" xfId="33324" xr:uid="{81EB8BC5-7CC1-4253-964F-BA5E035C519D}"/>
    <cellStyle name="Normal 3 2 5 2 3 5 2 5" xfId="48208" xr:uid="{F97EF097-6A53-4CCF-B1DF-1F570EA8941F}"/>
    <cellStyle name="Normal 3 2 5 2 3 5 3" xfId="23056" xr:uid="{D3197769-554A-4DC1-AC68-C0F9EDD6FF03}"/>
    <cellStyle name="Normal 3 2 5 2 3 5 3 2" xfId="36748" xr:uid="{40991192-3D73-44AA-9DD8-E7CC03B74996}"/>
    <cellStyle name="Normal 3 2 5 2 3 5 3 3" xfId="51632" xr:uid="{D1BB3166-1073-46C8-BAA4-A83A30F7497A}"/>
    <cellStyle name="Normal 3 2 5 2 3 5 4" xfId="16212" xr:uid="{E02B1B4B-61BB-4843-8DC8-344F7840C0FB}"/>
    <cellStyle name="Normal 3 2 5 2 3 5 5" xfId="29902" xr:uid="{55FA70B9-0159-4741-BCB8-B47E55955332}"/>
    <cellStyle name="Normal 3 2 5 2 3 5 6" xfId="44786" xr:uid="{858BDCD4-6B79-4D41-AD14-C794294F97F3}"/>
    <cellStyle name="Normal 3 2 5 2 3 6" xfId="11076" xr:uid="{8D30E4B4-19D2-435C-A567-5E089999D5A6}"/>
    <cellStyle name="Normal 3 2 5 2 3 6 2" xfId="24766" xr:uid="{D5DAA423-9CF7-4D09-929C-997183F67741}"/>
    <cellStyle name="Normal 3 2 5 2 3 6 2 2" xfId="38458" xr:uid="{69D4B28D-D744-4488-B331-DEC15D43D361}"/>
    <cellStyle name="Normal 3 2 5 2 3 6 2 3" xfId="53342" xr:uid="{7607180F-FD15-4FAA-A821-A9EC464AA8AF}"/>
    <cellStyle name="Normal 3 2 5 2 3 6 3" xfId="17922" xr:uid="{65D2654F-4F67-4BD8-99DA-CA11B3F101C4}"/>
    <cellStyle name="Normal 3 2 5 2 3 6 4" xfId="31612" xr:uid="{6E1B9DA9-F6C0-43AA-B692-B689BB3FB970}"/>
    <cellStyle name="Normal 3 2 5 2 3 6 5" xfId="46496" xr:uid="{6AAA9CE5-7C7E-4E4E-8085-7A806C67E862}"/>
    <cellStyle name="Normal 3 2 5 2 3 7" xfId="21344" xr:uid="{3659D853-FE84-4583-884A-7D894239818F}"/>
    <cellStyle name="Normal 3 2 5 2 3 7 2" xfId="35036" xr:uid="{0069FBD0-DE24-4B4A-A54A-549B0025772C}"/>
    <cellStyle name="Normal 3 2 5 2 3 7 3" xfId="49920" xr:uid="{A019C663-912B-47C6-AB84-B930F24354A8}"/>
    <cellStyle name="Normal 3 2 5 2 3 8" xfId="14500" xr:uid="{350EE572-F61B-459C-82A1-7E72BDD14274}"/>
    <cellStyle name="Normal 3 2 5 2 3 9" xfId="28190" xr:uid="{43093C90-A733-40C5-A2EF-538EF472C04F}"/>
    <cellStyle name="Normal 3 2 5 2 4" xfId="7658" xr:uid="{1AE7AC79-942D-4C17-8FB0-863DD7176273}"/>
    <cellStyle name="Normal 3 2 5 2 4 2" xfId="7659" xr:uid="{4BC2E7CE-F5D5-4F34-A427-5FBAF17D7B0C}"/>
    <cellStyle name="Normal 3 2 5 2 4 2 2" xfId="9372" xr:uid="{0B870399-9A4F-4B1B-B55C-6F6B992857A4}"/>
    <cellStyle name="Normal 3 2 5 2 4 2 2 2" xfId="12794" xr:uid="{B78AEF93-FEDF-4499-A5B4-82B206C8DBBE}"/>
    <cellStyle name="Normal 3 2 5 2 4 2 2 2 2" xfId="26484" xr:uid="{CB5E3DDD-AAFE-46F5-92A2-C9161240B098}"/>
    <cellStyle name="Normal 3 2 5 2 4 2 2 2 2 2" xfId="40176" xr:uid="{7E58CA30-46F3-4EB0-B487-569E2738FCCF}"/>
    <cellStyle name="Normal 3 2 5 2 4 2 2 2 2 3" xfId="55060" xr:uid="{10051F7E-BDAD-4BD4-9230-C385B606BEE9}"/>
    <cellStyle name="Normal 3 2 5 2 4 2 2 2 3" xfId="19640" xr:uid="{38EB31EB-EA5A-4CE7-8636-BD3B48DAF3D8}"/>
    <cellStyle name="Normal 3 2 5 2 4 2 2 2 4" xfId="33330" xr:uid="{148095D0-F147-49D9-81AD-00F04A7B07B4}"/>
    <cellStyle name="Normal 3 2 5 2 4 2 2 2 5" xfId="48214" xr:uid="{246896ED-ECCF-43BC-88A5-C3C7EF499CC2}"/>
    <cellStyle name="Normal 3 2 5 2 4 2 2 3" xfId="23062" xr:uid="{B9443484-9FDE-4B28-9519-94F38E77000D}"/>
    <cellStyle name="Normal 3 2 5 2 4 2 2 3 2" xfId="36754" xr:uid="{AAABE1AA-668A-481C-B341-06CEF47685F0}"/>
    <cellStyle name="Normal 3 2 5 2 4 2 2 3 3" xfId="51638" xr:uid="{14721B3F-FFD4-4743-896C-3E182E56D113}"/>
    <cellStyle name="Normal 3 2 5 2 4 2 2 4" xfId="16218" xr:uid="{4A740519-791A-411D-9805-C3B234D1A858}"/>
    <cellStyle name="Normal 3 2 5 2 4 2 2 5" xfId="29908" xr:uid="{54E9159B-3C48-457E-9E3B-8E6D1586D085}"/>
    <cellStyle name="Normal 3 2 5 2 4 2 2 6" xfId="44792" xr:uid="{B7B0F023-400D-4A50-BF61-42FF33C5C621}"/>
    <cellStyle name="Normal 3 2 5 2 4 2 3" xfId="11082" xr:uid="{1ADBE94D-68AC-4771-9E3C-5E835E513206}"/>
    <cellStyle name="Normal 3 2 5 2 4 2 3 2" xfId="24772" xr:uid="{F2E66206-731F-485A-9592-7314C9700A39}"/>
    <cellStyle name="Normal 3 2 5 2 4 2 3 2 2" xfId="38464" xr:uid="{210A5AFC-6984-47E5-8E34-E667221A4171}"/>
    <cellStyle name="Normal 3 2 5 2 4 2 3 2 3" xfId="53348" xr:uid="{4B0C464E-98AD-4817-BB4D-881D2A297E99}"/>
    <cellStyle name="Normal 3 2 5 2 4 2 3 3" xfId="17928" xr:uid="{0F9BE1B7-C9DC-4B8E-ACB2-385B73F14338}"/>
    <cellStyle name="Normal 3 2 5 2 4 2 3 4" xfId="31618" xr:uid="{0093772B-FDC2-491A-9709-332B8E3CD018}"/>
    <cellStyle name="Normal 3 2 5 2 4 2 3 5" xfId="46502" xr:uid="{CB3E1EDA-CB43-4A21-9B64-81827D54E097}"/>
    <cellStyle name="Normal 3 2 5 2 4 2 4" xfId="21350" xr:uid="{1024C642-531E-4587-B600-1FECD0C35346}"/>
    <cellStyle name="Normal 3 2 5 2 4 2 4 2" xfId="35042" xr:uid="{9AC5EAB3-E9B0-4ACB-9811-78080B6C6B9C}"/>
    <cellStyle name="Normal 3 2 5 2 4 2 4 3" xfId="49926" xr:uid="{542046E2-FBC5-4654-B0BC-70289A0B89BD}"/>
    <cellStyle name="Normal 3 2 5 2 4 2 5" xfId="14506" xr:uid="{3553F4C0-C37B-4E90-89D2-0B608323E910}"/>
    <cellStyle name="Normal 3 2 5 2 4 2 6" xfId="28196" xr:uid="{9B4635FA-888C-4ED3-9D14-4B93C2C53983}"/>
    <cellStyle name="Normal 3 2 5 2 4 2 7" xfId="43080" xr:uid="{B1F142B3-EE39-4230-B1BC-946D1143A4A1}"/>
    <cellStyle name="Normal 3 2 5 2 4 3" xfId="9371" xr:uid="{79BDCFE4-F038-4B82-ABAA-CA0496664115}"/>
    <cellStyle name="Normal 3 2 5 2 4 3 2" xfId="12793" xr:uid="{FAB0A67A-857A-4EAD-8D3D-68800566E15A}"/>
    <cellStyle name="Normal 3 2 5 2 4 3 2 2" xfId="26483" xr:uid="{56055F14-BC45-4C1B-B36C-66F4BD297E4D}"/>
    <cellStyle name="Normal 3 2 5 2 4 3 2 2 2" xfId="40175" xr:uid="{174F6933-5B80-471D-A665-8E956D28E914}"/>
    <cellStyle name="Normal 3 2 5 2 4 3 2 2 3" xfId="55059" xr:uid="{4CD60354-41F3-4E7C-89F0-83F13D93447A}"/>
    <cellStyle name="Normal 3 2 5 2 4 3 2 3" xfId="19639" xr:uid="{0E5A8D61-D10B-4762-B1EB-148692C9E0B2}"/>
    <cellStyle name="Normal 3 2 5 2 4 3 2 4" xfId="33329" xr:uid="{40BE6A30-AECD-4BB3-B8BE-D822DCA86626}"/>
    <cellStyle name="Normal 3 2 5 2 4 3 2 5" xfId="48213" xr:uid="{247F5625-8884-4051-9F91-32A9A19DC225}"/>
    <cellStyle name="Normal 3 2 5 2 4 3 3" xfId="23061" xr:uid="{AAB08C0D-47FE-439E-8EB9-290C6EB32725}"/>
    <cellStyle name="Normal 3 2 5 2 4 3 3 2" xfId="36753" xr:uid="{E585AF5E-8FAE-4731-AC06-D2C1BC579DEB}"/>
    <cellStyle name="Normal 3 2 5 2 4 3 3 3" xfId="51637" xr:uid="{A06FF891-50CB-4A69-B548-AAD7C94B4F1D}"/>
    <cellStyle name="Normal 3 2 5 2 4 3 4" xfId="16217" xr:uid="{1CD6AC62-9F9E-4153-9187-1D035825EE17}"/>
    <cellStyle name="Normal 3 2 5 2 4 3 5" xfId="29907" xr:uid="{12223442-A259-4FED-A262-FFB2E3D859E0}"/>
    <cellStyle name="Normal 3 2 5 2 4 3 6" xfId="44791" xr:uid="{03A32D4B-EB7D-4A64-9D0F-683052E07CB4}"/>
    <cellStyle name="Normal 3 2 5 2 4 4" xfId="11081" xr:uid="{C92534C3-EC1D-41BB-A4E1-DF40AD71E048}"/>
    <cellStyle name="Normal 3 2 5 2 4 4 2" xfId="24771" xr:uid="{F86124DE-5956-4496-B0DE-6E9A1168FA5C}"/>
    <cellStyle name="Normal 3 2 5 2 4 4 2 2" xfId="38463" xr:uid="{551A299F-748C-415A-AB64-967EFFAB7710}"/>
    <cellStyle name="Normal 3 2 5 2 4 4 2 3" xfId="53347" xr:uid="{26D1DEAB-C3AF-4977-938C-1BBA8D88A067}"/>
    <cellStyle name="Normal 3 2 5 2 4 4 3" xfId="17927" xr:uid="{AC439195-80D7-426F-AFEF-D67E1767D99A}"/>
    <cellStyle name="Normal 3 2 5 2 4 4 4" xfId="31617" xr:uid="{834E74DD-4498-4EE8-8B85-312D125D9A27}"/>
    <cellStyle name="Normal 3 2 5 2 4 4 5" xfId="46501" xr:uid="{BE97BFE0-1A25-4DF8-80E1-8B54932C24BE}"/>
    <cellStyle name="Normal 3 2 5 2 4 5" xfId="21349" xr:uid="{C56D941D-1C5E-48F5-AD03-F381AE5DE9BD}"/>
    <cellStyle name="Normal 3 2 5 2 4 5 2" xfId="35041" xr:uid="{0DC2DCC6-33E5-4D70-B4FD-3849900138EE}"/>
    <cellStyle name="Normal 3 2 5 2 4 5 3" xfId="49925" xr:uid="{0DAC2AC6-8F8B-40B6-BBA5-B7FDF0CCA28B}"/>
    <cellStyle name="Normal 3 2 5 2 4 6" xfId="14505" xr:uid="{777AF5AC-1B46-4409-9E96-27D249A5BFE4}"/>
    <cellStyle name="Normal 3 2 5 2 4 7" xfId="28195" xr:uid="{B9E6CFE5-50D4-46B3-9D31-2BBAA002CEF6}"/>
    <cellStyle name="Normal 3 2 5 2 4 8" xfId="43079" xr:uid="{414D4060-609B-4A72-ABE7-6E75733171E0}"/>
    <cellStyle name="Normal 3 2 5 2 5" xfId="7660" xr:uid="{2B8B064D-EF5D-41F4-8BA2-A0CA2424C4A1}"/>
    <cellStyle name="Normal 3 2 5 2 5 2" xfId="9373" xr:uid="{668D600F-F0FA-4EFF-A976-222BE8B6012D}"/>
    <cellStyle name="Normal 3 2 5 2 5 2 2" xfId="12795" xr:uid="{5DD06E84-EF91-4BC9-AF86-904A9F799A92}"/>
    <cellStyle name="Normal 3 2 5 2 5 2 2 2" xfId="26485" xr:uid="{FD48C00F-32F4-4EDE-90C8-6AB5E4BB6CC5}"/>
    <cellStyle name="Normal 3 2 5 2 5 2 2 2 2" xfId="40177" xr:uid="{8A0C9A3A-09E9-4461-AF2F-9087049570C3}"/>
    <cellStyle name="Normal 3 2 5 2 5 2 2 2 3" xfId="55061" xr:uid="{639E905A-3007-4E02-99D7-44E811ACFB52}"/>
    <cellStyle name="Normal 3 2 5 2 5 2 2 3" xfId="19641" xr:uid="{C9D1703B-0E12-4B78-9B60-F38FCA104412}"/>
    <cellStyle name="Normal 3 2 5 2 5 2 2 4" xfId="33331" xr:uid="{55362EE1-68E5-4A7F-A647-CBF9264F0AB6}"/>
    <cellStyle name="Normal 3 2 5 2 5 2 2 5" xfId="48215" xr:uid="{A6C26829-DDCD-48D4-B881-928F12608DED}"/>
    <cellStyle name="Normal 3 2 5 2 5 2 3" xfId="23063" xr:uid="{96B0486E-7118-4448-B1E6-C83709E483B9}"/>
    <cellStyle name="Normal 3 2 5 2 5 2 3 2" xfId="36755" xr:uid="{2369A07A-E8A0-44E8-8F66-A7CD7FA9031C}"/>
    <cellStyle name="Normal 3 2 5 2 5 2 3 3" xfId="51639" xr:uid="{C62526F6-0E59-45A8-BD57-71910837CD2D}"/>
    <cellStyle name="Normal 3 2 5 2 5 2 4" xfId="16219" xr:uid="{D8C67FDB-1AC8-46F5-B66F-5C01F47F0221}"/>
    <cellStyle name="Normal 3 2 5 2 5 2 5" xfId="29909" xr:uid="{91D6BDFA-098A-4076-B20B-54DC36112EC0}"/>
    <cellStyle name="Normal 3 2 5 2 5 2 6" xfId="44793" xr:uid="{E71C78A3-C313-4179-AD9B-971D64EAF79D}"/>
    <cellStyle name="Normal 3 2 5 2 5 3" xfId="11083" xr:uid="{D112230B-9322-4653-8B0D-31FF017258FE}"/>
    <cellStyle name="Normal 3 2 5 2 5 3 2" xfId="24773" xr:uid="{0128E4C0-DE45-4612-A288-800A0444F908}"/>
    <cellStyle name="Normal 3 2 5 2 5 3 2 2" xfId="38465" xr:uid="{87787463-344F-47D3-A9C8-7DE81B198C75}"/>
    <cellStyle name="Normal 3 2 5 2 5 3 2 3" xfId="53349" xr:uid="{3AC34C38-DCF0-444F-9D49-3C8A36F56A4F}"/>
    <cellStyle name="Normal 3 2 5 2 5 3 3" xfId="17929" xr:uid="{142DE645-5E51-4F1A-9564-39BFE4190167}"/>
    <cellStyle name="Normal 3 2 5 2 5 3 4" xfId="31619" xr:uid="{46C7E655-13A2-461F-915B-FB1FD9B82B49}"/>
    <cellStyle name="Normal 3 2 5 2 5 3 5" xfId="46503" xr:uid="{87A3341F-E157-4B05-9145-B58527CA7E87}"/>
    <cellStyle name="Normal 3 2 5 2 5 4" xfId="21351" xr:uid="{291F817A-0868-4BCE-A848-433FA0AC87E2}"/>
    <cellStyle name="Normal 3 2 5 2 5 4 2" xfId="35043" xr:uid="{A13C9FA0-2F69-49BD-AB08-E1A5AFFCA180}"/>
    <cellStyle name="Normal 3 2 5 2 5 4 3" xfId="49927" xr:uid="{1BF1122B-CB35-42F1-948D-B718B5C45C9B}"/>
    <cellStyle name="Normal 3 2 5 2 5 5" xfId="14507" xr:uid="{4D9E643E-571D-497E-A5C4-6C5CA3B927BD}"/>
    <cellStyle name="Normal 3 2 5 2 5 6" xfId="28197" xr:uid="{1F640335-2870-4370-B777-03576C42AB10}"/>
    <cellStyle name="Normal 3 2 5 2 5 7" xfId="43081" xr:uid="{EEE239BF-7595-49A1-BDBE-91E2F7876957}"/>
    <cellStyle name="Normal 3 2 5 2 6" xfId="7661" xr:uid="{CD571478-C412-404F-9E5E-73268EDB41A0}"/>
    <cellStyle name="Normal 3 2 5 2 6 2" xfId="9374" xr:uid="{6EAFDAFB-6CBC-4F41-A82F-B0001DD14EF8}"/>
    <cellStyle name="Normal 3 2 5 2 6 2 2" xfId="12796" xr:uid="{3F150D3B-C978-4536-9B86-DA8D005B6659}"/>
    <cellStyle name="Normal 3 2 5 2 6 2 2 2" xfId="26486" xr:uid="{ACDAC68F-28E8-49F6-AA77-FD9518F2C5C0}"/>
    <cellStyle name="Normal 3 2 5 2 6 2 2 2 2" xfId="40178" xr:uid="{9CA313FD-3142-420D-98C4-328E927CC8AC}"/>
    <cellStyle name="Normal 3 2 5 2 6 2 2 2 3" xfId="55062" xr:uid="{DA065D20-F80E-4EF2-A9F5-5EF3EF8FB84A}"/>
    <cellStyle name="Normal 3 2 5 2 6 2 2 3" xfId="19642" xr:uid="{EEADCCEB-DAFF-4674-A750-C072D05395A5}"/>
    <cellStyle name="Normal 3 2 5 2 6 2 2 4" xfId="33332" xr:uid="{3D7245D2-A847-451F-B91C-570DAA678D15}"/>
    <cellStyle name="Normal 3 2 5 2 6 2 2 5" xfId="48216" xr:uid="{64B87106-1CBE-4941-90CB-E7D8B3032066}"/>
    <cellStyle name="Normal 3 2 5 2 6 2 3" xfId="23064" xr:uid="{9E1F0283-B45E-4AA4-8F97-4DA82CD5618A}"/>
    <cellStyle name="Normal 3 2 5 2 6 2 3 2" xfId="36756" xr:uid="{1F78BBC6-F6F5-4617-BC45-9DBA6E4B9AC7}"/>
    <cellStyle name="Normal 3 2 5 2 6 2 3 3" xfId="51640" xr:uid="{689C35C6-19F3-49B5-A883-C0C5D010C531}"/>
    <cellStyle name="Normal 3 2 5 2 6 2 4" xfId="16220" xr:uid="{E2F3ABE5-90BC-47B0-931B-F8D37C064B49}"/>
    <cellStyle name="Normal 3 2 5 2 6 2 5" xfId="29910" xr:uid="{725952FE-6E7E-4718-B870-1A0755A69746}"/>
    <cellStyle name="Normal 3 2 5 2 6 2 6" xfId="44794" xr:uid="{2D786321-7E3C-4DF9-94BE-49E163AF18E9}"/>
    <cellStyle name="Normal 3 2 5 2 6 3" xfId="11084" xr:uid="{132217D5-DBB6-465F-90A8-5B50B3BCAD26}"/>
    <cellStyle name="Normal 3 2 5 2 6 3 2" xfId="24774" xr:uid="{D0E010EA-B965-47DF-A24A-C6F6F6EFA25F}"/>
    <cellStyle name="Normal 3 2 5 2 6 3 2 2" xfId="38466" xr:uid="{AA4FFA01-3663-4AA8-9A42-19D8D9DD42E1}"/>
    <cellStyle name="Normal 3 2 5 2 6 3 2 3" xfId="53350" xr:uid="{D48DA635-AE97-44AB-A450-AF2BE041440B}"/>
    <cellStyle name="Normal 3 2 5 2 6 3 3" xfId="17930" xr:uid="{417D10D5-04EC-46C8-8DDF-5ED7AA13843E}"/>
    <cellStyle name="Normal 3 2 5 2 6 3 4" xfId="31620" xr:uid="{69114D23-4B5D-4B6A-A99C-1A878AEA0F8D}"/>
    <cellStyle name="Normal 3 2 5 2 6 3 5" xfId="46504" xr:uid="{8B0DBC04-C975-4CF0-8830-7983B01AA11D}"/>
    <cellStyle name="Normal 3 2 5 2 6 4" xfId="21352" xr:uid="{73BDC86E-F8EE-49E0-93E3-E2B87133ADC4}"/>
    <cellStyle name="Normal 3 2 5 2 6 4 2" xfId="35044" xr:uid="{5E88E6F8-5E8B-4D6A-8E9C-20BC396245DE}"/>
    <cellStyle name="Normal 3 2 5 2 6 4 3" xfId="49928" xr:uid="{0E954964-C9ED-41EE-AF28-5BECF281AB39}"/>
    <cellStyle name="Normal 3 2 5 2 6 5" xfId="14508" xr:uid="{17297ADC-728B-42D6-B321-EFE4377A9FCF}"/>
    <cellStyle name="Normal 3 2 5 2 6 6" xfId="28198" xr:uid="{B6608749-BECD-409B-A072-DEF6BFA8B079}"/>
    <cellStyle name="Normal 3 2 5 2 6 7" xfId="43082" xr:uid="{BFD70B37-1247-4294-8644-9B237EB13D6D}"/>
    <cellStyle name="Normal 3 2 5 2 7" xfId="9360" xr:uid="{E077BF79-5261-4198-820D-1DB54563710C}"/>
    <cellStyle name="Normal 3 2 5 2 7 2" xfId="12782" xr:uid="{601ECB7B-3BBF-47BB-82AC-40ECBFC173B2}"/>
    <cellStyle name="Normal 3 2 5 2 7 2 2" xfId="26472" xr:uid="{44F89564-EC26-406A-B072-FD69FF3B5546}"/>
    <cellStyle name="Normal 3 2 5 2 7 2 2 2" xfId="40164" xr:uid="{8C31BC0D-BFD2-409A-9B6A-D47C55E50491}"/>
    <cellStyle name="Normal 3 2 5 2 7 2 2 3" xfId="55048" xr:uid="{0013AD2E-69B9-4E92-A934-4DCFD973DABE}"/>
    <cellStyle name="Normal 3 2 5 2 7 2 3" xfId="19628" xr:uid="{6FDFAAE2-6D76-4708-A3EB-90E135FC2A32}"/>
    <cellStyle name="Normal 3 2 5 2 7 2 4" xfId="33318" xr:uid="{E3BFDB7F-3E56-417F-944B-276B2BDAEAD1}"/>
    <cellStyle name="Normal 3 2 5 2 7 2 5" xfId="48202" xr:uid="{96C8251A-C0FD-4B70-AEB9-3E7AA394995E}"/>
    <cellStyle name="Normal 3 2 5 2 7 3" xfId="23050" xr:uid="{DC50EB86-9746-4A0F-8598-18B1A8B0829C}"/>
    <cellStyle name="Normal 3 2 5 2 7 3 2" xfId="36742" xr:uid="{8DF89780-9B29-4B2A-A75E-B6D47102DFAF}"/>
    <cellStyle name="Normal 3 2 5 2 7 3 3" xfId="51626" xr:uid="{A95D3FC8-5A05-40E0-A551-E0CE697E8015}"/>
    <cellStyle name="Normal 3 2 5 2 7 4" xfId="16206" xr:uid="{58772D35-CA86-4D98-8F0D-7064521848C5}"/>
    <cellStyle name="Normal 3 2 5 2 7 5" xfId="29896" xr:uid="{84FD9BE2-CEEB-4628-ABAB-4B80731CC141}"/>
    <cellStyle name="Normal 3 2 5 2 7 6" xfId="44780" xr:uid="{FC604D29-644E-4A26-AE18-78820CFF1962}"/>
    <cellStyle name="Normal 3 2 5 2 8" xfId="11070" xr:uid="{7DA81CA0-87CA-406B-97E7-D096C66058D5}"/>
    <cellStyle name="Normal 3 2 5 2 8 2" xfId="24760" xr:uid="{CDF53DA7-2A8A-4C2D-84C7-13B7F93A8A06}"/>
    <cellStyle name="Normal 3 2 5 2 8 2 2" xfId="38452" xr:uid="{29AE3E11-9662-4AAD-A28F-752F0A8D7428}"/>
    <cellStyle name="Normal 3 2 5 2 8 2 3" xfId="53336" xr:uid="{FE2AE264-89B7-4FD2-962A-3C7B69A973F2}"/>
    <cellStyle name="Normal 3 2 5 2 8 3" xfId="17916" xr:uid="{13B7E514-F88C-4A29-9D1A-28A51627B7D5}"/>
    <cellStyle name="Normal 3 2 5 2 8 4" xfId="31606" xr:uid="{5A8045C0-8AFA-4968-B021-18BF78DD5D8E}"/>
    <cellStyle name="Normal 3 2 5 2 8 5" xfId="46490" xr:uid="{520F069D-1A98-4E4A-A0EA-9CFF9005D698}"/>
    <cellStyle name="Normal 3 2 5 2 9" xfId="21338" xr:uid="{F090AE70-C521-4B3D-B226-5E46969BE92D}"/>
    <cellStyle name="Normal 3 2 5 2 9 2" xfId="35030" xr:uid="{5EC63E65-AD1F-4464-B59A-DE0D453469BB}"/>
    <cellStyle name="Normal 3 2 5 2 9 3" xfId="49914" xr:uid="{0C2D2347-5529-4402-819C-8AA5B96C8BCF}"/>
    <cellStyle name="Normal 3 2 5 3" xfId="5306" xr:uid="{7EED3A1A-4CE6-4BC2-98E8-77FE76059449}"/>
    <cellStyle name="Normal 3 2 5 3 10" xfId="43083" xr:uid="{C3874188-B69B-4A16-8E39-F9A12C7C8DA6}"/>
    <cellStyle name="Normal 3 2 5 3 11" xfId="7662" xr:uid="{57FA5EBC-D045-4189-B586-CD938327815D}"/>
    <cellStyle name="Normal 3 2 5 3 12" xfId="6513" xr:uid="{C767DC9F-6FC5-4516-BC6B-D335945C1318}"/>
    <cellStyle name="Normal 3 2 5 3 13" xfId="5921" xr:uid="{91C487A1-A814-4C02-834A-86260FC9839E}"/>
    <cellStyle name="Normal 3 2 5 3 2" xfId="7663" xr:uid="{922A7796-C64E-49EA-BFB6-4D7FC5BADFB1}"/>
    <cellStyle name="Normal 3 2 5 3 2 2" xfId="7664" xr:uid="{5C67C166-CF5A-4840-8014-BB8D69F141A7}"/>
    <cellStyle name="Normal 3 2 5 3 2 2 2" xfId="9377" xr:uid="{5E57F9E8-9930-441B-A0AB-15929F307292}"/>
    <cellStyle name="Normal 3 2 5 3 2 2 2 2" xfId="12799" xr:uid="{5C2E3CBC-6759-47DB-A31A-B7617A5EBE16}"/>
    <cellStyle name="Normal 3 2 5 3 2 2 2 2 2" xfId="26489" xr:uid="{D9552347-46AB-4D6F-B33D-491746163156}"/>
    <cellStyle name="Normal 3 2 5 3 2 2 2 2 2 2" xfId="40181" xr:uid="{214C2D87-A8A6-401A-90B5-BBC735D51AD6}"/>
    <cellStyle name="Normal 3 2 5 3 2 2 2 2 2 3" xfId="55065" xr:uid="{DF252BFC-18C3-4FA8-8A36-AA54A01BA42C}"/>
    <cellStyle name="Normal 3 2 5 3 2 2 2 2 3" xfId="19645" xr:uid="{EFA411E3-DA75-42B8-8AEC-3603D46D48C0}"/>
    <cellStyle name="Normal 3 2 5 3 2 2 2 2 4" xfId="33335" xr:uid="{227BA209-768C-4832-B3AE-FB878D3CC4F4}"/>
    <cellStyle name="Normal 3 2 5 3 2 2 2 2 5" xfId="48219" xr:uid="{3034B26B-151E-4017-9A1F-ECFC28F1BD67}"/>
    <cellStyle name="Normal 3 2 5 3 2 2 2 3" xfId="23067" xr:uid="{F1055F19-8A2F-4AF0-9A72-A17BDE617A00}"/>
    <cellStyle name="Normal 3 2 5 3 2 2 2 3 2" xfId="36759" xr:uid="{8143ABA6-0E44-40C7-9F49-52FFA415FB58}"/>
    <cellStyle name="Normal 3 2 5 3 2 2 2 3 3" xfId="51643" xr:uid="{CDE4EDEB-D745-43B8-ACB7-E91823D5DA0F}"/>
    <cellStyle name="Normal 3 2 5 3 2 2 2 4" xfId="16223" xr:uid="{30423955-E88B-4756-AC43-263B8A33A36A}"/>
    <cellStyle name="Normal 3 2 5 3 2 2 2 5" xfId="29913" xr:uid="{80FE7A8A-36DF-43E8-A97A-7A532AB6F87D}"/>
    <cellStyle name="Normal 3 2 5 3 2 2 2 6" xfId="44797" xr:uid="{B2588535-0D07-4816-980F-9B54DC58BD08}"/>
    <cellStyle name="Normal 3 2 5 3 2 2 3" xfId="11087" xr:uid="{EE4840F9-7248-4CC4-9132-21B782D5FF60}"/>
    <cellStyle name="Normal 3 2 5 3 2 2 3 2" xfId="24777" xr:uid="{8E4AF51C-8B11-4EC1-A32D-19423D030435}"/>
    <cellStyle name="Normal 3 2 5 3 2 2 3 2 2" xfId="38469" xr:uid="{3D2DF4F7-1275-4A8D-BF06-F5375709BE20}"/>
    <cellStyle name="Normal 3 2 5 3 2 2 3 2 3" xfId="53353" xr:uid="{6E4C40E8-7B83-4CD8-BC39-7C7BB17C2C24}"/>
    <cellStyle name="Normal 3 2 5 3 2 2 3 3" xfId="17933" xr:uid="{47BBF8F8-7F5F-4B8F-BA09-EDAFF3D7E4C3}"/>
    <cellStyle name="Normal 3 2 5 3 2 2 3 4" xfId="31623" xr:uid="{CD06E600-2222-48DA-9F97-D74D118CB091}"/>
    <cellStyle name="Normal 3 2 5 3 2 2 3 5" xfId="46507" xr:uid="{54F231A5-EEC9-43C3-9CEA-CEF339968F52}"/>
    <cellStyle name="Normal 3 2 5 3 2 2 4" xfId="21355" xr:uid="{CD698072-7865-4A38-A35B-E5F3D1EA1A73}"/>
    <cellStyle name="Normal 3 2 5 3 2 2 4 2" xfId="35047" xr:uid="{3DA6539B-0772-490B-B18B-2519C03A52C2}"/>
    <cellStyle name="Normal 3 2 5 3 2 2 4 3" xfId="49931" xr:uid="{E27DB893-68DB-4A1E-9EDB-733C2B2A0B5A}"/>
    <cellStyle name="Normal 3 2 5 3 2 2 5" xfId="14511" xr:uid="{C8DD79E5-F0E8-4CAD-BEBA-4F140A8F71ED}"/>
    <cellStyle name="Normal 3 2 5 3 2 2 6" xfId="28201" xr:uid="{606346A5-B78A-44A0-95F9-E443B1E090C4}"/>
    <cellStyle name="Normal 3 2 5 3 2 2 7" xfId="43085" xr:uid="{AFCE2D03-F327-4DF9-9144-FF13370A07D2}"/>
    <cellStyle name="Normal 3 2 5 3 2 3" xfId="9376" xr:uid="{F4EE4D31-B547-4C37-9DC4-F99895A9F7CF}"/>
    <cellStyle name="Normal 3 2 5 3 2 3 2" xfId="12798" xr:uid="{8EE011ED-3B66-4AED-9C80-5C11A4649854}"/>
    <cellStyle name="Normal 3 2 5 3 2 3 2 2" xfId="26488" xr:uid="{238E9045-120A-4358-B657-8E15A223259E}"/>
    <cellStyle name="Normal 3 2 5 3 2 3 2 2 2" xfId="40180" xr:uid="{B987C4DD-EA4B-4133-8875-09B00506426E}"/>
    <cellStyle name="Normal 3 2 5 3 2 3 2 2 3" xfId="55064" xr:uid="{51D3CCD9-222E-4910-8388-8CFBB9E2A211}"/>
    <cellStyle name="Normal 3 2 5 3 2 3 2 3" xfId="19644" xr:uid="{79D24A22-92BF-4898-AA4A-B92EBCD059F4}"/>
    <cellStyle name="Normal 3 2 5 3 2 3 2 4" xfId="33334" xr:uid="{F03C1BD1-B2E0-4821-B4EB-D6921FC297AC}"/>
    <cellStyle name="Normal 3 2 5 3 2 3 2 5" xfId="48218" xr:uid="{81E6A8C9-8A64-436C-839E-636B2EC6DE95}"/>
    <cellStyle name="Normal 3 2 5 3 2 3 3" xfId="23066" xr:uid="{0D9A7F27-7714-4DDE-AAD7-C72B7D925EB7}"/>
    <cellStyle name="Normal 3 2 5 3 2 3 3 2" xfId="36758" xr:uid="{5EE8B5C3-708E-4A34-84C8-966BEECC263F}"/>
    <cellStyle name="Normal 3 2 5 3 2 3 3 3" xfId="51642" xr:uid="{1DA7F916-7A84-43AD-8779-ED7097D6E759}"/>
    <cellStyle name="Normal 3 2 5 3 2 3 4" xfId="16222" xr:uid="{1DC4EF18-D0EF-406A-8E3A-0C1BA26F0323}"/>
    <cellStyle name="Normal 3 2 5 3 2 3 5" xfId="29912" xr:uid="{4A6EE2CE-0797-47D0-83CE-AFADC9C33B09}"/>
    <cellStyle name="Normal 3 2 5 3 2 3 6" xfId="44796" xr:uid="{A7C9F0EF-90E7-400C-A4C4-C10F07360A54}"/>
    <cellStyle name="Normal 3 2 5 3 2 4" xfId="11086" xr:uid="{047E0449-5B82-4A8B-96E9-064705E5F277}"/>
    <cellStyle name="Normal 3 2 5 3 2 4 2" xfId="24776" xr:uid="{D03C07D0-1159-41F1-A8EF-D7DAFF190AA0}"/>
    <cellStyle name="Normal 3 2 5 3 2 4 2 2" xfId="38468" xr:uid="{43745A63-E1F7-4765-A5A9-3A5A17E69338}"/>
    <cellStyle name="Normal 3 2 5 3 2 4 2 3" xfId="53352" xr:uid="{F9E283E2-4BF2-4B5C-9C70-FC7B4A168D44}"/>
    <cellStyle name="Normal 3 2 5 3 2 4 3" xfId="17932" xr:uid="{C684A919-7C37-4C39-B5F7-FAE2A6196DCA}"/>
    <cellStyle name="Normal 3 2 5 3 2 4 4" xfId="31622" xr:uid="{B843F034-4FB1-4E8D-8C09-5E93C5D44B45}"/>
    <cellStyle name="Normal 3 2 5 3 2 4 5" xfId="46506" xr:uid="{FC7F5968-2C1F-449E-B5E5-6E020B2545CC}"/>
    <cellStyle name="Normal 3 2 5 3 2 5" xfId="21354" xr:uid="{FA25B5D6-9117-4C3C-9B1D-88399FB08664}"/>
    <cellStyle name="Normal 3 2 5 3 2 5 2" xfId="35046" xr:uid="{266A69FB-F464-402C-B6E8-8D3532A16DF3}"/>
    <cellStyle name="Normal 3 2 5 3 2 5 3" xfId="49930" xr:uid="{95092C86-5E79-48E5-99A6-6F8B4E8A9A55}"/>
    <cellStyle name="Normal 3 2 5 3 2 6" xfId="14510" xr:uid="{2E9476CD-D6AE-48F3-AD3F-0D6C9A01B63F}"/>
    <cellStyle name="Normal 3 2 5 3 2 7" xfId="28200" xr:uid="{FACF822F-12C5-47AC-AF10-B5025F4D39AD}"/>
    <cellStyle name="Normal 3 2 5 3 2 8" xfId="43084" xr:uid="{9A9E8EF4-83D6-48CE-A29B-0B0BDA53AAEC}"/>
    <cellStyle name="Normal 3 2 5 3 3" xfId="7665" xr:uid="{F4FD6C24-EEF6-42E2-8079-91EFC20A9A44}"/>
    <cellStyle name="Normal 3 2 5 3 3 2" xfId="9378" xr:uid="{06A4E177-5A67-4DF1-9960-418D1BA7B652}"/>
    <cellStyle name="Normal 3 2 5 3 3 2 2" xfId="12800" xr:uid="{1AD2E97B-C3B2-49EF-BD50-EBFC3285B11A}"/>
    <cellStyle name="Normal 3 2 5 3 3 2 2 2" xfId="26490" xr:uid="{40C4F0C4-7A7F-41E5-A252-5451240F9898}"/>
    <cellStyle name="Normal 3 2 5 3 3 2 2 2 2" xfId="40182" xr:uid="{E80D6D89-650F-4E3A-805C-73E77C068793}"/>
    <cellStyle name="Normal 3 2 5 3 3 2 2 2 3" xfId="55066" xr:uid="{CE585A2C-A654-48F5-B385-CFFE9C79B7A8}"/>
    <cellStyle name="Normal 3 2 5 3 3 2 2 3" xfId="19646" xr:uid="{0F5D5CD3-F394-4F07-97CE-2160375670F5}"/>
    <cellStyle name="Normal 3 2 5 3 3 2 2 4" xfId="33336" xr:uid="{69422CE7-3B7D-4BC2-97B8-69B42B083B97}"/>
    <cellStyle name="Normal 3 2 5 3 3 2 2 5" xfId="48220" xr:uid="{BEAF9543-07F9-46D1-9B1C-3382790B89CB}"/>
    <cellStyle name="Normal 3 2 5 3 3 2 3" xfId="23068" xr:uid="{10F595F2-D77F-48B1-893F-B2C543DDFB08}"/>
    <cellStyle name="Normal 3 2 5 3 3 2 3 2" xfId="36760" xr:uid="{974D569D-BA53-429A-AB59-AC1D70A45B28}"/>
    <cellStyle name="Normal 3 2 5 3 3 2 3 3" xfId="51644" xr:uid="{7FE91E6E-6A0D-4689-BCC7-0173BD09C841}"/>
    <cellStyle name="Normal 3 2 5 3 3 2 4" xfId="16224" xr:uid="{58DECC94-5327-45EF-8706-E01687D4CA7C}"/>
    <cellStyle name="Normal 3 2 5 3 3 2 5" xfId="29914" xr:uid="{4371CB91-D2F4-4F13-8456-93AEC9C460E6}"/>
    <cellStyle name="Normal 3 2 5 3 3 2 6" xfId="44798" xr:uid="{3B142A3A-BA3E-4318-8483-54EA039BE3DF}"/>
    <cellStyle name="Normal 3 2 5 3 3 3" xfId="11088" xr:uid="{B69EFDFB-246B-4C25-B1F2-D801EBD22363}"/>
    <cellStyle name="Normal 3 2 5 3 3 3 2" xfId="24778" xr:uid="{D853920B-9A56-4184-A7F4-870DC6927DBF}"/>
    <cellStyle name="Normal 3 2 5 3 3 3 2 2" xfId="38470" xr:uid="{980F5C94-919F-4CF0-943B-68EEA412F939}"/>
    <cellStyle name="Normal 3 2 5 3 3 3 2 3" xfId="53354" xr:uid="{989BE131-1AA1-487D-9EC3-AC526E9AF653}"/>
    <cellStyle name="Normal 3 2 5 3 3 3 3" xfId="17934" xr:uid="{116391AA-CB0A-4F47-A201-0A32D62926C3}"/>
    <cellStyle name="Normal 3 2 5 3 3 3 4" xfId="31624" xr:uid="{58B463EC-F24C-4B9A-A55C-C28EC80C88F5}"/>
    <cellStyle name="Normal 3 2 5 3 3 3 5" xfId="46508" xr:uid="{2B213E4B-E1DE-4FCE-8F73-9F61E505B9DA}"/>
    <cellStyle name="Normal 3 2 5 3 3 4" xfId="21356" xr:uid="{270BFECF-6288-4445-AF20-DBBD472039CB}"/>
    <cellStyle name="Normal 3 2 5 3 3 4 2" xfId="35048" xr:uid="{FA7C7621-A9C0-4510-B5F8-CBE8D7BB2842}"/>
    <cellStyle name="Normal 3 2 5 3 3 4 3" xfId="49932" xr:uid="{7419CC6A-A4AC-4A0A-9F2C-A1B43986C150}"/>
    <cellStyle name="Normal 3 2 5 3 3 5" xfId="14512" xr:uid="{504E1507-9E8C-4A8F-B2F8-FE8137AB03CB}"/>
    <cellStyle name="Normal 3 2 5 3 3 6" xfId="28202" xr:uid="{80375BB3-6BB7-4CFF-92F3-BAB836673244}"/>
    <cellStyle name="Normal 3 2 5 3 3 7" xfId="43086" xr:uid="{F963923B-D266-46AD-AC42-10D0D4ABEF09}"/>
    <cellStyle name="Normal 3 2 5 3 4" xfId="7666" xr:uid="{B4DD121C-86F4-4A13-BC85-977FF88BCDD0}"/>
    <cellStyle name="Normal 3 2 5 3 4 2" xfId="9379" xr:uid="{910AF3AE-DE1D-4735-A8F2-3E527968B071}"/>
    <cellStyle name="Normal 3 2 5 3 4 2 2" xfId="12801" xr:uid="{65C6A88C-6A24-421F-BA0E-C3DFF685F5F2}"/>
    <cellStyle name="Normal 3 2 5 3 4 2 2 2" xfId="26491" xr:uid="{82E333D3-FFCB-4493-B995-19CC463E0015}"/>
    <cellStyle name="Normal 3 2 5 3 4 2 2 2 2" xfId="40183" xr:uid="{FB3DCCF9-B1FD-4B52-BF05-C7AC7ED21408}"/>
    <cellStyle name="Normal 3 2 5 3 4 2 2 2 3" xfId="55067" xr:uid="{9082B594-B308-4892-AAF3-D93952E90B42}"/>
    <cellStyle name="Normal 3 2 5 3 4 2 2 3" xfId="19647" xr:uid="{B90AE891-D592-45EC-812C-0D11BDFE4467}"/>
    <cellStyle name="Normal 3 2 5 3 4 2 2 4" xfId="33337" xr:uid="{F1A4D3CD-DEAC-4FB2-B294-DFBBD150D0DF}"/>
    <cellStyle name="Normal 3 2 5 3 4 2 2 5" xfId="48221" xr:uid="{178E86D9-7B45-4BB4-9249-8934BAE0294E}"/>
    <cellStyle name="Normal 3 2 5 3 4 2 3" xfId="23069" xr:uid="{612CD3A9-E570-4556-AAE7-BD93E9A6DACD}"/>
    <cellStyle name="Normal 3 2 5 3 4 2 3 2" xfId="36761" xr:uid="{7092B044-3076-4F44-A9C3-4BB42D72417D}"/>
    <cellStyle name="Normal 3 2 5 3 4 2 3 3" xfId="51645" xr:uid="{84B513FE-6C0A-4F0C-A21E-7A51B012939C}"/>
    <cellStyle name="Normal 3 2 5 3 4 2 4" xfId="16225" xr:uid="{F3804941-D2F4-4884-A68E-9341C1EBB339}"/>
    <cellStyle name="Normal 3 2 5 3 4 2 5" xfId="29915" xr:uid="{EAB6815A-57A5-4CE5-88CA-49AA09DF1DD5}"/>
    <cellStyle name="Normal 3 2 5 3 4 2 6" xfId="44799" xr:uid="{69DE82DA-2C86-4C00-A973-41B563F7AA6C}"/>
    <cellStyle name="Normal 3 2 5 3 4 3" xfId="11089" xr:uid="{30C0C767-0DA7-45A3-BBB9-172AD00AD7A2}"/>
    <cellStyle name="Normal 3 2 5 3 4 3 2" xfId="24779" xr:uid="{794ED522-91A9-4216-BCA8-8F60A53CDAB6}"/>
    <cellStyle name="Normal 3 2 5 3 4 3 2 2" xfId="38471" xr:uid="{3922D339-C929-42D9-8263-3EFEFDC88136}"/>
    <cellStyle name="Normal 3 2 5 3 4 3 2 3" xfId="53355" xr:uid="{041F1096-084F-4272-9CC6-ADB8D0FE61C9}"/>
    <cellStyle name="Normal 3 2 5 3 4 3 3" xfId="17935" xr:uid="{1B799C02-B435-4659-98E3-77FBB49E920C}"/>
    <cellStyle name="Normal 3 2 5 3 4 3 4" xfId="31625" xr:uid="{33F88479-055F-4D0E-9080-8FB9C1FA7DF2}"/>
    <cellStyle name="Normal 3 2 5 3 4 3 5" xfId="46509" xr:uid="{0CA915A7-8FB5-46D6-92D3-464898113636}"/>
    <cellStyle name="Normal 3 2 5 3 4 4" xfId="21357" xr:uid="{4EBD9293-8D66-4CDE-98B8-8770D117FC2E}"/>
    <cellStyle name="Normal 3 2 5 3 4 4 2" xfId="35049" xr:uid="{2FA340D7-BB22-4B6D-88EC-86B8A1A65518}"/>
    <cellStyle name="Normal 3 2 5 3 4 4 3" xfId="49933" xr:uid="{5C90B79F-427C-44D8-B2A8-96B94DE3CB3D}"/>
    <cellStyle name="Normal 3 2 5 3 4 5" xfId="14513" xr:uid="{C9161CF5-5881-4AB6-9100-724144B003A9}"/>
    <cellStyle name="Normal 3 2 5 3 4 6" xfId="28203" xr:uid="{10F8A304-3703-4709-BA6C-54AF96B69EED}"/>
    <cellStyle name="Normal 3 2 5 3 4 7" xfId="43087" xr:uid="{7C4346DF-25E6-4CA6-B71C-0581572BDB3F}"/>
    <cellStyle name="Normal 3 2 5 3 5" xfId="9375" xr:uid="{77EF3DEB-A5B7-4222-8BDB-D8D3A1FD8FD5}"/>
    <cellStyle name="Normal 3 2 5 3 5 2" xfId="12797" xr:uid="{E6E67EB2-9CE9-4BB5-98A0-4854F3A83BFE}"/>
    <cellStyle name="Normal 3 2 5 3 5 2 2" xfId="26487" xr:uid="{A282A3C9-D874-4245-8FF5-F613D7CE45A9}"/>
    <cellStyle name="Normal 3 2 5 3 5 2 2 2" xfId="40179" xr:uid="{0A885156-07B4-4C17-A1E1-1A9ABE75EF9D}"/>
    <cellStyle name="Normal 3 2 5 3 5 2 2 3" xfId="55063" xr:uid="{131DEE35-7F42-4030-A9AE-7CEEB6BCD196}"/>
    <cellStyle name="Normal 3 2 5 3 5 2 3" xfId="19643" xr:uid="{B4EEDFDC-A241-46FB-9594-5223D82F2C89}"/>
    <cellStyle name="Normal 3 2 5 3 5 2 4" xfId="33333" xr:uid="{0848C194-3D03-4A66-9916-68D2D18E4352}"/>
    <cellStyle name="Normal 3 2 5 3 5 2 5" xfId="48217" xr:uid="{2BFEB3E2-4905-40A5-8360-61653AFFE0DB}"/>
    <cellStyle name="Normal 3 2 5 3 5 3" xfId="23065" xr:uid="{C004E370-0072-41DA-A245-3CF9B6ED64F8}"/>
    <cellStyle name="Normal 3 2 5 3 5 3 2" xfId="36757" xr:uid="{BCE3DBAF-73CF-4A83-8F04-2C30A8B9C431}"/>
    <cellStyle name="Normal 3 2 5 3 5 3 3" xfId="51641" xr:uid="{15A54BB6-1412-4574-9878-053A61C0E127}"/>
    <cellStyle name="Normal 3 2 5 3 5 4" xfId="16221" xr:uid="{332E236B-83D0-4961-8297-5940D613469D}"/>
    <cellStyle name="Normal 3 2 5 3 5 5" xfId="29911" xr:uid="{F1DE66C0-7F07-4254-93F3-9E4ADAE980B0}"/>
    <cellStyle name="Normal 3 2 5 3 5 6" xfId="44795" xr:uid="{0C5D802B-3B3C-43F9-9227-D10737C1DD29}"/>
    <cellStyle name="Normal 3 2 5 3 6" xfId="11085" xr:uid="{59D74098-7CE4-46F5-A0E8-87B40075280A}"/>
    <cellStyle name="Normal 3 2 5 3 6 2" xfId="24775" xr:uid="{B9C183DE-40D4-4DF4-984C-971C1FE115F0}"/>
    <cellStyle name="Normal 3 2 5 3 6 2 2" xfId="38467" xr:uid="{96BD3DD1-109C-49E3-B358-076BCCB3C54A}"/>
    <cellStyle name="Normal 3 2 5 3 6 2 3" xfId="53351" xr:uid="{B535117F-0021-4AD7-88EA-1E67A6C789A5}"/>
    <cellStyle name="Normal 3 2 5 3 6 3" xfId="17931" xr:uid="{BC32D04C-068F-452C-89EF-8D00F88AA0DE}"/>
    <cellStyle name="Normal 3 2 5 3 6 4" xfId="31621" xr:uid="{6D2FCF75-D4C2-4C09-9721-2359499F03CD}"/>
    <cellStyle name="Normal 3 2 5 3 6 5" xfId="46505" xr:uid="{81E56036-C73F-4213-9C8E-A2B5FBAE75DE}"/>
    <cellStyle name="Normal 3 2 5 3 7" xfId="21353" xr:uid="{4E43AE53-20D3-4512-80EC-DDCC067BC2C6}"/>
    <cellStyle name="Normal 3 2 5 3 7 2" xfId="35045" xr:uid="{2EB89D46-3C07-4CDD-BC28-3774BDD29388}"/>
    <cellStyle name="Normal 3 2 5 3 7 3" xfId="49929" xr:uid="{523D8E50-7FE6-4456-ABCF-E5612C4F64F0}"/>
    <cellStyle name="Normal 3 2 5 3 8" xfId="14509" xr:uid="{D5E5AF70-DFA5-45C0-A25E-382E9CFCDFFC}"/>
    <cellStyle name="Normal 3 2 5 3 8 2" xfId="41929" xr:uid="{90140420-E844-47E2-8283-DB897ABB7467}"/>
    <cellStyle name="Normal 3 2 5 3 9" xfId="28199" xr:uid="{0F7D311B-2BCE-40F9-A17C-5CEA9890872E}"/>
    <cellStyle name="Normal 3 2 5 4" xfId="7667" xr:uid="{31A18A74-DCA5-45A4-8F7C-8E605A0918A8}"/>
    <cellStyle name="Normal 3 2 5 4 10" xfId="43088" xr:uid="{5D85E03E-A753-452B-A194-D3FB304B2C16}"/>
    <cellStyle name="Normal 3 2 5 4 2" xfId="7668" xr:uid="{BD12A1F9-E68D-4C94-A402-C56D6A232086}"/>
    <cellStyle name="Normal 3 2 5 4 2 2" xfId="7669" xr:uid="{E441F5A1-C173-41D3-9A67-CFF382ED534B}"/>
    <cellStyle name="Normal 3 2 5 4 2 2 2" xfId="9382" xr:uid="{B354DB56-EA9D-48C2-B10B-704ADA945EE8}"/>
    <cellStyle name="Normal 3 2 5 4 2 2 2 2" xfId="12804" xr:uid="{315AE8A1-E0E2-4F68-88A6-C3A516B5A2CE}"/>
    <cellStyle name="Normal 3 2 5 4 2 2 2 2 2" xfId="26494" xr:uid="{730731A2-87FE-4E06-AC61-BA4B13345CA9}"/>
    <cellStyle name="Normal 3 2 5 4 2 2 2 2 2 2" xfId="40186" xr:uid="{FDD459EF-C050-4D91-BF5B-1F59EB5639FD}"/>
    <cellStyle name="Normal 3 2 5 4 2 2 2 2 2 3" xfId="55070" xr:uid="{92610843-25B1-4863-99C4-2F8ABA8730A4}"/>
    <cellStyle name="Normal 3 2 5 4 2 2 2 2 3" xfId="19650" xr:uid="{31470836-0E0A-4D05-8D65-E9A97C5ACA5C}"/>
    <cellStyle name="Normal 3 2 5 4 2 2 2 2 4" xfId="33340" xr:uid="{BE1D3A01-C048-4419-A3F9-4D0E8081F205}"/>
    <cellStyle name="Normal 3 2 5 4 2 2 2 2 5" xfId="48224" xr:uid="{B2E02184-3C02-4492-BA38-5996F30F2733}"/>
    <cellStyle name="Normal 3 2 5 4 2 2 2 3" xfId="23072" xr:uid="{10BB8AC8-533C-47CE-83C2-AEBFEF0FEBA0}"/>
    <cellStyle name="Normal 3 2 5 4 2 2 2 3 2" xfId="36764" xr:uid="{297F23BC-94D3-4F0C-9A15-DA10EF56A126}"/>
    <cellStyle name="Normal 3 2 5 4 2 2 2 3 3" xfId="51648" xr:uid="{A286AC64-AE48-4FD2-A025-58425E2CC18D}"/>
    <cellStyle name="Normal 3 2 5 4 2 2 2 4" xfId="16228" xr:uid="{E6290571-FFE7-4275-BF08-66005D320D4F}"/>
    <cellStyle name="Normal 3 2 5 4 2 2 2 5" xfId="29918" xr:uid="{9085EF4E-7B34-4A06-BA8A-6ED38F1A9343}"/>
    <cellStyle name="Normal 3 2 5 4 2 2 2 6" xfId="44802" xr:uid="{0B854764-1E7A-4997-9F86-7DB7392A2A85}"/>
    <cellStyle name="Normal 3 2 5 4 2 2 3" xfId="11092" xr:uid="{65C12D63-7900-4605-9A5D-63BD2ADAA464}"/>
    <cellStyle name="Normal 3 2 5 4 2 2 3 2" xfId="24782" xr:uid="{056C2AAD-D706-4259-8838-2D590CE269F4}"/>
    <cellStyle name="Normal 3 2 5 4 2 2 3 2 2" xfId="38474" xr:uid="{06C763EB-C227-4BA1-8E25-9245ABBC6A47}"/>
    <cellStyle name="Normal 3 2 5 4 2 2 3 2 3" xfId="53358" xr:uid="{D7FC2D18-D186-4BF0-8A24-550D82BD0FFC}"/>
    <cellStyle name="Normal 3 2 5 4 2 2 3 3" xfId="17938" xr:uid="{DC28B41E-6833-4E99-80FD-65F74CF8414F}"/>
    <cellStyle name="Normal 3 2 5 4 2 2 3 4" xfId="31628" xr:uid="{AE066B6D-5B41-46D1-9E0E-1865F78B5996}"/>
    <cellStyle name="Normal 3 2 5 4 2 2 3 5" xfId="46512" xr:uid="{907B3624-D049-4236-A3B0-218086272527}"/>
    <cellStyle name="Normal 3 2 5 4 2 2 4" xfId="21360" xr:uid="{DE6021BD-02F0-4903-818B-7F64D6DB6902}"/>
    <cellStyle name="Normal 3 2 5 4 2 2 4 2" xfId="35052" xr:uid="{0069CF9B-1F66-4582-954B-04B1722DE464}"/>
    <cellStyle name="Normal 3 2 5 4 2 2 4 3" xfId="49936" xr:uid="{D4C3105B-89CA-412A-BFE6-D511C2D1E19E}"/>
    <cellStyle name="Normal 3 2 5 4 2 2 5" xfId="14516" xr:uid="{3961B4B2-A8D3-4001-8096-86DCF67B89D6}"/>
    <cellStyle name="Normal 3 2 5 4 2 2 6" xfId="28206" xr:uid="{87F24E47-0821-4211-8147-1F62F3DEB398}"/>
    <cellStyle name="Normal 3 2 5 4 2 2 7" xfId="43090" xr:uid="{99FF8C3A-A4D8-43D6-A7C6-CCA34722D1BD}"/>
    <cellStyle name="Normal 3 2 5 4 2 3" xfId="9381" xr:uid="{8945CA26-20D4-4820-B67B-D53759EDEFE0}"/>
    <cellStyle name="Normal 3 2 5 4 2 3 2" xfId="12803" xr:uid="{6C5A3EB6-F855-4F7A-920C-3A057886D0F6}"/>
    <cellStyle name="Normal 3 2 5 4 2 3 2 2" xfId="26493" xr:uid="{1575F232-9C07-42BD-B197-AB795C7EEDBA}"/>
    <cellStyle name="Normal 3 2 5 4 2 3 2 2 2" xfId="40185" xr:uid="{70AAF53C-03F3-47AF-8C88-38BC0A3ADB5C}"/>
    <cellStyle name="Normal 3 2 5 4 2 3 2 2 3" xfId="55069" xr:uid="{84AF69CE-F3BB-433B-A8E9-322BC1B6132F}"/>
    <cellStyle name="Normal 3 2 5 4 2 3 2 3" xfId="19649" xr:uid="{C1D52E14-DE52-42E7-B468-598CC1BD0491}"/>
    <cellStyle name="Normal 3 2 5 4 2 3 2 4" xfId="33339" xr:uid="{D0978E7E-BEC8-4471-AD4B-6784A068E209}"/>
    <cellStyle name="Normal 3 2 5 4 2 3 2 5" xfId="48223" xr:uid="{4810A07D-9AA4-48E5-B473-A3514FE47E73}"/>
    <cellStyle name="Normal 3 2 5 4 2 3 3" xfId="23071" xr:uid="{FA964AF6-02D4-4DB0-A616-AF4FE7383839}"/>
    <cellStyle name="Normal 3 2 5 4 2 3 3 2" xfId="36763" xr:uid="{9DE8B5B6-F28B-41E2-AA16-E888C3D64AE6}"/>
    <cellStyle name="Normal 3 2 5 4 2 3 3 3" xfId="51647" xr:uid="{78D82D9C-F6FC-4714-AD6E-44364601F4F8}"/>
    <cellStyle name="Normal 3 2 5 4 2 3 4" xfId="16227" xr:uid="{56917902-DE9F-41B3-A9FD-2A77C5FF49BA}"/>
    <cellStyle name="Normal 3 2 5 4 2 3 5" xfId="29917" xr:uid="{302C869F-6041-4567-ACF6-B08F555EC724}"/>
    <cellStyle name="Normal 3 2 5 4 2 3 6" xfId="44801" xr:uid="{CA72DD6A-FD3F-4342-9EE9-BD522B01E571}"/>
    <cellStyle name="Normal 3 2 5 4 2 4" xfId="11091" xr:uid="{B73A60B2-93E9-47B1-A068-AB221B541B09}"/>
    <cellStyle name="Normal 3 2 5 4 2 4 2" xfId="24781" xr:uid="{0C0A2B11-1DD6-445B-BEE3-EBBDAA0956A3}"/>
    <cellStyle name="Normal 3 2 5 4 2 4 2 2" xfId="38473" xr:uid="{30C2DBB8-DF43-4BD8-82A5-C5A3931AEBC1}"/>
    <cellStyle name="Normal 3 2 5 4 2 4 2 3" xfId="53357" xr:uid="{37E3C6C0-75E8-40F9-BF94-955D04E32053}"/>
    <cellStyle name="Normal 3 2 5 4 2 4 3" xfId="17937" xr:uid="{25717FF4-298D-4DDF-B2DD-A594186200D2}"/>
    <cellStyle name="Normal 3 2 5 4 2 4 4" xfId="31627" xr:uid="{FE6BE93F-4D9C-4601-A8AE-0DCC062B4B41}"/>
    <cellStyle name="Normal 3 2 5 4 2 4 5" xfId="46511" xr:uid="{BA639289-F26A-4203-A4CB-7590A6D89A59}"/>
    <cellStyle name="Normal 3 2 5 4 2 5" xfId="21359" xr:uid="{8F4602A5-09C8-423D-996A-ADDB6710BD13}"/>
    <cellStyle name="Normal 3 2 5 4 2 5 2" xfId="35051" xr:uid="{33354D82-68CF-4A6C-A99A-E2D488BBFF32}"/>
    <cellStyle name="Normal 3 2 5 4 2 5 3" xfId="49935" xr:uid="{F8490CF5-04BE-44CB-9973-C369808F1155}"/>
    <cellStyle name="Normal 3 2 5 4 2 6" xfId="14515" xr:uid="{716A1BCD-5819-4D4B-8413-8BFE01E7EF6D}"/>
    <cellStyle name="Normal 3 2 5 4 2 7" xfId="28205" xr:uid="{D5091891-EE42-4C34-A303-C47A438ED1A1}"/>
    <cellStyle name="Normal 3 2 5 4 2 8" xfId="43089" xr:uid="{B6974939-D9E1-4964-AEF7-D954F70383A2}"/>
    <cellStyle name="Normal 3 2 5 4 3" xfId="7670" xr:uid="{DF8F0AC4-D8F6-4C3D-A392-1D311BF7B102}"/>
    <cellStyle name="Normal 3 2 5 4 3 2" xfId="9383" xr:uid="{115BDB2A-0ADF-4240-BC24-640CE4E10E4B}"/>
    <cellStyle name="Normal 3 2 5 4 3 2 2" xfId="12805" xr:uid="{C18475C0-9B0B-4D0C-9529-0F0FD3661837}"/>
    <cellStyle name="Normal 3 2 5 4 3 2 2 2" xfId="26495" xr:uid="{BBD7AA78-8C4D-4EBD-AE87-2F3557143065}"/>
    <cellStyle name="Normal 3 2 5 4 3 2 2 2 2" xfId="40187" xr:uid="{75B9EB27-D7A6-4EDF-9BB4-08F96457DE98}"/>
    <cellStyle name="Normal 3 2 5 4 3 2 2 2 3" xfId="55071" xr:uid="{BE0D11F6-5C65-4350-863F-8588FA0B585D}"/>
    <cellStyle name="Normal 3 2 5 4 3 2 2 3" xfId="19651" xr:uid="{958A1BE0-9818-4394-9FCE-30436B2B39E3}"/>
    <cellStyle name="Normal 3 2 5 4 3 2 2 4" xfId="33341" xr:uid="{7FAD4E79-553F-46B0-A2BF-3E627EC74DDE}"/>
    <cellStyle name="Normal 3 2 5 4 3 2 2 5" xfId="48225" xr:uid="{36ED684C-D06A-4C46-B4D8-2C1552EFC4B9}"/>
    <cellStyle name="Normal 3 2 5 4 3 2 3" xfId="23073" xr:uid="{4701BC56-7FFD-43F2-90C6-959A670DDDE2}"/>
    <cellStyle name="Normal 3 2 5 4 3 2 3 2" xfId="36765" xr:uid="{6C53D8C5-3135-4EC9-9880-B755DECEEF99}"/>
    <cellStyle name="Normal 3 2 5 4 3 2 3 3" xfId="51649" xr:uid="{7534D45F-606E-4480-94E9-FC34C3D43A2C}"/>
    <cellStyle name="Normal 3 2 5 4 3 2 4" xfId="16229" xr:uid="{CB8505F5-0562-420D-A4C7-AA4AF02E4B68}"/>
    <cellStyle name="Normal 3 2 5 4 3 2 5" xfId="29919" xr:uid="{3A92B5AD-49CB-4FC7-90BC-D8C6D1D44E74}"/>
    <cellStyle name="Normal 3 2 5 4 3 2 6" xfId="44803" xr:uid="{9E4614D0-0DE4-405E-8914-CF9559B46E0D}"/>
    <cellStyle name="Normal 3 2 5 4 3 3" xfId="11093" xr:uid="{F1B25950-700B-4CFD-ACBE-B52856B66923}"/>
    <cellStyle name="Normal 3 2 5 4 3 3 2" xfId="24783" xr:uid="{155ECF10-9D4D-4E1D-994D-AE2B0CFBE09D}"/>
    <cellStyle name="Normal 3 2 5 4 3 3 2 2" xfId="38475" xr:uid="{B4E90543-048D-4C52-BE9D-544B77A06525}"/>
    <cellStyle name="Normal 3 2 5 4 3 3 2 3" xfId="53359" xr:uid="{725084FE-CEA7-4CAE-8611-1D150B03F8E3}"/>
    <cellStyle name="Normal 3 2 5 4 3 3 3" xfId="17939" xr:uid="{933085C7-BEA5-4A81-AF4D-60302D3AAFD2}"/>
    <cellStyle name="Normal 3 2 5 4 3 3 4" xfId="31629" xr:uid="{C024E17D-076C-4DA0-A167-373849544DD6}"/>
    <cellStyle name="Normal 3 2 5 4 3 3 5" xfId="46513" xr:uid="{B3436BC9-6448-4F65-B7C3-E24CBCD9402D}"/>
    <cellStyle name="Normal 3 2 5 4 3 4" xfId="21361" xr:uid="{AFE370C0-2C83-41E2-B25E-56AD1E392105}"/>
    <cellStyle name="Normal 3 2 5 4 3 4 2" xfId="35053" xr:uid="{5912BA62-5789-4BE6-AC9D-041488F104F3}"/>
    <cellStyle name="Normal 3 2 5 4 3 4 3" xfId="49937" xr:uid="{C47B1C59-5C71-40C5-8D29-83EACFC529C3}"/>
    <cellStyle name="Normal 3 2 5 4 3 5" xfId="14517" xr:uid="{25481C61-191F-4C7C-8303-CD535DDA92AD}"/>
    <cellStyle name="Normal 3 2 5 4 3 6" xfId="28207" xr:uid="{F573F982-DF9F-499F-B378-E18B6537577F}"/>
    <cellStyle name="Normal 3 2 5 4 3 7" xfId="43091" xr:uid="{6AC99FA9-8A14-4B81-AF34-D631E0EB3EFF}"/>
    <cellStyle name="Normal 3 2 5 4 4" xfId="7671" xr:uid="{ABDC884C-29AE-4021-92D8-4AB7E55FE395}"/>
    <cellStyle name="Normal 3 2 5 4 4 2" xfId="9384" xr:uid="{F2B1C1E1-8CC2-41E8-806C-E450724C009A}"/>
    <cellStyle name="Normal 3 2 5 4 4 2 2" xfId="12806" xr:uid="{507A6887-1CAA-4DC9-8FFC-340B9723C8E5}"/>
    <cellStyle name="Normal 3 2 5 4 4 2 2 2" xfId="26496" xr:uid="{5234CCEC-ADD9-4F3F-9570-48B897ECBF2D}"/>
    <cellStyle name="Normal 3 2 5 4 4 2 2 2 2" xfId="40188" xr:uid="{89BB7D2A-0C48-45C8-A5CB-F62EAB014D56}"/>
    <cellStyle name="Normal 3 2 5 4 4 2 2 2 3" xfId="55072" xr:uid="{206B0E8B-2173-490F-9FD5-754A36B02545}"/>
    <cellStyle name="Normal 3 2 5 4 4 2 2 3" xfId="19652" xr:uid="{C9EB2A3C-6FD2-48C1-8DDF-79DDDE34CFD9}"/>
    <cellStyle name="Normal 3 2 5 4 4 2 2 4" xfId="33342" xr:uid="{3282AA21-3E1D-4BF7-8943-FEB387DAC7F3}"/>
    <cellStyle name="Normal 3 2 5 4 4 2 2 5" xfId="48226" xr:uid="{A516B47A-5629-4B6F-AC77-07C39DDBF233}"/>
    <cellStyle name="Normal 3 2 5 4 4 2 3" xfId="23074" xr:uid="{A8D6B6B4-7249-4E6E-A4C2-C89FDEC7A942}"/>
    <cellStyle name="Normal 3 2 5 4 4 2 3 2" xfId="36766" xr:uid="{CE089B4C-965E-4013-B7A8-A416D2977AAC}"/>
    <cellStyle name="Normal 3 2 5 4 4 2 3 3" xfId="51650" xr:uid="{4B66E729-108A-450D-A5F5-3BF4FFAD9A33}"/>
    <cellStyle name="Normal 3 2 5 4 4 2 4" xfId="16230" xr:uid="{5DB4034F-7ABA-47C6-B467-26FD78232EE3}"/>
    <cellStyle name="Normal 3 2 5 4 4 2 5" xfId="29920" xr:uid="{8B624071-C875-4112-96C3-476C4A563B33}"/>
    <cellStyle name="Normal 3 2 5 4 4 2 6" xfId="44804" xr:uid="{D460041E-002D-4131-825E-51E999F72F9B}"/>
    <cellStyle name="Normal 3 2 5 4 4 3" xfId="11094" xr:uid="{E282DECC-3AB5-486A-B7B9-A2F681042823}"/>
    <cellStyle name="Normal 3 2 5 4 4 3 2" xfId="24784" xr:uid="{BF825E06-9B75-453B-93C1-A43D36A172EE}"/>
    <cellStyle name="Normal 3 2 5 4 4 3 2 2" xfId="38476" xr:uid="{6631937F-DBE8-470A-B32C-8DD7F8CB4DE8}"/>
    <cellStyle name="Normal 3 2 5 4 4 3 2 3" xfId="53360" xr:uid="{02132E90-24CB-4F01-A5D6-0FEE3EDBB540}"/>
    <cellStyle name="Normal 3 2 5 4 4 3 3" xfId="17940" xr:uid="{0D633681-9866-47BD-B7C8-785ECCAC0813}"/>
    <cellStyle name="Normal 3 2 5 4 4 3 4" xfId="31630" xr:uid="{CB70869B-154D-4AFB-964B-D3DB9C79BFBF}"/>
    <cellStyle name="Normal 3 2 5 4 4 3 5" xfId="46514" xr:uid="{BDCFEECD-0378-424A-9082-1FDB93605886}"/>
    <cellStyle name="Normal 3 2 5 4 4 4" xfId="21362" xr:uid="{14AAE532-DEA1-43B0-8EA9-51977B884DF7}"/>
    <cellStyle name="Normal 3 2 5 4 4 4 2" xfId="35054" xr:uid="{96618B40-0ECD-416C-BDB2-323F6FC0C7FE}"/>
    <cellStyle name="Normal 3 2 5 4 4 4 3" xfId="49938" xr:uid="{582EBCAD-72B0-4B4A-915F-CC275E995384}"/>
    <cellStyle name="Normal 3 2 5 4 4 5" xfId="14518" xr:uid="{14CC34A9-8E06-46E4-897A-50AA22B663BD}"/>
    <cellStyle name="Normal 3 2 5 4 4 6" xfId="28208" xr:uid="{E99B681A-9F28-4A84-9E8E-638350AFC0F9}"/>
    <cellStyle name="Normal 3 2 5 4 4 7" xfId="43092" xr:uid="{C46B36C1-5CA6-4E1C-868A-D70185633567}"/>
    <cellStyle name="Normal 3 2 5 4 5" xfId="9380" xr:uid="{E0FC1543-9628-46EC-A330-F4BFBAF07D59}"/>
    <cellStyle name="Normal 3 2 5 4 5 2" xfId="12802" xr:uid="{8B0401CD-F3E8-47BE-A67C-3A0435F57682}"/>
    <cellStyle name="Normal 3 2 5 4 5 2 2" xfId="26492" xr:uid="{F83B458F-0561-426B-B857-9CD16CF6C7DD}"/>
    <cellStyle name="Normal 3 2 5 4 5 2 2 2" xfId="40184" xr:uid="{DE2B8A99-D3E8-4697-A95F-5D12FCBEC078}"/>
    <cellStyle name="Normal 3 2 5 4 5 2 2 3" xfId="55068" xr:uid="{FFAE391C-F307-4C27-BC77-4C01C2A07FC8}"/>
    <cellStyle name="Normal 3 2 5 4 5 2 3" xfId="19648" xr:uid="{1302F46D-08B7-478A-973E-D8E3AE3E97DB}"/>
    <cellStyle name="Normal 3 2 5 4 5 2 4" xfId="33338" xr:uid="{470BC473-8E2B-480D-A9E6-6CFA3E6E406A}"/>
    <cellStyle name="Normal 3 2 5 4 5 2 5" xfId="48222" xr:uid="{7B22597C-A987-437A-B83D-E26121098449}"/>
    <cellStyle name="Normal 3 2 5 4 5 3" xfId="23070" xr:uid="{E15A5DB9-7C0B-4971-875B-51856E95FA9E}"/>
    <cellStyle name="Normal 3 2 5 4 5 3 2" xfId="36762" xr:uid="{1D2E7F11-B336-4D28-80D4-78F27192A071}"/>
    <cellStyle name="Normal 3 2 5 4 5 3 3" xfId="51646" xr:uid="{86D414F3-3D9E-4E8E-AE66-8BCA3A7B5784}"/>
    <cellStyle name="Normal 3 2 5 4 5 4" xfId="16226" xr:uid="{0F813E72-8F99-494E-894A-64D6773CB4AF}"/>
    <cellStyle name="Normal 3 2 5 4 5 5" xfId="29916" xr:uid="{5792F9C8-DD5B-4CA2-9199-62D6AA2FCD23}"/>
    <cellStyle name="Normal 3 2 5 4 5 6" xfId="44800" xr:uid="{58522FF2-C849-4AFD-B37C-D1999650474E}"/>
    <cellStyle name="Normal 3 2 5 4 6" xfId="11090" xr:uid="{A57C3E03-3EFF-4E44-9994-7585897BAEE7}"/>
    <cellStyle name="Normal 3 2 5 4 6 2" xfId="24780" xr:uid="{88070C55-34B7-45C3-B836-93B477C43808}"/>
    <cellStyle name="Normal 3 2 5 4 6 2 2" xfId="38472" xr:uid="{0C454CD1-28C7-45F8-8265-4970E905AF37}"/>
    <cellStyle name="Normal 3 2 5 4 6 2 3" xfId="53356" xr:uid="{9F88F6CD-BCB5-4F5F-AF05-0203F046D334}"/>
    <cellStyle name="Normal 3 2 5 4 6 3" xfId="17936" xr:uid="{D60B9D23-DC75-4C6A-96F8-21A0E60829BD}"/>
    <cellStyle name="Normal 3 2 5 4 6 4" xfId="31626" xr:uid="{C2D9C403-C06D-4F6C-AC4F-CF5C1804F0ED}"/>
    <cellStyle name="Normal 3 2 5 4 6 5" xfId="46510" xr:uid="{69F86E64-7CD3-45D5-A87B-9F2821C3B4EE}"/>
    <cellStyle name="Normal 3 2 5 4 7" xfId="21358" xr:uid="{B468BE04-446F-4BD3-8C86-33A634AD04B9}"/>
    <cellStyle name="Normal 3 2 5 4 7 2" xfId="35050" xr:uid="{3FEB3A2B-EA98-4713-84EA-622EDCFBDD18}"/>
    <cellStyle name="Normal 3 2 5 4 7 3" xfId="49934" xr:uid="{8B093662-5D6A-4D6F-9494-98BCC4CD3183}"/>
    <cellStyle name="Normal 3 2 5 4 8" xfId="14514" xr:uid="{E11A248C-6A92-4DF4-B309-0609578788C9}"/>
    <cellStyle name="Normal 3 2 5 4 9" xfId="28204" xr:uid="{4AECCE30-654F-440F-A2A4-8AB23A168635}"/>
    <cellStyle name="Normal 3 2 5 5" xfId="7672" xr:uid="{16C6EADB-453F-45D4-86B6-EEC622FD2965}"/>
    <cellStyle name="Normal 3 2 5 5 2" xfId="7673" xr:uid="{7812A4B6-FC17-4722-B7C2-1D146D5DFA58}"/>
    <cellStyle name="Normal 3 2 5 5 2 2" xfId="9386" xr:uid="{016BFED5-2882-4311-9020-82FB84D554EB}"/>
    <cellStyle name="Normal 3 2 5 5 2 2 2" xfId="12808" xr:uid="{6B32F2AE-2791-404B-B665-CFEF413BD1C6}"/>
    <cellStyle name="Normal 3 2 5 5 2 2 2 2" xfId="26498" xr:uid="{DF194CA1-FBF5-4AFE-B150-25C38D0AC1A6}"/>
    <cellStyle name="Normal 3 2 5 5 2 2 2 2 2" xfId="40190" xr:uid="{ECF4D7B0-9290-47E1-90C3-4851EB9FCCA1}"/>
    <cellStyle name="Normal 3 2 5 5 2 2 2 2 3" xfId="55074" xr:uid="{186E02B6-F776-4D90-9853-D51A77DCF8E7}"/>
    <cellStyle name="Normal 3 2 5 5 2 2 2 3" xfId="19654" xr:uid="{86C7A495-DE32-45A5-A9C7-B2674C4AB204}"/>
    <cellStyle name="Normal 3 2 5 5 2 2 2 4" xfId="33344" xr:uid="{33D39387-2967-414D-AD70-6DC675F448F8}"/>
    <cellStyle name="Normal 3 2 5 5 2 2 2 5" xfId="48228" xr:uid="{F03CE597-2EE0-437E-AC21-3C4181FA7BBB}"/>
    <cellStyle name="Normal 3 2 5 5 2 2 3" xfId="23076" xr:uid="{177A163E-3850-47D9-8AD9-630FF1E78504}"/>
    <cellStyle name="Normal 3 2 5 5 2 2 3 2" xfId="36768" xr:uid="{64301275-98C7-4D49-BBCE-C41CEC3BA4FF}"/>
    <cellStyle name="Normal 3 2 5 5 2 2 3 3" xfId="51652" xr:uid="{2149EC27-0A51-4228-A903-3D59407E05F7}"/>
    <cellStyle name="Normal 3 2 5 5 2 2 4" xfId="16232" xr:uid="{3CF22A56-AE54-442C-AA6D-101E9CEAA81C}"/>
    <cellStyle name="Normal 3 2 5 5 2 2 5" xfId="29922" xr:uid="{0F368400-D6E3-42CF-8CED-DDB0E6692424}"/>
    <cellStyle name="Normal 3 2 5 5 2 2 6" xfId="44806" xr:uid="{E9EB5175-D051-4807-A555-33C26787C94E}"/>
    <cellStyle name="Normal 3 2 5 5 2 3" xfId="11096" xr:uid="{47ADA573-2858-4498-A6C7-07FAEC1DABA1}"/>
    <cellStyle name="Normal 3 2 5 5 2 3 2" xfId="24786" xr:uid="{753A1A47-0570-450F-90EB-94EAAC86FE3F}"/>
    <cellStyle name="Normal 3 2 5 5 2 3 2 2" xfId="38478" xr:uid="{9B2E94D2-20A5-4A07-9956-498670830189}"/>
    <cellStyle name="Normal 3 2 5 5 2 3 2 3" xfId="53362" xr:uid="{58D8FBBF-DEE6-478D-B234-BDB50FDEA615}"/>
    <cellStyle name="Normal 3 2 5 5 2 3 3" xfId="17942" xr:uid="{AE4B1B7F-141A-496B-BAE6-DD623BEC2546}"/>
    <cellStyle name="Normal 3 2 5 5 2 3 4" xfId="31632" xr:uid="{5BA45EDD-DA6E-4B63-8439-4BB48F6F5F80}"/>
    <cellStyle name="Normal 3 2 5 5 2 3 5" xfId="46516" xr:uid="{A5E19071-132B-441C-8C5E-350B71B464C1}"/>
    <cellStyle name="Normal 3 2 5 5 2 4" xfId="21364" xr:uid="{87DCE9FB-1BE1-4860-BFF4-49E8C86C0E0E}"/>
    <cellStyle name="Normal 3 2 5 5 2 4 2" xfId="35056" xr:uid="{12E656B5-BE09-4AE2-AA13-945F49742FF6}"/>
    <cellStyle name="Normal 3 2 5 5 2 4 3" xfId="49940" xr:uid="{A287A6A9-B4C8-49EE-9CF4-B78EAAB5F671}"/>
    <cellStyle name="Normal 3 2 5 5 2 5" xfId="14520" xr:uid="{D3E94618-2398-4EBB-BB8C-7752FC512BF9}"/>
    <cellStyle name="Normal 3 2 5 5 2 6" xfId="28210" xr:uid="{D4817D30-66C8-467F-9451-5E4E21565A4E}"/>
    <cellStyle name="Normal 3 2 5 5 2 7" xfId="43094" xr:uid="{7252119B-CB26-479E-9D0F-8271FBDE69C3}"/>
    <cellStyle name="Normal 3 2 5 5 3" xfId="9385" xr:uid="{6ACE63F5-4D6E-4F28-9D73-04ED09CC3E4A}"/>
    <cellStyle name="Normal 3 2 5 5 3 2" xfId="12807" xr:uid="{D1549126-2EBB-4D86-8F61-1E45A0C6F80F}"/>
    <cellStyle name="Normal 3 2 5 5 3 2 2" xfId="26497" xr:uid="{818F48C8-52BA-49FF-9AC8-435A52E6FBF1}"/>
    <cellStyle name="Normal 3 2 5 5 3 2 2 2" xfId="40189" xr:uid="{2AADFD3B-D591-417E-9CD2-3B85EBC1510D}"/>
    <cellStyle name="Normal 3 2 5 5 3 2 2 3" xfId="55073" xr:uid="{A2F16BA6-E61D-45C5-BCFE-66E6ABFDC257}"/>
    <cellStyle name="Normal 3 2 5 5 3 2 3" xfId="19653" xr:uid="{DBB72BED-BB48-475A-B150-2BA10227A867}"/>
    <cellStyle name="Normal 3 2 5 5 3 2 4" xfId="33343" xr:uid="{7394DD8E-7B38-4BF6-B0F1-CAF0CAFBFB25}"/>
    <cellStyle name="Normal 3 2 5 5 3 2 5" xfId="48227" xr:uid="{877FABFD-3471-42C9-B522-BEF9CE4DDFF8}"/>
    <cellStyle name="Normal 3 2 5 5 3 3" xfId="23075" xr:uid="{5A1BB661-D00E-4F9D-97C1-0D632949220C}"/>
    <cellStyle name="Normal 3 2 5 5 3 3 2" xfId="36767" xr:uid="{75E671FD-4775-4D11-8889-A8D54FD6EE55}"/>
    <cellStyle name="Normal 3 2 5 5 3 3 3" xfId="51651" xr:uid="{538E9666-E73F-455E-9D42-9A418B4F40B0}"/>
    <cellStyle name="Normal 3 2 5 5 3 4" xfId="16231" xr:uid="{FCB168AE-2027-47F5-9978-D61F1AB32C88}"/>
    <cellStyle name="Normal 3 2 5 5 3 5" xfId="29921" xr:uid="{92D86CCC-EE3D-4F00-9172-455FB09ED14F}"/>
    <cellStyle name="Normal 3 2 5 5 3 6" xfId="44805" xr:uid="{7FBE288A-EEEB-48C9-B963-CE48262B775C}"/>
    <cellStyle name="Normal 3 2 5 5 4" xfId="11095" xr:uid="{CEA77808-D873-45C7-9D87-1CDC6BF83E5E}"/>
    <cellStyle name="Normal 3 2 5 5 4 2" xfId="24785" xr:uid="{688E76CD-C7E2-4B73-A29A-34A06489BDA4}"/>
    <cellStyle name="Normal 3 2 5 5 4 2 2" xfId="38477" xr:uid="{05D488AA-430B-41FB-A6A6-07C8D0C9B7CC}"/>
    <cellStyle name="Normal 3 2 5 5 4 2 3" xfId="53361" xr:uid="{CA73263D-6E06-49E8-ACDD-8452DE939B53}"/>
    <cellStyle name="Normal 3 2 5 5 4 3" xfId="17941" xr:uid="{C883C325-4F83-4FAF-93E4-88871983F0FD}"/>
    <cellStyle name="Normal 3 2 5 5 4 4" xfId="31631" xr:uid="{2CDB8FB5-CA9F-4BA7-9AD2-584AC836C7AA}"/>
    <cellStyle name="Normal 3 2 5 5 4 5" xfId="46515" xr:uid="{77A144D4-51DE-42E2-9918-D4FE85F9CB58}"/>
    <cellStyle name="Normal 3 2 5 5 5" xfId="21363" xr:uid="{E55ACEA6-1B6E-44DB-83BE-DA9F94225029}"/>
    <cellStyle name="Normal 3 2 5 5 5 2" xfId="35055" xr:uid="{29CE837B-05F5-492A-9F95-083EF49702A4}"/>
    <cellStyle name="Normal 3 2 5 5 5 3" xfId="49939" xr:uid="{0C238E59-10BC-49A7-A2E1-121B1668BED8}"/>
    <cellStyle name="Normal 3 2 5 5 6" xfId="14519" xr:uid="{C664668C-AA02-428C-BE8C-98D50DB4CDAF}"/>
    <cellStyle name="Normal 3 2 5 5 7" xfId="28209" xr:uid="{556098EE-7822-4E5C-9519-FD444E2ADC3A}"/>
    <cellStyle name="Normal 3 2 5 5 8" xfId="43093" xr:uid="{0A509685-3C9F-40EF-A286-B4EBCE4AB20E}"/>
    <cellStyle name="Normal 3 2 5 6" xfId="7674" xr:uid="{731A8E08-26F6-42AC-AABE-DBFE7A969FCD}"/>
    <cellStyle name="Normal 3 2 5 6 2" xfId="9387" xr:uid="{7735527E-0521-4691-8349-499468D9DE36}"/>
    <cellStyle name="Normal 3 2 5 6 2 2" xfId="12809" xr:uid="{654DA42F-7A57-4044-9BF0-25081E52A6CC}"/>
    <cellStyle name="Normal 3 2 5 6 2 2 2" xfId="26499" xr:uid="{0F2F546C-5339-4DD5-A7A3-0D67A31F762F}"/>
    <cellStyle name="Normal 3 2 5 6 2 2 2 2" xfId="40191" xr:uid="{58EC15A1-E6D0-4611-AED1-09CC5B57192B}"/>
    <cellStyle name="Normal 3 2 5 6 2 2 2 3" xfId="55075" xr:uid="{C47C97E9-F2DF-4851-BA24-F40FC5A6AD96}"/>
    <cellStyle name="Normal 3 2 5 6 2 2 3" xfId="19655" xr:uid="{44C4D277-E7D1-41CA-8F15-BCEC74E0963C}"/>
    <cellStyle name="Normal 3 2 5 6 2 2 4" xfId="33345" xr:uid="{503B90D8-23F3-48A7-B8A5-F0A64A1E195A}"/>
    <cellStyle name="Normal 3 2 5 6 2 2 5" xfId="48229" xr:uid="{EE92076A-0C45-4FB0-84B0-2591857F9505}"/>
    <cellStyle name="Normal 3 2 5 6 2 3" xfId="23077" xr:uid="{9E8DC53C-3768-4493-A88C-CA06B7CE95EA}"/>
    <cellStyle name="Normal 3 2 5 6 2 3 2" xfId="36769" xr:uid="{E756D849-BD14-4B36-AEAA-D7458085D0DA}"/>
    <cellStyle name="Normal 3 2 5 6 2 3 3" xfId="51653" xr:uid="{63780A67-0D74-4BC2-8D2C-215474DBD601}"/>
    <cellStyle name="Normal 3 2 5 6 2 4" xfId="16233" xr:uid="{F3641F34-5B7B-4248-AA8D-5F6A631AB76F}"/>
    <cellStyle name="Normal 3 2 5 6 2 5" xfId="29923" xr:uid="{CAB3A1DF-9D66-4826-ACB7-B1405D1C04A0}"/>
    <cellStyle name="Normal 3 2 5 6 2 6" xfId="44807" xr:uid="{B482ACC1-7CD7-499C-ACEB-2302068F43D6}"/>
    <cellStyle name="Normal 3 2 5 6 3" xfId="11097" xr:uid="{96010C71-E93C-4961-865B-88B75A563941}"/>
    <cellStyle name="Normal 3 2 5 6 3 2" xfId="24787" xr:uid="{7388D6D5-663E-4478-BAF2-46159084ED33}"/>
    <cellStyle name="Normal 3 2 5 6 3 2 2" xfId="38479" xr:uid="{2DE85854-7FBF-485C-A00A-66D4AB317AC5}"/>
    <cellStyle name="Normal 3 2 5 6 3 2 3" xfId="53363" xr:uid="{FA1A6450-028E-45A6-B66F-314297CF8A54}"/>
    <cellStyle name="Normal 3 2 5 6 3 3" xfId="17943" xr:uid="{40500E2C-494A-4BF9-B031-35C7320DED39}"/>
    <cellStyle name="Normal 3 2 5 6 3 4" xfId="31633" xr:uid="{A4F61E04-5686-4119-BEB7-B6F4170F70B7}"/>
    <cellStyle name="Normal 3 2 5 6 3 5" xfId="46517" xr:uid="{5F11948E-08D8-4614-B565-53689AEE2764}"/>
    <cellStyle name="Normal 3 2 5 6 4" xfId="21365" xr:uid="{6C49B7CD-9715-4BB8-BF49-07102B4DC1D9}"/>
    <cellStyle name="Normal 3 2 5 6 4 2" xfId="35057" xr:uid="{600CFDE1-6439-416E-AB4C-C5AA4E94B392}"/>
    <cellStyle name="Normal 3 2 5 6 4 3" xfId="49941" xr:uid="{23E36F07-9BF0-4347-A7FA-1DFACE9E2A80}"/>
    <cellStyle name="Normal 3 2 5 6 5" xfId="14521" xr:uid="{CF36E83C-1574-4F8F-B277-1A023BCD79CB}"/>
    <cellStyle name="Normal 3 2 5 6 6" xfId="28211" xr:uid="{044D3EB4-ECE2-42F4-BD81-98C2A6E5C015}"/>
    <cellStyle name="Normal 3 2 5 6 7" xfId="43095" xr:uid="{FEB9187D-4F10-4B34-93C3-E0B5DB174CDF}"/>
    <cellStyle name="Normal 3 2 5 7" xfId="7675" xr:uid="{1C2E541A-2CE8-4AB7-A156-C7AD0BEA15CF}"/>
    <cellStyle name="Normal 3 2 5 7 2" xfId="9388" xr:uid="{AAE45206-26C7-4106-965B-36BD5F92A799}"/>
    <cellStyle name="Normal 3 2 5 7 2 2" xfId="12810" xr:uid="{701869B2-1CEC-4896-8E8D-2090600B6F72}"/>
    <cellStyle name="Normal 3 2 5 7 2 2 2" xfId="26500" xr:uid="{A8ADEFF1-C546-4533-8946-6F20A3C155FB}"/>
    <cellStyle name="Normal 3 2 5 7 2 2 2 2" xfId="40192" xr:uid="{BE87CAAA-1D28-46A2-9B6C-25DA5DBC8DAD}"/>
    <cellStyle name="Normal 3 2 5 7 2 2 2 3" xfId="55076" xr:uid="{D14C749F-67B5-49F5-9196-FE37B3850620}"/>
    <cellStyle name="Normal 3 2 5 7 2 2 3" xfId="19656" xr:uid="{12748210-D4F3-4D9D-BC1F-88DB00758F50}"/>
    <cellStyle name="Normal 3 2 5 7 2 2 4" xfId="33346" xr:uid="{C90F92DA-DBB0-4565-933D-0E0F823C5276}"/>
    <cellStyle name="Normal 3 2 5 7 2 2 5" xfId="48230" xr:uid="{3B9DC71D-DA8C-48CA-AF2E-20F905124700}"/>
    <cellStyle name="Normal 3 2 5 7 2 3" xfId="23078" xr:uid="{398EDC29-79F2-46D8-8C45-7DCA1B2DCA08}"/>
    <cellStyle name="Normal 3 2 5 7 2 3 2" xfId="36770" xr:uid="{2412F7EE-D60C-4EA9-B223-00CA0377F483}"/>
    <cellStyle name="Normal 3 2 5 7 2 3 3" xfId="51654" xr:uid="{C8393B0F-CC33-4165-8518-B2AB8AE2E2A0}"/>
    <cellStyle name="Normal 3 2 5 7 2 4" xfId="16234" xr:uid="{AB2B9D02-2CB8-4422-A4C6-7947CF0BAC08}"/>
    <cellStyle name="Normal 3 2 5 7 2 5" xfId="29924" xr:uid="{8E0864FA-7294-492B-9D1B-325B74716DCF}"/>
    <cellStyle name="Normal 3 2 5 7 2 6" xfId="44808" xr:uid="{C4E2598B-927B-4767-979C-00E108245B10}"/>
    <cellStyle name="Normal 3 2 5 7 3" xfId="11098" xr:uid="{6399781F-8614-49C8-9231-AC639E5340AA}"/>
    <cellStyle name="Normal 3 2 5 7 3 2" xfId="24788" xr:uid="{B7BF6411-6097-4CA8-974A-BD310BC70314}"/>
    <cellStyle name="Normal 3 2 5 7 3 2 2" xfId="38480" xr:uid="{15B24C5E-E44C-41B9-AF84-E4CA7E981F8F}"/>
    <cellStyle name="Normal 3 2 5 7 3 2 3" xfId="53364" xr:uid="{A8B38E82-24F5-45F3-ABFC-89D670D89CB1}"/>
    <cellStyle name="Normal 3 2 5 7 3 3" xfId="17944" xr:uid="{4D413D46-7557-46B4-8609-4D4F3A2DD88E}"/>
    <cellStyle name="Normal 3 2 5 7 3 4" xfId="31634" xr:uid="{F4AAAE04-7FA9-4695-A2A7-D5FF40ED1570}"/>
    <cellStyle name="Normal 3 2 5 7 3 5" xfId="46518" xr:uid="{7E5C8B77-87CB-47CF-8B43-D196BBF9AAF8}"/>
    <cellStyle name="Normal 3 2 5 7 4" xfId="21366" xr:uid="{2CD35CDF-91BD-4E57-AC2A-AC25F3615F41}"/>
    <cellStyle name="Normal 3 2 5 7 4 2" xfId="35058" xr:uid="{6E2DCC0E-7C2C-4934-B5D3-BF857DA5DDAB}"/>
    <cellStyle name="Normal 3 2 5 7 4 3" xfId="49942" xr:uid="{12C1B265-1A59-426E-8536-657A93856A4B}"/>
    <cellStyle name="Normal 3 2 5 7 5" xfId="14522" xr:uid="{D543091B-DF34-4493-9DE2-FC0E1BBFECE6}"/>
    <cellStyle name="Normal 3 2 5 7 6" xfId="28212" xr:uid="{37BC6BA7-6919-442C-9BA4-AB66564BD333}"/>
    <cellStyle name="Normal 3 2 5 7 7" xfId="43096" xr:uid="{7C26348B-BD6A-4831-9E85-ABBEA53D0417}"/>
    <cellStyle name="Normal 3 2 5 8" xfId="9359" xr:uid="{B7E5DD9E-97D9-4801-B0EB-121973CE1108}"/>
    <cellStyle name="Normal 3 2 5 8 2" xfId="12781" xr:uid="{FF407A6A-40C2-42BA-AD1A-F98EDC801FC0}"/>
    <cellStyle name="Normal 3 2 5 8 2 2" xfId="26471" xr:uid="{7841E629-0303-4500-942B-E4F61F42AC55}"/>
    <cellStyle name="Normal 3 2 5 8 2 2 2" xfId="40163" xr:uid="{5F4E548B-3AC7-4A8E-A2DC-3045C1B7F492}"/>
    <cellStyle name="Normal 3 2 5 8 2 2 3" xfId="55047" xr:uid="{A900C74F-0ABA-45B3-AB7C-A0884ABDD70C}"/>
    <cellStyle name="Normal 3 2 5 8 2 3" xfId="19627" xr:uid="{89A4CF47-35A3-4670-89A1-FA8E71B78285}"/>
    <cellStyle name="Normal 3 2 5 8 2 4" xfId="33317" xr:uid="{9EED8A82-AF71-4A02-883F-6EC787D6CF1C}"/>
    <cellStyle name="Normal 3 2 5 8 2 5" xfId="48201" xr:uid="{77E349B2-CF9C-4645-89B2-0CDAAB1DE85D}"/>
    <cellStyle name="Normal 3 2 5 8 3" xfId="23049" xr:uid="{B55069C2-263E-4E3E-8523-EAF387A2F941}"/>
    <cellStyle name="Normal 3 2 5 8 3 2" xfId="36741" xr:uid="{DB2F285E-0DCF-4DB1-801D-E31B7C0082B7}"/>
    <cellStyle name="Normal 3 2 5 8 3 3" xfId="51625" xr:uid="{D17E1663-BF55-4A24-B665-E83229955706}"/>
    <cellStyle name="Normal 3 2 5 8 4" xfId="16205" xr:uid="{5330ED50-B7A5-482B-8315-8D6CA80E1907}"/>
    <cellStyle name="Normal 3 2 5 8 5" xfId="29895" xr:uid="{EB1E3966-3582-48FF-A267-54D5BE42E63F}"/>
    <cellStyle name="Normal 3 2 5 8 6" xfId="44779" xr:uid="{063FBFB2-938E-40D4-8DCA-5E946DF89B74}"/>
    <cellStyle name="Normal 3 2 5 9" xfId="11069" xr:uid="{D102269E-7281-4014-9215-201E7EA1A630}"/>
    <cellStyle name="Normal 3 2 5 9 2" xfId="24759" xr:uid="{2D5F7E27-FCEE-4EFE-ACD1-8416F63A2C9D}"/>
    <cellStyle name="Normal 3 2 5 9 2 2" xfId="38451" xr:uid="{FB32304C-BD23-4C29-AAB7-D106EA091AB0}"/>
    <cellStyle name="Normal 3 2 5 9 2 3" xfId="53335" xr:uid="{FD9862A2-E535-4A5C-8611-369C82264CB5}"/>
    <cellStyle name="Normal 3 2 5 9 3" xfId="17915" xr:uid="{1C332F79-CCA9-40F2-B65D-157DD24C608B}"/>
    <cellStyle name="Normal 3 2 5 9 4" xfId="31605" xr:uid="{33B0965B-D92B-40B4-A6B8-B1149BCD7834}"/>
    <cellStyle name="Normal 3 2 5 9 5" xfId="46489" xr:uid="{C9888283-7521-4877-996E-2E876A73793E}"/>
    <cellStyle name="Normal 3 2 6" xfId="8232" xr:uid="{A27AF440-9B0B-4351-9569-15C014B91122}"/>
    <cellStyle name="Normal 3 2 6 2" xfId="11654" xr:uid="{ADC8A407-BA27-45E8-990F-758D84E61CF6}"/>
    <cellStyle name="Normal 3 2 6 2 2" xfId="25344" xr:uid="{017B81F7-DBC7-4167-BF95-1C3D805E9218}"/>
    <cellStyle name="Normal 3 2 6 2 2 2" xfId="39036" xr:uid="{BEFD8C9F-53D5-4D82-8018-D07414750B6F}"/>
    <cellStyle name="Normal 3 2 6 2 2 3" xfId="53920" xr:uid="{B5ED9EAF-204C-4A95-A426-F18C06F001C6}"/>
    <cellStyle name="Normal 3 2 6 2 3" xfId="18500" xr:uid="{AE7948F7-557F-4D90-9A0D-2E663405B4F9}"/>
    <cellStyle name="Normal 3 2 6 2 4" xfId="32190" xr:uid="{DC0EFF8A-2A5E-4A99-A823-AADC50E89FBD}"/>
    <cellStyle name="Normal 3 2 6 2 5" xfId="47074" xr:uid="{DD9A67B9-6BAF-4BEA-B7A9-A91FAD012B1F}"/>
    <cellStyle name="Normal 3 2 6 3" xfId="21922" xr:uid="{48B1AAE2-56F5-43C5-AEDD-0A6D35F1D1CF}"/>
    <cellStyle name="Normal 3 2 6 3 2" xfId="35614" xr:uid="{CA0CEF93-7DFA-4967-B865-5A60EB006D57}"/>
    <cellStyle name="Normal 3 2 6 3 3" xfId="50498" xr:uid="{293CBA2A-12FA-4E7A-96A5-4C5BD99B54E6}"/>
    <cellStyle name="Normal 3 2 6 4" xfId="15078" xr:uid="{749E41C6-FDA0-466D-AC83-B5C0E5F8BB58}"/>
    <cellStyle name="Normal 3 2 6 5" xfId="28768" xr:uid="{2CE49262-F372-458C-A784-9F0994D221F5}"/>
    <cellStyle name="Normal 3 2 6 6" xfId="43652" xr:uid="{29A24FCB-DAEA-4FD9-AEF9-6DE60937F8C9}"/>
    <cellStyle name="Normal 3 3" xfId="86" xr:uid="{60C2888A-BBC5-41BD-89B5-85619BDB5079}"/>
    <cellStyle name="Normal 3 3 2" xfId="292" xr:uid="{5C00B4D3-9238-47AC-B1DF-9BC64626E025}"/>
    <cellStyle name="Normal 3 3 2 2" xfId="4669" xr:uid="{F0B075D6-D01D-48B1-871A-907C2BDDB3DD}"/>
    <cellStyle name="Normal 3 3 3" xfId="4559" xr:uid="{19DA0108-7BDC-401D-8144-8D6714D70BFE}"/>
    <cellStyle name="Normal 3 4" xfId="87" xr:uid="{024A4378-E8B2-4AC1-BEC8-AE5F90EB9DD7}"/>
    <cellStyle name="Normal 3 4 2" xfId="2504" xr:uid="{6B579C88-ED15-470A-AE20-FF1027DC3F21}"/>
    <cellStyle name="Normal 3 4 2 2" xfId="4670" xr:uid="{4EA31E57-93AE-4A69-9D42-1BEF3EE87509}"/>
    <cellStyle name="Normal 3 4 2 3" xfId="41116" xr:uid="{CD713CC6-3A87-4863-A5B5-07C9237B4A7D}"/>
    <cellStyle name="Normal 3 4 2 4" xfId="40749" xr:uid="{CF266111-6766-426F-B11A-7F93A84AA3F8}"/>
    <cellStyle name="Normal 3 4 2 5" xfId="55633" xr:uid="{F044C246-C6CE-4BFA-B5E0-9B4CFE254C43}"/>
    <cellStyle name="Normal 3 4 2 6" xfId="27057" xr:uid="{1192B0AC-28B6-4C56-B944-B8289286D671}"/>
    <cellStyle name="Normal 3 4 2 7" xfId="5941" xr:uid="{FF644948-84B3-4677-822D-877E1587A587}"/>
    <cellStyle name="Normal 3 4 2 8" xfId="5349" xr:uid="{EFD0F9A3-33BD-4788-BEE4-FDE0B50967D8}"/>
    <cellStyle name="Normal 3 4 3" xfId="40758" xr:uid="{16946420-918E-4371-8B4C-8DACD7406E2F}"/>
    <cellStyle name="Normal 3 4 4" xfId="33903" xr:uid="{08267EC9-10DE-4421-84E0-ED9A5620F35F}"/>
    <cellStyle name="Normal 3 4 5" xfId="48787" xr:uid="{770F0B17-6768-4EC5-8489-8A182F1495E6}"/>
    <cellStyle name="Normal 3 4 6" xfId="13367" xr:uid="{7F4CD847-E787-40AB-827B-232C00E51191}"/>
    <cellStyle name="Normal 3 5" xfId="2503" xr:uid="{983EA0C3-990D-4AD4-A46A-BBD23B2EF1ED}"/>
    <cellStyle name="Normal 3 5 2" xfId="4671" xr:uid="{35FB975E-CDB2-494D-ADFA-5BAAC7B30130}"/>
    <cellStyle name="Normal 3 5 2 2" xfId="41373" xr:uid="{E9A251F0-4473-4703-86A7-72B87E2B5913}"/>
    <cellStyle name="Normal 3 5 2 3" xfId="5968" xr:uid="{419BBBC1-0DA1-4F98-BE11-14F7FE47D385}"/>
    <cellStyle name="Normal 3 5 2 4" xfId="5376" xr:uid="{19E4D964-D721-4A76-B6E4-E579DF0E2C34}"/>
    <cellStyle name="Normal 3 5 3" xfId="4747" xr:uid="{960D9EE4-3750-446C-93BC-F92B15D178A3}"/>
    <cellStyle name="Normal 3 5 4" xfId="4715" xr:uid="{F45C8E2A-7466-43F5-BAE3-3DC8A14AF4FD}"/>
    <cellStyle name="Normal 3 5 4 2" xfId="41378" xr:uid="{EF9414AA-DD0F-48CB-B9E4-7533C89591D1}"/>
    <cellStyle name="Normal 3 5 4 3" xfId="5969" xr:uid="{840F8073-8970-4758-870E-F0552F0E6A49}"/>
    <cellStyle name="Normal 3 5 4 4" xfId="5377" xr:uid="{4E6202E1-985A-41D5-8CF3-5A984561E487}"/>
    <cellStyle name="Normal 3 6" xfId="4666" xr:uid="{BC6FB573-D029-4594-905C-C899D9BE5C31}"/>
    <cellStyle name="Normal 3 6 2" xfId="41939" xr:uid="{F792E6F6-243B-457A-AEC3-D25EA3D66E1C}"/>
    <cellStyle name="Normal 3 6 2 2" xfId="41936" xr:uid="{6CB1D390-4953-49B7-ACBE-18D16D2391CC}"/>
    <cellStyle name="Normal 3 7" xfId="40751" xr:uid="{E0022AE1-BCFB-4CAA-9D39-2252473E6099}"/>
    <cellStyle name="Normal 3 8" xfId="5929" xr:uid="{F028D4D0-AE19-4B18-A4AD-2FA19E67B5DD}"/>
    <cellStyle name="Normal 3 9" xfId="5337" xr:uid="{9088258C-E30D-4CDB-A849-34A0E51D1968}"/>
    <cellStyle name="Normal 30" xfId="4372" xr:uid="{75CD0460-4537-4147-BE4C-6A28472A0691}"/>
    <cellStyle name="Normal 30 2" xfId="4373" xr:uid="{E19D5D19-845B-4891-AFC6-F3BC44B1A6DD}"/>
    <cellStyle name="Normal 31" xfId="4374" xr:uid="{632138EF-0625-4E27-8F0A-F780697C82A8}"/>
    <cellStyle name="Normal 31 2" xfId="4375" xr:uid="{98817D55-09C6-45FC-9EC4-F88C5B07101B}"/>
    <cellStyle name="Normal 32" xfId="4376" xr:uid="{0EA6BC86-04EC-4E58-9FA8-56FF017F800B}"/>
    <cellStyle name="Normal 32 2" xfId="41335" xr:uid="{6966E965-1EAF-4F21-BE84-F11737958DD6}"/>
    <cellStyle name="Normal 32 3" xfId="5956" xr:uid="{DF466C68-1B69-46D6-9774-AD39232AB932}"/>
    <cellStyle name="Normal 32 4" xfId="5364" xr:uid="{F83A28BD-EF1B-4FDA-894C-6134BE36309E}"/>
    <cellStyle name="Normal 33" xfId="4377" xr:uid="{08CB6017-980F-4BED-B97C-9695D0223A24}"/>
    <cellStyle name="Normal 33 2" xfId="4378" xr:uid="{621A2D84-024B-47B1-BA08-966072391DA7}"/>
    <cellStyle name="Normal 34" xfId="4379" xr:uid="{870FABA5-8A08-48A7-9E0F-AC2923D1A159}"/>
    <cellStyle name="Normal 34 2" xfId="4380" xr:uid="{53CCD99C-9D86-44B8-AB2F-D962CF571BEA}"/>
    <cellStyle name="Normal 35" xfId="4381" xr:uid="{5C680FC9-4651-4099-A352-9AFADC90317D}"/>
    <cellStyle name="Normal 35 2" xfId="4382" xr:uid="{8923F7E3-112C-4B4A-958A-979A5B343FB3}"/>
    <cellStyle name="Normal 36" xfId="4383" xr:uid="{7A05597D-33BF-404A-A371-5455E2DB2BFD}"/>
    <cellStyle name="Normal 36 2" xfId="4384" xr:uid="{CBB1AFE2-2E0A-4175-BEF2-167861183EDC}"/>
    <cellStyle name="Normal 37" xfId="4385" xr:uid="{5F4368F8-3202-4853-855F-AC718EBC5D78}"/>
    <cellStyle name="Normal 37 2" xfId="4386" xr:uid="{FE1E9CBD-E35F-4C25-9E51-1DD3BB5545C3}"/>
    <cellStyle name="Normal 38" xfId="4387" xr:uid="{CE2F2D88-E4B8-4C12-B178-BD320702C32C}"/>
    <cellStyle name="Normal 38 2" xfId="4388" xr:uid="{4E26D31D-02D4-4A2D-BE97-D6E0B3BD7D47}"/>
    <cellStyle name="Normal 39" xfId="4389" xr:uid="{A78E923A-BF8C-4B43-95CD-26F9A1DF028A}"/>
    <cellStyle name="Normal 39 2" xfId="4390" xr:uid="{4C17ECAE-4471-4590-9A31-499A928A10B7}"/>
    <cellStyle name="Normal 39 2 2" xfId="4391" xr:uid="{F368951F-BB5D-4AB2-9108-D16D70003D2B}"/>
    <cellStyle name="Normal 39 3" xfId="4392" xr:uid="{9523AC50-F53B-466F-9D36-C138ED7D0525}"/>
    <cellStyle name="Normal 4" xfId="88" xr:uid="{31E4CB19-8D3E-4D16-93E8-5F2200BE909D}"/>
    <cellStyle name="Normal 4 10" xfId="7677" xr:uid="{5212009E-4B96-4ED0-9BB4-FF4EAFE1E129}"/>
    <cellStyle name="Normal 4 10 2" xfId="7678" xr:uid="{60A2377E-9493-4BDF-9AB3-594D4CEA15BA}"/>
    <cellStyle name="Normal 4 10 2 2" xfId="9391" xr:uid="{A026E61F-DC3C-4621-BE97-90209AE793B0}"/>
    <cellStyle name="Normal 4 10 2 2 2" xfId="12813" xr:uid="{CB2CE8F4-A115-449E-A811-5A227FDDC348}"/>
    <cellStyle name="Normal 4 10 2 2 2 2" xfId="26503" xr:uid="{68B4A1DA-880F-40A9-A97F-5990D83A71E3}"/>
    <cellStyle name="Normal 4 10 2 2 2 2 2" xfId="40195" xr:uid="{E2427FB5-F42D-4247-A799-3F1CE02DF800}"/>
    <cellStyle name="Normal 4 10 2 2 2 2 3" xfId="55079" xr:uid="{9A3FC728-2549-41FB-9AB8-F8DBD11DEB84}"/>
    <cellStyle name="Normal 4 10 2 2 2 3" xfId="19659" xr:uid="{98F0D123-85A6-41F6-BB72-4AC6319AA0EA}"/>
    <cellStyle name="Normal 4 10 2 2 2 4" xfId="33349" xr:uid="{9A4B0E4E-014F-4443-8E2C-BDEA69E289B7}"/>
    <cellStyle name="Normal 4 10 2 2 2 5" xfId="48233" xr:uid="{E7402F7E-37B9-4D77-B740-33E0D9725265}"/>
    <cellStyle name="Normal 4 10 2 2 3" xfId="23081" xr:uid="{505F7428-8A2F-47F8-864E-52AF990E4F0D}"/>
    <cellStyle name="Normal 4 10 2 2 3 2" xfId="36773" xr:uid="{610FC86C-508C-4188-BF4C-112C7C2D7238}"/>
    <cellStyle name="Normal 4 10 2 2 3 3" xfId="51657" xr:uid="{E2D14DD0-183A-4A97-90C5-7E5454DD4038}"/>
    <cellStyle name="Normal 4 10 2 2 4" xfId="16237" xr:uid="{0286BD26-F4B8-4521-966B-1EE428B8B270}"/>
    <cellStyle name="Normal 4 10 2 2 5" xfId="29927" xr:uid="{ACCCB6C7-FCF2-43D1-BE95-BB31100E3456}"/>
    <cellStyle name="Normal 4 10 2 2 6" xfId="44811" xr:uid="{EE90E1F6-CF89-4C11-A777-C734DD4516C4}"/>
    <cellStyle name="Normal 4 10 2 3" xfId="11101" xr:uid="{EF0E72D0-8707-4C89-936A-2CD580C83E5D}"/>
    <cellStyle name="Normal 4 10 2 3 2" xfId="24791" xr:uid="{353893E9-4927-4245-9C55-B491EB700F75}"/>
    <cellStyle name="Normal 4 10 2 3 2 2" xfId="38483" xr:uid="{C0C4A8B8-649E-4CB8-A182-016050091D71}"/>
    <cellStyle name="Normal 4 10 2 3 2 3" xfId="53367" xr:uid="{ED29535B-533F-4385-8594-589397A48002}"/>
    <cellStyle name="Normal 4 10 2 3 3" xfId="17947" xr:uid="{F3FEDD82-1F49-4BD1-81DD-1BFBF31CAA9D}"/>
    <cellStyle name="Normal 4 10 2 3 4" xfId="31637" xr:uid="{ED3545EB-A20F-45E3-AFDB-2DA565A10BB9}"/>
    <cellStyle name="Normal 4 10 2 3 5" xfId="46521" xr:uid="{20A285AC-2EE4-4234-82A6-5031CFAD6230}"/>
    <cellStyle name="Normal 4 10 2 4" xfId="21369" xr:uid="{2AD98448-6463-400C-A743-CCF1820A5CBB}"/>
    <cellStyle name="Normal 4 10 2 4 2" xfId="35061" xr:uid="{0DF66C34-A845-46AA-A81E-1FDF74E1DF44}"/>
    <cellStyle name="Normal 4 10 2 4 3" xfId="49945" xr:uid="{94AF32BB-E731-4E49-96AE-46125C52639B}"/>
    <cellStyle name="Normal 4 10 2 5" xfId="14525" xr:uid="{940918E3-C8C3-42E2-835D-0E342F0EAC44}"/>
    <cellStyle name="Normal 4 10 2 6" xfId="28215" xr:uid="{C77B878C-4E79-426D-9486-13DE67D65958}"/>
    <cellStyle name="Normal 4 10 2 7" xfId="43099" xr:uid="{89C64B87-BCC9-484C-A9B8-55D822A48273}"/>
    <cellStyle name="Normal 4 10 3" xfId="9390" xr:uid="{0578376D-6BB2-4416-A4F5-46E7732DF4E8}"/>
    <cellStyle name="Normal 4 10 3 2" xfId="12812" xr:uid="{D7A6BFF0-4DD5-4C9F-979A-C242B1A35A43}"/>
    <cellStyle name="Normal 4 10 3 2 2" xfId="26502" xr:uid="{BE7510B1-3121-4F91-80AE-9D72C25B2307}"/>
    <cellStyle name="Normal 4 10 3 2 2 2" xfId="40194" xr:uid="{025E95AE-C63A-4452-BE9E-2E3D9B224DEC}"/>
    <cellStyle name="Normal 4 10 3 2 2 3" xfId="55078" xr:uid="{C0682635-70AA-426A-BA54-BAA9F4D4B745}"/>
    <cellStyle name="Normal 4 10 3 2 3" xfId="19658" xr:uid="{3DA3A450-05D7-42A1-A929-92C369AC912E}"/>
    <cellStyle name="Normal 4 10 3 2 4" xfId="33348" xr:uid="{4B4745EF-0D55-4D34-9708-462D7241644A}"/>
    <cellStyle name="Normal 4 10 3 2 5" xfId="48232" xr:uid="{95740EA9-BB38-4706-A729-92945175A06C}"/>
    <cellStyle name="Normal 4 10 3 3" xfId="23080" xr:uid="{BFAE9202-4A82-47A8-9634-BA0308650F4F}"/>
    <cellStyle name="Normal 4 10 3 3 2" xfId="36772" xr:uid="{5BB186FD-7679-483A-9E95-35A9CD0040CC}"/>
    <cellStyle name="Normal 4 10 3 3 3" xfId="51656" xr:uid="{F02BF6B8-DA73-4F9D-85FD-DEA2B00ECE0A}"/>
    <cellStyle name="Normal 4 10 3 4" xfId="16236" xr:uid="{724F0882-DBC7-408A-BF23-BA12BC8A63FD}"/>
    <cellStyle name="Normal 4 10 3 5" xfId="29926" xr:uid="{22B5811F-7181-4F34-9BED-C290214ADDE6}"/>
    <cellStyle name="Normal 4 10 3 6" xfId="44810" xr:uid="{E2776639-489A-4593-8E96-FC1854093C04}"/>
    <cellStyle name="Normal 4 10 4" xfId="11100" xr:uid="{7A48CB22-A451-43FB-81CF-0AB19985C174}"/>
    <cellStyle name="Normal 4 10 4 2" xfId="24790" xr:uid="{892C8366-D881-4E33-9F98-C57C77689D37}"/>
    <cellStyle name="Normal 4 10 4 2 2" xfId="38482" xr:uid="{303C00DE-785A-446D-A020-1343D251A1B4}"/>
    <cellStyle name="Normal 4 10 4 2 3" xfId="53366" xr:uid="{4CE66575-C850-4881-88E0-C578D908C94A}"/>
    <cellStyle name="Normal 4 10 4 3" xfId="17946" xr:uid="{F91CBB0E-EFAC-4E1C-9D9E-1909BDDD0538}"/>
    <cellStyle name="Normal 4 10 4 4" xfId="31636" xr:uid="{A052A583-F95F-43CF-A141-40E77F41F5B1}"/>
    <cellStyle name="Normal 4 10 4 5" xfId="46520" xr:uid="{1C2B4F2B-251D-46C9-B0B8-8B389C0DDC38}"/>
    <cellStyle name="Normal 4 10 5" xfId="21368" xr:uid="{39FF22C0-8639-4E55-BFDD-65AF6E5A86A8}"/>
    <cellStyle name="Normal 4 10 5 2" xfId="35060" xr:uid="{3AE3EEA7-D414-47EC-9B58-820B2E2D7447}"/>
    <cellStyle name="Normal 4 10 5 3" xfId="49944" xr:uid="{8A280F28-0DE0-4898-BC5D-37CAFCB08D15}"/>
    <cellStyle name="Normal 4 10 6" xfId="14524" xr:uid="{91785EE7-B0F1-4D37-B175-C72C66098D15}"/>
    <cellStyle name="Normal 4 10 7" xfId="28214" xr:uid="{8F1C4362-C3F2-4452-A254-873137C13B2E}"/>
    <cellStyle name="Normal 4 10 8" xfId="43098" xr:uid="{85842251-A137-4343-8F6B-834C661F8986}"/>
    <cellStyle name="Normal 4 11" xfId="7679" xr:uid="{24976029-65C3-4B79-9D0E-9F529A26BE3A}"/>
    <cellStyle name="Normal 4 11 2" xfId="9392" xr:uid="{FFD692B6-F89D-42BB-B212-7E1BE3745DAE}"/>
    <cellStyle name="Normal 4 11 2 2" xfId="12814" xr:uid="{92ECD658-4FA0-4503-980E-8A94356F48ED}"/>
    <cellStyle name="Normal 4 11 2 2 2" xfId="26504" xr:uid="{40FF04DB-A2D8-4515-A32E-6199CDFB4232}"/>
    <cellStyle name="Normal 4 11 2 2 2 2" xfId="40196" xr:uid="{F369AB8D-0E5F-4980-B9F8-27B76FB2A980}"/>
    <cellStyle name="Normal 4 11 2 2 2 3" xfId="55080" xr:uid="{E37FCCA8-F684-4558-ABFF-584996B8F554}"/>
    <cellStyle name="Normal 4 11 2 2 3" xfId="19660" xr:uid="{9AFFDEC9-D4FA-42D3-B3C4-0640E91E4F8A}"/>
    <cellStyle name="Normal 4 11 2 2 4" xfId="33350" xr:uid="{71F0BC5A-C352-416A-B242-75DFD3604CFB}"/>
    <cellStyle name="Normal 4 11 2 2 5" xfId="48234" xr:uid="{60169B52-FF7E-497B-BCB7-1B652948D554}"/>
    <cellStyle name="Normal 4 11 2 3" xfId="23082" xr:uid="{1DD1FB19-8158-4580-90AD-7D1AF39A271E}"/>
    <cellStyle name="Normal 4 11 2 3 2" xfId="36774" xr:uid="{10934AD0-0574-43A8-8581-F46C0D2F02F0}"/>
    <cellStyle name="Normal 4 11 2 3 3" xfId="51658" xr:uid="{716DD786-A93B-4233-A4C8-0C82DC78CF18}"/>
    <cellStyle name="Normal 4 11 2 4" xfId="16238" xr:uid="{39AE216F-2FCD-4810-8FC0-2562398DE6BA}"/>
    <cellStyle name="Normal 4 11 2 5" xfId="29928" xr:uid="{6D5F538F-4D20-482B-BDC1-8E18834DB722}"/>
    <cellStyle name="Normal 4 11 2 6" xfId="44812" xr:uid="{3B6C7A9F-0487-403F-A9B8-A6BA7BBF12B5}"/>
    <cellStyle name="Normal 4 11 3" xfId="11102" xr:uid="{962DC7C9-E9C1-415C-A755-F2C0A65EE121}"/>
    <cellStyle name="Normal 4 11 3 2" xfId="24792" xr:uid="{88E64A61-7FDB-431C-909E-6D5B5AA2568C}"/>
    <cellStyle name="Normal 4 11 3 2 2" xfId="38484" xr:uid="{F7F917CA-8506-465F-89BD-C3A4E6C1456C}"/>
    <cellStyle name="Normal 4 11 3 2 3" xfId="53368" xr:uid="{C7344194-5F7C-4099-8C7C-3E8F0F5317EB}"/>
    <cellStyle name="Normal 4 11 3 3" xfId="17948" xr:uid="{33DBA86E-1255-41F7-B504-940F794CF371}"/>
    <cellStyle name="Normal 4 11 3 4" xfId="31638" xr:uid="{0EEF611C-EDC3-42CD-8A81-D4399A527F75}"/>
    <cellStyle name="Normal 4 11 3 5" xfId="46522" xr:uid="{D29F3BE3-723A-4A1A-9D25-44CAD8FF755C}"/>
    <cellStyle name="Normal 4 11 4" xfId="21370" xr:uid="{45AC5056-A081-4E8C-BF8F-4E3F9905D82B}"/>
    <cellStyle name="Normal 4 11 4 2" xfId="35062" xr:uid="{EACCB1AF-8583-44EA-AE4D-9238AC66D503}"/>
    <cellStyle name="Normal 4 11 4 3" xfId="49946" xr:uid="{901BC8EF-7BD7-490F-88BC-094BACA1347E}"/>
    <cellStyle name="Normal 4 11 5" xfId="14526" xr:uid="{17B76C2F-B1D9-411A-BC1F-3B7B5CECDA4B}"/>
    <cellStyle name="Normal 4 11 6" xfId="28216" xr:uid="{C9F9C6F7-C74A-4225-998B-A698B8E98620}"/>
    <cellStyle name="Normal 4 11 7" xfId="43100" xr:uid="{6103AB15-D436-473E-B697-B3FA02D3BC8B}"/>
    <cellStyle name="Normal 4 12" xfId="7680" xr:uid="{FC240FF6-ACD7-4672-8A1D-589B229CC4A9}"/>
    <cellStyle name="Normal 4 12 2" xfId="9393" xr:uid="{6B360C5E-E315-4264-A8FC-EB4394D4DCA2}"/>
    <cellStyle name="Normal 4 12 2 2" xfId="12815" xr:uid="{04F7918D-1B53-43FB-87C5-0A13F5515CC7}"/>
    <cellStyle name="Normal 4 12 2 2 2" xfId="26505" xr:uid="{5C0B8923-7C2E-417F-8403-58ED523C4116}"/>
    <cellStyle name="Normal 4 12 2 2 2 2" xfId="40197" xr:uid="{EB27FC28-E443-4CD0-9181-425C3E9753CB}"/>
    <cellStyle name="Normal 4 12 2 2 2 3" xfId="55081" xr:uid="{C1DC97E6-3C1B-4F18-BB41-DE8A94254677}"/>
    <cellStyle name="Normal 4 12 2 2 3" xfId="19661" xr:uid="{EF2CF5FF-8955-4139-ADB5-9E2047F9433A}"/>
    <cellStyle name="Normal 4 12 2 2 4" xfId="33351" xr:uid="{CE6DFA0B-CCD3-4041-9E98-4EEC83D0B695}"/>
    <cellStyle name="Normal 4 12 2 2 5" xfId="48235" xr:uid="{37B2F236-A00B-4A80-802D-E5E410B06332}"/>
    <cellStyle name="Normal 4 12 2 3" xfId="23083" xr:uid="{92428AA4-D5E1-4DAF-96C5-B1A7648D9EA5}"/>
    <cellStyle name="Normal 4 12 2 3 2" xfId="36775" xr:uid="{9DB58682-94BB-4A09-8608-DC1D5F3F1131}"/>
    <cellStyle name="Normal 4 12 2 3 3" xfId="51659" xr:uid="{0101CEAA-BF07-411B-A4D7-1B0712A7DA15}"/>
    <cellStyle name="Normal 4 12 2 4" xfId="16239" xr:uid="{D451FB4F-96A2-407E-AE70-277FBBB98F66}"/>
    <cellStyle name="Normal 4 12 2 5" xfId="29929" xr:uid="{AADD0C42-566B-4E04-9D8C-54C076AB8AB4}"/>
    <cellStyle name="Normal 4 12 2 6" xfId="44813" xr:uid="{EB5EFB95-94C6-458B-845F-468E548F8489}"/>
    <cellStyle name="Normal 4 12 3" xfId="11103" xr:uid="{5E2D2DAF-0CF8-4649-8843-FAE83FFBA254}"/>
    <cellStyle name="Normal 4 12 3 2" xfId="24793" xr:uid="{EE89FC98-F4F0-4F06-ADAF-F1CC715D5640}"/>
    <cellStyle name="Normal 4 12 3 2 2" xfId="38485" xr:uid="{7ED7FD1A-8203-4454-87E1-26216AFC0EA7}"/>
    <cellStyle name="Normal 4 12 3 2 3" xfId="53369" xr:uid="{BC3E2951-ABED-4FAD-9FA7-462FB37831C1}"/>
    <cellStyle name="Normal 4 12 3 3" xfId="17949" xr:uid="{AFD84E43-3215-4E94-9D62-4CC8A9458494}"/>
    <cellStyle name="Normal 4 12 3 4" xfId="31639" xr:uid="{DA767A5F-E131-42AF-8707-7C25B490D38B}"/>
    <cellStyle name="Normal 4 12 3 5" xfId="46523" xr:uid="{CC4B81B1-A087-4E56-A8CF-DB010DE1945A}"/>
    <cellStyle name="Normal 4 12 4" xfId="21371" xr:uid="{9FB46A6F-67C9-40D9-BE9F-B5D402E56505}"/>
    <cellStyle name="Normal 4 12 4 2" xfId="35063" xr:uid="{341B97EE-65C9-4F0B-9B65-DD46784B0581}"/>
    <cellStyle name="Normal 4 12 4 3" xfId="49947" xr:uid="{75E274FD-ED44-4563-B75A-53D9FF4E7F33}"/>
    <cellStyle name="Normal 4 12 5" xfId="14527" xr:uid="{3941AD9D-71D0-4D99-868C-379243C5CC00}"/>
    <cellStyle name="Normal 4 12 6" xfId="28217" xr:uid="{47785421-997D-437B-AAA2-E9F910F6D7E8}"/>
    <cellStyle name="Normal 4 12 7" xfId="43101" xr:uid="{15C8A00E-59C9-4B85-BF63-44CE773FDC34}"/>
    <cellStyle name="Normal 4 13" xfId="9389" xr:uid="{C946883B-C834-4A98-83D8-D8416AD05310}"/>
    <cellStyle name="Normal 4 13 2" xfId="12811" xr:uid="{1C295FD7-7B5E-476D-9DEB-70F36B2B9AFD}"/>
    <cellStyle name="Normal 4 13 2 2" xfId="26501" xr:uid="{5F8E0458-C43F-412E-A1F4-C9070EDC9870}"/>
    <cellStyle name="Normal 4 13 2 2 2" xfId="40193" xr:uid="{7FCDB050-9319-48C4-95D6-24D6C465A1CD}"/>
    <cellStyle name="Normal 4 13 2 2 3" xfId="55077" xr:uid="{65E592B7-2D41-4A09-9979-F005783F7E45}"/>
    <cellStyle name="Normal 4 13 2 3" xfId="19657" xr:uid="{81CBEE87-E48A-4190-ADAF-0537167C1D82}"/>
    <cellStyle name="Normal 4 13 2 4" xfId="33347" xr:uid="{922BF66A-B8A7-440F-B2A5-971897C08332}"/>
    <cellStyle name="Normal 4 13 2 5" xfId="48231" xr:uid="{18CC6CCC-143A-4FD5-80D2-307386EB5A74}"/>
    <cellStyle name="Normal 4 13 3" xfId="23079" xr:uid="{A65B9F0D-23CC-4550-9D08-D6AC98053BC5}"/>
    <cellStyle name="Normal 4 13 3 2" xfId="36771" xr:uid="{293196DA-45CB-4DD2-B824-775664E830EF}"/>
    <cellStyle name="Normal 4 13 3 3" xfId="51655" xr:uid="{4E58D12E-FF76-4734-BF67-66F6132F3A9C}"/>
    <cellStyle name="Normal 4 13 4" xfId="16235" xr:uid="{18887661-3DDA-4B4C-BE84-825A2828B477}"/>
    <cellStyle name="Normal 4 13 5" xfId="29925" xr:uid="{A432FF08-9DE7-481D-AA17-2E33ED9EE91F}"/>
    <cellStyle name="Normal 4 13 6" xfId="44809" xr:uid="{F3FBB18B-5A9D-4058-A4AB-A26E0E666B14}"/>
    <cellStyle name="Normal 4 14" xfId="11099" xr:uid="{C3843163-29D0-47AC-A221-4665D24BE08D}"/>
    <cellStyle name="Normal 4 14 2" xfId="24789" xr:uid="{33E37AD8-46B0-464E-8C72-AB1D2DE65FAF}"/>
    <cellStyle name="Normal 4 14 2 2" xfId="38481" xr:uid="{8CB0A503-CEA3-4872-BD37-4DA8F46217B9}"/>
    <cellStyle name="Normal 4 14 2 3" xfId="53365" xr:uid="{6D9EF2D0-8A9D-459B-B09E-4DCB0022D437}"/>
    <cellStyle name="Normal 4 14 3" xfId="17945" xr:uid="{B8E15B1D-287C-45D1-8129-A368C2911B8D}"/>
    <cellStyle name="Normal 4 14 4" xfId="31635" xr:uid="{463CD3E1-ABE2-416D-A148-681730CFB2E6}"/>
    <cellStyle name="Normal 4 14 5" xfId="46519" xr:uid="{6712CB17-144D-4EF9-A78E-A07D309C46C4}"/>
    <cellStyle name="Normal 4 15" xfId="21367" xr:uid="{4177A678-C764-4DDB-A095-9B879AB20D9F}"/>
    <cellStyle name="Normal 4 15 2" xfId="35059" xr:uid="{37756E6C-08F9-4956-96F9-2AB2F906222B}"/>
    <cellStyle name="Normal 4 15 3" xfId="49943" xr:uid="{7328D951-F54A-4BD8-B6BC-BFEE2D2F9250}"/>
    <cellStyle name="Normal 4 16" xfId="14523" xr:uid="{53B42102-0206-44F7-AE3E-5ACAA7883031}"/>
    <cellStyle name="Normal 4 16 2" xfId="40759" xr:uid="{37A97732-A2BC-4905-B033-0252CB94F966}"/>
    <cellStyle name="Normal 4 17" xfId="28213" xr:uid="{DAF901F0-3AFD-4E57-92DF-F18C455A7DD2}"/>
    <cellStyle name="Normal 4 18" xfId="43097" xr:uid="{BE42B123-8D9F-4939-82B7-CDE22F206BA2}"/>
    <cellStyle name="Normal 4 19" xfId="7676" xr:uid="{4B5180EA-0B99-4230-B09B-E7C446BBAAE0}"/>
    <cellStyle name="Normal 4 2" xfId="89" xr:uid="{C0C47CB9-1467-40D4-A3BA-623DEC12B389}"/>
    <cellStyle name="Normal 4 2 2" xfId="90" xr:uid="{9DD7D1B8-7C82-4C59-89A4-D98CC8C8EAE4}"/>
    <cellStyle name="Normal 4 2 2 2" xfId="447" xr:uid="{08A83DBE-97AE-4F22-812A-A0B98F996605}"/>
    <cellStyle name="Normal 4 2 2 3" xfId="2809" xr:uid="{D2ECC95C-CA7C-4FA8-A9DD-E021C8526660}"/>
    <cellStyle name="Normal 4 2 2 4" xfId="2810" xr:uid="{DC6E8233-387A-425A-A30B-2305519ED5EC}"/>
    <cellStyle name="Normal 4 2 2 4 2" xfId="2811" xr:uid="{96B38320-9DDE-474A-BD84-8F1CA1F554A0}"/>
    <cellStyle name="Normal 4 2 2 4 3" xfId="2812" xr:uid="{97C3B13C-2A3E-4FAE-A942-F716F1854669}"/>
    <cellStyle name="Normal 4 2 2 4 3 2" xfId="2813" xr:uid="{1C3EB524-52D5-42C5-8CDA-D01CB8847064}"/>
    <cellStyle name="Normal 4 2 2 4 3 3" xfId="4314" xr:uid="{FD536B29-9206-4874-833E-B9A0B0B3DA1E}"/>
    <cellStyle name="Normal 4 2 3" xfId="2495" xr:uid="{6E078652-607A-40A4-ABAA-934A4FF7F87A}"/>
    <cellStyle name="Normal 4 2 3 2" xfId="2506" xr:uid="{17380B00-425F-4FC8-886D-6844BF270781}"/>
    <cellStyle name="Normal 4 2 3 2 2" xfId="4464" xr:uid="{2776E6AD-2436-4AC5-BA6F-A657B9D766DC}"/>
    <cellStyle name="Normal 4 2 3 2 3" xfId="41118" xr:uid="{7DECBF37-02E7-474F-A747-C9275B688FAA}"/>
    <cellStyle name="Normal 4 2 3 2 4" xfId="5942" xr:uid="{20505F32-CF3E-4C1A-B7D7-E4FFB9F1C83E}"/>
    <cellStyle name="Normal 4 2 3 2 5" xfId="5350" xr:uid="{9F63FCED-7765-427F-BD91-20EE0908A432}"/>
    <cellStyle name="Normal 4 2 3 3" xfId="4465" xr:uid="{D1A8D505-9241-4EDB-BC7D-72A34FC0C29A}"/>
    <cellStyle name="Normal 4 2 3 3 2" xfId="4466" xr:uid="{DF7D4227-90BB-44B3-83D3-9C070ECFCB79}"/>
    <cellStyle name="Normal 4 2 3 4" xfId="4467" xr:uid="{33CBB930-686B-4D7A-8BF6-CD6A4E75EF82}"/>
    <cellStyle name="Normal 4 2 3 5" xfId="4468" xr:uid="{CF4B8B6D-349D-42B0-AA1D-03D07EC5A426}"/>
    <cellStyle name="Normal 4 2 4" xfId="2496" xr:uid="{E7D0D39D-3733-4709-AAAA-4EC5E325D2FD}"/>
    <cellStyle name="Normal 4 2 4 2" xfId="4394" xr:uid="{9938A47C-D671-4F41-9AAA-1E5153471565}"/>
    <cellStyle name="Normal 4 2 4 2 2" xfId="4469" xr:uid="{56FAE415-F7F0-4CE7-8B0B-BE94D53152D6}"/>
    <cellStyle name="Normal 4 2 4 2 3" xfId="4696" xr:uid="{CDA3C14C-7A42-4137-94A9-B3F1D3ECE39D}"/>
    <cellStyle name="Normal 4 2 4 2 4" xfId="4615" xr:uid="{EC61826F-C66E-461E-AF82-58075D1F7FB2}"/>
    <cellStyle name="Normal 4 2 4 3" xfId="4578" xr:uid="{A3774377-F8AB-4C4E-B423-694973AE401D}"/>
    <cellStyle name="Normal 4 2 4 4" xfId="4716" xr:uid="{6C43E7ED-EF4F-4002-B005-85817EB95DA1}"/>
    <cellStyle name="Normal 4 2 5" xfId="1170" xr:uid="{0F7017ED-A0CE-46BB-A25E-24D85C8093DA}"/>
    <cellStyle name="Normal 4 2 6" xfId="4560" xr:uid="{D85C8F7F-363A-40C8-813F-3917BCD4052B}"/>
    <cellStyle name="Normal 4 20" xfId="5936" xr:uid="{05901F2A-8FC9-4D6B-B50D-F03311D563A0}"/>
    <cellStyle name="Normal 4 21" xfId="5344" xr:uid="{1D604D84-C048-4786-AC98-8973B40FDA42}"/>
    <cellStyle name="Normal 4 3" xfId="530" xr:uid="{954AC81D-E0E6-4132-9E0B-6D113D348284}"/>
    <cellStyle name="Normal 4 3 10" xfId="5346" xr:uid="{4E38FE93-2A5C-43E3-A28A-CE4FEF3BEACB}"/>
    <cellStyle name="Normal 4 3 2" xfId="1172" xr:uid="{22DF1FB6-967A-42FC-9F34-CE9117CD18C2}"/>
    <cellStyle name="Normal 4 3 2 2" xfId="1173" xr:uid="{BA0AEBBB-CD21-4054-A621-D4CDCAFBF5AA}"/>
    <cellStyle name="Normal 4 3 2 3" xfId="1174" xr:uid="{5505E460-9DF0-43B6-A165-C0FEA6CAE312}"/>
    <cellStyle name="Normal 4 3 3" xfId="1171" xr:uid="{C9747FE1-E72C-4DC1-BD8C-689A51BADB69}"/>
    <cellStyle name="Normal 4 3 3 2" xfId="4436" xr:uid="{230F41E5-F011-4418-B086-1C3436FA7625}"/>
    <cellStyle name="Normal 4 3 3 2 2" xfId="41343" xr:uid="{42B8FBEC-4B88-4D02-BA36-274428634BC0}"/>
    <cellStyle name="Normal 4 3 3 2 3" xfId="5960" xr:uid="{F5579BF4-A4D8-4902-BB5C-1C925519A059}"/>
    <cellStyle name="Normal 4 3 3 2 4" xfId="5368" xr:uid="{EF8A0053-49BC-49D7-9FFB-8A337EBD7604}"/>
    <cellStyle name="Normal 4 3 4" xfId="2814" xr:uid="{38D2E2BC-AB84-486A-AC19-8C978A4541B1}"/>
    <cellStyle name="Normal 4 3 5" xfId="2815" xr:uid="{BE486E0E-F3C4-451A-98C9-9A682B8FF0CC}"/>
    <cellStyle name="Normal 4 3 5 2" xfId="2816" xr:uid="{F4D641CE-5C9F-4213-9FB1-88612E5AE433}"/>
    <cellStyle name="Normal 4 3 5 3" xfId="2817" xr:uid="{8440DD54-7AE3-4750-A3CE-339F36A1E918}"/>
    <cellStyle name="Normal 4 3 5 3 2" xfId="2818" xr:uid="{ECA6DC1D-7B06-4CB1-8857-BECB71C9A9DD}"/>
    <cellStyle name="Normal 4 3 5 3 3" xfId="4313" xr:uid="{7186E9FF-2554-4FEF-8ED8-8ADB7B230BEE}"/>
    <cellStyle name="Normal 4 3 6" xfId="4316" xr:uid="{C254BDC3-FB18-45E8-917A-5D1FF0952390}"/>
    <cellStyle name="Normal 4 3 6 2" xfId="41318" xr:uid="{36792647-B4FC-4FF4-A5CC-876E374884FA}"/>
    <cellStyle name="Normal 4 3 6 3" xfId="5944" xr:uid="{448FDE58-675B-4059-89B8-247B95302E00}"/>
    <cellStyle name="Normal 4 3 6 4" xfId="5352" xr:uid="{E5A4D1D1-DA53-4815-9D86-6821436D1AC5}"/>
    <cellStyle name="Normal 4 3 7" xfId="40808" xr:uid="{2E308477-F846-4ABA-97CE-0482663D51EE}"/>
    <cellStyle name="Normal 4 3 8" xfId="7681" xr:uid="{011DAFC8-22E9-4BFF-966E-7398610AD87D}"/>
    <cellStyle name="Normal 4 3 9" xfId="5938" xr:uid="{15DCCCFA-2C73-4D32-8A6E-0B786031D433}"/>
    <cellStyle name="Normal 4 4" xfId="455" xr:uid="{68292D92-889C-4AE6-8DD7-697CC76B7EEF}"/>
    <cellStyle name="Normal 4 4 10" xfId="9394" xr:uid="{6AF4C5EF-2FF5-4B1E-8C43-832F2492125A}"/>
    <cellStyle name="Normal 4 4 10 2" xfId="12816" xr:uid="{61B3A76A-67ED-4931-9777-6438F6C7994A}"/>
    <cellStyle name="Normal 4 4 10 2 2" xfId="26506" xr:uid="{33EE334F-5BE7-4911-8558-57ED6A270248}"/>
    <cellStyle name="Normal 4 4 10 2 2 2" xfId="40198" xr:uid="{6168813B-8337-45C2-A1CA-C3B50E707991}"/>
    <cellStyle name="Normal 4 4 10 2 2 3" xfId="55082" xr:uid="{44088EF6-4DB3-478C-BA92-ECBEF82454AE}"/>
    <cellStyle name="Normal 4 4 10 2 3" xfId="19662" xr:uid="{B22F765A-D29A-45DF-9D36-EBDDA300795F}"/>
    <cellStyle name="Normal 4 4 10 2 4" xfId="33352" xr:uid="{1977673A-59D7-4873-B3E5-E13ED3C4DC52}"/>
    <cellStyle name="Normal 4 4 10 2 5" xfId="48236" xr:uid="{D0AFF518-CDC9-42D1-B10F-397C98C5862B}"/>
    <cellStyle name="Normal 4 4 10 3" xfId="23084" xr:uid="{22F72CF5-A9E2-4D22-ADF8-9BAD32AADAF3}"/>
    <cellStyle name="Normal 4 4 10 3 2" xfId="36776" xr:uid="{75956BEA-3C0E-4989-9107-28CFC7EB69C5}"/>
    <cellStyle name="Normal 4 4 10 3 3" xfId="51660" xr:uid="{873AB1B4-B874-49C8-9A8D-95DD026AE816}"/>
    <cellStyle name="Normal 4 4 10 4" xfId="16240" xr:uid="{A20643FD-51A4-4015-BEF2-AB734F449E45}"/>
    <cellStyle name="Normal 4 4 10 5" xfId="29930" xr:uid="{56322CAA-4961-4EE7-98E3-3188C7BA9711}"/>
    <cellStyle name="Normal 4 4 10 6" xfId="44814" xr:uid="{6B700AE9-BE63-4980-BC67-F88B5AD11390}"/>
    <cellStyle name="Normal 4 4 11" xfId="11104" xr:uid="{5BC25B73-98E5-4CA9-8E73-173550BEE073}"/>
    <cellStyle name="Normal 4 4 11 2" xfId="24794" xr:uid="{5D629C59-393E-4B0C-A0BE-051920B949EB}"/>
    <cellStyle name="Normal 4 4 11 2 2" xfId="38486" xr:uid="{35636656-728A-4134-8D91-D8EBD73B9A56}"/>
    <cellStyle name="Normal 4 4 11 2 3" xfId="53370" xr:uid="{2717E2ED-EFC9-4095-B808-859DE9ED8615}"/>
    <cellStyle name="Normal 4 4 11 3" xfId="17950" xr:uid="{645DC0B2-2D36-4609-B1E7-15194CDC53A4}"/>
    <cellStyle name="Normal 4 4 11 4" xfId="31640" xr:uid="{24AAF43D-F3C3-47AA-918B-8289CDC066A4}"/>
    <cellStyle name="Normal 4 4 11 5" xfId="46524" xr:uid="{1EC7CFF6-C9B0-46EF-9C38-17602AF9FBDD}"/>
    <cellStyle name="Normal 4 4 12" xfId="21372" xr:uid="{520C0DC0-C859-423E-8168-512FD1063053}"/>
    <cellStyle name="Normal 4 4 12 2" xfId="35064" xr:uid="{52E35147-2AE0-4BA9-9498-5525741A64FA}"/>
    <cellStyle name="Normal 4 4 12 3" xfId="49948" xr:uid="{BFB7C722-29E8-4F55-A2DC-DDC2DC60BDE9}"/>
    <cellStyle name="Normal 4 4 13" xfId="14528" xr:uid="{85522B45-DFC8-4A7F-AA47-94AC3F84A897}"/>
    <cellStyle name="Normal 4 4 13 2" xfId="40807" xr:uid="{DFED3346-2795-4B7A-A874-918B71BD52B9}"/>
    <cellStyle name="Normal 4 4 14" xfId="28218" xr:uid="{222275DB-6D13-4123-906A-CC3298537557}"/>
    <cellStyle name="Normal 4 4 15" xfId="43102" xr:uid="{BD6D9C02-07D1-4E3B-83FA-CB01C5484FB9}"/>
    <cellStyle name="Normal 4 4 16" xfId="7682" xr:uid="{DD0E77FA-9903-4C9B-A3C8-EDC8DBE36EC5}"/>
    <cellStyle name="Normal 4 4 2" xfId="2497" xr:uid="{38C1B765-AE6F-4039-960B-D8BC5ABB56CC}"/>
    <cellStyle name="Normal 4 4 2 10" xfId="21373" xr:uid="{1950D23E-32FF-424B-828A-B5A1E652C84B}"/>
    <cellStyle name="Normal 4 4 2 10 2" xfId="35065" xr:uid="{A29DF839-8DA6-48C9-BEB2-911983BE5039}"/>
    <cellStyle name="Normal 4 4 2 10 3" xfId="49949" xr:uid="{7BE19E79-77D4-4FF9-969B-55F62AC463A1}"/>
    <cellStyle name="Normal 4 4 2 11" xfId="14529" xr:uid="{C0F27779-6D75-4FEE-AD4E-9052481A1BDA}"/>
    <cellStyle name="Normal 4 4 2 11 2" xfId="41112" xr:uid="{8305F46E-94AB-4A5F-A68D-A08CE3E64F77}"/>
    <cellStyle name="Normal 4 4 2 12" xfId="28219" xr:uid="{4E8BA36F-31F7-4164-8EEA-3F9E0716B82C}"/>
    <cellStyle name="Normal 4 4 2 13" xfId="43103" xr:uid="{6565B5A7-9C42-42A2-83A1-4DBA5D84AA4F}"/>
    <cellStyle name="Normal 4 4 2 14" xfId="7683" xr:uid="{FA0473F5-E9CC-4461-80C9-BA1CB81772A0}"/>
    <cellStyle name="Normal 4 4 2 15" xfId="5940" xr:uid="{0229DF17-8244-4FF3-890E-33845ECEBEFE}"/>
    <cellStyle name="Normal 4 4 2 16" xfId="5348" xr:uid="{E5DE48E7-554B-4109-ADAD-6B41E8DF5BDE}"/>
    <cellStyle name="Normal 4 4 2 2" xfId="7684" xr:uid="{1D2400C5-85B6-4C1B-AA71-40804ED1318F}"/>
    <cellStyle name="Normal 4 4 2 2 10" xfId="14530" xr:uid="{847920C4-BE7E-4A4C-A753-F1F3D21CE46E}"/>
    <cellStyle name="Normal 4 4 2 2 11" xfId="28220" xr:uid="{9DDD1D7F-8D87-4874-AEBD-F0D8EAD50CE6}"/>
    <cellStyle name="Normal 4 4 2 2 12" xfId="43104" xr:uid="{35D229A7-7216-457D-A9BE-8585FDE16B80}"/>
    <cellStyle name="Normal 4 4 2 2 2" xfId="7685" xr:uid="{4B476316-2017-4CB3-A4A1-186946B38E86}"/>
    <cellStyle name="Normal 4 4 2 2 2 10" xfId="43105" xr:uid="{AA8D9567-DF62-4873-A946-DA6EC6965988}"/>
    <cellStyle name="Normal 4 4 2 2 2 2" xfId="7686" xr:uid="{91FE4FC2-4BD8-4FDC-9095-BC45DFE68F8C}"/>
    <cellStyle name="Normal 4 4 2 2 2 2 2" xfId="7687" xr:uid="{E7801D61-FFA9-44D4-8966-FC59EC7D6507}"/>
    <cellStyle name="Normal 4 4 2 2 2 2 2 2" xfId="9399" xr:uid="{6D80203E-A39E-410E-9690-521210DD6594}"/>
    <cellStyle name="Normal 4 4 2 2 2 2 2 2 2" xfId="12821" xr:uid="{8557ACB4-4CD6-4A17-A991-8308D75C7D85}"/>
    <cellStyle name="Normal 4 4 2 2 2 2 2 2 2 2" xfId="26511" xr:uid="{0888CACF-1821-402E-8651-9A27712A624A}"/>
    <cellStyle name="Normal 4 4 2 2 2 2 2 2 2 2 2" xfId="40203" xr:uid="{0422D207-07CF-4A38-8337-595A60A0D47C}"/>
    <cellStyle name="Normal 4 4 2 2 2 2 2 2 2 2 3" xfId="55087" xr:uid="{3AD02DD3-4F71-4A46-9970-27BCD6313AEE}"/>
    <cellStyle name="Normal 4 4 2 2 2 2 2 2 2 3" xfId="19667" xr:uid="{0F534309-16EB-4874-9505-2723460F2F30}"/>
    <cellStyle name="Normal 4 4 2 2 2 2 2 2 2 4" xfId="33357" xr:uid="{CF218E05-46A8-4F73-8CB4-57D5172CEDC4}"/>
    <cellStyle name="Normal 4 4 2 2 2 2 2 2 2 5" xfId="48241" xr:uid="{449CBB71-7DF8-4785-9E31-B3211699DC59}"/>
    <cellStyle name="Normal 4 4 2 2 2 2 2 2 3" xfId="23089" xr:uid="{4CA3E409-4CCE-4E3E-8FB9-08F39FC58206}"/>
    <cellStyle name="Normal 4 4 2 2 2 2 2 2 3 2" xfId="36781" xr:uid="{61B7A822-A188-4BDD-84ED-94EF61ECF252}"/>
    <cellStyle name="Normal 4 4 2 2 2 2 2 2 3 3" xfId="51665" xr:uid="{83779610-CAD8-4E88-8950-58DAF987B7CD}"/>
    <cellStyle name="Normal 4 4 2 2 2 2 2 2 4" xfId="16245" xr:uid="{260A4105-99D6-4E6C-9E05-1E8113C86247}"/>
    <cellStyle name="Normal 4 4 2 2 2 2 2 2 5" xfId="29935" xr:uid="{BDDB67DD-827F-42FF-AC94-0D036B6DA7AC}"/>
    <cellStyle name="Normal 4 4 2 2 2 2 2 2 6" xfId="44819" xr:uid="{1453CF97-D330-4617-8661-A8B3B46B1F9D}"/>
    <cellStyle name="Normal 4 4 2 2 2 2 2 3" xfId="11109" xr:uid="{6BB4802D-806E-4422-B12E-3F91C81AA138}"/>
    <cellStyle name="Normal 4 4 2 2 2 2 2 3 2" xfId="24799" xr:uid="{B3F9F0B7-E254-4005-950E-548976D215FC}"/>
    <cellStyle name="Normal 4 4 2 2 2 2 2 3 2 2" xfId="38491" xr:uid="{0F76F3E6-07D1-4806-9080-D3CEADB28F91}"/>
    <cellStyle name="Normal 4 4 2 2 2 2 2 3 2 3" xfId="53375" xr:uid="{959A59FD-5644-4620-9C36-0D8805018D88}"/>
    <cellStyle name="Normal 4 4 2 2 2 2 2 3 3" xfId="17955" xr:uid="{A881B1C9-38BC-46C0-B5C4-54D7E1CC657F}"/>
    <cellStyle name="Normal 4 4 2 2 2 2 2 3 4" xfId="31645" xr:uid="{A614B4EE-6F0E-47C5-A4B7-72DD37A73B34}"/>
    <cellStyle name="Normal 4 4 2 2 2 2 2 3 5" xfId="46529" xr:uid="{98C6CA6F-F84C-4088-8BA9-01B023A257EB}"/>
    <cellStyle name="Normal 4 4 2 2 2 2 2 4" xfId="21377" xr:uid="{40878E2B-136B-4575-AFA0-E45B37310116}"/>
    <cellStyle name="Normal 4 4 2 2 2 2 2 4 2" xfId="35069" xr:uid="{24284F46-6635-4DD5-BDE4-D4A68E252A04}"/>
    <cellStyle name="Normal 4 4 2 2 2 2 2 4 3" xfId="49953" xr:uid="{C34544D1-9338-41D2-8950-8377171F98E2}"/>
    <cellStyle name="Normal 4 4 2 2 2 2 2 5" xfId="14533" xr:uid="{8453D6EB-EA2A-4A69-A9AF-7EFC5B60FB3E}"/>
    <cellStyle name="Normal 4 4 2 2 2 2 2 6" xfId="28223" xr:uid="{7E328E66-ECCA-486C-88A5-7E0641B423E5}"/>
    <cellStyle name="Normal 4 4 2 2 2 2 2 7" xfId="43107" xr:uid="{D8E198C1-2F4F-4361-9CEE-B98326FD8031}"/>
    <cellStyle name="Normal 4 4 2 2 2 2 3" xfId="9398" xr:uid="{69949A03-BADA-4D91-9054-A6A50A374C33}"/>
    <cellStyle name="Normal 4 4 2 2 2 2 3 2" xfId="12820" xr:uid="{4A05B94F-5381-4FB9-91A0-A263E910C652}"/>
    <cellStyle name="Normal 4 4 2 2 2 2 3 2 2" xfId="26510" xr:uid="{4335D1D5-A280-4701-AE22-403FD6B16BE4}"/>
    <cellStyle name="Normal 4 4 2 2 2 2 3 2 2 2" xfId="40202" xr:uid="{2E38E1B2-034F-4BF4-9825-93E0C60538A7}"/>
    <cellStyle name="Normal 4 4 2 2 2 2 3 2 2 3" xfId="55086" xr:uid="{D6648C01-40A1-47D4-81A1-B64CAF64A200}"/>
    <cellStyle name="Normal 4 4 2 2 2 2 3 2 3" xfId="19666" xr:uid="{8A8EC740-BB3D-41D2-9160-F633AF7F4162}"/>
    <cellStyle name="Normal 4 4 2 2 2 2 3 2 4" xfId="33356" xr:uid="{22AF3E1B-755D-45B6-B78B-BAA47607F8F0}"/>
    <cellStyle name="Normal 4 4 2 2 2 2 3 2 5" xfId="48240" xr:uid="{5DB52323-1B7C-47EE-8582-3A9123BB38FD}"/>
    <cellStyle name="Normal 4 4 2 2 2 2 3 3" xfId="23088" xr:uid="{2FFF4DD0-D246-46EC-A36B-1860BCDECA11}"/>
    <cellStyle name="Normal 4 4 2 2 2 2 3 3 2" xfId="36780" xr:uid="{06604F2E-71CD-4C52-B7B5-F75F175C6AEC}"/>
    <cellStyle name="Normal 4 4 2 2 2 2 3 3 3" xfId="51664" xr:uid="{AB7213BB-4280-4DC1-B199-663A6AA0E4AD}"/>
    <cellStyle name="Normal 4 4 2 2 2 2 3 4" xfId="16244" xr:uid="{F6A77495-3841-4423-8BB9-8F9F58D142B8}"/>
    <cellStyle name="Normal 4 4 2 2 2 2 3 5" xfId="29934" xr:uid="{63422621-89AB-42AC-9A6C-030964C1EA32}"/>
    <cellStyle name="Normal 4 4 2 2 2 2 3 6" xfId="44818" xr:uid="{A9C22D49-9DB4-4997-B67C-7E03C4B0CFEF}"/>
    <cellStyle name="Normal 4 4 2 2 2 2 4" xfId="11108" xr:uid="{E3369E37-4358-4144-B0D9-4FF45F63C65E}"/>
    <cellStyle name="Normal 4 4 2 2 2 2 4 2" xfId="24798" xr:uid="{DE3038CE-40DE-4099-A3C9-E70DE543B80B}"/>
    <cellStyle name="Normal 4 4 2 2 2 2 4 2 2" xfId="38490" xr:uid="{8F31D5F2-4F9E-43D1-BEC2-DB55298213A0}"/>
    <cellStyle name="Normal 4 4 2 2 2 2 4 2 3" xfId="53374" xr:uid="{4B4895E5-E53B-4AB3-9C3E-47BA690602B6}"/>
    <cellStyle name="Normal 4 4 2 2 2 2 4 3" xfId="17954" xr:uid="{4C6B6C08-9E92-431B-A97F-7E4EA48BB199}"/>
    <cellStyle name="Normal 4 4 2 2 2 2 4 4" xfId="31644" xr:uid="{1094F577-4FF3-4779-8BE5-99286883B29E}"/>
    <cellStyle name="Normal 4 4 2 2 2 2 4 5" xfId="46528" xr:uid="{3F6FBE11-995F-486F-9DAF-D88C91A17425}"/>
    <cellStyle name="Normal 4 4 2 2 2 2 5" xfId="21376" xr:uid="{C0BC22C7-A969-47BF-A2F0-4D48688AD038}"/>
    <cellStyle name="Normal 4 4 2 2 2 2 5 2" xfId="35068" xr:uid="{982CB268-495B-404C-AC37-E6A5FB39A4AB}"/>
    <cellStyle name="Normal 4 4 2 2 2 2 5 3" xfId="49952" xr:uid="{8B464A8C-72FE-45FD-BBE2-81A1620F5792}"/>
    <cellStyle name="Normal 4 4 2 2 2 2 6" xfId="14532" xr:uid="{ED8CE9C1-D554-4ED2-AFE6-F00BCC4E0C95}"/>
    <cellStyle name="Normal 4 4 2 2 2 2 7" xfId="28222" xr:uid="{D5B1A162-866A-49FA-ADAE-AD6DEC81E22B}"/>
    <cellStyle name="Normal 4 4 2 2 2 2 8" xfId="43106" xr:uid="{344430DD-2BB3-4DCC-B7BA-4BF277109256}"/>
    <cellStyle name="Normal 4 4 2 2 2 3" xfId="7688" xr:uid="{FE664591-8C34-4AFE-B14F-3C77830484A2}"/>
    <cellStyle name="Normal 4 4 2 2 2 3 2" xfId="9400" xr:uid="{788E6D8F-CC08-4FFA-B5FA-4534564BA96E}"/>
    <cellStyle name="Normal 4 4 2 2 2 3 2 2" xfId="12822" xr:uid="{4534213A-5E35-40E7-AF60-7A21C0268813}"/>
    <cellStyle name="Normal 4 4 2 2 2 3 2 2 2" xfId="26512" xr:uid="{293194FE-4FD4-4581-88DF-4ACEC8CE4449}"/>
    <cellStyle name="Normal 4 4 2 2 2 3 2 2 2 2" xfId="40204" xr:uid="{B8638954-D6F2-49DB-A4E7-D42C80306A07}"/>
    <cellStyle name="Normal 4 4 2 2 2 3 2 2 2 3" xfId="55088" xr:uid="{72A701BA-77A2-475E-9812-CF9A60F720F2}"/>
    <cellStyle name="Normal 4 4 2 2 2 3 2 2 3" xfId="19668" xr:uid="{81313C6D-6BA1-414E-B1CD-94BFC1B4EE47}"/>
    <cellStyle name="Normal 4 4 2 2 2 3 2 2 4" xfId="33358" xr:uid="{F1ACA9A8-1ED8-4877-9F47-2E598B33867D}"/>
    <cellStyle name="Normal 4 4 2 2 2 3 2 2 5" xfId="48242" xr:uid="{CC83A30E-540A-4A18-B7DD-21D78478408F}"/>
    <cellStyle name="Normal 4 4 2 2 2 3 2 3" xfId="23090" xr:uid="{F97A709E-1A2D-42D8-A5A8-06DAF0C983E1}"/>
    <cellStyle name="Normal 4 4 2 2 2 3 2 3 2" xfId="36782" xr:uid="{7BD694AC-4164-4E2E-9057-94A2A26596B7}"/>
    <cellStyle name="Normal 4 4 2 2 2 3 2 3 3" xfId="51666" xr:uid="{BA4489A0-B128-41AF-97AA-3F75411D8250}"/>
    <cellStyle name="Normal 4 4 2 2 2 3 2 4" xfId="16246" xr:uid="{EA4AA029-AB75-42BF-877D-E24692DF3A3F}"/>
    <cellStyle name="Normal 4 4 2 2 2 3 2 5" xfId="29936" xr:uid="{B28D0C7A-AD22-4267-83FD-0CA7E4A7F14B}"/>
    <cellStyle name="Normal 4 4 2 2 2 3 2 6" xfId="44820" xr:uid="{9FA85DC2-0872-4C7B-85C9-0E6F4A1BE87C}"/>
    <cellStyle name="Normal 4 4 2 2 2 3 3" xfId="11110" xr:uid="{745057FB-075F-4E00-B54B-CE9F49BFA734}"/>
    <cellStyle name="Normal 4 4 2 2 2 3 3 2" xfId="24800" xr:uid="{22E5B27A-9DFB-4936-895E-FFF060B6D0C9}"/>
    <cellStyle name="Normal 4 4 2 2 2 3 3 2 2" xfId="38492" xr:uid="{2C49B5AA-0796-4D5B-B632-A679481355BD}"/>
    <cellStyle name="Normal 4 4 2 2 2 3 3 2 3" xfId="53376" xr:uid="{09FCDA82-6369-4D78-BC4B-922265608A83}"/>
    <cellStyle name="Normal 4 4 2 2 2 3 3 3" xfId="17956" xr:uid="{7F5B9C1A-EF4C-4A3C-BBCD-DF0D72A953DB}"/>
    <cellStyle name="Normal 4 4 2 2 2 3 3 4" xfId="31646" xr:uid="{852F43C8-5639-48F8-93DF-8B6F50158C3C}"/>
    <cellStyle name="Normal 4 4 2 2 2 3 3 5" xfId="46530" xr:uid="{0BCD4378-A34C-4ED5-B309-6418475E4D0D}"/>
    <cellStyle name="Normal 4 4 2 2 2 3 4" xfId="21378" xr:uid="{C71BD994-F909-4FD6-B6BE-5645AB97D2A9}"/>
    <cellStyle name="Normal 4 4 2 2 2 3 4 2" xfId="35070" xr:uid="{0CD871A9-25CC-4E4F-A617-780D15CB5300}"/>
    <cellStyle name="Normal 4 4 2 2 2 3 4 3" xfId="49954" xr:uid="{9836B13E-14B7-4C49-A666-DF16BAE4F037}"/>
    <cellStyle name="Normal 4 4 2 2 2 3 5" xfId="14534" xr:uid="{14279F8D-A136-403B-AB66-2A48855DE9C1}"/>
    <cellStyle name="Normal 4 4 2 2 2 3 6" xfId="28224" xr:uid="{2789304F-6961-49B0-BBCA-137BC859D303}"/>
    <cellStyle name="Normal 4 4 2 2 2 3 7" xfId="43108" xr:uid="{93390DBD-BBF3-45E2-9EE4-8D385793F0FB}"/>
    <cellStyle name="Normal 4 4 2 2 2 4" xfId="7689" xr:uid="{E98429A4-5D3A-4439-A9EE-081776E9033E}"/>
    <cellStyle name="Normal 4 4 2 2 2 4 2" xfId="9401" xr:uid="{2ABF1129-6601-4969-803B-EE3F0192DA91}"/>
    <cellStyle name="Normal 4 4 2 2 2 4 2 2" xfId="12823" xr:uid="{5554E8D1-17E0-4906-A865-F26ECDDD7929}"/>
    <cellStyle name="Normal 4 4 2 2 2 4 2 2 2" xfId="26513" xr:uid="{450AFF0C-2422-4701-BCA0-91DAB8F1FC10}"/>
    <cellStyle name="Normal 4 4 2 2 2 4 2 2 2 2" xfId="40205" xr:uid="{F9BF81D9-E9F6-4C68-83B4-A2C7FF4036EA}"/>
    <cellStyle name="Normal 4 4 2 2 2 4 2 2 2 3" xfId="55089" xr:uid="{F5C7E036-03DB-46C1-9E3E-8B3E627EF3F1}"/>
    <cellStyle name="Normal 4 4 2 2 2 4 2 2 3" xfId="19669" xr:uid="{32C4C155-121A-4966-AFEF-668A68312186}"/>
    <cellStyle name="Normal 4 4 2 2 2 4 2 2 4" xfId="33359" xr:uid="{3C6FE4BA-9CF4-4681-A341-6CC62F7B52DB}"/>
    <cellStyle name="Normal 4 4 2 2 2 4 2 2 5" xfId="48243" xr:uid="{01B7C1A4-574B-4B51-8346-A59AB282ECC0}"/>
    <cellStyle name="Normal 4 4 2 2 2 4 2 3" xfId="23091" xr:uid="{024505B6-2BEC-4F05-B7D5-5FA2BC0CDCE0}"/>
    <cellStyle name="Normal 4 4 2 2 2 4 2 3 2" xfId="36783" xr:uid="{8630D343-47C3-42C1-B4D6-3515C1407DB4}"/>
    <cellStyle name="Normal 4 4 2 2 2 4 2 3 3" xfId="51667" xr:uid="{882292CC-4AF4-4A53-8F68-81DB105A76FF}"/>
    <cellStyle name="Normal 4 4 2 2 2 4 2 4" xfId="16247" xr:uid="{D0D591DE-7547-4B09-A90F-B6C535A21DF2}"/>
    <cellStyle name="Normal 4 4 2 2 2 4 2 5" xfId="29937" xr:uid="{268CA98E-07C5-414E-8F89-B90A7AA6E820}"/>
    <cellStyle name="Normal 4 4 2 2 2 4 2 6" xfId="44821" xr:uid="{CE64AF99-3D2B-435B-AA13-28DC47DB701F}"/>
    <cellStyle name="Normal 4 4 2 2 2 4 3" xfId="11111" xr:uid="{AD146991-33AB-4C4F-893C-0DF0F3E28098}"/>
    <cellStyle name="Normal 4 4 2 2 2 4 3 2" xfId="24801" xr:uid="{23B95971-6A2E-4930-8DEC-CE951FB1E561}"/>
    <cellStyle name="Normal 4 4 2 2 2 4 3 2 2" xfId="38493" xr:uid="{2D9F8A67-AE60-43C1-A419-42533FBCE474}"/>
    <cellStyle name="Normal 4 4 2 2 2 4 3 2 3" xfId="53377" xr:uid="{8D346F1A-C384-43A4-995F-8BFA732B28DE}"/>
    <cellStyle name="Normal 4 4 2 2 2 4 3 3" xfId="17957" xr:uid="{1F4212E9-2626-491F-A904-E3A162C87597}"/>
    <cellStyle name="Normal 4 4 2 2 2 4 3 4" xfId="31647" xr:uid="{82CD3D82-1370-4E99-9899-746CA4AD95F7}"/>
    <cellStyle name="Normal 4 4 2 2 2 4 3 5" xfId="46531" xr:uid="{8CA4BE29-6B66-456E-B2B0-F7FAC935906C}"/>
    <cellStyle name="Normal 4 4 2 2 2 4 4" xfId="21379" xr:uid="{4D238F07-E101-4B6A-BC86-9DD856FB73A6}"/>
    <cellStyle name="Normal 4 4 2 2 2 4 4 2" xfId="35071" xr:uid="{FE136049-F93E-4F0F-B38E-CF1AC3B24C8C}"/>
    <cellStyle name="Normal 4 4 2 2 2 4 4 3" xfId="49955" xr:uid="{2CFB41D1-7D8B-4ABD-B7E8-6228B9BABAF5}"/>
    <cellStyle name="Normal 4 4 2 2 2 4 5" xfId="14535" xr:uid="{B5C89E71-B037-454C-9964-157177B53D80}"/>
    <cellStyle name="Normal 4 4 2 2 2 4 6" xfId="28225" xr:uid="{D49DB133-3C58-4F09-BE00-43EAE71AC862}"/>
    <cellStyle name="Normal 4 4 2 2 2 4 7" xfId="43109" xr:uid="{1AB0D6EB-DE1E-4905-8ECB-5736852E57A0}"/>
    <cellStyle name="Normal 4 4 2 2 2 5" xfId="9397" xr:uid="{45990E2B-10EB-44AE-B553-B846947A9B8E}"/>
    <cellStyle name="Normal 4 4 2 2 2 5 2" xfId="12819" xr:uid="{F668B1F9-9CED-4967-ACE3-CFE2730D3B89}"/>
    <cellStyle name="Normal 4 4 2 2 2 5 2 2" xfId="26509" xr:uid="{6934F42D-BFD5-450A-A45E-24C4C6ADE27E}"/>
    <cellStyle name="Normal 4 4 2 2 2 5 2 2 2" xfId="40201" xr:uid="{ECBD768E-2CA4-41E5-9A5D-37EC7634B249}"/>
    <cellStyle name="Normal 4 4 2 2 2 5 2 2 3" xfId="55085" xr:uid="{F76AFBF7-2D70-4C70-8CC5-1D87ADD180B4}"/>
    <cellStyle name="Normal 4 4 2 2 2 5 2 3" xfId="19665" xr:uid="{366ED7B7-1AC9-4D91-80E5-22102DD5F822}"/>
    <cellStyle name="Normal 4 4 2 2 2 5 2 4" xfId="33355" xr:uid="{2291EC0C-1739-45DB-9FA0-F52232EF462A}"/>
    <cellStyle name="Normal 4 4 2 2 2 5 2 5" xfId="48239" xr:uid="{7FE90F93-80E4-45D4-A0A9-464002EBD18A}"/>
    <cellStyle name="Normal 4 4 2 2 2 5 3" xfId="23087" xr:uid="{32B4919E-6EC9-482A-BCC0-35DFB1549EEB}"/>
    <cellStyle name="Normal 4 4 2 2 2 5 3 2" xfId="36779" xr:uid="{BE92D81C-1711-4F47-A184-11DB87872CC2}"/>
    <cellStyle name="Normal 4 4 2 2 2 5 3 3" xfId="51663" xr:uid="{9A3A2458-BADC-4905-B258-CA3FEDDEC93A}"/>
    <cellStyle name="Normal 4 4 2 2 2 5 4" xfId="16243" xr:uid="{571DCE5B-6AC6-42A4-A874-9F5C7424F273}"/>
    <cellStyle name="Normal 4 4 2 2 2 5 5" xfId="29933" xr:uid="{869FB23F-ED64-4B87-95DD-DC0009D6355A}"/>
    <cellStyle name="Normal 4 4 2 2 2 5 6" xfId="44817" xr:uid="{E1B76ABB-1E3D-42D7-A9EF-B0D17287E4E3}"/>
    <cellStyle name="Normal 4 4 2 2 2 6" xfId="11107" xr:uid="{8F32FA88-6595-44B8-817C-C590DEEA5777}"/>
    <cellStyle name="Normal 4 4 2 2 2 6 2" xfId="24797" xr:uid="{D06A2115-7F14-4A77-8401-636150B86384}"/>
    <cellStyle name="Normal 4 4 2 2 2 6 2 2" xfId="38489" xr:uid="{EFC6BCBF-18FB-49DC-9640-2B184897B2E6}"/>
    <cellStyle name="Normal 4 4 2 2 2 6 2 3" xfId="53373" xr:uid="{F2A9880B-019E-4516-8CB2-29BFE217AA48}"/>
    <cellStyle name="Normal 4 4 2 2 2 6 3" xfId="17953" xr:uid="{3ABD6E70-4D70-4B39-A37D-DF11EEF64B8B}"/>
    <cellStyle name="Normal 4 4 2 2 2 6 4" xfId="31643" xr:uid="{71CFBE5F-6620-47DF-ADBD-A6C1EBF86809}"/>
    <cellStyle name="Normal 4 4 2 2 2 6 5" xfId="46527" xr:uid="{00D699F9-99FE-4AA7-B45F-433E4CFD5204}"/>
    <cellStyle name="Normal 4 4 2 2 2 7" xfId="21375" xr:uid="{E9AA3889-2392-4494-A0B2-1F5AF80D17A8}"/>
    <cellStyle name="Normal 4 4 2 2 2 7 2" xfId="35067" xr:uid="{400FEB76-58EF-4BDF-9753-221640D3FC16}"/>
    <cellStyle name="Normal 4 4 2 2 2 7 3" xfId="49951" xr:uid="{9349D2C5-9CF6-4278-8B4D-3ABDAA6C639B}"/>
    <cellStyle name="Normal 4 4 2 2 2 8" xfId="14531" xr:uid="{E5EEBF39-CA14-40C7-94EC-CE11721FDBA2}"/>
    <cellStyle name="Normal 4 4 2 2 2 9" xfId="28221" xr:uid="{95302D72-DBF2-4DC8-9BAE-5642F7137472}"/>
    <cellStyle name="Normal 4 4 2 2 3" xfId="7690" xr:uid="{2C36F65C-85FA-4AE4-BF44-521EB8E54C1F}"/>
    <cellStyle name="Normal 4 4 2 2 3 10" xfId="43110" xr:uid="{02F0AFCC-9816-4F16-8D56-0416C854DCBD}"/>
    <cellStyle name="Normal 4 4 2 2 3 2" xfId="7691" xr:uid="{793DFE50-A34B-46B5-9BA7-3F82C1A10239}"/>
    <cellStyle name="Normal 4 4 2 2 3 2 2" xfId="7692" xr:uid="{028E5626-F83B-4CFE-99E7-8EA62CBB9E93}"/>
    <cellStyle name="Normal 4 4 2 2 3 2 2 2" xfId="9404" xr:uid="{6DA76175-387E-4C14-953D-60A4C21615FC}"/>
    <cellStyle name="Normal 4 4 2 2 3 2 2 2 2" xfId="12826" xr:uid="{69D92906-0750-4F7C-9769-4CA358269AAF}"/>
    <cellStyle name="Normal 4 4 2 2 3 2 2 2 2 2" xfId="26516" xr:uid="{3AEE6A03-77ED-40CC-A409-C5998B301F7E}"/>
    <cellStyle name="Normal 4 4 2 2 3 2 2 2 2 2 2" xfId="40208" xr:uid="{68B6A775-A4B8-4C20-A95D-6B36BC592C8E}"/>
    <cellStyle name="Normal 4 4 2 2 3 2 2 2 2 2 3" xfId="55092" xr:uid="{66608B77-B1CF-4BE1-BD94-2D09CD9BE92C}"/>
    <cellStyle name="Normal 4 4 2 2 3 2 2 2 2 3" xfId="19672" xr:uid="{73B803E0-CF4B-4D0D-86EE-475C58D17F22}"/>
    <cellStyle name="Normal 4 4 2 2 3 2 2 2 2 4" xfId="33362" xr:uid="{CD7F0117-F3BA-4C4F-9CDA-F38F9A762C6B}"/>
    <cellStyle name="Normal 4 4 2 2 3 2 2 2 2 5" xfId="48246" xr:uid="{B5A4971D-C2ED-4E05-8E7E-FC14F183DCE5}"/>
    <cellStyle name="Normal 4 4 2 2 3 2 2 2 3" xfId="23094" xr:uid="{29FFB0E0-0551-4EB4-B1A4-3E5E035A7C70}"/>
    <cellStyle name="Normal 4 4 2 2 3 2 2 2 3 2" xfId="36786" xr:uid="{F2DA3E49-9C49-44F7-A837-EDF4C34DA31F}"/>
    <cellStyle name="Normal 4 4 2 2 3 2 2 2 3 3" xfId="51670" xr:uid="{7AED01D3-04C5-4B39-A9C9-7DEFE8F61A8E}"/>
    <cellStyle name="Normal 4 4 2 2 3 2 2 2 4" xfId="16250" xr:uid="{CA2E8D8C-8991-4794-B55B-AA5FB97F4C14}"/>
    <cellStyle name="Normal 4 4 2 2 3 2 2 2 5" xfId="29940" xr:uid="{B206F476-D57D-4C03-8A40-CC1EC6F7066A}"/>
    <cellStyle name="Normal 4 4 2 2 3 2 2 2 6" xfId="44824" xr:uid="{75C08E05-820D-4737-99DA-6913EB881540}"/>
    <cellStyle name="Normal 4 4 2 2 3 2 2 3" xfId="11114" xr:uid="{E1A4A9B0-1240-47BE-9102-CC7DB6BEFFB2}"/>
    <cellStyle name="Normal 4 4 2 2 3 2 2 3 2" xfId="24804" xr:uid="{CD49A6A6-5254-49BE-AAA2-7BF688A4B369}"/>
    <cellStyle name="Normal 4 4 2 2 3 2 2 3 2 2" xfId="38496" xr:uid="{0F7560A7-4CF0-49CA-9F14-85F9724470EF}"/>
    <cellStyle name="Normal 4 4 2 2 3 2 2 3 2 3" xfId="53380" xr:uid="{E1BDCC90-C181-413F-8D4A-4BEF54FCFCCC}"/>
    <cellStyle name="Normal 4 4 2 2 3 2 2 3 3" xfId="17960" xr:uid="{7A54DBE9-D9FD-4DAC-851F-10168003C6BA}"/>
    <cellStyle name="Normal 4 4 2 2 3 2 2 3 4" xfId="31650" xr:uid="{1E8BC723-481C-412C-A3B2-BF46FF0BEC42}"/>
    <cellStyle name="Normal 4 4 2 2 3 2 2 3 5" xfId="46534" xr:uid="{E14F6358-9904-458B-8B8F-603F37F12ED5}"/>
    <cellStyle name="Normal 4 4 2 2 3 2 2 4" xfId="21382" xr:uid="{BA63AD8F-45D2-4967-84B8-1A45D73D12E9}"/>
    <cellStyle name="Normal 4 4 2 2 3 2 2 4 2" xfId="35074" xr:uid="{4E3C86E0-23E1-4DC9-B3BD-A450CC315FE8}"/>
    <cellStyle name="Normal 4 4 2 2 3 2 2 4 3" xfId="49958" xr:uid="{3D66AF9F-8DC0-40D0-8CEB-8E1C3B3B67F7}"/>
    <cellStyle name="Normal 4 4 2 2 3 2 2 5" xfId="14538" xr:uid="{7E304C26-109C-4C61-AA3C-4A15EBE10B88}"/>
    <cellStyle name="Normal 4 4 2 2 3 2 2 6" xfId="28228" xr:uid="{ADA4A28E-D2D7-475A-958C-013C15C8DE73}"/>
    <cellStyle name="Normal 4 4 2 2 3 2 2 7" xfId="43112" xr:uid="{4963DDF0-3A56-4B4F-9FDF-E40CA5B34542}"/>
    <cellStyle name="Normal 4 4 2 2 3 2 3" xfId="9403" xr:uid="{F171029F-F7DE-43F7-896A-72F14BF3BB06}"/>
    <cellStyle name="Normal 4 4 2 2 3 2 3 2" xfId="12825" xr:uid="{E8F30DE0-1C31-40A2-BDB8-7C5620177D1B}"/>
    <cellStyle name="Normal 4 4 2 2 3 2 3 2 2" xfId="26515" xr:uid="{AE42EB85-BA32-4613-93F6-FFB76776FBD0}"/>
    <cellStyle name="Normal 4 4 2 2 3 2 3 2 2 2" xfId="40207" xr:uid="{C1C5925B-D28F-4EB7-9AB0-7C3FED94FF5F}"/>
    <cellStyle name="Normal 4 4 2 2 3 2 3 2 2 3" xfId="55091" xr:uid="{AC563C75-0EEE-4934-8671-B71F610F1A90}"/>
    <cellStyle name="Normal 4 4 2 2 3 2 3 2 3" xfId="19671" xr:uid="{8BDC0184-A40A-4DE9-AD4D-D8F64EC42F41}"/>
    <cellStyle name="Normal 4 4 2 2 3 2 3 2 4" xfId="33361" xr:uid="{629C22A4-7A30-4AE5-AA2F-00C2AE725D3F}"/>
    <cellStyle name="Normal 4 4 2 2 3 2 3 2 5" xfId="48245" xr:uid="{48DA38B6-D080-44DB-A1DD-D55CCA7B40DB}"/>
    <cellStyle name="Normal 4 4 2 2 3 2 3 3" xfId="23093" xr:uid="{6A3FFAA9-5DDE-4EB5-8749-4A81B75C4F28}"/>
    <cellStyle name="Normal 4 4 2 2 3 2 3 3 2" xfId="36785" xr:uid="{DB5E1FD6-5646-4E18-9F34-9CE5686D483E}"/>
    <cellStyle name="Normal 4 4 2 2 3 2 3 3 3" xfId="51669" xr:uid="{BD8106E6-C8AE-4BC1-A4B2-47C76037F29D}"/>
    <cellStyle name="Normal 4 4 2 2 3 2 3 4" xfId="16249" xr:uid="{6B2DAD9B-3890-4F5B-AEC0-04A1291EE77A}"/>
    <cellStyle name="Normal 4 4 2 2 3 2 3 5" xfId="29939" xr:uid="{F5A73C74-8307-4793-9110-109C5553FE0A}"/>
    <cellStyle name="Normal 4 4 2 2 3 2 3 6" xfId="44823" xr:uid="{905C179F-77D3-46C1-A9EC-FCB789FE4E1E}"/>
    <cellStyle name="Normal 4 4 2 2 3 2 4" xfId="11113" xr:uid="{5BBD2869-EE99-417A-B1D2-1ACD8FA816A5}"/>
    <cellStyle name="Normal 4 4 2 2 3 2 4 2" xfId="24803" xr:uid="{852E51DC-E16C-48AA-A179-C61DEEBCC4FC}"/>
    <cellStyle name="Normal 4 4 2 2 3 2 4 2 2" xfId="38495" xr:uid="{9EF8357C-D74E-4A4C-B2CD-35067974576F}"/>
    <cellStyle name="Normal 4 4 2 2 3 2 4 2 3" xfId="53379" xr:uid="{ACA09076-1207-4B85-AE87-D0B41340E1CF}"/>
    <cellStyle name="Normal 4 4 2 2 3 2 4 3" xfId="17959" xr:uid="{E7EE3EFB-D69E-4799-A8A5-3C697620B9B7}"/>
    <cellStyle name="Normal 4 4 2 2 3 2 4 4" xfId="31649" xr:uid="{FCF42D9F-65D0-45FF-96DA-F67B41B2404D}"/>
    <cellStyle name="Normal 4 4 2 2 3 2 4 5" xfId="46533" xr:uid="{7A1BDD78-5570-467A-B552-7F3A8950E9F2}"/>
    <cellStyle name="Normal 4 4 2 2 3 2 5" xfId="21381" xr:uid="{BD2AC542-6768-4A03-B7EB-CEFBB3574A09}"/>
    <cellStyle name="Normal 4 4 2 2 3 2 5 2" xfId="35073" xr:uid="{56317372-FB00-44FC-B3AF-86818CF82E5B}"/>
    <cellStyle name="Normal 4 4 2 2 3 2 5 3" xfId="49957" xr:uid="{1596A53F-180B-463F-AAF0-B1D8B882F887}"/>
    <cellStyle name="Normal 4 4 2 2 3 2 6" xfId="14537" xr:uid="{78136EF9-DCE2-49DD-8FDE-B1B7B8A04B76}"/>
    <cellStyle name="Normal 4 4 2 2 3 2 7" xfId="28227" xr:uid="{DDE9EDDC-314C-465C-8ECD-C14367D9444F}"/>
    <cellStyle name="Normal 4 4 2 2 3 2 8" xfId="43111" xr:uid="{8FA9CD61-FAA6-4FBA-AC6B-F37C81C86512}"/>
    <cellStyle name="Normal 4 4 2 2 3 3" xfId="7693" xr:uid="{4904A0B0-D459-45E9-A88A-0D142FA732EF}"/>
    <cellStyle name="Normal 4 4 2 2 3 3 2" xfId="9405" xr:uid="{8F7D8D83-8ACF-45D8-B7DB-7AF7A342FB8B}"/>
    <cellStyle name="Normal 4 4 2 2 3 3 2 2" xfId="12827" xr:uid="{420BC9D0-5571-47C2-BE56-707B92E1245C}"/>
    <cellStyle name="Normal 4 4 2 2 3 3 2 2 2" xfId="26517" xr:uid="{B754AD08-0DBB-49FB-82C8-9600C16024CC}"/>
    <cellStyle name="Normal 4 4 2 2 3 3 2 2 2 2" xfId="40209" xr:uid="{F11A5C07-E75E-40F2-A5BE-D05017F4BB24}"/>
    <cellStyle name="Normal 4 4 2 2 3 3 2 2 2 3" xfId="55093" xr:uid="{FFCF1437-5799-4C5A-B3FC-A2FBAA5C5073}"/>
    <cellStyle name="Normal 4 4 2 2 3 3 2 2 3" xfId="19673" xr:uid="{3F97FCBD-6A1F-4F00-96AB-B241372FE7AC}"/>
    <cellStyle name="Normal 4 4 2 2 3 3 2 2 4" xfId="33363" xr:uid="{21802FAE-7D50-4202-B80C-8798260192B3}"/>
    <cellStyle name="Normal 4 4 2 2 3 3 2 2 5" xfId="48247" xr:uid="{D82CFF23-14CD-4251-8743-AE45BBE805F3}"/>
    <cellStyle name="Normal 4 4 2 2 3 3 2 3" xfId="23095" xr:uid="{AB6A22FD-367E-4D3F-92B7-F4C5E10922E0}"/>
    <cellStyle name="Normal 4 4 2 2 3 3 2 3 2" xfId="36787" xr:uid="{5D3C4E21-237B-42E9-A748-92D2B3E313DB}"/>
    <cellStyle name="Normal 4 4 2 2 3 3 2 3 3" xfId="51671" xr:uid="{F78013AA-ACCC-4A0C-94E1-E6C48A43CBB9}"/>
    <cellStyle name="Normal 4 4 2 2 3 3 2 4" xfId="16251" xr:uid="{0E6B4E0F-1BB1-4A01-8777-D51040DEB6AA}"/>
    <cellStyle name="Normal 4 4 2 2 3 3 2 5" xfId="29941" xr:uid="{A6FA06D5-9AEB-4593-B6F9-5255D91DE6F4}"/>
    <cellStyle name="Normal 4 4 2 2 3 3 2 6" xfId="44825" xr:uid="{E55877D6-E074-4F69-9D50-7CAA59E87C8D}"/>
    <cellStyle name="Normal 4 4 2 2 3 3 3" xfId="11115" xr:uid="{0A19AFE5-72B4-49C3-A508-DB18C1C02239}"/>
    <cellStyle name="Normal 4 4 2 2 3 3 3 2" xfId="24805" xr:uid="{D3A53B31-7D72-4979-8009-E739B68BCC58}"/>
    <cellStyle name="Normal 4 4 2 2 3 3 3 2 2" xfId="38497" xr:uid="{22AAF78A-87BC-4A21-A804-1EA491CDCC73}"/>
    <cellStyle name="Normal 4 4 2 2 3 3 3 2 3" xfId="53381" xr:uid="{A09FDA04-1A9F-4933-9132-2DDD2120EB90}"/>
    <cellStyle name="Normal 4 4 2 2 3 3 3 3" xfId="17961" xr:uid="{A2F5D795-6EA7-4349-AFE6-659598F713FF}"/>
    <cellStyle name="Normal 4 4 2 2 3 3 3 4" xfId="31651" xr:uid="{FC7813B7-AFDB-4638-A103-3C28D5A88B54}"/>
    <cellStyle name="Normal 4 4 2 2 3 3 3 5" xfId="46535" xr:uid="{67A3C470-2AB8-4157-91E6-613C885AFE47}"/>
    <cellStyle name="Normal 4 4 2 2 3 3 4" xfId="21383" xr:uid="{A353CE9E-5FFB-4C71-992E-5CE8AB0A8FEE}"/>
    <cellStyle name="Normal 4 4 2 2 3 3 4 2" xfId="35075" xr:uid="{D9B19403-CD8A-41D4-9DB2-CBEDA13C412A}"/>
    <cellStyle name="Normal 4 4 2 2 3 3 4 3" xfId="49959" xr:uid="{9739D18B-F68A-4FD4-B00B-DB8F7B43DD86}"/>
    <cellStyle name="Normal 4 4 2 2 3 3 5" xfId="14539" xr:uid="{0B6E5CAC-6F35-4D7E-8140-08C9A918C536}"/>
    <cellStyle name="Normal 4 4 2 2 3 3 6" xfId="28229" xr:uid="{5FA2A246-8BDE-4E76-85D5-14F5C0681D2B}"/>
    <cellStyle name="Normal 4 4 2 2 3 3 7" xfId="43113" xr:uid="{BDA4F2F1-B73D-42B4-803F-1152DFB4B27B}"/>
    <cellStyle name="Normal 4 4 2 2 3 4" xfId="7694" xr:uid="{34B72E71-8484-4970-8F2D-BF5038231C8C}"/>
    <cellStyle name="Normal 4 4 2 2 3 4 2" xfId="9406" xr:uid="{BE7F155D-B5FA-4E8B-A1B0-806BB34E9CAD}"/>
    <cellStyle name="Normal 4 4 2 2 3 4 2 2" xfId="12828" xr:uid="{972A931D-0B5A-4A30-A7AB-3A849B4C97B3}"/>
    <cellStyle name="Normal 4 4 2 2 3 4 2 2 2" xfId="26518" xr:uid="{66A3B312-ADD5-4C55-8E6E-F8986BB85541}"/>
    <cellStyle name="Normal 4 4 2 2 3 4 2 2 2 2" xfId="40210" xr:uid="{185CA83A-469E-4C03-B36D-F5C24DB00DBF}"/>
    <cellStyle name="Normal 4 4 2 2 3 4 2 2 2 3" xfId="55094" xr:uid="{48831472-6C62-4F68-BC05-04A70AE7E6DF}"/>
    <cellStyle name="Normal 4 4 2 2 3 4 2 2 3" xfId="19674" xr:uid="{B3436CC5-7FC3-425E-B9FD-CA60A86996DE}"/>
    <cellStyle name="Normal 4 4 2 2 3 4 2 2 4" xfId="33364" xr:uid="{DDE5AFB0-0CBD-4449-84BD-6FE4881C61B5}"/>
    <cellStyle name="Normal 4 4 2 2 3 4 2 2 5" xfId="48248" xr:uid="{4C75F69B-E75E-45D0-9CBA-5243FC654EBC}"/>
    <cellStyle name="Normal 4 4 2 2 3 4 2 3" xfId="23096" xr:uid="{9FA25971-0E50-44A0-A44D-6610ABA2DF6A}"/>
    <cellStyle name="Normal 4 4 2 2 3 4 2 3 2" xfId="36788" xr:uid="{BEA7A867-B433-41B7-B072-6FEADF734764}"/>
    <cellStyle name="Normal 4 4 2 2 3 4 2 3 3" xfId="51672" xr:uid="{26C8793E-C4B6-410E-A699-2D6E98A099BF}"/>
    <cellStyle name="Normal 4 4 2 2 3 4 2 4" xfId="16252" xr:uid="{2DE8ABF9-D85B-4387-81A4-5C4F3E3F59D0}"/>
    <cellStyle name="Normal 4 4 2 2 3 4 2 5" xfId="29942" xr:uid="{DA0CE953-AC70-4A6D-B098-F99E91AB27D8}"/>
    <cellStyle name="Normal 4 4 2 2 3 4 2 6" xfId="44826" xr:uid="{FC403781-4D95-4F41-A68F-79B25394B6EB}"/>
    <cellStyle name="Normal 4 4 2 2 3 4 3" xfId="11116" xr:uid="{6323C2A3-8261-4F98-A004-2DA573835715}"/>
    <cellStyle name="Normal 4 4 2 2 3 4 3 2" xfId="24806" xr:uid="{57DC9DED-69CB-459D-9DB6-33ECDD7E2FA4}"/>
    <cellStyle name="Normal 4 4 2 2 3 4 3 2 2" xfId="38498" xr:uid="{005A628C-C878-48B5-8144-40C42AC74F36}"/>
    <cellStyle name="Normal 4 4 2 2 3 4 3 2 3" xfId="53382" xr:uid="{8A3DB86E-2BB1-4C3B-9487-7331CF7C3821}"/>
    <cellStyle name="Normal 4 4 2 2 3 4 3 3" xfId="17962" xr:uid="{79B3070B-A137-40A5-8692-612D25EA0D98}"/>
    <cellStyle name="Normal 4 4 2 2 3 4 3 4" xfId="31652" xr:uid="{3D346A46-5ADC-41B2-9EBD-8745C6300B0E}"/>
    <cellStyle name="Normal 4 4 2 2 3 4 3 5" xfId="46536" xr:uid="{DA58E945-5776-4FEF-8D7C-BE071863920B}"/>
    <cellStyle name="Normal 4 4 2 2 3 4 4" xfId="21384" xr:uid="{37B3A3B8-A1A4-45A4-B655-2EA718E322D9}"/>
    <cellStyle name="Normal 4 4 2 2 3 4 4 2" xfId="35076" xr:uid="{E99C8FDA-103C-4D47-A4F3-6438BCD824D5}"/>
    <cellStyle name="Normal 4 4 2 2 3 4 4 3" xfId="49960" xr:uid="{93D2984E-A4F4-43B3-952F-3979561D2805}"/>
    <cellStyle name="Normal 4 4 2 2 3 4 5" xfId="14540" xr:uid="{798576BE-3AAF-45CB-8202-54CA6F44FB06}"/>
    <cellStyle name="Normal 4 4 2 2 3 4 6" xfId="28230" xr:uid="{7EF6D2BB-CCD8-436C-A008-844A46754FE9}"/>
    <cellStyle name="Normal 4 4 2 2 3 4 7" xfId="43114" xr:uid="{4932D6B5-DCF7-40CE-9770-68A97C0BF14A}"/>
    <cellStyle name="Normal 4 4 2 2 3 5" xfId="9402" xr:uid="{F363C0CA-E6D8-43A5-893A-A4CA04643692}"/>
    <cellStyle name="Normal 4 4 2 2 3 5 2" xfId="12824" xr:uid="{D8074E8C-7DCF-467D-A528-51D5A40A48EB}"/>
    <cellStyle name="Normal 4 4 2 2 3 5 2 2" xfId="26514" xr:uid="{34DD0F5D-8A02-41C8-BEF1-A9B8142098FE}"/>
    <cellStyle name="Normal 4 4 2 2 3 5 2 2 2" xfId="40206" xr:uid="{D9D4235B-A1DA-44BF-BA4D-211843F7E6C1}"/>
    <cellStyle name="Normal 4 4 2 2 3 5 2 2 3" xfId="55090" xr:uid="{0936F2D8-1B5F-4B5B-A433-39EDBB31B8F9}"/>
    <cellStyle name="Normal 4 4 2 2 3 5 2 3" xfId="19670" xr:uid="{D6F87A36-04F1-42A6-A35C-A597A4F69A91}"/>
    <cellStyle name="Normal 4 4 2 2 3 5 2 4" xfId="33360" xr:uid="{7E4E3052-7A64-447A-893E-DC0D6C1F2C88}"/>
    <cellStyle name="Normal 4 4 2 2 3 5 2 5" xfId="48244" xr:uid="{8C7802C2-C150-4B03-ADC3-57D47056FE9A}"/>
    <cellStyle name="Normal 4 4 2 2 3 5 3" xfId="23092" xr:uid="{BCEF5A7A-AB7A-4B20-BFFC-A6E75736DD2A}"/>
    <cellStyle name="Normal 4 4 2 2 3 5 3 2" xfId="36784" xr:uid="{C3A69C74-463C-4120-864A-6C686EF8A65B}"/>
    <cellStyle name="Normal 4 4 2 2 3 5 3 3" xfId="51668" xr:uid="{B9FB1796-4BD4-4D18-ADC5-5CDC99B9782A}"/>
    <cellStyle name="Normal 4 4 2 2 3 5 4" xfId="16248" xr:uid="{77AB5E88-4A5D-4A45-8E33-8CBBE2AB7E1F}"/>
    <cellStyle name="Normal 4 4 2 2 3 5 5" xfId="29938" xr:uid="{198D4FA5-CDB0-4B77-8D3E-F730BF0FC08E}"/>
    <cellStyle name="Normal 4 4 2 2 3 5 6" xfId="44822" xr:uid="{74D69584-D84F-44A9-8CE0-2897F4985089}"/>
    <cellStyle name="Normal 4 4 2 2 3 6" xfId="11112" xr:uid="{A71AAAE5-824B-431B-9A18-204E5DB94202}"/>
    <cellStyle name="Normal 4 4 2 2 3 6 2" xfId="24802" xr:uid="{750BE6A8-FD33-405D-AF33-EB5F0B161B2A}"/>
    <cellStyle name="Normal 4 4 2 2 3 6 2 2" xfId="38494" xr:uid="{DAACA217-DD28-4551-87E8-546BC0D44D73}"/>
    <cellStyle name="Normal 4 4 2 2 3 6 2 3" xfId="53378" xr:uid="{3903080E-D2DC-4155-BDBB-5EC8DBAF8672}"/>
    <cellStyle name="Normal 4 4 2 2 3 6 3" xfId="17958" xr:uid="{52F61ED7-9766-4017-879A-6CEC88DAF650}"/>
    <cellStyle name="Normal 4 4 2 2 3 6 4" xfId="31648" xr:uid="{E2A436BA-4E2B-4F6F-91B3-C7512AA4AEC2}"/>
    <cellStyle name="Normal 4 4 2 2 3 6 5" xfId="46532" xr:uid="{1678E9F4-AF40-415A-929F-BEA41B26CB7E}"/>
    <cellStyle name="Normal 4 4 2 2 3 7" xfId="21380" xr:uid="{73736E13-4BD3-4054-8703-3A925A99F3C2}"/>
    <cellStyle name="Normal 4 4 2 2 3 7 2" xfId="35072" xr:uid="{9D019538-0431-4573-B257-B4AAEA82FB35}"/>
    <cellStyle name="Normal 4 4 2 2 3 7 3" xfId="49956" xr:uid="{4152F2D1-E131-4311-B07C-9FB8C8C8AD35}"/>
    <cellStyle name="Normal 4 4 2 2 3 8" xfId="14536" xr:uid="{4D97D7DB-7A48-46E7-A122-BFFF448A2647}"/>
    <cellStyle name="Normal 4 4 2 2 3 9" xfId="28226" xr:uid="{9E285538-4557-49B3-B36C-514BEFA33EF5}"/>
    <cellStyle name="Normal 4 4 2 2 4" xfId="7695" xr:uid="{60707FF0-6EDF-4573-B933-4A1E4BAA65A1}"/>
    <cellStyle name="Normal 4 4 2 2 4 2" xfId="7696" xr:uid="{0FFE3AEF-44AC-478B-BE8B-1ECB1A226F79}"/>
    <cellStyle name="Normal 4 4 2 2 4 2 2" xfId="9408" xr:uid="{BDBC7014-288D-4631-834C-7EFC8D4EB170}"/>
    <cellStyle name="Normal 4 4 2 2 4 2 2 2" xfId="12830" xr:uid="{8E3E50DE-4960-48F5-8203-E628207830AC}"/>
    <cellStyle name="Normal 4 4 2 2 4 2 2 2 2" xfId="26520" xr:uid="{DAE444B9-2BC3-407E-A0DE-B43E88306B15}"/>
    <cellStyle name="Normal 4 4 2 2 4 2 2 2 2 2" xfId="40212" xr:uid="{3082F1FF-D538-46D7-AD58-EC18ED0ACF43}"/>
    <cellStyle name="Normal 4 4 2 2 4 2 2 2 2 3" xfId="55096" xr:uid="{D3B44815-643A-4AFC-9AFC-089B4DF8FC60}"/>
    <cellStyle name="Normal 4 4 2 2 4 2 2 2 3" xfId="19676" xr:uid="{77346B63-C56D-4E01-9200-590C99583C82}"/>
    <cellStyle name="Normal 4 4 2 2 4 2 2 2 4" xfId="33366" xr:uid="{C9894B66-D02F-40B0-B596-BFEF4D84CC46}"/>
    <cellStyle name="Normal 4 4 2 2 4 2 2 2 5" xfId="48250" xr:uid="{CBA3B55E-27E1-4F4E-8D40-B5A064B42745}"/>
    <cellStyle name="Normal 4 4 2 2 4 2 2 3" xfId="23098" xr:uid="{33E48D4C-13D5-40EF-AC22-B29E10030CC2}"/>
    <cellStyle name="Normal 4 4 2 2 4 2 2 3 2" xfId="36790" xr:uid="{550064E2-1CA7-464D-B17D-634F8D154EA7}"/>
    <cellStyle name="Normal 4 4 2 2 4 2 2 3 3" xfId="51674" xr:uid="{31E15FB0-45BE-489C-B520-39AED554B06F}"/>
    <cellStyle name="Normal 4 4 2 2 4 2 2 4" xfId="16254" xr:uid="{6B5DC6A2-110F-46EC-BBE8-6DE9C952CA9D}"/>
    <cellStyle name="Normal 4 4 2 2 4 2 2 5" xfId="29944" xr:uid="{C32E7563-54BA-4FF1-9CC6-DAA4F3578FA8}"/>
    <cellStyle name="Normal 4 4 2 2 4 2 2 6" xfId="44828" xr:uid="{8BAB4ABE-2915-4202-9154-DB1F43AC889B}"/>
    <cellStyle name="Normal 4 4 2 2 4 2 3" xfId="11118" xr:uid="{F2354778-66FD-4C5F-8523-01CB9BEA288C}"/>
    <cellStyle name="Normal 4 4 2 2 4 2 3 2" xfId="24808" xr:uid="{EB47632D-E997-4CFB-BEF9-0C6085F0E081}"/>
    <cellStyle name="Normal 4 4 2 2 4 2 3 2 2" xfId="38500" xr:uid="{B96EC5F1-1102-41AB-A7F2-3566DB166AD7}"/>
    <cellStyle name="Normal 4 4 2 2 4 2 3 2 3" xfId="53384" xr:uid="{58435E8E-4270-4D5F-811B-DC6280883175}"/>
    <cellStyle name="Normal 4 4 2 2 4 2 3 3" xfId="17964" xr:uid="{7AAB1505-195A-4D18-B974-EB9D25996F27}"/>
    <cellStyle name="Normal 4 4 2 2 4 2 3 4" xfId="31654" xr:uid="{81B30AFD-F0B5-4EC6-8FA4-B06C9B221578}"/>
    <cellStyle name="Normal 4 4 2 2 4 2 3 5" xfId="46538" xr:uid="{2BDB9968-3D70-403F-B61E-79F4EE6C9768}"/>
    <cellStyle name="Normal 4 4 2 2 4 2 4" xfId="21386" xr:uid="{7B532F49-C9AC-425E-BE25-4E31EA3C0BCD}"/>
    <cellStyle name="Normal 4 4 2 2 4 2 4 2" xfId="35078" xr:uid="{7A982376-B8C2-4E43-BCEC-3F9C393D4A75}"/>
    <cellStyle name="Normal 4 4 2 2 4 2 4 3" xfId="49962" xr:uid="{AB430EC6-1D06-4F7E-8ED1-EAD6BE18F0D9}"/>
    <cellStyle name="Normal 4 4 2 2 4 2 5" xfId="14542" xr:uid="{6B471DA8-2E9F-49B7-A679-F5238A68E9A2}"/>
    <cellStyle name="Normal 4 4 2 2 4 2 6" xfId="28232" xr:uid="{52923F34-AA16-43D6-B0DA-BB375EF058B3}"/>
    <cellStyle name="Normal 4 4 2 2 4 2 7" xfId="43116" xr:uid="{CC3FCD73-0783-4399-97F8-8E08A6BAD4C1}"/>
    <cellStyle name="Normal 4 4 2 2 4 3" xfId="9407" xr:uid="{02ABB76B-8954-4414-A07B-38826C427DE6}"/>
    <cellStyle name="Normal 4 4 2 2 4 3 2" xfId="12829" xr:uid="{6170CF3C-DCCF-4AB0-BE90-45ECBCB83750}"/>
    <cellStyle name="Normal 4 4 2 2 4 3 2 2" xfId="26519" xr:uid="{EF0840BC-9E77-43D7-A2D0-3E6486BCD069}"/>
    <cellStyle name="Normal 4 4 2 2 4 3 2 2 2" xfId="40211" xr:uid="{7D855F24-678D-4BE2-866E-A7C62AE4BDB1}"/>
    <cellStyle name="Normal 4 4 2 2 4 3 2 2 3" xfId="55095" xr:uid="{450D6A9E-0FBB-44D9-9A32-6DD4190B09FD}"/>
    <cellStyle name="Normal 4 4 2 2 4 3 2 3" xfId="19675" xr:uid="{898910BE-44C3-4C18-897B-FA22773C7C97}"/>
    <cellStyle name="Normal 4 4 2 2 4 3 2 4" xfId="33365" xr:uid="{2C383479-D635-477A-BAA9-9A7EE07535F4}"/>
    <cellStyle name="Normal 4 4 2 2 4 3 2 5" xfId="48249" xr:uid="{CD5AC4CA-D8D6-42D4-9205-2299BF87379A}"/>
    <cellStyle name="Normal 4 4 2 2 4 3 3" xfId="23097" xr:uid="{7ADB0AFE-F9B0-4CF8-A669-273909C09C56}"/>
    <cellStyle name="Normal 4 4 2 2 4 3 3 2" xfId="36789" xr:uid="{2F230C32-4980-45B7-9A1F-82621A293AD1}"/>
    <cellStyle name="Normal 4 4 2 2 4 3 3 3" xfId="51673" xr:uid="{DFD53280-34C8-417E-B123-BD92071EAE9D}"/>
    <cellStyle name="Normal 4 4 2 2 4 3 4" xfId="16253" xr:uid="{B2AF96BA-0A11-46E0-BB9E-4EAAC960D983}"/>
    <cellStyle name="Normal 4 4 2 2 4 3 5" xfId="29943" xr:uid="{F4EDA0F2-152B-4DBD-89B7-D02DB33F12F4}"/>
    <cellStyle name="Normal 4 4 2 2 4 3 6" xfId="44827" xr:uid="{9E4EC061-01A6-4375-AF61-8E33499BE435}"/>
    <cellStyle name="Normal 4 4 2 2 4 4" xfId="11117" xr:uid="{F8203C74-0611-4F59-84BA-1A13909606F3}"/>
    <cellStyle name="Normal 4 4 2 2 4 4 2" xfId="24807" xr:uid="{18A010C5-0733-4646-B510-A4F5C14F135E}"/>
    <cellStyle name="Normal 4 4 2 2 4 4 2 2" xfId="38499" xr:uid="{5EE1B09E-C365-4B07-B99B-E10F10FEAD50}"/>
    <cellStyle name="Normal 4 4 2 2 4 4 2 3" xfId="53383" xr:uid="{74C6FED9-A830-4F71-BDED-C6B1866B6DCA}"/>
    <cellStyle name="Normal 4 4 2 2 4 4 3" xfId="17963" xr:uid="{DC814F15-2D2A-41C9-A363-5E61A79C35C8}"/>
    <cellStyle name="Normal 4 4 2 2 4 4 4" xfId="31653" xr:uid="{2647CA13-7D25-4D52-8531-C445B9102831}"/>
    <cellStyle name="Normal 4 4 2 2 4 4 5" xfId="46537" xr:uid="{A6869252-521D-4198-A067-1E7737A80025}"/>
    <cellStyle name="Normal 4 4 2 2 4 5" xfId="21385" xr:uid="{90F65016-2792-4A5D-B30A-948B9C3231F5}"/>
    <cellStyle name="Normal 4 4 2 2 4 5 2" xfId="35077" xr:uid="{51DA5F4F-0804-4ECA-99CB-668C4C4A8625}"/>
    <cellStyle name="Normal 4 4 2 2 4 5 3" xfId="49961" xr:uid="{35BEDF52-72AB-42BE-B78A-74C7AE88C9BE}"/>
    <cellStyle name="Normal 4 4 2 2 4 6" xfId="14541" xr:uid="{23D4AD88-C6A9-4B63-A5D6-BEEAECF5A10D}"/>
    <cellStyle name="Normal 4 4 2 2 4 7" xfId="28231" xr:uid="{A8D5E34F-C093-40BD-A040-82C731555868}"/>
    <cellStyle name="Normal 4 4 2 2 4 8" xfId="43115" xr:uid="{6424C6C3-EE10-4F0A-BC99-B4467F25676F}"/>
    <cellStyle name="Normal 4 4 2 2 5" xfId="7697" xr:uid="{D102A6EA-499F-428A-A971-6AE1AB941379}"/>
    <cellStyle name="Normal 4 4 2 2 5 2" xfId="9409" xr:uid="{6D20362F-1899-4C83-A05E-F13D9192FC3F}"/>
    <cellStyle name="Normal 4 4 2 2 5 2 2" xfId="12831" xr:uid="{E03E94A7-C598-4725-B5FD-6530FB9DC48A}"/>
    <cellStyle name="Normal 4 4 2 2 5 2 2 2" xfId="26521" xr:uid="{46E6EDC3-15D7-4E98-AEE5-267B6E6DE4DD}"/>
    <cellStyle name="Normal 4 4 2 2 5 2 2 2 2" xfId="40213" xr:uid="{EFF21E50-E430-4081-A2D2-56591D5AF25D}"/>
    <cellStyle name="Normal 4 4 2 2 5 2 2 2 3" xfId="55097" xr:uid="{79B08A0B-9C10-4EDC-A855-8AD5730D223B}"/>
    <cellStyle name="Normal 4 4 2 2 5 2 2 3" xfId="19677" xr:uid="{A674FA45-F7C3-46E1-824E-5D08260AEB93}"/>
    <cellStyle name="Normal 4 4 2 2 5 2 2 4" xfId="33367" xr:uid="{2DA61356-B2B4-4828-AC08-A8623B8448E4}"/>
    <cellStyle name="Normal 4 4 2 2 5 2 2 5" xfId="48251" xr:uid="{7D9F0E04-DC3F-4791-B580-6E649AAAE4C0}"/>
    <cellStyle name="Normal 4 4 2 2 5 2 3" xfId="23099" xr:uid="{0B7594F6-EB41-40DA-B3C7-A385A7BA3418}"/>
    <cellStyle name="Normal 4 4 2 2 5 2 3 2" xfId="36791" xr:uid="{6797567A-B79F-4C06-9327-11385BA778C1}"/>
    <cellStyle name="Normal 4 4 2 2 5 2 3 3" xfId="51675" xr:uid="{888709C7-46E2-4E64-95F8-7878C5643382}"/>
    <cellStyle name="Normal 4 4 2 2 5 2 4" xfId="16255" xr:uid="{8CCB9B78-6F66-4682-874A-23F88B60E357}"/>
    <cellStyle name="Normal 4 4 2 2 5 2 5" xfId="29945" xr:uid="{1132FE6B-7512-4EF4-B199-663F1B155242}"/>
    <cellStyle name="Normal 4 4 2 2 5 2 6" xfId="44829" xr:uid="{4EC9FD49-ACA8-4F8C-B06E-5F4C1594DBFC}"/>
    <cellStyle name="Normal 4 4 2 2 5 3" xfId="11119" xr:uid="{F9401B84-53EA-4462-9372-738098E86E88}"/>
    <cellStyle name="Normal 4 4 2 2 5 3 2" xfId="24809" xr:uid="{8C347ED7-BF26-4F98-BF88-985E3AD71FD6}"/>
    <cellStyle name="Normal 4 4 2 2 5 3 2 2" xfId="38501" xr:uid="{917B0890-BB87-4A91-9048-6FBFD74FE86F}"/>
    <cellStyle name="Normal 4 4 2 2 5 3 2 3" xfId="53385" xr:uid="{AB6DB53D-3B63-4F79-80DB-7A52B86447DA}"/>
    <cellStyle name="Normal 4 4 2 2 5 3 3" xfId="17965" xr:uid="{320026A4-BAC2-4904-A801-4D6C28348F0F}"/>
    <cellStyle name="Normal 4 4 2 2 5 3 4" xfId="31655" xr:uid="{1CFB4AF0-FAEC-4AF1-B91C-F50CD5E5157D}"/>
    <cellStyle name="Normal 4 4 2 2 5 3 5" xfId="46539" xr:uid="{9FA83039-859A-4A2D-9AC2-686A9DA92B3F}"/>
    <cellStyle name="Normal 4 4 2 2 5 4" xfId="21387" xr:uid="{C111BE3E-C848-44FA-ADF7-1C201238B00B}"/>
    <cellStyle name="Normal 4 4 2 2 5 4 2" xfId="35079" xr:uid="{05E37E29-3BD3-4122-A493-3CB53BA9F85D}"/>
    <cellStyle name="Normal 4 4 2 2 5 4 3" xfId="49963" xr:uid="{61A40BF9-0F82-4A1C-ACC6-3A4F5A25E0F5}"/>
    <cellStyle name="Normal 4 4 2 2 5 5" xfId="14543" xr:uid="{D93FDBC2-D542-48BF-B56D-D3BD654EF6BA}"/>
    <cellStyle name="Normal 4 4 2 2 5 6" xfId="28233" xr:uid="{4873FFDF-CA1D-43FD-8BA5-56AFD9F56B24}"/>
    <cellStyle name="Normal 4 4 2 2 5 7" xfId="43117" xr:uid="{788B9200-053D-453D-B4F0-38B5DE4A557F}"/>
    <cellStyle name="Normal 4 4 2 2 6" xfId="7698" xr:uid="{FD7380B0-9C57-40F4-BA87-23B77449A850}"/>
    <cellStyle name="Normal 4 4 2 2 6 2" xfId="9410" xr:uid="{697D98AF-2754-41E3-9297-D498DD09D4D5}"/>
    <cellStyle name="Normal 4 4 2 2 6 2 2" xfId="12832" xr:uid="{A256A331-BB95-434A-8257-2DE5D3D995B8}"/>
    <cellStyle name="Normal 4 4 2 2 6 2 2 2" xfId="26522" xr:uid="{A1E79BA0-7265-4463-9CE7-AC1CBB3EE7EE}"/>
    <cellStyle name="Normal 4 4 2 2 6 2 2 2 2" xfId="40214" xr:uid="{65B6BC0D-8BA6-485D-B935-A36817AE0474}"/>
    <cellStyle name="Normal 4 4 2 2 6 2 2 2 3" xfId="55098" xr:uid="{9562EF22-1154-4822-9157-445FB0160377}"/>
    <cellStyle name="Normal 4 4 2 2 6 2 2 3" xfId="19678" xr:uid="{51D61809-2BB7-4007-B6FF-FFA5DE193F25}"/>
    <cellStyle name="Normal 4 4 2 2 6 2 2 4" xfId="33368" xr:uid="{3270D107-EA20-404D-B7E1-DF760790C9BC}"/>
    <cellStyle name="Normal 4 4 2 2 6 2 2 5" xfId="48252" xr:uid="{1090E8C5-6CCB-4326-A412-326DA213EFDE}"/>
    <cellStyle name="Normal 4 4 2 2 6 2 3" xfId="23100" xr:uid="{E20CE5B7-4C1D-45C4-AB0B-2F510FCE38EA}"/>
    <cellStyle name="Normal 4 4 2 2 6 2 3 2" xfId="36792" xr:uid="{403CB41A-E714-46E4-85F0-7F13A8AF42D1}"/>
    <cellStyle name="Normal 4 4 2 2 6 2 3 3" xfId="51676" xr:uid="{491D265F-505E-4124-B4EA-54D0FB7DDADC}"/>
    <cellStyle name="Normal 4 4 2 2 6 2 4" xfId="16256" xr:uid="{D11CCE79-801C-4F08-8AFF-FD566B76EA27}"/>
    <cellStyle name="Normal 4 4 2 2 6 2 5" xfId="29946" xr:uid="{B93C1C3B-74AA-4988-934A-E4E0AE4C7BCF}"/>
    <cellStyle name="Normal 4 4 2 2 6 2 6" xfId="44830" xr:uid="{228E70B3-618C-41DE-9A11-B45664A7D1FE}"/>
    <cellStyle name="Normal 4 4 2 2 6 3" xfId="11120" xr:uid="{A4AEB018-29BF-44A6-895D-94FDE5B78B86}"/>
    <cellStyle name="Normal 4 4 2 2 6 3 2" xfId="24810" xr:uid="{2D8EA874-A8EE-41C9-B956-E762FEFB281F}"/>
    <cellStyle name="Normal 4 4 2 2 6 3 2 2" xfId="38502" xr:uid="{9C0389BB-1687-4F3A-A1F0-F4FA85670BF2}"/>
    <cellStyle name="Normal 4 4 2 2 6 3 2 3" xfId="53386" xr:uid="{0A3F599D-6349-4B3A-8FC7-A075CF74817E}"/>
    <cellStyle name="Normal 4 4 2 2 6 3 3" xfId="17966" xr:uid="{82E8AAEE-BD67-4013-BE30-4BDA66E87E36}"/>
    <cellStyle name="Normal 4 4 2 2 6 3 4" xfId="31656" xr:uid="{B40E0553-70D6-4A5E-AE86-E4991826FB66}"/>
    <cellStyle name="Normal 4 4 2 2 6 3 5" xfId="46540" xr:uid="{076A5409-D554-4C39-9E9A-D7B8AC0E81AC}"/>
    <cellStyle name="Normal 4 4 2 2 6 4" xfId="21388" xr:uid="{546DAE8A-CD7F-460F-A79C-31191E92B6AC}"/>
    <cellStyle name="Normal 4 4 2 2 6 4 2" xfId="35080" xr:uid="{7BCA97A9-7265-4FB6-8AC5-5D81F82561EB}"/>
    <cellStyle name="Normal 4 4 2 2 6 4 3" xfId="49964" xr:uid="{569CDDD8-D1A2-4559-AAD2-E72E37B2C3CE}"/>
    <cellStyle name="Normal 4 4 2 2 6 5" xfId="14544" xr:uid="{70026D42-E4CB-4C78-91D7-D4648714D81C}"/>
    <cellStyle name="Normal 4 4 2 2 6 6" xfId="28234" xr:uid="{7BCEF8B8-C650-43C5-86EB-7AF323ACE0D3}"/>
    <cellStyle name="Normal 4 4 2 2 6 7" xfId="43118" xr:uid="{1B2EB947-5376-4586-A112-1BB46543683F}"/>
    <cellStyle name="Normal 4 4 2 2 7" xfId="9396" xr:uid="{98DCB9D1-C6CE-459C-A805-0A7B8BC7B706}"/>
    <cellStyle name="Normal 4 4 2 2 7 2" xfId="12818" xr:uid="{E1B2A39D-41F4-4506-8B16-362EA9ACCB9C}"/>
    <cellStyle name="Normal 4 4 2 2 7 2 2" xfId="26508" xr:uid="{03498A6B-3901-4387-8870-C735B4DEC1A8}"/>
    <cellStyle name="Normal 4 4 2 2 7 2 2 2" xfId="40200" xr:uid="{CA7251C4-DC30-4EC1-9E38-899C3FD739B0}"/>
    <cellStyle name="Normal 4 4 2 2 7 2 2 3" xfId="55084" xr:uid="{872B4587-7C23-4207-B3B0-7CF7FBC0710E}"/>
    <cellStyle name="Normal 4 4 2 2 7 2 3" xfId="19664" xr:uid="{BC1EE811-1D0F-434F-83BF-F1C521C9FC81}"/>
    <cellStyle name="Normal 4 4 2 2 7 2 4" xfId="33354" xr:uid="{D29C144C-3F86-456D-B327-AACBC4DD7AA7}"/>
    <cellStyle name="Normal 4 4 2 2 7 2 5" xfId="48238" xr:uid="{907B6A69-5D1D-47B6-8FED-D582BB1D0B84}"/>
    <cellStyle name="Normal 4 4 2 2 7 3" xfId="23086" xr:uid="{0E5C16DF-FA00-4CF0-9954-71324293190C}"/>
    <cellStyle name="Normal 4 4 2 2 7 3 2" xfId="36778" xr:uid="{EF9E939C-1003-4176-A56A-5EBF60D42F42}"/>
    <cellStyle name="Normal 4 4 2 2 7 3 3" xfId="51662" xr:uid="{E2FDFE4E-EA7C-4191-BCC8-701FF65FB9BB}"/>
    <cellStyle name="Normal 4 4 2 2 7 4" xfId="16242" xr:uid="{159B882D-5186-45BD-B646-041459E19A5D}"/>
    <cellStyle name="Normal 4 4 2 2 7 5" xfId="29932" xr:uid="{FDE99418-DB93-46C1-BEF9-CDBA4BAC3CA5}"/>
    <cellStyle name="Normal 4 4 2 2 7 6" xfId="44816" xr:uid="{7056A8A7-937C-4801-8317-F2D55A60806B}"/>
    <cellStyle name="Normal 4 4 2 2 8" xfId="11106" xr:uid="{AE4DCA1C-E493-4737-83C3-5C534D6ECCF2}"/>
    <cellStyle name="Normal 4 4 2 2 8 2" xfId="24796" xr:uid="{5853AFF7-C47A-4CF7-8FA1-F070ACD30FF2}"/>
    <cellStyle name="Normal 4 4 2 2 8 2 2" xfId="38488" xr:uid="{F53E047B-0FBB-49E4-BDC6-B303C9EF9A58}"/>
    <cellStyle name="Normal 4 4 2 2 8 2 3" xfId="53372" xr:uid="{29D67AE7-4F37-480D-ACFD-AD654BEA411B}"/>
    <cellStyle name="Normal 4 4 2 2 8 3" xfId="17952" xr:uid="{C32A8C01-E297-4BE2-A442-32E012D1682E}"/>
    <cellStyle name="Normal 4 4 2 2 8 4" xfId="31642" xr:uid="{D9193AFF-C2BD-49F4-ACDD-B2A38B041729}"/>
    <cellStyle name="Normal 4 4 2 2 8 5" xfId="46526" xr:uid="{EDBD8FE9-35FB-4FD9-92D4-EE4612B23B8E}"/>
    <cellStyle name="Normal 4 4 2 2 9" xfId="21374" xr:uid="{306AB237-6EA7-455B-A5F7-5E66AE781759}"/>
    <cellStyle name="Normal 4 4 2 2 9 2" xfId="35066" xr:uid="{03001315-DE11-401E-995C-E61E929B1434}"/>
    <cellStyle name="Normal 4 4 2 2 9 3" xfId="49950" xr:uid="{FEA4FB39-28D0-49AF-A878-80882F6D0C19}"/>
    <cellStyle name="Normal 4 4 2 3" xfId="7699" xr:uid="{BB21027A-DE4D-45A8-A457-7A22AA393BAD}"/>
    <cellStyle name="Normal 4 4 2 3 10" xfId="43119" xr:uid="{0D86E9CB-C075-40F7-8C37-920653376B4D}"/>
    <cellStyle name="Normal 4 4 2 3 2" xfId="7700" xr:uid="{227F0F99-0874-40A1-A67C-D2CEE704CBC2}"/>
    <cellStyle name="Normal 4 4 2 3 2 2" xfId="7701" xr:uid="{64346688-E3A0-4F83-9755-012CCA3D38BF}"/>
    <cellStyle name="Normal 4 4 2 3 2 2 2" xfId="9413" xr:uid="{D88BD276-1E48-42EA-9AE5-A11324265A08}"/>
    <cellStyle name="Normal 4 4 2 3 2 2 2 2" xfId="12835" xr:uid="{D22919AF-00C7-4702-AE2E-CB5A74A076DF}"/>
    <cellStyle name="Normal 4 4 2 3 2 2 2 2 2" xfId="26525" xr:uid="{1B32ED70-1051-4C9D-9B36-736D7F6838FD}"/>
    <cellStyle name="Normal 4 4 2 3 2 2 2 2 2 2" xfId="40217" xr:uid="{315D4C83-E4D7-46E5-A09C-FF0093883BB0}"/>
    <cellStyle name="Normal 4 4 2 3 2 2 2 2 2 3" xfId="55101" xr:uid="{409D574E-03DA-42AA-8C9A-41417C5592FD}"/>
    <cellStyle name="Normal 4 4 2 3 2 2 2 2 3" xfId="19681" xr:uid="{11FFA22E-6C92-4AFC-AC99-CE005A7498C4}"/>
    <cellStyle name="Normal 4 4 2 3 2 2 2 2 4" xfId="33371" xr:uid="{64025FE1-105E-494B-B569-07CA269AA85C}"/>
    <cellStyle name="Normal 4 4 2 3 2 2 2 2 5" xfId="48255" xr:uid="{1036C893-D93F-4914-A278-52085B8B46B9}"/>
    <cellStyle name="Normal 4 4 2 3 2 2 2 3" xfId="23103" xr:uid="{57AADD76-D771-413E-B4CC-563FE2C99DFE}"/>
    <cellStyle name="Normal 4 4 2 3 2 2 2 3 2" xfId="36795" xr:uid="{E94FAE80-4707-4DA9-899D-05265E57A717}"/>
    <cellStyle name="Normal 4 4 2 3 2 2 2 3 3" xfId="51679" xr:uid="{1D6F9E22-E70F-4122-8549-E114F082BE85}"/>
    <cellStyle name="Normal 4 4 2 3 2 2 2 4" xfId="16259" xr:uid="{3A4F9F6E-B9E8-4963-B709-6009A4484DD5}"/>
    <cellStyle name="Normal 4 4 2 3 2 2 2 5" xfId="29949" xr:uid="{39A4A039-DB62-4462-B3EA-DFD4C4432CCA}"/>
    <cellStyle name="Normal 4 4 2 3 2 2 2 6" xfId="44833" xr:uid="{365755A1-8179-4BBD-8BF0-A6DDDEB0459D}"/>
    <cellStyle name="Normal 4 4 2 3 2 2 3" xfId="11123" xr:uid="{59337A5F-D25C-46AC-A7ED-A294E87B837F}"/>
    <cellStyle name="Normal 4 4 2 3 2 2 3 2" xfId="24813" xr:uid="{683F624C-635C-4822-B825-330FAED764E6}"/>
    <cellStyle name="Normal 4 4 2 3 2 2 3 2 2" xfId="38505" xr:uid="{967E7216-8EBC-43D2-A743-E26F4A116F53}"/>
    <cellStyle name="Normal 4 4 2 3 2 2 3 2 3" xfId="53389" xr:uid="{F31F8CC5-5F7D-4F96-86C2-4030C8FD10DA}"/>
    <cellStyle name="Normal 4 4 2 3 2 2 3 3" xfId="17969" xr:uid="{D2FFAB2C-604A-4D9F-BA62-4FCACD07C874}"/>
    <cellStyle name="Normal 4 4 2 3 2 2 3 4" xfId="31659" xr:uid="{ADE0631C-617E-4A83-A1FA-405F53F32F1D}"/>
    <cellStyle name="Normal 4 4 2 3 2 2 3 5" xfId="46543" xr:uid="{AC67A166-3E58-465A-B04C-E0E4400410B8}"/>
    <cellStyle name="Normal 4 4 2 3 2 2 4" xfId="21391" xr:uid="{018C94DD-5F13-4024-9562-4144A1A38AB5}"/>
    <cellStyle name="Normal 4 4 2 3 2 2 4 2" xfId="35083" xr:uid="{95428497-F6E5-479B-8B13-758FA9932C87}"/>
    <cellStyle name="Normal 4 4 2 3 2 2 4 3" xfId="49967" xr:uid="{FBF03FD5-B357-4C27-8269-A609A24D7FC0}"/>
    <cellStyle name="Normal 4 4 2 3 2 2 5" xfId="14547" xr:uid="{66BC2490-A829-41E3-8A58-EB964A5FB85B}"/>
    <cellStyle name="Normal 4 4 2 3 2 2 6" xfId="28237" xr:uid="{6343E047-5A10-4742-8DC0-B59EEE09DA12}"/>
    <cellStyle name="Normal 4 4 2 3 2 2 7" xfId="43121" xr:uid="{685F657C-0375-4283-8D69-B632D317C343}"/>
    <cellStyle name="Normal 4 4 2 3 2 3" xfId="9412" xr:uid="{013F3BD5-33E5-4409-9CB3-5DD7BF26C5A7}"/>
    <cellStyle name="Normal 4 4 2 3 2 3 2" xfId="12834" xr:uid="{F4D06322-5739-4CFB-A6F8-13A94A8465F8}"/>
    <cellStyle name="Normal 4 4 2 3 2 3 2 2" xfId="26524" xr:uid="{E7967BED-E23A-4A1A-9931-615F8D896E08}"/>
    <cellStyle name="Normal 4 4 2 3 2 3 2 2 2" xfId="40216" xr:uid="{6A892D00-6207-45BE-8F6B-8C38F6BF5686}"/>
    <cellStyle name="Normal 4 4 2 3 2 3 2 2 3" xfId="55100" xr:uid="{81F35C9E-9A2B-44E7-8A7F-4D89CCD9455F}"/>
    <cellStyle name="Normal 4 4 2 3 2 3 2 3" xfId="19680" xr:uid="{D82873C3-F239-446F-A949-C61F6C3B55EE}"/>
    <cellStyle name="Normal 4 4 2 3 2 3 2 4" xfId="33370" xr:uid="{7701A54E-30E5-4C82-9647-3001DDFF9A30}"/>
    <cellStyle name="Normal 4 4 2 3 2 3 2 5" xfId="48254" xr:uid="{7565D32A-F7CF-4F17-95C0-662B06D05D29}"/>
    <cellStyle name="Normal 4 4 2 3 2 3 3" xfId="23102" xr:uid="{F58C8A4E-044C-4C15-8880-C3ED1001245D}"/>
    <cellStyle name="Normal 4 4 2 3 2 3 3 2" xfId="36794" xr:uid="{6A35E19D-9017-46B5-AED2-325AB8C4FAB5}"/>
    <cellStyle name="Normal 4 4 2 3 2 3 3 3" xfId="51678" xr:uid="{290A8909-8DE6-430B-9793-2DB0C4BE697B}"/>
    <cellStyle name="Normal 4 4 2 3 2 3 4" xfId="16258" xr:uid="{A33D6B77-BF95-4452-BDB4-E9E8F71C5E09}"/>
    <cellStyle name="Normal 4 4 2 3 2 3 5" xfId="29948" xr:uid="{F602150A-E4C1-4876-9C71-7B6859E40220}"/>
    <cellStyle name="Normal 4 4 2 3 2 3 6" xfId="44832" xr:uid="{5292AEAC-FD59-4388-991B-9F413AFAF108}"/>
    <cellStyle name="Normal 4 4 2 3 2 4" xfId="11122" xr:uid="{B15E89DD-C931-4657-BC17-601F49060516}"/>
    <cellStyle name="Normal 4 4 2 3 2 4 2" xfId="24812" xr:uid="{E3406AA6-762E-46DB-9D28-494E199725EA}"/>
    <cellStyle name="Normal 4 4 2 3 2 4 2 2" xfId="38504" xr:uid="{D10C60F8-AAE6-4BE9-9609-CFE1CB95C754}"/>
    <cellStyle name="Normal 4 4 2 3 2 4 2 3" xfId="53388" xr:uid="{844A702C-5A49-432A-990F-2BBC86223853}"/>
    <cellStyle name="Normal 4 4 2 3 2 4 3" xfId="17968" xr:uid="{624B1A6F-0C09-4D49-AF0A-43529E8A06EB}"/>
    <cellStyle name="Normal 4 4 2 3 2 4 4" xfId="31658" xr:uid="{648DA5E6-93DA-44DD-8739-A0FDFD6F50C9}"/>
    <cellStyle name="Normal 4 4 2 3 2 4 5" xfId="46542" xr:uid="{41635FC4-D196-4CCA-826C-593EA137279C}"/>
    <cellStyle name="Normal 4 4 2 3 2 5" xfId="21390" xr:uid="{5EF9E806-97C0-4E51-9FA7-BF4B38CF1749}"/>
    <cellStyle name="Normal 4 4 2 3 2 5 2" xfId="35082" xr:uid="{F262707C-BE04-4BD0-93C0-814F1E5B414C}"/>
    <cellStyle name="Normal 4 4 2 3 2 5 3" xfId="49966" xr:uid="{70A26F4B-1738-4A30-B612-2405B191AD15}"/>
    <cellStyle name="Normal 4 4 2 3 2 6" xfId="14546" xr:uid="{9B7BBD33-FB19-41EF-BABC-D32D7800DA18}"/>
    <cellStyle name="Normal 4 4 2 3 2 7" xfId="28236" xr:uid="{FABA7652-7ADB-4D19-90F5-AACD90CBB6B7}"/>
    <cellStyle name="Normal 4 4 2 3 2 8" xfId="43120" xr:uid="{7B6A0FEE-C7B7-4C2E-8BA1-2DD5CB1DAFB8}"/>
    <cellStyle name="Normal 4 4 2 3 3" xfId="7702" xr:uid="{8D5C57D1-E8AB-40B7-B1E6-86571CF8BE90}"/>
    <cellStyle name="Normal 4 4 2 3 3 2" xfId="9414" xr:uid="{158CE58C-DF97-48AE-A8BB-DDAF9D1274C3}"/>
    <cellStyle name="Normal 4 4 2 3 3 2 2" xfId="12836" xr:uid="{D7226CAE-62CA-456F-A0BC-ED24CB8E2451}"/>
    <cellStyle name="Normal 4 4 2 3 3 2 2 2" xfId="26526" xr:uid="{97F13F0C-2464-4AA2-8D46-476C21F332E9}"/>
    <cellStyle name="Normal 4 4 2 3 3 2 2 2 2" xfId="40218" xr:uid="{4BDEB282-DED3-4F8F-8AFD-D710ECE6296D}"/>
    <cellStyle name="Normal 4 4 2 3 3 2 2 2 3" xfId="55102" xr:uid="{5B490A13-BE55-4948-AA39-8F6522B8F6D2}"/>
    <cellStyle name="Normal 4 4 2 3 3 2 2 3" xfId="19682" xr:uid="{477C6FB5-9329-455C-B3BE-44A0826CBE26}"/>
    <cellStyle name="Normal 4 4 2 3 3 2 2 4" xfId="33372" xr:uid="{9B760D76-9118-4C01-AB5F-09E563907E4F}"/>
    <cellStyle name="Normal 4 4 2 3 3 2 2 5" xfId="48256" xr:uid="{874A0868-2AD1-4E62-813F-46E536E33B85}"/>
    <cellStyle name="Normal 4 4 2 3 3 2 3" xfId="23104" xr:uid="{E3219953-6DA4-4053-96D1-0D33111D639F}"/>
    <cellStyle name="Normal 4 4 2 3 3 2 3 2" xfId="36796" xr:uid="{1C17F99D-D909-482A-81D2-26F24C3DCDC8}"/>
    <cellStyle name="Normal 4 4 2 3 3 2 3 3" xfId="51680" xr:uid="{3DF13DDB-0E58-4C15-8A2A-0C77757DA0A1}"/>
    <cellStyle name="Normal 4 4 2 3 3 2 4" xfId="16260" xr:uid="{CC3BD622-D006-41D9-A47E-9CEDF0D63315}"/>
    <cellStyle name="Normal 4 4 2 3 3 2 5" xfId="29950" xr:uid="{D0E54C5C-4862-4657-A80B-8588245B3236}"/>
    <cellStyle name="Normal 4 4 2 3 3 2 6" xfId="44834" xr:uid="{3182E6F9-22FA-4CDB-AB0E-86AA1D8D6FAA}"/>
    <cellStyle name="Normal 4 4 2 3 3 3" xfId="11124" xr:uid="{CFE247CE-B5E0-4DF4-8DAA-B680C5737614}"/>
    <cellStyle name="Normal 4 4 2 3 3 3 2" xfId="24814" xr:uid="{927AEEEF-2116-4EFA-803A-44B22AB47A2F}"/>
    <cellStyle name="Normal 4 4 2 3 3 3 2 2" xfId="38506" xr:uid="{79D753D6-0E63-463E-AAB5-4776F98CD93D}"/>
    <cellStyle name="Normal 4 4 2 3 3 3 2 3" xfId="53390" xr:uid="{B2864A2C-0A82-4B42-A7D8-E02783E99A65}"/>
    <cellStyle name="Normal 4 4 2 3 3 3 3" xfId="17970" xr:uid="{D14D35BD-D2C3-43D1-A54D-8FC56437D02D}"/>
    <cellStyle name="Normal 4 4 2 3 3 3 4" xfId="31660" xr:uid="{59B82C14-31BF-43B0-9235-6C75DA62E956}"/>
    <cellStyle name="Normal 4 4 2 3 3 3 5" xfId="46544" xr:uid="{2C6C3985-BFB3-44B0-933F-728A0CBE3559}"/>
    <cellStyle name="Normal 4 4 2 3 3 4" xfId="21392" xr:uid="{EC6BC623-AC21-4F33-B9BD-71AA4B2D7147}"/>
    <cellStyle name="Normal 4 4 2 3 3 4 2" xfId="35084" xr:uid="{DDE42688-0B44-4F5D-BC04-7904EE297164}"/>
    <cellStyle name="Normal 4 4 2 3 3 4 3" xfId="49968" xr:uid="{B8A02BF9-36B3-400B-BB33-F6094C046C6D}"/>
    <cellStyle name="Normal 4 4 2 3 3 5" xfId="14548" xr:uid="{8DC12338-0255-4F6E-B7E4-494DF4214AEF}"/>
    <cellStyle name="Normal 4 4 2 3 3 6" xfId="28238" xr:uid="{DA5A9095-D187-4DA5-BDC1-E3F0F8978769}"/>
    <cellStyle name="Normal 4 4 2 3 3 7" xfId="43122" xr:uid="{8C223E37-1F8C-4A4D-A215-629D47C61BB7}"/>
    <cellStyle name="Normal 4 4 2 3 4" xfId="7703" xr:uid="{0E2C7D0D-50DB-4023-A039-252337E71B2C}"/>
    <cellStyle name="Normal 4 4 2 3 4 2" xfId="9415" xr:uid="{0195236C-7365-4CD0-AF99-FA16B1C51836}"/>
    <cellStyle name="Normal 4 4 2 3 4 2 2" xfId="12837" xr:uid="{1A8BC60C-A03F-44D5-9984-34248D562842}"/>
    <cellStyle name="Normal 4 4 2 3 4 2 2 2" xfId="26527" xr:uid="{6E791603-31BC-4AE7-988A-8C3225694E3A}"/>
    <cellStyle name="Normal 4 4 2 3 4 2 2 2 2" xfId="40219" xr:uid="{52983620-6B4F-4D3F-BB26-711B45959822}"/>
    <cellStyle name="Normal 4 4 2 3 4 2 2 2 3" xfId="55103" xr:uid="{98626C2E-4312-43D9-8EAA-6F1D4B41D762}"/>
    <cellStyle name="Normal 4 4 2 3 4 2 2 3" xfId="19683" xr:uid="{ACC8FA1A-94F6-45F1-AD15-A40897FEF9E4}"/>
    <cellStyle name="Normal 4 4 2 3 4 2 2 4" xfId="33373" xr:uid="{9478CD3A-D899-406C-8869-5BF0999F59B8}"/>
    <cellStyle name="Normal 4 4 2 3 4 2 2 5" xfId="48257" xr:uid="{4302B873-AE99-4426-BD01-74422D606EBA}"/>
    <cellStyle name="Normal 4 4 2 3 4 2 3" xfId="23105" xr:uid="{B5EF4C9D-33F7-46E4-83B9-FB5899243A51}"/>
    <cellStyle name="Normal 4 4 2 3 4 2 3 2" xfId="36797" xr:uid="{038E5DC1-1CA3-4266-9832-725F1A69A107}"/>
    <cellStyle name="Normal 4 4 2 3 4 2 3 3" xfId="51681" xr:uid="{72BCE5DA-8094-4649-910B-BF61F02C59E4}"/>
    <cellStyle name="Normal 4 4 2 3 4 2 4" xfId="16261" xr:uid="{20AF16B5-466E-4F70-A41D-409439168628}"/>
    <cellStyle name="Normal 4 4 2 3 4 2 5" xfId="29951" xr:uid="{16AD75F4-92AD-47E8-9CDA-A18A314347F1}"/>
    <cellStyle name="Normal 4 4 2 3 4 2 6" xfId="44835" xr:uid="{3D426270-E05B-48CA-9972-6CC01EE7C177}"/>
    <cellStyle name="Normal 4 4 2 3 4 3" xfId="11125" xr:uid="{12872FD0-0F4B-4763-8137-B765E047DFBD}"/>
    <cellStyle name="Normal 4 4 2 3 4 3 2" xfId="24815" xr:uid="{76C38C56-6622-4C0D-93BB-B8154EEA2E9B}"/>
    <cellStyle name="Normal 4 4 2 3 4 3 2 2" xfId="38507" xr:uid="{E35E1116-6218-4CFF-B6DF-3E942B07E5A7}"/>
    <cellStyle name="Normal 4 4 2 3 4 3 2 3" xfId="53391" xr:uid="{E6877F64-530D-44E2-8FF5-1918647A69FB}"/>
    <cellStyle name="Normal 4 4 2 3 4 3 3" xfId="17971" xr:uid="{0AD130B5-FF66-449E-8F08-C9D9EDCC35D6}"/>
    <cellStyle name="Normal 4 4 2 3 4 3 4" xfId="31661" xr:uid="{034F675E-14A8-435F-9F18-6223717DD536}"/>
    <cellStyle name="Normal 4 4 2 3 4 3 5" xfId="46545" xr:uid="{FE50B520-919F-4560-BC91-79D470DD2A6A}"/>
    <cellStyle name="Normal 4 4 2 3 4 4" xfId="21393" xr:uid="{52505A69-DDC9-4383-8665-B018326319A7}"/>
    <cellStyle name="Normal 4 4 2 3 4 4 2" xfId="35085" xr:uid="{EF9C6E63-5F83-436F-B8D3-944646EAB07D}"/>
    <cellStyle name="Normal 4 4 2 3 4 4 3" xfId="49969" xr:uid="{9FDCD6E9-14F4-4236-9152-688423D82925}"/>
    <cellStyle name="Normal 4 4 2 3 4 5" xfId="14549" xr:uid="{0C442830-3F8C-4E53-AF3A-76519E1D3185}"/>
    <cellStyle name="Normal 4 4 2 3 4 6" xfId="28239" xr:uid="{D5D11264-EF64-4D0F-8B0B-5834243B0C75}"/>
    <cellStyle name="Normal 4 4 2 3 4 7" xfId="43123" xr:uid="{A4B23736-A281-4EBA-9297-5510B16DB651}"/>
    <cellStyle name="Normal 4 4 2 3 5" xfId="9411" xr:uid="{F3DE531A-6DD0-4DD9-B269-677CFE0DFE01}"/>
    <cellStyle name="Normal 4 4 2 3 5 2" xfId="12833" xr:uid="{E91A3418-BBC2-4FAF-BA3F-70F208900A20}"/>
    <cellStyle name="Normal 4 4 2 3 5 2 2" xfId="26523" xr:uid="{EF23DA05-07E9-4C85-90D4-878BDD9F02C1}"/>
    <cellStyle name="Normal 4 4 2 3 5 2 2 2" xfId="40215" xr:uid="{5007E6BE-93AE-4023-AF56-CB7556AC3EA8}"/>
    <cellStyle name="Normal 4 4 2 3 5 2 2 3" xfId="55099" xr:uid="{4CB88E5A-CABA-4941-8839-F2B1C191A218}"/>
    <cellStyle name="Normal 4 4 2 3 5 2 3" xfId="19679" xr:uid="{A7E403F4-78D2-4BFD-A45C-726DB2257077}"/>
    <cellStyle name="Normal 4 4 2 3 5 2 4" xfId="33369" xr:uid="{86A325C3-1722-47D3-9F15-F556D10C2470}"/>
    <cellStyle name="Normal 4 4 2 3 5 2 5" xfId="48253" xr:uid="{6E847F85-033F-4686-B3EF-06F582C0BF93}"/>
    <cellStyle name="Normal 4 4 2 3 5 3" xfId="23101" xr:uid="{6F495058-87CE-4AF7-BC0F-5190031466BE}"/>
    <cellStyle name="Normal 4 4 2 3 5 3 2" xfId="36793" xr:uid="{9EFFC88D-3939-4357-A3DD-E0400E5D69A3}"/>
    <cellStyle name="Normal 4 4 2 3 5 3 3" xfId="51677" xr:uid="{34B9D9DD-5FF0-496B-98F9-B122D64CBD41}"/>
    <cellStyle name="Normal 4 4 2 3 5 4" xfId="16257" xr:uid="{EF9DB609-C905-41BB-8CC6-B8564BD20C1B}"/>
    <cellStyle name="Normal 4 4 2 3 5 5" xfId="29947" xr:uid="{E3B3E891-1AFA-44FD-9ABD-5DF9946206B7}"/>
    <cellStyle name="Normal 4 4 2 3 5 6" xfId="44831" xr:uid="{48B37976-F0B6-48AB-878E-36EF570BE1E1}"/>
    <cellStyle name="Normal 4 4 2 3 6" xfId="11121" xr:uid="{31E3C7F6-46AF-4D12-BA30-D30B35584903}"/>
    <cellStyle name="Normal 4 4 2 3 6 2" xfId="24811" xr:uid="{AB8FFCB2-CA3C-48EF-B812-AD43F135DE2F}"/>
    <cellStyle name="Normal 4 4 2 3 6 2 2" xfId="38503" xr:uid="{2D6F6795-F8A1-4152-BF26-CE744EF0410B}"/>
    <cellStyle name="Normal 4 4 2 3 6 2 3" xfId="53387" xr:uid="{729D4F45-042E-4B41-8950-5CAAC645CBBB}"/>
    <cellStyle name="Normal 4 4 2 3 6 3" xfId="17967" xr:uid="{99B19959-9E96-401A-9B31-EA3BB3663336}"/>
    <cellStyle name="Normal 4 4 2 3 6 4" xfId="31657" xr:uid="{3657E421-ACBA-4327-ACF8-F953FB55042C}"/>
    <cellStyle name="Normal 4 4 2 3 6 5" xfId="46541" xr:uid="{6993BD68-D010-44CF-A464-834A7A93650B}"/>
    <cellStyle name="Normal 4 4 2 3 7" xfId="21389" xr:uid="{D451862E-F391-4253-B6C3-648E455B35A8}"/>
    <cellStyle name="Normal 4 4 2 3 7 2" xfId="35081" xr:uid="{F5C7493B-6952-48A5-B940-446D2696EC78}"/>
    <cellStyle name="Normal 4 4 2 3 7 3" xfId="49965" xr:uid="{447E31C6-CCBD-4BA4-ABE0-743A06601764}"/>
    <cellStyle name="Normal 4 4 2 3 8" xfId="14545" xr:uid="{192F4399-109C-4366-B92E-86BA425AA911}"/>
    <cellStyle name="Normal 4 4 2 3 9" xfId="28235" xr:uid="{9D8A6560-8B43-4BDE-A1C2-FC0D93100864}"/>
    <cellStyle name="Normal 4 4 2 4" xfId="7704" xr:uid="{8E664516-41B8-49B1-8662-092FB977324E}"/>
    <cellStyle name="Normal 4 4 2 4 10" xfId="43124" xr:uid="{8DE41F4D-C9D9-4914-99E5-061FA7A8D5B1}"/>
    <cellStyle name="Normal 4 4 2 4 2" xfId="7705" xr:uid="{D798189B-3CDB-48CD-BA2E-237AA992126F}"/>
    <cellStyle name="Normal 4 4 2 4 2 2" xfId="7706" xr:uid="{EE0974C6-334C-4591-9BBE-B9CA875F0F09}"/>
    <cellStyle name="Normal 4 4 2 4 2 2 2" xfId="9418" xr:uid="{F826AEA3-06FB-46B3-9602-82114143F593}"/>
    <cellStyle name="Normal 4 4 2 4 2 2 2 2" xfId="12840" xr:uid="{ABED25E4-95B4-40A8-A6A9-23796570BECC}"/>
    <cellStyle name="Normal 4 4 2 4 2 2 2 2 2" xfId="26530" xr:uid="{F8FD418F-F832-4C1A-AE14-103B38698EA8}"/>
    <cellStyle name="Normal 4 4 2 4 2 2 2 2 2 2" xfId="40222" xr:uid="{F505DB69-EC25-48C2-A26B-F0E3BDE747C3}"/>
    <cellStyle name="Normal 4 4 2 4 2 2 2 2 2 3" xfId="55106" xr:uid="{4860BCD3-7ECD-4314-8256-2AA566C5A7B1}"/>
    <cellStyle name="Normal 4 4 2 4 2 2 2 2 3" xfId="19686" xr:uid="{42DF85BF-AC72-4A50-BEEC-34A79AD7601B}"/>
    <cellStyle name="Normal 4 4 2 4 2 2 2 2 4" xfId="33376" xr:uid="{8159E37A-A936-4111-AEA1-2CF2277FCD22}"/>
    <cellStyle name="Normal 4 4 2 4 2 2 2 2 5" xfId="48260" xr:uid="{6841B63D-C257-4646-86ED-C3D25B0FC498}"/>
    <cellStyle name="Normal 4 4 2 4 2 2 2 3" xfId="23108" xr:uid="{6E801801-9DD0-42B2-A917-8488D8A62AC2}"/>
    <cellStyle name="Normal 4 4 2 4 2 2 2 3 2" xfId="36800" xr:uid="{BE82D8C0-A5DD-40B6-8E41-E885F0E18F3B}"/>
    <cellStyle name="Normal 4 4 2 4 2 2 2 3 3" xfId="51684" xr:uid="{B1E79A83-F601-4EBA-B84D-E6B1793279C4}"/>
    <cellStyle name="Normal 4 4 2 4 2 2 2 4" xfId="16264" xr:uid="{5CD2906B-8C26-4CB8-9433-C0874041D3D5}"/>
    <cellStyle name="Normal 4 4 2 4 2 2 2 5" xfId="29954" xr:uid="{DDFCD083-5BF6-4A57-85DC-DB7721FB4F11}"/>
    <cellStyle name="Normal 4 4 2 4 2 2 2 6" xfId="44838" xr:uid="{1DF70EA3-1263-4FFF-8983-4650FC311EC9}"/>
    <cellStyle name="Normal 4 4 2 4 2 2 3" xfId="11128" xr:uid="{1A3D72BE-CD5D-4FFA-97FE-0AC09ACBBB7A}"/>
    <cellStyle name="Normal 4 4 2 4 2 2 3 2" xfId="24818" xr:uid="{82767DC3-A913-4EC7-9CE2-D6F454727867}"/>
    <cellStyle name="Normal 4 4 2 4 2 2 3 2 2" xfId="38510" xr:uid="{08A721AC-FDB0-42D5-AD2A-F41BDC49E898}"/>
    <cellStyle name="Normal 4 4 2 4 2 2 3 2 3" xfId="53394" xr:uid="{A11E75FE-861E-4663-9DEC-C21DDE016ED9}"/>
    <cellStyle name="Normal 4 4 2 4 2 2 3 3" xfId="17974" xr:uid="{3C5ECD42-D413-4976-AE3A-2C1C9D34A324}"/>
    <cellStyle name="Normal 4 4 2 4 2 2 3 4" xfId="31664" xr:uid="{9E30E0D7-8B25-4F3B-BB3B-9A82684B9496}"/>
    <cellStyle name="Normal 4 4 2 4 2 2 3 5" xfId="46548" xr:uid="{1ED569C0-B98F-4106-B4CE-C021A4198DE0}"/>
    <cellStyle name="Normal 4 4 2 4 2 2 4" xfId="21396" xr:uid="{5F1B9F37-1E3D-4946-BEEB-372B27754602}"/>
    <cellStyle name="Normal 4 4 2 4 2 2 4 2" xfId="35088" xr:uid="{AB736CA8-BC80-4E6C-B1D4-876ADD477A5F}"/>
    <cellStyle name="Normal 4 4 2 4 2 2 4 3" xfId="49972" xr:uid="{44648A45-1F42-41BB-92E6-76226A65CEC1}"/>
    <cellStyle name="Normal 4 4 2 4 2 2 5" xfId="14552" xr:uid="{F6B87E67-B330-45F4-88A6-3723AD575826}"/>
    <cellStyle name="Normal 4 4 2 4 2 2 6" xfId="28242" xr:uid="{CB1F699D-145A-480D-9BA4-68B90874AF58}"/>
    <cellStyle name="Normal 4 4 2 4 2 2 7" xfId="43126" xr:uid="{4E387208-2115-4680-8DAE-CBA08F2A4F95}"/>
    <cellStyle name="Normal 4 4 2 4 2 3" xfId="9417" xr:uid="{3402DAA2-A439-47FF-BA24-EEEDA222468A}"/>
    <cellStyle name="Normal 4 4 2 4 2 3 2" xfId="12839" xr:uid="{F227C990-BD14-4A14-B3AE-A82D9C943A49}"/>
    <cellStyle name="Normal 4 4 2 4 2 3 2 2" xfId="26529" xr:uid="{64697E64-883B-4FD3-B83B-3D910905D2C1}"/>
    <cellStyle name="Normal 4 4 2 4 2 3 2 2 2" xfId="40221" xr:uid="{EE33E7A9-54D0-47FC-974E-74547D3B8E9E}"/>
    <cellStyle name="Normal 4 4 2 4 2 3 2 2 3" xfId="55105" xr:uid="{D5344419-C85C-4B19-8BAA-04F772A86E2C}"/>
    <cellStyle name="Normal 4 4 2 4 2 3 2 3" xfId="19685" xr:uid="{D8733D61-5C3D-43A6-BAD8-CE5C1FF0BE39}"/>
    <cellStyle name="Normal 4 4 2 4 2 3 2 4" xfId="33375" xr:uid="{F408B321-F289-4C62-BCD5-761009E730FD}"/>
    <cellStyle name="Normal 4 4 2 4 2 3 2 5" xfId="48259" xr:uid="{25060B95-B28E-401D-87CC-FD4A673AA3B9}"/>
    <cellStyle name="Normal 4 4 2 4 2 3 3" xfId="23107" xr:uid="{28BEAF0F-DA4B-455F-9B94-BA3A7B43F3E4}"/>
    <cellStyle name="Normal 4 4 2 4 2 3 3 2" xfId="36799" xr:uid="{9E70EE7A-B9A5-4045-B65F-0077B8029AB8}"/>
    <cellStyle name="Normal 4 4 2 4 2 3 3 3" xfId="51683" xr:uid="{ABEC6607-F9F8-4042-A9BB-B1E0F42B61EF}"/>
    <cellStyle name="Normal 4 4 2 4 2 3 4" xfId="16263" xr:uid="{15CB3027-5AB7-40E1-8795-0223B4B87C18}"/>
    <cellStyle name="Normal 4 4 2 4 2 3 5" xfId="29953" xr:uid="{43E86A26-5A35-46D7-932D-E4BC29F75219}"/>
    <cellStyle name="Normal 4 4 2 4 2 3 6" xfId="44837" xr:uid="{7B33E998-52D6-4A96-9E22-B14D0115DE6D}"/>
    <cellStyle name="Normal 4 4 2 4 2 4" xfId="11127" xr:uid="{119B2997-B713-4D68-9742-AA59E1D01529}"/>
    <cellStyle name="Normal 4 4 2 4 2 4 2" xfId="24817" xr:uid="{7061702A-0D79-4DBD-A078-A95C78C351BC}"/>
    <cellStyle name="Normal 4 4 2 4 2 4 2 2" xfId="38509" xr:uid="{934E3D31-D9BF-4C3B-8E92-BFD9335D19EA}"/>
    <cellStyle name="Normal 4 4 2 4 2 4 2 3" xfId="53393" xr:uid="{D67A9DC4-9675-4652-B6F5-CB2981AAC3FA}"/>
    <cellStyle name="Normal 4 4 2 4 2 4 3" xfId="17973" xr:uid="{939EE790-8F9E-41C5-A09C-D4E6425A2B33}"/>
    <cellStyle name="Normal 4 4 2 4 2 4 4" xfId="31663" xr:uid="{25A77A1B-C875-4E22-B873-CBA0B4B5DE9C}"/>
    <cellStyle name="Normal 4 4 2 4 2 4 5" xfId="46547" xr:uid="{BFBFC919-5239-4303-A34A-9EAECE8D53DE}"/>
    <cellStyle name="Normal 4 4 2 4 2 5" xfId="21395" xr:uid="{F3B084FC-FF4E-4897-BA16-DB84BD920047}"/>
    <cellStyle name="Normal 4 4 2 4 2 5 2" xfId="35087" xr:uid="{A8E49FD6-495B-4AFA-B56A-D41CABD3078E}"/>
    <cellStyle name="Normal 4 4 2 4 2 5 3" xfId="49971" xr:uid="{328C65A8-6D25-4201-81EB-9DB5166395AD}"/>
    <cellStyle name="Normal 4 4 2 4 2 6" xfId="14551" xr:uid="{39A8474F-04A7-4142-BBD7-6645FC3B07E6}"/>
    <cellStyle name="Normal 4 4 2 4 2 7" xfId="28241" xr:uid="{51581B58-D7DB-47B1-B143-1F396F9F6A57}"/>
    <cellStyle name="Normal 4 4 2 4 2 8" xfId="43125" xr:uid="{F7AA9446-5960-4305-ABCE-69F8AE31D39D}"/>
    <cellStyle name="Normal 4 4 2 4 3" xfId="7707" xr:uid="{8B010F8A-7026-4740-A451-31C9FE88C6E3}"/>
    <cellStyle name="Normal 4 4 2 4 3 2" xfId="9419" xr:uid="{C04BA80E-CE8D-4E99-A6F5-164E24435EF7}"/>
    <cellStyle name="Normal 4 4 2 4 3 2 2" xfId="12841" xr:uid="{3AA9653E-C221-4092-A7C2-7DFFC221DDCC}"/>
    <cellStyle name="Normal 4 4 2 4 3 2 2 2" xfId="26531" xr:uid="{263ABE23-EF3E-49D9-A5B5-55B34BFAD49B}"/>
    <cellStyle name="Normal 4 4 2 4 3 2 2 2 2" xfId="40223" xr:uid="{F033E5C8-CED6-47C3-805C-7CA2C3E8A3AE}"/>
    <cellStyle name="Normal 4 4 2 4 3 2 2 2 3" xfId="55107" xr:uid="{45AE74CA-666F-4F71-9A60-9925AC8297B5}"/>
    <cellStyle name="Normal 4 4 2 4 3 2 2 3" xfId="19687" xr:uid="{4BE442F7-0A99-43F5-A9EA-37A2061DBBFE}"/>
    <cellStyle name="Normal 4 4 2 4 3 2 2 4" xfId="33377" xr:uid="{0DEAA7E7-5EAA-4D6E-8ED0-A1C018AC5378}"/>
    <cellStyle name="Normal 4 4 2 4 3 2 2 5" xfId="48261" xr:uid="{D3A84EE5-1286-4E57-87C6-A6A9FE7E99A6}"/>
    <cellStyle name="Normal 4 4 2 4 3 2 3" xfId="23109" xr:uid="{042017F0-D31C-4890-947E-A3C518D9ADCE}"/>
    <cellStyle name="Normal 4 4 2 4 3 2 3 2" xfId="36801" xr:uid="{FBD1B95D-6C79-4083-A64C-1E1615902370}"/>
    <cellStyle name="Normal 4 4 2 4 3 2 3 3" xfId="51685" xr:uid="{4AA71E6E-2F97-4270-A166-F6641517EB3D}"/>
    <cellStyle name="Normal 4 4 2 4 3 2 4" xfId="16265" xr:uid="{260BE827-52C2-47B0-A460-6F04F4924742}"/>
    <cellStyle name="Normal 4 4 2 4 3 2 5" xfId="29955" xr:uid="{F9A60380-27B1-4CDE-B608-E05393DA343D}"/>
    <cellStyle name="Normal 4 4 2 4 3 2 6" xfId="44839" xr:uid="{20E1E55B-E4B0-45C6-B065-294AB33CF2B8}"/>
    <cellStyle name="Normal 4 4 2 4 3 3" xfId="11129" xr:uid="{0447AFA7-913D-4634-9FD9-863D61BCB0B9}"/>
    <cellStyle name="Normal 4 4 2 4 3 3 2" xfId="24819" xr:uid="{8D1379F9-EEEE-429F-AC47-AB54D34E1FB0}"/>
    <cellStyle name="Normal 4 4 2 4 3 3 2 2" xfId="38511" xr:uid="{97A4C92C-A591-4B1A-9DBB-60868896FBF8}"/>
    <cellStyle name="Normal 4 4 2 4 3 3 2 3" xfId="53395" xr:uid="{24E9D01E-77FD-4904-B642-D3F35670FD5D}"/>
    <cellStyle name="Normal 4 4 2 4 3 3 3" xfId="17975" xr:uid="{A25A9C81-C9B4-406A-8A38-54A9D88B5295}"/>
    <cellStyle name="Normal 4 4 2 4 3 3 4" xfId="31665" xr:uid="{DF4A0EB6-89AC-4BBE-A28C-26661336D057}"/>
    <cellStyle name="Normal 4 4 2 4 3 3 5" xfId="46549" xr:uid="{6F90CF25-8977-4C7E-94C6-98105318B39A}"/>
    <cellStyle name="Normal 4 4 2 4 3 4" xfId="21397" xr:uid="{C5F5B785-8B1A-4479-AD91-F15FA87E1577}"/>
    <cellStyle name="Normal 4 4 2 4 3 4 2" xfId="35089" xr:uid="{973BB9C4-3060-469A-854D-DDF20C9C35AE}"/>
    <cellStyle name="Normal 4 4 2 4 3 4 3" xfId="49973" xr:uid="{D868E55A-E772-4CEF-8E4D-893A7EAB0FA0}"/>
    <cellStyle name="Normal 4 4 2 4 3 5" xfId="14553" xr:uid="{96E76D98-535B-4A94-A8DC-61D3DFC651E7}"/>
    <cellStyle name="Normal 4 4 2 4 3 6" xfId="28243" xr:uid="{BFD61C99-6380-441B-AE05-501EB05B5AAA}"/>
    <cellStyle name="Normal 4 4 2 4 3 7" xfId="43127" xr:uid="{FC168E64-4B84-4BB4-AE9E-45A0078E043F}"/>
    <cellStyle name="Normal 4 4 2 4 4" xfId="7708" xr:uid="{0A057795-317A-4521-8717-7ACFB88C76DF}"/>
    <cellStyle name="Normal 4 4 2 4 4 2" xfId="9420" xr:uid="{DFA7567F-DFC1-40BD-B957-3921F57C117C}"/>
    <cellStyle name="Normal 4 4 2 4 4 2 2" xfId="12842" xr:uid="{B0B80D01-E794-4346-9A65-A6C1D0460882}"/>
    <cellStyle name="Normal 4 4 2 4 4 2 2 2" xfId="26532" xr:uid="{ACDF2720-293F-4935-98B9-AB4843677D81}"/>
    <cellStyle name="Normal 4 4 2 4 4 2 2 2 2" xfId="40224" xr:uid="{7DE2DAD7-FA6E-412E-9602-512AAE4DC60F}"/>
    <cellStyle name="Normal 4 4 2 4 4 2 2 2 3" xfId="55108" xr:uid="{DFDCB043-6A57-45B6-BF16-1395FF3B5B20}"/>
    <cellStyle name="Normal 4 4 2 4 4 2 2 3" xfId="19688" xr:uid="{282128BC-8CBE-409D-8235-C7343C12CFBE}"/>
    <cellStyle name="Normal 4 4 2 4 4 2 2 4" xfId="33378" xr:uid="{711A0604-2437-45E2-A072-9B0CC13EF86A}"/>
    <cellStyle name="Normal 4 4 2 4 4 2 2 5" xfId="48262" xr:uid="{50CA0AB4-9832-476B-83DD-829DFCD91E3D}"/>
    <cellStyle name="Normal 4 4 2 4 4 2 3" xfId="23110" xr:uid="{50356A63-C199-4D84-8899-DF4F665287D6}"/>
    <cellStyle name="Normal 4 4 2 4 4 2 3 2" xfId="36802" xr:uid="{AE41CD77-70DA-472E-AA81-89ED35BB1545}"/>
    <cellStyle name="Normal 4 4 2 4 4 2 3 3" xfId="51686" xr:uid="{743637AF-B00E-4022-B181-ACC2C6E0582E}"/>
    <cellStyle name="Normal 4 4 2 4 4 2 4" xfId="16266" xr:uid="{F9DCE74A-3D8B-42C4-A8BE-AACA327404FA}"/>
    <cellStyle name="Normal 4 4 2 4 4 2 5" xfId="29956" xr:uid="{D4091B29-3DAF-4824-A139-ED6163182F96}"/>
    <cellStyle name="Normal 4 4 2 4 4 2 6" xfId="44840" xr:uid="{5588C8F9-D180-4ADE-A720-37AC26EDDB54}"/>
    <cellStyle name="Normal 4 4 2 4 4 3" xfId="11130" xr:uid="{50C65347-69CD-4DB8-9FBD-3EEA69896DCC}"/>
    <cellStyle name="Normal 4 4 2 4 4 3 2" xfId="24820" xr:uid="{F58D1598-6D51-4BAB-B07B-B80F5D95456D}"/>
    <cellStyle name="Normal 4 4 2 4 4 3 2 2" xfId="38512" xr:uid="{328917FE-6AB3-433C-8AEF-CEC989CECF32}"/>
    <cellStyle name="Normal 4 4 2 4 4 3 2 3" xfId="53396" xr:uid="{96C05780-A857-402A-A4AA-980FE6907FC0}"/>
    <cellStyle name="Normal 4 4 2 4 4 3 3" xfId="17976" xr:uid="{E4BC7EEB-C484-4008-A3E5-1D42328260F7}"/>
    <cellStyle name="Normal 4 4 2 4 4 3 4" xfId="31666" xr:uid="{4CB6FA1B-8D44-4F77-8A2B-6D739C31F550}"/>
    <cellStyle name="Normal 4 4 2 4 4 3 5" xfId="46550" xr:uid="{BB480B9A-99B3-4864-92C0-CBBA81A6B683}"/>
    <cellStyle name="Normal 4 4 2 4 4 4" xfId="21398" xr:uid="{5E4917B3-3B67-48F0-8A9A-E69EC40D7924}"/>
    <cellStyle name="Normal 4 4 2 4 4 4 2" xfId="35090" xr:uid="{629D15CD-C637-42A4-B856-EC8CA2FF35C3}"/>
    <cellStyle name="Normal 4 4 2 4 4 4 3" xfId="49974" xr:uid="{D7A48A65-91F7-4F89-8805-6568368FC511}"/>
    <cellStyle name="Normal 4 4 2 4 4 5" xfId="14554" xr:uid="{77C11A32-01DB-4273-BEDF-8794C92DA94B}"/>
    <cellStyle name="Normal 4 4 2 4 4 6" xfId="28244" xr:uid="{1DC402BA-EC3E-480A-8B87-8A33297C045B}"/>
    <cellStyle name="Normal 4 4 2 4 4 7" xfId="43128" xr:uid="{2F2D4C4C-DB88-4472-B8DA-E0856C1D7BDE}"/>
    <cellStyle name="Normal 4 4 2 4 5" xfId="9416" xr:uid="{79B6BD96-73CF-4D1F-9CDC-DE0FB687A78A}"/>
    <cellStyle name="Normal 4 4 2 4 5 2" xfId="12838" xr:uid="{767EB474-911D-4EE8-A8BC-9365CE0DFED7}"/>
    <cellStyle name="Normal 4 4 2 4 5 2 2" xfId="26528" xr:uid="{44967BB2-16AB-4C48-B02D-6EFDBD9D7D14}"/>
    <cellStyle name="Normal 4 4 2 4 5 2 2 2" xfId="40220" xr:uid="{095F3357-CF07-4DB1-89E3-9C501749E1ED}"/>
    <cellStyle name="Normal 4 4 2 4 5 2 2 3" xfId="55104" xr:uid="{A63EC626-F48B-4FFD-8BCA-B9015AF28F8A}"/>
    <cellStyle name="Normal 4 4 2 4 5 2 3" xfId="19684" xr:uid="{03360304-C89D-4CDB-BEEE-4B475C7D8C52}"/>
    <cellStyle name="Normal 4 4 2 4 5 2 4" xfId="33374" xr:uid="{5A5EF1DF-4FA1-4DCC-A60E-248E812693DD}"/>
    <cellStyle name="Normal 4 4 2 4 5 2 5" xfId="48258" xr:uid="{BA99A65D-2B72-4114-A2FF-385FE0BE324C}"/>
    <cellStyle name="Normal 4 4 2 4 5 3" xfId="23106" xr:uid="{5B4D62FC-83BB-406B-AAAF-BA58BCF82E5B}"/>
    <cellStyle name="Normal 4 4 2 4 5 3 2" xfId="36798" xr:uid="{CDC8C5D3-ADD2-4175-91ED-6E38F8731B15}"/>
    <cellStyle name="Normal 4 4 2 4 5 3 3" xfId="51682" xr:uid="{1386C6F0-D2A4-478A-A41F-B9C9219DDFBD}"/>
    <cellStyle name="Normal 4 4 2 4 5 4" xfId="16262" xr:uid="{FEF603AD-5B7E-41AE-9CBB-77FC51DCAD24}"/>
    <cellStyle name="Normal 4 4 2 4 5 5" xfId="29952" xr:uid="{329DDEA5-5452-4CE7-B32E-ADD0F06B6AD9}"/>
    <cellStyle name="Normal 4 4 2 4 5 6" xfId="44836" xr:uid="{524C3385-B8A9-4B70-B163-288524EE92AB}"/>
    <cellStyle name="Normal 4 4 2 4 6" xfId="11126" xr:uid="{C46126A1-3B83-4DD0-A57C-7BC8E64322A5}"/>
    <cellStyle name="Normal 4 4 2 4 6 2" xfId="24816" xr:uid="{9FB447A5-2F3E-4691-B2E8-F81A14FD0125}"/>
    <cellStyle name="Normal 4 4 2 4 6 2 2" xfId="38508" xr:uid="{28B7D8BD-5D7E-420C-8C89-839AA639501F}"/>
    <cellStyle name="Normal 4 4 2 4 6 2 3" xfId="53392" xr:uid="{4F425047-0045-4D85-9411-7FCF194B2010}"/>
    <cellStyle name="Normal 4 4 2 4 6 3" xfId="17972" xr:uid="{AC104F38-327C-4CE5-ACB9-EBED2604EE29}"/>
    <cellStyle name="Normal 4 4 2 4 6 4" xfId="31662" xr:uid="{E875834F-C58F-43D0-BFFD-3056CB3F312F}"/>
    <cellStyle name="Normal 4 4 2 4 6 5" xfId="46546" xr:uid="{C650CE74-9945-4928-86FA-14EFA3D1434E}"/>
    <cellStyle name="Normal 4 4 2 4 7" xfId="21394" xr:uid="{24C7565D-780B-4948-AFEB-64ED98B66F0E}"/>
    <cellStyle name="Normal 4 4 2 4 7 2" xfId="35086" xr:uid="{58C29BAB-90EB-4292-82E5-A64DF82FFC74}"/>
    <cellStyle name="Normal 4 4 2 4 7 3" xfId="49970" xr:uid="{CD873CD6-50C6-4F74-B6B6-BD0DB386D135}"/>
    <cellStyle name="Normal 4 4 2 4 8" xfId="14550" xr:uid="{235E063A-64D7-4BEA-8255-9F8FF2E0406A}"/>
    <cellStyle name="Normal 4 4 2 4 9" xfId="28240" xr:uid="{9E15CB22-4747-4067-8416-68CF17DD0B56}"/>
    <cellStyle name="Normal 4 4 2 5" xfId="7709" xr:uid="{535AAFEE-CAA1-47B4-B5B0-5036FB411D5D}"/>
    <cellStyle name="Normal 4 4 2 5 2" xfId="7710" xr:uid="{3219D2CB-58D0-45EF-8341-70CFB0B0C59B}"/>
    <cellStyle name="Normal 4 4 2 5 2 2" xfId="9422" xr:uid="{F06D83EA-EDA0-4F7A-8B9A-0A19665F02F8}"/>
    <cellStyle name="Normal 4 4 2 5 2 2 2" xfId="12844" xr:uid="{307E4A9C-0094-4244-AEAD-AEB509A26B7D}"/>
    <cellStyle name="Normal 4 4 2 5 2 2 2 2" xfId="26534" xr:uid="{6C603984-E051-416F-9190-E4E49CC2DB94}"/>
    <cellStyle name="Normal 4 4 2 5 2 2 2 2 2" xfId="40226" xr:uid="{94A1FC5E-3D0B-4840-BEAD-F46C7487569A}"/>
    <cellStyle name="Normal 4 4 2 5 2 2 2 2 3" xfId="55110" xr:uid="{782DF998-856F-4DD8-9776-51646C7C74C5}"/>
    <cellStyle name="Normal 4 4 2 5 2 2 2 3" xfId="19690" xr:uid="{020BD8D4-E917-49E2-A569-954A34FF8E18}"/>
    <cellStyle name="Normal 4 4 2 5 2 2 2 4" xfId="33380" xr:uid="{8B6AE073-F540-439A-A34D-C60637D20C35}"/>
    <cellStyle name="Normal 4 4 2 5 2 2 2 5" xfId="48264" xr:uid="{769E8499-7FB8-4BE7-A5ED-6C7130A1DD2F}"/>
    <cellStyle name="Normal 4 4 2 5 2 2 3" xfId="23112" xr:uid="{1A43D8CA-4B60-4FA8-A5C9-6804E7547ED5}"/>
    <cellStyle name="Normal 4 4 2 5 2 2 3 2" xfId="36804" xr:uid="{625ADF24-7BEF-487A-8E5A-0D8338DC3453}"/>
    <cellStyle name="Normal 4 4 2 5 2 2 3 3" xfId="51688" xr:uid="{34DB8F3F-E6CF-4341-9F1F-D3A3C8A8A46A}"/>
    <cellStyle name="Normal 4 4 2 5 2 2 4" xfId="16268" xr:uid="{DB78E62B-8AED-4644-99C2-7A0770C865F5}"/>
    <cellStyle name="Normal 4 4 2 5 2 2 5" xfId="29958" xr:uid="{290ECF02-7FE1-4287-98AD-42C9F119F805}"/>
    <cellStyle name="Normal 4 4 2 5 2 2 6" xfId="44842" xr:uid="{B9822F4C-1C66-4DB0-AB2E-6C592E1BA37B}"/>
    <cellStyle name="Normal 4 4 2 5 2 3" xfId="11132" xr:uid="{E88F6875-B3E5-40BA-AC1F-839137709EE4}"/>
    <cellStyle name="Normal 4 4 2 5 2 3 2" xfId="24822" xr:uid="{B4534EB8-5AEC-4B7E-BDDC-796650C02B0B}"/>
    <cellStyle name="Normal 4 4 2 5 2 3 2 2" xfId="38514" xr:uid="{95CDF5EE-626B-4379-9C18-071C4F9BC1B9}"/>
    <cellStyle name="Normal 4 4 2 5 2 3 2 3" xfId="53398" xr:uid="{D1AA1A46-A899-4CD3-824A-BE33FF094136}"/>
    <cellStyle name="Normal 4 4 2 5 2 3 3" xfId="17978" xr:uid="{E4E56AC0-18C0-4F74-9C47-A1A121728928}"/>
    <cellStyle name="Normal 4 4 2 5 2 3 4" xfId="31668" xr:uid="{D5752A2B-BC8E-4D77-B830-4F589581E64A}"/>
    <cellStyle name="Normal 4 4 2 5 2 3 5" xfId="46552" xr:uid="{6BBCE9D8-F33F-4946-8C05-3229F3F2962B}"/>
    <cellStyle name="Normal 4 4 2 5 2 4" xfId="21400" xr:uid="{7639781B-B20A-49A1-A01D-8BECB3A3E95E}"/>
    <cellStyle name="Normal 4 4 2 5 2 4 2" xfId="35092" xr:uid="{858AD6C8-5076-44BF-BEDE-F9CF81DF08BD}"/>
    <cellStyle name="Normal 4 4 2 5 2 4 3" xfId="49976" xr:uid="{FBFC43F7-C7E2-47A7-AFFF-B379E3CC9326}"/>
    <cellStyle name="Normal 4 4 2 5 2 5" xfId="14556" xr:uid="{68E53F13-6B3A-45DE-84B5-5D5CC29EEA84}"/>
    <cellStyle name="Normal 4 4 2 5 2 6" xfId="28246" xr:uid="{DE922D23-4626-4E5D-8BBA-6174F1EC08EF}"/>
    <cellStyle name="Normal 4 4 2 5 2 7" xfId="43130" xr:uid="{14FFD36E-9F27-4C0E-A552-38CD45594F7C}"/>
    <cellStyle name="Normal 4 4 2 5 3" xfId="9421" xr:uid="{A061664E-CAB4-4A1D-8270-803A4CCE96F2}"/>
    <cellStyle name="Normal 4 4 2 5 3 2" xfId="12843" xr:uid="{82F7BD14-41F3-4700-9FB4-E09E57793A63}"/>
    <cellStyle name="Normal 4 4 2 5 3 2 2" xfId="26533" xr:uid="{312C953D-7DCB-44E3-B594-C934F09B023B}"/>
    <cellStyle name="Normal 4 4 2 5 3 2 2 2" xfId="40225" xr:uid="{B7A1F36D-19E2-4ABF-8567-F49862C395AA}"/>
    <cellStyle name="Normal 4 4 2 5 3 2 2 3" xfId="55109" xr:uid="{67112601-2FB8-43F8-9AD5-DB88C2F050D8}"/>
    <cellStyle name="Normal 4 4 2 5 3 2 3" xfId="19689" xr:uid="{02E45805-F9C1-4E22-B80D-869160AA1A49}"/>
    <cellStyle name="Normal 4 4 2 5 3 2 4" xfId="33379" xr:uid="{75CD049B-7619-4AFD-B531-49DAF29B2775}"/>
    <cellStyle name="Normal 4 4 2 5 3 2 5" xfId="48263" xr:uid="{89BE6259-0D9F-476D-A7A8-939E5F60276E}"/>
    <cellStyle name="Normal 4 4 2 5 3 3" xfId="23111" xr:uid="{1C8CC020-45C5-4EBA-AF4E-03B167A8DD93}"/>
    <cellStyle name="Normal 4 4 2 5 3 3 2" xfId="36803" xr:uid="{8E1C9F5E-F71C-427F-92F7-03EEAA6E2531}"/>
    <cellStyle name="Normal 4 4 2 5 3 3 3" xfId="51687" xr:uid="{0E4A992D-C011-4141-AF7B-51CC198EC38F}"/>
    <cellStyle name="Normal 4 4 2 5 3 4" xfId="16267" xr:uid="{7DA964C4-A85A-4674-995E-790C8DECF91A}"/>
    <cellStyle name="Normal 4 4 2 5 3 5" xfId="29957" xr:uid="{E33C3F48-9103-457F-8F5F-E8215F240088}"/>
    <cellStyle name="Normal 4 4 2 5 3 6" xfId="44841" xr:uid="{44FD93FB-9D7E-4906-8B2B-012AF463E980}"/>
    <cellStyle name="Normal 4 4 2 5 4" xfId="11131" xr:uid="{6295F4BF-A359-4218-8F6F-17AA27230984}"/>
    <cellStyle name="Normal 4 4 2 5 4 2" xfId="24821" xr:uid="{FE9C2E50-87B3-4BBB-B7F4-8647BCD1B3C9}"/>
    <cellStyle name="Normal 4 4 2 5 4 2 2" xfId="38513" xr:uid="{C7D3C602-642A-41FE-817A-A59BD20BBB25}"/>
    <cellStyle name="Normal 4 4 2 5 4 2 3" xfId="53397" xr:uid="{227EBAE1-9575-484D-832C-F9CF11913322}"/>
    <cellStyle name="Normal 4 4 2 5 4 3" xfId="17977" xr:uid="{195DCFDD-DC09-4123-AD01-AE25A1DD0D45}"/>
    <cellStyle name="Normal 4 4 2 5 4 4" xfId="31667" xr:uid="{F30DFFA2-8BEC-4ADE-8B03-D2CF8A932D5F}"/>
    <cellStyle name="Normal 4 4 2 5 4 5" xfId="46551" xr:uid="{37E04E06-8CA6-4F8D-BD7F-903A1D47650F}"/>
    <cellStyle name="Normal 4 4 2 5 5" xfId="21399" xr:uid="{C56CE23D-4A3E-4347-B069-F82653097059}"/>
    <cellStyle name="Normal 4 4 2 5 5 2" xfId="35091" xr:uid="{9453BC99-7D5C-4E41-8A07-C30E3A574948}"/>
    <cellStyle name="Normal 4 4 2 5 5 3" xfId="49975" xr:uid="{A12E7928-8441-4C6B-8E1C-A1357F3240BF}"/>
    <cellStyle name="Normal 4 4 2 5 6" xfId="14555" xr:uid="{2E0A291B-0B13-45AD-B2B8-92E230D5A9DB}"/>
    <cellStyle name="Normal 4 4 2 5 7" xfId="28245" xr:uid="{6ABF0A3D-1A53-40BC-9875-07EA9CE72A86}"/>
    <cellStyle name="Normal 4 4 2 5 8" xfId="43129" xr:uid="{67299FAC-0B62-4363-8F84-2D282FB66972}"/>
    <cellStyle name="Normal 4 4 2 6" xfId="7711" xr:uid="{6A5B1843-7FE2-4420-9CC5-D903DCE3B4EE}"/>
    <cellStyle name="Normal 4 4 2 6 2" xfId="9423" xr:uid="{E6219EA4-867E-4C81-8CE9-678395575883}"/>
    <cellStyle name="Normal 4 4 2 6 2 2" xfId="12845" xr:uid="{6FCE9365-54ED-4791-8F02-BE298165E77C}"/>
    <cellStyle name="Normal 4 4 2 6 2 2 2" xfId="26535" xr:uid="{67CEBDEE-2636-4B75-9518-2620646208D5}"/>
    <cellStyle name="Normal 4 4 2 6 2 2 2 2" xfId="40227" xr:uid="{9E61549E-C03D-4B12-9E2D-9AC4C9AAF53E}"/>
    <cellStyle name="Normal 4 4 2 6 2 2 2 3" xfId="55111" xr:uid="{737961C6-D175-40B5-9B2F-D137421589A3}"/>
    <cellStyle name="Normal 4 4 2 6 2 2 3" xfId="19691" xr:uid="{DF1C7626-BFB1-45B1-98BD-5B4716CB4193}"/>
    <cellStyle name="Normal 4 4 2 6 2 2 4" xfId="33381" xr:uid="{52F11AB9-498C-4830-9253-0706B63760CA}"/>
    <cellStyle name="Normal 4 4 2 6 2 2 5" xfId="48265" xr:uid="{39B7FC08-E2EC-44BD-BFE2-35F887AF122E}"/>
    <cellStyle name="Normal 4 4 2 6 2 3" xfId="23113" xr:uid="{185F747C-65D7-4E44-B494-07A92DA9EAAE}"/>
    <cellStyle name="Normal 4 4 2 6 2 3 2" xfId="36805" xr:uid="{E22E1982-91D2-4836-92A1-3299AF52E725}"/>
    <cellStyle name="Normal 4 4 2 6 2 3 3" xfId="51689" xr:uid="{25BD1DD5-AA66-4EE6-A006-A4B03EECCE44}"/>
    <cellStyle name="Normal 4 4 2 6 2 4" xfId="16269" xr:uid="{9722C82E-8BB5-4C26-B85B-329C53A6D633}"/>
    <cellStyle name="Normal 4 4 2 6 2 5" xfId="29959" xr:uid="{455FABC5-17C5-4903-BD90-34AAB6545C49}"/>
    <cellStyle name="Normal 4 4 2 6 2 6" xfId="44843" xr:uid="{C73A913A-23FB-4D5D-A6F0-96AA181CC9DC}"/>
    <cellStyle name="Normal 4 4 2 6 3" xfId="11133" xr:uid="{2E4F1511-E9FD-4941-BDB3-45402DEB30C5}"/>
    <cellStyle name="Normal 4 4 2 6 3 2" xfId="24823" xr:uid="{52102827-6AAB-4400-ACE4-2F879769B77F}"/>
    <cellStyle name="Normal 4 4 2 6 3 2 2" xfId="38515" xr:uid="{1B4AE1C3-5C88-44E5-814C-FCD0D2E5B872}"/>
    <cellStyle name="Normal 4 4 2 6 3 2 3" xfId="53399" xr:uid="{A6C5B65E-9087-40A4-956A-F51958C5F691}"/>
    <cellStyle name="Normal 4 4 2 6 3 3" xfId="17979" xr:uid="{22E302EE-6ACF-4EE5-AEF3-8AC35BB7FB74}"/>
    <cellStyle name="Normal 4 4 2 6 3 4" xfId="31669" xr:uid="{B5571C89-4A48-4ED8-BBBB-7DC1FB39B329}"/>
    <cellStyle name="Normal 4 4 2 6 3 5" xfId="46553" xr:uid="{D939232B-B7B0-474F-9694-CC4E37F7823E}"/>
    <cellStyle name="Normal 4 4 2 6 4" xfId="21401" xr:uid="{BC07AEF3-5847-4C75-9195-D5D0B06201B0}"/>
    <cellStyle name="Normal 4 4 2 6 4 2" xfId="35093" xr:uid="{30AF96E4-33A5-43BD-8C09-D4FBB2DD6DE8}"/>
    <cellStyle name="Normal 4 4 2 6 4 3" xfId="49977" xr:uid="{7E505899-5E5C-49A0-BEE8-FC3E8F518B90}"/>
    <cellStyle name="Normal 4 4 2 6 5" xfId="14557" xr:uid="{3FE25892-6C95-4C61-B872-A5D2F778710F}"/>
    <cellStyle name="Normal 4 4 2 6 6" xfId="28247" xr:uid="{BC01577E-1375-4385-A22A-061FBB9FA01D}"/>
    <cellStyle name="Normal 4 4 2 6 7" xfId="43131" xr:uid="{DAE8CB95-184C-41C0-A6B0-374CCF1D3154}"/>
    <cellStyle name="Normal 4 4 2 7" xfId="7712" xr:uid="{E2A2BEAB-239D-4F8F-9388-50D1A65EF958}"/>
    <cellStyle name="Normal 4 4 2 7 2" xfId="9424" xr:uid="{F1D4DFE4-362F-4119-AB61-AA5C2D7A625E}"/>
    <cellStyle name="Normal 4 4 2 7 2 2" xfId="12846" xr:uid="{36479411-D001-4F84-8FE5-D85E6E671889}"/>
    <cellStyle name="Normal 4 4 2 7 2 2 2" xfId="26536" xr:uid="{301EE9A3-10BE-4CE6-80D5-DC27AC66F905}"/>
    <cellStyle name="Normal 4 4 2 7 2 2 2 2" xfId="40228" xr:uid="{1CB28AF1-0D23-42A6-8D2D-C24483FA2D9A}"/>
    <cellStyle name="Normal 4 4 2 7 2 2 2 3" xfId="55112" xr:uid="{A678282B-36BE-4D4E-A9B9-20B6978CD044}"/>
    <cellStyle name="Normal 4 4 2 7 2 2 3" xfId="19692" xr:uid="{C979FD5F-D19C-4B8C-806A-E9FA05EF5112}"/>
    <cellStyle name="Normal 4 4 2 7 2 2 4" xfId="33382" xr:uid="{35E3E16C-7EB1-4EC9-BD29-675BF9D21BB0}"/>
    <cellStyle name="Normal 4 4 2 7 2 2 5" xfId="48266" xr:uid="{BFC57627-0A67-4C36-807B-AF94DD716517}"/>
    <cellStyle name="Normal 4 4 2 7 2 3" xfId="23114" xr:uid="{0DBB57FD-B298-420F-96AB-47C7D62C7EAB}"/>
    <cellStyle name="Normal 4 4 2 7 2 3 2" xfId="36806" xr:uid="{0D19517D-8EDE-4749-A900-2BDB85541082}"/>
    <cellStyle name="Normal 4 4 2 7 2 3 3" xfId="51690" xr:uid="{CEB30055-4A2F-4E0E-BDED-609216A1C34F}"/>
    <cellStyle name="Normal 4 4 2 7 2 4" xfId="16270" xr:uid="{D4B71F85-E0A1-4875-9F22-E61A78EBC138}"/>
    <cellStyle name="Normal 4 4 2 7 2 5" xfId="29960" xr:uid="{92549F5C-6768-4E0A-9790-E6B3AE5B367D}"/>
    <cellStyle name="Normal 4 4 2 7 2 6" xfId="44844" xr:uid="{F1CEE1B5-106D-4ECE-BE45-04BF9236F0EE}"/>
    <cellStyle name="Normal 4 4 2 7 3" xfId="11134" xr:uid="{09447C2C-86F8-443C-B67E-AE828C04BD3E}"/>
    <cellStyle name="Normal 4 4 2 7 3 2" xfId="24824" xr:uid="{44F0F372-3353-4E68-9D6F-5DA4A729FEB1}"/>
    <cellStyle name="Normal 4 4 2 7 3 2 2" xfId="38516" xr:uid="{D2499597-6169-478F-8B7C-C09D2C1AA1FC}"/>
    <cellStyle name="Normal 4 4 2 7 3 2 3" xfId="53400" xr:uid="{603E7D41-8BE6-4FDD-8AAA-6E7676D4348B}"/>
    <cellStyle name="Normal 4 4 2 7 3 3" xfId="17980" xr:uid="{D2FF17C0-5286-47EF-8731-1F46881678A5}"/>
    <cellStyle name="Normal 4 4 2 7 3 4" xfId="31670" xr:uid="{21440289-2668-4E74-BC90-F23DA542C634}"/>
    <cellStyle name="Normal 4 4 2 7 3 5" xfId="46554" xr:uid="{DDF7B74D-12C8-4BB9-BAEC-11B90E52868E}"/>
    <cellStyle name="Normal 4 4 2 7 4" xfId="21402" xr:uid="{DE0342D9-8E9A-43F6-99D0-DA20196417C5}"/>
    <cellStyle name="Normal 4 4 2 7 4 2" xfId="35094" xr:uid="{30D86817-277C-4223-9D86-98B39DA49051}"/>
    <cellStyle name="Normal 4 4 2 7 4 3" xfId="49978" xr:uid="{786636AE-F670-459A-A1D7-B86387CDF0D6}"/>
    <cellStyle name="Normal 4 4 2 7 5" xfId="14558" xr:uid="{7BD50D40-D583-4874-943A-18F4E7BAA9C8}"/>
    <cellStyle name="Normal 4 4 2 7 6" xfId="28248" xr:uid="{B76AB4ED-2603-41DB-AEF2-469928BE03D0}"/>
    <cellStyle name="Normal 4 4 2 7 7" xfId="43132" xr:uid="{C49A5EEF-C690-4CCB-9246-FC6CFC2360EA}"/>
    <cellStyle name="Normal 4 4 2 8" xfId="9395" xr:uid="{030477AF-24B6-44A8-B9C3-A6BD7AF11D33}"/>
    <cellStyle name="Normal 4 4 2 8 2" xfId="12817" xr:uid="{E7618C7C-4437-4076-9940-00AE018DBEC6}"/>
    <cellStyle name="Normal 4 4 2 8 2 2" xfId="26507" xr:uid="{D82BE6B4-5DD5-4DFE-9862-CA118D6EBF0B}"/>
    <cellStyle name="Normal 4 4 2 8 2 2 2" xfId="40199" xr:uid="{6425934C-90C0-417E-9E92-55162AB8AFE4}"/>
    <cellStyle name="Normal 4 4 2 8 2 2 3" xfId="55083" xr:uid="{A3C98655-6C69-4FBB-9286-6E57A49034C4}"/>
    <cellStyle name="Normal 4 4 2 8 2 3" xfId="19663" xr:uid="{1F4A7A37-50D3-464B-90D6-0864765B0C8E}"/>
    <cellStyle name="Normal 4 4 2 8 2 4" xfId="33353" xr:uid="{0B123688-71EB-48B9-97BA-A7E18DBCD46C}"/>
    <cellStyle name="Normal 4 4 2 8 2 5" xfId="48237" xr:uid="{1E25FCFE-C0B8-46FA-B707-D44879ABFC19}"/>
    <cellStyle name="Normal 4 4 2 8 3" xfId="23085" xr:uid="{D380AF54-C038-4A15-9384-95101ABBB31E}"/>
    <cellStyle name="Normal 4 4 2 8 3 2" xfId="36777" xr:uid="{E7243DEF-EBFB-4115-8DB4-CD3340FEF95F}"/>
    <cellStyle name="Normal 4 4 2 8 3 3" xfId="51661" xr:uid="{5EAF03E8-3A51-4A6A-B839-C5FDCE095D5A}"/>
    <cellStyle name="Normal 4 4 2 8 4" xfId="16241" xr:uid="{6940FD27-25FA-467F-8D56-CFE23CB27E11}"/>
    <cellStyle name="Normal 4 4 2 8 5" xfId="29931" xr:uid="{5DCE907B-F18D-4688-AA30-45AD12EF9828}"/>
    <cellStyle name="Normal 4 4 2 8 6" xfId="44815" xr:uid="{299A5EAF-FF27-4E47-A49A-89554D29038D}"/>
    <cellStyle name="Normal 4 4 2 9" xfId="11105" xr:uid="{6B926601-86B7-4A9A-A411-DF75F02D7FD7}"/>
    <cellStyle name="Normal 4 4 2 9 2" xfId="24795" xr:uid="{7309CF81-39FF-45BE-8A72-354533D8CCE2}"/>
    <cellStyle name="Normal 4 4 2 9 2 2" xfId="38487" xr:uid="{612F499D-0568-48A1-AFA9-24437E8788A6}"/>
    <cellStyle name="Normal 4 4 2 9 2 3" xfId="53371" xr:uid="{B85E6140-DBEE-4476-B10B-7A95FBD7B0ED}"/>
    <cellStyle name="Normal 4 4 2 9 3" xfId="17951" xr:uid="{047F336D-C33A-41E8-A7E5-CA7780CD7E90}"/>
    <cellStyle name="Normal 4 4 2 9 4" xfId="31641" xr:uid="{123B004F-8859-4075-A892-324587653666}"/>
    <cellStyle name="Normal 4 4 2 9 5" xfId="46525" xr:uid="{17E95D3C-1E30-46DC-BE32-05CB299AA475}"/>
    <cellStyle name="Normal 4 4 3" xfId="2505" xr:uid="{0130806C-E004-49DB-AF23-FF0B2C9F9569}"/>
    <cellStyle name="Normal 4 4 3 10" xfId="14559" xr:uid="{91815AFC-EC1A-4682-82DB-3BFB791AA891}"/>
    <cellStyle name="Normal 4 4 3 10 2" xfId="41117" xr:uid="{BAC2E9DE-4488-41EB-8995-28081E2CE713}"/>
    <cellStyle name="Normal 4 4 3 11" xfId="28249" xr:uid="{B48E23B3-0857-49D8-A813-1659659D20CD}"/>
    <cellStyle name="Normal 4 4 3 12" xfId="43133" xr:uid="{4CA9209C-F8A8-42B1-8D1A-02E2E667437D}"/>
    <cellStyle name="Normal 4 4 3 13" xfId="7713" xr:uid="{578F9846-70E4-44E4-8D05-750F140A3719}"/>
    <cellStyle name="Normal 4 4 3 2" xfId="4319" xr:uid="{9A8F079D-9016-4B71-A205-5839070BD589}"/>
    <cellStyle name="Normal 4 4 3 2 10" xfId="43134" xr:uid="{84FFA139-1FB5-4C9E-A2C7-5B35C27BEEBE}"/>
    <cellStyle name="Normal 4 4 3 2 11" xfId="7714" xr:uid="{B5D9241D-CE75-4D9D-8C70-DB5C57FE70E2}"/>
    <cellStyle name="Normal 4 4 3 2 2" xfId="7715" xr:uid="{415908B4-CE73-4441-9B28-01B7EA7F73BB}"/>
    <cellStyle name="Normal 4 4 3 2 2 2" xfId="7716" xr:uid="{5D79FE34-FDF7-4350-B8C3-9E488114ED6D}"/>
    <cellStyle name="Normal 4 4 3 2 2 2 2" xfId="9428" xr:uid="{1022ADC2-8B5C-4CEB-84C5-F3CE0E2C9116}"/>
    <cellStyle name="Normal 4 4 3 2 2 2 2 2" xfId="12850" xr:uid="{D88194F8-51EC-490B-8324-DA20DD04CCF3}"/>
    <cellStyle name="Normal 4 4 3 2 2 2 2 2 2" xfId="26540" xr:uid="{6B3972CB-D6DE-4306-A763-81D5EB0DCB5E}"/>
    <cellStyle name="Normal 4 4 3 2 2 2 2 2 2 2" xfId="40232" xr:uid="{4C18654F-2A4C-4C34-8030-8513CA54E5E1}"/>
    <cellStyle name="Normal 4 4 3 2 2 2 2 2 2 3" xfId="55116" xr:uid="{076F8491-A732-4C1B-A2BF-95262CF4F37B}"/>
    <cellStyle name="Normal 4 4 3 2 2 2 2 2 3" xfId="19696" xr:uid="{C3A4CFD3-A926-44CD-9C64-2342C4341E3E}"/>
    <cellStyle name="Normal 4 4 3 2 2 2 2 2 4" xfId="33386" xr:uid="{3577767E-6399-4992-96A3-6112E6CCAFFE}"/>
    <cellStyle name="Normal 4 4 3 2 2 2 2 2 5" xfId="48270" xr:uid="{CE40776B-C320-44FF-AEDF-9D8F4E460911}"/>
    <cellStyle name="Normal 4 4 3 2 2 2 2 3" xfId="23118" xr:uid="{41022DA5-FEF0-4225-8D35-0AAB58E3077B}"/>
    <cellStyle name="Normal 4 4 3 2 2 2 2 3 2" xfId="36810" xr:uid="{B65970E9-C516-4BA3-A158-128463D04400}"/>
    <cellStyle name="Normal 4 4 3 2 2 2 2 3 3" xfId="51694" xr:uid="{6C91CCFA-0CB5-4A21-A183-415A060D02C7}"/>
    <cellStyle name="Normal 4 4 3 2 2 2 2 4" xfId="16274" xr:uid="{F74D98B3-F59E-4396-80C9-1FD95EA09D02}"/>
    <cellStyle name="Normal 4 4 3 2 2 2 2 5" xfId="29964" xr:uid="{A0C36BA1-9E47-4B60-9C90-50F40BB41DE6}"/>
    <cellStyle name="Normal 4 4 3 2 2 2 2 6" xfId="44848" xr:uid="{93DA8E41-62B2-47B0-AF01-062BF742C51E}"/>
    <cellStyle name="Normal 4 4 3 2 2 2 3" xfId="11138" xr:uid="{DA3A0453-5BE9-4C9D-A65E-2ABA906A7833}"/>
    <cellStyle name="Normal 4 4 3 2 2 2 3 2" xfId="24828" xr:uid="{6AB94E77-0D0D-4898-BE71-ECE1D4A96944}"/>
    <cellStyle name="Normal 4 4 3 2 2 2 3 2 2" xfId="38520" xr:uid="{DE607DE7-8F68-46F7-AF31-E2AF4E06683A}"/>
    <cellStyle name="Normal 4 4 3 2 2 2 3 2 3" xfId="53404" xr:uid="{2E7923B7-7448-468D-B440-2B92722A8199}"/>
    <cellStyle name="Normal 4 4 3 2 2 2 3 3" xfId="17984" xr:uid="{7BA842AB-3C3C-4ABE-B581-3AAC858FED11}"/>
    <cellStyle name="Normal 4 4 3 2 2 2 3 4" xfId="31674" xr:uid="{8CACE3C3-81B7-49B0-91E1-5F6C8F18E0EB}"/>
    <cellStyle name="Normal 4 4 3 2 2 2 3 5" xfId="46558" xr:uid="{09B42EA3-2128-416D-B968-EFCC5033FA6E}"/>
    <cellStyle name="Normal 4 4 3 2 2 2 4" xfId="21406" xr:uid="{D831C339-8862-4676-B133-390E0855C87A}"/>
    <cellStyle name="Normal 4 4 3 2 2 2 4 2" xfId="35098" xr:uid="{0F3E4B17-52ED-4241-BC33-EC2D039295AE}"/>
    <cellStyle name="Normal 4 4 3 2 2 2 4 3" xfId="49982" xr:uid="{5031EB69-C53E-4D0E-888A-E0840332A420}"/>
    <cellStyle name="Normal 4 4 3 2 2 2 5" xfId="14562" xr:uid="{FCDD2DFE-9251-4AFA-827D-BEACC7116010}"/>
    <cellStyle name="Normal 4 4 3 2 2 2 6" xfId="28252" xr:uid="{55EDB4A2-1155-4586-BA35-3E9F19D1C809}"/>
    <cellStyle name="Normal 4 4 3 2 2 2 7" xfId="43136" xr:uid="{F625056C-F586-464E-BA6F-AA2F090862B3}"/>
    <cellStyle name="Normal 4 4 3 2 2 3" xfId="9427" xr:uid="{2C7FF19F-17A4-41F3-BFA6-822D1D56BBAB}"/>
    <cellStyle name="Normal 4 4 3 2 2 3 2" xfId="12849" xr:uid="{A9903841-FAC1-485F-88F2-5A7EF9708A5C}"/>
    <cellStyle name="Normal 4 4 3 2 2 3 2 2" xfId="26539" xr:uid="{C094EEF6-B87E-4E92-A7D4-973C58A6CC4A}"/>
    <cellStyle name="Normal 4 4 3 2 2 3 2 2 2" xfId="40231" xr:uid="{977221CE-9154-4AF3-A34A-7A08A108C97B}"/>
    <cellStyle name="Normal 4 4 3 2 2 3 2 2 3" xfId="55115" xr:uid="{91E036FE-25CE-4469-88CA-82B13C7DFFC2}"/>
    <cellStyle name="Normal 4 4 3 2 2 3 2 3" xfId="19695" xr:uid="{E80350C8-1C2A-4C1E-B814-DAE86939132E}"/>
    <cellStyle name="Normal 4 4 3 2 2 3 2 4" xfId="33385" xr:uid="{CA0E6603-9DCB-4B71-AF4C-FAB07240AD26}"/>
    <cellStyle name="Normal 4 4 3 2 2 3 2 5" xfId="48269" xr:uid="{F42F762A-617F-43C1-9704-2B057D24AF07}"/>
    <cellStyle name="Normal 4 4 3 2 2 3 3" xfId="23117" xr:uid="{4BAD7142-4FE9-4D1B-93C4-0319A696017C}"/>
    <cellStyle name="Normal 4 4 3 2 2 3 3 2" xfId="36809" xr:uid="{89D403E3-4073-40A7-90B2-D9F0E6B072B7}"/>
    <cellStyle name="Normal 4 4 3 2 2 3 3 3" xfId="51693" xr:uid="{04E22A60-2197-49EA-B0C9-AC1A36504DCD}"/>
    <cellStyle name="Normal 4 4 3 2 2 3 4" xfId="16273" xr:uid="{9A0A03AD-D7D0-4731-9B46-5E5D1F580D63}"/>
    <cellStyle name="Normal 4 4 3 2 2 3 5" xfId="29963" xr:uid="{CE541377-09C9-4FCB-A442-DF9D5FB56929}"/>
    <cellStyle name="Normal 4 4 3 2 2 3 6" xfId="44847" xr:uid="{9B42A3AD-BDE0-42BC-ABEE-C4862F0B7E36}"/>
    <cellStyle name="Normal 4 4 3 2 2 4" xfId="11137" xr:uid="{324E930F-1D20-4F4D-A53A-696E258D3306}"/>
    <cellStyle name="Normal 4 4 3 2 2 4 2" xfId="24827" xr:uid="{111ECF7C-4012-499D-AB81-43AE58D630A7}"/>
    <cellStyle name="Normal 4 4 3 2 2 4 2 2" xfId="38519" xr:uid="{31A55AA7-62DA-471F-8400-54A545E32552}"/>
    <cellStyle name="Normal 4 4 3 2 2 4 2 3" xfId="53403" xr:uid="{2F2D94B0-842D-4E59-ADB9-F241D921C7F4}"/>
    <cellStyle name="Normal 4 4 3 2 2 4 3" xfId="17983" xr:uid="{B25A56FF-93BE-4F51-8032-CCB6564E0133}"/>
    <cellStyle name="Normal 4 4 3 2 2 4 4" xfId="31673" xr:uid="{E93F33DA-F3CF-4ED9-8B7F-1C43936B5FDE}"/>
    <cellStyle name="Normal 4 4 3 2 2 4 5" xfId="46557" xr:uid="{B84051DF-54CF-44D7-ACCA-E03503926D28}"/>
    <cellStyle name="Normal 4 4 3 2 2 5" xfId="21405" xr:uid="{FE0524AB-068A-4353-AAF1-0898371AD089}"/>
    <cellStyle name="Normal 4 4 3 2 2 5 2" xfId="35097" xr:uid="{7ABBD97D-917F-4E44-8C27-AAD585A637B9}"/>
    <cellStyle name="Normal 4 4 3 2 2 5 3" xfId="49981" xr:uid="{FE7198B4-4C7A-463D-B87C-D55BFE1717E1}"/>
    <cellStyle name="Normal 4 4 3 2 2 6" xfId="14561" xr:uid="{F160E564-7958-45D1-8DD7-A8386F60C7A6}"/>
    <cellStyle name="Normal 4 4 3 2 2 7" xfId="28251" xr:uid="{6D166FE7-795C-4060-9440-264A274E08E4}"/>
    <cellStyle name="Normal 4 4 3 2 2 8" xfId="43135" xr:uid="{8ACDF126-F15E-4207-98B9-D2C0E670D020}"/>
    <cellStyle name="Normal 4 4 3 2 3" xfId="7717" xr:uid="{098A7751-7BEE-4C52-B3F0-618C9DAB994F}"/>
    <cellStyle name="Normal 4 4 3 2 3 2" xfId="9429" xr:uid="{558BE3B1-75BB-49ED-A491-FD7481EECBB0}"/>
    <cellStyle name="Normal 4 4 3 2 3 2 2" xfId="12851" xr:uid="{28735DD2-5294-4A2B-A47E-BABBC2F6BF1B}"/>
    <cellStyle name="Normal 4 4 3 2 3 2 2 2" xfId="26541" xr:uid="{5429116B-A23A-4845-B252-307797FD21C8}"/>
    <cellStyle name="Normal 4 4 3 2 3 2 2 2 2" xfId="40233" xr:uid="{0D2DE41A-CD01-48B3-9ADD-A148EA4C93E4}"/>
    <cellStyle name="Normal 4 4 3 2 3 2 2 2 3" xfId="55117" xr:uid="{F019DCEE-040A-445D-9385-2374076D7733}"/>
    <cellStyle name="Normal 4 4 3 2 3 2 2 3" xfId="19697" xr:uid="{8F65AF23-BB2C-4403-89F7-074CA4F2E1EE}"/>
    <cellStyle name="Normal 4 4 3 2 3 2 2 4" xfId="33387" xr:uid="{A75B0E2C-0A24-479F-9E27-9E8AA3D22687}"/>
    <cellStyle name="Normal 4 4 3 2 3 2 2 5" xfId="48271" xr:uid="{B60E65A1-1574-427E-BF9E-CCE02B1D8D5E}"/>
    <cellStyle name="Normal 4 4 3 2 3 2 3" xfId="23119" xr:uid="{6356A33D-7A09-48ED-959D-DA25792D74F2}"/>
    <cellStyle name="Normal 4 4 3 2 3 2 3 2" xfId="36811" xr:uid="{2D3ED693-A6BA-45FB-8868-D55D0D3AEBB6}"/>
    <cellStyle name="Normal 4 4 3 2 3 2 3 3" xfId="51695" xr:uid="{4062A8F9-1557-48B7-9549-D8AD90309CF0}"/>
    <cellStyle name="Normal 4 4 3 2 3 2 4" xfId="16275" xr:uid="{A4477CC2-11F1-47D1-A011-18F50BBD5272}"/>
    <cellStyle name="Normal 4 4 3 2 3 2 5" xfId="29965" xr:uid="{0B38D02D-3D58-4AE4-BB91-84AEB0CA90D6}"/>
    <cellStyle name="Normal 4 4 3 2 3 2 6" xfId="44849" xr:uid="{2D144ED2-B25E-4EA8-9EB9-7EF0169AC545}"/>
    <cellStyle name="Normal 4 4 3 2 3 3" xfId="11139" xr:uid="{DEA0F879-BA05-4936-900A-B43E9AFCF0FC}"/>
    <cellStyle name="Normal 4 4 3 2 3 3 2" xfId="24829" xr:uid="{ACD4AFE0-CD66-407D-8E9C-6E7E4F32CD36}"/>
    <cellStyle name="Normal 4 4 3 2 3 3 2 2" xfId="38521" xr:uid="{27DDDE50-34BF-43C6-B5F5-0E1AD515ECE8}"/>
    <cellStyle name="Normal 4 4 3 2 3 3 2 3" xfId="53405" xr:uid="{948FC386-7186-4F89-ADDD-2437CB2631C8}"/>
    <cellStyle name="Normal 4 4 3 2 3 3 3" xfId="17985" xr:uid="{07521999-239B-4F8E-B5D7-3192280FAF5E}"/>
    <cellStyle name="Normal 4 4 3 2 3 3 4" xfId="31675" xr:uid="{2B28B834-960A-4093-B9FC-80232ACCE352}"/>
    <cellStyle name="Normal 4 4 3 2 3 3 5" xfId="46559" xr:uid="{CA786B03-AE0A-4995-9999-D1B2B3ADC90F}"/>
    <cellStyle name="Normal 4 4 3 2 3 4" xfId="21407" xr:uid="{AC7DC2D4-388D-475B-9778-98090C3D571B}"/>
    <cellStyle name="Normal 4 4 3 2 3 4 2" xfId="35099" xr:uid="{74182A6A-CDCD-40A1-8FA6-6F63A96522D6}"/>
    <cellStyle name="Normal 4 4 3 2 3 4 3" xfId="49983" xr:uid="{B4306C78-53FD-458D-8531-37C1D1184027}"/>
    <cellStyle name="Normal 4 4 3 2 3 5" xfId="14563" xr:uid="{A8B8A4DF-A79A-4D6A-AEC4-67E8CA06B08A}"/>
    <cellStyle name="Normal 4 4 3 2 3 6" xfId="28253" xr:uid="{6E21F4E1-16D8-4D82-BC25-F0C4A4F54BEB}"/>
    <cellStyle name="Normal 4 4 3 2 3 7" xfId="43137" xr:uid="{B4FD4F31-7D89-4037-A1BD-01EF13575EF0}"/>
    <cellStyle name="Normal 4 4 3 2 4" xfId="7718" xr:uid="{05B87804-BD08-48DB-87D6-6E5A293235CB}"/>
    <cellStyle name="Normal 4 4 3 2 4 2" xfId="9430" xr:uid="{2F10B901-0BED-417A-9975-79A8F27A5FE6}"/>
    <cellStyle name="Normal 4 4 3 2 4 2 2" xfId="12852" xr:uid="{7F18E6AE-8353-4FB7-B8E3-CA863A9EB96D}"/>
    <cellStyle name="Normal 4 4 3 2 4 2 2 2" xfId="26542" xr:uid="{37FF1D29-D7A8-424C-B7E4-7C2B629011FF}"/>
    <cellStyle name="Normal 4 4 3 2 4 2 2 2 2" xfId="40234" xr:uid="{C80CCB34-3AFF-42D6-B9C8-A434491869AA}"/>
    <cellStyle name="Normal 4 4 3 2 4 2 2 2 3" xfId="55118" xr:uid="{E14C6C08-4435-4E83-9C0F-C0C38BB6E5E5}"/>
    <cellStyle name="Normal 4 4 3 2 4 2 2 3" xfId="19698" xr:uid="{311D5ECF-15A2-4368-AF8C-9303BC323EEF}"/>
    <cellStyle name="Normal 4 4 3 2 4 2 2 4" xfId="33388" xr:uid="{77DF2F91-604D-4EB1-BB17-3507CB8084C0}"/>
    <cellStyle name="Normal 4 4 3 2 4 2 2 5" xfId="48272" xr:uid="{27D6BF64-B3DD-462D-AFD9-DDD54AC39FBA}"/>
    <cellStyle name="Normal 4 4 3 2 4 2 3" xfId="23120" xr:uid="{392598FA-5D1E-44D0-A47C-E64D736F6AC8}"/>
    <cellStyle name="Normal 4 4 3 2 4 2 3 2" xfId="36812" xr:uid="{04E0D3AB-82FD-47E3-A922-BE5EB818B768}"/>
    <cellStyle name="Normal 4 4 3 2 4 2 3 3" xfId="51696" xr:uid="{A74EF0E6-A6E2-4A25-A6A4-1E15CF3E9370}"/>
    <cellStyle name="Normal 4 4 3 2 4 2 4" xfId="16276" xr:uid="{4E8EE27D-A5A6-49CC-A546-E6B177D6B40C}"/>
    <cellStyle name="Normal 4 4 3 2 4 2 5" xfId="29966" xr:uid="{C71502A8-7ECF-4AFB-A682-569F0F58D27E}"/>
    <cellStyle name="Normal 4 4 3 2 4 2 6" xfId="44850" xr:uid="{526FE16E-209B-4968-9901-70232EB9E46E}"/>
    <cellStyle name="Normal 4 4 3 2 4 3" xfId="11140" xr:uid="{2216093D-1739-46A3-B5C5-A84A80696ED6}"/>
    <cellStyle name="Normal 4 4 3 2 4 3 2" xfId="24830" xr:uid="{C6E31535-A96F-4BBB-AFDF-5C68D2D18EFB}"/>
    <cellStyle name="Normal 4 4 3 2 4 3 2 2" xfId="38522" xr:uid="{ABFFB1A8-4CA3-4090-85EF-229E07472AAE}"/>
    <cellStyle name="Normal 4 4 3 2 4 3 2 3" xfId="53406" xr:uid="{C7A81B31-561F-4CE4-979A-F6971D27762D}"/>
    <cellStyle name="Normal 4 4 3 2 4 3 3" xfId="17986" xr:uid="{6A6F17AF-73E7-4BEB-B46C-A55C97775921}"/>
    <cellStyle name="Normal 4 4 3 2 4 3 4" xfId="31676" xr:uid="{0281FA87-8268-4E52-9F66-71104C5F6D31}"/>
    <cellStyle name="Normal 4 4 3 2 4 3 5" xfId="46560" xr:uid="{27E114DE-BBBA-40BC-9F35-F468431E810B}"/>
    <cellStyle name="Normal 4 4 3 2 4 4" xfId="21408" xr:uid="{5C28A22F-92AF-4E8C-BDDE-B6FC87E2930F}"/>
    <cellStyle name="Normal 4 4 3 2 4 4 2" xfId="35100" xr:uid="{328D4983-1381-49FD-9F9D-52261C3C655D}"/>
    <cellStyle name="Normal 4 4 3 2 4 4 3" xfId="49984" xr:uid="{BE6E5B7E-90C6-4DAD-86F8-1F747068B058}"/>
    <cellStyle name="Normal 4 4 3 2 4 5" xfId="14564" xr:uid="{86BB334B-DC5C-4531-8C67-3A9A76311F65}"/>
    <cellStyle name="Normal 4 4 3 2 4 6" xfId="28254" xr:uid="{85C4C34F-BD16-4682-ADAF-AD54FA91ED9B}"/>
    <cellStyle name="Normal 4 4 3 2 4 7" xfId="43138" xr:uid="{F881EC52-A633-4906-8DC2-E6EB442D5B31}"/>
    <cellStyle name="Normal 4 4 3 2 5" xfId="9426" xr:uid="{7B019E36-1FD6-4F50-838C-DF5E336CE018}"/>
    <cellStyle name="Normal 4 4 3 2 5 2" xfId="12848" xr:uid="{CB0CB8A0-63CD-4AE1-AC63-AFF706F259DA}"/>
    <cellStyle name="Normal 4 4 3 2 5 2 2" xfId="26538" xr:uid="{D8E5DF89-85CB-4BA3-8409-89D23EAA51C9}"/>
    <cellStyle name="Normal 4 4 3 2 5 2 2 2" xfId="40230" xr:uid="{6D9780FD-8F21-4E0A-96B2-798018719BDF}"/>
    <cellStyle name="Normal 4 4 3 2 5 2 2 3" xfId="55114" xr:uid="{CA95E708-70B0-4725-998D-29D968D58ABB}"/>
    <cellStyle name="Normal 4 4 3 2 5 2 3" xfId="19694" xr:uid="{2F96FD0B-FE28-4947-8AC2-55277EB3F139}"/>
    <cellStyle name="Normal 4 4 3 2 5 2 4" xfId="33384" xr:uid="{8CA2A7EB-06F1-415F-8184-80236ECB2110}"/>
    <cellStyle name="Normal 4 4 3 2 5 2 5" xfId="48268" xr:uid="{784CA3D1-A852-40ED-AD09-FB3A1A7BFA2C}"/>
    <cellStyle name="Normal 4 4 3 2 5 3" xfId="23116" xr:uid="{52C7F3CC-2F80-4226-834C-12D30084AF42}"/>
    <cellStyle name="Normal 4 4 3 2 5 3 2" xfId="36808" xr:uid="{56D64404-1CB0-45F6-8FA0-0C1919DC213B}"/>
    <cellStyle name="Normal 4 4 3 2 5 3 3" xfId="51692" xr:uid="{64E17B78-A464-494C-A275-6F2CBD77C943}"/>
    <cellStyle name="Normal 4 4 3 2 5 4" xfId="16272" xr:uid="{27071258-C76E-43BC-B3C9-7F20E4E3286E}"/>
    <cellStyle name="Normal 4 4 3 2 5 5" xfId="29962" xr:uid="{23DCCA74-FB5D-4479-B1A3-6146FD321AD5}"/>
    <cellStyle name="Normal 4 4 3 2 5 6" xfId="44846" xr:uid="{7B01933A-2391-41EB-A106-7C929E993D3C}"/>
    <cellStyle name="Normal 4 4 3 2 6" xfId="11136" xr:uid="{BB9FA732-A2C0-4CB9-851C-9FD9131FAAA5}"/>
    <cellStyle name="Normal 4 4 3 2 6 2" xfId="24826" xr:uid="{7F6D0CEC-9044-4E49-9992-56BF01276E34}"/>
    <cellStyle name="Normal 4 4 3 2 6 2 2" xfId="38518" xr:uid="{F8B5B7C5-E2D7-4FAE-B913-285878FBAB36}"/>
    <cellStyle name="Normal 4 4 3 2 6 2 3" xfId="53402" xr:uid="{932E5861-D9EB-49B9-9034-3037C1760993}"/>
    <cellStyle name="Normal 4 4 3 2 6 3" xfId="17982" xr:uid="{32EEE1C3-1C73-483B-9117-619485C7942A}"/>
    <cellStyle name="Normal 4 4 3 2 6 4" xfId="31672" xr:uid="{1D062728-FEFE-46F3-B6A1-E18564630A86}"/>
    <cellStyle name="Normal 4 4 3 2 6 5" xfId="46556" xr:uid="{D8166E58-D58D-4253-875A-BB8EF95754F0}"/>
    <cellStyle name="Normal 4 4 3 2 7" xfId="21404" xr:uid="{07D34D9C-C17E-427A-9E87-7CB0F467F8BA}"/>
    <cellStyle name="Normal 4 4 3 2 7 2" xfId="35096" xr:uid="{2D9C082C-4584-4A2F-A027-4E3486D1B4A8}"/>
    <cellStyle name="Normal 4 4 3 2 7 3" xfId="49980" xr:uid="{EBFB7632-3D38-4A32-81F7-7CA153D496BD}"/>
    <cellStyle name="Normal 4 4 3 2 8" xfId="14560" xr:uid="{7519285D-7A08-41AE-9DFB-CF6241392D1A}"/>
    <cellStyle name="Normal 4 4 3 2 8 2" xfId="41320" xr:uid="{00BDD737-18CC-469E-B11C-661512A5F958}"/>
    <cellStyle name="Normal 4 4 3 2 9" xfId="28250" xr:uid="{9BBD9AC5-1743-44BB-BC61-E8A55EC8B52F}"/>
    <cellStyle name="Normal 4 4 3 3" xfId="4318" xr:uid="{5B3B4290-AE75-4E9F-885C-265467F64C07}"/>
    <cellStyle name="Normal 4 4 3 3 10" xfId="43139" xr:uid="{3EBBAFE3-C649-46D5-AF14-A6F3C46DDFDA}"/>
    <cellStyle name="Normal 4 4 3 3 11" xfId="7719" xr:uid="{D0023DDA-993D-4F1E-973C-39164146E19A}"/>
    <cellStyle name="Normal 4 4 3 3 2" xfId="7720" xr:uid="{B2F0FD58-7507-4A67-9944-76DA36AD2686}"/>
    <cellStyle name="Normal 4 4 3 3 2 2" xfId="7721" xr:uid="{708AFFF2-99F2-4518-A202-C221A66B161F}"/>
    <cellStyle name="Normal 4 4 3 3 2 2 2" xfId="9433" xr:uid="{33402DAF-085F-4557-9C99-59C69321B373}"/>
    <cellStyle name="Normal 4 4 3 3 2 2 2 2" xfId="12855" xr:uid="{DB7ED22F-7B27-4ABF-9D8C-AC7DFEB8E343}"/>
    <cellStyle name="Normal 4 4 3 3 2 2 2 2 2" xfId="26545" xr:uid="{795A331C-1B74-4067-8770-74416C20F080}"/>
    <cellStyle name="Normal 4 4 3 3 2 2 2 2 2 2" xfId="40237" xr:uid="{368B5CDD-D5E6-4167-9439-4A10E784836E}"/>
    <cellStyle name="Normal 4 4 3 3 2 2 2 2 2 3" xfId="55121" xr:uid="{D316C757-F7ED-443F-ACD3-23469DD44356}"/>
    <cellStyle name="Normal 4 4 3 3 2 2 2 2 3" xfId="19701" xr:uid="{51AE449D-86E6-4890-ADF0-FDBB60F40521}"/>
    <cellStyle name="Normal 4 4 3 3 2 2 2 2 4" xfId="33391" xr:uid="{60E6CEA4-BDBD-4CD2-AF80-2793C40B94C7}"/>
    <cellStyle name="Normal 4 4 3 3 2 2 2 2 5" xfId="48275" xr:uid="{91ABEDF1-49F1-4204-8CE7-B7A505C69953}"/>
    <cellStyle name="Normal 4 4 3 3 2 2 2 3" xfId="23123" xr:uid="{5E39D9F9-8DCB-48C1-8F57-F2A1A3A4B97C}"/>
    <cellStyle name="Normal 4 4 3 3 2 2 2 3 2" xfId="36815" xr:uid="{8022ECEF-7D73-4478-8AB7-1EFB57B8CC05}"/>
    <cellStyle name="Normal 4 4 3 3 2 2 2 3 3" xfId="51699" xr:uid="{D3C7EFA1-5721-4AA2-AFB0-288B1BDDD9DC}"/>
    <cellStyle name="Normal 4 4 3 3 2 2 2 4" xfId="16279" xr:uid="{ACE4B08B-7165-465F-8A13-3DCE210B08F4}"/>
    <cellStyle name="Normal 4 4 3 3 2 2 2 5" xfId="29969" xr:uid="{300A390D-ACA3-4F8D-8493-9568D10EFA86}"/>
    <cellStyle name="Normal 4 4 3 3 2 2 2 6" xfId="44853" xr:uid="{7C291796-2C8A-4786-923D-A5744046BB77}"/>
    <cellStyle name="Normal 4 4 3 3 2 2 3" xfId="11143" xr:uid="{9C984ABD-4FAC-4560-97A4-8A6D25AB3860}"/>
    <cellStyle name="Normal 4 4 3 3 2 2 3 2" xfId="24833" xr:uid="{6B3797C7-7908-4B4E-85ED-5438044FB1EA}"/>
    <cellStyle name="Normal 4 4 3 3 2 2 3 2 2" xfId="38525" xr:uid="{E6E8E2EC-988D-40F0-AEDF-163EE0CEB991}"/>
    <cellStyle name="Normal 4 4 3 3 2 2 3 2 3" xfId="53409" xr:uid="{F6CE0D87-F269-4DA0-AAE1-4889BA2A4517}"/>
    <cellStyle name="Normal 4 4 3 3 2 2 3 3" xfId="17989" xr:uid="{54CC33C4-FF20-4265-A476-F9034F030DBD}"/>
    <cellStyle name="Normal 4 4 3 3 2 2 3 4" xfId="31679" xr:uid="{F5C4F57E-2C75-4AD2-9468-8D7C7753D33B}"/>
    <cellStyle name="Normal 4 4 3 3 2 2 3 5" xfId="46563" xr:uid="{25F9D8A7-A88D-4BFC-B811-35F6F8585664}"/>
    <cellStyle name="Normal 4 4 3 3 2 2 4" xfId="21411" xr:uid="{61AC9340-2E92-4751-85AA-4380730FBD3A}"/>
    <cellStyle name="Normal 4 4 3 3 2 2 4 2" xfId="35103" xr:uid="{FC16F207-6E6B-4D00-A836-1E7C78201B45}"/>
    <cellStyle name="Normal 4 4 3 3 2 2 4 3" xfId="49987" xr:uid="{F09B8082-E167-4044-A66B-D69B32A7E0B8}"/>
    <cellStyle name="Normal 4 4 3 3 2 2 5" xfId="14567" xr:uid="{D37BF2F3-C71A-4A63-8C4A-39D009D1938F}"/>
    <cellStyle name="Normal 4 4 3 3 2 2 6" xfId="28257" xr:uid="{01CE2DF8-BCAD-4F23-8EF1-96822A295DFD}"/>
    <cellStyle name="Normal 4 4 3 3 2 2 7" xfId="43141" xr:uid="{E394C496-7D7F-4298-B8A9-49C29E625C78}"/>
    <cellStyle name="Normal 4 4 3 3 2 3" xfId="9432" xr:uid="{F3A6927A-3FB4-48E2-AEC0-7BAB46C7748C}"/>
    <cellStyle name="Normal 4 4 3 3 2 3 2" xfId="12854" xr:uid="{9919EF9F-8873-4ADF-B3F1-E71AF7D2A15A}"/>
    <cellStyle name="Normal 4 4 3 3 2 3 2 2" xfId="26544" xr:uid="{E4E812DE-1D28-414B-BA74-A2F701EE391A}"/>
    <cellStyle name="Normal 4 4 3 3 2 3 2 2 2" xfId="40236" xr:uid="{3F953F23-2A24-4CA9-9633-7A3D9AA34E6E}"/>
    <cellStyle name="Normal 4 4 3 3 2 3 2 2 3" xfId="55120" xr:uid="{B42E5BFD-5D9A-4239-8ADF-DE22CEF102B0}"/>
    <cellStyle name="Normal 4 4 3 3 2 3 2 3" xfId="19700" xr:uid="{E49AA31C-D235-4044-BBFF-D863156B059F}"/>
    <cellStyle name="Normal 4 4 3 3 2 3 2 4" xfId="33390" xr:uid="{03E96E91-B861-4CD1-AFB7-826759374BC5}"/>
    <cellStyle name="Normal 4 4 3 3 2 3 2 5" xfId="48274" xr:uid="{F310D35A-2A9B-4A5C-A14B-FC024500A79F}"/>
    <cellStyle name="Normal 4 4 3 3 2 3 3" xfId="23122" xr:uid="{94203390-DBE2-48D3-8603-06AD01E57EFB}"/>
    <cellStyle name="Normal 4 4 3 3 2 3 3 2" xfId="36814" xr:uid="{E507857F-8AA0-4478-A246-13955683B12A}"/>
    <cellStyle name="Normal 4 4 3 3 2 3 3 3" xfId="51698" xr:uid="{84ED68B0-CA04-430C-A853-8CF46892F7AD}"/>
    <cellStyle name="Normal 4 4 3 3 2 3 4" xfId="16278" xr:uid="{7B123DA6-69B0-4FAB-992E-9728DFF549FB}"/>
    <cellStyle name="Normal 4 4 3 3 2 3 5" xfId="29968" xr:uid="{651974D2-9019-42E3-8C64-21390BA61C35}"/>
    <cellStyle name="Normal 4 4 3 3 2 3 6" xfId="44852" xr:uid="{83F2CDEA-F154-4EB6-A5C6-805EE82CC89B}"/>
    <cellStyle name="Normal 4 4 3 3 2 4" xfId="11142" xr:uid="{18ED04E2-B51D-4EAF-9790-C5C2D317CB2B}"/>
    <cellStyle name="Normal 4 4 3 3 2 4 2" xfId="24832" xr:uid="{11B6F0C8-1F41-456D-BD73-3CEB333B612B}"/>
    <cellStyle name="Normal 4 4 3 3 2 4 2 2" xfId="38524" xr:uid="{4D4CDDB9-BAE5-4037-AAEA-00D4D89E0AFC}"/>
    <cellStyle name="Normal 4 4 3 3 2 4 2 3" xfId="53408" xr:uid="{6A15040D-A519-4A50-8A37-CC4249AC45F5}"/>
    <cellStyle name="Normal 4 4 3 3 2 4 3" xfId="17988" xr:uid="{2AF926BA-1921-42E7-914C-2B514EF17A2A}"/>
    <cellStyle name="Normal 4 4 3 3 2 4 4" xfId="31678" xr:uid="{B9659E0F-7B4C-460F-A198-E15624A70EC9}"/>
    <cellStyle name="Normal 4 4 3 3 2 4 5" xfId="46562" xr:uid="{1C7DCFAA-F947-437D-B2D4-BE97A2ED5A68}"/>
    <cellStyle name="Normal 4 4 3 3 2 5" xfId="21410" xr:uid="{FF6C55AA-D546-469F-987E-8FEC6ECD76B9}"/>
    <cellStyle name="Normal 4 4 3 3 2 5 2" xfId="35102" xr:uid="{8F9FD95A-AD5C-4E40-99F7-65573A3C8400}"/>
    <cellStyle name="Normal 4 4 3 3 2 5 3" xfId="49986" xr:uid="{7C082990-1A85-4128-B3AB-7BA575C21090}"/>
    <cellStyle name="Normal 4 4 3 3 2 6" xfId="14566" xr:uid="{AAE2102F-7CA9-4152-A243-8B44C6E6311D}"/>
    <cellStyle name="Normal 4 4 3 3 2 7" xfId="28256" xr:uid="{8BDAAB57-4C20-4FB1-B8C4-C46F35488E84}"/>
    <cellStyle name="Normal 4 4 3 3 2 8" xfId="43140" xr:uid="{AD516288-272D-45D2-B5DF-5E79DC451B19}"/>
    <cellStyle name="Normal 4 4 3 3 3" xfId="7722" xr:uid="{3505D06A-CE14-4C7B-9DFA-10D6AA387353}"/>
    <cellStyle name="Normal 4 4 3 3 3 2" xfId="9434" xr:uid="{39FADC2C-F9DE-44A9-B72F-439F9D16258D}"/>
    <cellStyle name="Normal 4 4 3 3 3 2 2" xfId="12856" xr:uid="{799748B7-6C46-43F2-A322-3BCA625FCD33}"/>
    <cellStyle name="Normal 4 4 3 3 3 2 2 2" xfId="26546" xr:uid="{A23AA9E1-FFA3-4525-91E3-54604AC37BFA}"/>
    <cellStyle name="Normal 4 4 3 3 3 2 2 2 2" xfId="40238" xr:uid="{18064542-58E3-41CC-9C9E-09D15AF8E246}"/>
    <cellStyle name="Normal 4 4 3 3 3 2 2 2 3" xfId="55122" xr:uid="{4B0FD862-5B6A-4A31-9EC5-7DB66D4FA87E}"/>
    <cellStyle name="Normal 4 4 3 3 3 2 2 3" xfId="19702" xr:uid="{BC4C6503-9BF6-4DAE-B56D-325303AFC813}"/>
    <cellStyle name="Normal 4 4 3 3 3 2 2 4" xfId="33392" xr:uid="{C6F9F7EC-25DE-49EE-A046-63B7362D14EA}"/>
    <cellStyle name="Normal 4 4 3 3 3 2 2 5" xfId="48276" xr:uid="{052874CD-F10F-4F2A-99A0-138622883B92}"/>
    <cellStyle name="Normal 4 4 3 3 3 2 3" xfId="23124" xr:uid="{5BDFED11-483C-4A88-8F42-33790D2E29C6}"/>
    <cellStyle name="Normal 4 4 3 3 3 2 3 2" xfId="36816" xr:uid="{E04E4164-1FD5-4CCE-A56E-031DDE4A4CB1}"/>
    <cellStyle name="Normal 4 4 3 3 3 2 3 3" xfId="51700" xr:uid="{FA8EA4E1-1A90-4C9D-BD7B-46279637B465}"/>
    <cellStyle name="Normal 4 4 3 3 3 2 4" xfId="16280" xr:uid="{8E4E6F79-84DA-49AA-ADE7-B98B62A011DF}"/>
    <cellStyle name="Normal 4 4 3 3 3 2 5" xfId="29970" xr:uid="{C4410F56-7C87-43DA-9FA8-B96D049819A2}"/>
    <cellStyle name="Normal 4 4 3 3 3 2 6" xfId="44854" xr:uid="{334A4882-A250-4B0A-91C0-C07E0C7D002A}"/>
    <cellStyle name="Normal 4 4 3 3 3 3" xfId="11144" xr:uid="{7BF9A53C-9900-496E-A510-A92BC2810E78}"/>
    <cellStyle name="Normal 4 4 3 3 3 3 2" xfId="24834" xr:uid="{002733E1-592D-4CA5-BF07-99A77E8D8DA9}"/>
    <cellStyle name="Normal 4 4 3 3 3 3 2 2" xfId="38526" xr:uid="{DD2E1A88-A549-4A4E-883A-2B6C1A84DBCB}"/>
    <cellStyle name="Normal 4 4 3 3 3 3 2 3" xfId="53410" xr:uid="{6C67F8F8-E2AF-492B-BAA4-14D62445C816}"/>
    <cellStyle name="Normal 4 4 3 3 3 3 3" xfId="17990" xr:uid="{D824FF9B-F070-441C-9EFB-A5B12D64EA00}"/>
    <cellStyle name="Normal 4 4 3 3 3 3 4" xfId="31680" xr:uid="{6C5ACD8F-B3E4-442C-AADD-2D0C85489CBD}"/>
    <cellStyle name="Normal 4 4 3 3 3 3 5" xfId="46564" xr:uid="{9E34DE13-8D17-43BD-9792-2DFA0B849839}"/>
    <cellStyle name="Normal 4 4 3 3 3 4" xfId="21412" xr:uid="{F55102B8-B428-4F56-9159-A16FCCAF1362}"/>
    <cellStyle name="Normal 4 4 3 3 3 4 2" xfId="35104" xr:uid="{41005DA8-FE24-46E6-9AF2-8DB8AB2A8FB0}"/>
    <cellStyle name="Normal 4 4 3 3 3 4 3" xfId="49988" xr:uid="{8B6AE9F8-72CA-44B6-A1CA-01F59A8384F8}"/>
    <cellStyle name="Normal 4 4 3 3 3 5" xfId="14568" xr:uid="{FBE51E08-E2EE-4EC3-B7D3-74879A009792}"/>
    <cellStyle name="Normal 4 4 3 3 3 6" xfId="28258" xr:uid="{B7CCAB8D-7FE6-4347-82EF-461804B4E4E7}"/>
    <cellStyle name="Normal 4 4 3 3 3 7" xfId="43142" xr:uid="{1016E18C-5EA7-472F-9FFD-0A5B631C213D}"/>
    <cellStyle name="Normal 4 4 3 3 4" xfId="7723" xr:uid="{0843D123-B9A4-47C7-8D00-2683B8DD12F7}"/>
    <cellStyle name="Normal 4 4 3 3 4 2" xfId="9435" xr:uid="{214B8A67-B8ED-4A2B-B571-5A40AAB082A3}"/>
    <cellStyle name="Normal 4 4 3 3 4 2 2" xfId="12857" xr:uid="{3FFA46E2-B144-4811-A5A3-5AA92A324578}"/>
    <cellStyle name="Normal 4 4 3 3 4 2 2 2" xfId="26547" xr:uid="{B3DB79B6-E49B-48E7-BCB1-F34B6D356501}"/>
    <cellStyle name="Normal 4 4 3 3 4 2 2 2 2" xfId="40239" xr:uid="{5C195CE8-325F-4F48-9220-D5A7E83FC724}"/>
    <cellStyle name="Normal 4 4 3 3 4 2 2 2 3" xfId="55123" xr:uid="{58CEE152-87FA-4789-B311-1281965C7D93}"/>
    <cellStyle name="Normal 4 4 3 3 4 2 2 3" xfId="19703" xr:uid="{1FBAB8CB-BD42-4C3E-BAB1-5C3295992F20}"/>
    <cellStyle name="Normal 4 4 3 3 4 2 2 4" xfId="33393" xr:uid="{828D8206-1C45-4F5A-9BB2-48B43077658A}"/>
    <cellStyle name="Normal 4 4 3 3 4 2 2 5" xfId="48277" xr:uid="{F8966E79-7DE2-4ED6-B2C0-8703A68E111A}"/>
    <cellStyle name="Normal 4 4 3 3 4 2 3" xfId="23125" xr:uid="{42F1FF33-FBFF-4D3E-A984-5F20046EA3C3}"/>
    <cellStyle name="Normal 4 4 3 3 4 2 3 2" xfId="36817" xr:uid="{715C75BB-2C12-40D2-8F7C-B814695ED4E8}"/>
    <cellStyle name="Normal 4 4 3 3 4 2 3 3" xfId="51701" xr:uid="{2C0F86C4-BA40-43BD-B277-B6AD435A7995}"/>
    <cellStyle name="Normal 4 4 3 3 4 2 4" xfId="16281" xr:uid="{6C90A40F-DEBC-459C-BD75-2CE3FE3D6B9B}"/>
    <cellStyle name="Normal 4 4 3 3 4 2 5" xfId="29971" xr:uid="{FE92CC0B-2BD2-42DD-875B-122C1D15EC4F}"/>
    <cellStyle name="Normal 4 4 3 3 4 2 6" xfId="44855" xr:uid="{3F714B92-6A29-4CCC-B4EA-42C529FCF68F}"/>
    <cellStyle name="Normal 4 4 3 3 4 3" xfId="11145" xr:uid="{86A5E39F-075C-4061-9586-EE801D7EEF84}"/>
    <cellStyle name="Normal 4 4 3 3 4 3 2" xfId="24835" xr:uid="{8F13F39C-0939-4806-8796-EFB4E08B3038}"/>
    <cellStyle name="Normal 4 4 3 3 4 3 2 2" xfId="38527" xr:uid="{ABEDF520-46CF-49E9-9114-142D4B35740C}"/>
    <cellStyle name="Normal 4 4 3 3 4 3 2 3" xfId="53411" xr:uid="{F2814BDE-9E47-4C15-B07C-6DEF7F514BF0}"/>
    <cellStyle name="Normal 4 4 3 3 4 3 3" xfId="17991" xr:uid="{C423C35A-BE8F-4ABE-8908-5F715AC99986}"/>
    <cellStyle name="Normal 4 4 3 3 4 3 4" xfId="31681" xr:uid="{A8A9DF78-962D-4578-94D9-FE6CAE1173E8}"/>
    <cellStyle name="Normal 4 4 3 3 4 3 5" xfId="46565" xr:uid="{760266BC-AFA0-4BA0-9344-3E33570E64E2}"/>
    <cellStyle name="Normal 4 4 3 3 4 4" xfId="21413" xr:uid="{D4E7D92A-2E7A-4A93-8CD5-D3C34E3C057B}"/>
    <cellStyle name="Normal 4 4 3 3 4 4 2" xfId="35105" xr:uid="{61AEF3F5-0EE3-40E3-9331-702BD2176E80}"/>
    <cellStyle name="Normal 4 4 3 3 4 4 3" xfId="49989" xr:uid="{50B7BB40-AB89-4C81-A847-8337605D48AE}"/>
    <cellStyle name="Normal 4 4 3 3 4 5" xfId="14569" xr:uid="{EF0B95FA-FAA3-4327-92CC-3BF9512563D7}"/>
    <cellStyle name="Normal 4 4 3 3 4 6" xfId="28259" xr:uid="{08B7CFD0-F1AD-40DD-B491-207198A0D220}"/>
    <cellStyle name="Normal 4 4 3 3 4 7" xfId="43143" xr:uid="{2C9AAD4C-2332-4766-80B0-AFDF571945CA}"/>
    <cellStyle name="Normal 4 4 3 3 5" xfId="9431" xr:uid="{57FEBDD2-7C16-4AA1-AF82-3C90FF877C6D}"/>
    <cellStyle name="Normal 4 4 3 3 5 2" xfId="12853" xr:uid="{B6C0A19B-2DB5-4366-997C-C425B699B58A}"/>
    <cellStyle name="Normal 4 4 3 3 5 2 2" xfId="26543" xr:uid="{D23468D5-DBA1-4979-94DA-4E2DFBA8A43E}"/>
    <cellStyle name="Normal 4 4 3 3 5 2 2 2" xfId="40235" xr:uid="{92481E07-4083-4BC5-913A-250876BD077D}"/>
    <cellStyle name="Normal 4 4 3 3 5 2 2 3" xfId="55119" xr:uid="{9060A179-F6B7-4A13-A75B-EB7BF618EFCD}"/>
    <cellStyle name="Normal 4 4 3 3 5 2 3" xfId="19699" xr:uid="{FF46A1ED-A9EC-4CBD-BA3F-9290D02F962E}"/>
    <cellStyle name="Normal 4 4 3 3 5 2 4" xfId="33389" xr:uid="{076003F0-D6D2-4481-BAA5-FA201839CEF9}"/>
    <cellStyle name="Normal 4 4 3 3 5 2 5" xfId="48273" xr:uid="{8B21DAA1-CE92-4EA9-8D86-3B5670807992}"/>
    <cellStyle name="Normal 4 4 3 3 5 3" xfId="23121" xr:uid="{1AA81391-ED02-4686-9B82-C2828A96F596}"/>
    <cellStyle name="Normal 4 4 3 3 5 3 2" xfId="36813" xr:uid="{32245CB8-B0B3-4871-A23B-4F5113E654C4}"/>
    <cellStyle name="Normal 4 4 3 3 5 3 3" xfId="51697" xr:uid="{4A345387-58DB-4F8C-BC7C-1F7247EAA826}"/>
    <cellStyle name="Normal 4 4 3 3 5 4" xfId="16277" xr:uid="{865CB9C2-B547-4CA4-AA8A-F709BBCBE5A3}"/>
    <cellStyle name="Normal 4 4 3 3 5 5" xfId="29967" xr:uid="{D6C38E0B-6DC5-447B-9C3D-030494572A52}"/>
    <cellStyle name="Normal 4 4 3 3 5 6" xfId="44851" xr:uid="{1865914F-EF67-4FA2-B97E-47A3C6F77025}"/>
    <cellStyle name="Normal 4 4 3 3 6" xfId="11141" xr:uid="{70CBF660-9397-41A3-9EA5-9D05F3E71E4A}"/>
    <cellStyle name="Normal 4 4 3 3 6 2" xfId="24831" xr:uid="{3AF250AF-F031-45A8-826A-43C39CD9716F}"/>
    <cellStyle name="Normal 4 4 3 3 6 2 2" xfId="38523" xr:uid="{DC69D3D9-6617-49CB-B539-335C9542EB9A}"/>
    <cellStyle name="Normal 4 4 3 3 6 2 3" xfId="53407" xr:uid="{6A8A71BB-B069-4F6D-BAC2-91EC890803A6}"/>
    <cellStyle name="Normal 4 4 3 3 6 3" xfId="17987" xr:uid="{5DF21561-15FA-400A-9008-CF6CA088ED1F}"/>
    <cellStyle name="Normal 4 4 3 3 6 4" xfId="31677" xr:uid="{6DCF0AC7-532A-47C6-9ADA-94198073708A}"/>
    <cellStyle name="Normal 4 4 3 3 6 5" xfId="46561" xr:uid="{7615B0EE-46B8-4E5D-9118-C57DE1F2E462}"/>
    <cellStyle name="Normal 4 4 3 3 7" xfId="21409" xr:uid="{1D51EB74-A2F7-4D20-B55D-440A4B21FC25}"/>
    <cellStyle name="Normal 4 4 3 3 7 2" xfId="35101" xr:uid="{29085E50-C868-4785-9BE6-224B7AB5A363}"/>
    <cellStyle name="Normal 4 4 3 3 7 3" xfId="49985" xr:uid="{40BFAB9A-1B73-437D-81B5-56053D2AE588}"/>
    <cellStyle name="Normal 4 4 3 3 8" xfId="14565" xr:uid="{BB34D160-4707-4420-9C0F-C0A397B4046E}"/>
    <cellStyle name="Normal 4 4 3 3 8 2" xfId="41319" xr:uid="{7870E9BF-B9EA-4446-BB42-38994E72FB90}"/>
    <cellStyle name="Normal 4 4 3 3 9" xfId="28255" xr:uid="{4DC95B09-C78E-445F-B276-ECD72AE557C3}"/>
    <cellStyle name="Normal 4 4 3 4" xfId="7724" xr:uid="{B77F42D7-D35D-46E0-BCAE-87866FC320DD}"/>
    <cellStyle name="Normal 4 4 3 4 2" xfId="7725" xr:uid="{F70E1805-9649-444B-BC25-3849961E2C42}"/>
    <cellStyle name="Normal 4 4 3 4 2 2" xfId="9437" xr:uid="{F3F15817-0D0D-4C4E-A044-77BF6BDBF614}"/>
    <cellStyle name="Normal 4 4 3 4 2 2 2" xfId="12859" xr:uid="{07701088-BF5F-4E14-9F3B-CE897C2A35CE}"/>
    <cellStyle name="Normal 4 4 3 4 2 2 2 2" xfId="26549" xr:uid="{27FFD0E6-A974-4078-81AF-E8ED860B9694}"/>
    <cellStyle name="Normal 4 4 3 4 2 2 2 2 2" xfId="40241" xr:uid="{05417071-13F0-4A8B-90E6-75AF0B1E3764}"/>
    <cellStyle name="Normal 4 4 3 4 2 2 2 2 3" xfId="55125" xr:uid="{50E7852B-737E-4B59-9C72-2CB730188C2C}"/>
    <cellStyle name="Normal 4 4 3 4 2 2 2 3" xfId="19705" xr:uid="{1020982A-6E88-4F84-AEDB-6461265840DE}"/>
    <cellStyle name="Normal 4 4 3 4 2 2 2 4" xfId="33395" xr:uid="{0F6CD9AA-8618-4679-889B-A57B4D5F2CE0}"/>
    <cellStyle name="Normal 4 4 3 4 2 2 2 5" xfId="48279" xr:uid="{28CBD658-631F-4250-8057-96431CF379FB}"/>
    <cellStyle name="Normal 4 4 3 4 2 2 3" xfId="23127" xr:uid="{B7375DD5-D54A-479C-8AA3-044241F90E94}"/>
    <cellStyle name="Normal 4 4 3 4 2 2 3 2" xfId="36819" xr:uid="{64BDB9D4-DCC2-4DA9-B973-D83DA8D8D8DF}"/>
    <cellStyle name="Normal 4 4 3 4 2 2 3 3" xfId="51703" xr:uid="{A89E53FF-7E41-4EF5-BCF4-4B735C2D1073}"/>
    <cellStyle name="Normal 4 4 3 4 2 2 4" xfId="16283" xr:uid="{032FA25F-12DF-4536-9BA0-C1CFF4890BB8}"/>
    <cellStyle name="Normal 4 4 3 4 2 2 5" xfId="29973" xr:uid="{42B52D00-BF91-4471-8C8E-C136FD6D47FF}"/>
    <cellStyle name="Normal 4 4 3 4 2 2 6" xfId="44857" xr:uid="{ADEE2292-B6E5-43DA-AE76-BA5696068B97}"/>
    <cellStyle name="Normal 4 4 3 4 2 3" xfId="11147" xr:uid="{9D1F6545-CC1E-4D39-9749-74D21EC2E612}"/>
    <cellStyle name="Normal 4 4 3 4 2 3 2" xfId="24837" xr:uid="{3FA8BD52-F5C0-43B2-AE16-07BF0DA4E713}"/>
    <cellStyle name="Normal 4 4 3 4 2 3 2 2" xfId="38529" xr:uid="{D334C32C-1886-484B-B6BE-CE49C7B51ECD}"/>
    <cellStyle name="Normal 4 4 3 4 2 3 2 3" xfId="53413" xr:uid="{3B92F3C7-B61E-405A-BAF5-81EC1F926D35}"/>
    <cellStyle name="Normal 4 4 3 4 2 3 3" xfId="17993" xr:uid="{E98F78D1-1F17-449C-97F2-EFBACBB13AF0}"/>
    <cellStyle name="Normal 4 4 3 4 2 3 4" xfId="31683" xr:uid="{55515859-5B5C-43E8-A732-7D6906D580AE}"/>
    <cellStyle name="Normal 4 4 3 4 2 3 5" xfId="46567" xr:uid="{95F4EDCD-B927-4178-8F96-FBE348434EFF}"/>
    <cellStyle name="Normal 4 4 3 4 2 4" xfId="21415" xr:uid="{6E82695A-C283-4965-940D-A5719B74CFF7}"/>
    <cellStyle name="Normal 4 4 3 4 2 4 2" xfId="35107" xr:uid="{67438D5A-74A5-4B6D-A770-0AD7DB0BA245}"/>
    <cellStyle name="Normal 4 4 3 4 2 4 3" xfId="49991" xr:uid="{EC7D7B50-043F-47D7-B9D3-A891334B684A}"/>
    <cellStyle name="Normal 4 4 3 4 2 5" xfId="14571" xr:uid="{5F73B981-8B58-49F8-87C7-25429C6BB090}"/>
    <cellStyle name="Normal 4 4 3 4 2 6" xfId="28261" xr:uid="{50B646D9-ECFC-4033-B13F-792437531E73}"/>
    <cellStyle name="Normal 4 4 3 4 2 7" xfId="43145" xr:uid="{1EB754BD-461B-414A-8346-C45D62E4FC32}"/>
    <cellStyle name="Normal 4 4 3 4 3" xfId="9436" xr:uid="{68D91AF2-12E2-4029-B327-0D6EC3075D41}"/>
    <cellStyle name="Normal 4 4 3 4 3 2" xfId="12858" xr:uid="{CAD98B01-98F1-4B51-B3AD-2386252E07AE}"/>
    <cellStyle name="Normal 4 4 3 4 3 2 2" xfId="26548" xr:uid="{99542DB1-B709-4DF3-B763-0438DF2885EF}"/>
    <cellStyle name="Normal 4 4 3 4 3 2 2 2" xfId="40240" xr:uid="{60757769-15BA-4883-A962-8B5FA51E641B}"/>
    <cellStyle name="Normal 4 4 3 4 3 2 2 3" xfId="55124" xr:uid="{703B4A0D-C9D6-4CEC-9483-EECC25236C95}"/>
    <cellStyle name="Normal 4 4 3 4 3 2 3" xfId="19704" xr:uid="{A6A455AB-8ACF-4447-89B7-08CB66E9C2DA}"/>
    <cellStyle name="Normal 4 4 3 4 3 2 4" xfId="33394" xr:uid="{6D9EE5EE-0F21-4655-99C9-C36F3C49E181}"/>
    <cellStyle name="Normal 4 4 3 4 3 2 5" xfId="48278" xr:uid="{262020F6-8C6C-448C-A6DC-C114E861B7C4}"/>
    <cellStyle name="Normal 4 4 3 4 3 3" xfId="23126" xr:uid="{9461C8E0-DBC0-4635-B97B-28587A58A403}"/>
    <cellStyle name="Normal 4 4 3 4 3 3 2" xfId="36818" xr:uid="{8A7E7FC4-EDF8-4624-89BD-FDC382585E18}"/>
    <cellStyle name="Normal 4 4 3 4 3 3 3" xfId="51702" xr:uid="{4ECBD37B-D825-491D-A67D-552E1AC13103}"/>
    <cellStyle name="Normal 4 4 3 4 3 4" xfId="16282" xr:uid="{2766ADB7-6956-4C79-A251-38D89DD83A73}"/>
    <cellStyle name="Normal 4 4 3 4 3 5" xfId="29972" xr:uid="{9C1CC947-888B-4C77-B384-848ABAC1CE15}"/>
    <cellStyle name="Normal 4 4 3 4 3 6" xfId="44856" xr:uid="{722FAC1C-D036-4895-B791-66B9592454BD}"/>
    <cellStyle name="Normal 4 4 3 4 4" xfId="11146" xr:uid="{1A844224-F57D-449E-B772-06053B7D5ACA}"/>
    <cellStyle name="Normal 4 4 3 4 4 2" xfId="24836" xr:uid="{177481FD-1FBD-4C06-912D-EC5BE5A81F1D}"/>
    <cellStyle name="Normal 4 4 3 4 4 2 2" xfId="38528" xr:uid="{24BC4AA6-8335-4E73-A637-EDF4CBB056AE}"/>
    <cellStyle name="Normal 4 4 3 4 4 2 3" xfId="53412" xr:uid="{860D77FA-C4B1-4031-8ED2-D5475FD90C34}"/>
    <cellStyle name="Normal 4 4 3 4 4 3" xfId="17992" xr:uid="{1459A991-0CC5-466A-B999-C978F216F351}"/>
    <cellStyle name="Normal 4 4 3 4 4 4" xfId="31682" xr:uid="{3F7BC568-059F-4D36-B347-4CFE8740FB60}"/>
    <cellStyle name="Normal 4 4 3 4 4 5" xfId="46566" xr:uid="{ECDD25BD-932C-44B9-82B7-67A368F43611}"/>
    <cellStyle name="Normal 4 4 3 4 5" xfId="21414" xr:uid="{C70EE2B0-1382-4BD1-A260-8EC53F0F4F26}"/>
    <cellStyle name="Normal 4 4 3 4 5 2" xfId="35106" xr:uid="{4F93A033-0534-4B14-A435-FF9DDAA0A0D9}"/>
    <cellStyle name="Normal 4 4 3 4 5 3" xfId="49990" xr:uid="{F097759C-1BE7-4AAC-9C7B-839BBB8C26B4}"/>
    <cellStyle name="Normal 4 4 3 4 6" xfId="14570" xr:uid="{A66092A6-430E-4A24-87FC-B1D10657ADD1}"/>
    <cellStyle name="Normal 4 4 3 4 7" xfId="28260" xr:uid="{932C9F46-1F5E-4320-A7BD-44E4B34EB6EE}"/>
    <cellStyle name="Normal 4 4 3 4 8" xfId="43144" xr:uid="{88716CCC-F614-4200-B4E5-562512B1B753}"/>
    <cellStyle name="Normal 4 4 3 5" xfId="7726" xr:uid="{68EF368D-2365-41ED-9681-25415BB3F830}"/>
    <cellStyle name="Normal 4 4 3 5 2" xfId="9438" xr:uid="{DC147526-2132-4A91-9325-F731A702D205}"/>
    <cellStyle name="Normal 4 4 3 5 2 2" xfId="12860" xr:uid="{D79D9704-612D-496D-BA14-B4524F5624C1}"/>
    <cellStyle name="Normal 4 4 3 5 2 2 2" xfId="26550" xr:uid="{EF3A1D66-D354-4DBE-9D70-A399A9B1469A}"/>
    <cellStyle name="Normal 4 4 3 5 2 2 2 2" xfId="40242" xr:uid="{D8B3A382-9F8F-4EF2-8E86-D400A3658743}"/>
    <cellStyle name="Normal 4 4 3 5 2 2 2 3" xfId="55126" xr:uid="{97D8E9AF-3233-485E-AB05-464F9B9F6AA8}"/>
    <cellStyle name="Normal 4 4 3 5 2 2 3" xfId="19706" xr:uid="{A3D421A0-87C8-4C52-8B45-DA804C80F00D}"/>
    <cellStyle name="Normal 4 4 3 5 2 2 4" xfId="33396" xr:uid="{9A6856AA-6ED4-47E0-84DB-31CC8D19CEDE}"/>
    <cellStyle name="Normal 4 4 3 5 2 2 5" xfId="48280" xr:uid="{37D34DC6-6598-4CDF-8DD5-9137AFF9CD8E}"/>
    <cellStyle name="Normal 4 4 3 5 2 3" xfId="23128" xr:uid="{CDD0ED95-A06B-417B-9329-0F23E9CDAE17}"/>
    <cellStyle name="Normal 4 4 3 5 2 3 2" xfId="36820" xr:uid="{C41506F5-06E6-4A0A-B545-A55B6356E028}"/>
    <cellStyle name="Normal 4 4 3 5 2 3 3" xfId="51704" xr:uid="{B55A7D6B-35F3-4C1B-8B81-950D7E20FBB2}"/>
    <cellStyle name="Normal 4 4 3 5 2 4" xfId="16284" xr:uid="{3379CB8B-589C-4464-B895-36D23F1FA098}"/>
    <cellStyle name="Normal 4 4 3 5 2 5" xfId="29974" xr:uid="{D4486231-461B-4AAD-80B3-87C8A397EC17}"/>
    <cellStyle name="Normal 4 4 3 5 2 6" xfId="44858" xr:uid="{01FEC46D-5A81-434F-A93D-C174568B7E9B}"/>
    <cellStyle name="Normal 4 4 3 5 3" xfId="11148" xr:uid="{03196D51-26B0-470C-A451-B926A0FF2636}"/>
    <cellStyle name="Normal 4 4 3 5 3 2" xfId="24838" xr:uid="{3E6857F9-0677-4254-9A5E-AEBFD4354FF8}"/>
    <cellStyle name="Normal 4 4 3 5 3 2 2" xfId="38530" xr:uid="{DBE9EE59-E18B-4F37-9277-5B7102B787FA}"/>
    <cellStyle name="Normal 4 4 3 5 3 2 3" xfId="53414" xr:uid="{FB65F7C2-B166-47A3-8B7C-D9285C90FA44}"/>
    <cellStyle name="Normal 4 4 3 5 3 3" xfId="17994" xr:uid="{788D2262-B6EF-4B07-AA1F-C85505D69AAC}"/>
    <cellStyle name="Normal 4 4 3 5 3 4" xfId="31684" xr:uid="{2947B5ED-553D-4886-9784-5C271D503862}"/>
    <cellStyle name="Normal 4 4 3 5 3 5" xfId="46568" xr:uid="{35B87A75-2B73-4A73-BF71-42B438DB0C04}"/>
    <cellStyle name="Normal 4 4 3 5 4" xfId="21416" xr:uid="{877B293B-DB9D-400A-9410-08B88D3F2881}"/>
    <cellStyle name="Normal 4 4 3 5 4 2" xfId="35108" xr:uid="{334C4968-4699-4D61-B128-387D2D7EDCB6}"/>
    <cellStyle name="Normal 4 4 3 5 4 3" xfId="49992" xr:uid="{AD2254DB-C38A-45A5-B1B4-DD13F0A95645}"/>
    <cellStyle name="Normal 4 4 3 5 5" xfId="14572" xr:uid="{C7A0B701-DDA7-4057-AB90-84C43FC883CB}"/>
    <cellStyle name="Normal 4 4 3 5 6" xfId="28262" xr:uid="{BAA1CB8D-06C4-4AE5-B36D-9D99F0E38356}"/>
    <cellStyle name="Normal 4 4 3 5 7" xfId="43146" xr:uid="{065813D9-23B3-4B4D-B9F6-D9E80C308ECC}"/>
    <cellStyle name="Normal 4 4 3 6" xfId="7727" xr:uid="{969F1F3B-12FE-4C5E-9128-C81C1F49250B}"/>
    <cellStyle name="Normal 4 4 3 6 2" xfId="9439" xr:uid="{C3B48A22-8C67-46D4-8712-E88EF5C51DE7}"/>
    <cellStyle name="Normal 4 4 3 6 2 2" xfId="12861" xr:uid="{A6944C71-D02F-416A-8A24-A22F3CB684CA}"/>
    <cellStyle name="Normal 4 4 3 6 2 2 2" xfId="26551" xr:uid="{8C063856-CA55-4A10-9E8B-9018DD5248FE}"/>
    <cellStyle name="Normal 4 4 3 6 2 2 2 2" xfId="40243" xr:uid="{10988EE9-8FAC-48A0-AF0E-0D21BFE0266A}"/>
    <cellStyle name="Normal 4 4 3 6 2 2 2 3" xfId="55127" xr:uid="{C255297F-242C-4929-B0F3-3CE44B5DC007}"/>
    <cellStyle name="Normal 4 4 3 6 2 2 3" xfId="19707" xr:uid="{3FF8A7B1-A6A3-4367-94E0-D82B07672F55}"/>
    <cellStyle name="Normal 4 4 3 6 2 2 4" xfId="33397" xr:uid="{D0D2C712-80D3-4A05-A346-A255CEE2A664}"/>
    <cellStyle name="Normal 4 4 3 6 2 2 5" xfId="48281" xr:uid="{70674A30-2BFD-4ABD-99C5-0D1AD5CFF599}"/>
    <cellStyle name="Normal 4 4 3 6 2 3" xfId="23129" xr:uid="{AB304EDB-3D7D-4C38-AD95-08A7EF67961B}"/>
    <cellStyle name="Normal 4 4 3 6 2 3 2" xfId="36821" xr:uid="{68B29C80-D165-4764-BB6A-9B705F67FBFC}"/>
    <cellStyle name="Normal 4 4 3 6 2 3 3" xfId="51705" xr:uid="{342C0A6D-B6E6-4AF3-88F0-EB217BBAAA7C}"/>
    <cellStyle name="Normal 4 4 3 6 2 4" xfId="16285" xr:uid="{E87115CF-9780-4D1C-876C-61A3240585B0}"/>
    <cellStyle name="Normal 4 4 3 6 2 5" xfId="29975" xr:uid="{5C180059-ECF3-4E9B-B435-7E23EBE751A5}"/>
    <cellStyle name="Normal 4 4 3 6 2 6" xfId="44859" xr:uid="{84167D64-EAA2-400E-9057-15DF3624B737}"/>
    <cellStyle name="Normal 4 4 3 6 3" xfId="11149" xr:uid="{F823A6B0-6E72-4732-8CE8-D0D7DA3DB13C}"/>
    <cellStyle name="Normal 4 4 3 6 3 2" xfId="24839" xr:uid="{EB40DF69-A919-48CB-9A1B-FF1647438675}"/>
    <cellStyle name="Normal 4 4 3 6 3 2 2" xfId="38531" xr:uid="{9475341B-9E12-4FBA-B073-34AF0B7062CC}"/>
    <cellStyle name="Normal 4 4 3 6 3 2 3" xfId="53415" xr:uid="{C58D035D-7264-43B9-B8F8-854B7263C451}"/>
    <cellStyle name="Normal 4 4 3 6 3 3" xfId="17995" xr:uid="{A6161451-AFD2-443E-B577-6485EADB6316}"/>
    <cellStyle name="Normal 4 4 3 6 3 4" xfId="31685" xr:uid="{B270E14C-42D5-4CB6-87A8-3086BADD30DA}"/>
    <cellStyle name="Normal 4 4 3 6 3 5" xfId="46569" xr:uid="{CC5C9EDB-808B-4576-A353-1658C509809C}"/>
    <cellStyle name="Normal 4 4 3 6 4" xfId="21417" xr:uid="{7F8D56E1-2C63-4E29-9D8A-2077F872A0C1}"/>
    <cellStyle name="Normal 4 4 3 6 4 2" xfId="35109" xr:uid="{02F93C38-2E87-4EB5-8515-8CB806AC1307}"/>
    <cellStyle name="Normal 4 4 3 6 4 3" xfId="49993" xr:uid="{14C50152-2172-4414-89BB-259DC75E6E20}"/>
    <cellStyle name="Normal 4 4 3 6 5" xfId="14573" xr:uid="{C0C47FD9-6FD7-4629-9AF0-5804892F7359}"/>
    <cellStyle name="Normal 4 4 3 6 6" xfId="28263" xr:uid="{D88F9092-6A16-4C2A-8796-2E558F3234FA}"/>
    <cellStyle name="Normal 4 4 3 6 7" xfId="43147" xr:uid="{EC62F694-8856-470D-ABBA-5F446C7172A5}"/>
    <cellStyle name="Normal 4 4 3 7" xfId="9425" xr:uid="{71FF069E-93EC-49FB-8D38-6653F10880C5}"/>
    <cellStyle name="Normal 4 4 3 7 2" xfId="12847" xr:uid="{8A2821C3-B767-4B5D-ADFD-A5CEF1CA21B7}"/>
    <cellStyle name="Normal 4 4 3 7 2 2" xfId="26537" xr:uid="{D5767F29-0634-4DF9-8789-F6D7B490D517}"/>
    <cellStyle name="Normal 4 4 3 7 2 2 2" xfId="40229" xr:uid="{D7737549-DDB6-4550-9112-EFADD9D02B34}"/>
    <cellStyle name="Normal 4 4 3 7 2 2 3" xfId="55113" xr:uid="{7A9058F6-0721-4DE1-84C0-7192E31DA9CE}"/>
    <cellStyle name="Normal 4 4 3 7 2 3" xfId="19693" xr:uid="{4D6AECC3-FCF0-4DCB-9EB1-4B7C194EB45E}"/>
    <cellStyle name="Normal 4 4 3 7 2 4" xfId="33383" xr:uid="{742BEB83-E69A-4AD0-8BFB-9159EDB8FF8D}"/>
    <cellStyle name="Normal 4 4 3 7 2 5" xfId="48267" xr:uid="{F90B6537-9B1B-408F-8E67-7C983B579DB9}"/>
    <cellStyle name="Normal 4 4 3 7 3" xfId="23115" xr:uid="{0BE34C6F-5D74-48D5-8711-D0422011AB24}"/>
    <cellStyle name="Normal 4 4 3 7 3 2" xfId="36807" xr:uid="{857F99E3-165D-4A7C-B7D0-ECA1293A3A7A}"/>
    <cellStyle name="Normal 4 4 3 7 3 3" xfId="51691" xr:uid="{3EA92937-B730-47E0-8EBC-4723BA580894}"/>
    <cellStyle name="Normal 4 4 3 7 4" xfId="16271" xr:uid="{A796F323-D692-42D9-AEED-2DA38DDA21F2}"/>
    <cellStyle name="Normal 4 4 3 7 5" xfId="29961" xr:uid="{DFCDDB29-306D-4817-BA5C-8B2FAD5D9466}"/>
    <cellStyle name="Normal 4 4 3 7 6" xfId="44845" xr:uid="{2A9D8ED6-BC48-4E76-A069-38F78BFBEAE0}"/>
    <cellStyle name="Normal 4 4 3 8" xfId="11135" xr:uid="{92863B9A-4B05-4CA6-88EC-7F47F72E6267}"/>
    <cellStyle name="Normal 4 4 3 8 2" xfId="24825" xr:uid="{89684B61-FABB-49FD-AF2E-94EB54B76AA3}"/>
    <cellStyle name="Normal 4 4 3 8 2 2" xfId="38517" xr:uid="{ACB1B7AC-C1CC-4FA4-94AB-4945DD011001}"/>
    <cellStyle name="Normal 4 4 3 8 2 3" xfId="53401" xr:uid="{B6BD0064-C89A-4A91-B293-E1F042EF3A3D}"/>
    <cellStyle name="Normal 4 4 3 8 3" xfId="17981" xr:uid="{2A48B2A8-3013-4D1E-BAEB-F89373D50E57}"/>
    <cellStyle name="Normal 4 4 3 8 4" xfId="31671" xr:uid="{6598E31D-B159-44F2-A3AB-DE7460422BFB}"/>
    <cellStyle name="Normal 4 4 3 8 5" xfId="46555" xr:uid="{C7867C4A-7F25-4B11-94FC-40D938825313}"/>
    <cellStyle name="Normal 4 4 3 9" xfId="21403" xr:uid="{B6E8E097-6ABE-4C19-9BAF-B24D4D06EB90}"/>
    <cellStyle name="Normal 4 4 3 9 2" xfId="35095" xr:uid="{4C8F1E51-8BAC-4991-A58A-C0DA6DFF826B}"/>
    <cellStyle name="Normal 4 4 3 9 3" xfId="49979" xr:uid="{1A95A6D7-2C17-4F9B-AC88-90E5AE43C2E8}"/>
    <cellStyle name="Normal 4 4 4" xfId="4749" xr:uid="{9202245E-AEA1-4505-846B-C8CADECC1525}"/>
    <cellStyle name="Normal 4 4 4 10" xfId="14574" xr:uid="{8F7D0B8C-8965-4773-9FFF-D6099220CDA5}"/>
    <cellStyle name="Normal 4 4 4 10 2" xfId="41386" xr:uid="{2E2D03ED-6416-44E7-9E13-A6811C52DB13}"/>
    <cellStyle name="Normal 4 4 4 11" xfId="28264" xr:uid="{A750FE84-8B83-4826-9D17-69191EC795F4}"/>
    <cellStyle name="Normal 4 4 4 12" xfId="43148" xr:uid="{0672A687-C4C3-4616-9459-858102704D67}"/>
    <cellStyle name="Normal 4 4 4 13" xfId="7728" xr:uid="{E67F25B3-B510-4150-A4ED-79F995325671}"/>
    <cellStyle name="Normal 4 4 4 14" xfId="5977" xr:uid="{699FD2CC-B40F-459F-AD30-6D0E43CA5599}"/>
    <cellStyle name="Normal 4 4 4 15" xfId="5385" xr:uid="{3BC3CCC7-ABC1-4230-9FFB-8B14B8CA7936}"/>
    <cellStyle name="Normal 4 4 4 2" xfId="7729" xr:uid="{6E1E5AB5-51FF-4B24-9857-DE5A89C4388F}"/>
    <cellStyle name="Normal 4 4 4 2 10" xfId="43149" xr:uid="{1D723E96-6E19-4FCE-A95A-DF20FBABDED3}"/>
    <cellStyle name="Normal 4 4 4 2 2" xfId="7730" xr:uid="{0580E9FE-84E7-44AB-9BDC-539DB6CB65E3}"/>
    <cellStyle name="Normal 4 4 4 2 2 2" xfId="7731" xr:uid="{02B0D384-0ACC-4EA5-8758-DDFE094FD1F5}"/>
    <cellStyle name="Normal 4 4 4 2 2 2 2" xfId="9443" xr:uid="{ADD88EE5-A932-4F20-A657-0140BC6E507A}"/>
    <cellStyle name="Normal 4 4 4 2 2 2 2 2" xfId="12865" xr:uid="{CF605B75-E334-4689-9FD7-95BEC1DC2719}"/>
    <cellStyle name="Normal 4 4 4 2 2 2 2 2 2" xfId="26555" xr:uid="{F4FBB4B8-4FD0-4A86-A2FE-597A61807670}"/>
    <cellStyle name="Normal 4 4 4 2 2 2 2 2 2 2" xfId="40247" xr:uid="{B19EB39C-29DF-4FA3-93E8-F818DCAA586B}"/>
    <cellStyle name="Normal 4 4 4 2 2 2 2 2 2 3" xfId="55131" xr:uid="{77E098E3-8CE0-4A14-9D9B-846527019EDE}"/>
    <cellStyle name="Normal 4 4 4 2 2 2 2 2 3" xfId="19711" xr:uid="{836E4B9F-7F61-4EEE-B33A-A06252179042}"/>
    <cellStyle name="Normal 4 4 4 2 2 2 2 2 4" xfId="33401" xr:uid="{6D3F5EA3-DA3B-4C68-8B1C-D6191AFE5D59}"/>
    <cellStyle name="Normal 4 4 4 2 2 2 2 2 5" xfId="48285" xr:uid="{33CE3C50-9960-4557-9B80-BCF07776EE22}"/>
    <cellStyle name="Normal 4 4 4 2 2 2 2 3" xfId="23133" xr:uid="{99A98712-EF70-4ABC-B2C4-B890751EEED4}"/>
    <cellStyle name="Normal 4 4 4 2 2 2 2 3 2" xfId="36825" xr:uid="{DF771A22-5D5E-4E7A-9093-4A44E0F136B2}"/>
    <cellStyle name="Normal 4 4 4 2 2 2 2 3 3" xfId="51709" xr:uid="{0EC0AC4B-38E4-4BEB-8386-8D99F7817A45}"/>
    <cellStyle name="Normal 4 4 4 2 2 2 2 4" xfId="16289" xr:uid="{006BF9ED-EA94-49C1-846C-B3B9C3118C35}"/>
    <cellStyle name="Normal 4 4 4 2 2 2 2 5" xfId="29979" xr:uid="{19D21275-760E-421D-8D7B-67DDA1C72501}"/>
    <cellStyle name="Normal 4 4 4 2 2 2 2 6" xfId="44863" xr:uid="{CC75932D-A061-45DB-9712-8B2BAAADFC4F}"/>
    <cellStyle name="Normal 4 4 4 2 2 2 3" xfId="11153" xr:uid="{B28662D1-F25B-4CCA-816F-ECADB49DD9E2}"/>
    <cellStyle name="Normal 4 4 4 2 2 2 3 2" xfId="24843" xr:uid="{76C2E4E9-142B-42CF-B33A-0151328DE1ED}"/>
    <cellStyle name="Normal 4 4 4 2 2 2 3 2 2" xfId="38535" xr:uid="{2E08CA02-1A74-4EDC-88CF-F5DF7BDA8AD7}"/>
    <cellStyle name="Normal 4 4 4 2 2 2 3 2 3" xfId="53419" xr:uid="{384276D2-231D-42B4-8B9B-BBDC2A338751}"/>
    <cellStyle name="Normal 4 4 4 2 2 2 3 3" xfId="17999" xr:uid="{C59A4C07-88EB-472A-B6DC-357DDAB29D82}"/>
    <cellStyle name="Normal 4 4 4 2 2 2 3 4" xfId="31689" xr:uid="{4B045625-6C2B-4979-911C-161D9FD0FD78}"/>
    <cellStyle name="Normal 4 4 4 2 2 2 3 5" xfId="46573" xr:uid="{20F69964-7B42-4AF7-823A-CBF34A41BA22}"/>
    <cellStyle name="Normal 4 4 4 2 2 2 4" xfId="21421" xr:uid="{72E0ADB0-AE2B-4394-A426-4D7D4C7DC07A}"/>
    <cellStyle name="Normal 4 4 4 2 2 2 4 2" xfId="35113" xr:uid="{A7217467-5FD3-4D1A-90DF-A2A568BB1D7F}"/>
    <cellStyle name="Normal 4 4 4 2 2 2 4 3" xfId="49997" xr:uid="{5D76FFD6-B4A7-41EE-B695-456935602166}"/>
    <cellStyle name="Normal 4 4 4 2 2 2 5" xfId="14577" xr:uid="{AA84CBD8-C05C-4AC3-A6C6-CDAD08857508}"/>
    <cellStyle name="Normal 4 4 4 2 2 2 6" xfId="28267" xr:uid="{8A26E68C-2FE8-4930-893E-A2DA7D385129}"/>
    <cellStyle name="Normal 4 4 4 2 2 2 7" xfId="43151" xr:uid="{13F7A490-C13D-4BA6-8AA8-7FA4FA810484}"/>
    <cellStyle name="Normal 4 4 4 2 2 3" xfId="9442" xr:uid="{CECB0C86-AD58-4D2A-8161-36F14B309D85}"/>
    <cellStyle name="Normal 4 4 4 2 2 3 2" xfId="12864" xr:uid="{1C789B48-18F1-4855-B94E-D7D56E19AF52}"/>
    <cellStyle name="Normal 4 4 4 2 2 3 2 2" xfId="26554" xr:uid="{CF42F35A-8051-4027-9CCF-0A6006D2605C}"/>
    <cellStyle name="Normal 4 4 4 2 2 3 2 2 2" xfId="40246" xr:uid="{6C936CDC-E5FD-42DA-B0E5-763DBC9BB6B3}"/>
    <cellStyle name="Normal 4 4 4 2 2 3 2 2 3" xfId="55130" xr:uid="{F3EE95E5-D98E-482B-B55E-E87EA0237C12}"/>
    <cellStyle name="Normal 4 4 4 2 2 3 2 3" xfId="19710" xr:uid="{415E2B4A-66AF-459E-B444-1C74744C319F}"/>
    <cellStyle name="Normal 4 4 4 2 2 3 2 4" xfId="33400" xr:uid="{6F629D59-9B87-40D7-8E13-5D9E174B07C0}"/>
    <cellStyle name="Normal 4 4 4 2 2 3 2 5" xfId="48284" xr:uid="{0B2183B2-83F9-4B9E-9732-891CC47E517C}"/>
    <cellStyle name="Normal 4 4 4 2 2 3 3" xfId="23132" xr:uid="{D52CE496-25E9-4700-8447-2EC3B54A53EB}"/>
    <cellStyle name="Normal 4 4 4 2 2 3 3 2" xfId="36824" xr:uid="{1640FFDE-0F01-4950-87D4-7BC61F59EBDB}"/>
    <cellStyle name="Normal 4 4 4 2 2 3 3 3" xfId="51708" xr:uid="{22520A83-F74F-44C0-990F-DE134DE6B5B3}"/>
    <cellStyle name="Normal 4 4 4 2 2 3 4" xfId="16288" xr:uid="{7B875495-9069-419A-8BC7-C7ED3A42111C}"/>
    <cellStyle name="Normal 4 4 4 2 2 3 5" xfId="29978" xr:uid="{F6354A51-A19B-40A9-B734-59493A172AE7}"/>
    <cellStyle name="Normal 4 4 4 2 2 3 6" xfId="44862" xr:uid="{3E5B614F-6025-4C3F-AB20-86BFEF23BA95}"/>
    <cellStyle name="Normal 4 4 4 2 2 4" xfId="11152" xr:uid="{3F6100E6-FE4B-4C31-924D-E0A2D1943750}"/>
    <cellStyle name="Normal 4 4 4 2 2 4 2" xfId="24842" xr:uid="{E2CEBD55-A78C-4BF2-BDC7-460B70738D8C}"/>
    <cellStyle name="Normal 4 4 4 2 2 4 2 2" xfId="38534" xr:uid="{58CFD5D1-9199-4D6F-B48E-733D30E1AA93}"/>
    <cellStyle name="Normal 4 4 4 2 2 4 2 3" xfId="53418" xr:uid="{B199E3C3-13D1-45E4-AFCA-6FE6B1C59816}"/>
    <cellStyle name="Normal 4 4 4 2 2 4 3" xfId="17998" xr:uid="{6EB74C03-126E-4DAC-9DF3-1A4767B410D8}"/>
    <cellStyle name="Normal 4 4 4 2 2 4 4" xfId="31688" xr:uid="{77938B0E-C3C7-46B9-A8A4-A5D19DD5DF2E}"/>
    <cellStyle name="Normal 4 4 4 2 2 4 5" xfId="46572" xr:uid="{A980BC1A-6295-4DD3-888D-74EC371D6723}"/>
    <cellStyle name="Normal 4 4 4 2 2 5" xfId="21420" xr:uid="{2E876A02-4DDF-4999-A1B9-92D861EA8D2C}"/>
    <cellStyle name="Normal 4 4 4 2 2 5 2" xfId="35112" xr:uid="{80E934DA-84FA-4CFF-A7C0-30431268A642}"/>
    <cellStyle name="Normal 4 4 4 2 2 5 3" xfId="49996" xr:uid="{67BF4B2E-31ED-42FC-A9C5-7FDAA335DE89}"/>
    <cellStyle name="Normal 4 4 4 2 2 6" xfId="14576" xr:uid="{2884CF90-E1FF-43C4-B97A-F9251A91D073}"/>
    <cellStyle name="Normal 4 4 4 2 2 7" xfId="28266" xr:uid="{96E330EB-5904-4809-BF27-51A17EEA35C5}"/>
    <cellStyle name="Normal 4 4 4 2 2 8" xfId="43150" xr:uid="{CB3B2914-775F-42F4-8DDD-C5673428F7CB}"/>
    <cellStyle name="Normal 4 4 4 2 3" xfId="7732" xr:uid="{6595FB1B-0ED6-4D09-91D6-0FBDFA61281A}"/>
    <cellStyle name="Normal 4 4 4 2 3 2" xfId="9444" xr:uid="{DB15F915-DF51-49EC-8978-9D04DAD1E699}"/>
    <cellStyle name="Normal 4 4 4 2 3 2 2" xfId="12866" xr:uid="{44EBA965-728C-4991-BA9D-57A3D974638F}"/>
    <cellStyle name="Normal 4 4 4 2 3 2 2 2" xfId="26556" xr:uid="{A0103ED1-8F41-45F3-B3F0-D367F27E7D6F}"/>
    <cellStyle name="Normal 4 4 4 2 3 2 2 2 2" xfId="40248" xr:uid="{67163E09-FFA0-499F-B6BC-E364EA98939E}"/>
    <cellStyle name="Normal 4 4 4 2 3 2 2 2 3" xfId="55132" xr:uid="{274BE75A-A719-41C0-81FC-814926B7E7F3}"/>
    <cellStyle name="Normal 4 4 4 2 3 2 2 3" xfId="19712" xr:uid="{C9038651-BEC1-4DF3-9D05-6A79852C7A12}"/>
    <cellStyle name="Normal 4 4 4 2 3 2 2 4" xfId="33402" xr:uid="{48FA29D9-D347-445F-9C05-5597FA1267F2}"/>
    <cellStyle name="Normal 4 4 4 2 3 2 2 5" xfId="48286" xr:uid="{D327D9B5-54DE-4663-BBC6-1DEA7F21EBA1}"/>
    <cellStyle name="Normal 4 4 4 2 3 2 3" xfId="23134" xr:uid="{9A26899A-9EE0-4FB3-B06D-2583A606832A}"/>
    <cellStyle name="Normal 4 4 4 2 3 2 3 2" xfId="36826" xr:uid="{618B5AEA-CC76-4217-BA1B-D1B0C85C728D}"/>
    <cellStyle name="Normal 4 4 4 2 3 2 3 3" xfId="51710" xr:uid="{8B5433E5-F8E4-4D02-AE94-2AC1598B1CB9}"/>
    <cellStyle name="Normal 4 4 4 2 3 2 4" xfId="16290" xr:uid="{33C5296F-DE66-4C4C-B8F0-EA141613DB24}"/>
    <cellStyle name="Normal 4 4 4 2 3 2 5" xfId="29980" xr:uid="{25B743EA-324C-43F7-976F-9FF4B63B02B9}"/>
    <cellStyle name="Normal 4 4 4 2 3 2 6" xfId="44864" xr:uid="{CE09D495-8004-408E-BAF6-AFDA1807FE1A}"/>
    <cellStyle name="Normal 4 4 4 2 3 3" xfId="11154" xr:uid="{032304CA-BA3F-40C8-9CE9-DF7964B0E382}"/>
    <cellStyle name="Normal 4 4 4 2 3 3 2" xfId="24844" xr:uid="{73C36EDD-CFE3-4919-A892-CB132F61B65A}"/>
    <cellStyle name="Normal 4 4 4 2 3 3 2 2" xfId="38536" xr:uid="{20FEC999-8CEB-4BEE-B1C8-C7F143BDF595}"/>
    <cellStyle name="Normal 4 4 4 2 3 3 2 3" xfId="53420" xr:uid="{F01D8212-9381-49EE-A363-EE0B86E7CF11}"/>
    <cellStyle name="Normal 4 4 4 2 3 3 3" xfId="18000" xr:uid="{1B5E92AC-6738-4CA0-87D6-6D1FA004F0B4}"/>
    <cellStyle name="Normal 4 4 4 2 3 3 4" xfId="31690" xr:uid="{CCDB369B-8577-4EDC-9CAB-0B4DC895AF2C}"/>
    <cellStyle name="Normal 4 4 4 2 3 3 5" xfId="46574" xr:uid="{70FC07A9-B51A-476E-90CE-AF7205470452}"/>
    <cellStyle name="Normal 4 4 4 2 3 4" xfId="21422" xr:uid="{3FAFB579-177A-4206-8AB4-0285BEA9E8D0}"/>
    <cellStyle name="Normal 4 4 4 2 3 4 2" xfId="35114" xr:uid="{C2B870C5-AF58-41CF-AE49-E796107380B9}"/>
    <cellStyle name="Normal 4 4 4 2 3 4 3" xfId="49998" xr:uid="{663842BD-448F-403B-B912-E968FB586CEB}"/>
    <cellStyle name="Normal 4 4 4 2 3 5" xfId="14578" xr:uid="{239FDAE6-540A-4FEF-8BF1-00414065F3BF}"/>
    <cellStyle name="Normal 4 4 4 2 3 6" xfId="28268" xr:uid="{B0716371-3F3C-4359-B26E-EB6C5A8AADE8}"/>
    <cellStyle name="Normal 4 4 4 2 3 7" xfId="43152" xr:uid="{621B4CA4-8A4D-4E78-8C7E-8A44DF4E1B10}"/>
    <cellStyle name="Normal 4 4 4 2 4" xfId="7733" xr:uid="{C2118E20-4C51-49AC-9E92-1FC3908B0539}"/>
    <cellStyle name="Normal 4 4 4 2 4 2" xfId="9445" xr:uid="{A5E63B67-10FF-4A5D-8E2F-5F85389ED4DC}"/>
    <cellStyle name="Normal 4 4 4 2 4 2 2" xfId="12867" xr:uid="{121D4ADF-2283-4B18-B540-D4A74CEF5230}"/>
    <cellStyle name="Normal 4 4 4 2 4 2 2 2" xfId="26557" xr:uid="{5693CFEF-55D2-4AC8-BDA6-B20F412E86DA}"/>
    <cellStyle name="Normal 4 4 4 2 4 2 2 2 2" xfId="40249" xr:uid="{132233DF-F2A1-4E68-890F-C82183C3CBAB}"/>
    <cellStyle name="Normal 4 4 4 2 4 2 2 2 3" xfId="55133" xr:uid="{68F4A753-5E92-4035-BA37-84F02147ECDB}"/>
    <cellStyle name="Normal 4 4 4 2 4 2 2 3" xfId="19713" xr:uid="{501877AB-4881-4BEE-A962-622238BBE89A}"/>
    <cellStyle name="Normal 4 4 4 2 4 2 2 4" xfId="33403" xr:uid="{520D5A7A-3DDE-46EF-BDD8-E607CB3DAA0F}"/>
    <cellStyle name="Normal 4 4 4 2 4 2 2 5" xfId="48287" xr:uid="{E6EFD034-E889-4C40-BF47-1BB5A42A3B84}"/>
    <cellStyle name="Normal 4 4 4 2 4 2 3" xfId="23135" xr:uid="{913E4C85-A12E-4ED5-897C-6AEC15F7A9F4}"/>
    <cellStyle name="Normal 4 4 4 2 4 2 3 2" xfId="36827" xr:uid="{E6ED1AE6-0131-4D84-9207-847D0E40346D}"/>
    <cellStyle name="Normal 4 4 4 2 4 2 3 3" xfId="51711" xr:uid="{14924B80-553E-4DDC-BD46-3CA05A090499}"/>
    <cellStyle name="Normal 4 4 4 2 4 2 4" xfId="16291" xr:uid="{D56C8F3F-8068-457F-AACA-EC810212637A}"/>
    <cellStyle name="Normal 4 4 4 2 4 2 5" xfId="29981" xr:uid="{863E66DD-688F-4606-B45A-CEB06A2877D0}"/>
    <cellStyle name="Normal 4 4 4 2 4 2 6" xfId="44865" xr:uid="{EE5F6CFE-5FC6-466A-8A20-AFBE18E759E5}"/>
    <cellStyle name="Normal 4 4 4 2 4 3" xfId="11155" xr:uid="{C05E8A5D-20E5-4A89-9414-0E7148B5D861}"/>
    <cellStyle name="Normal 4 4 4 2 4 3 2" xfId="24845" xr:uid="{57A7DF5D-2EA7-4335-BD6F-E539B719FBB1}"/>
    <cellStyle name="Normal 4 4 4 2 4 3 2 2" xfId="38537" xr:uid="{62989D46-E13D-4796-A066-3E753778B308}"/>
    <cellStyle name="Normal 4 4 4 2 4 3 2 3" xfId="53421" xr:uid="{98FECE57-2986-4689-AD75-BB36B26269BD}"/>
    <cellStyle name="Normal 4 4 4 2 4 3 3" xfId="18001" xr:uid="{0475D6D9-C157-41C3-A486-C296C1B4667E}"/>
    <cellStyle name="Normal 4 4 4 2 4 3 4" xfId="31691" xr:uid="{6BFA1A86-5442-4665-ABDD-E8924A7265E5}"/>
    <cellStyle name="Normal 4 4 4 2 4 3 5" xfId="46575" xr:uid="{D60AAB7F-B63A-4544-B316-4EDC99EFE8C0}"/>
    <cellStyle name="Normal 4 4 4 2 4 4" xfId="21423" xr:uid="{B0141F6E-898E-4FED-8D47-3C542D349FF2}"/>
    <cellStyle name="Normal 4 4 4 2 4 4 2" xfId="35115" xr:uid="{69F3CEC9-60E5-4ACF-A754-81F70540EE86}"/>
    <cellStyle name="Normal 4 4 4 2 4 4 3" xfId="49999" xr:uid="{60ABE5AE-581D-445B-AB77-09BECB86D204}"/>
    <cellStyle name="Normal 4 4 4 2 4 5" xfId="14579" xr:uid="{1DD629AC-E536-485A-9EB1-46DE0FCCE958}"/>
    <cellStyle name="Normal 4 4 4 2 4 6" xfId="28269" xr:uid="{D845CB36-489C-45AA-8F28-4D972A95D49B}"/>
    <cellStyle name="Normal 4 4 4 2 4 7" xfId="43153" xr:uid="{E3986FB5-4CCF-4780-9C48-EC574AF472EC}"/>
    <cellStyle name="Normal 4 4 4 2 5" xfId="9441" xr:uid="{FA37D51F-4518-4210-992F-2D171C27E665}"/>
    <cellStyle name="Normal 4 4 4 2 5 2" xfId="12863" xr:uid="{DF7D7351-F7AB-40D9-A6A9-89FE76E5E74B}"/>
    <cellStyle name="Normal 4 4 4 2 5 2 2" xfId="26553" xr:uid="{EAA8B2C0-AB4E-4401-B971-EE08AFB1105F}"/>
    <cellStyle name="Normal 4 4 4 2 5 2 2 2" xfId="40245" xr:uid="{F8469B61-5A12-4542-9EB5-9AF8D4C2BD03}"/>
    <cellStyle name="Normal 4 4 4 2 5 2 2 3" xfId="55129" xr:uid="{39EAA4E5-96CC-4BC3-B536-23D7A6BA191E}"/>
    <cellStyle name="Normal 4 4 4 2 5 2 3" xfId="19709" xr:uid="{A1AB43CA-2957-4797-864D-BEC749A3DCD4}"/>
    <cellStyle name="Normal 4 4 4 2 5 2 4" xfId="33399" xr:uid="{3982CB8A-3123-4C17-B2FA-62DB6F2253C1}"/>
    <cellStyle name="Normal 4 4 4 2 5 2 5" xfId="48283" xr:uid="{F5C69667-1427-48AA-A0FD-82C440D5BD40}"/>
    <cellStyle name="Normal 4 4 4 2 5 3" xfId="23131" xr:uid="{24128BB6-5229-427D-A85F-90532DF592DC}"/>
    <cellStyle name="Normal 4 4 4 2 5 3 2" xfId="36823" xr:uid="{BCD8050D-281A-4461-AAF9-92ABD5457DA5}"/>
    <cellStyle name="Normal 4 4 4 2 5 3 3" xfId="51707" xr:uid="{71B69225-706D-4B7D-BA1B-F93228B735B4}"/>
    <cellStyle name="Normal 4 4 4 2 5 4" xfId="16287" xr:uid="{AB27EB54-9A8B-4912-81B4-8D34DA60D7FE}"/>
    <cellStyle name="Normal 4 4 4 2 5 5" xfId="29977" xr:uid="{CB0C2331-A82B-4CA3-A86A-0F725A220AD3}"/>
    <cellStyle name="Normal 4 4 4 2 5 6" xfId="44861" xr:uid="{14C86444-6167-4F8A-8CE9-70A668378335}"/>
    <cellStyle name="Normal 4 4 4 2 6" xfId="11151" xr:uid="{24451B5F-FCE2-4019-BD0F-5F4F0D6599C7}"/>
    <cellStyle name="Normal 4 4 4 2 6 2" xfId="24841" xr:uid="{C89B5A89-D018-47EC-A03B-F412C827772B}"/>
    <cellStyle name="Normal 4 4 4 2 6 2 2" xfId="38533" xr:uid="{F3F39CC7-F3D8-4B5F-9630-7621063757B0}"/>
    <cellStyle name="Normal 4 4 4 2 6 2 3" xfId="53417" xr:uid="{CA0A943A-6CA0-4158-80FF-E0B1655A4938}"/>
    <cellStyle name="Normal 4 4 4 2 6 3" xfId="17997" xr:uid="{F143D4F7-08E0-463D-B760-48886AEAEF3C}"/>
    <cellStyle name="Normal 4 4 4 2 6 4" xfId="31687" xr:uid="{B1185E7A-32F9-46F6-822F-E920CDD03B13}"/>
    <cellStyle name="Normal 4 4 4 2 6 5" xfId="46571" xr:uid="{D09B7B0D-3590-461F-9468-F6C2C2330781}"/>
    <cellStyle name="Normal 4 4 4 2 7" xfId="21419" xr:uid="{B8CFE650-B2FD-459A-8CB8-BDDE4E32410D}"/>
    <cellStyle name="Normal 4 4 4 2 7 2" xfId="35111" xr:uid="{2DF57B6D-24C7-4E49-BDE9-5CEA976EEDAB}"/>
    <cellStyle name="Normal 4 4 4 2 7 3" xfId="49995" xr:uid="{A42492EB-9F41-4841-B4F7-D0A02F70ED4F}"/>
    <cellStyle name="Normal 4 4 4 2 8" xfId="14575" xr:uid="{24AC0EB3-7428-4526-A9AE-807AD7C62EF6}"/>
    <cellStyle name="Normal 4 4 4 2 9" xfId="28265" xr:uid="{D5BFC63E-8C00-4B37-8DDA-40E1048C1FD7}"/>
    <cellStyle name="Normal 4 4 4 3" xfId="7734" xr:uid="{032B097D-342F-4F07-8DB2-4AF2F7E7B44C}"/>
    <cellStyle name="Normal 4 4 4 3 10" xfId="43154" xr:uid="{AD01897D-322E-4027-82D1-9665D21CC5E5}"/>
    <cellStyle name="Normal 4 4 4 3 2" xfId="7735" xr:uid="{602E682A-ADA8-4E1C-BA6B-447CE4788BC2}"/>
    <cellStyle name="Normal 4 4 4 3 2 2" xfId="7736" xr:uid="{C0DB3A12-2D78-4093-942E-FAF2DB29CC52}"/>
    <cellStyle name="Normal 4 4 4 3 2 2 2" xfId="9448" xr:uid="{C976D277-8CFD-4E4D-9F37-172EFDB28542}"/>
    <cellStyle name="Normal 4 4 4 3 2 2 2 2" xfId="12870" xr:uid="{AC8E7D47-E2F0-4863-A27F-DC63CD31F5A8}"/>
    <cellStyle name="Normal 4 4 4 3 2 2 2 2 2" xfId="26560" xr:uid="{983B6051-6EE3-4F00-BB56-A1F6B25DF53A}"/>
    <cellStyle name="Normal 4 4 4 3 2 2 2 2 2 2" xfId="40252" xr:uid="{202086A9-7018-41DB-8822-FEA009570E67}"/>
    <cellStyle name="Normal 4 4 4 3 2 2 2 2 2 3" xfId="55136" xr:uid="{15E1DF78-5B05-4B18-982F-8CFFDA8B6BCC}"/>
    <cellStyle name="Normal 4 4 4 3 2 2 2 2 3" xfId="19716" xr:uid="{C7B08342-AFF3-4402-8DC2-220D55E0BA7F}"/>
    <cellStyle name="Normal 4 4 4 3 2 2 2 2 4" xfId="33406" xr:uid="{B9F79C38-6842-412E-833F-81169F4DAD70}"/>
    <cellStyle name="Normal 4 4 4 3 2 2 2 2 5" xfId="48290" xr:uid="{B3869BB6-FC27-49B3-A900-22BC1D0D8CDC}"/>
    <cellStyle name="Normal 4 4 4 3 2 2 2 3" xfId="23138" xr:uid="{ADE9E7FB-9668-4D69-B418-2135D450BB41}"/>
    <cellStyle name="Normal 4 4 4 3 2 2 2 3 2" xfId="36830" xr:uid="{EF42E96E-9822-495E-89AC-6EE59A764488}"/>
    <cellStyle name="Normal 4 4 4 3 2 2 2 3 3" xfId="51714" xr:uid="{827F93DE-9275-4947-A0A0-51C7C7F4ABE4}"/>
    <cellStyle name="Normal 4 4 4 3 2 2 2 4" xfId="16294" xr:uid="{1A883C76-49CA-4199-847D-EF227BF78DA4}"/>
    <cellStyle name="Normal 4 4 4 3 2 2 2 5" xfId="29984" xr:uid="{D810AD14-91BB-4B0A-93CE-4CA77D89FB88}"/>
    <cellStyle name="Normal 4 4 4 3 2 2 2 6" xfId="44868" xr:uid="{A132FC01-69B1-4AF9-AC51-FAC2A1F4DCD3}"/>
    <cellStyle name="Normal 4 4 4 3 2 2 3" xfId="11158" xr:uid="{61AED9C5-EB4D-49F4-A3CF-0636CE7D0ABD}"/>
    <cellStyle name="Normal 4 4 4 3 2 2 3 2" xfId="24848" xr:uid="{DB199E6A-D021-420C-87C0-A8E49DD27462}"/>
    <cellStyle name="Normal 4 4 4 3 2 2 3 2 2" xfId="38540" xr:uid="{2A2FAD0E-926C-4130-B6E7-ADDFEA1728D3}"/>
    <cellStyle name="Normal 4 4 4 3 2 2 3 2 3" xfId="53424" xr:uid="{799599A3-243D-441C-A349-E2D603902380}"/>
    <cellStyle name="Normal 4 4 4 3 2 2 3 3" xfId="18004" xr:uid="{D4F165C7-2B3B-413E-99BE-DE352DA5BD5F}"/>
    <cellStyle name="Normal 4 4 4 3 2 2 3 4" xfId="31694" xr:uid="{1125D5BF-BD5C-45C0-9950-1F9A3014B286}"/>
    <cellStyle name="Normal 4 4 4 3 2 2 3 5" xfId="46578" xr:uid="{81F903F7-9840-4338-B6EC-C1E29F9A378C}"/>
    <cellStyle name="Normal 4 4 4 3 2 2 4" xfId="21426" xr:uid="{6BB2692B-2EF9-44D0-A222-03B42C8A3359}"/>
    <cellStyle name="Normal 4 4 4 3 2 2 4 2" xfId="35118" xr:uid="{BC22A22C-56B4-4A53-9F78-7ABD86FB20EE}"/>
    <cellStyle name="Normal 4 4 4 3 2 2 4 3" xfId="50002" xr:uid="{A976AC3A-A623-40C6-B1F2-885A8551C6FE}"/>
    <cellStyle name="Normal 4 4 4 3 2 2 5" xfId="14582" xr:uid="{6276483D-BA6C-4A9F-A4C5-003F4D64F62F}"/>
    <cellStyle name="Normal 4 4 4 3 2 2 6" xfId="28272" xr:uid="{7733877E-8E11-4F35-B42D-BFDFCDCC2A28}"/>
    <cellStyle name="Normal 4 4 4 3 2 2 7" xfId="43156" xr:uid="{C641E996-5797-4E3B-96D0-2111F6C1C1BF}"/>
    <cellStyle name="Normal 4 4 4 3 2 3" xfId="9447" xr:uid="{65E7966B-EC9E-4A91-95FC-E3A753F44C5B}"/>
    <cellStyle name="Normal 4 4 4 3 2 3 2" xfId="12869" xr:uid="{F07EE403-A155-4598-B6E9-EBCA9D10C4FB}"/>
    <cellStyle name="Normal 4 4 4 3 2 3 2 2" xfId="26559" xr:uid="{2DAEB3A8-C68C-4948-9680-83DEF30594CE}"/>
    <cellStyle name="Normal 4 4 4 3 2 3 2 2 2" xfId="40251" xr:uid="{B2CB830B-C8E6-45A4-8660-AA5E84A2A085}"/>
    <cellStyle name="Normal 4 4 4 3 2 3 2 2 3" xfId="55135" xr:uid="{7299D350-E837-4FC3-BED3-F45375655AFF}"/>
    <cellStyle name="Normal 4 4 4 3 2 3 2 3" xfId="19715" xr:uid="{0354AED5-9289-4046-91F2-8D0C973799F0}"/>
    <cellStyle name="Normal 4 4 4 3 2 3 2 4" xfId="33405" xr:uid="{B01DDAE7-9B4E-4914-98A3-910D9752EE0A}"/>
    <cellStyle name="Normal 4 4 4 3 2 3 2 5" xfId="48289" xr:uid="{6498E454-B96E-4224-88A8-2B5CDF479F29}"/>
    <cellStyle name="Normal 4 4 4 3 2 3 3" xfId="23137" xr:uid="{B0C71362-09F9-4786-A4A3-BE999BCE262F}"/>
    <cellStyle name="Normal 4 4 4 3 2 3 3 2" xfId="36829" xr:uid="{BF654BC0-1C04-4DC6-B29D-5B89A98AB3C7}"/>
    <cellStyle name="Normal 4 4 4 3 2 3 3 3" xfId="51713" xr:uid="{A724DDFC-28C0-4864-8579-DECF743D424F}"/>
    <cellStyle name="Normal 4 4 4 3 2 3 4" xfId="16293" xr:uid="{DED077EF-ECF0-4BC7-97C4-DE5D87244FCE}"/>
    <cellStyle name="Normal 4 4 4 3 2 3 5" xfId="29983" xr:uid="{EB0EF03D-4DCC-4505-9A98-12EF59292B4C}"/>
    <cellStyle name="Normal 4 4 4 3 2 3 6" xfId="44867" xr:uid="{DC3A663A-3B15-4FEA-A0E8-CB07CB12EE67}"/>
    <cellStyle name="Normal 4 4 4 3 2 4" xfId="11157" xr:uid="{FAE37492-EA77-4D73-B619-FC4B788AD3EB}"/>
    <cellStyle name="Normal 4 4 4 3 2 4 2" xfId="24847" xr:uid="{DB4D07DA-67E5-4309-A4B9-EBF66E466C21}"/>
    <cellStyle name="Normal 4 4 4 3 2 4 2 2" xfId="38539" xr:uid="{62B0A008-1795-49E8-B949-AD857C459FD1}"/>
    <cellStyle name="Normal 4 4 4 3 2 4 2 3" xfId="53423" xr:uid="{91AEE524-5BF0-454D-B02C-78DAFA38ABD5}"/>
    <cellStyle name="Normal 4 4 4 3 2 4 3" xfId="18003" xr:uid="{144106F7-1F57-437F-AF46-07CDE10A0703}"/>
    <cellStyle name="Normal 4 4 4 3 2 4 4" xfId="31693" xr:uid="{A8C7AD02-E95F-498C-882F-4B09A630E5DB}"/>
    <cellStyle name="Normal 4 4 4 3 2 4 5" xfId="46577" xr:uid="{71DAB2A2-21D5-42EF-BC2B-9704265CEBC1}"/>
    <cellStyle name="Normal 4 4 4 3 2 5" xfId="21425" xr:uid="{EF6D43FA-82E7-4FC5-9262-F2AD2080D877}"/>
    <cellStyle name="Normal 4 4 4 3 2 5 2" xfId="35117" xr:uid="{655866D1-26B4-433A-9FCA-3106B6E1271B}"/>
    <cellStyle name="Normal 4 4 4 3 2 5 3" xfId="50001" xr:uid="{B9807723-FB8D-4084-8D19-D77CDAD6F1BA}"/>
    <cellStyle name="Normal 4 4 4 3 2 6" xfId="14581" xr:uid="{36106531-8B73-4B47-B850-978039946805}"/>
    <cellStyle name="Normal 4 4 4 3 2 7" xfId="28271" xr:uid="{F333CE7A-77C0-401E-B7A8-814BE8A869A0}"/>
    <cellStyle name="Normal 4 4 4 3 2 8" xfId="43155" xr:uid="{86A0239F-C7FE-4BD9-85F9-ECA184D7E5DF}"/>
    <cellStyle name="Normal 4 4 4 3 3" xfId="7737" xr:uid="{D39E1B34-F197-481C-9FAB-0FC078890003}"/>
    <cellStyle name="Normal 4 4 4 3 3 2" xfId="9449" xr:uid="{62B5B456-F237-4221-BE7F-19ACB6A74705}"/>
    <cellStyle name="Normal 4 4 4 3 3 2 2" xfId="12871" xr:uid="{B9950641-B1E6-4BA6-9D98-F68C85049366}"/>
    <cellStyle name="Normal 4 4 4 3 3 2 2 2" xfId="26561" xr:uid="{FDA6EACD-2C72-45B5-B7EE-0E34F329B759}"/>
    <cellStyle name="Normal 4 4 4 3 3 2 2 2 2" xfId="40253" xr:uid="{5F52628E-471D-4D44-B688-261C6BB1941D}"/>
    <cellStyle name="Normal 4 4 4 3 3 2 2 2 3" xfId="55137" xr:uid="{7ED37461-8AF0-4965-8D16-681ED30EF8F8}"/>
    <cellStyle name="Normal 4 4 4 3 3 2 2 3" xfId="19717" xr:uid="{88FD1167-A00F-4C4D-A0CC-C383EAB03933}"/>
    <cellStyle name="Normal 4 4 4 3 3 2 2 4" xfId="33407" xr:uid="{8AE929F3-8761-4F98-821B-24CDE9421196}"/>
    <cellStyle name="Normal 4 4 4 3 3 2 2 5" xfId="48291" xr:uid="{62CFF3F0-BAEB-4E5F-B761-5685FD09BB33}"/>
    <cellStyle name="Normal 4 4 4 3 3 2 3" xfId="23139" xr:uid="{05C182CF-7C61-45CD-AC0A-2B162904C443}"/>
    <cellStyle name="Normal 4 4 4 3 3 2 3 2" xfId="36831" xr:uid="{44E0AB9B-3F5E-4BCC-9DF8-C8A786365347}"/>
    <cellStyle name="Normal 4 4 4 3 3 2 3 3" xfId="51715" xr:uid="{111D8933-0539-4CAF-8E88-DD11CFF2919A}"/>
    <cellStyle name="Normal 4 4 4 3 3 2 4" xfId="16295" xr:uid="{6A1781F6-1C3D-48DB-888F-0CAB16FA12D5}"/>
    <cellStyle name="Normal 4 4 4 3 3 2 5" xfId="29985" xr:uid="{F2BFE6DF-C3E5-472A-94FB-61D36154020B}"/>
    <cellStyle name="Normal 4 4 4 3 3 2 6" xfId="44869" xr:uid="{0F1A38F3-DC37-4E75-8087-215F7EA50DA7}"/>
    <cellStyle name="Normal 4 4 4 3 3 3" xfId="11159" xr:uid="{A9527D4E-F7E7-451E-B96E-5FE7CBE4A46C}"/>
    <cellStyle name="Normal 4 4 4 3 3 3 2" xfId="24849" xr:uid="{A04AFB51-86D8-4123-8B72-7BF0821FCBFE}"/>
    <cellStyle name="Normal 4 4 4 3 3 3 2 2" xfId="38541" xr:uid="{7FF6FF2A-D6B0-4907-AFA2-429C70FA5CDC}"/>
    <cellStyle name="Normal 4 4 4 3 3 3 2 3" xfId="53425" xr:uid="{8272B54D-16DD-42CF-B85E-8EEF9CB9067A}"/>
    <cellStyle name="Normal 4 4 4 3 3 3 3" xfId="18005" xr:uid="{3FE3E794-E84C-4930-AFDC-0401E6CE7601}"/>
    <cellStyle name="Normal 4 4 4 3 3 3 4" xfId="31695" xr:uid="{A42C82EE-AF6F-40A2-BA93-6D60422116B0}"/>
    <cellStyle name="Normal 4 4 4 3 3 3 5" xfId="46579" xr:uid="{8F024A3E-6634-4D68-B2DD-EB1C3EA81692}"/>
    <cellStyle name="Normal 4 4 4 3 3 4" xfId="21427" xr:uid="{5A3073BB-99C2-4949-B06C-6FEAD187DBD4}"/>
    <cellStyle name="Normal 4 4 4 3 3 4 2" xfId="35119" xr:uid="{9931DE07-8B72-4846-9232-4E43B42CEC74}"/>
    <cellStyle name="Normal 4 4 4 3 3 4 3" xfId="50003" xr:uid="{1D354873-6905-4B54-8B0E-C452B6C3571F}"/>
    <cellStyle name="Normal 4 4 4 3 3 5" xfId="14583" xr:uid="{DCAAD427-D704-4C15-91EE-DF1A7676E851}"/>
    <cellStyle name="Normal 4 4 4 3 3 6" xfId="28273" xr:uid="{F7468505-4DBC-41E7-9397-5339A4C1F2A8}"/>
    <cellStyle name="Normal 4 4 4 3 3 7" xfId="43157" xr:uid="{6C8F2A20-A7C6-4C0D-BBF0-1E559D514950}"/>
    <cellStyle name="Normal 4 4 4 3 4" xfId="7738" xr:uid="{573A4ACE-353A-403C-84A0-F8D176ED4884}"/>
    <cellStyle name="Normal 4 4 4 3 4 2" xfId="9450" xr:uid="{2F8D6250-EE7C-44FD-90F3-5649A53DA95F}"/>
    <cellStyle name="Normal 4 4 4 3 4 2 2" xfId="12872" xr:uid="{161020F5-68A8-46A0-8DF5-E1DC9AA4AAD2}"/>
    <cellStyle name="Normal 4 4 4 3 4 2 2 2" xfId="26562" xr:uid="{D62168E5-510D-47D7-86CF-DF05A1E1BB43}"/>
    <cellStyle name="Normal 4 4 4 3 4 2 2 2 2" xfId="40254" xr:uid="{6919B03B-7849-4B91-A2E7-A6A48368B1DD}"/>
    <cellStyle name="Normal 4 4 4 3 4 2 2 2 3" xfId="55138" xr:uid="{1069D3B4-E586-40B0-B3A8-97E7F3B611F3}"/>
    <cellStyle name="Normal 4 4 4 3 4 2 2 3" xfId="19718" xr:uid="{DE7B35B6-5A46-4BFD-8DB7-ADC4A9466C4F}"/>
    <cellStyle name="Normal 4 4 4 3 4 2 2 4" xfId="33408" xr:uid="{537A494A-24E3-4447-842D-CAFE17BAF3B4}"/>
    <cellStyle name="Normal 4 4 4 3 4 2 2 5" xfId="48292" xr:uid="{EA236325-5D65-41C6-B4AE-B424D1706C48}"/>
    <cellStyle name="Normal 4 4 4 3 4 2 3" xfId="23140" xr:uid="{784E965C-BF5E-497D-B8B5-AF4E09A5605C}"/>
    <cellStyle name="Normal 4 4 4 3 4 2 3 2" xfId="36832" xr:uid="{002E7B47-9D92-421A-BB4A-4C8F787A827A}"/>
    <cellStyle name="Normal 4 4 4 3 4 2 3 3" xfId="51716" xr:uid="{07D4F4D7-7F37-47F6-80EA-8BC5AC8782DF}"/>
    <cellStyle name="Normal 4 4 4 3 4 2 4" xfId="16296" xr:uid="{B2CC74A1-27D2-4F55-9147-33AC6B6AB606}"/>
    <cellStyle name="Normal 4 4 4 3 4 2 5" xfId="29986" xr:uid="{B4CAE70F-9735-4B01-BACF-10EAA769BC4F}"/>
    <cellStyle name="Normal 4 4 4 3 4 2 6" xfId="44870" xr:uid="{64A5E1B7-B9EF-4FA2-8CCC-1953AE34984C}"/>
    <cellStyle name="Normal 4 4 4 3 4 3" xfId="11160" xr:uid="{1E7F47EB-4291-401B-9382-ADA73F7362DE}"/>
    <cellStyle name="Normal 4 4 4 3 4 3 2" xfId="24850" xr:uid="{6C82BD0C-5325-49E7-A174-A47686680253}"/>
    <cellStyle name="Normal 4 4 4 3 4 3 2 2" xfId="38542" xr:uid="{DFC3B968-1AB3-4907-9CDA-2EC1FDCD8510}"/>
    <cellStyle name="Normal 4 4 4 3 4 3 2 3" xfId="53426" xr:uid="{586110DA-9602-4D16-8E6D-D2FB985EA779}"/>
    <cellStyle name="Normal 4 4 4 3 4 3 3" xfId="18006" xr:uid="{A9A5833B-2CD1-4A93-83BE-A09CA56669E4}"/>
    <cellStyle name="Normal 4 4 4 3 4 3 4" xfId="31696" xr:uid="{06D974D8-CD14-490F-82EE-20AF149BC34D}"/>
    <cellStyle name="Normal 4 4 4 3 4 3 5" xfId="46580" xr:uid="{F88F6885-F898-4E9C-B3C8-09C153041271}"/>
    <cellStyle name="Normal 4 4 4 3 4 4" xfId="21428" xr:uid="{410D3A0A-D95B-4CEA-8C24-CC53E0F6141D}"/>
    <cellStyle name="Normal 4 4 4 3 4 4 2" xfId="35120" xr:uid="{946E5323-F2A9-495D-8863-DF6D137A0502}"/>
    <cellStyle name="Normal 4 4 4 3 4 4 3" xfId="50004" xr:uid="{1296D726-7A30-445C-AE75-8D0C27E11353}"/>
    <cellStyle name="Normal 4 4 4 3 4 5" xfId="14584" xr:uid="{12F27829-121E-403C-9BFD-4A0C2E0A3B2E}"/>
    <cellStyle name="Normal 4 4 4 3 4 6" xfId="28274" xr:uid="{3A656FF7-A31D-4852-B183-73CCAF4E906E}"/>
    <cellStyle name="Normal 4 4 4 3 4 7" xfId="43158" xr:uid="{29E383F9-9C6C-480E-B214-33DA149F235A}"/>
    <cellStyle name="Normal 4 4 4 3 5" xfId="9446" xr:uid="{C7424504-9BFD-44AE-81A1-5BBB8DAB1560}"/>
    <cellStyle name="Normal 4 4 4 3 5 2" xfId="12868" xr:uid="{10101E7D-260B-4CBE-856E-81007CE8B7A2}"/>
    <cellStyle name="Normal 4 4 4 3 5 2 2" xfId="26558" xr:uid="{D3A774F2-333D-4E46-8BC0-0BBCA97FBE5C}"/>
    <cellStyle name="Normal 4 4 4 3 5 2 2 2" xfId="40250" xr:uid="{58953FC9-97CC-4834-8B60-42F72501B81F}"/>
    <cellStyle name="Normal 4 4 4 3 5 2 2 3" xfId="55134" xr:uid="{43322FCC-5E99-47EB-9DEB-132B19578DF1}"/>
    <cellStyle name="Normal 4 4 4 3 5 2 3" xfId="19714" xr:uid="{76A0C216-5462-455F-AAD3-51AF433B93D0}"/>
    <cellStyle name="Normal 4 4 4 3 5 2 4" xfId="33404" xr:uid="{44A2BC2C-4A48-43C2-9DA3-C0BF10105E73}"/>
    <cellStyle name="Normal 4 4 4 3 5 2 5" xfId="48288" xr:uid="{03EF1DFC-0431-42E5-A363-9DB4E5F6A48C}"/>
    <cellStyle name="Normal 4 4 4 3 5 3" xfId="23136" xr:uid="{36CB96DA-D773-4C01-98B1-C4A0D0CFF147}"/>
    <cellStyle name="Normal 4 4 4 3 5 3 2" xfId="36828" xr:uid="{900CCEB0-544C-4DF6-9756-08B8D25CFBB7}"/>
    <cellStyle name="Normal 4 4 4 3 5 3 3" xfId="51712" xr:uid="{33836651-3210-4ECF-ACA2-09007AD5A9D7}"/>
    <cellStyle name="Normal 4 4 4 3 5 4" xfId="16292" xr:uid="{6024831E-B1B0-4577-883C-F5D37B7E7EB5}"/>
    <cellStyle name="Normal 4 4 4 3 5 5" xfId="29982" xr:uid="{5EFA57E9-C8E7-4ABC-BBF3-99D952307EAD}"/>
    <cellStyle name="Normal 4 4 4 3 5 6" xfId="44866" xr:uid="{AD726A6F-7A66-401D-9B15-55798D67A8BC}"/>
    <cellStyle name="Normal 4 4 4 3 6" xfId="11156" xr:uid="{5334E9D5-762A-4922-B659-4108946E1DCE}"/>
    <cellStyle name="Normal 4 4 4 3 6 2" xfId="24846" xr:uid="{4708545A-B907-4D87-82A9-C52EC86ACD70}"/>
    <cellStyle name="Normal 4 4 4 3 6 2 2" xfId="38538" xr:uid="{07F2A28F-AB26-4875-B5E9-A07DEE894333}"/>
    <cellStyle name="Normal 4 4 4 3 6 2 3" xfId="53422" xr:uid="{B3AC2AEB-24BC-402B-B52D-5E0E051A3BCE}"/>
    <cellStyle name="Normal 4 4 4 3 6 3" xfId="18002" xr:uid="{0C606469-BFBD-4FC1-B1B7-ED1D0AB35451}"/>
    <cellStyle name="Normal 4 4 4 3 6 4" xfId="31692" xr:uid="{BCC7EF86-169A-40C6-8C84-27D80E38C6E2}"/>
    <cellStyle name="Normal 4 4 4 3 6 5" xfId="46576" xr:uid="{5DFE7209-ED8E-41F3-9430-F97014B38772}"/>
    <cellStyle name="Normal 4 4 4 3 7" xfId="21424" xr:uid="{2B1B9D92-777F-47B4-A065-93D81F81C8DD}"/>
    <cellStyle name="Normal 4 4 4 3 7 2" xfId="35116" xr:uid="{58329F2E-352A-469F-918E-9B7B4AD378CD}"/>
    <cellStyle name="Normal 4 4 4 3 7 3" xfId="50000" xr:uid="{04BB225A-8DE1-4578-B10A-B1FACDBE5450}"/>
    <cellStyle name="Normal 4 4 4 3 8" xfId="14580" xr:uid="{1DDCC7AC-9EB4-4318-BBBC-4ED8B370F794}"/>
    <cellStyle name="Normal 4 4 4 3 9" xfId="28270" xr:uid="{31025867-CB9A-482F-82BE-73F47C785333}"/>
    <cellStyle name="Normal 4 4 4 4" xfId="7739" xr:uid="{1FCAC581-F884-47F8-BA33-57EC5496C3DE}"/>
    <cellStyle name="Normal 4 4 4 4 2" xfId="7740" xr:uid="{9AA344BC-076D-413E-A95E-23803322BC61}"/>
    <cellStyle name="Normal 4 4 4 4 2 2" xfId="9452" xr:uid="{97A0A4BC-B9D5-4D67-927B-1FB083BB0FF0}"/>
    <cellStyle name="Normal 4 4 4 4 2 2 2" xfId="12874" xr:uid="{5D814F76-1FEB-4170-AF8C-C6466748049D}"/>
    <cellStyle name="Normal 4 4 4 4 2 2 2 2" xfId="26564" xr:uid="{3120ADD4-AD42-45DE-9095-43104E172076}"/>
    <cellStyle name="Normal 4 4 4 4 2 2 2 2 2" xfId="40256" xr:uid="{2344BA71-476B-4FBE-A07E-EF188EC203E6}"/>
    <cellStyle name="Normal 4 4 4 4 2 2 2 2 3" xfId="55140" xr:uid="{84C22087-4C18-414A-84CC-67668AA5A9A9}"/>
    <cellStyle name="Normal 4 4 4 4 2 2 2 3" xfId="19720" xr:uid="{14F9C210-6F8C-4165-B90A-ED98440D8D41}"/>
    <cellStyle name="Normal 4 4 4 4 2 2 2 4" xfId="33410" xr:uid="{DB97E361-60B3-4091-8054-D5C511BCF7A1}"/>
    <cellStyle name="Normal 4 4 4 4 2 2 2 5" xfId="48294" xr:uid="{2FA21FFC-A750-44A0-8C3C-36363F6AD4D3}"/>
    <cellStyle name="Normal 4 4 4 4 2 2 3" xfId="23142" xr:uid="{5FA66524-8EAD-4020-8A83-42F45E5D2D70}"/>
    <cellStyle name="Normal 4 4 4 4 2 2 3 2" xfId="36834" xr:uid="{01175377-9E01-48FA-85C4-0C3DE0C6D3F6}"/>
    <cellStyle name="Normal 4 4 4 4 2 2 3 3" xfId="51718" xr:uid="{06633F14-5780-48A9-A18B-7AE9C93B97E4}"/>
    <cellStyle name="Normal 4 4 4 4 2 2 4" xfId="16298" xr:uid="{457D5240-CA8E-4C36-A654-CE72E3028DBF}"/>
    <cellStyle name="Normal 4 4 4 4 2 2 5" xfId="29988" xr:uid="{B12CC07A-5D28-4AB5-9719-92A5656C6B55}"/>
    <cellStyle name="Normal 4 4 4 4 2 2 6" xfId="44872" xr:uid="{11BED6E1-CBB1-44DF-A52E-FC0C70ADC277}"/>
    <cellStyle name="Normal 4 4 4 4 2 3" xfId="11162" xr:uid="{69A3B881-1A44-450C-9377-97419A5927BD}"/>
    <cellStyle name="Normal 4 4 4 4 2 3 2" xfId="24852" xr:uid="{E568235C-4BB1-424F-87EA-7AE060FCCF13}"/>
    <cellStyle name="Normal 4 4 4 4 2 3 2 2" xfId="38544" xr:uid="{825AF3B5-CEB1-44F6-B77E-B45CC7E04452}"/>
    <cellStyle name="Normal 4 4 4 4 2 3 2 3" xfId="53428" xr:uid="{8D168B6E-EB3F-4EF7-96AB-95A10A5510F4}"/>
    <cellStyle name="Normal 4 4 4 4 2 3 3" xfId="18008" xr:uid="{6EDD4014-28E3-4748-B36B-F121F12B7759}"/>
    <cellStyle name="Normal 4 4 4 4 2 3 4" xfId="31698" xr:uid="{5E33C0FF-BD9F-4C48-AB13-68A9D885CDDE}"/>
    <cellStyle name="Normal 4 4 4 4 2 3 5" xfId="46582" xr:uid="{9DD8A3AF-34E2-4DF7-83B5-B8A5011E5ADD}"/>
    <cellStyle name="Normal 4 4 4 4 2 4" xfId="21430" xr:uid="{96785707-C982-487E-BE69-514BA57517B7}"/>
    <cellStyle name="Normal 4 4 4 4 2 4 2" xfId="35122" xr:uid="{1809AE23-701F-4065-93A6-E4D4F6494717}"/>
    <cellStyle name="Normal 4 4 4 4 2 4 3" xfId="50006" xr:uid="{10492DA0-1964-488A-9D39-729F515A251F}"/>
    <cellStyle name="Normal 4 4 4 4 2 5" xfId="14586" xr:uid="{F2AACDC1-2763-4471-BE83-172FE4EC5E5B}"/>
    <cellStyle name="Normal 4 4 4 4 2 6" xfId="28276" xr:uid="{CB9B8036-04C9-4E2C-AF43-50879C40CA0D}"/>
    <cellStyle name="Normal 4 4 4 4 2 7" xfId="43160" xr:uid="{6F2B6AE2-6DCC-4CEA-B0B4-CCFA4C3C7AE3}"/>
    <cellStyle name="Normal 4 4 4 4 3" xfId="9451" xr:uid="{62424E68-D5EF-4F24-9232-74594FD83723}"/>
    <cellStyle name="Normal 4 4 4 4 3 2" xfId="12873" xr:uid="{4D87A634-1DF2-416D-BBB9-03E97C92A8BC}"/>
    <cellStyle name="Normal 4 4 4 4 3 2 2" xfId="26563" xr:uid="{8E585EA5-732F-40D0-8EF9-B96B246D0659}"/>
    <cellStyle name="Normal 4 4 4 4 3 2 2 2" xfId="40255" xr:uid="{C7E48B61-9C5F-49CE-A1A2-D38F3BD94B7F}"/>
    <cellStyle name="Normal 4 4 4 4 3 2 2 3" xfId="55139" xr:uid="{E054B0A1-DB05-4F42-9849-86385AC47F2D}"/>
    <cellStyle name="Normal 4 4 4 4 3 2 3" xfId="19719" xr:uid="{85BB1D0D-5ACC-4F6C-9A5D-8672E9BB331A}"/>
    <cellStyle name="Normal 4 4 4 4 3 2 4" xfId="33409" xr:uid="{E96BA45E-20EB-4936-8643-D83759101F19}"/>
    <cellStyle name="Normal 4 4 4 4 3 2 5" xfId="48293" xr:uid="{21AFC98A-659F-458C-B097-B454D340D5D7}"/>
    <cellStyle name="Normal 4 4 4 4 3 3" xfId="23141" xr:uid="{82B91369-B1E1-4CF0-A033-E219F2BAA3F4}"/>
    <cellStyle name="Normal 4 4 4 4 3 3 2" xfId="36833" xr:uid="{D831542F-AA07-4872-B29E-68E520B30406}"/>
    <cellStyle name="Normal 4 4 4 4 3 3 3" xfId="51717" xr:uid="{DC630DBE-7FCB-4E0B-8C86-034A47079DBC}"/>
    <cellStyle name="Normal 4 4 4 4 3 4" xfId="16297" xr:uid="{133F9D8D-6F85-42AA-AE4F-7222DCBAFE5B}"/>
    <cellStyle name="Normal 4 4 4 4 3 5" xfId="29987" xr:uid="{411DB888-7558-4065-83CF-978A458BAA90}"/>
    <cellStyle name="Normal 4 4 4 4 3 6" xfId="44871" xr:uid="{CB9BBD14-D38C-4F9F-B35D-DC7BE61B8F51}"/>
    <cellStyle name="Normal 4 4 4 4 4" xfId="11161" xr:uid="{AF11645E-15FB-4264-ABEB-F8BF7A2A7BA1}"/>
    <cellStyle name="Normal 4 4 4 4 4 2" xfId="24851" xr:uid="{32C44B12-C39D-40E8-A048-A6E5D4D2C7BE}"/>
    <cellStyle name="Normal 4 4 4 4 4 2 2" xfId="38543" xr:uid="{7BAB637E-A2B9-4955-8BAA-4001AD37D3FE}"/>
    <cellStyle name="Normal 4 4 4 4 4 2 3" xfId="53427" xr:uid="{660E231F-AE41-4129-8FBE-A4D44A72A809}"/>
    <cellStyle name="Normal 4 4 4 4 4 3" xfId="18007" xr:uid="{641D88FE-C7FE-41C6-8552-F23DAD3174D1}"/>
    <cellStyle name="Normal 4 4 4 4 4 4" xfId="31697" xr:uid="{ADAFD2C5-FD50-49BC-BA64-1DCCF4E6A051}"/>
    <cellStyle name="Normal 4 4 4 4 4 5" xfId="46581" xr:uid="{FA8357F7-8959-45C0-B8BD-AF7FC76A996D}"/>
    <cellStyle name="Normal 4 4 4 4 5" xfId="21429" xr:uid="{CF60619D-E08A-4641-A4CB-F643ABE12A14}"/>
    <cellStyle name="Normal 4 4 4 4 5 2" xfId="35121" xr:uid="{A166BB62-A9C8-4C99-9255-C18785E8D33A}"/>
    <cellStyle name="Normal 4 4 4 4 5 3" xfId="50005" xr:uid="{9EE299C1-7CD8-4483-B797-C1F3D9A437A2}"/>
    <cellStyle name="Normal 4 4 4 4 6" xfId="14585" xr:uid="{F73DB100-288B-4436-AFF6-2A5901A33449}"/>
    <cellStyle name="Normal 4 4 4 4 7" xfId="28275" xr:uid="{6FEB8FC9-8014-4CED-B05E-EA4A9CF9DE4E}"/>
    <cellStyle name="Normal 4 4 4 4 8" xfId="43159" xr:uid="{9E721DEE-B03C-4BCF-BB60-6E1A424970E6}"/>
    <cellStyle name="Normal 4 4 4 5" xfId="7741" xr:uid="{BE89D5BC-A266-4E90-85CC-EE82079668E6}"/>
    <cellStyle name="Normal 4 4 4 5 2" xfId="9453" xr:uid="{A51180EA-ADC5-4C50-A8C2-6ED1197BC49F}"/>
    <cellStyle name="Normal 4 4 4 5 2 2" xfId="12875" xr:uid="{192A4926-DB4F-45F1-8FB7-F6AD588AAE95}"/>
    <cellStyle name="Normal 4 4 4 5 2 2 2" xfId="26565" xr:uid="{D7D90AD7-3C54-4727-A6FF-29ED43951B39}"/>
    <cellStyle name="Normal 4 4 4 5 2 2 2 2" xfId="40257" xr:uid="{53E2112E-0821-4107-849C-DFBE0735D8D9}"/>
    <cellStyle name="Normal 4 4 4 5 2 2 2 3" xfId="55141" xr:uid="{7F166FEF-4D94-4E35-A6E2-408C8637AE46}"/>
    <cellStyle name="Normal 4 4 4 5 2 2 3" xfId="19721" xr:uid="{A0C00C8B-1C47-4495-9D93-EA23C021D046}"/>
    <cellStyle name="Normal 4 4 4 5 2 2 4" xfId="33411" xr:uid="{B0E6CF70-A125-4ACB-AB1B-BD03BEE7C067}"/>
    <cellStyle name="Normal 4 4 4 5 2 2 5" xfId="48295" xr:uid="{D81A81B7-E479-4666-8E05-3FFE6C45EDB6}"/>
    <cellStyle name="Normal 4 4 4 5 2 3" xfId="23143" xr:uid="{3DDBAB8D-6231-4AFF-8DAC-1B626ADC7D14}"/>
    <cellStyle name="Normal 4 4 4 5 2 3 2" xfId="36835" xr:uid="{84F446EE-F2E6-4CF2-AE74-A6F9012F703F}"/>
    <cellStyle name="Normal 4 4 4 5 2 3 3" xfId="51719" xr:uid="{8D7B5A6D-AD65-4FB7-AC59-7F4983D32D66}"/>
    <cellStyle name="Normal 4 4 4 5 2 4" xfId="16299" xr:uid="{5E8DC76F-0339-4A91-9463-A16218C2B24B}"/>
    <cellStyle name="Normal 4 4 4 5 2 5" xfId="29989" xr:uid="{B370ABA8-C470-47FD-A398-431D62063591}"/>
    <cellStyle name="Normal 4 4 4 5 2 6" xfId="44873" xr:uid="{E3A55CC9-EA1B-4523-B5EE-6C1B0F784FA1}"/>
    <cellStyle name="Normal 4 4 4 5 3" xfId="11163" xr:uid="{7E315477-C31C-44A7-A397-09F19A727F79}"/>
    <cellStyle name="Normal 4 4 4 5 3 2" xfId="24853" xr:uid="{B7E99738-2ADF-4ED1-999E-5785E15266F0}"/>
    <cellStyle name="Normal 4 4 4 5 3 2 2" xfId="38545" xr:uid="{400E8EAB-4E5B-4D04-A488-0B923FD9AF79}"/>
    <cellStyle name="Normal 4 4 4 5 3 2 3" xfId="53429" xr:uid="{4DDCAC35-BDA2-4340-92CA-49300751E597}"/>
    <cellStyle name="Normal 4 4 4 5 3 3" xfId="18009" xr:uid="{8A29156D-7915-495D-BFE9-20A65AB3D399}"/>
    <cellStyle name="Normal 4 4 4 5 3 4" xfId="31699" xr:uid="{3C7A741F-341B-4B4F-B79B-567AC434A23D}"/>
    <cellStyle name="Normal 4 4 4 5 3 5" xfId="46583" xr:uid="{AB40BA06-5169-4F4C-8F10-8C2E66F52FE5}"/>
    <cellStyle name="Normal 4 4 4 5 4" xfId="21431" xr:uid="{85CAA545-8AB7-4B9E-87EF-FBE298B3BB09}"/>
    <cellStyle name="Normal 4 4 4 5 4 2" xfId="35123" xr:uid="{F98CC467-ED65-48FC-8E19-122340D1B853}"/>
    <cellStyle name="Normal 4 4 4 5 4 3" xfId="50007" xr:uid="{4AB5154F-F608-4549-A548-31D33067625E}"/>
    <cellStyle name="Normal 4 4 4 5 5" xfId="14587" xr:uid="{5D271CA2-4BB1-4E0F-8B63-BB33A5D3A4C3}"/>
    <cellStyle name="Normal 4 4 4 5 6" xfId="28277" xr:uid="{80F6CA07-8E07-476F-8AEC-92271A9FD18B}"/>
    <cellStyle name="Normal 4 4 4 5 7" xfId="43161" xr:uid="{471AE50C-6A40-4AEA-8071-3D1E91B6A2FE}"/>
    <cellStyle name="Normal 4 4 4 6" xfId="7742" xr:uid="{DE0E694A-2CFC-4418-84E2-A606F8D03DEF}"/>
    <cellStyle name="Normal 4 4 4 6 2" xfId="9454" xr:uid="{666FADCE-44E9-4DDA-A784-BD7BDD06307D}"/>
    <cellStyle name="Normal 4 4 4 6 2 2" xfId="12876" xr:uid="{7F703B44-EB2C-46E4-AEEC-E5F100E983F4}"/>
    <cellStyle name="Normal 4 4 4 6 2 2 2" xfId="26566" xr:uid="{7DB59673-63C8-4BA1-9E4E-E21285E20045}"/>
    <cellStyle name="Normal 4 4 4 6 2 2 2 2" xfId="40258" xr:uid="{953002E9-B99D-4D0F-BFBD-773BA2468102}"/>
    <cellStyle name="Normal 4 4 4 6 2 2 2 3" xfId="55142" xr:uid="{C7403E75-AD94-4AC2-B4F5-31E22EC909AD}"/>
    <cellStyle name="Normal 4 4 4 6 2 2 3" xfId="19722" xr:uid="{18D820AE-5D39-4F07-8D8C-D8AFD943550F}"/>
    <cellStyle name="Normal 4 4 4 6 2 2 4" xfId="33412" xr:uid="{235E4CE1-4FF0-4C9D-9083-8A7548F9C360}"/>
    <cellStyle name="Normal 4 4 4 6 2 2 5" xfId="48296" xr:uid="{2B8E9AF8-B47E-4C2A-80BC-220C61E04733}"/>
    <cellStyle name="Normal 4 4 4 6 2 3" xfId="23144" xr:uid="{B4490584-3D13-4A45-9BC5-9C7D141F6728}"/>
    <cellStyle name="Normal 4 4 4 6 2 3 2" xfId="36836" xr:uid="{8D068467-C725-4A67-AAAA-8DA054592542}"/>
    <cellStyle name="Normal 4 4 4 6 2 3 3" xfId="51720" xr:uid="{4775DBC1-FFBB-4C53-BA30-22384CEA4CC8}"/>
    <cellStyle name="Normal 4 4 4 6 2 4" xfId="16300" xr:uid="{2C464AAE-2913-4DCE-9272-3CFCDC3BFFEB}"/>
    <cellStyle name="Normal 4 4 4 6 2 5" xfId="29990" xr:uid="{8983BE8D-F0F6-406F-AB85-1FD0DC6ECD48}"/>
    <cellStyle name="Normal 4 4 4 6 2 6" xfId="44874" xr:uid="{FD126CF2-F1B8-4D90-B1D4-77863AEA09F5}"/>
    <cellStyle name="Normal 4 4 4 6 3" xfId="11164" xr:uid="{7EE13B90-2D79-4CAC-BD79-F3A74A85AD8B}"/>
    <cellStyle name="Normal 4 4 4 6 3 2" xfId="24854" xr:uid="{F021F658-A709-4443-A3C0-001DE861A8C2}"/>
    <cellStyle name="Normal 4 4 4 6 3 2 2" xfId="38546" xr:uid="{12453720-DD4E-4507-8C5A-89B148867056}"/>
    <cellStyle name="Normal 4 4 4 6 3 2 3" xfId="53430" xr:uid="{05F0FA57-A6CF-46EA-92CC-3543FEF7DD36}"/>
    <cellStyle name="Normal 4 4 4 6 3 3" xfId="18010" xr:uid="{8F42052A-9D0E-4950-8F88-3C8728DF4A97}"/>
    <cellStyle name="Normal 4 4 4 6 3 4" xfId="31700" xr:uid="{CC28FDB9-2AAD-4942-9FEF-A190A77AF929}"/>
    <cellStyle name="Normal 4 4 4 6 3 5" xfId="46584" xr:uid="{DF59CD2C-82FB-42A2-BF4D-1592D553DB54}"/>
    <cellStyle name="Normal 4 4 4 6 4" xfId="21432" xr:uid="{EDCCE392-A4CD-4156-B899-A514A5AAC90C}"/>
    <cellStyle name="Normal 4 4 4 6 4 2" xfId="35124" xr:uid="{6152C10C-8E94-407B-8698-5EC83786B05B}"/>
    <cellStyle name="Normal 4 4 4 6 4 3" xfId="50008" xr:uid="{4E4D018F-12EB-4D77-B2D8-4E31DE9DC23F}"/>
    <cellStyle name="Normal 4 4 4 6 5" xfId="14588" xr:uid="{4B612A96-1225-4680-906F-F3CDBC42AA4F}"/>
    <cellStyle name="Normal 4 4 4 6 6" xfId="28278" xr:uid="{6AA0EEE9-671F-4D9B-8FD0-D386A953ED00}"/>
    <cellStyle name="Normal 4 4 4 6 7" xfId="43162" xr:uid="{604A1ABA-C32B-4306-B024-521C29C1457E}"/>
    <cellStyle name="Normal 4 4 4 7" xfId="9440" xr:uid="{5D3E350F-7C95-4F18-9480-257AED631E3E}"/>
    <cellStyle name="Normal 4 4 4 7 2" xfId="12862" xr:uid="{9A000F18-A682-4E44-AB90-2E0F62A461E5}"/>
    <cellStyle name="Normal 4 4 4 7 2 2" xfId="26552" xr:uid="{65585706-2FFA-47CF-AB77-0659E1858838}"/>
    <cellStyle name="Normal 4 4 4 7 2 2 2" xfId="40244" xr:uid="{097823D8-CA09-45BE-88CD-A7C2C25B2C7B}"/>
    <cellStyle name="Normal 4 4 4 7 2 2 3" xfId="55128" xr:uid="{354854FD-8168-4FA5-80B8-C7CCE8546415}"/>
    <cellStyle name="Normal 4 4 4 7 2 3" xfId="19708" xr:uid="{6AAA7E43-277E-44CD-BA30-71F85DB68E19}"/>
    <cellStyle name="Normal 4 4 4 7 2 4" xfId="33398" xr:uid="{4AB33207-C446-4B62-B393-E0037CA4A057}"/>
    <cellStyle name="Normal 4 4 4 7 2 5" xfId="48282" xr:uid="{C386D1CE-6A9C-42DB-8476-FBC12E93CC1E}"/>
    <cellStyle name="Normal 4 4 4 7 3" xfId="23130" xr:uid="{4887211D-2C23-4047-A5B5-EB2ADE9C1468}"/>
    <cellStyle name="Normal 4 4 4 7 3 2" xfId="36822" xr:uid="{26C3A1AC-2C4D-4DE4-9C04-55D360FEF5F0}"/>
    <cellStyle name="Normal 4 4 4 7 3 3" xfId="51706" xr:uid="{BC589E7B-DBA4-4782-BD08-AFF78FF0053C}"/>
    <cellStyle name="Normal 4 4 4 7 4" xfId="16286" xr:uid="{7280EEE1-56AF-4F94-BC8A-2A8B29F71791}"/>
    <cellStyle name="Normal 4 4 4 7 5" xfId="29976" xr:uid="{92B560EE-74CD-4726-B36B-5C12B429E50C}"/>
    <cellStyle name="Normal 4 4 4 7 6" xfId="44860" xr:uid="{2106EFCC-9537-4DCF-9AD5-EB644A0D7931}"/>
    <cellStyle name="Normal 4 4 4 8" xfId="11150" xr:uid="{35132F31-BFBD-419A-9A19-0CCFF81847A5}"/>
    <cellStyle name="Normal 4 4 4 8 2" xfId="24840" xr:uid="{4D32B86F-503C-4CBD-AC48-BCA2EA5A79F1}"/>
    <cellStyle name="Normal 4 4 4 8 2 2" xfId="38532" xr:uid="{11C7CA21-9177-422F-BB89-88F4DDE165C9}"/>
    <cellStyle name="Normal 4 4 4 8 2 3" xfId="53416" xr:uid="{8E67EAC9-05DA-480F-9D0A-9AA1F2458191}"/>
    <cellStyle name="Normal 4 4 4 8 3" xfId="17996" xr:uid="{F9E80C39-48D7-4A95-8707-4DA62DA884FC}"/>
    <cellStyle name="Normal 4 4 4 8 4" xfId="31686" xr:uid="{D1AEE35B-F662-4069-B816-09178692AB3C}"/>
    <cellStyle name="Normal 4 4 4 8 5" xfId="46570" xr:uid="{04FB8AF9-08DE-415B-A019-DFB910381082}"/>
    <cellStyle name="Normal 4 4 4 9" xfId="21418" xr:uid="{1F325D37-012A-4F85-A13B-8AB8D9F25AE6}"/>
    <cellStyle name="Normal 4 4 4 9 2" xfId="35110" xr:uid="{92CB5A15-8C55-42D0-B00E-B30C1BEC67FF}"/>
    <cellStyle name="Normal 4 4 4 9 3" xfId="49994" xr:uid="{B4D1D658-48A4-4B5F-A2D1-D9670EF55007}"/>
    <cellStyle name="Normal 4 4 5" xfId="7743" xr:uid="{C76C91CD-F276-4773-B155-B4FCE77BD5B9}"/>
    <cellStyle name="Normal 4 4 5 10" xfId="43163" xr:uid="{94BA70ED-C342-4125-9089-949772C97E44}"/>
    <cellStyle name="Normal 4 4 5 2" xfId="7744" xr:uid="{6AF3E151-5C3F-4E76-8F97-6F6E26BC7183}"/>
    <cellStyle name="Normal 4 4 5 2 2" xfId="7745" xr:uid="{9A15B957-FBF5-4A8C-87BD-450A9E7CB420}"/>
    <cellStyle name="Normal 4 4 5 2 2 2" xfId="9457" xr:uid="{96FD7918-CDA8-470B-92E3-102F13A2C0C3}"/>
    <cellStyle name="Normal 4 4 5 2 2 2 2" xfId="12879" xr:uid="{885106F4-38FA-4FA6-B06F-9119DD9F223A}"/>
    <cellStyle name="Normal 4 4 5 2 2 2 2 2" xfId="26569" xr:uid="{CD26EB86-148B-47D8-B7E4-457A62FF236E}"/>
    <cellStyle name="Normal 4 4 5 2 2 2 2 2 2" xfId="40261" xr:uid="{3F6EA35E-D621-44D7-B56C-73D7E81402E3}"/>
    <cellStyle name="Normal 4 4 5 2 2 2 2 2 3" xfId="55145" xr:uid="{D817107E-13F7-4B71-A0DC-B1404A3CF64A}"/>
    <cellStyle name="Normal 4 4 5 2 2 2 2 3" xfId="19725" xr:uid="{C5DDD326-D587-4B3F-9E0B-51721A3F3770}"/>
    <cellStyle name="Normal 4 4 5 2 2 2 2 4" xfId="33415" xr:uid="{EE8411C9-6A07-4A74-8719-7801D1F5601C}"/>
    <cellStyle name="Normal 4 4 5 2 2 2 2 5" xfId="48299" xr:uid="{D3C7CFED-B504-46BF-A869-4F59012CDA6C}"/>
    <cellStyle name="Normal 4 4 5 2 2 2 3" xfId="23147" xr:uid="{880AFD8C-5FF6-4536-BA68-9EEDF3166696}"/>
    <cellStyle name="Normal 4 4 5 2 2 2 3 2" xfId="36839" xr:uid="{A48AB2A9-9F88-48D4-90B0-215300B69801}"/>
    <cellStyle name="Normal 4 4 5 2 2 2 3 3" xfId="51723" xr:uid="{AE4CC8AE-FE9F-4A40-BA57-6E535CA9B787}"/>
    <cellStyle name="Normal 4 4 5 2 2 2 4" xfId="16303" xr:uid="{CC602A1E-9A38-41BB-9876-3BEA6430D43A}"/>
    <cellStyle name="Normal 4 4 5 2 2 2 5" xfId="29993" xr:uid="{C6DB5D84-36B5-4F50-9E3E-C273B7EDEADE}"/>
    <cellStyle name="Normal 4 4 5 2 2 2 6" xfId="44877" xr:uid="{66A1E439-B10D-43D7-B90C-10E66DE68BD6}"/>
    <cellStyle name="Normal 4 4 5 2 2 3" xfId="11167" xr:uid="{0C93B95E-426A-4631-B667-3AB605045CB0}"/>
    <cellStyle name="Normal 4 4 5 2 2 3 2" xfId="24857" xr:uid="{9662D815-38B0-4110-8A00-7CBB778F3E4C}"/>
    <cellStyle name="Normal 4 4 5 2 2 3 2 2" xfId="38549" xr:uid="{AC6FECFB-51BB-4443-9E92-CD0F5474755E}"/>
    <cellStyle name="Normal 4 4 5 2 2 3 2 3" xfId="53433" xr:uid="{DAE00304-1E37-49B5-B8F9-5F3F573EB18F}"/>
    <cellStyle name="Normal 4 4 5 2 2 3 3" xfId="18013" xr:uid="{6D5382AA-8F78-4C4C-9952-789C43E2B5A0}"/>
    <cellStyle name="Normal 4 4 5 2 2 3 4" xfId="31703" xr:uid="{F6996D27-C097-4299-8BA5-4D4774D00F0C}"/>
    <cellStyle name="Normal 4 4 5 2 2 3 5" xfId="46587" xr:uid="{220F9846-B59F-4976-8783-8188A6CDF50C}"/>
    <cellStyle name="Normal 4 4 5 2 2 4" xfId="21435" xr:uid="{7BA1C40C-0189-49D2-B690-F2993F2B55D3}"/>
    <cellStyle name="Normal 4 4 5 2 2 4 2" xfId="35127" xr:uid="{988588FF-B7A2-49D6-837B-D744DB2E5F0C}"/>
    <cellStyle name="Normal 4 4 5 2 2 4 3" xfId="50011" xr:uid="{27C6BA1B-C85E-406F-B53D-B5ABC6D0D9DA}"/>
    <cellStyle name="Normal 4 4 5 2 2 5" xfId="14591" xr:uid="{69671AB9-94EB-4641-BEBB-675383E85063}"/>
    <cellStyle name="Normal 4 4 5 2 2 6" xfId="28281" xr:uid="{47B0757B-6619-48F4-AA94-76625AD37BDF}"/>
    <cellStyle name="Normal 4 4 5 2 2 7" xfId="43165" xr:uid="{1E7FE3D1-DE28-4770-92E1-A7753F65C373}"/>
    <cellStyle name="Normal 4 4 5 2 3" xfId="9456" xr:uid="{4F94FF5D-047A-4358-8924-92167009E2F0}"/>
    <cellStyle name="Normal 4 4 5 2 3 2" xfId="12878" xr:uid="{8C669EFF-3E1C-463E-ABE8-9A068D801637}"/>
    <cellStyle name="Normal 4 4 5 2 3 2 2" xfId="26568" xr:uid="{7BD09D87-1E07-4FB2-8E3C-6F77271AA7AC}"/>
    <cellStyle name="Normal 4 4 5 2 3 2 2 2" xfId="40260" xr:uid="{B29B7E88-F1D5-44E7-967C-72F5FBB2A24A}"/>
    <cellStyle name="Normal 4 4 5 2 3 2 2 3" xfId="55144" xr:uid="{3A86D48E-5903-4D3D-992A-FCFC2A260E55}"/>
    <cellStyle name="Normal 4 4 5 2 3 2 3" xfId="19724" xr:uid="{0467EBE1-DB08-44CA-8C2F-FD20E9F5CC21}"/>
    <cellStyle name="Normal 4 4 5 2 3 2 4" xfId="33414" xr:uid="{C28B6275-5C32-4258-9F02-3689A5906228}"/>
    <cellStyle name="Normal 4 4 5 2 3 2 5" xfId="48298" xr:uid="{317FE498-AF36-481B-B69D-41168C68808B}"/>
    <cellStyle name="Normal 4 4 5 2 3 3" xfId="23146" xr:uid="{A592FA37-2BFE-4232-AB67-BE6BD258B4A0}"/>
    <cellStyle name="Normal 4 4 5 2 3 3 2" xfId="36838" xr:uid="{6A64AE73-A981-4FBE-882C-B62B76C6EF15}"/>
    <cellStyle name="Normal 4 4 5 2 3 3 3" xfId="51722" xr:uid="{B335F457-F9EA-4964-B498-CD1EDC7FDAE1}"/>
    <cellStyle name="Normal 4 4 5 2 3 4" xfId="16302" xr:uid="{28CCB94A-FCC1-486A-AFD4-30E1A119FDEE}"/>
    <cellStyle name="Normal 4 4 5 2 3 5" xfId="29992" xr:uid="{5BEE4BE1-7C15-4C92-82FE-E4AC9A0E3BBE}"/>
    <cellStyle name="Normal 4 4 5 2 3 6" xfId="44876" xr:uid="{ABEA3C7C-B352-4B17-8537-4A4B17824257}"/>
    <cellStyle name="Normal 4 4 5 2 4" xfId="11166" xr:uid="{8353026C-5CE6-450E-B0C6-1AB7A4D3EA4E}"/>
    <cellStyle name="Normal 4 4 5 2 4 2" xfId="24856" xr:uid="{A8E90BDA-7B96-4217-ACB8-675418AC1000}"/>
    <cellStyle name="Normal 4 4 5 2 4 2 2" xfId="38548" xr:uid="{886C15E4-8F15-4300-917B-FC1A5441FF8B}"/>
    <cellStyle name="Normal 4 4 5 2 4 2 3" xfId="53432" xr:uid="{5297028D-4DAE-48CC-A33D-70C47DA0EAC2}"/>
    <cellStyle name="Normal 4 4 5 2 4 3" xfId="18012" xr:uid="{E37AA26C-556C-487A-B87E-726DAAD0C09A}"/>
    <cellStyle name="Normal 4 4 5 2 4 4" xfId="31702" xr:uid="{985A4DE4-030B-4888-8FF6-B7C283CDF6FA}"/>
    <cellStyle name="Normal 4 4 5 2 4 5" xfId="46586" xr:uid="{5728D6FB-8411-4260-8AAF-8A6053B84E78}"/>
    <cellStyle name="Normal 4 4 5 2 5" xfId="21434" xr:uid="{EA5B2AEB-3F69-41E3-A8E1-B2DDCEABD34B}"/>
    <cellStyle name="Normal 4 4 5 2 5 2" xfId="35126" xr:uid="{6965923F-1F88-4244-B0E4-0485C2A3A883}"/>
    <cellStyle name="Normal 4 4 5 2 5 3" xfId="50010" xr:uid="{748B8E82-D917-4E05-A4C9-82F2FB6F1F70}"/>
    <cellStyle name="Normal 4 4 5 2 6" xfId="14590" xr:uid="{140314C5-EA2D-4399-B28F-0CB1ADA987C1}"/>
    <cellStyle name="Normal 4 4 5 2 7" xfId="28280" xr:uid="{54FEDA5D-22A7-44DF-9BD7-24FF342873E6}"/>
    <cellStyle name="Normal 4 4 5 2 8" xfId="43164" xr:uid="{80B66C1B-2C2F-4673-9BCA-0E42EEDD06AA}"/>
    <cellStyle name="Normal 4 4 5 3" xfId="7746" xr:uid="{5D440587-1941-459D-990A-52306976011A}"/>
    <cellStyle name="Normal 4 4 5 3 2" xfId="9458" xr:uid="{7CBA97CB-4272-4AE7-A28A-84DB1A62D973}"/>
    <cellStyle name="Normal 4 4 5 3 2 2" xfId="12880" xr:uid="{F6072420-253C-49CA-B585-9ADE03E0CD55}"/>
    <cellStyle name="Normal 4 4 5 3 2 2 2" xfId="26570" xr:uid="{11147A0A-201E-4B1B-B588-7E80F059033D}"/>
    <cellStyle name="Normal 4 4 5 3 2 2 2 2" xfId="40262" xr:uid="{3E43E89C-B8F0-486C-A6AD-E183A9D92481}"/>
    <cellStyle name="Normal 4 4 5 3 2 2 2 3" xfId="55146" xr:uid="{D26169EE-64A6-48A2-AFE7-A1C6E4AE8B5D}"/>
    <cellStyle name="Normal 4 4 5 3 2 2 3" xfId="19726" xr:uid="{19FF402F-3DEB-4927-AC01-0B41ACDDF59F}"/>
    <cellStyle name="Normal 4 4 5 3 2 2 4" xfId="33416" xr:uid="{DF4AA844-3EB3-4C28-91C7-18A300F0A2EC}"/>
    <cellStyle name="Normal 4 4 5 3 2 2 5" xfId="48300" xr:uid="{8A75F53E-58F9-4B0C-B121-A6780EC801C8}"/>
    <cellStyle name="Normal 4 4 5 3 2 3" xfId="23148" xr:uid="{E27228F4-CE15-4FEE-8781-BA6005C62530}"/>
    <cellStyle name="Normal 4 4 5 3 2 3 2" xfId="36840" xr:uid="{9B88AC84-0318-44B5-9AA2-063AC0E0F103}"/>
    <cellStyle name="Normal 4 4 5 3 2 3 3" xfId="51724" xr:uid="{4DE1F6A8-8854-4326-888F-1A8AA40CC9F5}"/>
    <cellStyle name="Normal 4 4 5 3 2 4" xfId="16304" xr:uid="{F4A96737-E052-4925-B0A9-BC030316A27D}"/>
    <cellStyle name="Normal 4 4 5 3 2 5" xfId="29994" xr:uid="{4EFD7BAE-D8EB-44C5-95E6-31194484A5CC}"/>
    <cellStyle name="Normal 4 4 5 3 2 6" xfId="44878" xr:uid="{A3490306-4A0D-47F4-992E-EBD745E96271}"/>
    <cellStyle name="Normal 4 4 5 3 3" xfId="11168" xr:uid="{69A9297B-0BA6-4E1D-9D7E-8668E04DD06C}"/>
    <cellStyle name="Normal 4 4 5 3 3 2" xfId="24858" xr:uid="{55C2AD3C-9E03-4851-9DEA-445791FC865E}"/>
    <cellStyle name="Normal 4 4 5 3 3 2 2" xfId="38550" xr:uid="{88A800A1-3975-432A-824B-66A13411D82A}"/>
    <cellStyle name="Normal 4 4 5 3 3 2 3" xfId="53434" xr:uid="{F8DB8EB7-08D9-42E2-9783-443E5E9BE484}"/>
    <cellStyle name="Normal 4 4 5 3 3 3" xfId="18014" xr:uid="{F36D4C8F-D797-49B7-A978-9D1305A580F5}"/>
    <cellStyle name="Normal 4 4 5 3 3 4" xfId="31704" xr:uid="{15E61204-6ACC-42A6-B693-D01E381D9F7F}"/>
    <cellStyle name="Normal 4 4 5 3 3 5" xfId="46588" xr:uid="{BE15E0AE-9ADC-4700-B00F-2F1FFCAFE858}"/>
    <cellStyle name="Normal 4 4 5 3 4" xfId="21436" xr:uid="{6BC69D9C-A987-4AB2-B675-2456F03975EE}"/>
    <cellStyle name="Normal 4 4 5 3 4 2" xfId="35128" xr:uid="{3B03ED58-D3A0-46A6-A4AB-AC2F8928BAB4}"/>
    <cellStyle name="Normal 4 4 5 3 4 3" xfId="50012" xr:uid="{CEFE44BD-DA50-4DBC-9296-38C1DF342C28}"/>
    <cellStyle name="Normal 4 4 5 3 5" xfId="14592" xr:uid="{60D2C919-A783-4ED5-B45B-F24B9257446E}"/>
    <cellStyle name="Normal 4 4 5 3 6" xfId="28282" xr:uid="{7A680C50-10A5-45FB-8C77-23A730E7A11D}"/>
    <cellStyle name="Normal 4 4 5 3 7" xfId="43166" xr:uid="{F1B776C8-A734-4B96-9BBD-00F2DC79004A}"/>
    <cellStyle name="Normal 4 4 5 4" xfId="7747" xr:uid="{7F155110-47F6-4D53-80FA-9455D58D682D}"/>
    <cellStyle name="Normal 4 4 5 4 2" xfId="9459" xr:uid="{E14E91B2-F5B5-4F30-B376-E9463348CDDA}"/>
    <cellStyle name="Normal 4 4 5 4 2 2" xfId="12881" xr:uid="{5362B176-7498-4F47-AC6A-B2BB0268B494}"/>
    <cellStyle name="Normal 4 4 5 4 2 2 2" xfId="26571" xr:uid="{30392525-1BB9-4AE4-B9F8-14EE6751E563}"/>
    <cellStyle name="Normal 4 4 5 4 2 2 2 2" xfId="40263" xr:uid="{DEC0AA27-3E59-40E1-8D6D-04A4DEEBFB2C}"/>
    <cellStyle name="Normal 4 4 5 4 2 2 2 3" xfId="55147" xr:uid="{FE524905-CCC8-415B-AB1D-3BD611FD2A0A}"/>
    <cellStyle name="Normal 4 4 5 4 2 2 3" xfId="19727" xr:uid="{1FD6ADE3-C3BC-40E7-9B5F-77D644F5B863}"/>
    <cellStyle name="Normal 4 4 5 4 2 2 4" xfId="33417" xr:uid="{0604B92E-7A2F-4A8E-87A6-AFC3DBD6BCC0}"/>
    <cellStyle name="Normal 4 4 5 4 2 2 5" xfId="48301" xr:uid="{0D0DF78F-B610-4133-BA3F-17F2ECED7537}"/>
    <cellStyle name="Normal 4 4 5 4 2 3" xfId="23149" xr:uid="{F4736E8D-4F81-4A21-9222-26B977534A44}"/>
    <cellStyle name="Normal 4 4 5 4 2 3 2" xfId="36841" xr:uid="{8E10BD4C-B5D8-46F7-8E07-1D0ADAC43EA3}"/>
    <cellStyle name="Normal 4 4 5 4 2 3 3" xfId="51725" xr:uid="{183DAD47-F7C9-4077-9C72-A3E81187EA99}"/>
    <cellStyle name="Normal 4 4 5 4 2 4" xfId="16305" xr:uid="{D1DB20F2-AA3D-4859-9858-CD80C9092DCE}"/>
    <cellStyle name="Normal 4 4 5 4 2 5" xfId="29995" xr:uid="{4B884A98-E31D-4C2D-82EF-CBF166E5A774}"/>
    <cellStyle name="Normal 4 4 5 4 2 6" xfId="44879" xr:uid="{8D93D171-78E8-4D63-8C8A-3485171602A4}"/>
    <cellStyle name="Normal 4 4 5 4 3" xfId="11169" xr:uid="{A44AF970-9183-4F58-A7A7-712923A0C43B}"/>
    <cellStyle name="Normal 4 4 5 4 3 2" xfId="24859" xr:uid="{A7CA3DFA-7341-4087-8A6A-525F7B2B290E}"/>
    <cellStyle name="Normal 4 4 5 4 3 2 2" xfId="38551" xr:uid="{A6028DF9-036A-43FC-8118-63ECCB748A8E}"/>
    <cellStyle name="Normal 4 4 5 4 3 2 3" xfId="53435" xr:uid="{50F70AA5-4927-41D0-B8D1-EFB1B0563FCB}"/>
    <cellStyle name="Normal 4 4 5 4 3 3" xfId="18015" xr:uid="{A9A1498D-E784-4955-9020-76F8BEF3DBFB}"/>
    <cellStyle name="Normal 4 4 5 4 3 4" xfId="31705" xr:uid="{E5B9BE5A-4469-4A7E-94EE-ACC9E48B3020}"/>
    <cellStyle name="Normal 4 4 5 4 3 5" xfId="46589" xr:uid="{3D3373F1-4FD6-4364-B95A-B3EA6927D664}"/>
    <cellStyle name="Normal 4 4 5 4 4" xfId="21437" xr:uid="{55C875D4-88BA-4FB3-9EF7-FC093974E1EB}"/>
    <cellStyle name="Normal 4 4 5 4 4 2" xfId="35129" xr:uid="{F60C3079-77CF-475D-A6D1-38B57DB437B4}"/>
    <cellStyle name="Normal 4 4 5 4 4 3" xfId="50013" xr:uid="{5805B7FA-3957-4073-B994-6B96A6EF75A7}"/>
    <cellStyle name="Normal 4 4 5 4 5" xfId="14593" xr:uid="{B0BED59B-0C9A-4D73-8647-6011AD52BFDF}"/>
    <cellStyle name="Normal 4 4 5 4 6" xfId="28283" xr:uid="{5FB27BBA-6F4D-470E-835B-EAC46E7986B6}"/>
    <cellStyle name="Normal 4 4 5 4 7" xfId="43167" xr:uid="{2C77B20D-352B-47B8-A47F-18AF1834926A}"/>
    <cellStyle name="Normal 4 4 5 5" xfId="9455" xr:uid="{C257740F-B07D-4176-B9FF-0D88630F1C86}"/>
    <cellStyle name="Normal 4 4 5 5 2" xfId="12877" xr:uid="{CE7E00E4-1974-4762-B280-11C1472177CD}"/>
    <cellStyle name="Normal 4 4 5 5 2 2" xfId="26567" xr:uid="{E7CCB186-75B9-4690-A97D-A5DC9374F938}"/>
    <cellStyle name="Normal 4 4 5 5 2 2 2" xfId="40259" xr:uid="{F054EADA-54B9-4803-98E2-A3A045A35EE1}"/>
    <cellStyle name="Normal 4 4 5 5 2 2 3" xfId="55143" xr:uid="{083FA159-D384-4186-B335-2C2A477791B8}"/>
    <cellStyle name="Normal 4 4 5 5 2 3" xfId="19723" xr:uid="{96431A60-4564-4F49-8970-0497FBB88E24}"/>
    <cellStyle name="Normal 4 4 5 5 2 4" xfId="33413" xr:uid="{974B1F97-0A2E-4CDA-AF0C-4C0AF7BE6733}"/>
    <cellStyle name="Normal 4 4 5 5 2 5" xfId="48297" xr:uid="{729BA8F0-7863-4701-85BD-AEA1A3E40F2E}"/>
    <cellStyle name="Normal 4 4 5 5 3" xfId="23145" xr:uid="{F4534B8B-A018-4678-B2DD-FDEF095D44BE}"/>
    <cellStyle name="Normal 4 4 5 5 3 2" xfId="36837" xr:uid="{17E46B6F-9CD4-41FC-A474-8451506E5819}"/>
    <cellStyle name="Normal 4 4 5 5 3 3" xfId="51721" xr:uid="{4A6A60C7-89D6-4324-BAA7-7AEB4494176A}"/>
    <cellStyle name="Normal 4 4 5 5 4" xfId="16301" xr:uid="{186F224A-1A63-468A-BD5A-80F7E9D25ACA}"/>
    <cellStyle name="Normal 4 4 5 5 5" xfId="29991" xr:uid="{DF4D9578-3570-4466-BBAE-5026A02EEA6A}"/>
    <cellStyle name="Normal 4 4 5 5 6" xfId="44875" xr:uid="{58F39E1E-F6B0-447D-A32A-2E199D225612}"/>
    <cellStyle name="Normal 4 4 5 6" xfId="11165" xr:uid="{BB46125F-A205-4A70-B1FE-5F877113124D}"/>
    <cellStyle name="Normal 4 4 5 6 2" xfId="24855" xr:uid="{E2AAFD95-8926-496B-863C-237A1C157EF0}"/>
    <cellStyle name="Normal 4 4 5 6 2 2" xfId="38547" xr:uid="{96EFD30B-7FC1-40C2-98F7-FD1E19FDEA61}"/>
    <cellStyle name="Normal 4 4 5 6 2 3" xfId="53431" xr:uid="{EC96B3AE-0413-4986-937C-A5FEA20DDA9E}"/>
    <cellStyle name="Normal 4 4 5 6 3" xfId="18011" xr:uid="{B7DA7FE6-94DE-412A-AA99-99AF87981E35}"/>
    <cellStyle name="Normal 4 4 5 6 4" xfId="31701" xr:uid="{0E2B38CA-95CE-4898-95D9-945923558806}"/>
    <cellStyle name="Normal 4 4 5 6 5" xfId="46585" xr:uid="{E3EFD9DC-E4A0-4921-9ADB-F4483C46ACB8}"/>
    <cellStyle name="Normal 4 4 5 7" xfId="21433" xr:uid="{8F301867-09B1-4F62-81FD-67470819C172}"/>
    <cellStyle name="Normal 4 4 5 7 2" xfId="35125" xr:uid="{C4F39521-B33C-48FE-B0E3-AF2F0CF8A2CF}"/>
    <cellStyle name="Normal 4 4 5 7 3" xfId="50009" xr:uid="{17848C40-CAA9-4396-AB5D-F6FC737E78F5}"/>
    <cellStyle name="Normal 4 4 5 8" xfId="14589" xr:uid="{F1120EBC-C42B-44E0-9E9A-0511C09C79B8}"/>
    <cellStyle name="Normal 4 4 5 9" xfId="28279" xr:uid="{6C9A556A-E213-4C78-83FF-298BF26CF334}"/>
    <cellStyle name="Normal 4 4 6" xfId="7748" xr:uid="{1334DF8F-E2B3-479E-BE9F-353F0F29AB61}"/>
    <cellStyle name="Normal 4 4 6 10" xfId="43168" xr:uid="{986ACFB3-D5A3-4F54-9C67-1EB1DA59FF3B}"/>
    <cellStyle name="Normal 4 4 6 2" xfId="7749" xr:uid="{D9F3FEC3-F05F-4431-8E8D-EE008A36BC07}"/>
    <cellStyle name="Normal 4 4 6 2 2" xfId="7750" xr:uid="{4843F12F-1554-44B4-BBE0-1700D7C86A17}"/>
    <cellStyle name="Normal 4 4 6 2 2 2" xfId="9462" xr:uid="{DC08B7AB-DBD5-4A6C-BFBC-42B13A6E999F}"/>
    <cellStyle name="Normal 4 4 6 2 2 2 2" xfId="12884" xr:uid="{588FE5B8-BC1D-4EDE-8852-8413B23E6498}"/>
    <cellStyle name="Normal 4 4 6 2 2 2 2 2" xfId="26574" xr:uid="{6326A163-B181-4610-B099-F247B78C7D3A}"/>
    <cellStyle name="Normal 4 4 6 2 2 2 2 2 2" xfId="40266" xr:uid="{AE74F555-1FAD-4210-A16D-CEB2974E9149}"/>
    <cellStyle name="Normal 4 4 6 2 2 2 2 2 3" xfId="55150" xr:uid="{FFDB6C66-B87B-4056-A4DE-270421E7203B}"/>
    <cellStyle name="Normal 4 4 6 2 2 2 2 3" xfId="19730" xr:uid="{0CCDCF28-B9B6-4413-B83A-5F457E47A66F}"/>
    <cellStyle name="Normal 4 4 6 2 2 2 2 4" xfId="33420" xr:uid="{93E11BE1-3CF4-4648-8B5D-29E8E2F96AD6}"/>
    <cellStyle name="Normal 4 4 6 2 2 2 2 5" xfId="48304" xr:uid="{62D73792-EBE3-4559-9D8E-CF4F14E6B70C}"/>
    <cellStyle name="Normal 4 4 6 2 2 2 3" xfId="23152" xr:uid="{5B26276A-61F2-4148-BBB6-BC204EAFDA01}"/>
    <cellStyle name="Normal 4 4 6 2 2 2 3 2" xfId="36844" xr:uid="{E3CA6832-1300-4173-A47A-08ECAB386428}"/>
    <cellStyle name="Normal 4 4 6 2 2 2 3 3" xfId="51728" xr:uid="{FEEF5E74-F3F7-4E70-954E-B650405236E8}"/>
    <cellStyle name="Normal 4 4 6 2 2 2 4" xfId="16308" xr:uid="{61BD2147-A818-4B6F-807A-D2BBC1DEFCA8}"/>
    <cellStyle name="Normal 4 4 6 2 2 2 5" xfId="29998" xr:uid="{C2D9CFB5-5C87-46CA-BAAF-0FCC7239137C}"/>
    <cellStyle name="Normal 4 4 6 2 2 2 6" xfId="44882" xr:uid="{5882FFC6-2FC1-4F2F-BF09-B003498ABEC5}"/>
    <cellStyle name="Normal 4 4 6 2 2 3" xfId="11172" xr:uid="{B294CC6C-DF80-4245-B112-1827D41CB57E}"/>
    <cellStyle name="Normal 4 4 6 2 2 3 2" xfId="24862" xr:uid="{B83734C1-60C1-433B-99BB-56E9DF828CE2}"/>
    <cellStyle name="Normal 4 4 6 2 2 3 2 2" xfId="38554" xr:uid="{D309EB5E-1645-42C5-B886-D44DD6142580}"/>
    <cellStyle name="Normal 4 4 6 2 2 3 2 3" xfId="53438" xr:uid="{CCF6FA22-5013-4E0A-8D9A-FABE4FFBE73E}"/>
    <cellStyle name="Normal 4 4 6 2 2 3 3" xfId="18018" xr:uid="{129BC8D9-CC79-4595-83C5-BE45EDE8FFDA}"/>
    <cellStyle name="Normal 4 4 6 2 2 3 4" xfId="31708" xr:uid="{29E97C82-34ED-4997-A0E4-E8FB888DBEEE}"/>
    <cellStyle name="Normal 4 4 6 2 2 3 5" xfId="46592" xr:uid="{85B74D17-8F80-480A-9240-166429F8CE3D}"/>
    <cellStyle name="Normal 4 4 6 2 2 4" xfId="21440" xr:uid="{1288F36D-9CCA-4EF2-957A-89172DDCE3FE}"/>
    <cellStyle name="Normal 4 4 6 2 2 4 2" xfId="35132" xr:uid="{C1554FB8-83AB-4351-BDFC-592C4F0AACFE}"/>
    <cellStyle name="Normal 4 4 6 2 2 4 3" xfId="50016" xr:uid="{B182AE68-FC79-4DD5-8A66-A20A3641BADA}"/>
    <cellStyle name="Normal 4 4 6 2 2 5" xfId="14596" xr:uid="{BBEF4997-687C-4069-815E-3A3CBEF6F4D1}"/>
    <cellStyle name="Normal 4 4 6 2 2 6" xfId="28286" xr:uid="{EAD43577-6641-41C2-BB1F-6D9E1A911358}"/>
    <cellStyle name="Normal 4 4 6 2 2 7" xfId="43170" xr:uid="{3C7727CB-8D3E-40AD-9D89-3F11813B525D}"/>
    <cellStyle name="Normal 4 4 6 2 3" xfId="9461" xr:uid="{2F5D08CD-1D2F-4BFA-B610-8BBF5A6289E4}"/>
    <cellStyle name="Normal 4 4 6 2 3 2" xfId="12883" xr:uid="{87738BC9-0DB8-4F32-8994-4BF347F4875E}"/>
    <cellStyle name="Normal 4 4 6 2 3 2 2" xfId="26573" xr:uid="{E0A3241C-0422-4759-AFF9-0E502C841EB3}"/>
    <cellStyle name="Normal 4 4 6 2 3 2 2 2" xfId="40265" xr:uid="{B87D7412-2A07-4488-BD4D-447A4F211CA1}"/>
    <cellStyle name="Normal 4 4 6 2 3 2 2 3" xfId="55149" xr:uid="{A012AEE2-956C-4BB8-9534-07516D394B1B}"/>
    <cellStyle name="Normal 4 4 6 2 3 2 3" xfId="19729" xr:uid="{4277C6AB-EE96-4F4B-88B2-90379268F38E}"/>
    <cellStyle name="Normal 4 4 6 2 3 2 4" xfId="33419" xr:uid="{521EEEDC-C882-4EAE-8A46-5FC5082C8326}"/>
    <cellStyle name="Normal 4 4 6 2 3 2 5" xfId="48303" xr:uid="{9E741139-9B94-408B-AE76-96611B6BC844}"/>
    <cellStyle name="Normal 4 4 6 2 3 3" xfId="23151" xr:uid="{29DFB68D-CA51-44D7-8EA9-322B73B36889}"/>
    <cellStyle name="Normal 4 4 6 2 3 3 2" xfId="36843" xr:uid="{ACAB9F37-0E8F-412C-A80B-7212FE817FE0}"/>
    <cellStyle name="Normal 4 4 6 2 3 3 3" xfId="51727" xr:uid="{D992E3B8-A333-419D-8E51-295569862A55}"/>
    <cellStyle name="Normal 4 4 6 2 3 4" xfId="16307" xr:uid="{5A871FE7-29E7-43DD-BBBF-18952CAAC6EE}"/>
    <cellStyle name="Normal 4 4 6 2 3 5" xfId="29997" xr:uid="{0BC5E6B4-0456-46F5-B884-6796739E419D}"/>
    <cellStyle name="Normal 4 4 6 2 3 6" xfId="44881" xr:uid="{C7192E26-B3AF-4648-90C1-F26F5791D2B3}"/>
    <cellStyle name="Normal 4 4 6 2 4" xfId="11171" xr:uid="{34ECC928-C8EE-467B-9E7D-B27AF7875B6E}"/>
    <cellStyle name="Normal 4 4 6 2 4 2" xfId="24861" xr:uid="{48B5D9B3-98F5-4D06-B2A7-A86072E09197}"/>
    <cellStyle name="Normal 4 4 6 2 4 2 2" xfId="38553" xr:uid="{96BD5892-998D-433F-95C0-94CA1079EB06}"/>
    <cellStyle name="Normal 4 4 6 2 4 2 3" xfId="53437" xr:uid="{D231155A-72F4-47F0-8370-B911476A9869}"/>
    <cellStyle name="Normal 4 4 6 2 4 3" xfId="18017" xr:uid="{54905E7A-2F47-43E1-8FD4-162F92741A63}"/>
    <cellStyle name="Normal 4 4 6 2 4 4" xfId="31707" xr:uid="{B8E8C614-F7C5-4D22-A11F-23E742EC605B}"/>
    <cellStyle name="Normal 4 4 6 2 4 5" xfId="46591" xr:uid="{4D31E940-0651-426B-A9FF-FC05F1BCB77B}"/>
    <cellStyle name="Normal 4 4 6 2 5" xfId="21439" xr:uid="{170F1B5D-D150-407A-BB37-77D0265B1A8C}"/>
    <cellStyle name="Normal 4 4 6 2 5 2" xfId="35131" xr:uid="{18795CBF-345C-42E2-8E6B-23DD8EB05E7F}"/>
    <cellStyle name="Normal 4 4 6 2 5 3" xfId="50015" xr:uid="{FC52FAB9-AADC-4F1D-8BB1-419C34BCC954}"/>
    <cellStyle name="Normal 4 4 6 2 6" xfId="14595" xr:uid="{BBF5BE98-700B-479D-9D17-97D4B81E7D9D}"/>
    <cellStyle name="Normal 4 4 6 2 7" xfId="28285" xr:uid="{01235E71-A09C-4FAD-B6F6-9DEF2D9F8F5B}"/>
    <cellStyle name="Normal 4 4 6 2 8" xfId="43169" xr:uid="{A39961DD-954F-4E1A-A274-35DA191F3D2A}"/>
    <cellStyle name="Normal 4 4 6 3" xfId="7751" xr:uid="{94B3EB1D-2108-459C-BB77-25306088EFAC}"/>
    <cellStyle name="Normal 4 4 6 3 2" xfId="9463" xr:uid="{62C79A4B-D067-497F-813B-8D286A7EE581}"/>
    <cellStyle name="Normal 4 4 6 3 2 2" xfId="12885" xr:uid="{B69A6235-58B5-4A13-A0E6-7388E2EAE2AA}"/>
    <cellStyle name="Normal 4 4 6 3 2 2 2" xfId="26575" xr:uid="{082A2D0F-1AC1-48D4-866E-8BF33031C5CA}"/>
    <cellStyle name="Normal 4 4 6 3 2 2 2 2" xfId="40267" xr:uid="{E02BBE31-1EB2-44A6-8797-9521BCBAB256}"/>
    <cellStyle name="Normal 4 4 6 3 2 2 2 3" xfId="55151" xr:uid="{D759EA66-47C4-4493-8E73-1149CC0360B9}"/>
    <cellStyle name="Normal 4 4 6 3 2 2 3" xfId="19731" xr:uid="{4C53CBE4-AFA2-4337-8A66-ADC1230B26C0}"/>
    <cellStyle name="Normal 4 4 6 3 2 2 4" xfId="33421" xr:uid="{A64B9312-DEAF-463C-ADFC-33B59B09D89A}"/>
    <cellStyle name="Normal 4 4 6 3 2 2 5" xfId="48305" xr:uid="{20370219-0A7E-4362-B357-DE55262C56F9}"/>
    <cellStyle name="Normal 4 4 6 3 2 3" xfId="23153" xr:uid="{DBC1AA8A-7A6F-447E-8EDC-70397EE600AE}"/>
    <cellStyle name="Normal 4 4 6 3 2 3 2" xfId="36845" xr:uid="{C6DD7D0F-A647-49CF-9BF1-A76EEDC7C2D7}"/>
    <cellStyle name="Normal 4 4 6 3 2 3 3" xfId="51729" xr:uid="{5E7D062F-CE43-408F-BC0C-0C64ABC3C41D}"/>
    <cellStyle name="Normal 4 4 6 3 2 4" xfId="16309" xr:uid="{9FFBF944-89C3-4ED4-A972-7BF3D7D30407}"/>
    <cellStyle name="Normal 4 4 6 3 2 5" xfId="29999" xr:uid="{CB85880C-AE27-44F9-9600-5170E45EF6EE}"/>
    <cellStyle name="Normal 4 4 6 3 2 6" xfId="44883" xr:uid="{12B00659-CA1F-4B55-A5E2-1CB108CDD6E6}"/>
    <cellStyle name="Normal 4 4 6 3 3" xfId="11173" xr:uid="{A6DBA3BE-9FA7-4898-B87D-3E8E889CE1D8}"/>
    <cellStyle name="Normal 4 4 6 3 3 2" xfId="24863" xr:uid="{86BE6003-986B-47C4-8634-E3934BC2586A}"/>
    <cellStyle name="Normal 4 4 6 3 3 2 2" xfId="38555" xr:uid="{92463140-2398-44D1-B156-85839DA647BF}"/>
    <cellStyle name="Normal 4 4 6 3 3 2 3" xfId="53439" xr:uid="{B9AA33EB-BC18-4C94-AE64-8E7CED3F5810}"/>
    <cellStyle name="Normal 4 4 6 3 3 3" xfId="18019" xr:uid="{E24D6AA4-F842-4634-A6BB-C3387FE00DF4}"/>
    <cellStyle name="Normal 4 4 6 3 3 4" xfId="31709" xr:uid="{3491DDCF-86BC-4B86-A057-5F85296B7D6A}"/>
    <cellStyle name="Normal 4 4 6 3 3 5" xfId="46593" xr:uid="{B0AE6D59-C813-4468-9F11-22C9FBA86405}"/>
    <cellStyle name="Normal 4 4 6 3 4" xfId="21441" xr:uid="{A761334B-37DF-4702-8DCC-5106FAD3FFCD}"/>
    <cellStyle name="Normal 4 4 6 3 4 2" xfId="35133" xr:uid="{07627062-1F5A-4C43-B852-3BD3D5EEFCF5}"/>
    <cellStyle name="Normal 4 4 6 3 4 3" xfId="50017" xr:uid="{20E050B7-DE24-44D5-82DD-FCC6E4D36F64}"/>
    <cellStyle name="Normal 4 4 6 3 5" xfId="14597" xr:uid="{E1F5941D-F285-410D-8820-3349D1B84A9E}"/>
    <cellStyle name="Normal 4 4 6 3 6" xfId="28287" xr:uid="{B4CAEF1B-8ED9-4332-B098-8046940D0C92}"/>
    <cellStyle name="Normal 4 4 6 3 7" xfId="43171" xr:uid="{9E585571-59B6-4203-8144-6CAA3117A2DA}"/>
    <cellStyle name="Normal 4 4 6 4" xfId="7752" xr:uid="{F6018D48-660A-469A-AC07-CB9794C2B56F}"/>
    <cellStyle name="Normal 4 4 6 4 2" xfId="9464" xr:uid="{A4937AAC-9B42-4AEF-B30D-7FE3CDE2D35E}"/>
    <cellStyle name="Normal 4 4 6 4 2 2" xfId="12886" xr:uid="{AADC33A8-24DF-4FBF-9515-2CD331327305}"/>
    <cellStyle name="Normal 4 4 6 4 2 2 2" xfId="26576" xr:uid="{4273857A-BCA5-427A-8F2E-2B91A5B6771E}"/>
    <cellStyle name="Normal 4 4 6 4 2 2 2 2" xfId="40268" xr:uid="{3254A574-EDCD-4B5C-ADEF-3A15A1F1B083}"/>
    <cellStyle name="Normal 4 4 6 4 2 2 2 3" xfId="55152" xr:uid="{063EA1B3-D453-4626-A184-4B0BAF99C5C6}"/>
    <cellStyle name="Normal 4 4 6 4 2 2 3" xfId="19732" xr:uid="{5561AB3F-3931-4A71-B91C-04A2BB3D4864}"/>
    <cellStyle name="Normal 4 4 6 4 2 2 4" xfId="33422" xr:uid="{CF86EADA-019B-4959-B65B-EA70CA5BAF4A}"/>
    <cellStyle name="Normal 4 4 6 4 2 2 5" xfId="48306" xr:uid="{7C769D0D-55D3-4AA2-B41B-8A3E236EC525}"/>
    <cellStyle name="Normal 4 4 6 4 2 3" xfId="23154" xr:uid="{53A71FE3-99BD-429F-8235-DD0913533C62}"/>
    <cellStyle name="Normal 4 4 6 4 2 3 2" xfId="36846" xr:uid="{C1BCD15C-5053-481A-AFFF-CA5AE9743E2E}"/>
    <cellStyle name="Normal 4 4 6 4 2 3 3" xfId="51730" xr:uid="{42F0EB73-F1CF-4705-9940-B143FE2FAA8C}"/>
    <cellStyle name="Normal 4 4 6 4 2 4" xfId="16310" xr:uid="{9C266FC7-AF53-4FD0-BCCE-E5E2B5BB6638}"/>
    <cellStyle name="Normal 4 4 6 4 2 5" xfId="30000" xr:uid="{B3398D01-35D5-4D10-9080-15C9DDEEDDFC}"/>
    <cellStyle name="Normal 4 4 6 4 2 6" xfId="44884" xr:uid="{ACF33A07-C87B-42FC-B39D-264F0A12F49E}"/>
    <cellStyle name="Normal 4 4 6 4 3" xfId="11174" xr:uid="{762264AB-38FB-47C7-9D80-AB18208BC55F}"/>
    <cellStyle name="Normal 4 4 6 4 3 2" xfId="24864" xr:uid="{515AE4F8-0809-4690-818C-D9F02061E272}"/>
    <cellStyle name="Normal 4 4 6 4 3 2 2" xfId="38556" xr:uid="{61D50901-CFF3-4934-9236-32A840BBC9BA}"/>
    <cellStyle name="Normal 4 4 6 4 3 2 3" xfId="53440" xr:uid="{76603E7F-A0D5-4470-B384-19AFAB191D4B}"/>
    <cellStyle name="Normal 4 4 6 4 3 3" xfId="18020" xr:uid="{22B2A4DB-3201-469B-BDB5-75CF3CC74234}"/>
    <cellStyle name="Normal 4 4 6 4 3 4" xfId="31710" xr:uid="{A71CCF7F-43FD-4E91-844E-090833297174}"/>
    <cellStyle name="Normal 4 4 6 4 3 5" xfId="46594" xr:uid="{190BD5A2-FD9C-4E26-9477-5E11E0F8159E}"/>
    <cellStyle name="Normal 4 4 6 4 4" xfId="21442" xr:uid="{7E0921A5-C05F-4559-BB45-6E81D7962DDF}"/>
    <cellStyle name="Normal 4 4 6 4 4 2" xfId="35134" xr:uid="{B13286E5-DC9D-43E1-A3DF-1A5FF0C87EA9}"/>
    <cellStyle name="Normal 4 4 6 4 4 3" xfId="50018" xr:uid="{2F8534B2-A38A-4E9A-9895-92FAC8860B3D}"/>
    <cellStyle name="Normal 4 4 6 4 5" xfId="14598" xr:uid="{B77C70DC-6AE0-4E83-9021-8318FA58B6FE}"/>
    <cellStyle name="Normal 4 4 6 4 6" xfId="28288" xr:uid="{D039105A-42D4-44D2-857F-187EC0E729F4}"/>
    <cellStyle name="Normal 4 4 6 4 7" xfId="43172" xr:uid="{38994B8B-264F-426A-822E-A605A2E0897C}"/>
    <cellStyle name="Normal 4 4 6 5" xfId="9460" xr:uid="{D1FA17EC-4011-4B0B-964C-86A5F774321B}"/>
    <cellStyle name="Normal 4 4 6 5 2" xfId="12882" xr:uid="{08C0FF6D-2584-4F96-9059-B5E682EACEF5}"/>
    <cellStyle name="Normal 4 4 6 5 2 2" xfId="26572" xr:uid="{8AA5488B-5111-450D-9795-8EB133FA07EC}"/>
    <cellStyle name="Normal 4 4 6 5 2 2 2" xfId="40264" xr:uid="{10EFEC18-787E-43EE-AABD-37E202DF0B4B}"/>
    <cellStyle name="Normal 4 4 6 5 2 2 3" xfId="55148" xr:uid="{F84A864E-A776-456E-9A18-2B232CA3DEFD}"/>
    <cellStyle name="Normal 4 4 6 5 2 3" xfId="19728" xr:uid="{281428CA-F8E4-47FA-8C04-5CEA601F1D2C}"/>
    <cellStyle name="Normal 4 4 6 5 2 4" xfId="33418" xr:uid="{C7C69F09-A43A-4AA2-BEB6-E53D5DE9E275}"/>
    <cellStyle name="Normal 4 4 6 5 2 5" xfId="48302" xr:uid="{DA46B7CF-3114-416A-8282-A33E04E5C15A}"/>
    <cellStyle name="Normal 4 4 6 5 3" xfId="23150" xr:uid="{9D38593B-BC54-439F-A802-CD80AAED18D0}"/>
    <cellStyle name="Normal 4 4 6 5 3 2" xfId="36842" xr:uid="{1268768B-0C8B-4C3B-BBA9-79EECC45EF4A}"/>
    <cellStyle name="Normal 4 4 6 5 3 3" xfId="51726" xr:uid="{B2D8FBEF-D97F-4CB9-9C06-5FAA5C694827}"/>
    <cellStyle name="Normal 4 4 6 5 4" xfId="16306" xr:uid="{B9AD19F9-02BA-40FC-92D6-E131BDAB4968}"/>
    <cellStyle name="Normal 4 4 6 5 5" xfId="29996" xr:uid="{12611D4D-A129-4B12-B2BD-DD1369F3C014}"/>
    <cellStyle name="Normal 4 4 6 5 6" xfId="44880" xr:uid="{13D77112-F4B6-4CDE-9440-28F16D8B4BD1}"/>
    <cellStyle name="Normal 4 4 6 6" xfId="11170" xr:uid="{820F93B8-B88E-4CBC-B34E-B8ACF5A11C58}"/>
    <cellStyle name="Normal 4 4 6 6 2" xfId="24860" xr:uid="{3274349A-B7D5-42E1-8FF6-BFADE28F7143}"/>
    <cellStyle name="Normal 4 4 6 6 2 2" xfId="38552" xr:uid="{7B1C6FE0-CAAB-4051-A39C-722FF508C37A}"/>
    <cellStyle name="Normal 4 4 6 6 2 3" xfId="53436" xr:uid="{5FBC30FD-FE0A-493D-B32A-EA8AE88921EB}"/>
    <cellStyle name="Normal 4 4 6 6 3" xfId="18016" xr:uid="{2AD2E38D-A750-4059-A75A-EB4D52708A69}"/>
    <cellStyle name="Normal 4 4 6 6 4" xfId="31706" xr:uid="{5A91645B-5AD9-4648-850F-94B5FDEFE41F}"/>
    <cellStyle name="Normal 4 4 6 6 5" xfId="46590" xr:uid="{2A92FAFF-EBC7-42C5-99B0-6A38960588DA}"/>
    <cellStyle name="Normal 4 4 6 7" xfId="21438" xr:uid="{B70DADE5-2ADA-4709-97D2-21B36EA236E7}"/>
    <cellStyle name="Normal 4 4 6 7 2" xfId="35130" xr:uid="{41CBB7CC-A2B9-4A4A-A846-842C6121AB74}"/>
    <cellStyle name="Normal 4 4 6 7 3" xfId="50014" xr:uid="{EF786434-595D-499F-9A04-C1ECD33176C9}"/>
    <cellStyle name="Normal 4 4 6 8" xfId="14594" xr:uid="{24808BC3-C4BF-4191-AF64-A10BD5DD58F4}"/>
    <cellStyle name="Normal 4 4 6 9" xfId="28284" xr:uid="{064ED568-75B1-42E8-9BFD-E8DC05EA6695}"/>
    <cellStyle name="Normal 4 4 7" xfId="7753" xr:uid="{AF629F9F-F253-4EF4-9F1A-A52E82726932}"/>
    <cellStyle name="Normal 4 4 7 2" xfId="7754" xr:uid="{09A73C97-712A-43D1-8BC6-367087BB78A1}"/>
    <cellStyle name="Normal 4 4 7 2 2" xfId="9466" xr:uid="{A7B23A9E-99DF-42C0-9CB5-D9EEE53B7FDD}"/>
    <cellStyle name="Normal 4 4 7 2 2 2" xfId="12888" xr:uid="{B8E474DA-63A6-40B2-BAB5-CEC2318DD705}"/>
    <cellStyle name="Normal 4 4 7 2 2 2 2" xfId="26578" xr:uid="{C8433486-2E89-4B38-B905-E3A9BD88B21E}"/>
    <cellStyle name="Normal 4 4 7 2 2 2 2 2" xfId="40270" xr:uid="{4AADE472-19FD-43D5-9791-67E70D661041}"/>
    <cellStyle name="Normal 4 4 7 2 2 2 2 3" xfId="55154" xr:uid="{C2EB0BCA-820F-47E2-BF2A-E9A0D9277B25}"/>
    <cellStyle name="Normal 4 4 7 2 2 2 3" xfId="19734" xr:uid="{D9DBFE39-2B55-4D57-B813-8054D7792EE0}"/>
    <cellStyle name="Normal 4 4 7 2 2 2 4" xfId="33424" xr:uid="{4F2EF535-668C-46AB-8B3B-2ECA1A6CD224}"/>
    <cellStyle name="Normal 4 4 7 2 2 2 5" xfId="48308" xr:uid="{B7968406-29C7-4E56-B5D0-BC2E2CDE0110}"/>
    <cellStyle name="Normal 4 4 7 2 2 3" xfId="23156" xr:uid="{4CD3CB4F-7E31-49BD-87E8-4C57B8B0806C}"/>
    <cellStyle name="Normal 4 4 7 2 2 3 2" xfId="36848" xr:uid="{AA7EB048-6909-4F6C-8D40-9FECB610D032}"/>
    <cellStyle name="Normal 4 4 7 2 2 3 3" xfId="51732" xr:uid="{D384532D-AF39-48F3-BF0C-EEA23C523122}"/>
    <cellStyle name="Normal 4 4 7 2 2 4" xfId="16312" xr:uid="{549BE56C-CBEA-4BAF-A842-934398287B7B}"/>
    <cellStyle name="Normal 4 4 7 2 2 5" xfId="30002" xr:uid="{B201D142-DDF6-4C0C-823A-57BD83B3AF08}"/>
    <cellStyle name="Normal 4 4 7 2 2 6" xfId="44886" xr:uid="{E670ED96-07BB-4605-BB3B-F0414349DAE8}"/>
    <cellStyle name="Normal 4 4 7 2 3" xfId="11176" xr:uid="{FE6826F3-F2EA-42E7-91BD-0CDA464D80E4}"/>
    <cellStyle name="Normal 4 4 7 2 3 2" xfId="24866" xr:uid="{8E3BF725-04A2-4859-A53A-D8066F37F764}"/>
    <cellStyle name="Normal 4 4 7 2 3 2 2" xfId="38558" xr:uid="{1179DD51-5D78-4067-A922-0E33C34BCC00}"/>
    <cellStyle name="Normal 4 4 7 2 3 2 3" xfId="53442" xr:uid="{A3653056-424F-44B7-874F-F3D143D4D84D}"/>
    <cellStyle name="Normal 4 4 7 2 3 3" xfId="18022" xr:uid="{FC4052DB-3705-4A47-932F-E6909FD8E64F}"/>
    <cellStyle name="Normal 4 4 7 2 3 4" xfId="31712" xr:uid="{EB9F095A-EE2A-447A-8419-06D6A42A67E1}"/>
    <cellStyle name="Normal 4 4 7 2 3 5" xfId="46596" xr:uid="{E5DEF5AF-5DF7-4E35-BF02-0F2A678E0501}"/>
    <cellStyle name="Normal 4 4 7 2 4" xfId="21444" xr:uid="{C51038F4-22B8-4CAB-813E-3D0B5DC82F03}"/>
    <cellStyle name="Normal 4 4 7 2 4 2" xfId="35136" xr:uid="{9F22421C-1F6C-4477-AE4E-BB93212D7CCF}"/>
    <cellStyle name="Normal 4 4 7 2 4 3" xfId="50020" xr:uid="{31BE1B49-B6BD-41A5-9EDC-BB4CCE627B6C}"/>
    <cellStyle name="Normal 4 4 7 2 5" xfId="14600" xr:uid="{30E93EAA-AFF6-4E00-8BFA-A7B2176E8D08}"/>
    <cellStyle name="Normal 4 4 7 2 6" xfId="28290" xr:uid="{883F3D41-FB59-4A75-BEF5-435D0C641398}"/>
    <cellStyle name="Normal 4 4 7 2 7" xfId="43174" xr:uid="{D08F17D0-5B30-4120-BBEE-7B1E5AED03CF}"/>
    <cellStyle name="Normal 4 4 7 3" xfId="9465" xr:uid="{5113A05D-6292-4FD9-9607-569A5C55C8AB}"/>
    <cellStyle name="Normal 4 4 7 3 2" xfId="12887" xr:uid="{0FE2D984-9D31-4FAD-A72F-688798531259}"/>
    <cellStyle name="Normal 4 4 7 3 2 2" xfId="26577" xr:uid="{1252F1AC-137F-4DE5-A754-9B8CBA38F7BC}"/>
    <cellStyle name="Normal 4 4 7 3 2 2 2" xfId="40269" xr:uid="{2C33209D-085C-472A-8A7F-795DA7620054}"/>
    <cellStyle name="Normal 4 4 7 3 2 2 3" xfId="55153" xr:uid="{1BF5B32D-4D4E-40E4-B045-0B2B74DDCF8D}"/>
    <cellStyle name="Normal 4 4 7 3 2 3" xfId="19733" xr:uid="{E0A2875C-75AD-49AE-8C76-4509AE82A137}"/>
    <cellStyle name="Normal 4 4 7 3 2 4" xfId="33423" xr:uid="{45579E0F-6885-4213-BA57-0383776593D2}"/>
    <cellStyle name="Normal 4 4 7 3 2 5" xfId="48307" xr:uid="{7336C30A-BF75-4153-8A68-EB92927B0837}"/>
    <cellStyle name="Normal 4 4 7 3 3" xfId="23155" xr:uid="{6F36B802-4165-4C14-80BE-582FFD92161C}"/>
    <cellStyle name="Normal 4 4 7 3 3 2" xfId="36847" xr:uid="{D61B9170-0FA0-4C60-B3C4-BE23DC3459ED}"/>
    <cellStyle name="Normal 4 4 7 3 3 3" xfId="51731" xr:uid="{C5C090F5-C5B8-4476-BE78-799C9F9994CE}"/>
    <cellStyle name="Normal 4 4 7 3 4" xfId="16311" xr:uid="{882774BF-CAE0-43D5-A39F-6392BF926467}"/>
    <cellStyle name="Normal 4 4 7 3 5" xfId="30001" xr:uid="{F355A5D2-2435-4A3B-A829-877F7EF44794}"/>
    <cellStyle name="Normal 4 4 7 3 6" xfId="44885" xr:uid="{FAACC793-FDFA-4846-BA96-A15224B9519D}"/>
    <cellStyle name="Normal 4 4 7 4" xfId="11175" xr:uid="{8B5056A3-DA20-4D6D-90AE-AF3CB5C06AA5}"/>
    <cellStyle name="Normal 4 4 7 4 2" xfId="24865" xr:uid="{138AC65D-930A-4B8B-9D5A-C5EF172783F5}"/>
    <cellStyle name="Normal 4 4 7 4 2 2" xfId="38557" xr:uid="{4F5C610E-8932-4458-9942-6286DF06F0DF}"/>
    <cellStyle name="Normal 4 4 7 4 2 3" xfId="53441" xr:uid="{DB680FD7-CC4A-47D0-97E1-704536D2DD89}"/>
    <cellStyle name="Normal 4 4 7 4 3" xfId="18021" xr:uid="{5DED4B43-2C5A-402A-86E5-DEBC82D57EB9}"/>
    <cellStyle name="Normal 4 4 7 4 4" xfId="31711" xr:uid="{7AEC866E-9052-4087-B65D-41A2EEA1F64E}"/>
    <cellStyle name="Normal 4 4 7 4 5" xfId="46595" xr:uid="{CD9272A2-B7CF-4339-943D-BBA1508A7C51}"/>
    <cellStyle name="Normal 4 4 7 5" xfId="21443" xr:uid="{3F2351A7-4F3E-43DB-A980-DF8340D0810D}"/>
    <cellStyle name="Normal 4 4 7 5 2" xfId="35135" xr:uid="{6C6CD82E-3A6F-4D3D-9AED-785EAEC48682}"/>
    <cellStyle name="Normal 4 4 7 5 3" xfId="50019" xr:uid="{AF716469-1D41-4E0D-8BD9-AF4473B1A45C}"/>
    <cellStyle name="Normal 4 4 7 6" xfId="14599" xr:uid="{01295CBC-9119-4466-99DE-12880EFF0F6B}"/>
    <cellStyle name="Normal 4 4 7 7" xfId="28289" xr:uid="{052602BA-D10C-47D3-926A-4851C9B71464}"/>
    <cellStyle name="Normal 4 4 7 8" xfId="43173" xr:uid="{108653D7-7893-416C-815E-1F4FD8671C73}"/>
    <cellStyle name="Normal 4 4 8" xfId="7755" xr:uid="{05EADBFC-885E-4072-B219-AE368D0EFD00}"/>
    <cellStyle name="Normal 4 4 8 2" xfId="9467" xr:uid="{77571A54-FA45-4AA9-8403-01F7D47725FC}"/>
    <cellStyle name="Normal 4 4 8 2 2" xfId="12889" xr:uid="{E911873D-69B6-4792-BB0D-D6843B2F9A9C}"/>
    <cellStyle name="Normal 4 4 8 2 2 2" xfId="26579" xr:uid="{5776904E-1104-4AAC-9C74-F62E9C8A6B7C}"/>
    <cellStyle name="Normal 4 4 8 2 2 2 2" xfId="40271" xr:uid="{98A45287-63BB-4E23-A17E-C7CF6B3A0A48}"/>
    <cellStyle name="Normal 4 4 8 2 2 2 3" xfId="55155" xr:uid="{F861B9B8-AC71-47D0-A223-3C9EB5C2DC90}"/>
    <cellStyle name="Normal 4 4 8 2 2 3" xfId="19735" xr:uid="{C07BA1BC-0F7B-4087-B27E-9C634948D598}"/>
    <cellStyle name="Normal 4 4 8 2 2 4" xfId="33425" xr:uid="{A24BCC05-613E-4FA0-9080-D19D5BA57FD6}"/>
    <cellStyle name="Normal 4 4 8 2 2 5" xfId="48309" xr:uid="{63984867-809F-4867-A596-DAB337ACAE63}"/>
    <cellStyle name="Normal 4 4 8 2 3" xfId="23157" xr:uid="{C51B0BD1-892B-43DF-9600-47ED1322A87F}"/>
    <cellStyle name="Normal 4 4 8 2 3 2" xfId="36849" xr:uid="{71056BF9-6705-4BF7-A77B-1CB9EF3F3581}"/>
    <cellStyle name="Normal 4 4 8 2 3 3" xfId="51733" xr:uid="{A318FC91-2CD8-4D78-A174-A993B0460BD2}"/>
    <cellStyle name="Normal 4 4 8 2 4" xfId="16313" xr:uid="{71C1F070-854D-4CB2-8BFD-02A27B3F15F7}"/>
    <cellStyle name="Normal 4 4 8 2 5" xfId="30003" xr:uid="{D2F0E31C-F65E-45D0-B4E2-0206AA468C03}"/>
    <cellStyle name="Normal 4 4 8 2 6" xfId="44887" xr:uid="{53595FC1-3523-479E-9A17-2E88E422D5B4}"/>
    <cellStyle name="Normal 4 4 8 3" xfId="11177" xr:uid="{10A817F6-0D59-4219-8F93-2E111492F61A}"/>
    <cellStyle name="Normal 4 4 8 3 2" xfId="24867" xr:uid="{6048B530-2226-4631-B044-E9D81182311A}"/>
    <cellStyle name="Normal 4 4 8 3 2 2" xfId="38559" xr:uid="{C45B7A32-47A9-40E3-9CB8-2441C89D6934}"/>
    <cellStyle name="Normal 4 4 8 3 2 3" xfId="53443" xr:uid="{244F111E-3572-47B8-A6B2-658C644BB270}"/>
    <cellStyle name="Normal 4 4 8 3 3" xfId="18023" xr:uid="{0FAF5BFE-30AC-4248-A594-E9D15E71CCDA}"/>
    <cellStyle name="Normal 4 4 8 3 4" xfId="31713" xr:uid="{84E08998-40FA-460F-83D7-F3B22D83FB82}"/>
    <cellStyle name="Normal 4 4 8 3 5" xfId="46597" xr:uid="{5D30017C-65C6-44B2-AF78-A0AFCF04C589}"/>
    <cellStyle name="Normal 4 4 8 4" xfId="21445" xr:uid="{9918640B-AEB8-408F-941D-3CA176312871}"/>
    <cellStyle name="Normal 4 4 8 4 2" xfId="35137" xr:uid="{FC4BF3B8-05F1-406F-A2D4-DD6D76347E10}"/>
    <cellStyle name="Normal 4 4 8 4 3" xfId="50021" xr:uid="{C0BB1B5F-407A-4D5C-A375-7AD14E175418}"/>
    <cellStyle name="Normal 4 4 8 5" xfId="14601" xr:uid="{A405C71D-E77A-4C4C-9EEA-43D1EA74C112}"/>
    <cellStyle name="Normal 4 4 8 6" xfId="28291" xr:uid="{C6031093-B1F7-4C61-B6F5-D126B21549E0}"/>
    <cellStyle name="Normal 4 4 8 7" xfId="43175" xr:uid="{7A6B8C44-D49F-465B-A1F4-2DA8EC9D3946}"/>
    <cellStyle name="Normal 4 4 9" xfId="7756" xr:uid="{CCC0CE26-7F29-4220-BF21-E898C28E9D76}"/>
    <cellStyle name="Normal 4 4 9 2" xfId="9468" xr:uid="{12D9E21B-E634-47B8-A3F1-164B58F79A0A}"/>
    <cellStyle name="Normal 4 4 9 2 2" xfId="12890" xr:uid="{25E86D18-AB00-4A3B-BD7A-89792261715F}"/>
    <cellStyle name="Normal 4 4 9 2 2 2" xfId="26580" xr:uid="{A36F6428-1191-4A51-A676-5271BDF57055}"/>
    <cellStyle name="Normal 4 4 9 2 2 2 2" xfId="40272" xr:uid="{DED7B11C-D941-4C6A-A4B0-998F1F6B5EE2}"/>
    <cellStyle name="Normal 4 4 9 2 2 2 3" xfId="55156" xr:uid="{EC108549-1E8F-4762-83F4-1055085D0BDA}"/>
    <cellStyle name="Normal 4 4 9 2 2 3" xfId="19736" xr:uid="{9C01BA3A-FD15-4574-982B-F17CDA027985}"/>
    <cellStyle name="Normal 4 4 9 2 2 4" xfId="33426" xr:uid="{4A2E097C-FA18-4B86-ACCF-31371D7FAFE1}"/>
    <cellStyle name="Normal 4 4 9 2 2 5" xfId="48310" xr:uid="{96280481-AA32-4CA3-9CBD-1C7FC3C564B8}"/>
    <cellStyle name="Normal 4 4 9 2 3" xfId="23158" xr:uid="{579FE942-E655-4FBF-9691-E0BCE716958A}"/>
    <cellStyle name="Normal 4 4 9 2 3 2" xfId="36850" xr:uid="{FA8D0618-E9B6-4D0D-A4CF-D906AFFE492C}"/>
    <cellStyle name="Normal 4 4 9 2 3 3" xfId="51734" xr:uid="{A9500390-C238-441F-BA11-2BC753D95C3E}"/>
    <cellStyle name="Normal 4 4 9 2 4" xfId="16314" xr:uid="{D7A9D04A-CB4D-4ADA-936D-213FCC2D6C14}"/>
    <cellStyle name="Normal 4 4 9 2 5" xfId="30004" xr:uid="{876F60BE-DA7E-4B7E-BCB9-196A59407DAE}"/>
    <cellStyle name="Normal 4 4 9 2 6" xfId="44888" xr:uid="{D11328D3-35F0-4F78-880D-5834BAE38E2D}"/>
    <cellStyle name="Normal 4 4 9 3" xfId="11178" xr:uid="{6BA0B2A7-1550-4D10-8632-D2A46945D3C9}"/>
    <cellStyle name="Normal 4 4 9 3 2" xfId="24868" xr:uid="{721B9661-C11D-40CD-A856-14A3B094DC0F}"/>
    <cellStyle name="Normal 4 4 9 3 2 2" xfId="38560" xr:uid="{B16994B3-8548-4486-AF0A-67E291CEB438}"/>
    <cellStyle name="Normal 4 4 9 3 2 3" xfId="53444" xr:uid="{E185EE1C-D210-486B-BCA5-ACEF36A42589}"/>
    <cellStyle name="Normal 4 4 9 3 3" xfId="18024" xr:uid="{38F6B1E0-36D2-4762-8382-BB2275EFF35A}"/>
    <cellStyle name="Normal 4 4 9 3 4" xfId="31714" xr:uid="{C8AABD9E-9546-4727-8283-6995B6E9600A}"/>
    <cellStyle name="Normal 4 4 9 3 5" xfId="46598" xr:uid="{34DDBFF5-16FF-4D18-8EE2-EE965CDC83E9}"/>
    <cellStyle name="Normal 4 4 9 4" xfId="21446" xr:uid="{B98725A6-1D7C-4FA4-80DD-CFB7462AAB75}"/>
    <cellStyle name="Normal 4 4 9 4 2" xfId="35138" xr:uid="{D331EA7C-9D4B-4FEE-9F18-78646598386E}"/>
    <cellStyle name="Normal 4 4 9 4 3" xfId="50022" xr:uid="{B3151FED-FA52-4290-BF62-63AC36FB866D}"/>
    <cellStyle name="Normal 4 4 9 5" xfId="14602" xr:uid="{AA9CB7E9-8925-4F97-BB5A-CD512E938E10}"/>
    <cellStyle name="Normal 4 4 9 6" xfId="28292" xr:uid="{C38F22E6-A664-4C40-98E2-00C0E2A7C2AC}"/>
    <cellStyle name="Normal 4 4 9 7" xfId="43176" xr:uid="{635836EF-2F4B-48A9-B689-A221A180FE6A}"/>
    <cellStyle name="Normal 4 5" xfId="2498" xr:uid="{3002756B-BA30-4E12-B5B9-8383FF8DD780}"/>
    <cellStyle name="Normal 4 5 10" xfId="21447" xr:uid="{5DB8A87C-7686-4BFE-8345-963A1A3D4FE4}"/>
    <cellStyle name="Normal 4 5 10 2" xfId="35139" xr:uid="{D0744189-5CA9-4D33-AE9F-EA9F9F3967BE}"/>
    <cellStyle name="Normal 4 5 10 3" xfId="50023" xr:uid="{F571FB08-54C9-4124-8981-73CCE283CF13}"/>
    <cellStyle name="Normal 4 5 11" xfId="14603" xr:uid="{28A30735-8C45-4E9C-8FDA-712C60F4A048}"/>
    <cellStyle name="Normal 4 5 11 2" xfId="41113" xr:uid="{1194ABDC-13DC-4F4F-93E0-BBC0EEA27990}"/>
    <cellStyle name="Normal 4 5 12" xfId="28293" xr:uid="{A3EDF2F3-D02C-438B-B30A-8B23E051E8F2}"/>
    <cellStyle name="Normal 4 5 13" xfId="43177" xr:uid="{B28780A4-082C-4A91-8C4F-A967BD17D032}"/>
    <cellStyle name="Normal 4 5 14" xfId="7757" xr:uid="{7A539F82-BDEC-45B2-B363-DB59E53B6269}"/>
    <cellStyle name="Normal 4 5 2" xfId="4393" xr:uid="{35AB1D9D-C910-4C0A-A7E8-A4280D90A164}"/>
    <cellStyle name="Normal 4 5 2 10" xfId="14604" xr:uid="{A0D2687E-CB76-4983-BB63-37E1EBA24A0B}"/>
    <cellStyle name="Normal 4 5 2 10 2" xfId="41336" xr:uid="{CA07D269-58FC-4E98-871C-A861802ECB8C}"/>
    <cellStyle name="Normal 4 5 2 11" xfId="28294" xr:uid="{A1C97A79-49CD-4F72-859A-28D0FB10426A}"/>
    <cellStyle name="Normal 4 5 2 12" xfId="43178" xr:uid="{8A87335A-11F1-4D74-B151-4EFD500B41CB}"/>
    <cellStyle name="Normal 4 5 2 13" xfId="7758" xr:uid="{B6F45C9E-5E4F-452A-A243-C01D6AC4D7F4}"/>
    <cellStyle name="Normal 4 5 2 2" xfId="7759" xr:uid="{A52628A1-69D9-422F-BC07-A6F8199F3CE5}"/>
    <cellStyle name="Normal 4 5 2 2 10" xfId="43179" xr:uid="{5B4FC0E2-9D06-4D28-A419-16BBF26392BC}"/>
    <cellStyle name="Normal 4 5 2 2 2" xfId="7760" xr:uid="{D1E80828-4FB0-492A-8B8D-2FEA7B3718F2}"/>
    <cellStyle name="Normal 4 5 2 2 2 2" xfId="7761" xr:uid="{1966119B-DE23-48AD-8ED6-B0C908DFD7EB}"/>
    <cellStyle name="Normal 4 5 2 2 2 2 2" xfId="9473" xr:uid="{D0849BC3-80D4-498B-9B8D-2A9F192AF3D0}"/>
    <cellStyle name="Normal 4 5 2 2 2 2 2 2" xfId="12895" xr:uid="{017ECF37-1D2C-45AE-8201-29C18F2023FE}"/>
    <cellStyle name="Normal 4 5 2 2 2 2 2 2 2" xfId="26585" xr:uid="{A900F3B2-8860-44A7-8685-89EDAADE9C28}"/>
    <cellStyle name="Normal 4 5 2 2 2 2 2 2 2 2" xfId="40277" xr:uid="{B1260A33-18A3-4561-BA39-A5273D630B66}"/>
    <cellStyle name="Normal 4 5 2 2 2 2 2 2 2 3" xfId="55161" xr:uid="{28FBD6DD-4DAF-4BAF-BCBC-97475B9F537C}"/>
    <cellStyle name="Normal 4 5 2 2 2 2 2 2 3" xfId="19741" xr:uid="{F092CB22-C9FD-42F7-9A82-F57F2B0F8E1C}"/>
    <cellStyle name="Normal 4 5 2 2 2 2 2 2 4" xfId="33431" xr:uid="{239110F9-68D0-4271-9E51-F8848AAEF902}"/>
    <cellStyle name="Normal 4 5 2 2 2 2 2 2 5" xfId="48315" xr:uid="{35460D35-F628-446A-9EE6-1438B3360AEB}"/>
    <cellStyle name="Normal 4 5 2 2 2 2 2 3" xfId="23163" xr:uid="{5B4CDA6F-987C-4708-9C64-5CC5BFF97847}"/>
    <cellStyle name="Normal 4 5 2 2 2 2 2 3 2" xfId="36855" xr:uid="{BFEAC6F1-1537-4197-8D11-C0D49C78CA42}"/>
    <cellStyle name="Normal 4 5 2 2 2 2 2 3 3" xfId="51739" xr:uid="{4208602F-8240-4A8D-B528-0BFB6B32E591}"/>
    <cellStyle name="Normal 4 5 2 2 2 2 2 4" xfId="16319" xr:uid="{5C6738BD-599D-4C82-BF4D-77EE7B95904A}"/>
    <cellStyle name="Normal 4 5 2 2 2 2 2 5" xfId="30009" xr:uid="{0A983E71-0D12-47BE-BDC0-29BACFA89F80}"/>
    <cellStyle name="Normal 4 5 2 2 2 2 2 6" xfId="44893" xr:uid="{5C15FAC8-48FA-4A24-B1A0-A50E87A84FC3}"/>
    <cellStyle name="Normal 4 5 2 2 2 2 3" xfId="11183" xr:uid="{1EC3A2C4-DFEE-4D64-8215-0F06DEE60FA4}"/>
    <cellStyle name="Normal 4 5 2 2 2 2 3 2" xfId="24873" xr:uid="{43091505-481E-46BD-8A06-D9C38F02D304}"/>
    <cellStyle name="Normal 4 5 2 2 2 2 3 2 2" xfId="38565" xr:uid="{A132400E-2D2F-43F1-9DAA-0D1AA44203AD}"/>
    <cellStyle name="Normal 4 5 2 2 2 2 3 2 3" xfId="53449" xr:uid="{A50B62FF-F247-4D2A-B01C-FE96D0691663}"/>
    <cellStyle name="Normal 4 5 2 2 2 2 3 3" xfId="18029" xr:uid="{0B4B37C7-7DB2-4122-B244-21D85EB6D47A}"/>
    <cellStyle name="Normal 4 5 2 2 2 2 3 4" xfId="31719" xr:uid="{3F9781A1-4611-4B78-8CF0-D86DEFF08980}"/>
    <cellStyle name="Normal 4 5 2 2 2 2 3 5" xfId="46603" xr:uid="{AA5B586C-F4EE-40E0-9506-05F9010E4567}"/>
    <cellStyle name="Normal 4 5 2 2 2 2 4" xfId="21451" xr:uid="{F6136727-AAFA-48AF-9A2E-02511EF3CEC1}"/>
    <cellStyle name="Normal 4 5 2 2 2 2 4 2" xfId="35143" xr:uid="{AE840CCC-8B0A-403F-BDA9-7E3123DC3CFC}"/>
    <cellStyle name="Normal 4 5 2 2 2 2 4 3" xfId="50027" xr:uid="{4B3311AA-24F8-4D9F-8F84-D83675A244B7}"/>
    <cellStyle name="Normal 4 5 2 2 2 2 5" xfId="14607" xr:uid="{31A0687A-080E-4EA4-B180-880BAEA6AC6C}"/>
    <cellStyle name="Normal 4 5 2 2 2 2 6" xfId="28297" xr:uid="{C7BF65E6-6F16-464C-8249-78859FE429E2}"/>
    <cellStyle name="Normal 4 5 2 2 2 2 7" xfId="43181" xr:uid="{6F28C2D8-E625-4121-B92A-A07B509615ED}"/>
    <cellStyle name="Normal 4 5 2 2 2 3" xfId="9472" xr:uid="{6303E4F6-4FCE-493C-9773-54DCC09508A8}"/>
    <cellStyle name="Normal 4 5 2 2 2 3 2" xfId="12894" xr:uid="{B44A9A15-B00F-4A50-8FFB-50F548302B76}"/>
    <cellStyle name="Normal 4 5 2 2 2 3 2 2" xfId="26584" xr:uid="{8F58BBD1-ADEF-4921-8B0B-87818E364B21}"/>
    <cellStyle name="Normal 4 5 2 2 2 3 2 2 2" xfId="40276" xr:uid="{F07C4A97-3FAC-4229-A9BC-BDDEFF792861}"/>
    <cellStyle name="Normal 4 5 2 2 2 3 2 2 3" xfId="55160" xr:uid="{FBA7B3CA-B79A-4B2F-A8B5-EBA732C0DA95}"/>
    <cellStyle name="Normal 4 5 2 2 2 3 2 3" xfId="19740" xr:uid="{BAC7DCDF-0813-4078-9E12-40314B7048A3}"/>
    <cellStyle name="Normal 4 5 2 2 2 3 2 4" xfId="33430" xr:uid="{96F0E68F-78C8-437E-AF37-B23541E1574F}"/>
    <cellStyle name="Normal 4 5 2 2 2 3 2 5" xfId="48314" xr:uid="{24CABDB8-1613-4F30-9A40-7361FEBD96B7}"/>
    <cellStyle name="Normal 4 5 2 2 2 3 3" xfId="23162" xr:uid="{7EFAC000-A34F-410D-BC50-D666035922C8}"/>
    <cellStyle name="Normal 4 5 2 2 2 3 3 2" xfId="36854" xr:uid="{27F6B6C2-5CA3-433D-853C-FF347B677063}"/>
    <cellStyle name="Normal 4 5 2 2 2 3 3 3" xfId="51738" xr:uid="{24B5895F-4CC4-42DE-8121-EDAF28AC5259}"/>
    <cellStyle name="Normal 4 5 2 2 2 3 4" xfId="16318" xr:uid="{80FA2674-D431-42C4-97CC-58C3FCB646E6}"/>
    <cellStyle name="Normal 4 5 2 2 2 3 5" xfId="30008" xr:uid="{7FFA089D-F0E9-4F60-BD5A-FF46F2C53FB8}"/>
    <cellStyle name="Normal 4 5 2 2 2 3 6" xfId="44892" xr:uid="{C7CBFCDB-E595-4208-AE7A-6984DB694E44}"/>
    <cellStyle name="Normal 4 5 2 2 2 4" xfId="11182" xr:uid="{6E518C17-24D8-4006-B6BF-221AB8CC2DE0}"/>
    <cellStyle name="Normal 4 5 2 2 2 4 2" xfId="24872" xr:uid="{F8DAB79E-1DFF-45F5-A3ED-6D92F421EAE2}"/>
    <cellStyle name="Normal 4 5 2 2 2 4 2 2" xfId="38564" xr:uid="{22F087B6-2493-46C4-842B-9A36CE99F27E}"/>
    <cellStyle name="Normal 4 5 2 2 2 4 2 3" xfId="53448" xr:uid="{7A279173-2E2B-4CF8-BF47-B71E4EFD672C}"/>
    <cellStyle name="Normal 4 5 2 2 2 4 3" xfId="18028" xr:uid="{8BB97947-37B0-4B22-AEA8-0D5CA717E623}"/>
    <cellStyle name="Normal 4 5 2 2 2 4 4" xfId="31718" xr:uid="{0E99D8D3-0BF0-4BC0-BB9E-F4F8D1E1FFDA}"/>
    <cellStyle name="Normal 4 5 2 2 2 4 5" xfId="46602" xr:uid="{49FF744C-90BB-42A0-8559-E65C5BF964F3}"/>
    <cellStyle name="Normal 4 5 2 2 2 5" xfId="21450" xr:uid="{0414B1F8-0512-4968-B49B-29A55F679910}"/>
    <cellStyle name="Normal 4 5 2 2 2 5 2" xfId="35142" xr:uid="{FBF84C63-104A-44B2-A704-E477DFEDF497}"/>
    <cellStyle name="Normal 4 5 2 2 2 5 3" xfId="50026" xr:uid="{1D390559-35A8-4056-B0DB-C63F127F77B1}"/>
    <cellStyle name="Normal 4 5 2 2 2 6" xfId="14606" xr:uid="{0B5FCC71-493C-44BA-BB31-0294CF6411CD}"/>
    <cellStyle name="Normal 4 5 2 2 2 7" xfId="28296" xr:uid="{52EA36DA-CCE7-4723-960C-5572EC4A188C}"/>
    <cellStyle name="Normal 4 5 2 2 2 8" xfId="43180" xr:uid="{F69C620D-ED09-4812-BB36-5BFC7EB4AFE7}"/>
    <cellStyle name="Normal 4 5 2 2 3" xfId="7762" xr:uid="{9078ED6A-C223-4F5D-8124-139E555AC407}"/>
    <cellStyle name="Normal 4 5 2 2 3 2" xfId="9474" xr:uid="{83F71E76-FCCC-4A2F-A8A4-3C5A1B00663E}"/>
    <cellStyle name="Normal 4 5 2 2 3 2 2" xfId="12896" xr:uid="{52F91B49-5290-41D8-A22A-2B6FFF9A6DBE}"/>
    <cellStyle name="Normal 4 5 2 2 3 2 2 2" xfId="26586" xr:uid="{22C598EB-8CF8-49AC-B631-7BBAD403E6EF}"/>
    <cellStyle name="Normal 4 5 2 2 3 2 2 2 2" xfId="40278" xr:uid="{DC8DA880-1FA8-4C06-9C8A-28DD41F1423C}"/>
    <cellStyle name="Normal 4 5 2 2 3 2 2 2 3" xfId="55162" xr:uid="{C862CA89-166D-45E8-9276-D68E8EBE08DE}"/>
    <cellStyle name="Normal 4 5 2 2 3 2 2 3" xfId="19742" xr:uid="{CC13DF5D-3E21-4B51-9476-B36361F442E0}"/>
    <cellStyle name="Normal 4 5 2 2 3 2 2 4" xfId="33432" xr:uid="{42636039-5CB9-412B-A7FE-51E289D14CA0}"/>
    <cellStyle name="Normal 4 5 2 2 3 2 2 5" xfId="48316" xr:uid="{BE2A6451-9C7B-44A4-B996-378C443AD24A}"/>
    <cellStyle name="Normal 4 5 2 2 3 2 3" xfId="23164" xr:uid="{3C27C072-A975-4FDA-9ACE-415BAC0660A1}"/>
    <cellStyle name="Normal 4 5 2 2 3 2 3 2" xfId="36856" xr:uid="{6AB1F5F1-E4CA-4DDC-8731-1C6D5388A234}"/>
    <cellStyle name="Normal 4 5 2 2 3 2 3 3" xfId="51740" xr:uid="{93CFCFAC-7141-491F-AD2C-C0E0984DC789}"/>
    <cellStyle name="Normal 4 5 2 2 3 2 4" xfId="16320" xr:uid="{7639595D-7ABE-43BA-86FA-8F40EBABD1E9}"/>
    <cellStyle name="Normal 4 5 2 2 3 2 5" xfId="30010" xr:uid="{661D3742-3A9A-4212-BE36-04BC64F0D91D}"/>
    <cellStyle name="Normal 4 5 2 2 3 2 6" xfId="44894" xr:uid="{04943902-99B8-4E57-BC11-2E5EC4373E6F}"/>
    <cellStyle name="Normal 4 5 2 2 3 3" xfId="11184" xr:uid="{17AEF469-47A7-469E-87D9-899DBDFA5CD4}"/>
    <cellStyle name="Normal 4 5 2 2 3 3 2" xfId="24874" xr:uid="{6D01A7F1-5327-4B16-9ACB-27ACB488B3C0}"/>
    <cellStyle name="Normal 4 5 2 2 3 3 2 2" xfId="38566" xr:uid="{F4670EE0-DD67-4D5F-B3DB-6E9620C6667C}"/>
    <cellStyle name="Normal 4 5 2 2 3 3 2 3" xfId="53450" xr:uid="{8113890F-5A24-4F2C-8EEB-FE4860CCDE8B}"/>
    <cellStyle name="Normal 4 5 2 2 3 3 3" xfId="18030" xr:uid="{EE17B14B-DB4F-40D1-9651-676DE4C20C76}"/>
    <cellStyle name="Normal 4 5 2 2 3 3 4" xfId="31720" xr:uid="{6D61C746-0F9F-4761-ABC1-EBBD4235E330}"/>
    <cellStyle name="Normal 4 5 2 2 3 3 5" xfId="46604" xr:uid="{3683733A-9DF9-4952-8A36-F9053697367B}"/>
    <cellStyle name="Normal 4 5 2 2 3 4" xfId="21452" xr:uid="{33A782CD-2E27-49A6-B412-06AFA9FF56D9}"/>
    <cellStyle name="Normal 4 5 2 2 3 4 2" xfId="35144" xr:uid="{451DEDA4-FE33-4064-8478-09ECE2412E81}"/>
    <cellStyle name="Normal 4 5 2 2 3 4 3" xfId="50028" xr:uid="{6BBCA5C8-6773-48F5-94E4-81CD14D37047}"/>
    <cellStyle name="Normal 4 5 2 2 3 5" xfId="14608" xr:uid="{62C1C438-F7E7-45D1-B047-1A002C48DE29}"/>
    <cellStyle name="Normal 4 5 2 2 3 6" xfId="28298" xr:uid="{2D70C916-D62C-49B2-B955-9D8D371F1DF6}"/>
    <cellStyle name="Normal 4 5 2 2 3 7" xfId="43182" xr:uid="{72039139-6DB3-4624-9E74-A9A26AFCB568}"/>
    <cellStyle name="Normal 4 5 2 2 4" xfId="7763" xr:uid="{CED1E0D3-0807-440A-B266-90F0537010CF}"/>
    <cellStyle name="Normal 4 5 2 2 4 2" xfId="9475" xr:uid="{1CEE075D-C412-448F-938F-153952DBB49B}"/>
    <cellStyle name="Normal 4 5 2 2 4 2 2" xfId="12897" xr:uid="{0C01397D-9286-4AD7-BB02-80038ED07D0D}"/>
    <cellStyle name="Normal 4 5 2 2 4 2 2 2" xfId="26587" xr:uid="{8A6F8C56-9771-41D5-B143-ECFB8E4708CF}"/>
    <cellStyle name="Normal 4 5 2 2 4 2 2 2 2" xfId="40279" xr:uid="{09E5F446-2813-40DE-8768-7804764C79D5}"/>
    <cellStyle name="Normal 4 5 2 2 4 2 2 2 3" xfId="55163" xr:uid="{1D164564-0A36-4041-BD25-430574695756}"/>
    <cellStyle name="Normal 4 5 2 2 4 2 2 3" xfId="19743" xr:uid="{BE61F5C3-42F2-415A-9391-5660220E5937}"/>
    <cellStyle name="Normal 4 5 2 2 4 2 2 4" xfId="33433" xr:uid="{B3B11AAB-6A59-4510-82EB-ADE6482DCD9F}"/>
    <cellStyle name="Normal 4 5 2 2 4 2 2 5" xfId="48317" xr:uid="{473E7E24-2F96-4928-8DFE-BC9311D0B094}"/>
    <cellStyle name="Normal 4 5 2 2 4 2 3" xfId="23165" xr:uid="{21A414B5-26AE-4DB3-8C3C-053855B734D6}"/>
    <cellStyle name="Normal 4 5 2 2 4 2 3 2" xfId="36857" xr:uid="{7D2CEAF5-0E7E-40E8-BC0B-1E7BC929786A}"/>
    <cellStyle name="Normal 4 5 2 2 4 2 3 3" xfId="51741" xr:uid="{74364C24-88F3-49E6-8AEA-13078B699BDE}"/>
    <cellStyle name="Normal 4 5 2 2 4 2 4" xfId="16321" xr:uid="{D4E56941-7D63-49A5-9243-85242302FA5A}"/>
    <cellStyle name="Normal 4 5 2 2 4 2 5" xfId="30011" xr:uid="{D54FBB22-4149-4A03-A44D-943A06EB29C7}"/>
    <cellStyle name="Normal 4 5 2 2 4 2 6" xfId="44895" xr:uid="{98D1FEEF-7D30-4DE6-8CB7-AC532EB5A2A2}"/>
    <cellStyle name="Normal 4 5 2 2 4 3" xfId="11185" xr:uid="{D2F7E038-E5BE-448A-AB61-82865C509772}"/>
    <cellStyle name="Normal 4 5 2 2 4 3 2" xfId="24875" xr:uid="{BCB3EB03-83F0-4101-A9EB-79AD4F5B7472}"/>
    <cellStyle name="Normal 4 5 2 2 4 3 2 2" xfId="38567" xr:uid="{15EC0EBB-E1B5-468B-A6B6-B28A51F1DE99}"/>
    <cellStyle name="Normal 4 5 2 2 4 3 2 3" xfId="53451" xr:uid="{4E9DF07F-BCBB-4628-9EDB-FEA0384BD2BF}"/>
    <cellStyle name="Normal 4 5 2 2 4 3 3" xfId="18031" xr:uid="{9AF78E2A-AD39-43DB-BA61-24BF45C6A0E0}"/>
    <cellStyle name="Normal 4 5 2 2 4 3 4" xfId="31721" xr:uid="{1D1434C6-FB88-41AB-B921-839E6CE4C71E}"/>
    <cellStyle name="Normal 4 5 2 2 4 3 5" xfId="46605" xr:uid="{E28AF4EF-82AF-4591-A5E0-29AF5D67C08F}"/>
    <cellStyle name="Normal 4 5 2 2 4 4" xfId="21453" xr:uid="{B0D5485A-8EE9-4A91-8BBE-AB1A79808DF9}"/>
    <cellStyle name="Normal 4 5 2 2 4 4 2" xfId="35145" xr:uid="{24D4C84F-DE73-44DB-959F-382748345125}"/>
    <cellStyle name="Normal 4 5 2 2 4 4 3" xfId="50029" xr:uid="{97205983-8CBE-4A9D-BA22-D3D09E4D40BC}"/>
    <cellStyle name="Normal 4 5 2 2 4 5" xfId="14609" xr:uid="{870A6A59-DA2B-48BB-B2E6-BB425C6FD6C2}"/>
    <cellStyle name="Normal 4 5 2 2 4 6" xfId="28299" xr:uid="{A7115683-C4F8-4DDA-AB50-CC10D1FF9AA3}"/>
    <cellStyle name="Normal 4 5 2 2 4 7" xfId="43183" xr:uid="{B3D2D510-1B87-4B78-A3CC-E7FEC4D71AC0}"/>
    <cellStyle name="Normal 4 5 2 2 5" xfId="9471" xr:uid="{248FF056-3F5B-4CDD-9771-D4C47EAE6205}"/>
    <cellStyle name="Normal 4 5 2 2 5 2" xfId="12893" xr:uid="{F48F56C9-B71D-44B6-99DC-CC007E6E0984}"/>
    <cellStyle name="Normal 4 5 2 2 5 2 2" xfId="26583" xr:uid="{0F826958-156F-467C-BBCE-B654770E4FC5}"/>
    <cellStyle name="Normal 4 5 2 2 5 2 2 2" xfId="40275" xr:uid="{E474AE33-9208-4184-BF54-C728AD91D738}"/>
    <cellStyle name="Normal 4 5 2 2 5 2 2 3" xfId="55159" xr:uid="{A2AECE1D-B61B-41CC-870E-8F63BB57B3AB}"/>
    <cellStyle name="Normal 4 5 2 2 5 2 3" xfId="19739" xr:uid="{8985991C-18A8-4586-9213-E884229406B0}"/>
    <cellStyle name="Normal 4 5 2 2 5 2 4" xfId="33429" xr:uid="{2BE026E4-7E85-4753-8E42-D9A824B5B636}"/>
    <cellStyle name="Normal 4 5 2 2 5 2 5" xfId="48313" xr:uid="{BC0B1A88-0106-412E-9A65-048A707D74B0}"/>
    <cellStyle name="Normal 4 5 2 2 5 3" xfId="23161" xr:uid="{CBC5EC91-4A3A-4492-AB58-DB441A2AC79C}"/>
    <cellStyle name="Normal 4 5 2 2 5 3 2" xfId="36853" xr:uid="{5F4F3D2A-5B9A-45A3-9CBD-C706328E22C1}"/>
    <cellStyle name="Normal 4 5 2 2 5 3 3" xfId="51737" xr:uid="{B68518CD-C5A6-46FF-A969-19B9ECB7B2CC}"/>
    <cellStyle name="Normal 4 5 2 2 5 4" xfId="16317" xr:uid="{34D0DEFB-9B80-4FF4-B629-16B358B0AB2D}"/>
    <cellStyle name="Normal 4 5 2 2 5 5" xfId="30007" xr:uid="{4FD86994-E5BF-49D1-BEBD-31A6CAE049E8}"/>
    <cellStyle name="Normal 4 5 2 2 5 6" xfId="44891" xr:uid="{B4E9C154-54A4-4018-A72E-2B2B313D4435}"/>
    <cellStyle name="Normal 4 5 2 2 6" xfId="11181" xr:uid="{35632EE2-C742-43FD-B357-ADDE71506B38}"/>
    <cellStyle name="Normal 4 5 2 2 6 2" xfId="24871" xr:uid="{3513B7A9-E70E-49C6-84BD-963A7D10B916}"/>
    <cellStyle name="Normal 4 5 2 2 6 2 2" xfId="38563" xr:uid="{38BA1836-9DFE-4CF8-AB97-38820FC3442B}"/>
    <cellStyle name="Normal 4 5 2 2 6 2 3" xfId="53447" xr:uid="{CFF7EFDD-64EB-4669-A8B4-460DD7CCDAA2}"/>
    <cellStyle name="Normal 4 5 2 2 6 3" xfId="18027" xr:uid="{F1A0C18B-50EB-4FDF-BBC2-2FDEA111298A}"/>
    <cellStyle name="Normal 4 5 2 2 6 4" xfId="31717" xr:uid="{8BFDA0A6-9F12-4209-9D6D-202424BB9AD7}"/>
    <cellStyle name="Normal 4 5 2 2 6 5" xfId="46601" xr:uid="{23BEDCF2-F0DC-4F76-A934-AC17FD519CF3}"/>
    <cellStyle name="Normal 4 5 2 2 7" xfId="21449" xr:uid="{D0D85EEA-322B-4227-BB00-D8B160E9B4FA}"/>
    <cellStyle name="Normal 4 5 2 2 7 2" xfId="35141" xr:uid="{AA603DAB-34B5-4F1D-9360-05EE2AB1E207}"/>
    <cellStyle name="Normal 4 5 2 2 7 3" xfId="50025" xr:uid="{C4DA26D7-AA4B-481D-85A3-F867D1D2EFE0}"/>
    <cellStyle name="Normal 4 5 2 2 8" xfId="14605" xr:uid="{92DC3381-CE86-40E1-AE21-0814058FF969}"/>
    <cellStyle name="Normal 4 5 2 2 9" xfId="28295" xr:uid="{93A2F217-5882-4EE5-8459-9DDE964B8017}"/>
    <cellStyle name="Normal 4 5 2 3" xfId="7764" xr:uid="{3397C80C-53CB-4B3B-974C-334F224081E8}"/>
    <cellStyle name="Normal 4 5 2 3 10" xfId="43184" xr:uid="{193D60C5-3F92-4EB0-883C-DD8572BBA81A}"/>
    <cellStyle name="Normal 4 5 2 3 2" xfId="7765" xr:uid="{00C3D180-3958-41CA-8587-B4A05434166E}"/>
    <cellStyle name="Normal 4 5 2 3 2 2" xfId="7766" xr:uid="{4A6D39D7-29CD-489B-99FF-74A0E6FF7232}"/>
    <cellStyle name="Normal 4 5 2 3 2 2 2" xfId="9478" xr:uid="{B1716940-1FDF-4256-A37F-DF6EADA05D2F}"/>
    <cellStyle name="Normal 4 5 2 3 2 2 2 2" xfId="12900" xr:uid="{4853E134-0712-4624-8BD1-54501779AB30}"/>
    <cellStyle name="Normal 4 5 2 3 2 2 2 2 2" xfId="26590" xr:uid="{B7771517-43A0-4B5D-B350-5DDAB0BFE39A}"/>
    <cellStyle name="Normal 4 5 2 3 2 2 2 2 2 2" xfId="40282" xr:uid="{0DE510A3-64A3-44E6-8235-6B76A56A816E}"/>
    <cellStyle name="Normal 4 5 2 3 2 2 2 2 2 3" xfId="55166" xr:uid="{96D55D2D-40B1-460C-A176-D77F1393EDDC}"/>
    <cellStyle name="Normal 4 5 2 3 2 2 2 2 3" xfId="19746" xr:uid="{86B9D889-DEC8-4C80-B6D3-2C81E6FBEBAF}"/>
    <cellStyle name="Normal 4 5 2 3 2 2 2 2 4" xfId="33436" xr:uid="{FCDB6B49-4E2B-487E-824B-8F27FA556C70}"/>
    <cellStyle name="Normal 4 5 2 3 2 2 2 2 5" xfId="48320" xr:uid="{18E2B43B-C1B4-49EF-A64F-C6A8B67B6452}"/>
    <cellStyle name="Normal 4 5 2 3 2 2 2 3" xfId="23168" xr:uid="{726B66B5-21F5-47C8-A01C-CA75ADC60F75}"/>
    <cellStyle name="Normal 4 5 2 3 2 2 2 3 2" xfId="36860" xr:uid="{D9EBA346-DA1F-40F7-9EA4-92124F9794C9}"/>
    <cellStyle name="Normal 4 5 2 3 2 2 2 3 3" xfId="51744" xr:uid="{D2F4D107-802E-455E-8CC9-A911262B01C0}"/>
    <cellStyle name="Normal 4 5 2 3 2 2 2 4" xfId="16324" xr:uid="{FE719C03-8F9F-4C65-AF1B-FCCC2BCA73E6}"/>
    <cellStyle name="Normal 4 5 2 3 2 2 2 5" xfId="30014" xr:uid="{CC7C4296-BA6F-4C79-A9CF-F26A3D4F5119}"/>
    <cellStyle name="Normal 4 5 2 3 2 2 2 6" xfId="44898" xr:uid="{47B2D0EF-BE75-4781-B2D6-B019B384E578}"/>
    <cellStyle name="Normal 4 5 2 3 2 2 3" xfId="11188" xr:uid="{1507F667-5E44-4AA2-85ED-D4F024F35C54}"/>
    <cellStyle name="Normal 4 5 2 3 2 2 3 2" xfId="24878" xr:uid="{21B68D2E-334C-4CCC-AD8C-62431B483A2B}"/>
    <cellStyle name="Normal 4 5 2 3 2 2 3 2 2" xfId="38570" xr:uid="{3C4EA804-A7F2-4A2E-8BC0-43C6C52B035B}"/>
    <cellStyle name="Normal 4 5 2 3 2 2 3 2 3" xfId="53454" xr:uid="{0713BA19-E6BA-465B-8B45-8185AB1DAACD}"/>
    <cellStyle name="Normal 4 5 2 3 2 2 3 3" xfId="18034" xr:uid="{92B14FD6-946B-4B6C-8578-2A50FF0FA4E5}"/>
    <cellStyle name="Normal 4 5 2 3 2 2 3 4" xfId="31724" xr:uid="{E1D99217-F905-4718-B445-E2A21E445584}"/>
    <cellStyle name="Normal 4 5 2 3 2 2 3 5" xfId="46608" xr:uid="{1F1F1D94-238F-44C0-A817-27DA3DC4D53E}"/>
    <cellStyle name="Normal 4 5 2 3 2 2 4" xfId="21456" xr:uid="{06A20580-345B-4C8B-8D15-94852A9BAA46}"/>
    <cellStyle name="Normal 4 5 2 3 2 2 4 2" xfId="35148" xr:uid="{20E06A18-131A-445F-8843-AB1D149445DA}"/>
    <cellStyle name="Normal 4 5 2 3 2 2 4 3" xfId="50032" xr:uid="{083C2D78-6665-40EB-B6AB-23856B619338}"/>
    <cellStyle name="Normal 4 5 2 3 2 2 5" xfId="14612" xr:uid="{E149B83D-CCEF-4CCC-86B0-4A769A24BC30}"/>
    <cellStyle name="Normal 4 5 2 3 2 2 6" xfId="28302" xr:uid="{BCEC33BF-77F5-4335-925B-62BC4A636C6E}"/>
    <cellStyle name="Normal 4 5 2 3 2 2 7" xfId="43186" xr:uid="{7D1CDF10-59DC-4F60-990C-F6C6D8969EF6}"/>
    <cellStyle name="Normal 4 5 2 3 2 3" xfId="9477" xr:uid="{728F89B1-2A94-4348-BE99-DCB9240527CF}"/>
    <cellStyle name="Normal 4 5 2 3 2 3 2" xfId="12899" xr:uid="{7038FC87-1806-4423-9B18-B2C64E85BF15}"/>
    <cellStyle name="Normal 4 5 2 3 2 3 2 2" xfId="26589" xr:uid="{14642B75-7DDC-456A-B213-BDAC67943357}"/>
    <cellStyle name="Normal 4 5 2 3 2 3 2 2 2" xfId="40281" xr:uid="{C1CB0992-03CF-427C-9FB0-DCBF0E5BBDC1}"/>
    <cellStyle name="Normal 4 5 2 3 2 3 2 2 3" xfId="55165" xr:uid="{0A4ACC23-AF64-4F63-8628-6B5C2AA64B29}"/>
    <cellStyle name="Normal 4 5 2 3 2 3 2 3" xfId="19745" xr:uid="{9EBE532E-6D5D-4778-B84E-C81B1077A167}"/>
    <cellStyle name="Normal 4 5 2 3 2 3 2 4" xfId="33435" xr:uid="{AC242E7D-03BC-49F4-B44F-B9E0B5FBE029}"/>
    <cellStyle name="Normal 4 5 2 3 2 3 2 5" xfId="48319" xr:uid="{200596AD-6D86-4A51-9494-4DF203C029DA}"/>
    <cellStyle name="Normal 4 5 2 3 2 3 3" xfId="23167" xr:uid="{BE8760D5-1871-43D0-A58C-046304BA19BC}"/>
    <cellStyle name="Normal 4 5 2 3 2 3 3 2" xfId="36859" xr:uid="{3F134EDB-7CA6-4E46-AF40-685647DFA499}"/>
    <cellStyle name="Normal 4 5 2 3 2 3 3 3" xfId="51743" xr:uid="{465ED26A-5990-4037-BA51-535AD9FD408D}"/>
    <cellStyle name="Normal 4 5 2 3 2 3 4" xfId="16323" xr:uid="{5EC38356-0F3C-4318-895E-A8496688DBE0}"/>
    <cellStyle name="Normal 4 5 2 3 2 3 5" xfId="30013" xr:uid="{9C85E1ED-40F8-4E16-924F-0788D8C28BBB}"/>
    <cellStyle name="Normal 4 5 2 3 2 3 6" xfId="44897" xr:uid="{570492B8-9F9A-4DCE-B75B-3EE5268EDC35}"/>
    <cellStyle name="Normal 4 5 2 3 2 4" xfId="11187" xr:uid="{04417217-A481-471F-8AE7-E9A33EACD4B6}"/>
    <cellStyle name="Normal 4 5 2 3 2 4 2" xfId="24877" xr:uid="{45822F7B-9FD6-4B9A-883C-C29C6DF45FAA}"/>
    <cellStyle name="Normal 4 5 2 3 2 4 2 2" xfId="38569" xr:uid="{D79938BA-E949-4434-B3CB-5785A235A10F}"/>
    <cellStyle name="Normal 4 5 2 3 2 4 2 3" xfId="53453" xr:uid="{C8AA9FB3-F489-4F1A-B336-681D542FF61C}"/>
    <cellStyle name="Normal 4 5 2 3 2 4 3" xfId="18033" xr:uid="{1D89A067-3152-4302-9FC1-210B763C2E9A}"/>
    <cellStyle name="Normal 4 5 2 3 2 4 4" xfId="31723" xr:uid="{4EDD10C5-694D-4549-A8C0-B52FCD95C2ED}"/>
    <cellStyle name="Normal 4 5 2 3 2 4 5" xfId="46607" xr:uid="{0024B1DA-5C1D-4064-BBB9-F8DC923F8C70}"/>
    <cellStyle name="Normal 4 5 2 3 2 5" xfId="21455" xr:uid="{880DA04A-5F22-42E0-9DF2-95623CB19402}"/>
    <cellStyle name="Normal 4 5 2 3 2 5 2" xfId="35147" xr:uid="{DCD5C505-1A07-444F-8E3E-DD8305FC7A1B}"/>
    <cellStyle name="Normal 4 5 2 3 2 5 3" xfId="50031" xr:uid="{B3D64D26-91E7-46DE-A5C8-4603033CE831}"/>
    <cellStyle name="Normal 4 5 2 3 2 6" xfId="14611" xr:uid="{C2AE0534-38A8-4B4F-86AA-59B7B69A0F5F}"/>
    <cellStyle name="Normal 4 5 2 3 2 7" xfId="28301" xr:uid="{A38810CC-7B9C-47E9-BE3B-9E46DBD02B90}"/>
    <cellStyle name="Normal 4 5 2 3 2 8" xfId="43185" xr:uid="{9454CC02-2D26-4E98-8D12-4266DABCBAE6}"/>
    <cellStyle name="Normal 4 5 2 3 3" xfId="7767" xr:uid="{1C279950-722D-4C46-9833-0375F60F49DE}"/>
    <cellStyle name="Normal 4 5 2 3 3 2" xfId="9479" xr:uid="{EE0A2469-F13D-473A-992E-586033C5D070}"/>
    <cellStyle name="Normal 4 5 2 3 3 2 2" xfId="12901" xr:uid="{9E23D582-58D8-4826-BFAD-9282870DFDDE}"/>
    <cellStyle name="Normal 4 5 2 3 3 2 2 2" xfId="26591" xr:uid="{16E353D7-0502-4AAD-8E56-D96B63E9FC92}"/>
    <cellStyle name="Normal 4 5 2 3 3 2 2 2 2" xfId="40283" xr:uid="{5CDEA084-FB18-4445-8AAE-9052869EA60A}"/>
    <cellStyle name="Normal 4 5 2 3 3 2 2 2 3" xfId="55167" xr:uid="{E22FE7BF-A470-4115-94BB-FF1716DEBEC1}"/>
    <cellStyle name="Normal 4 5 2 3 3 2 2 3" xfId="19747" xr:uid="{BE8311CA-5E8C-47BB-AD4E-9B6EC2C534EF}"/>
    <cellStyle name="Normal 4 5 2 3 3 2 2 4" xfId="33437" xr:uid="{EE84F030-EE7C-441C-A402-0CC03943690D}"/>
    <cellStyle name="Normal 4 5 2 3 3 2 2 5" xfId="48321" xr:uid="{3634DDE8-780D-4644-860A-7CB6AA32DCFB}"/>
    <cellStyle name="Normal 4 5 2 3 3 2 3" xfId="23169" xr:uid="{DA90C72E-1626-4902-A7F4-2B6B7B5797A1}"/>
    <cellStyle name="Normal 4 5 2 3 3 2 3 2" xfId="36861" xr:uid="{F44E7011-6D00-437E-9F8C-C48783A83FB6}"/>
    <cellStyle name="Normal 4 5 2 3 3 2 3 3" xfId="51745" xr:uid="{57ED61D2-97C8-47A2-A04E-4B85BDCAF69D}"/>
    <cellStyle name="Normal 4 5 2 3 3 2 4" xfId="16325" xr:uid="{889C620C-A08B-4D26-A990-070374C3FC4E}"/>
    <cellStyle name="Normal 4 5 2 3 3 2 5" xfId="30015" xr:uid="{7D1F557A-9288-457C-9412-A1E9867AB563}"/>
    <cellStyle name="Normal 4 5 2 3 3 2 6" xfId="44899" xr:uid="{BD6FF2F0-7D56-4487-A52A-81D197FE461F}"/>
    <cellStyle name="Normal 4 5 2 3 3 3" xfId="11189" xr:uid="{792E8991-585C-46AC-8762-0FCC088EB6B2}"/>
    <cellStyle name="Normal 4 5 2 3 3 3 2" xfId="24879" xr:uid="{501B46C8-5394-4095-BAF0-54D4189CC295}"/>
    <cellStyle name="Normal 4 5 2 3 3 3 2 2" xfId="38571" xr:uid="{9F9E14CB-E97D-4901-BB3D-A6884B85104B}"/>
    <cellStyle name="Normal 4 5 2 3 3 3 2 3" xfId="53455" xr:uid="{6B9CC60D-88D3-4B69-9865-D80565F84ADA}"/>
    <cellStyle name="Normal 4 5 2 3 3 3 3" xfId="18035" xr:uid="{A6902C4B-5147-4C85-8BF1-8D6A3C131C69}"/>
    <cellStyle name="Normal 4 5 2 3 3 3 4" xfId="31725" xr:uid="{72A19159-6D1C-49EA-A26D-F69915BF6FFE}"/>
    <cellStyle name="Normal 4 5 2 3 3 3 5" xfId="46609" xr:uid="{1971B220-3BAD-4E5F-8392-E530852DE4EF}"/>
    <cellStyle name="Normal 4 5 2 3 3 4" xfId="21457" xr:uid="{8EF19936-B5B4-41E0-840E-493AF256044F}"/>
    <cellStyle name="Normal 4 5 2 3 3 4 2" xfId="35149" xr:uid="{B8FD30DC-47C8-4F7C-BE71-729DB98E6D25}"/>
    <cellStyle name="Normal 4 5 2 3 3 4 3" xfId="50033" xr:uid="{35BAB481-BDE1-4020-8F22-14F7B1C6A191}"/>
    <cellStyle name="Normal 4 5 2 3 3 5" xfId="14613" xr:uid="{134005C8-3E7E-479E-AF81-6884340C951B}"/>
    <cellStyle name="Normal 4 5 2 3 3 6" xfId="28303" xr:uid="{CA5A450F-1E44-418B-9341-95970F3EE1C5}"/>
    <cellStyle name="Normal 4 5 2 3 3 7" xfId="43187" xr:uid="{091CF1BF-45FA-4E70-B971-92469D7D7F92}"/>
    <cellStyle name="Normal 4 5 2 3 4" xfId="7768" xr:uid="{A9975BE6-A2AF-4FBE-B239-1216A41D0C04}"/>
    <cellStyle name="Normal 4 5 2 3 4 2" xfId="9480" xr:uid="{126C2BF4-D2AB-49B7-89BD-15888312553D}"/>
    <cellStyle name="Normal 4 5 2 3 4 2 2" xfId="12902" xr:uid="{895E48DF-7A38-45C4-A4D8-E0E529539F99}"/>
    <cellStyle name="Normal 4 5 2 3 4 2 2 2" xfId="26592" xr:uid="{C14DA273-57F7-4827-A142-7B979726BC32}"/>
    <cellStyle name="Normal 4 5 2 3 4 2 2 2 2" xfId="40284" xr:uid="{DF032110-C7EA-41B3-B652-71E24CEE2CC9}"/>
    <cellStyle name="Normal 4 5 2 3 4 2 2 2 3" xfId="55168" xr:uid="{312576D0-0F42-40BB-A66D-9569F212A5D1}"/>
    <cellStyle name="Normal 4 5 2 3 4 2 2 3" xfId="19748" xr:uid="{42826E88-2F02-4F79-BABF-131E6AD5597E}"/>
    <cellStyle name="Normal 4 5 2 3 4 2 2 4" xfId="33438" xr:uid="{47263481-99A4-4C9D-9D06-E9FD85980308}"/>
    <cellStyle name="Normal 4 5 2 3 4 2 2 5" xfId="48322" xr:uid="{71185815-27EA-45AB-9467-69C75AA0C05A}"/>
    <cellStyle name="Normal 4 5 2 3 4 2 3" xfId="23170" xr:uid="{4361E92E-4DF6-4FC3-A826-AAA73793B830}"/>
    <cellStyle name="Normal 4 5 2 3 4 2 3 2" xfId="36862" xr:uid="{69D26B64-A4E1-4749-A93A-2B5E5DD8F87E}"/>
    <cellStyle name="Normal 4 5 2 3 4 2 3 3" xfId="51746" xr:uid="{DDDFBFA5-94D1-4D13-8389-EE29CA05232B}"/>
    <cellStyle name="Normal 4 5 2 3 4 2 4" xfId="16326" xr:uid="{9CB6DF1E-2680-40CD-B88B-6CEEAE968ED2}"/>
    <cellStyle name="Normal 4 5 2 3 4 2 5" xfId="30016" xr:uid="{338F1B5D-10CD-4B00-A3EB-8BC0EF47FF63}"/>
    <cellStyle name="Normal 4 5 2 3 4 2 6" xfId="44900" xr:uid="{ED5289A4-5BE9-48B5-9442-4700800C0B32}"/>
    <cellStyle name="Normal 4 5 2 3 4 3" xfId="11190" xr:uid="{E27AF42F-1955-428B-8B45-33D1A66CEC82}"/>
    <cellStyle name="Normal 4 5 2 3 4 3 2" xfId="24880" xr:uid="{5EB34550-6066-434F-B18E-1D99218CBD0E}"/>
    <cellStyle name="Normal 4 5 2 3 4 3 2 2" xfId="38572" xr:uid="{69A18294-32E0-429D-950E-6516BA0FB9E6}"/>
    <cellStyle name="Normal 4 5 2 3 4 3 2 3" xfId="53456" xr:uid="{8B2E497C-20FE-487C-BC5B-ED80D68B1CAC}"/>
    <cellStyle name="Normal 4 5 2 3 4 3 3" xfId="18036" xr:uid="{A62432F1-343D-4C75-B86A-F0F0BDBBD16F}"/>
    <cellStyle name="Normal 4 5 2 3 4 3 4" xfId="31726" xr:uid="{BFF2E9EF-A1A6-467D-8705-484B4F83FEC9}"/>
    <cellStyle name="Normal 4 5 2 3 4 3 5" xfId="46610" xr:uid="{EC58CDC6-4BD1-4FA6-880B-D9FEB9DADB01}"/>
    <cellStyle name="Normal 4 5 2 3 4 4" xfId="21458" xr:uid="{E126EA3B-03CD-428E-AAE5-AC61125CE7B7}"/>
    <cellStyle name="Normal 4 5 2 3 4 4 2" xfId="35150" xr:uid="{27C40488-44D9-423B-ACCC-D623195E5575}"/>
    <cellStyle name="Normal 4 5 2 3 4 4 3" xfId="50034" xr:uid="{A08DB70A-8260-422B-8742-818ED29C8592}"/>
    <cellStyle name="Normal 4 5 2 3 4 5" xfId="14614" xr:uid="{6204D0F7-95C9-431B-AF60-1A61262F61FA}"/>
    <cellStyle name="Normal 4 5 2 3 4 6" xfId="28304" xr:uid="{12AEE2F5-6B7A-42C5-9316-119008D431AD}"/>
    <cellStyle name="Normal 4 5 2 3 4 7" xfId="43188" xr:uid="{0589EAD2-9CB7-4927-9460-99800ED9F750}"/>
    <cellStyle name="Normal 4 5 2 3 5" xfId="9476" xr:uid="{2EC87A71-29A0-462B-B803-9CD1582E6A36}"/>
    <cellStyle name="Normal 4 5 2 3 5 2" xfId="12898" xr:uid="{3B9E70C3-7E30-41B8-A7A6-BD30A1A9A6A5}"/>
    <cellStyle name="Normal 4 5 2 3 5 2 2" xfId="26588" xr:uid="{2B005D08-CF6E-46A3-A126-CBAC621F8CEE}"/>
    <cellStyle name="Normal 4 5 2 3 5 2 2 2" xfId="40280" xr:uid="{1933CF08-714C-42D6-B8F5-A618DB03E74E}"/>
    <cellStyle name="Normal 4 5 2 3 5 2 2 3" xfId="55164" xr:uid="{45F32B85-6F59-43F9-9A1B-DB3D2A440241}"/>
    <cellStyle name="Normal 4 5 2 3 5 2 3" xfId="19744" xr:uid="{141B27E5-E15F-43A5-82A2-E5AAC5AB3446}"/>
    <cellStyle name="Normal 4 5 2 3 5 2 4" xfId="33434" xr:uid="{C70A33A1-09AE-4651-B8B6-589AB305335A}"/>
    <cellStyle name="Normal 4 5 2 3 5 2 5" xfId="48318" xr:uid="{60010166-33E9-42D5-8A29-4D300288D75D}"/>
    <cellStyle name="Normal 4 5 2 3 5 3" xfId="23166" xr:uid="{1B99B34C-BF2E-4C87-99C5-13DB57C3B8B6}"/>
    <cellStyle name="Normal 4 5 2 3 5 3 2" xfId="36858" xr:uid="{FBD93BA1-3A9A-4D1F-B6A7-35954D42E060}"/>
    <cellStyle name="Normal 4 5 2 3 5 3 3" xfId="51742" xr:uid="{BBB663B9-ED2F-427C-82DA-D0FBB7A41146}"/>
    <cellStyle name="Normal 4 5 2 3 5 4" xfId="16322" xr:uid="{EB9A66D9-7466-4171-9C5E-FEDF8859FD88}"/>
    <cellStyle name="Normal 4 5 2 3 5 5" xfId="30012" xr:uid="{119DF802-6F44-4413-97FE-BFE4B905DB01}"/>
    <cellStyle name="Normal 4 5 2 3 5 6" xfId="44896" xr:uid="{1311B7BB-A667-4EF7-89B7-1BC17AA88E42}"/>
    <cellStyle name="Normal 4 5 2 3 6" xfId="11186" xr:uid="{07EB5EF4-5E16-4A2D-A4A3-FBE7AC8F60D7}"/>
    <cellStyle name="Normal 4 5 2 3 6 2" xfId="24876" xr:uid="{158585DF-AF46-4D13-AA06-2B878E876839}"/>
    <cellStyle name="Normal 4 5 2 3 6 2 2" xfId="38568" xr:uid="{738F19A0-4C1A-4BBE-87E1-E3A824CE9A7A}"/>
    <cellStyle name="Normal 4 5 2 3 6 2 3" xfId="53452" xr:uid="{A82EDFD1-2676-4ABE-9356-A169AC53A87E}"/>
    <cellStyle name="Normal 4 5 2 3 6 3" xfId="18032" xr:uid="{E8CACAD0-8C57-4463-9FC4-C6F1A00FA9B1}"/>
    <cellStyle name="Normal 4 5 2 3 6 4" xfId="31722" xr:uid="{621F84B2-A616-4936-B79A-EE2B64DCD330}"/>
    <cellStyle name="Normal 4 5 2 3 6 5" xfId="46606" xr:uid="{B94E9B38-A1B8-47B2-AAFA-8055D35F29AE}"/>
    <cellStyle name="Normal 4 5 2 3 7" xfId="21454" xr:uid="{68BFDDEB-6A41-4DC1-8154-7C7BF95F4BB6}"/>
    <cellStyle name="Normal 4 5 2 3 7 2" xfId="35146" xr:uid="{8D386E8E-A603-4389-80ED-79307A0BC673}"/>
    <cellStyle name="Normal 4 5 2 3 7 3" xfId="50030" xr:uid="{ECA132BF-4E5E-456D-BC2A-41BC668195C8}"/>
    <cellStyle name="Normal 4 5 2 3 8" xfId="14610" xr:uid="{BECB7FB6-29CE-4684-B55A-ED9E300B74BC}"/>
    <cellStyle name="Normal 4 5 2 3 9" xfId="28300" xr:uid="{D72DB826-400D-4B93-A5A8-5C813D59BD2B}"/>
    <cellStyle name="Normal 4 5 2 4" xfId="7769" xr:uid="{F3F19AED-97D1-4F69-A0CB-DE36EF641957}"/>
    <cellStyle name="Normal 4 5 2 4 2" xfId="7770" xr:uid="{9B44E4F7-DC99-40E1-B699-493F9BED7FB3}"/>
    <cellStyle name="Normal 4 5 2 4 2 2" xfId="9482" xr:uid="{7D25A1BA-2D0D-4F8D-8FEC-4AA7EE076669}"/>
    <cellStyle name="Normal 4 5 2 4 2 2 2" xfId="12904" xr:uid="{D325290B-06EC-4677-B4D7-BFA6B7CCF168}"/>
    <cellStyle name="Normal 4 5 2 4 2 2 2 2" xfId="26594" xr:uid="{F2817A83-961B-45AD-A973-6196D514F55D}"/>
    <cellStyle name="Normal 4 5 2 4 2 2 2 2 2" xfId="40286" xr:uid="{4C804C0D-3BB3-4A68-9FAE-29A2442ED2B0}"/>
    <cellStyle name="Normal 4 5 2 4 2 2 2 2 3" xfId="55170" xr:uid="{C7F2FEFC-72AE-4D74-8DA1-EF34A1F001B4}"/>
    <cellStyle name="Normal 4 5 2 4 2 2 2 3" xfId="19750" xr:uid="{0A771006-F6F9-4F83-A954-16D1C45B3ACD}"/>
    <cellStyle name="Normal 4 5 2 4 2 2 2 4" xfId="33440" xr:uid="{57585826-C701-436F-9266-405C337B1219}"/>
    <cellStyle name="Normal 4 5 2 4 2 2 2 5" xfId="48324" xr:uid="{4B2E93F3-F9F7-4C61-996A-760E863DE7FC}"/>
    <cellStyle name="Normal 4 5 2 4 2 2 3" xfId="23172" xr:uid="{258808D3-B2A0-4D00-9D9A-0635DE620054}"/>
    <cellStyle name="Normal 4 5 2 4 2 2 3 2" xfId="36864" xr:uid="{1854C786-6CD0-40FA-98BC-4647EC35AE63}"/>
    <cellStyle name="Normal 4 5 2 4 2 2 3 3" xfId="51748" xr:uid="{4E0DB45A-57B9-41F9-92FD-BCDB981F4E5A}"/>
    <cellStyle name="Normal 4 5 2 4 2 2 4" xfId="16328" xr:uid="{3C0820BA-7044-4770-B59C-0CA61F9E9922}"/>
    <cellStyle name="Normal 4 5 2 4 2 2 5" xfId="30018" xr:uid="{2A1FFC6C-B822-44BD-B594-08C836C63B65}"/>
    <cellStyle name="Normal 4 5 2 4 2 2 6" xfId="44902" xr:uid="{73EFAEF9-F1C3-47B5-ADE0-946518CC10E8}"/>
    <cellStyle name="Normal 4 5 2 4 2 3" xfId="11192" xr:uid="{B2006944-17D9-4954-8E57-24FF484C57B9}"/>
    <cellStyle name="Normal 4 5 2 4 2 3 2" xfId="24882" xr:uid="{C4DA14FC-A8F3-4B3E-BB05-8F686F297365}"/>
    <cellStyle name="Normal 4 5 2 4 2 3 2 2" xfId="38574" xr:uid="{95692D18-7E83-4B6A-ACCB-7FCBA97F80AF}"/>
    <cellStyle name="Normal 4 5 2 4 2 3 2 3" xfId="53458" xr:uid="{A5BCEF7C-414E-46F5-9C39-DC921C79D6AE}"/>
    <cellStyle name="Normal 4 5 2 4 2 3 3" xfId="18038" xr:uid="{76EFB8A7-BBDB-48B3-B2FB-20AB8C28605B}"/>
    <cellStyle name="Normal 4 5 2 4 2 3 4" xfId="31728" xr:uid="{C0488B9D-75F2-4E39-80EC-CBEF0361B45A}"/>
    <cellStyle name="Normal 4 5 2 4 2 3 5" xfId="46612" xr:uid="{0007B46A-031A-4E42-AFB6-A819DABF90C4}"/>
    <cellStyle name="Normal 4 5 2 4 2 4" xfId="21460" xr:uid="{197A61A5-13E5-48FC-B697-EC7EB59E8566}"/>
    <cellStyle name="Normal 4 5 2 4 2 4 2" xfId="35152" xr:uid="{73258331-376A-4996-81CA-42C5BF442D3F}"/>
    <cellStyle name="Normal 4 5 2 4 2 4 3" xfId="50036" xr:uid="{65C9EB10-4303-4353-888A-16E9155EA640}"/>
    <cellStyle name="Normal 4 5 2 4 2 5" xfId="14616" xr:uid="{A2B0098C-6597-4B9C-BF37-820486ADFDFF}"/>
    <cellStyle name="Normal 4 5 2 4 2 6" xfId="28306" xr:uid="{353A9EA3-E155-448B-83A3-2733BB233A06}"/>
    <cellStyle name="Normal 4 5 2 4 2 7" xfId="43190" xr:uid="{0AD4EDD5-8186-4378-AF53-866A1DEF981A}"/>
    <cellStyle name="Normal 4 5 2 4 3" xfId="9481" xr:uid="{A1BAB218-2DA1-4E7D-BA96-48C79472C25A}"/>
    <cellStyle name="Normal 4 5 2 4 3 2" xfId="12903" xr:uid="{772D638E-19D3-42E2-915F-8758F1EA590A}"/>
    <cellStyle name="Normal 4 5 2 4 3 2 2" xfId="26593" xr:uid="{1428E4D0-EF3E-4892-A690-BA788EA33FB3}"/>
    <cellStyle name="Normal 4 5 2 4 3 2 2 2" xfId="40285" xr:uid="{E2583219-D921-4F5A-8FD6-ABAAB0D06B00}"/>
    <cellStyle name="Normal 4 5 2 4 3 2 2 3" xfId="55169" xr:uid="{0409C5F3-79FF-42CC-A2C2-B2463823D79A}"/>
    <cellStyle name="Normal 4 5 2 4 3 2 3" xfId="19749" xr:uid="{9B3D6B80-7A97-41FF-9B5B-CE95134C97ED}"/>
    <cellStyle name="Normal 4 5 2 4 3 2 4" xfId="33439" xr:uid="{7A61C2CE-DDD2-411D-A38D-1037ED42B57B}"/>
    <cellStyle name="Normal 4 5 2 4 3 2 5" xfId="48323" xr:uid="{E2CB97EE-880C-4686-A0BB-D5B1DAD77273}"/>
    <cellStyle name="Normal 4 5 2 4 3 3" xfId="23171" xr:uid="{E613D8D4-A2DB-4999-9CBE-F24269B8006E}"/>
    <cellStyle name="Normal 4 5 2 4 3 3 2" xfId="36863" xr:uid="{670B95D9-5A8F-4BE3-86E0-CA12D8488E7B}"/>
    <cellStyle name="Normal 4 5 2 4 3 3 3" xfId="51747" xr:uid="{D32CE17C-146A-4700-A13A-1D1619B354C3}"/>
    <cellStyle name="Normal 4 5 2 4 3 4" xfId="16327" xr:uid="{FEBD8603-08C0-4702-A676-DCC76F4CE5FE}"/>
    <cellStyle name="Normal 4 5 2 4 3 5" xfId="30017" xr:uid="{C220D2AF-872A-4EA1-817F-0C924F2A662E}"/>
    <cellStyle name="Normal 4 5 2 4 3 6" xfId="44901" xr:uid="{868D592D-7DDC-406F-9E97-40C83190AEC9}"/>
    <cellStyle name="Normal 4 5 2 4 4" xfId="11191" xr:uid="{DCAD4FDB-AF97-4347-BB59-34D1A3B5CBBC}"/>
    <cellStyle name="Normal 4 5 2 4 4 2" xfId="24881" xr:uid="{8997B506-43DD-4971-BF0D-E432AD454F4D}"/>
    <cellStyle name="Normal 4 5 2 4 4 2 2" xfId="38573" xr:uid="{5A78C386-1854-473C-8587-AA07A9AC9AC5}"/>
    <cellStyle name="Normal 4 5 2 4 4 2 3" xfId="53457" xr:uid="{F83B738B-9999-45F4-A0F2-91404A7C75E6}"/>
    <cellStyle name="Normal 4 5 2 4 4 3" xfId="18037" xr:uid="{07648935-48D8-4425-982A-04AA12B7653A}"/>
    <cellStyle name="Normal 4 5 2 4 4 4" xfId="31727" xr:uid="{12EFB1E1-6505-4C4C-B3DB-B66649545DED}"/>
    <cellStyle name="Normal 4 5 2 4 4 5" xfId="46611" xr:uid="{991655A8-BA08-47D7-AED9-41793F99169D}"/>
    <cellStyle name="Normal 4 5 2 4 5" xfId="21459" xr:uid="{85C3CD2F-FDE9-42BE-8020-485FF6D3AC58}"/>
    <cellStyle name="Normal 4 5 2 4 5 2" xfId="35151" xr:uid="{494CCFBB-8AB4-4673-B6B8-521EBC6A643F}"/>
    <cellStyle name="Normal 4 5 2 4 5 3" xfId="50035" xr:uid="{D8E6A0ED-E6B9-4875-B595-6A380AD64B76}"/>
    <cellStyle name="Normal 4 5 2 4 6" xfId="14615" xr:uid="{5A49A459-69EA-4405-901E-C851CE46518B}"/>
    <cellStyle name="Normal 4 5 2 4 7" xfId="28305" xr:uid="{D675188F-DED0-4D95-B652-A7CAF5A86605}"/>
    <cellStyle name="Normal 4 5 2 4 8" xfId="43189" xr:uid="{8AEF1B6E-AE9C-4811-B473-72109760EA95}"/>
    <cellStyle name="Normal 4 5 2 5" xfId="7771" xr:uid="{72F5FBC5-553A-4A27-899C-0057281F8872}"/>
    <cellStyle name="Normal 4 5 2 5 2" xfId="9483" xr:uid="{51292690-8BAC-440D-BC9C-2661A779E38E}"/>
    <cellStyle name="Normal 4 5 2 5 2 2" xfId="12905" xr:uid="{F91DEEA2-12F1-4786-AE02-4C747A197530}"/>
    <cellStyle name="Normal 4 5 2 5 2 2 2" xfId="26595" xr:uid="{F761B704-110B-4878-B925-697EAF7DA290}"/>
    <cellStyle name="Normal 4 5 2 5 2 2 2 2" xfId="40287" xr:uid="{D918993D-B384-4F55-85D4-05161E4A7B9C}"/>
    <cellStyle name="Normal 4 5 2 5 2 2 2 3" xfId="55171" xr:uid="{BA626128-5CAD-42D6-8F75-242B6BD1256F}"/>
    <cellStyle name="Normal 4 5 2 5 2 2 3" xfId="19751" xr:uid="{E91F6919-E4FD-4B34-9C5D-38CA94BDF5EF}"/>
    <cellStyle name="Normal 4 5 2 5 2 2 4" xfId="33441" xr:uid="{665D6996-7466-403F-8D7E-7E1352C8D983}"/>
    <cellStyle name="Normal 4 5 2 5 2 2 5" xfId="48325" xr:uid="{636DF65A-E831-4B92-85BC-A97BA3455929}"/>
    <cellStyle name="Normal 4 5 2 5 2 3" xfId="23173" xr:uid="{6FB7655F-4C64-4A2C-9040-FAFF78298940}"/>
    <cellStyle name="Normal 4 5 2 5 2 3 2" xfId="36865" xr:uid="{7E7E75C4-E889-4394-9E9A-6A39B7A1E333}"/>
    <cellStyle name="Normal 4 5 2 5 2 3 3" xfId="51749" xr:uid="{1ACE287D-B969-44C1-9922-0DDA2959AB2F}"/>
    <cellStyle name="Normal 4 5 2 5 2 4" xfId="16329" xr:uid="{07EB0E55-E0CF-436E-97A7-8623C5BA9847}"/>
    <cellStyle name="Normal 4 5 2 5 2 5" xfId="30019" xr:uid="{2F128BD3-D94B-4A7F-8052-B2BE865FC7DF}"/>
    <cellStyle name="Normal 4 5 2 5 2 6" xfId="44903" xr:uid="{DBC02A18-24E1-4DDC-89AD-F74FAA86F3F4}"/>
    <cellStyle name="Normal 4 5 2 5 3" xfId="11193" xr:uid="{F27DDAA5-65BE-4647-B8C7-3B2B0EB38596}"/>
    <cellStyle name="Normal 4 5 2 5 3 2" xfId="24883" xr:uid="{C59886CE-6C91-44F9-9ABE-1E2F63D9D812}"/>
    <cellStyle name="Normal 4 5 2 5 3 2 2" xfId="38575" xr:uid="{DB50876C-8B3D-4CB8-8A75-97AC58C65D18}"/>
    <cellStyle name="Normal 4 5 2 5 3 2 3" xfId="53459" xr:uid="{13F9DA5C-E9BF-4676-A5C5-2586DF35AE1A}"/>
    <cellStyle name="Normal 4 5 2 5 3 3" xfId="18039" xr:uid="{9C6FFEBA-A979-4EC5-8219-CC868797C0DA}"/>
    <cellStyle name="Normal 4 5 2 5 3 4" xfId="31729" xr:uid="{801825BA-C092-4E2E-91CF-65079BFA59DE}"/>
    <cellStyle name="Normal 4 5 2 5 3 5" xfId="46613" xr:uid="{3F890563-C58B-488A-9F14-80B3F262B813}"/>
    <cellStyle name="Normal 4 5 2 5 4" xfId="21461" xr:uid="{9ED96FDA-EEDA-4E23-9FEC-4B0DFAD77D9E}"/>
    <cellStyle name="Normal 4 5 2 5 4 2" xfId="35153" xr:uid="{E4D14036-768C-4128-9C54-BF2495373BA4}"/>
    <cellStyle name="Normal 4 5 2 5 4 3" xfId="50037" xr:uid="{F0B34815-D7D8-483C-BB87-8B06228B49B6}"/>
    <cellStyle name="Normal 4 5 2 5 5" xfId="14617" xr:uid="{F84775C7-CC7E-4D44-8B1E-2CF2E74CE93C}"/>
    <cellStyle name="Normal 4 5 2 5 6" xfId="28307" xr:uid="{7ADB7045-5B89-499D-AF59-4FEB2689326D}"/>
    <cellStyle name="Normal 4 5 2 5 7" xfId="43191" xr:uid="{5792EAAC-397A-4A5A-BAB1-AF34F21627A5}"/>
    <cellStyle name="Normal 4 5 2 6" xfId="7772" xr:uid="{5B9366C7-A784-413B-B243-32785C71230D}"/>
    <cellStyle name="Normal 4 5 2 6 2" xfId="9484" xr:uid="{934B0281-FC7B-4765-841F-5B137C06F156}"/>
    <cellStyle name="Normal 4 5 2 6 2 2" xfId="12906" xr:uid="{774FFCE3-D967-4E7E-9327-3FD194535115}"/>
    <cellStyle name="Normal 4 5 2 6 2 2 2" xfId="26596" xr:uid="{ABC6C2FD-B05A-40D1-B769-C45623F223BC}"/>
    <cellStyle name="Normal 4 5 2 6 2 2 2 2" xfId="40288" xr:uid="{61853FDD-A5EE-4C17-9D54-648B5781241C}"/>
    <cellStyle name="Normal 4 5 2 6 2 2 2 3" xfId="55172" xr:uid="{28450EF3-4396-4C44-90F1-5358A0BB06C7}"/>
    <cellStyle name="Normal 4 5 2 6 2 2 3" xfId="19752" xr:uid="{3B9A0036-5EF9-463E-9DA7-B84F596D2F64}"/>
    <cellStyle name="Normal 4 5 2 6 2 2 4" xfId="33442" xr:uid="{20547573-F3B8-4CFD-93DC-44A9B6CF51D3}"/>
    <cellStyle name="Normal 4 5 2 6 2 2 5" xfId="48326" xr:uid="{FEF1DF61-1D40-4B85-B58A-7B867A8C0099}"/>
    <cellStyle name="Normal 4 5 2 6 2 3" xfId="23174" xr:uid="{D84BBE2A-8330-4B89-8E7F-C0880CEEEF06}"/>
    <cellStyle name="Normal 4 5 2 6 2 3 2" xfId="36866" xr:uid="{A8C71B21-3DCE-45F1-BAB4-5D3B59F14524}"/>
    <cellStyle name="Normal 4 5 2 6 2 3 3" xfId="51750" xr:uid="{3A6E78FC-E7B9-49C7-BA60-E66846FA1048}"/>
    <cellStyle name="Normal 4 5 2 6 2 4" xfId="16330" xr:uid="{770FE3A6-9BD6-4A78-B6C3-C7A937898744}"/>
    <cellStyle name="Normal 4 5 2 6 2 5" xfId="30020" xr:uid="{02870860-33FC-40DF-BE9F-799733AD78EA}"/>
    <cellStyle name="Normal 4 5 2 6 2 6" xfId="44904" xr:uid="{253A2D93-7492-473F-92B4-2394C8F34B55}"/>
    <cellStyle name="Normal 4 5 2 6 3" xfId="11194" xr:uid="{C0AD800A-E1CD-496A-AE45-D613538BDB2E}"/>
    <cellStyle name="Normal 4 5 2 6 3 2" xfId="24884" xr:uid="{BDFB4396-D631-4CD7-9B51-A0D2967A90FB}"/>
    <cellStyle name="Normal 4 5 2 6 3 2 2" xfId="38576" xr:uid="{6C1001DF-6564-43F0-97BD-213A06D82792}"/>
    <cellStyle name="Normal 4 5 2 6 3 2 3" xfId="53460" xr:uid="{97BADD75-2662-4251-B85C-6DA969B01139}"/>
    <cellStyle name="Normal 4 5 2 6 3 3" xfId="18040" xr:uid="{318497C6-341B-4876-9A7C-28410E4E00D0}"/>
    <cellStyle name="Normal 4 5 2 6 3 4" xfId="31730" xr:uid="{74EE4DC3-D536-48C7-BC08-388D078CE66D}"/>
    <cellStyle name="Normal 4 5 2 6 3 5" xfId="46614" xr:uid="{DCCEA178-83D2-409B-8C7D-A52492D2ECD6}"/>
    <cellStyle name="Normal 4 5 2 6 4" xfId="21462" xr:uid="{B1F78B31-7826-4044-8803-A54B16999A30}"/>
    <cellStyle name="Normal 4 5 2 6 4 2" xfId="35154" xr:uid="{75FD7FB8-810E-4276-8BBE-96C4E892B638}"/>
    <cellStyle name="Normal 4 5 2 6 4 3" xfId="50038" xr:uid="{5717B410-CCE1-4EA6-B972-93CB9990013D}"/>
    <cellStyle name="Normal 4 5 2 6 5" xfId="14618" xr:uid="{77CEEFDC-157F-4937-B400-D4ED1F72DC81}"/>
    <cellStyle name="Normal 4 5 2 6 6" xfId="28308" xr:uid="{1B7468C4-AAF2-4490-A90E-C88042BD5A7C}"/>
    <cellStyle name="Normal 4 5 2 6 7" xfId="43192" xr:uid="{402B565E-E823-4BFC-B8E8-A207E5158989}"/>
    <cellStyle name="Normal 4 5 2 7" xfId="9470" xr:uid="{E8C9FEC5-1954-4B42-B4D2-D26BABE53E89}"/>
    <cellStyle name="Normal 4 5 2 7 2" xfId="12892" xr:uid="{5FA4D072-8703-40A2-A740-DBBE6E6DBCD1}"/>
    <cellStyle name="Normal 4 5 2 7 2 2" xfId="26582" xr:uid="{B83B16CB-0775-4204-8014-75F158ACB0CB}"/>
    <cellStyle name="Normal 4 5 2 7 2 2 2" xfId="40274" xr:uid="{FA3345BD-4912-40BA-93B2-295B8B26A750}"/>
    <cellStyle name="Normal 4 5 2 7 2 2 3" xfId="55158" xr:uid="{781933BB-D72A-4678-B75B-220A8695426E}"/>
    <cellStyle name="Normal 4 5 2 7 2 3" xfId="19738" xr:uid="{33C83E08-7C3D-418D-9070-BDF09900D61D}"/>
    <cellStyle name="Normal 4 5 2 7 2 4" xfId="33428" xr:uid="{DA508648-A8D2-47A7-8CBD-A5E36ECBAAE2}"/>
    <cellStyle name="Normal 4 5 2 7 2 5" xfId="48312" xr:uid="{0E8942DB-4FBB-4884-A0E1-14470792B3FD}"/>
    <cellStyle name="Normal 4 5 2 7 3" xfId="23160" xr:uid="{6B2DC431-08B8-4A15-9060-A0A88CB722DB}"/>
    <cellStyle name="Normal 4 5 2 7 3 2" xfId="36852" xr:uid="{87DD8320-A7E2-47AD-B95D-54ED59F7D44B}"/>
    <cellStyle name="Normal 4 5 2 7 3 3" xfId="51736" xr:uid="{67C6F2DD-C840-4A36-B84A-CA1690453035}"/>
    <cellStyle name="Normal 4 5 2 7 4" xfId="16316" xr:uid="{6E34ED71-C003-4BFD-BD79-8563132EB030}"/>
    <cellStyle name="Normal 4 5 2 7 5" xfId="30006" xr:uid="{31E1539E-1C84-4D7A-80A8-CF3D5E84386E}"/>
    <cellStyle name="Normal 4 5 2 7 6" xfId="44890" xr:uid="{A91F40C6-F684-4ABC-B3AA-21ECCC127CD3}"/>
    <cellStyle name="Normal 4 5 2 8" xfId="11180" xr:uid="{845C195F-494B-4DEE-B3C3-DB94281F2A3C}"/>
    <cellStyle name="Normal 4 5 2 8 2" xfId="24870" xr:uid="{3C6FFC0C-26CE-4763-AEB5-7635555D279D}"/>
    <cellStyle name="Normal 4 5 2 8 2 2" xfId="38562" xr:uid="{2B1AB390-CF03-42B1-90FD-649A8BBEA48C}"/>
    <cellStyle name="Normal 4 5 2 8 2 3" xfId="53446" xr:uid="{3942986F-1895-4864-8F57-61B3EE791796}"/>
    <cellStyle name="Normal 4 5 2 8 3" xfId="18026" xr:uid="{B0F93582-C2A9-4381-9A88-82F3CD4B95E4}"/>
    <cellStyle name="Normal 4 5 2 8 4" xfId="31716" xr:uid="{A8DC6214-4E3D-4C01-8299-2C60A91EB00E}"/>
    <cellStyle name="Normal 4 5 2 8 5" xfId="46600" xr:uid="{11F3F797-B2F2-4AA9-A9D4-5C0065EA4C5E}"/>
    <cellStyle name="Normal 4 5 2 9" xfId="21448" xr:uid="{722D8E48-922B-4BA4-ABD6-97F6EB35E969}"/>
    <cellStyle name="Normal 4 5 2 9 2" xfId="35140" xr:uid="{B40B83C3-98B9-4CE3-9ABF-EBBAEBC2721E}"/>
    <cellStyle name="Normal 4 5 2 9 3" xfId="50024" xr:uid="{D5741E7F-BB4F-4DA4-A4C1-AB222739A546}"/>
    <cellStyle name="Normal 4 5 3" xfId="7773" xr:uid="{E67F84B8-1859-4790-BF33-49452FA569A7}"/>
    <cellStyle name="Normal 4 5 3 10" xfId="43193" xr:uid="{A6343B83-1CD0-4A17-AF53-FA2952D84B71}"/>
    <cellStyle name="Normal 4 5 3 2" xfId="7774" xr:uid="{897BC833-2488-4935-BCF3-FD9213390FFE}"/>
    <cellStyle name="Normal 4 5 3 2 2" xfId="7775" xr:uid="{311BAE3F-5A0E-4568-8F15-B6A6AD9FC876}"/>
    <cellStyle name="Normal 4 5 3 2 2 2" xfId="9487" xr:uid="{FDC2A271-9EB1-48FF-9E5C-EA0CE5818495}"/>
    <cellStyle name="Normal 4 5 3 2 2 2 2" xfId="12909" xr:uid="{34588B4F-1D3A-4EC2-ADAE-87C2610BA2A3}"/>
    <cellStyle name="Normal 4 5 3 2 2 2 2 2" xfId="26599" xr:uid="{25A430F8-7925-47D6-8E2F-6697DC049B5A}"/>
    <cellStyle name="Normal 4 5 3 2 2 2 2 2 2" xfId="40291" xr:uid="{71088EC4-11E5-4031-AB19-D66F87F1EA22}"/>
    <cellStyle name="Normal 4 5 3 2 2 2 2 2 3" xfId="55175" xr:uid="{23FB98A1-4DE6-41C8-9CF4-CC6BEC24396A}"/>
    <cellStyle name="Normal 4 5 3 2 2 2 2 3" xfId="19755" xr:uid="{DA29280A-2125-466A-AC92-87B402D6EAF2}"/>
    <cellStyle name="Normal 4 5 3 2 2 2 2 4" xfId="33445" xr:uid="{CE7A3735-FCF5-43DF-B4E9-5FA13B5E0F9D}"/>
    <cellStyle name="Normal 4 5 3 2 2 2 2 5" xfId="48329" xr:uid="{7D2EEFC2-0896-4108-8A8E-B8783245CBBA}"/>
    <cellStyle name="Normal 4 5 3 2 2 2 3" xfId="23177" xr:uid="{1FDB7091-9FE6-45E9-825C-FD0ABFA47E32}"/>
    <cellStyle name="Normal 4 5 3 2 2 2 3 2" xfId="36869" xr:uid="{2EEBC82E-A628-4D02-8FD2-06BEB994C8C0}"/>
    <cellStyle name="Normal 4 5 3 2 2 2 3 3" xfId="51753" xr:uid="{5D0CE211-6FF1-4596-B1CC-3C19AD41DB5A}"/>
    <cellStyle name="Normal 4 5 3 2 2 2 4" xfId="16333" xr:uid="{D313EFBE-EFD7-427E-8A56-E7FD6713C219}"/>
    <cellStyle name="Normal 4 5 3 2 2 2 5" xfId="30023" xr:uid="{1ECE4860-92D5-4BB1-AF2B-59A22ACD907F}"/>
    <cellStyle name="Normal 4 5 3 2 2 2 6" xfId="44907" xr:uid="{CFC0400D-51DB-46E0-9CF1-5CAFC83677E8}"/>
    <cellStyle name="Normal 4 5 3 2 2 3" xfId="11197" xr:uid="{D1A0A3AB-9998-4799-9A77-A64247F0D935}"/>
    <cellStyle name="Normal 4 5 3 2 2 3 2" xfId="24887" xr:uid="{7C8CB603-C6E7-4F9F-841D-894D47366532}"/>
    <cellStyle name="Normal 4 5 3 2 2 3 2 2" xfId="38579" xr:uid="{E79FFF4A-31F8-4206-81DC-07A429258767}"/>
    <cellStyle name="Normal 4 5 3 2 2 3 2 3" xfId="53463" xr:uid="{263B0621-EF33-4633-A946-9DC548AA9186}"/>
    <cellStyle name="Normal 4 5 3 2 2 3 3" xfId="18043" xr:uid="{1C969F85-5AA9-4B3F-833F-A42A5BC60695}"/>
    <cellStyle name="Normal 4 5 3 2 2 3 4" xfId="31733" xr:uid="{F8AD2BEB-F118-4610-9A6A-28DF1E3A3188}"/>
    <cellStyle name="Normal 4 5 3 2 2 3 5" xfId="46617" xr:uid="{160D47BB-0642-44BA-98E7-9566F82921E3}"/>
    <cellStyle name="Normal 4 5 3 2 2 4" xfId="21465" xr:uid="{A6B63D59-7070-4D6A-B918-F1E10DF3DBAF}"/>
    <cellStyle name="Normal 4 5 3 2 2 4 2" xfId="35157" xr:uid="{C7BC6CE3-0D6E-45C3-B049-670B2E68DE63}"/>
    <cellStyle name="Normal 4 5 3 2 2 4 3" xfId="50041" xr:uid="{5FD95516-90E6-4F12-8901-EF690B12608F}"/>
    <cellStyle name="Normal 4 5 3 2 2 5" xfId="14621" xr:uid="{159295FF-8AA1-4E2F-84FA-D124618C3920}"/>
    <cellStyle name="Normal 4 5 3 2 2 6" xfId="28311" xr:uid="{DB44F6C3-369F-405A-B152-2D116EAC79DC}"/>
    <cellStyle name="Normal 4 5 3 2 2 7" xfId="43195" xr:uid="{25406ADA-BEA6-4AA2-8BA2-1673D6D2D98F}"/>
    <cellStyle name="Normal 4 5 3 2 3" xfId="9486" xr:uid="{59A23A8A-8AC1-49FB-82BC-158AF3B4B54D}"/>
    <cellStyle name="Normal 4 5 3 2 3 2" xfId="12908" xr:uid="{AD93BE06-FECB-4EF5-A63D-625C7379BFBC}"/>
    <cellStyle name="Normal 4 5 3 2 3 2 2" xfId="26598" xr:uid="{40D1533F-4E3F-4607-AF55-594CC4ECDEC8}"/>
    <cellStyle name="Normal 4 5 3 2 3 2 2 2" xfId="40290" xr:uid="{3110F29E-3393-4394-B98C-CC31CB6A9D06}"/>
    <cellStyle name="Normal 4 5 3 2 3 2 2 3" xfId="55174" xr:uid="{09AA80B4-22DC-47FB-9D77-DA74ABE31986}"/>
    <cellStyle name="Normal 4 5 3 2 3 2 3" xfId="19754" xr:uid="{D3AC188E-00DE-4E8C-A51A-F8DEF1564A67}"/>
    <cellStyle name="Normal 4 5 3 2 3 2 4" xfId="33444" xr:uid="{40221E70-0D3C-4D81-9E04-BE3404A0B10A}"/>
    <cellStyle name="Normal 4 5 3 2 3 2 5" xfId="48328" xr:uid="{569BA95E-FDDA-438F-B88F-CF85919E3BB0}"/>
    <cellStyle name="Normal 4 5 3 2 3 3" xfId="23176" xr:uid="{9D9CC405-F9C7-42D1-8CFC-ED8CB4870B64}"/>
    <cellStyle name="Normal 4 5 3 2 3 3 2" xfId="36868" xr:uid="{9B6A24A1-82DB-4C0A-8C8C-4DCE116DCC8C}"/>
    <cellStyle name="Normal 4 5 3 2 3 3 3" xfId="51752" xr:uid="{E812A538-ACE5-4DF7-B041-FFAA320942B0}"/>
    <cellStyle name="Normal 4 5 3 2 3 4" xfId="16332" xr:uid="{997F28B3-EFD6-40C9-B8EE-AB4C36380584}"/>
    <cellStyle name="Normal 4 5 3 2 3 5" xfId="30022" xr:uid="{EE806F96-B38C-4E8F-B3AF-4CF506AA68B6}"/>
    <cellStyle name="Normal 4 5 3 2 3 6" xfId="44906" xr:uid="{096988AB-F0EB-4591-B8FA-71EA0DBA26ED}"/>
    <cellStyle name="Normal 4 5 3 2 4" xfId="11196" xr:uid="{5D5A95F8-2B9F-4E91-8F97-F4B7DEC4C67E}"/>
    <cellStyle name="Normal 4 5 3 2 4 2" xfId="24886" xr:uid="{AB97D820-4952-4490-9847-A4E92B3B6BBE}"/>
    <cellStyle name="Normal 4 5 3 2 4 2 2" xfId="38578" xr:uid="{178CC423-4562-412D-8F0C-5412C2252997}"/>
    <cellStyle name="Normal 4 5 3 2 4 2 3" xfId="53462" xr:uid="{97B6515F-EE00-4418-B794-42A506B0D575}"/>
    <cellStyle name="Normal 4 5 3 2 4 3" xfId="18042" xr:uid="{674FBEE1-4C4B-4A18-A90D-4E314704DDA0}"/>
    <cellStyle name="Normal 4 5 3 2 4 4" xfId="31732" xr:uid="{B068F03D-DFF7-45D9-8530-868FAF83F04B}"/>
    <cellStyle name="Normal 4 5 3 2 4 5" xfId="46616" xr:uid="{92107751-39A2-4D88-9582-48A727F2DAC1}"/>
    <cellStyle name="Normal 4 5 3 2 5" xfId="21464" xr:uid="{584E4D7F-9B8F-4A32-97C6-86309680D797}"/>
    <cellStyle name="Normal 4 5 3 2 5 2" xfId="35156" xr:uid="{AB4DEA8D-0371-474D-ACC3-B7610C6C5BF7}"/>
    <cellStyle name="Normal 4 5 3 2 5 3" xfId="50040" xr:uid="{C81C981F-EB81-4658-BCE5-5B9925E1DC8B}"/>
    <cellStyle name="Normal 4 5 3 2 6" xfId="14620" xr:uid="{D7CE9E37-A9BA-479D-9A66-CDE357FA5DAD}"/>
    <cellStyle name="Normal 4 5 3 2 7" xfId="28310" xr:uid="{3B264AEB-B35A-4B88-8807-607CCB231FD8}"/>
    <cellStyle name="Normal 4 5 3 2 8" xfId="43194" xr:uid="{ACA6A1ED-17DF-479D-834C-810747BDED38}"/>
    <cellStyle name="Normal 4 5 3 3" xfId="7776" xr:uid="{DF6FF194-A913-41A5-BC86-716A85FE6BA4}"/>
    <cellStyle name="Normal 4 5 3 3 2" xfId="9488" xr:uid="{8754B792-DD58-4890-8DC1-ECB664F602D2}"/>
    <cellStyle name="Normal 4 5 3 3 2 2" xfId="12910" xr:uid="{95C368F0-B0CD-45F8-B07B-E68EBBA16004}"/>
    <cellStyle name="Normal 4 5 3 3 2 2 2" xfId="26600" xr:uid="{F059E6DB-0816-4A36-8EDD-19C60A41B13A}"/>
    <cellStyle name="Normal 4 5 3 3 2 2 2 2" xfId="40292" xr:uid="{F8ADF517-FE46-4E8A-B2C7-BBF04B0B6280}"/>
    <cellStyle name="Normal 4 5 3 3 2 2 2 3" xfId="55176" xr:uid="{2640DCF8-5261-4AED-9CC2-F1B555EF0EAC}"/>
    <cellStyle name="Normal 4 5 3 3 2 2 3" xfId="19756" xr:uid="{AD87D5F3-D77A-44D8-92B4-E1EBD1D75381}"/>
    <cellStyle name="Normal 4 5 3 3 2 2 4" xfId="33446" xr:uid="{2CD4A0D6-EB22-4471-ABBA-C05347DC9F59}"/>
    <cellStyle name="Normal 4 5 3 3 2 2 5" xfId="48330" xr:uid="{D3A6D5C8-11A5-4A28-BED0-C76C56CD5E00}"/>
    <cellStyle name="Normal 4 5 3 3 2 3" xfId="23178" xr:uid="{A13EF2D3-A2CC-43A2-8F3F-0ACB6496FAF3}"/>
    <cellStyle name="Normal 4 5 3 3 2 3 2" xfId="36870" xr:uid="{A0D5E6F4-D42C-4F26-99E4-EE7637B83472}"/>
    <cellStyle name="Normal 4 5 3 3 2 3 3" xfId="51754" xr:uid="{ACCEAB5E-C6BA-4D73-A2F8-95FDC01EEEFD}"/>
    <cellStyle name="Normal 4 5 3 3 2 4" xfId="16334" xr:uid="{94ABA701-02A1-47AC-8719-A61BE363BECF}"/>
    <cellStyle name="Normal 4 5 3 3 2 5" xfId="30024" xr:uid="{DE6660EB-8118-435E-9141-A21FBDBC752C}"/>
    <cellStyle name="Normal 4 5 3 3 2 6" xfId="44908" xr:uid="{F001DEB8-B490-42F7-BC4C-10911C2EE746}"/>
    <cellStyle name="Normal 4 5 3 3 3" xfId="11198" xr:uid="{A4DF44D0-0033-4FAB-A4A0-4274F2D0A154}"/>
    <cellStyle name="Normal 4 5 3 3 3 2" xfId="24888" xr:uid="{4A724DAB-4460-4A90-AC79-386D4F0D9D6C}"/>
    <cellStyle name="Normal 4 5 3 3 3 2 2" xfId="38580" xr:uid="{0402DD6C-956F-419E-A4F5-7D046488EE83}"/>
    <cellStyle name="Normal 4 5 3 3 3 2 3" xfId="53464" xr:uid="{5992A554-FB30-462D-9309-1AB1F5CE1CF5}"/>
    <cellStyle name="Normal 4 5 3 3 3 3" xfId="18044" xr:uid="{556A4019-3099-4C2C-A80B-E04592964490}"/>
    <cellStyle name="Normal 4 5 3 3 3 4" xfId="31734" xr:uid="{891B1E23-13AC-4A65-8D99-915946FAC5FE}"/>
    <cellStyle name="Normal 4 5 3 3 3 5" xfId="46618" xr:uid="{D9EC7F1E-15C1-4930-ACE7-18CB00C05056}"/>
    <cellStyle name="Normal 4 5 3 3 4" xfId="21466" xr:uid="{276E810C-A01C-4181-AC6C-6A2A31668E20}"/>
    <cellStyle name="Normal 4 5 3 3 4 2" xfId="35158" xr:uid="{972AB011-787D-407D-A7F4-BB6FB1CE49D4}"/>
    <cellStyle name="Normal 4 5 3 3 4 3" xfId="50042" xr:uid="{BBCF879C-A03E-4ED0-82AB-AC1DDBCBABE9}"/>
    <cellStyle name="Normal 4 5 3 3 5" xfId="14622" xr:uid="{EC7C2312-A7E8-4415-9046-F614F8D3D82F}"/>
    <cellStyle name="Normal 4 5 3 3 6" xfId="28312" xr:uid="{DB5ABFE9-BDE6-4E02-B67F-2D9DBB42A868}"/>
    <cellStyle name="Normal 4 5 3 3 7" xfId="43196" xr:uid="{9C5A2D6B-D3E5-4189-906C-D329C8B3874A}"/>
    <cellStyle name="Normal 4 5 3 4" xfId="7777" xr:uid="{02A40464-5F30-4914-8E91-D73DB2C90BEE}"/>
    <cellStyle name="Normal 4 5 3 4 2" xfId="9489" xr:uid="{3B29D0DC-59F2-4C6E-B9D1-E27BA83CA7E2}"/>
    <cellStyle name="Normal 4 5 3 4 2 2" xfId="12911" xr:uid="{630FA2A4-EAF8-4AFA-9D18-70243CAE1F61}"/>
    <cellStyle name="Normal 4 5 3 4 2 2 2" xfId="26601" xr:uid="{54FEDA15-D859-4F6A-8441-C120CA0C3D6B}"/>
    <cellStyle name="Normal 4 5 3 4 2 2 2 2" xfId="40293" xr:uid="{AB7DAC6C-D7A7-42E0-B747-3C815790F607}"/>
    <cellStyle name="Normal 4 5 3 4 2 2 2 3" xfId="55177" xr:uid="{2ABF9F39-D4C6-4670-B38F-FD3FCFED5652}"/>
    <cellStyle name="Normal 4 5 3 4 2 2 3" xfId="19757" xr:uid="{3EDBD789-1918-4140-95B3-D511E9DB72A2}"/>
    <cellStyle name="Normal 4 5 3 4 2 2 4" xfId="33447" xr:uid="{BB218F32-2F1E-442F-A888-27410559D83C}"/>
    <cellStyle name="Normal 4 5 3 4 2 2 5" xfId="48331" xr:uid="{B0D196C9-1917-4064-8BBD-679237958ABA}"/>
    <cellStyle name="Normal 4 5 3 4 2 3" xfId="23179" xr:uid="{6A89727E-4E7C-4EBF-A487-CD5790033528}"/>
    <cellStyle name="Normal 4 5 3 4 2 3 2" xfId="36871" xr:uid="{361A5EF1-C223-4ECB-A934-52BE197E0FE6}"/>
    <cellStyle name="Normal 4 5 3 4 2 3 3" xfId="51755" xr:uid="{E940E06E-7EF3-4823-94E5-2B840EAB21EB}"/>
    <cellStyle name="Normal 4 5 3 4 2 4" xfId="16335" xr:uid="{6DD40BB5-5E02-4A5B-9870-985E7F0283C5}"/>
    <cellStyle name="Normal 4 5 3 4 2 5" xfId="30025" xr:uid="{DC75FCC6-D38F-4D9C-A1F7-18255EBD3121}"/>
    <cellStyle name="Normal 4 5 3 4 2 6" xfId="44909" xr:uid="{1F5BF556-D820-4A80-9CD7-14269187E69E}"/>
    <cellStyle name="Normal 4 5 3 4 3" xfId="11199" xr:uid="{977A5686-D70B-453B-9C82-C78729E8D2E1}"/>
    <cellStyle name="Normal 4 5 3 4 3 2" xfId="24889" xr:uid="{B46A0011-B4F7-487F-8A7C-26A44026B8B7}"/>
    <cellStyle name="Normal 4 5 3 4 3 2 2" xfId="38581" xr:uid="{14E6BF3E-8428-4BEA-93D8-8AE00537D1AB}"/>
    <cellStyle name="Normal 4 5 3 4 3 2 3" xfId="53465" xr:uid="{D01AFEAA-7582-430C-A161-FF028564FC6B}"/>
    <cellStyle name="Normal 4 5 3 4 3 3" xfId="18045" xr:uid="{ECC1F38E-582B-4EA8-9C26-9145D4BF120C}"/>
    <cellStyle name="Normal 4 5 3 4 3 4" xfId="31735" xr:uid="{146A3085-114F-4469-80BF-63F295A32362}"/>
    <cellStyle name="Normal 4 5 3 4 3 5" xfId="46619" xr:uid="{B4EFE47A-1DEE-4B0F-92EA-723F9AB7D7C7}"/>
    <cellStyle name="Normal 4 5 3 4 4" xfId="21467" xr:uid="{D4B70084-433A-4E9A-B6BB-5B21B4910FE7}"/>
    <cellStyle name="Normal 4 5 3 4 4 2" xfId="35159" xr:uid="{77F08706-85B5-4CC4-BB56-99EE91BAFE29}"/>
    <cellStyle name="Normal 4 5 3 4 4 3" xfId="50043" xr:uid="{C7194A09-63FD-4CD0-A848-CBA87B90E790}"/>
    <cellStyle name="Normal 4 5 3 4 5" xfId="14623" xr:uid="{93517DB8-2ED0-4AA5-A37E-9EFD1B3E3439}"/>
    <cellStyle name="Normal 4 5 3 4 6" xfId="28313" xr:uid="{B041AAB5-E362-44CA-B35E-3B1B862897F9}"/>
    <cellStyle name="Normal 4 5 3 4 7" xfId="43197" xr:uid="{EC1001A8-64F6-4DDD-BA33-77253A531E66}"/>
    <cellStyle name="Normal 4 5 3 5" xfId="9485" xr:uid="{443C3819-C3C9-4FC5-94FD-E22162339240}"/>
    <cellStyle name="Normal 4 5 3 5 2" xfId="12907" xr:uid="{5C3E4069-57E0-486B-AF5A-7A196AF42E0E}"/>
    <cellStyle name="Normal 4 5 3 5 2 2" xfId="26597" xr:uid="{D1D3222F-FB66-4880-834B-CB1E4290FE5B}"/>
    <cellStyle name="Normal 4 5 3 5 2 2 2" xfId="40289" xr:uid="{77FF43D0-EE06-465B-B4CD-73D76C653EE8}"/>
    <cellStyle name="Normal 4 5 3 5 2 2 3" xfId="55173" xr:uid="{88798956-FCC6-4280-AFF4-CEB592E94C81}"/>
    <cellStyle name="Normal 4 5 3 5 2 3" xfId="19753" xr:uid="{E24178AB-58A0-4FAC-80F8-6A841B46C1F8}"/>
    <cellStyle name="Normal 4 5 3 5 2 4" xfId="33443" xr:uid="{89144DE2-68D3-4516-B2C6-0A49D58A291C}"/>
    <cellStyle name="Normal 4 5 3 5 2 5" xfId="48327" xr:uid="{0840794F-1B5A-4AC8-BCD0-4F545D1DA34E}"/>
    <cellStyle name="Normal 4 5 3 5 3" xfId="23175" xr:uid="{A47CDEE1-E8CD-4F72-BB84-2AA1F36C7BAB}"/>
    <cellStyle name="Normal 4 5 3 5 3 2" xfId="36867" xr:uid="{15AD22CD-B59F-496C-ADD2-F8F0383EE525}"/>
    <cellStyle name="Normal 4 5 3 5 3 3" xfId="51751" xr:uid="{FC8E2E9C-725A-44FD-B00A-127784120461}"/>
    <cellStyle name="Normal 4 5 3 5 4" xfId="16331" xr:uid="{47C94965-1BF6-4893-95AB-70C315DF6F5F}"/>
    <cellStyle name="Normal 4 5 3 5 5" xfId="30021" xr:uid="{566ED3B5-6747-4E33-A825-C4BDEE5CC3D3}"/>
    <cellStyle name="Normal 4 5 3 5 6" xfId="44905" xr:uid="{3307D890-5C05-4977-8CE2-85E9EE2EB18D}"/>
    <cellStyle name="Normal 4 5 3 6" xfId="11195" xr:uid="{78866E76-8B8C-457A-9025-DDBE867CC6AF}"/>
    <cellStyle name="Normal 4 5 3 6 2" xfId="24885" xr:uid="{29E6D9D4-AE9C-4EDF-B8B5-69769E55251D}"/>
    <cellStyle name="Normal 4 5 3 6 2 2" xfId="38577" xr:uid="{9EE7AA7D-BFD0-4C66-9FCC-A8678D6B09BF}"/>
    <cellStyle name="Normal 4 5 3 6 2 3" xfId="53461" xr:uid="{4ABD3F71-216A-48ED-9088-319268D09E72}"/>
    <cellStyle name="Normal 4 5 3 6 3" xfId="18041" xr:uid="{295314E3-D7EA-404D-A8D0-CA27E32FAC0C}"/>
    <cellStyle name="Normal 4 5 3 6 4" xfId="31731" xr:uid="{97C1D663-092F-4D19-A482-A7D922E9455F}"/>
    <cellStyle name="Normal 4 5 3 6 5" xfId="46615" xr:uid="{45F0B58B-2F04-4B06-931B-D2C42BCC2D85}"/>
    <cellStyle name="Normal 4 5 3 7" xfId="21463" xr:uid="{7B379686-4C4F-405C-9AFE-BD47B48E03DF}"/>
    <cellStyle name="Normal 4 5 3 7 2" xfId="35155" xr:uid="{A0BF0EAD-4CB3-4BA1-8594-B6C0F760AE11}"/>
    <cellStyle name="Normal 4 5 3 7 3" xfId="50039" xr:uid="{CE03F913-B82F-4458-8A5E-BE8ED00855C3}"/>
    <cellStyle name="Normal 4 5 3 8" xfId="14619" xr:uid="{A2CFA52C-AB09-4679-B068-0FF1B2DB6622}"/>
    <cellStyle name="Normal 4 5 3 9" xfId="28309" xr:uid="{C9766D5F-A09D-457A-A016-3663B140ABBF}"/>
    <cellStyle name="Normal 4 5 4" xfId="7778" xr:uid="{B3E3830F-7D80-44B1-8D25-BDFA095C9F81}"/>
    <cellStyle name="Normal 4 5 4 10" xfId="43198" xr:uid="{0803FD32-4028-4B9A-9379-7AE4B5ADDEB5}"/>
    <cellStyle name="Normal 4 5 4 2" xfId="7779" xr:uid="{1E2E31E7-21C4-43D3-8B7E-7C7D4C802C32}"/>
    <cellStyle name="Normal 4 5 4 2 2" xfId="7780" xr:uid="{25874A35-EB31-4741-A3DC-5625F40D588F}"/>
    <cellStyle name="Normal 4 5 4 2 2 2" xfId="9492" xr:uid="{AE24C9AB-8988-45B3-BC19-613716BBCB0D}"/>
    <cellStyle name="Normal 4 5 4 2 2 2 2" xfId="12914" xr:uid="{AA1C95C2-3805-409B-A51A-5F418EF671D2}"/>
    <cellStyle name="Normal 4 5 4 2 2 2 2 2" xfId="26604" xr:uid="{8723E00F-B571-4802-93EF-053FD0F131A6}"/>
    <cellStyle name="Normal 4 5 4 2 2 2 2 2 2" xfId="40296" xr:uid="{02E8EE18-5707-4801-B949-7638DD19E23C}"/>
    <cellStyle name="Normal 4 5 4 2 2 2 2 2 3" xfId="55180" xr:uid="{C40B4D82-30CE-40F6-A8EF-0B97D298D270}"/>
    <cellStyle name="Normal 4 5 4 2 2 2 2 3" xfId="19760" xr:uid="{5D07EC76-76EC-43BC-B8C4-C54D480A9982}"/>
    <cellStyle name="Normal 4 5 4 2 2 2 2 4" xfId="33450" xr:uid="{6245BA7A-3F39-46AE-B20F-61A25E017AA1}"/>
    <cellStyle name="Normal 4 5 4 2 2 2 2 5" xfId="48334" xr:uid="{B2709E25-B595-48B8-A612-4E8736408267}"/>
    <cellStyle name="Normal 4 5 4 2 2 2 3" xfId="23182" xr:uid="{F786FE8B-9A40-49CC-964C-BAF387E6EC14}"/>
    <cellStyle name="Normal 4 5 4 2 2 2 3 2" xfId="36874" xr:uid="{16811959-264E-4B56-B5AD-48F4BCDFCC54}"/>
    <cellStyle name="Normal 4 5 4 2 2 2 3 3" xfId="51758" xr:uid="{9F02FDDB-2261-4865-8D8C-C666DDF88485}"/>
    <cellStyle name="Normal 4 5 4 2 2 2 4" xfId="16338" xr:uid="{CBB85D82-5B5A-45DE-A130-A151FF582317}"/>
    <cellStyle name="Normal 4 5 4 2 2 2 5" xfId="30028" xr:uid="{BE4902CA-A6DD-4867-9FC9-F145517B9F7A}"/>
    <cellStyle name="Normal 4 5 4 2 2 2 6" xfId="44912" xr:uid="{9F6EC404-0EE7-412C-8A3F-215FDDB815D9}"/>
    <cellStyle name="Normal 4 5 4 2 2 3" xfId="11202" xr:uid="{BF1674DA-AE59-4055-953B-FE90C13DBD68}"/>
    <cellStyle name="Normal 4 5 4 2 2 3 2" xfId="24892" xr:uid="{DD2C882A-CAAE-4319-B9F3-9DF8DCA1C84C}"/>
    <cellStyle name="Normal 4 5 4 2 2 3 2 2" xfId="38584" xr:uid="{07959C7A-B169-4444-B301-41A838E6DA53}"/>
    <cellStyle name="Normal 4 5 4 2 2 3 2 3" xfId="53468" xr:uid="{60010DD6-88CC-44AE-88E7-98691796F734}"/>
    <cellStyle name="Normal 4 5 4 2 2 3 3" xfId="18048" xr:uid="{66D074AE-06C7-4FE6-88CB-9EC993D2FE95}"/>
    <cellStyle name="Normal 4 5 4 2 2 3 4" xfId="31738" xr:uid="{53A4A461-AA03-403B-8D0D-FF322993F417}"/>
    <cellStyle name="Normal 4 5 4 2 2 3 5" xfId="46622" xr:uid="{C080F580-2D21-4AEA-90C9-2E42E564736D}"/>
    <cellStyle name="Normal 4 5 4 2 2 4" xfId="21470" xr:uid="{4E174CC9-9C59-4C4F-9959-A4DE80094E27}"/>
    <cellStyle name="Normal 4 5 4 2 2 4 2" xfId="35162" xr:uid="{7BE9CD73-87E0-4E94-9E1D-57A27ED14B88}"/>
    <cellStyle name="Normal 4 5 4 2 2 4 3" xfId="50046" xr:uid="{DD7E312E-2248-42A4-A9A1-C327691FB308}"/>
    <cellStyle name="Normal 4 5 4 2 2 5" xfId="14626" xr:uid="{B27FA634-2774-4EA2-A7D7-7FD9DB296CBE}"/>
    <cellStyle name="Normal 4 5 4 2 2 6" xfId="28316" xr:uid="{B95B4D5A-EAAB-411F-AB8D-F3F31862FD38}"/>
    <cellStyle name="Normal 4 5 4 2 2 7" xfId="43200" xr:uid="{368EBCC2-DD39-43F5-9C88-5870E8A623F3}"/>
    <cellStyle name="Normal 4 5 4 2 3" xfId="9491" xr:uid="{80ACFE0A-C9BB-49BA-A8D1-A7C6D91D627C}"/>
    <cellStyle name="Normal 4 5 4 2 3 2" xfId="12913" xr:uid="{A1217A88-8303-4A12-89AD-3803D499B972}"/>
    <cellStyle name="Normal 4 5 4 2 3 2 2" xfId="26603" xr:uid="{5A8C25F5-49C1-46A6-A7F7-F5A04AB0311A}"/>
    <cellStyle name="Normal 4 5 4 2 3 2 2 2" xfId="40295" xr:uid="{FC45BD00-CEE6-4FF5-97AD-7543CE0A7A85}"/>
    <cellStyle name="Normal 4 5 4 2 3 2 2 3" xfId="55179" xr:uid="{A8887173-ED38-45EE-9ECE-C40EE78BEBAF}"/>
    <cellStyle name="Normal 4 5 4 2 3 2 3" xfId="19759" xr:uid="{4EC5D62E-4DEC-4B63-AF80-7B363DFF201F}"/>
    <cellStyle name="Normal 4 5 4 2 3 2 4" xfId="33449" xr:uid="{9120A6B0-2020-412C-A8A5-1C3E8E6F8996}"/>
    <cellStyle name="Normal 4 5 4 2 3 2 5" xfId="48333" xr:uid="{2B9A3A5E-C2EB-4CC4-8CE6-179B725A4904}"/>
    <cellStyle name="Normal 4 5 4 2 3 3" xfId="23181" xr:uid="{B6C223D5-5CE3-49F3-84AA-59B26C4CC9E7}"/>
    <cellStyle name="Normal 4 5 4 2 3 3 2" xfId="36873" xr:uid="{D7DDE40F-2C9B-46DD-8BC8-964EDF14BF21}"/>
    <cellStyle name="Normal 4 5 4 2 3 3 3" xfId="51757" xr:uid="{8092A194-3702-4ED2-9ECC-026DF88AA2D0}"/>
    <cellStyle name="Normal 4 5 4 2 3 4" xfId="16337" xr:uid="{C84E4DA4-E214-4D5A-83CB-F6A5D4506AB1}"/>
    <cellStyle name="Normal 4 5 4 2 3 5" xfId="30027" xr:uid="{D3F403C5-BF92-4A4B-9334-7AFFAB61245D}"/>
    <cellStyle name="Normal 4 5 4 2 3 6" xfId="44911" xr:uid="{7F76E6A9-B1EB-4BCB-96BB-75EB098E8118}"/>
    <cellStyle name="Normal 4 5 4 2 4" xfId="11201" xr:uid="{E490B7D2-04AD-44B2-BB67-6A55C982C124}"/>
    <cellStyle name="Normal 4 5 4 2 4 2" xfId="24891" xr:uid="{A85085AE-5F83-4CA5-900A-DD5C69D3BD55}"/>
    <cellStyle name="Normal 4 5 4 2 4 2 2" xfId="38583" xr:uid="{20A212D9-126D-445B-9CE5-87E96F6C3857}"/>
    <cellStyle name="Normal 4 5 4 2 4 2 3" xfId="53467" xr:uid="{96952831-3F1B-4B33-BE99-E297B035BDCB}"/>
    <cellStyle name="Normal 4 5 4 2 4 3" xfId="18047" xr:uid="{3EC206D4-5525-48F8-B028-6B825F2451D4}"/>
    <cellStyle name="Normal 4 5 4 2 4 4" xfId="31737" xr:uid="{7BE0C28A-8EB5-4FE6-9934-8F19E2BEF9CD}"/>
    <cellStyle name="Normal 4 5 4 2 4 5" xfId="46621" xr:uid="{5FD16504-460E-4F00-BC20-D381EDA41AC7}"/>
    <cellStyle name="Normal 4 5 4 2 5" xfId="21469" xr:uid="{6C051231-6293-46AC-B84C-2C4584286970}"/>
    <cellStyle name="Normal 4 5 4 2 5 2" xfId="35161" xr:uid="{B09A6B61-F8A8-4A97-8D52-6F378228DA0D}"/>
    <cellStyle name="Normal 4 5 4 2 5 3" xfId="50045" xr:uid="{FBED7B53-19F0-4DA2-8353-D318C5F4D92A}"/>
    <cellStyle name="Normal 4 5 4 2 6" xfId="14625" xr:uid="{673D04E0-AE0E-40CA-9323-965011D1F82A}"/>
    <cellStyle name="Normal 4 5 4 2 7" xfId="28315" xr:uid="{DF5BAF9D-21AA-40EE-8F92-99A8DE4E3E92}"/>
    <cellStyle name="Normal 4 5 4 2 8" xfId="43199" xr:uid="{7B78CC08-7D4C-4054-BDE2-D48A2AC727E6}"/>
    <cellStyle name="Normal 4 5 4 3" xfId="7781" xr:uid="{860451A0-F7E3-4D42-B3B7-5355C55F5426}"/>
    <cellStyle name="Normal 4 5 4 3 2" xfId="9493" xr:uid="{5EF8927F-F866-4515-A464-159C37CD12E9}"/>
    <cellStyle name="Normal 4 5 4 3 2 2" xfId="12915" xr:uid="{1956ED98-3CE0-433D-9F8F-AEF89A57FE95}"/>
    <cellStyle name="Normal 4 5 4 3 2 2 2" xfId="26605" xr:uid="{7467182F-CE3D-4FE9-A8C3-96C582BFBD14}"/>
    <cellStyle name="Normal 4 5 4 3 2 2 2 2" xfId="40297" xr:uid="{69646AAA-B78E-4DCC-9F7C-A1962F983214}"/>
    <cellStyle name="Normal 4 5 4 3 2 2 2 3" xfId="55181" xr:uid="{3C7B016D-0C23-4D30-92CF-154D2C3D6B35}"/>
    <cellStyle name="Normal 4 5 4 3 2 2 3" xfId="19761" xr:uid="{D233A0E4-30B1-481E-9924-72708E1CC39B}"/>
    <cellStyle name="Normal 4 5 4 3 2 2 4" xfId="33451" xr:uid="{5DD08D48-03A8-4DF3-B97F-0413FF403CAF}"/>
    <cellStyle name="Normal 4 5 4 3 2 2 5" xfId="48335" xr:uid="{B249A28E-9FB1-40DA-8118-6A9D089ADC38}"/>
    <cellStyle name="Normal 4 5 4 3 2 3" xfId="23183" xr:uid="{A9799597-EAA4-4804-8D98-38E4FCBCA14C}"/>
    <cellStyle name="Normal 4 5 4 3 2 3 2" xfId="36875" xr:uid="{138F1B5B-E27C-404E-BEF8-A5C28A745865}"/>
    <cellStyle name="Normal 4 5 4 3 2 3 3" xfId="51759" xr:uid="{E641EF83-5C24-4348-9D5A-9E1E26B90C2C}"/>
    <cellStyle name="Normal 4 5 4 3 2 4" xfId="16339" xr:uid="{B6CD4115-A24A-42BA-840F-2EB2AAD35D76}"/>
    <cellStyle name="Normal 4 5 4 3 2 5" xfId="30029" xr:uid="{1537162D-39FE-489C-87A1-CEF1906A7705}"/>
    <cellStyle name="Normal 4 5 4 3 2 6" xfId="44913" xr:uid="{76E4D147-11CC-4D91-B2BB-5715EE0765E9}"/>
    <cellStyle name="Normal 4 5 4 3 3" xfId="11203" xr:uid="{56D20C39-9D77-4212-B4FF-5C89ADEEA55E}"/>
    <cellStyle name="Normal 4 5 4 3 3 2" xfId="24893" xr:uid="{C353365E-88E8-4AD0-A6F8-CA6BF8064E07}"/>
    <cellStyle name="Normal 4 5 4 3 3 2 2" xfId="38585" xr:uid="{45B27028-B4BD-4F5A-99D7-832471C716CA}"/>
    <cellStyle name="Normal 4 5 4 3 3 2 3" xfId="53469" xr:uid="{C1258FA7-A5D1-4AF9-8BDA-E9F8A72EB03A}"/>
    <cellStyle name="Normal 4 5 4 3 3 3" xfId="18049" xr:uid="{FB115037-583F-4DF7-9114-BE23DE27C3E8}"/>
    <cellStyle name="Normal 4 5 4 3 3 4" xfId="31739" xr:uid="{780658E7-6CAE-45F4-A53E-5A37C9CD7205}"/>
    <cellStyle name="Normal 4 5 4 3 3 5" xfId="46623" xr:uid="{8BBB7780-059D-4399-8B06-C8D20F13C9F2}"/>
    <cellStyle name="Normal 4 5 4 3 4" xfId="21471" xr:uid="{137E4E9C-DCD6-48DF-9056-99E65D06CD2E}"/>
    <cellStyle name="Normal 4 5 4 3 4 2" xfId="35163" xr:uid="{8205B3AC-E5D9-4239-B834-B7E419675619}"/>
    <cellStyle name="Normal 4 5 4 3 4 3" xfId="50047" xr:uid="{49055717-15C4-452C-BA5A-A97D8E01E4B8}"/>
    <cellStyle name="Normal 4 5 4 3 5" xfId="14627" xr:uid="{E21F6D29-E12E-4D95-9669-48DF00713653}"/>
    <cellStyle name="Normal 4 5 4 3 6" xfId="28317" xr:uid="{FF581DB2-B01C-48F0-B427-A27A2520B8E2}"/>
    <cellStyle name="Normal 4 5 4 3 7" xfId="43201" xr:uid="{3DC50DA9-BE57-4292-9654-B835BF08B06F}"/>
    <cellStyle name="Normal 4 5 4 4" xfId="7782" xr:uid="{814E7693-2ADE-4D28-8DE3-357DD4E24434}"/>
    <cellStyle name="Normal 4 5 4 4 2" xfId="9494" xr:uid="{00352349-C6E2-4926-AC21-E236BCFD452B}"/>
    <cellStyle name="Normal 4 5 4 4 2 2" xfId="12916" xr:uid="{35D7C5A2-84FA-4E48-8EAD-81A9AD42B588}"/>
    <cellStyle name="Normal 4 5 4 4 2 2 2" xfId="26606" xr:uid="{7A8EB978-2BB5-4109-8698-B1455F1AE1AD}"/>
    <cellStyle name="Normal 4 5 4 4 2 2 2 2" xfId="40298" xr:uid="{769964C8-22E6-4AF1-A2AC-79202963ED1B}"/>
    <cellStyle name="Normal 4 5 4 4 2 2 2 3" xfId="55182" xr:uid="{7F9BA8DC-7E52-4C76-9667-C0FB7911698B}"/>
    <cellStyle name="Normal 4 5 4 4 2 2 3" xfId="19762" xr:uid="{CF00CB75-32FA-4E8D-BAA6-B47F86C7F024}"/>
    <cellStyle name="Normal 4 5 4 4 2 2 4" xfId="33452" xr:uid="{6F4F2627-B6ED-4865-9678-6F288428AB4A}"/>
    <cellStyle name="Normal 4 5 4 4 2 2 5" xfId="48336" xr:uid="{4F1AC563-227C-4AD2-9347-9ED8DDD0E9D5}"/>
    <cellStyle name="Normal 4 5 4 4 2 3" xfId="23184" xr:uid="{52C54B3F-0BD8-4E2B-8C7D-2A7E880D4260}"/>
    <cellStyle name="Normal 4 5 4 4 2 3 2" xfId="36876" xr:uid="{3B1FF6D5-CE3D-46D3-9B3E-8D5E49D40EA4}"/>
    <cellStyle name="Normal 4 5 4 4 2 3 3" xfId="51760" xr:uid="{B6549E9E-B509-4C67-9A94-8E154D6C9EB3}"/>
    <cellStyle name="Normal 4 5 4 4 2 4" xfId="16340" xr:uid="{147AF8B9-2C52-48AD-8899-EA4433917E15}"/>
    <cellStyle name="Normal 4 5 4 4 2 5" xfId="30030" xr:uid="{6DEBD717-C890-4440-88F7-32A87D7892E4}"/>
    <cellStyle name="Normal 4 5 4 4 2 6" xfId="44914" xr:uid="{3FEEE601-E2F8-42A1-BC71-279DC0E33DC0}"/>
    <cellStyle name="Normal 4 5 4 4 3" xfId="11204" xr:uid="{D50DDA18-25DE-44D7-A2DC-F7DAD7C92DD2}"/>
    <cellStyle name="Normal 4 5 4 4 3 2" xfId="24894" xr:uid="{F692608B-A7E6-4DEA-907C-BD5B96AAC118}"/>
    <cellStyle name="Normal 4 5 4 4 3 2 2" xfId="38586" xr:uid="{77AE92B9-19CF-43BD-8B24-4C670D1278BF}"/>
    <cellStyle name="Normal 4 5 4 4 3 2 3" xfId="53470" xr:uid="{EF1C2173-D3E4-4308-A1A1-FDA423AE2A14}"/>
    <cellStyle name="Normal 4 5 4 4 3 3" xfId="18050" xr:uid="{9C901F63-95A4-4BA4-8E29-E28DF496F0B1}"/>
    <cellStyle name="Normal 4 5 4 4 3 4" xfId="31740" xr:uid="{2BD49633-2D8B-4FC2-BBDE-0D301EF2955C}"/>
    <cellStyle name="Normal 4 5 4 4 3 5" xfId="46624" xr:uid="{6CC433D6-9877-446C-AB0B-ECC033ECFEE4}"/>
    <cellStyle name="Normal 4 5 4 4 4" xfId="21472" xr:uid="{022D3654-96DA-48AC-A75E-44DB96EB9ACD}"/>
    <cellStyle name="Normal 4 5 4 4 4 2" xfId="35164" xr:uid="{16E56895-B1DD-458F-8756-F8A9B0C34B77}"/>
    <cellStyle name="Normal 4 5 4 4 4 3" xfId="50048" xr:uid="{B5F0D108-5796-4C8E-A32D-37EE99B3CD8B}"/>
    <cellStyle name="Normal 4 5 4 4 5" xfId="14628" xr:uid="{D924839A-BDD5-4BA0-8684-574B39A6B67D}"/>
    <cellStyle name="Normal 4 5 4 4 6" xfId="28318" xr:uid="{8B9AE766-5352-4567-B1AE-92B26EF98A56}"/>
    <cellStyle name="Normal 4 5 4 4 7" xfId="43202" xr:uid="{7E522F64-1EF1-488B-BF73-541D63D83C1D}"/>
    <cellStyle name="Normal 4 5 4 5" xfId="9490" xr:uid="{DFC74FA4-60BF-4DB2-8B2F-07BCA768E81D}"/>
    <cellStyle name="Normal 4 5 4 5 2" xfId="12912" xr:uid="{7EF5FC78-EDD0-41A8-86E8-B3D785FD2E01}"/>
    <cellStyle name="Normal 4 5 4 5 2 2" xfId="26602" xr:uid="{A845604C-60E7-4956-A345-8C892BBB9BCA}"/>
    <cellStyle name="Normal 4 5 4 5 2 2 2" xfId="40294" xr:uid="{B12C895C-28B5-4A12-BC6A-128ADEDDDBCD}"/>
    <cellStyle name="Normal 4 5 4 5 2 2 3" xfId="55178" xr:uid="{A838184F-A01B-4032-B4C9-919D7DB4ED0B}"/>
    <cellStyle name="Normal 4 5 4 5 2 3" xfId="19758" xr:uid="{C6065A73-E0C2-4F10-B185-3360F88153B0}"/>
    <cellStyle name="Normal 4 5 4 5 2 4" xfId="33448" xr:uid="{17945A08-36BF-48C3-A854-849C1FFA21FF}"/>
    <cellStyle name="Normal 4 5 4 5 2 5" xfId="48332" xr:uid="{608C9747-606B-4A8E-A2C6-C74AD8B52891}"/>
    <cellStyle name="Normal 4 5 4 5 3" xfId="23180" xr:uid="{80D9C0DB-744D-4E99-A481-5F269249E7AF}"/>
    <cellStyle name="Normal 4 5 4 5 3 2" xfId="36872" xr:uid="{24CA65CE-1CFA-4DE9-89EC-48665F608C5C}"/>
    <cellStyle name="Normal 4 5 4 5 3 3" xfId="51756" xr:uid="{C94534B5-F9FC-42CB-B916-A05B2A290411}"/>
    <cellStyle name="Normal 4 5 4 5 4" xfId="16336" xr:uid="{F9BAD2C1-4FDD-48F0-9CEA-965767C13C10}"/>
    <cellStyle name="Normal 4 5 4 5 5" xfId="30026" xr:uid="{A38160CC-CA75-439B-B76F-C3782813681C}"/>
    <cellStyle name="Normal 4 5 4 5 6" xfId="44910" xr:uid="{E9CE0A87-E920-4F50-B0B3-D5B5CC77C65A}"/>
    <cellStyle name="Normal 4 5 4 6" xfId="11200" xr:uid="{F30979B0-9F34-449D-9B49-5B2B7E3CF368}"/>
    <cellStyle name="Normal 4 5 4 6 2" xfId="24890" xr:uid="{04D9D34E-E638-465C-803A-536508E46329}"/>
    <cellStyle name="Normal 4 5 4 6 2 2" xfId="38582" xr:uid="{95AA4EDB-EC07-45CA-9602-927868DED696}"/>
    <cellStyle name="Normal 4 5 4 6 2 3" xfId="53466" xr:uid="{67A163FF-1012-4F0A-9429-CED3325CFAAC}"/>
    <cellStyle name="Normal 4 5 4 6 3" xfId="18046" xr:uid="{451D0A9D-AE21-4E2C-8920-8282198EAE28}"/>
    <cellStyle name="Normal 4 5 4 6 4" xfId="31736" xr:uid="{415A6BF6-4DB9-40BF-ABE4-C94F1005FAA4}"/>
    <cellStyle name="Normal 4 5 4 6 5" xfId="46620" xr:uid="{31F2A367-C789-4EAD-98AA-10433AF275E9}"/>
    <cellStyle name="Normal 4 5 4 7" xfId="21468" xr:uid="{70E01CCD-DC77-4877-8D51-732B9A6F49BF}"/>
    <cellStyle name="Normal 4 5 4 7 2" xfId="35160" xr:uid="{CA0F06C9-D047-42CB-BC34-90E90F44A51D}"/>
    <cellStyle name="Normal 4 5 4 7 3" xfId="50044" xr:uid="{C0262FF8-5AB8-4CD4-B31B-B85C3DE8C2D4}"/>
    <cellStyle name="Normal 4 5 4 8" xfId="14624" xr:uid="{A739BDEA-5178-4AA7-A41D-9D0B14B42E39}"/>
    <cellStyle name="Normal 4 5 4 9" xfId="28314" xr:uid="{EFCE7B1C-C13C-4603-9F66-9FDF1961E083}"/>
    <cellStyle name="Normal 4 5 5" xfId="7783" xr:uid="{988537FF-96A9-4EEF-A20F-02A54FEAA490}"/>
    <cellStyle name="Normal 4 5 5 2" xfId="7784" xr:uid="{8DE0CE1F-435A-424B-8A13-1150AB5E1DE5}"/>
    <cellStyle name="Normal 4 5 5 2 2" xfId="9496" xr:uid="{522D54A5-2C75-48F2-96AA-9626193B12EF}"/>
    <cellStyle name="Normal 4 5 5 2 2 2" xfId="12918" xr:uid="{1807B99B-D94E-4998-BB99-7A7B4477163D}"/>
    <cellStyle name="Normal 4 5 5 2 2 2 2" xfId="26608" xr:uid="{32F35260-0048-4E69-A3BD-E97271DC2897}"/>
    <cellStyle name="Normal 4 5 5 2 2 2 2 2" xfId="40300" xr:uid="{4EEA9C74-E3A6-4EEF-9C4B-3791C2321831}"/>
    <cellStyle name="Normal 4 5 5 2 2 2 2 3" xfId="55184" xr:uid="{B66BC37A-E4C6-4182-91BB-2F54DB00CFCD}"/>
    <cellStyle name="Normal 4 5 5 2 2 2 3" xfId="19764" xr:uid="{834C3DDB-DF93-4200-8D78-8B6386F3CA68}"/>
    <cellStyle name="Normal 4 5 5 2 2 2 4" xfId="33454" xr:uid="{0678947D-9B2A-4CD7-B32E-455AD1796A6A}"/>
    <cellStyle name="Normal 4 5 5 2 2 2 5" xfId="48338" xr:uid="{B4B2AEAD-F552-4062-9933-4DD0B8BBD8B0}"/>
    <cellStyle name="Normal 4 5 5 2 2 3" xfId="23186" xr:uid="{767C1E58-FD9B-4DDC-AEB9-934D7DB0A818}"/>
    <cellStyle name="Normal 4 5 5 2 2 3 2" xfId="36878" xr:uid="{95FF557A-B814-4644-8883-97C54EF8B495}"/>
    <cellStyle name="Normal 4 5 5 2 2 3 3" xfId="51762" xr:uid="{AB4F015F-25D0-456B-80A9-830B7D6CA537}"/>
    <cellStyle name="Normal 4 5 5 2 2 4" xfId="16342" xr:uid="{A825874A-DED9-40F9-A4A2-0B393537D12E}"/>
    <cellStyle name="Normal 4 5 5 2 2 5" xfId="30032" xr:uid="{0162DF3D-5D45-48D2-BCD8-F68A961C75AB}"/>
    <cellStyle name="Normal 4 5 5 2 2 6" xfId="44916" xr:uid="{F2B80BBD-91BF-4DB0-92AF-47413F568147}"/>
    <cellStyle name="Normal 4 5 5 2 3" xfId="11206" xr:uid="{1B36BD52-F3E6-4EC4-B2B3-55E67F2C28AA}"/>
    <cellStyle name="Normal 4 5 5 2 3 2" xfId="24896" xr:uid="{43A6CBD7-99F1-43A3-BEAC-AD29CB6FA548}"/>
    <cellStyle name="Normal 4 5 5 2 3 2 2" xfId="38588" xr:uid="{830451A2-22F2-4A51-9FFE-3750ADB6A054}"/>
    <cellStyle name="Normal 4 5 5 2 3 2 3" xfId="53472" xr:uid="{7B5855F5-11A3-4D82-BE84-04E17CA140EA}"/>
    <cellStyle name="Normal 4 5 5 2 3 3" xfId="18052" xr:uid="{C654750A-30B7-409D-9217-C3A7CB14B523}"/>
    <cellStyle name="Normal 4 5 5 2 3 4" xfId="31742" xr:uid="{4DB55BDF-1EAC-47D9-A2E1-C28411CC05E1}"/>
    <cellStyle name="Normal 4 5 5 2 3 5" xfId="46626" xr:uid="{49E47E0E-1958-4F61-9F80-756C8965F418}"/>
    <cellStyle name="Normal 4 5 5 2 4" xfId="21474" xr:uid="{06D3E5D7-59AD-492D-B29A-F724780B485B}"/>
    <cellStyle name="Normal 4 5 5 2 4 2" xfId="35166" xr:uid="{2B5BE59A-A3D4-4BD9-A7A3-720ED8CD098E}"/>
    <cellStyle name="Normal 4 5 5 2 4 3" xfId="50050" xr:uid="{F6A2CE7E-DCDC-4609-9248-7E9F35E32F40}"/>
    <cellStyle name="Normal 4 5 5 2 5" xfId="14630" xr:uid="{44C6DA77-93BF-4875-9104-635FEE069C90}"/>
    <cellStyle name="Normal 4 5 5 2 6" xfId="28320" xr:uid="{99F12A1D-CC61-4C50-BD74-1D9949F10ED0}"/>
    <cellStyle name="Normal 4 5 5 2 7" xfId="43204" xr:uid="{7A86FCCA-3F2F-486E-88DD-913F77855F90}"/>
    <cellStyle name="Normal 4 5 5 3" xfId="9495" xr:uid="{F7864FF3-2D91-490D-9447-A643DEFB1BFD}"/>
    <cellStyle name="Normal 4 5 5 3 2" xfId="12917" xr:uid="{67BD9539-E4C7-4E94-87C8-DCB694D5CA42}"/>
    <cellStyle name="Normal 4 5 5 3 2 2" xfId="26607" xr:uid="{3F181D40-827C-4283-BF0C-00AE6413EA32}"/>
    <cellStyle name="Normal 4 5 5 3 2 2 2" xfId="40299" xr:uid="{9E2641A7-B5D0-44E3-817D-6FD202639E9F}"/>
    <cellStyle name="Normal 4 5 5 3 2 2 3" xfId="55183" xr:uid="{7F42DC91-F0B6-4B5A-B138-8016FF3DC0C8}"/>
    <cellStyle name="Normal 4 5 5 3 2 3" xfId="19763" xr:uid="{137983CE-00DC-4B62-A73E-5B42CA88CB35}"/>
    <cellStyle name="Normal 4 5 5 3 2 4" xfId="33453" xr:uid="{2C0C51CB-ACA4-4C6D-8DF8-D125DA0EC572}"/>
    <cellStyle name="Normal 4 5 5 3 2 5" xfId="48337" xr:uid="{19E51D73-CF56-4439-9E05-3D8600D77B82}"/>
    <cellStyle name="Normal 4 5 5 3 3" xfId="23185" xr:uid="{911E4431-A3FF-42CE-B366-562980B16D4F}"/>
    <cellStyle name="Normal 4 5 5 3 3 2" xfId="36877" xr:uid="{44A94404-78CA-498D-B6C2-CA94A3E8236C}"/>
    <cellStyle name="Normal 4 5 5 3 3 3" xfId="51761" xr:uid="{749DF7FF-5C42-4939-B596-152F6B258D89}"/>
    <cellStyle name="Normal 4 5 5 3 4" xfId="16341" xr:uid="{F4964D2F-06C7-42E3-BE55-3BD7975DC824}"/>
    <cellStyle name="Normal 4 5 5 3 5" xfId="30031" xr:uid="{F1C7556F-D21E-4D10-8FB0-AAE568E32880}"/>
    <cellStyle name="Normal 4 5 5 3 6" xfId="44915" xr:uid="{B1E330AB-AA50-449B-B3E8-B4F1534AEBA9}"/>
    <cellStyle name="Normal 4 5 5 4" xfId="11205" xr:uid="{508580DB-6D92-4930-976E-96668E946270}"/>
    <cellStyle name="Normal 4 5 5 4 2" xfId="24895" xr:uid="{EAE67BA8-EE3B-4082-9CA5-F6D07F130304}"/>
    <cellStyle name="Normal 4 5 5 4 2 2" xfId="38587" xr:uid="{B487E31B-2D4B-459F-A34F-955DDFEBB095}"/>
    <cellStyle name="Normal 4 5 5 4 2 3" xfId="53471" xr:uid="{566EF620-DF31-4256-924C-85F59AD13699}"/>
    <cellStyle name="Normal 4 5 5 4 3" xfId="18051" xr:uid="{17197239-C269-4CB2-916F-14658B08C00B}"/>
    <cellStyle name="Normal 4 5 5 4 4" xfId="31741" xr:uid="{EEDE53ED-DBCF-42CF-AAF5-920501EF67CF}"/>
    <cellStyle name="Normal 4 5 5 4 5" xfId="46625" xr:uid="{D5099545-F16C-477D-A3EB-058108DB4087}"/>
    <cellStyle name="Normal 4 5 5 5" xfId="21473" xr:uid="{8F13BBFD-8B85-4FCE-BC4D-52711BF4D703}"/>
    <cellStyle name="Normal 4 5 5 5 2" xfId="35165" xr:uid="{2D7A84C3-83AA-4975-8980-73D1FB769AC3}"/>
    <cellStyle name="Normal 4 5 5 5 3" xfId="50049" xr:uid="{872E01CB-2A93-4766-AE84-FDB7EB3230B5}"/>
    <cellStyle name="Normal 4 5 5 6" xfId="14629" xr:uid="{CD1E3458-B499-4596-910D-689F6C46DBEB}"/>
    <cellStyle name="Normal 4 5 5 7" xfId="28319" xr:uid="{E327C524-C03A-474F-AEEB-0D768A6D73B9}"/>
    <cellStyle name="Normal 4 5 5 8" xfId="43203" xr:uid="{B6223364-ED90-4ED8-9DE2-0D62CF3F7D58}"/>
    <cellStyle name="Normal 4 5 6" xfId="7785" xr:uid="{18E895F4-7694-4901-9FB6-A0A14BBAFFFC}"/>
    <cellStyle name="Normal 4 5 6 2" xfId="9497" xr:uid="{59B55025-C757-4DBD-8730-717999441482}"/>
    <cellStyle name="Normal 4 5 6 2 2" xfId="12919" xr:uid="{67AAB366-280E-405D-B07A-AE0B2A9D2AA7}"/>
    <cellStyle name="Normal 4 5 6 2 2 2" xfId="26609" xr:uid="{B6070A9A-1A14-42A2-BC8A-6BCB6ED70B05}"/>
    <cellStyle name="Normal 4 5 6 2 2 2 2" xfId="40301" xr:uid="{0B4E010E-46DC-480E-B9CE-0C6165CC13AA}"/>
    <cellStyle name="Normal 4 5 6 2 2 2 3" xfId="55185" xr:uid="{64F752BD-9760-4BE8-B970-F1552C2CCE69}"/>
    <cellStyle name="Normal 4 5 6 2 2 3" xfId="19765" xr:uid="{31C4DC62-689A-4BE4-B85E-FAE2A6E205DD}"/>
    <cellStyle name="Normal 4 5 6 2 2 4" xfId="33455" xr:uid="{49CAB94B-312B-436A-A521-C83087BB3D88}"/>
    <cellStyle name="Normal 4 5 6 2 2 5" xfId="48339" xr:uid="{CF45B8DC-9BE6-4C53-85F0-4CA9071321D6}"/>
    <cellStyle name="Normal 4 5 6 2 3" xfId="23187" xr:uid="{EFBD4D9E-12C5-4667-A3B6-893AC43C0F2C}"/>
    <cellStyle name="Normal 4 5 6 2 3 2" xfId="36879" xr:uid="{785A6E19-9C58-4BFA-A508-12BACA4FCE97}"/>
    <cellStyle name="Normal 4 5 6 2 3 3" xfId="51763" xr:uid="{2F170E2C-34EC-4921-91D2-08043E3B8BA1}"/>
    <cellStyle name="Normal 4 5 6 2 4" xfId="16343" xr:uid="{AED1BC41-8E70-4A36-B119-946A3A554244}"/>
    <cellStyle name="Normal 4 5 6 2 5" xfId="30033" xr:uid="{1A3507F3-5EE3-4438-95CB-C6F7A708E168}"/>
    <cellStyle name="Normal 4 5 6 2 6" xfId="44917" xr:uid="{7CD70A56-E2BC-4272-A905-0F324177E63F}"/>
    <cellStyle name="Normal 4 5 6 3" xfId="11207" xr:uid="{5F4EB817-8C95-49C8-8396-D0AB3561E5CB}"/>
    <cellStyle name="Normal 4 5 6 3 2" xfId="24897" xr:uid="{782E5A81-1133-43F2-A9C1-3A3611DBACC7}"/>
    <cellStyle name="Normal 4 5 6 3 2 2" xfId="38589" xr:uid="{B5460B9A-FBD6-4E04-AAC9-C764838B7205}"/>
    <cellStyle name="Normal 4 5 6 3 2 3" xfId="53473" xr:uid="{6016CFAA-E5DA-48EF-930A-B45A306EEBCC}"/>
    <cellStyle name="Normal 4 5 6 3 3" xfId="18053" xr:uid="{89916306-06DD-4FAD-AF8E-250FA0F77B5D}"/>
    <cellStyle name="Normal 4 5 6 3 4" xfId="31743" xr:uid="{D44D8B9A-58F4-4525-95D6-68A4B844686E}"/>
    <cellStyle name="Normal 4 5 6 3 5" xfId="46627" xr:uid="{AD4BD9C2-2A74-4AF1-9ED1-D4FEDF77E668}"/>
    <cellStyle name="Normal 4 5 6 4" xfId="21475" xr:uid="{0C9FC0EA-9F4E-4F25-983E-471D9B67BC16}"/>
    <cellStyle name="Normal 4 5 6 4 2" xfId="35167" xr:uid="{4365DA68-50CF-4A33-8E3A-D7C936EC11F4}"/>
    <cellStyle name="Normal 4 5 6 4 3" xfId="50051" xr:uid="{A58C3CD8-A83B-4F10-8051-C3DFB4BB92B1}"/>
    <cellStyle name="Normal 4 5 6 5" xfId="14631" xr:uid="{903B1969-48A7-42CF-B69C-3FE8BFD2126D}"/>
    <cellStyle name="Normal 4 5 6 6" xfId="28321" xr:uid="{06850555-3049-4C23-B48A-A191109FD389}"/>
    <cellStyle name="Normal 4 5 6 7" xfId="43205" xr:uid="{85E30FBF-EDE2-4EEB-93BE-2B99ED0BD14E}"/>
    <cellStyle name="Normal 4 5 7" xfId="7786" xr:uid="{AFC05655-ECC2-4C62-A1C4-B71CED8E67CC}"/>
    <cellStyle name="Normal 4 5 7 2" xfId="9498" xr:uid="{59C66A76-FF62-4928-89F6-389289FD4AD5}"/>
    <cellStyle name="Normal 4 5 7 2 2" xfId="12920" xr:uid="{97F5CBAE-70E6-46C9-A051-6E3DD99B38AB}"/>
    <cellStyle name="Normal 4 5 7 2 2 2" xfId="26610" xr:uid="{9A71469A-AC32-4DA8-B5BB-96AF5DBF4E8F}"/>
    <cellStyle name="Normal 4 5 7 2 2 2 2" xfId="40302" xr:uid="{1362FC0D-4360-4F6E-8A8F-CD0CB02A85B6}"/>
    <cellStyle name="Normal 4 5 7 2 2 2 3" xfId="55186" xr:uid="{AB18CB98-C3DB-4E10-BB88-C733313E3DFF}"/>
    <cellStyle name="Normal 4 5 7 2 2 3" xfId="19766" xr:uid="{20A47C07-9E53-40FF-B6F4-B86B5EDDDFE2}"/>
    <cellStyle name="Normal 4 5 7 2 2 4" xfId="33456" xr:uid="{870B0110-D766-4842-9054-1C3B9EB705D7}"/>
    <cellStyle name="Normal 4 5 7 2 2 5" xfId="48340" xr:uid="{D61A5503-7488-4010-8E13-F933A3CB2CEC}"/>
    <cellStyle name="Normal 4 5 7 2 3" xfId="23188" xr:uid="{21E6FE13-D840-42FA-96BC-5CC221BC4504}"/>
    <cellStyle name="Normal 4 5 7 2 3 2" xfId="36880" xr:uid="{3F32D6B7-53AE-448E-B9AB-0C890C0299CF}"/>
    <cellStyle name="Normal 4 5 7 2 3 3" xfId="51764" xr:uid="{AA883F24-AE56-47DB-8F8D-755663DDD413}"/>
    <cellStyle name="Normal 4 5 7 2 4" xfId="16344" xr:uid="{9648F974-D9A1-4857-A54B-65B69B9C4C7E}"/>
    <cellStyle name="Normal 4 5 7 2 5" xfId="30034" xr:uid="{7FCC0CB9-8949-45E0-9DC8-9B88EC834146}"/>
    <cellStyle name="Normal 4 5 7 2 6" xfId="44918" xr:uid="{31A7FB0B-E2DB-4A41-BC74-743B51D4AF7D}"/>
    <cellStyle name="Normal 4 5 7 3" xfId="11208" xr:uid="{C3199719-6462-4D37-996E-441A738A0047}"/>
    <cellStyle name="Normal 4 5 7 3 2" xfId="24898" xr:uid="{461386C2-38E0-498C-AB65-A8D94F1CE8BF}"/>
    <cellStyle name="Normal 4 5 7 3 2 2" xfId="38590" xr:uid="{8B8A22F3-3D4E-4E67-8B8C-0E039D143429}"/>
    <cellStyle name="Normal 4 5 7 3 2 3" xfId="53474" xr:uid="{EC849FC3-CE7C-409E-8FC7-7B00CF9D8960}"/>
    <cellStyle name="Normal 4 5 7 3 3" xfId="18054" xr:uid="{66B7D25A-32C3-4417-BE12-8AA116142D13}"/>
    <cellStyle name="Normal 4 5 7 3 4" xfId="31744" xr:uid="{CB2A03BE-06D5-43E4-B4A5-52EBF5BD4CA8}"/>
    <cellStyle name="Normal 4 5 7 3 5" xfId="46628" xr:uid="{864FE7DF-EA51-46AB-8993-6615B159E497}"/>
    <cellStyle name="Normal 4 5 7 4" xfId="21476" xr:uid="{50850558-6F94-4315-A0F8-2471ED1D95CD}"/>
    <cellStyle name="Normal 4 5 7 4 2" xfId="35168" xr:uid="{742A7932-F506-4FEB-B26F-31489EA10161}"/>
    <cellStyle name="Normal 4 5 7 4 3" xfId="50052" xr:uid="{E3AEC614-C3F7-421B-9EAA-C1B3D03DF7D9}"/>
    <cellStyle name="Normal 4 5 7 5" xfId="14632" xr:uid="{6B24F833-82DE-4991-9547-C04D2448BE9E}"/>
    <cellStyle name="Normal 4 5 7 6" xfId="28322" xr:uid="{626FF83A-0744-423D-A9E1-E99644C801B2}"/>
    <cellStyle name="Normal 4 5 7 7" xfId="43206" xr:uid="{5954D3A1-C2F5-4615-8ADD-03295AE184FA}"/>
    <cellStyle name="Normal 4 5 8" xfId="9469" xr:uid="{A2BEE553-94F5-4785-A2A2-0AB9D92FCB51}"/>
    <cellStyle name="Normal 4 5 8 2" xfId="12891" xr:uid="{E292ACF1-97A5-450A-922E-6D78FA605811}"/>
    <cellStyle name="Normal 4 5 8 2 2" xfId="26581" xr:uid="{90A06989-AE65-47DE-91CC-D4256237BC6D}"/>
    <cellStyle name="Normal 4 5 8 2 2 2" xfId="40273" xr:uid="{C5E830CA-6AF7-42D8-AD47-B9207691E797}"/>
    <cellStyle name="Normal 4 5 8 2 2 3" xfId="55157" xr:uid="{2E307267-85F7-4FF1-8359-E8A6299DBEFE}"/>
    <cellStyle name="Normal 4 5 8 2 3" xfId="19737" xr:uid="{82BA1A87-2E02-48E6-9322-D0A385DBDC99}"/>
    <cellStyle name="Normal 4 5 8 2 4" xfId="33427" xr:uid="{9AD69796-610D-485A-BE82-F873A325737D}"/>
    <cellStyle name="Normal 4 5 8 2 5" xfId="48311" xr:uid="{7870BD18-93B3-4E61-9984-C577A7A65A3C}"/>
    <cellStyle name="Normal 4 5 8 3" xfId="23159" xr:uid="{A87411B8-6D99-4349-8DDD-90354AE3D147}"/>
    <cellStyle name="Normal 4 5 8 3 2" xfId="36851" xr:uid="{7E55914B-C475-4705-817D-D33374C37F07}"/>
    <cellStyle name="Normal 4 5 8 3 3" xfId="51735" xr:uid="{B53BEE55-4E2C-4E40-BF55-84D69602641A}"/>
    <cellStyle name="Normal 4 5 8 4" xfId="16315" xr:uid="{AEC42395-8FDE-4A8E-91F6-56469D32AC6E}"/>
    <cellStyle name="Normal 4 5 8 5" xfId="30005" xr:uid="{FAA3FD90-6D68-4BB9-BAC7-B6F761FC1747}"/>
    <cellStyle name="Normal 4 5 8 6" xfId="44889" xr:uid="{0325E932-8BFB-4FE1-9D46-A151C8DE369E}"/>
    <cellStyle name="Normal 4 5 9" xfId="11179" xr:uid="{6485F93E-2CAF-482B-9C52-87BF86AE80A2}"/>
    <cellStyle name="Normal 4 5 9 2" xfId="24869" xr:uid="{7ED2D60B-B2EC-4150-9035-DC672B904478}"/>
    <cellStyle name="Normal 4 5 9 2 2" xfId="38561" xr:uid="{A4344ED6-E723-47E8-8C8F-7C1BF764D87F}"/>
    <cellStyle name="Normal 4 5 9 2 3" xfId="53445" xr:uid="{BB21ED7F-5A2C-43AB-A825-F8114C8B020B}"/>
    <cellStyle name="Normal 4 5 9 3" xfId="18025" xr:uid="{8B32F80D-57AF-4A17-B6A6-52067D306D15}"/>
    <cellStyle name="Normal 4 5 9 4" xfId="31715" xr:uid="{85E001A5-FA2F-46A4-A842-C6EC44946F64}"/>
    <cellStyle name="Normal 4 5 9 5" xfId="46599" xr:uid="{80AA1E21-8EEA-4A93-9CF5-48486A587F4E}"/>
    <cellStyle name="Normal 4 6" xfId="2499" xr:uid="{575BA410-C38B-483B-91B0-4942E5BEAF27}"/>
    <cellStyle name="Normal 4 6 10" xfId="14633" xr:uid="{A6ADA258-17F9-4F4A-AD1F-9BCB38DBAFBA}"/>
    <cellStyle name="Normal 4 6 10 2" xfId="41114" xr:uid="{EB435837-BDA2-4E27-A448-3CE8C9CDE61F}"/>
    <cellStyle name="Normal 4 6 11" xfId="28323" xr:uid="{585D4687-D555-4A74-AD81-D967CB0804B5}"/>
    <cellStyle name="Normal 4 6 12" xfId="43207" xr:uid="{BADE2186-83AF-4C7F-BDB5-28D7FDB7C31C}"/>
    <cellStyle name="Normal 4 6 13" xfId="7787" xr:uid="{91795A25-CF33-47CF-AE49-1460DD7E116B}"/>
    <cellStyle name="Normal 4 6 2" xfId="7788" xr:uid="{F8CBA6E9-B110-49B8-BD95-F2550EFAC18F}"/>
    <cellStyle name="Normal 4 6 2 10" xfId="43208" xr:uid="{77C10D4D-E3E8-4B94-B6F2-81D8FCECBABA}"/>
    <cellStyle name="Normal 4 6 2 2" xfId="7789" xr:uid="{07839C50-B048-46F3-97D8-CDF58BB14DE0}"/>
    <cellStyle name="Normal 4 6 2 2 2" xfId="7790" xr:uid="{44A357AF-E4C7-47A3-9537-524F8B05EFE7}"/>
    <cellStyle name="Normal 4 6 2 2 2 2" xfId="9502" xr:uid="{A876509D-8D5B-47AB-8D25-83FEF3B73B6F}"/>
    <cellStyle name="Normal 4 6 2 2 2 2 2" xfId="12924" xr:uid="{9D4D9CCD-6372-469D-9AC3-492295B81FFB}"/>
    <cellStyle name="Normal 4 6 2 2 2 2 2 2" xfId="26614" xr:uid="{2B7E8B42-CF2D-4276-B907-5AF00769697F}"/>
    <cellStyle name="Normal 4 6 2 2 2 2 2 2 2" xfId="40306" xr:uid="{EA6A0F8C-7A2E-47CB-9CF7-A92EE1471BB9}"/>
    <cellStyle name="Normal 4 6 2 2 2 2 2 2 3" xfId="55190" xr:uid="{712A4155-B4F3-4062-8DA6-BA2033D2565C}"/>
    <cellStyle name="Normal 4 6 2 2 2 2 2 3" xfId="19770" xr:uid="{2641FBF2-178E-470A-8D31-7AD83E446878}"/>
    <cellStyle name="Normal 4 6 2 2 2 2 2 4" xfId="33460" xr:uid="{E59AE859-A967-4A7A-8FD7-D8937BEEBEEF}"/>
    <cellStyle name="Normal 4 6 2 2 2 2 2 5" xfId="48344" xr:uid="{C73B03C6-B588-4292-9EDB-2F7260DB6178}"/>
    <cellStyle name="Normal 4 6 2 2 2 2 3" xfId="23192" xr:uid="{CBD592AE-E52B-4840-B4D9-DC320E54E319}"/>
    <cellStyle name="Normal 4 6 2 2 2 2 3 2" xfId="36884" xr:uid="{1952E651-6710-4328-95F7-4E8C193AADD0}"/>
    <cellStyle name="Normal 4 6 2 2 2 2 3 3" xfId="51768" xr:uid="{3E194F4C-E222-428F-8D33-42457A7859A8}"/>
    <cellStyle name="Normal 4 6 2 2 2 2 4" xfId="16348" xr:uid="{0BAA14A4-38A8-4A84-BEF6-FB8A4C3AC49B}"/>
    <cellStyle name="Normal 4 6 2 2 2 2 5" xfId="30038" xr:uid="{F1929A8F-3DC7-4C27-8989-B7FD775101D9}"/>
    <cellStyle name="Normal 4 6 2 2 2 2 6" xfId="44922" xr:uid="{16E530DC-88A9-4DD4-AE44-5C57840A94A5}"/>
    <cellStyle name="Normal 4 6 2 2 2 3" xfId="11212" xr:uid="{BD7D34B4-2BC8-49C2-B135-1DCA9E2799EC}"/>
    <cellStyle name="Normal 4 6 2 2 2 3 2" xfId="24902" xr:uid="{3CD71C90-1F0D-4F2D-A687-B95AADC80E11}"/>
    <cellStyle name="Normal 4 6 2 2 2 3 2 2" xfId="38594" xr:uid="{D0F1E7E6-BA16-44D6-9D8A-D1924CA2DAB7}"/>
    <cellStyle name="Normal 4 6 2 2 2 3 2 3" xfId="53478" xr:uid="{5718BCA4-547C-4F40-94AB-A32BAB164015}"/>
    <cellStyle name="Normal 4 6 2 2 2 3 3" xfId="18058" xr:uid="{5F22B74C-CA33-4258-9C4C-A1A65AE1E404}"/>
    <cellStyle name="Normal 4 6 2 2 2 3 4" xfId="31748" xr:uid="{02CC1CCB-4521-46E1-8E1A-7A44F1E74F77}"/>
    <cellStyle name="Normal 4 6 2 2 2 3 5" xfId="46632" xr:uid="{D386F4FB-05AE-4928-A8AB-C271568E9079}"/>
    <cellStyle name="Normal 4 6 2 2 2 4" xfId="21480" xr:uid="{5AEC060B-CC63-4951-BF9E-2A5038AB505E}"/>
    <cellStyle name="Normal 4 6 2 2 2 4 2" xfId="35172" xr:uid="{28F71591-7151-474A-B979-B17D832A87F3}"/>
    <cellStyle name="Normal 4 6 2 2 2 4 3" xfId="50056" xr:uid="{B4C60399-DFC7-4032-958E-51D70769C7F3}"/>
    <cellStyle name="Normal 4 6 2 2 2 5" xfId="14636" xr:uid="{6386136C-276B-4BED-BB57-042CEF6203FF}"/>
    <cellStyle name="Normal 4 6 2 2 2 6" xfId="28326" xr:uid="{9831BBB8-E528-4672-BD85-9DCCC5EB8DDD}"/>
    <cellStyle name="Normal 4 6 2 2 2 7" xfId="43210" xr:uid="{1940A0B6-4159-458E-9B4C-83C1B7A3BD94}"/>
    <cellStyle name="Normal 4 6 2 2 3" xfId="9501" xr:uid="{E8A90B99-0012-4276-9637-06A2CB2E5F9B}"/>
    <cellStyle name="Normal 4 6 2 2 3 2" xfId="12923" xr:uid="{4D975368-AE7B-4D28-8233-228268230017}"/>
    <cellStyle name="Normal 4 6 2 2 3 2 2" xfId="26613" xr:uid="{420324CE-5C76-436E-A3B0-427C92B64AEC}"/>
    <cellStyle name="Normal 4 6 2 2 3 2 2 2" xfId="40305" xr:uid="{4C885D9F-0473-4DD3-B799-F36E86B05863}"/>
    <cellStyle name="Normal 4 6 2 2 3 2 2 3" xfId="55189" xr:uid="{35D227CB-9E9A-4951-9F83-FB5179758F62}"/>
    <cellStyle name="Normal 4 6 2 2 3 2 3" xfId="19769" xr:uid="{D7B1F043-FB47-4BED-8901-5D56AD98CD8E}"/>
    <cellStyle name="Normal 4 6 2 2 3 2 4" xfId="33459" xr:uid="{0D2EA82F-BD80-4C81-905B-503D718594C7}"/>
    <cellStyle name="Normal 4 6 2 2 3 2 5" xfId="48343" xr:uid="{3EF03985-EEF3-4031-80F8-82B16F91DF17}"/>
    <cellStyle name="Normal 4 6 2 2 3 3" xfId="23191" xr:uid="{2854AF74-9CB1-49E2-985F-6E8BBD5FFD74}"/>
    <cellStyle name="Normal 4 6 2 2 3 3 2" xfId="36883" xr:uid="{4B3BF95A-7C73-4DF6-A12A-CAC909935221}"/>
    <cellStyle name="Normal 4 6 2 2 3 3 3" xfId="51767" xr:uid="{EFC8C1EA-031A-4C63-A76A-99AFC12CE3E8}"/>
    <cellStyle name="Normal 4 6 2 2 3 4" xfId="16347" xr:uid="{F098EEED-7E28-45AD-A8C9-6B202920F83E}"/>
    <cellStyle name="Normal 4 6 2 2 3 5" xfId="30037" xr:uid="{B62DE12C-45DF-4CB7-8305-79D036059F62}"/>
    <cellStyle name="Normal 4 6 2 2 3 6" xfId="44921" xr:uid="{734FBCC4-02E2-41D1-AAFD-94CFA47E600A}"/>
    <cellStyle name="Normal 4 6 2 2 4" xfId="11211" xr:uid="{E45868AC-E0D3-4C81-9524-EA8E43B65FFC}"/>
    <cellStyle name="Normal 4 6 2 2 4 2" xfId="24901" xr:uid="{C037D289-82B0-4685-B35C-86F9A7A21125}"/>
    <cellStyle name="Normal 4 6 2 2 4 2 2" xfId="38593" xr:uid="{8BF81D4D-CF44-41CC-A1A2-F25411EF7954}"/>
    <cellStyle name="Normal 4 6 2 2 4 2 3" xfId="53477" xr:uid="{D9D8028B-FA68-4FA5-A056-114F1EDE8EDA}"/>
    <cellStyle name="Normal 4 6 2 2 4 3" xfId="18057" xr:uid="{E06530A8-C16D-4481-983C-3A4A92DEAAF4}"/>
    <cellStyle name="Normal 4 6 2 2 4 4" xfId="31747" xr:uid="{492504BE-A6A0-45A7-B271-B0E2C2B8FF4F}"/>
    <cellStyle name="Normal 4 6 2 2 4 5" xfId="46631" xr:uid="{258FD488-0E7D-4FAD-A297-653145050F50}"/>
    <cellStyle name="Normal 4 6 2 2 5" xfId="21479" xr:uid="{7426F65B-9227-4C63-845A-B7D466B844F6}"/>
    <cellStyle name="Normal 4 6 2 2 5 2" xfId="35171" xr:uid="{4AE6F94F-48A8-49F2-9347-3FFCF7798C5A}"/>
    <cellStyle name="Normal 4 6 2 2 5 3" xfId="50055" xr:uid="{860EBBDB-3101-4CBB-BF2D-23BD368CCCC5}"/>
    <cellStyle name="Normal 4 6 2 2 6" xfId="14635" xr:uid="{F2758731-D6BE-4C97-9015-EE5A5E6B5664}"/>
    <cellStyle name="Normal 4 6 2 2 7" xfId="28325" xr:uid="{7995DD45-8F41-4C0D-AEAD-434D0A3406E0}"/>
    <cellStyle name="Normal 4 6 2 2 8" xfId="43209" xr:uid="{1F113BD2-FAFD-47E1-9805-AF0FA5547B9D}"/>
    <cellStyle name="Normal 4 6 2 3" xfId="7791" xr:uid="{F76CF464-A381-4583-895A-AFFE43B6E8A8}"/>
    <cellStyle name="Normal 4 6 2 3 2" xfId="9503" xr:uid="{A615CE5E-84F7-4C7D-BAF8-92BB93C444E7}"/>
    <cellStyle name="Normal 4 6 2 3 2 2" xfId="12925" xr:uid="{6F1FB8CE-2F41-4364-B6E6-0BA498C427A8}"/>
    <cellStyle name="Normal 4 6 2 3 2 2 2" xfId="26615" xr:uid="{8611F41E-2406-49C2-9D0B-42D91661F7D5}"/>
    <cellStyle name="Normal 4 6 2 3 2 2 2 2" xfId="40307" xr:uid="{E902B8C5-F85F-4573-824B-D5428AE337E0}"/>
    <cellStyle name="Normal 4 6 2 3 2 2 2 3" xfId="55191" xr:uid="{38B7AD35-5DE3-492B-9495-519C529EC05C}"/>
    <cellStyle name="Normal 4 6 2 3 2 2 3" xfId="19771" xr:uid="{7802CC5F-C7DA-4C93-AFBD-76D9FB1F4F07}"/>
    <cellStyle name="Normal 4 6 2 3 2 2 4" xfId="33461" xr:uid="{3392797B-9450-4422-A6ED-4A4B411349A8}"/>
    <cellStyle name="Normal 4 6 2 3 2 2 5" xfId="48345" xr:uid="{14A68BD9-7D3F-4105-B9D6-43A08C95F0BD}"/>
    <cellStyle name="Normal 4 6 2 3 2 3" xfId="23193" xr:uid="{05B93507-1FED-463D-9AD3-7E31454ED827}"/>
    <cellStyle name="Normal 4 6 2 3 2 3 2" xfId="36885" xr:uid="{ACD2E4C7-01A6-4569-990C-D2159CD167D4}"/>
    <cellStyle name="Normal 4 6 2 3 2 3 3" xfId="51769" xr:uid="{484CF7EF-5E2B-4594-B879-5A2899371038}"/>
    <cellStyle name="Normal 4 6 2 3 2 4" xfId="16349" xr:uid="{A7A92459-5C6B-49BF-ABC2-554D7CB24A7E}"/>
    <cellStyle name="Normal 4 6 2 3 2 5" xfId="30039" xr:uid="{44CA0B43-965E-4B47-AB54-20CC71BCB0EF}"/>
    <cellStyle name="Normal 4 6 2 3 2 6" xfId="44923" xr:uid="{1856EB6C-A393-45CE-BF17-8666906C6EE3}"/>
    <cellStyle name="Normal 4 6 2 3 3" xfId="11213" xr:uid="{8D96A29D-DC91-44CF-97E4-894E65FA34D0}"/>
    <cellStyle name="Normal 4 6 2 3 3 2" xfId="24903" xr:uid="{68D6E88F-FEFD-44AB-9DDE-4C6F4B2E72CF}"/>
    <cellStyle name="Normal 4 6 2 3 3 2 2" xfId="38595" xr:uid="{CCC58703-BFB7-4E28-9864-DFED6BFD0450}"/>
    <cellStyle name="Normal 4 6 2 3 3 2 3" xfId="53479" xr:uid="{43C83A74-F8C5-4985-9E00-002171A68F37}"/>
    <cellStyle name="Normal 4 6 2 3 3 3" xfId="18059" xr:uid="{14BF5A20-8641-4A30-BB85-9082B53E05C3}"/>
    <cellStyle name="Normal 4 6 2 3 3 4" xfId="31749" xr:uid="{07905A31-DAE0-46A9-B120-023A4D981774}"/>
    <cellStyle name="Normal 4 6 2 3 3 5" xfId="46633" xr:uid="{88DDA696-5610-4A21-A092-D678F3D5C2F3}"/>
    <cellStyle name="Normal 4 6 2 3 4" xfId="21481" xr:uid="{893EFA3D-B74D-4F8A-9754-1D59FEF510AB}"/>
    <cellStyle name="Normal 4 6 2 3 4 2" xfId="35173" xr:uid="{63346DF1-8378-4C40-91BA-F2F5E26EAF67}"/>
    <cellStyle name="Normal 4 6 2 3 4 3" xfId="50057" xr:uid="{E58E7BDA-4E12-459A-A061-A6FF4C548B5F}"/>
    <cellStyle name="Normal 4 6 2 3 5" xfId="14637" xr:uid="{A16E12A2-043A-447E-BB0D-2061D864CD21}"/>
    <cellStyle name="Normal 4 6 2 3 6" xfId="28327" xr:uid="{4D6C0E9D-DCAB-4333-9BC9-760B7718ECA3}"/>
    <cellStyle name="Normal 4 6 2 3 7" xfId="43211" xr:uid="{23D2C08B-1BD7-4F80-9EFF-BFAA3160466C}"/>
    <cellStyle name="Normal 4 6 2 4" xfId="7792" xr:uid="{600E8FB3-44C1-4F98-8F22-571951D9E158}"/>
    <cellStyle name="Normal 4 6 2 4 2" xfId="9504" xr:uid="{52A0BB09-6998-4060-BB54-77A84B918738}"/>
    <cellStyle name="Normal 4 6 2 4 2 2" xfId="12926" xr:uid="{7D9B7092-701D-4403-9DCF-3A14A78CE57E}"/>
    <cellStyle name="Normal 4 6 2 4 2 2 2" xfId="26616" xr:uid="{B0A1DA52-D031-44EF-8579-4ACB930A0BFE}"/>
    <cellStyle name="Normal 4 6 2 4 2 2 2 2" xfId="40308" xr:uid="{60018EFE-6BAD-4770-BFC4-F85C7FDE47C6}"/>
    <cellStyle name="Normal 4 6 2 4 2 2 2 3" xfId="55192" xr:uid="{EAB561B6-340F-474F-BE05-CA1D8A5A3718}"/>
    <cellStyle name="Normal 4 6 2 4 2 2 3" xfId="19772" xr:uid="{5E5E5199-59D5-4146-A6DF-3709502BEC64}"/>
    <cellStyle name="Normal 4 6 2 4 2 2 4" xfId="33462" xr:uid="{977642C8-F244-4D2D-8E2E-6433F6B15E1D}"/>
    <cellStyle name="Normal 4 6 2 4 2 2 5" xfId="48346" xr:uid="{971FD20A-DAFA-4D59-92DB-6623FCADE419}"/>
    <cellStyle name="Normal 4 6 2 4 2 3" xfId="23194" xr:uid="{D12FE085-E09F-42B5-B18A-0B38E5E3C161}"/>
    <cellStyle name="Normal 4 6 2 4 2 3 2" xfId="36886" xr:uid="{0398261F-5F8F-45F9-BA72-2AA42B04B8A3}"/>
    <cellStyle name="Normal 4 6 2 4 2 3 3" xfId="51770" xr:uid="{E3CAC537-47BE-4354-9CB1-AB22477F5269}"/>
    <cellStyle name="Normal 4 6 2 4 2 4" xfId="16350" xr:uid="{F4A92528-3396-411F-8885-C7D517DB8DC8}"/>
    <cellStyle name="Normal 4 6 2 4 2 5" xfId="30040" xr:uid="{C1013C31-55D4-478A-B52B-088E05D18641}"/>
    <cellStyle name="Normal 4 6 2 4 2 6" xfId="44924" xr:uid="{A651CA48-A0BC-460A-AFE1-E95A2CE8D412}"/>
    <cellStyle name="Normal 4 6 2 4 3" xfId="11214" xr:uid="{281C1D30-7A0B-44A9-B26D-2647E733353F}"/>
    <cellStyle name="Normal 4 6 2 4 3 2" xfId="24904" xr:uid="{89A4B40F-5018-48D3-813A-E74436177027}"/>
    <cellStyle name="Normal 4 6 2 4 3 2 2" xfId="38596" xr:uid="{222D58AC-FE75-48D6-8050-12B1E1CBA04A}"/>
    <cellStyle name="Normal 4 6 2 4 3 2 3" xfId="53480" xr:uid="{79D6292B-72FB-4A09-87A2-422BA7402D59}"/>
    <cellStyle name="Normal 4 6 2 4 3 3" xfId="18060" xr:uid="{FA7D19CA-D10E-421F-87F2-25CCB03F33F4}"/>
    <cellStyle name="Normal 4 6 2 4 3 4" xfId="31750" xr:uid="{7654AA6D-4B03-4355-B9B3-B7AA0243696B}"/>
    <cellStyle name="Normal 4 6 2 4 3 5" xfId="46634" xr:uid="{133C4576-B349-41D0-B413-C66EA726E0AA}"/>
    <cellStyle name="Normal 4 6 2 4 4" xfId="21482" xr:uid="{AF4A942B-E31D-4078-BB3B-EF41246EBE57}"/>
    <cellStyle name="Normal 4 6 2 4 4 2" xfId="35174" xr:uid="{6D1AFBD2-8313-496D-BA99-8AE954051349}"/>
    <cellStyle name="Normal 4 6 2 4 4 3" xfId="50058" xr:uid="{9C4EFBCC-4B7C-4556-B35F-887E2C6BD081}"/>
    <cellStyle name="Normal 4 6 2 4 5" xfId="14638" xr:uid="{C23EAC2B-4901-4D64-A8CA-93CEAAB71C87}"/>
    <cellStyle name="Normal 4 6 2 4 6" xfId="28328" xr:uid="{BDE3381E-72B3-4469-82BA-B5D58BFF8AEA}"/>
    <cellStyle name="Normal 4 6 2 4 7" xfId="43212" xr:uid="{23498738-0C25-487A-8C5D-D43E89E74892}"/>
    <cellStyle name="Normal 4 6 2 5" xfId="9500" xr:uid="{47506CF9-D662-439A-A9AC-CDDBE1FD033D}"/>
    <cellStyle name="Normal 4 6 2 5 2" xfId="12922" xr:uid="{3C59AFD7-D771-4119-B7E8-8623AE40EE44}"/>
    <cellStyle name="Normal 4 6 2 5 2 2" xfId="26612" xr:uid="{417D7161-582A-400D-93CE-183505C8B6F6}"/>
    <cellStyle name="Normal 4 6 2 5 2 2 2" xfId="40304" xr:uid="{2693D4F1-E022-48E6-BA5D-674256432E86}"/>
    <cellStyle name="Normal 4 6 2 5 2 2 3" xfId="55188" xr:uid="{F53D1856-5D7F-4CE2-BB95-467F73BB36C1}"/>
    <cellStyle name="Normal 4 6 2 5 2 3" xfId="19768" xr:uid="{95D58E32-6865-4B99-98DE-ECE6E09F7712}"/>
    <cellStyle name="Normal 4 6 2 5 2 4" xfId="33458" xr:uid="{576ADBE5-C78D-457A-91F6-E55CFE6BDDE6}"/>
    <cellStyle name="Normal 4 6 2 5 2 5" xfId="48342" xr:uid="{1CE5DA52-446C-4104-9259-27920C3385E3}"/>
    <cellStyle name="Normal 4 6 2 5 3" xfId="23190" xr:uid="{49AD990F-567C-44EF-BE34-ABDAB8ED46AE}"/>
    <cellStyle name="Normal 4 6 2 5 3 2" xfId="36882" xr:uid="{4B67920B-4DF5-41AF-A8FB-798CB6CF61D6}"/>
    <cellStyle name="Normal 4 6 2 5 3 3" xfId="51766" xr:uid="{24C3BC55-5312-4BEA-8920-5A2AEDC8D1CE}"/>
    <cellStyle name="Normal 4 6 2 5 4" xfId="16346" xr:uid="{53DD4EB9-95F0-4A57-892B-49C631FEFAA3}"/>
    <cellStyle name="Normal 4 6 2 5 5" xfId="30036" xr:uid="{C0E3208C-E162-43C7-B0B4-6CC622A2D4BB}"/>
    <cellStyle name="Normal 4 6 2 5 6" xfId="44920" xr:uid="{9ABFDD44-923B-442A-B014-781EFA9EF2E6}"/>
    <cellStyle name="Normal 4 6 2 6" xfId="11210" xr:uid="{CE51BEDF-E8C5-44C3-B3BA-1EBB1EEACC3C}"/>
    <cellStyle name="Normal 4 6 2 6 2" xfId="24900" xr:uid="{4E53B10C-9FFF-430E-9C62-4F155A0CCED6}"/>
    <cellStyle name="Normal 4 6 2 6 2 2" xfId="38592" xr:uid="{FF46D3DE-595E-4700-8EEE-C00EB3DDEDA0}"/>
    <cellStyle name="Normal 4 6 2 6 2 3" xfId="53476" xr:uid="{211D31A6-E3CE-4854-94A6-239A2887A965}"/>
    <cellStyle name="Normal 4 6 2 6 3" xfId="18056" xr:uid="{B4CAAED4-5DEF-4942-AF4D-04076833373A}"/>
    <cellStyle name="Normal 4 6 2 6 4" xfId="31746" xr:uid="{AC2883F0-0D1D-404C-9F87-4F2F3F038072}"/>
    <cellStyle name="Normal 4 6 2 6 5" xfId="46630" xr:uid="{7F12B2FE-D5E3-4FA9-9523-9F14123B5133}"/>
    <cellStyle name="Normal 4 6 2 7" xfId="21478" xr:uid="{0794E041-6E46-4B19-A929-0AEF58167AA2}"/>
    <cellStyle name="Normal 4 6 2 7 2" xfId="35170" xr:uid="{35941B7A-E5B6-4C32-894C-E308BE989766}"/>
    <cellStyle name="Normal 4 6 2 7 3" xfId="50054" xr:uid="{2F56F90D-F2A8-4017-9E21-4E165B7CA62B}"/>
    <cellStyle name="Normal 4 6 2 8" xfId="14634" xr:uid="{C6A1A5E1-08C1-4AE1-BDB3-566261B5026C}"/>
    <cellStyle name="Normal 4 6 2 9" xfId="28324" xr:uid="{AE282E5A-4B1C-40FC-B042-74FD4121E7B4}"/>
    <cellStyle name="Normal 4 6 3" xfId="7793" xr:uid="{6374A9DD-C623-455C-8682-547DEF384980}"/>
    <cellStyle name="Normal 4 6 3 10" xfId="43213" xr:uid="{7EBA2A75-A0C5-4185-A0B9-88F92FDFB9CE}"/>
    <cellStyle name="Normal 4 6 3 2" xfId="7794" xr:uid="{ED113A42-989A-4F6F-A68E-9B1BA48AA01E}"/>
    <cellStyle name="Normal 4 6 3 2 2" xfId="7795" xr:uid="{21E0CFE7-A4A8-4AE4-AAF1-3A92B32B74B0}"/>
    <cellStyle name="Normal 4 6 3 2 2 2" xfId="9507" xr:uid="{F1DA1B99-5732-42A7-850D-AFAE0185FC1F}"/>
    <cellStyle name="Normal 4 6 3 2 2 2 2" xfId="12929" xr:uid="{2ED8A1A8-EE3C-4959-B48D-897F9E2D6F6C}"/>
    <cellStyle name="Normal 4 6 3 2 2 2 2 2" xfId="26619" xr:uid="{C8A1D77B-35FB-4C72-8B62-3E011A9F9028}"/>
    <cellStyle name="Normal 4 6 3 2 2 2 2 2 2" xfId="40311" xr:uid="{EE348BF8-33E1-45C7-9CC0-781D81EC94E9}"/>
    <cellStyle name="Normal 4 6 3 2 2 2 2 2 3" xfId="55195" xr:uid="{16E92E41-F8FF-4BC0-A9FA-0FC9AD20CE0B}"/>
    <cellStyle name="Normal 4 6 3 2 2 2 2 3" xfId="19775" xr:uid="{FF08226F-6589-4EE2-B340-BC7124E452D7}"/>
    <cellStyle name="Normal 4 6 3 2 2 2 2 4" xfId="33465" xr:uid="{1A30EBC0-E41D-4768-B5A2-CACE2DA35DEA}"/>
    <cellStyle name="Normal 4 6 3 2 2 2 2 5" xfId="48349" xr:uid="{B6746467-A20D-4286-B6E7-263F15581A9E}"/>
    <cellStyle name="Normal 4 6 3 2 2 2 3" xfId="23197" xr:uid="{923A5176-E431-4400-BA2D-B0600B88E364}"/>
    <cellStyle name="Normal 4 6 3 2 2 2 3 2" xfId="36889" xr:uid="{3D0E8D40-4DF1-4B2D-9D3C-CFF88B1332D1}"/>
    <cellStyle name="Normal 4 6 3 2 2 2 3 3" xfId="51773" xr:uid="{69724432-F0E0-4963-9B9C-5322CF8BFF77}"/>
    <cellStyle name="Normal 4 6 3 2 2 2 4" xfId="16353" xr:uid="{80843C96-C6A9-499C-AFA1-0BFFE3C518EE}"/>
    <cellStyle name="Normal 4 6 3 2 2 2 5" xfId="30043" xr:uid="{8EA19396-C12A-4326-8563-FCCBCF85270E}"/>
    <cellStyle name="Normal 4 6 3 2 2 2 6" xfId="44927" xr:uid="{EEC2B3D1-05BC-44F9-AF38-47D689FD0FA2}"/>
    <cellStyle name="Normal 4 6 3 2 2 3" xfId="11217" xr:uid="{D0A3B3AC-4069-450B-8596-003E4629E193}"/>
    <cellStyle name="Normal 4 6 3 2 2 3 2" xfId="24907" xr:uid="{04B3F436-1062-49C3-A7CB-4906F745E979}"/>
    <cellStyle name="Normal 4 6 3 2 2 3 2 2" xfId="38599" xr:uid="{6AC221ED-C3B7-45F5-B79E-6EA6D9AA6AA0}"/>
    <cellStyle name="Normal 4 6 3 2 2 3 2 3" xfId="53483" xr:uid="{AD2BAC42-B9C3-4BF4-A40A-C43567E3EB60}"/>
    <cellStyle name="Normal 4 6 3 2 2 3 3" xfId="18063" xr:uid="{4DC344C5-FDEA-4E56-B507-E95D1F4728DF}"/>
    <cellStyle name="Normal 4 6 3 2 2 3 4" xfId="31753" xr:uid="{8FB369AE-0B72-4F45-AED8-CF229E2D54B6}"/>
    <cellStyle name="Normal 4 6 3 2 2 3 5" xfId="46637" xr:uid="{03110E74-A686-4D95-B73F-A9F35294827C}"/>
    <cellStyle name="Normal 4 6 3 2 2 4" xfId="21485" xr:uid="{482EAB79-0A63-4D51-8C86-495ACCFA6E3A}"/>
    <cellStyle name="Normal 4 6 3 2 2 4 2" xfId="35177" xr:uid="{112BF512-5FC3-413E-A04C-9872CD6BBB6A}"/>
    <cellStyle name="Normal 4 6 3 2 2 4 3" xfId="50061" xr:uid="{4249B155-B10D-4B1E-BA85-BC1037C226AA}"/>
    <cellStyle name="Normal 4 6 3 2 2 5" xfId="14641" xr:uid="{D5177678-08E1-456B-B4CD-40540268F691}"/>
    <cellStyle name="Normal 4 6 3 2 2 6" xfId="28331" xr:uid="{7B447F63-9D73-4BC4-B413-15187F5BA35A}"/>
    <cellStyle name="Normal 4 6 3 2 2 7" xfId="43215" xr:uid="{A48C6E05-B540-4357-A741-AC1A98CF8BF7}"/>
    <cellStyle name="Normal 4 6 3 2 3" xfId="9506" xr:uid="{9EDD1086-060C-4B9A-866F-143126194488}"/>
    <cellStyle name="Normal 4 6 3 2 3 2" xfId="12928" xr:uid="{AD966BAE-6D8F-4F41-B5D6-7608AFB5BD14}"/>
    <cellStyle name="Normal 4 6 3 2 3 2 2" xfId="26618" xr:uid="{055C65C5-25E3-4B26-A91A-37AD82049BAF}"/>
    <cellStyle name="Normal 4 6 3 2 3 2 2 2" xfId="40310" xr:uid="{6E525FEF-2B2C-464F-8421-1A86F99F77DA}"/>
    <cellStyle name="Normal 4 6 3 2 3 2 2 3" xfId="55194" xr:uid="{10A5C0A3-BD7A-46D0-B695-B0F3BB4C1CE0}"/>
    <cellStyle name="Normal 4 6 3 2 3 2 3" xfId="19774" xr:uid="{9C244F7A-0896-45CE-AA7A-600049CBD066}"/>
    <cellStyle name="Normal 4 6 3 2 3 2 4" xfId="33464" xr:uid="{427EFFE6-A6BE-479C-91F0-E3503FB3DF01}"/>
    <cellStyle name="Normal 4 6 3 2 3 2 5" xfId="48348" xr:uid="{716877FA-14AD-4510-B7F8-E9DD118BF032}"/>
    <cellStyle name="Normal 4 6 3 2 3 3" xfId="23196" xr:uid="{FB7F9C59-3A9F-4A02-977C-4BB05450AEE2}"/>
    <cellStyle name="Normal 4 6 3 2 3 3 2" xfId="36888" xr:uid="{19C84C84-8F16-4499-A11C-861F3B3684C3}"/>
    <cellStyle name="Normal 4 6 3 2 3 3 3" xfId="51772" xr:uid="{2B58CA8D-0B09-4EFF-A074-D838C9D42022}"/>
    <cellStyle name="Normal 4 6 3 2 3 4" xfId="16352" xr:uid="{4A605D17-D1CE-4A3C-827D-034BEBDD6899}"/>
    <cellStyle name="Normal 4 6 3 2 3 5" xfId="30042" xr:uid="{30A305E8-7AFF-48B2-BC0B-BD15D8A3D2A3}"/>
    <cellStyle name="Normal 4 6 3 2 3 6" xfId="44926" xr:uid="{8D26FC9A-7B33-4456-9255-767251E9E6E4}"/>
    <cellStyle name="Normal 4 6 3 2 4" xfId="11216" xr:uid="{BBA15258-FBAB-49C7-9568-5ED89C51314A}"/>
    <cellStyle name="Normal 4 6 3 2 4 2" xfId="24906" xr:uid="{AEFA99B3-6118-4D43-B818-8EE2EED09668}"/>
    <cellStyle name="Normal 4 6 3 2 4 2 2" xfId="38598" xr:uid="{CB267C56-C0B6-4FC8-B813-EDD2F430C42C}"/>
    <cellStyle name="Normal 4 6 3 2 4 2 3" xfId="53482" xr:uid="{7934FC28-F214-44D4-81B4-A3674B7A6850}"/>
    <cellStyle name="Normal 4 6 3 2 4 3" xfId="18062" xr:uid="{400DE394-75CB-4076-B995-1F10DA75F10F}"/>
    <cellStyle name="Normal 4 6 3 2 4 4" xfId="31752" xr:uid="{21D0A740-EDFB-4B8A-9B3A-413B6F048CEA}"/>
    <cellStyle name="Normal 4 6 3 2 4 5" xfId="46636" xr:uid="{42B72CFF-E305-4DAE-92A7-E14157C8E1B4}"/>
    <cellStyle name="Normal 4 6 3 2 5" xfId="21484" xr:uid="{9DA9671D-9095-47D9-B752-877F97D17397}"/>
    <cellStyle name="Normal 4 6 3 2 5 2" xfId="35176" xr:uid="{3CD29BCA-211E-4D6D-AA70-7FB673B11172}"/>
    <cellStyle name="Normal 4 6 3 2 5 3" xfId="50060" xr:uid="{F8F287BB-4DB0-4FF9-ADA4-EA36EE66A8CB}"/>
    <cellStyle name="Normal 4 6 3 2 6" xfId="14640" xr:uid="{762293E3-2974-4778-B16C-FA98D9862748}"/>
    <cellStyle name="Normal 4 6 3 2 7" xfId="28330" xr:uid="{05204BA0-1F23-453A-9169-239975C69A96}"/>
    <cellStyle name="Normal 4 6 3 2 8" xfId="43214" xr:uid="{1F4078E4-CF97-4EAA-A17A-66858DA57B0C}"/>
    <cellStyle name="Normal 4 6 3 3" xfId="7796" xr:uid="{2852EB42-45D2-404B-9DAE-4D6A9B29B02A}"/>
    <cellStyle name="Normal 4 6 3 3 2" xfId="9508" xr:uid="{91A2AAA9-70B1-4189-A3D6-3BF1121749ED}"/>
    <cellStyle name="Normal 4 6 3 3 2 2" xfId="12930" xr:uid="{A3D1962D-E81A-4E08-BA0C-B05A16899321}"/>
    <cellStyle name="Normal 4 6 3 3 2 2 2" xfId="26620" xr:uid="{3AB0DE67-425D-474A-A9D7-950E00C8E721}"/>
    <cellStyle name="Normal 4 6 3 3 2 2 2 2" xfId="40312" xr:uid="{DF4EA277-E9E0-4C1A-9B87-5BA76214062F}"/>
    <cellStyle name="Normal 4 6 3 3 2 2 2 3" xfId="55196" xr:uid="{0FEB1C53-A365-4ADE-A31E-E8487A36BFA0}"/>
    <cellStyle name="Normal 4 6 3 3 2 2 3" xfId="19776" xr:uid="{F5758256-6316-421A-BB00-939B0410F10C}"/>
    <cellStyle name="Normal 4 6 3 3 2 2 4" xfId="33466" xr:uid="{9204A0CE-6660-4EDB-AE8E-AACDDAB274E9}"/>
    <cellStyle name="Normal 4 6 3 3 2 2 5" xfId="48350" xr:uid="{88147184-C14E-476F-8472-7F1A096DE9C0}"/>
    <cellStyle name="Normal 4 6 3 3 2 3" xfId="23198" xr:uid="{7ABCA6F9-7628-4973-B9B7-2C916BB61ECB}"/>
    <cellStyle name="Normal 4 6 3 3 2 3 2" xfId="36890" xr:uid="{3810500D-B29B-4E1C-9E62-682711675ED5}"/>
    <cellStyle name="Normal 4 6 3 3 2 3 3" xfId="51774" xr:uid="{62BE3FCA-3F50-4140-8FD2-CE77BF6628FB}"/>
    <cellStyle name="Normal 4 6 3 3 2 4" xfId="16354" xr:uid="{C20C0C86-9327-48F5-92CC-81826EAF9DDA}"/>
    <cellStyle name="Normal 4 6 3 3 2 5" xfId="30044" xr:uid="{CA9930B2-0090-4D32-8023-F16115D85D47}"/>
    <cellStyle name="Normal 4 6 3 3 2 6" xfId="44928" xr:uid="{75B79FC1-D728-4ECE-885C-C07F2BC4CBAC}"/>
    <cellStyle name="Normal 4 6 3 3 3" xfId="11218" xr:uid="{6C852522-33A8-4169-AB3D-6A4650786F11}"/>
    <cellStyle name="Normal 4 6 3 3 3 2" xfId="24908" xr:uid="{1663977F-40F3-4484-B138-8C2C37E378EC}"/>
    <cellStyle name="Normal 4 6 3 3 3 2 2" xfId="38600" xr:uid="{EBC17418-9179-46C5-95C2-AC3A8B09DCB6}"/>
    <cellStyle name="Normal 4 6 3 3 3 2 3" xfId="53484" xr:uid="{21429DF7-9659-47A9-93CE-D01A02ADC278}"/>
    <cellStyle name="Normal 4 6 3 3 3 3" xfId="18064" xr:uid="{2D59C32B-76E7-4493-8D53-736346FE7EF4}"/>
    <cellStyle name="Normal 4 6 3 3 3 4" xfId="31754" xr:uid="{2B7C2532-9B26-4822-8A3E-161E36C02AA6}"/>
    <cellStyle name="Normal 4 6 3 3 3 5" xfId="46638" xr:uid="{E4066779-FD4E-4278-8340-041D4FA626FC}"/>
    <cellStyle name="Normal 4 6 3 3 4" xfId="21486" xr:uid="{C42B1AC3-580D-4495-AA47-E85B836DD117}"/>
    <cellStyle name="Normal 4 6 3 3 4 2" xfId="35178" xr:uid="{DB66D31F-6EE5-4177-9146-250F70397C89}"/>
    <cellStyle name="Normal 4 6 3 3 4 3" xfId="50062" xr:uid="{DDE8A1AC-97E0-46E6-8855-90EFB8C2184D}"/>
    <cellStyle name="Normal 4 6 3 3 5" xfId="14642" xr:uid="{BAD1D5EF-37B7-45D0-9F52-BC0FF53A5566}"/>
    <cellStyle name="Normal 4 6 3 3 6" xfId="28332" xr:uid="{57489DB2-9978-423F-8B95-DACA890CBE19}"/>
    <cellStyle name="Normal 4 6 3 3 7" xfId="43216" xr:uid="{F0F982A2-0B52-4590-A7F0-B17EC27FE729}"/>
    <cellStyle name="Normal 4 6 3 4" xfId="7797" xr:uid="{B75C497E-BC28-4E6D-8044-79F8F3331F50}"/>
    <cellStyle name="Normal 4 6 3 4 2" xfId="9509" xr:uid="{37C95037-A2D0-4E4D-BAB8-FEFCF31F7BD3}"/>
    <cellStyle name="Normal 4 6 3 4 2 2" xfId="12931" xr:uid="{9ED90281-D243-4D9C-A0FE-C2CA583706DD}"/>
    <cellStyle name="Normal 4 6 3 4 2 2 2" xfId="26621" xr:uid="{E52B388D-2B6A-45DA-8289-5168148A775F}"/>
    <cellStyle name="Normal 4 6 3 4 2 2 2 2" xfId="40313" xr:uid="{459B0737-8C2A-4557-A646-A6C8DE202FE7}"/>
    <cellStyle name="Normal 4 6 3 4 2 2 2 3" xfId="55197" xr:uid="{3F794ED6-130B-4FDD-A58B-54DF92E6BDBF}"/>
    <cellStyle name="Normal 4 6 3 4 2 2 3" xfId="19777" xr:uid="{10B9FC53-36BA-4248-B489-A9D4D5CE0A8C}"/>
    <cellStyle name="Normal 4 6 3 4 2 2 4" xfId="33467" xr:uid="{AA6A5189-EB56-4799-92BA-0E0350F3D163}"/>
    <cellStyle name="Normal 4 6 3 4 2 2 5" xfId="48351" xr:uid="{A7CA02BE-E636-444D-AA8A-0BB8F68B14DD}"/>
    <cellStyle name="Normal 4 6 3 4 2 3" xfId="23199" xr:uid="{879C9896-999F-442A-A9C6-FA0505B9AEF0}"/>
    <cellStyle name="Normal 4 6 3 4 2 3 2" xfId="36891" xr:uid="{43C19FB4-4314-4A48-83FD-BCD58A22F153}"/>
    <cellStyle name="Normal 4 6 3 4 2 3 3" xfId="51775" xr:uid="{7C84B6FB-D7B8-4DBC-BA8D-0C32234E5A61}"/>
    <cellStyle name="Normal 4 6 3 4 2 4" xfId="16355" xr:uid="{5C971924-F908-491E-B7E6-BFE0009C9DC0}"/>
    <cellStyle name="Normal 4 6 3 4 2 5" xfId="30045" xr:uid="{8A1EB645-C940-46D5-B56C-1DE4B650026C}"/>
    <cellStyle name="Normal 4 6 3 4 2 6" xfId="44929" xr:uid="{35832DE1-C524-4926-95A0-68E2DC716788}"/>
    <cellStyle name="Normal 4 6 3 4 3" xfId="11219" xr:uid="{CAC42133-F220-4955-874C-D21AE46D33A6}"/>
    <cellStyle name="Normal 4 6 3 4 3 2" xfId="24909" xr:uid="{0702618C-11DF-4FCF-8919-058514C27D6C}"/>
    <cellStyle name="Normal 4 6 3 4 3 2 2" xfId="38601" xr:uid="{96B7C983-3D5E-4BDC-94FC-EC76B3E15F3F}"/>
    <cellStyle name="Normal 4 6 3 4 3 2 3" xfId="53485" xr:uid="{66DDB9AB-8BD4-4061-9803-BF0A986FE6A3}"/>
    <cellStyle name="Normal 4 6 3 4 3 3" xfId="18065" xr:uid="{8176DF74-A52B-49DC-A553-11F40BA30717}"/>
    <cellStyle name="Normal 4 6 3 4 3 4" xfId="31755" xr:uid="{298F12CA-EA11-4BC0-AE34-EAE874B67D3C}"/>
    <cellStyle name="Normal 4 6 3 4 3 5" xfId="46639" xr:uid="{19765A60-731C-42D1-9712-E865E786DD01}"/>
    <cellStyle name="Normal 4 6 3 4 4" xfId="21487" xr:uid="{BB786090-6AF6-41BF-A71B-686B12844176}"/>
    <cellStyle name="Normal 4 6 3 4 4 2" xfId="35179" xr:uid="{06AB6F5A-FF1F-4C07-99B1-2727C63AD116}"/>
    <cellStyle name="Normal 4 6 3 4 4 3" xfId="50063" xr:uid="{547ABEC5-03BC-4D23-858B-CECBE55920DC}"/>
    <cellStyle name="Normal 4 6 3 4 5" xfId="14643" xr:uid="{F19DA6DB-2765-4A36-BAA6-79CB81727099}"/>
    <cellStyle name="Normal 4 6 3 4 6" xfId="28333" xr:uid="{F9999CB1-B585-4CF9-811D-2240651558D8}"/>
    <cellStyle name="Normal 4 6 3 4 7" xfId="43217" xr:uid="{0B9B16B7-C279-4310-93A3-226D23D2E601}"/>
    <cellStyle name="Normal 4 6 3 5" xfId="9505" xr:uid="{E5D4AA35-6443-4D73-8E46-460913317069}"/>
    <cellStyle name="Normal 4 6 3 5 2" xfId="12927" xr:uid="{BFAD812B-4F1F-4D79-9E5E-1452E40F68C8}"/>
    <cellStyle name="Normal 4 6 3 5 2 2" xfId="26617" xr:uid="{ED9031DA-1B47-462A-B01F-F72ACC281220}"/>
    <cellStyle name="Normal 4 6 3 5 2 2 2" xfId="40309" xr:uid="{F23C3865-AC73-47A9-8492-F3E767857585}"/>
    <cellStyle name="Normal 4 6 3 5 2 2 3" xfId="55193" xr:uid="{4E8E870D-DB0C-48F9-B963-06E098EAF196}"/>
    <cellStyle name="Normal 4 6 3 5 2 3" xfId="19773" xr:uid="{E0524390-2DB1-4C99-B743-A4254B52B45A}"/>
    <cellStyle name="Normal 4 6 3 5 2 4" xfId="33463" xr:uid="{DBE64846-874F-4967-87D3-E6B2A51EF370}"/>
    <cellStyle name="Normal 4 6 3 5 2 5" xfId="48347" xr:uid="{124252B0-7D9D-4977-B617-B9FB8CCED355}"/>
    <cellStyle name="Normal 4 6 3 5 3" xfId="23195" xr:uid="{AB9B3BC3-D8DE-48FA-937D-DC879A340E90}"/>
    <cellStyle name="Normal 4 6 3 5 3 2" xfId="36887" xr:uid="{1937746E-2EEA-4AB7-A3BD-686E1E33DC5D}"/>
    <cellStyle name="Normal 4 6 3 5 3 3" xfId="51771" xr:uid="{C4D1F6A6-2EE6-4286-A910-EBF516C94A91}"/>
    <cellStyle name="Normal 4 6 3 5 4" xfId="16351" xr:uid="{FF5A898C-C815-48A5-9BF7-286C24CC1CEA}"/>
    <cellStyle name="Normal 4 6 3 5 5" xfId="30041" xr:uid="{9F14F677-3D58-4804-842D-243D97FF73E4}"/>
    <cellStyle name="Normal 4 6 3 5 6" xfId="44925" xr:uid="{A70BA919-674B-430E-A25B-C3CB45774EE5}"/>
    <cellStyle name="Normal 4 6 3 6" xfId="11215" xr:uid="{D46B2FE3-3836-4207-95B2-49BA508812BC}"/>
    <cellStyle name="Normal 4 6 3 6 2" xfId="24905" xr:uid="{CCFC76F2-3C40-4556-877A-EAEDAE28A654}"/>
    <cellStyle name="Normal 4 6 3 6 2 2" xfId="38597" xr:uid="{EC807369-7705-456C-8C4A-FA5856CC52F1}"/>
    <cellStyle name="Normal 4 6 3 6 2 3" xfId="53481" xr:uid="{4F342ADD-770F-4329-AD91-2605B042B9C6}"/>
    <cellStyle name="Normal 4 6 3 6 3" xfId="18061" xr:uid="{B64E58DB-6CF1-4FBC-B09D-B4A2FA516C03}"/>
    <cellStyle name="Normal 4 6 3 6 4" xfId="31751" xr:uid="{5F8B016B-54A4-4E8C-8618-24D37C6D040A}"/>
    <cellStyle name="Normal 4 6 3 6 5" xfId="46635" xr:uid="{EF5DBEE9-E4C7-4AA4-A1EA-B94120900A28}"/>
    <cellStyle name="Normal 4 6 3 7" xfId="21483" xr:uid="{ACB6519C-144B-4C85-9BA8-7A92CD5733D8}"/>
    <cellStyle name="Normal 4 6 3 7 2" xfId="35175" xr:uid="{D2C14C4B-C110-4E68-BA9C-9F5557AF815E}"/>
    <cellStyle name="Normal 4 6 3 7 3" xfId="50059" xr:uid="{674762C3-8139-4326-A98D-658C5B452308}"/>
    <cellStyle name="Normal 4 6 3 8" xfId="14639" xr:uid="{F02D78DA-D8D0-4172-9A9E-90B1B9D9ACDC}"/>
    <cellStyle name="Normal 4 6 3 9" xfId="28329" xr:uid="{D336ED16-055B-4944-835E-5471B90010D1}"/>
    <cellStyle name="Normal 4 6 4" xfId="7798" xr:uid="{B254C494-7933-44D4-A42D-23173BBDC134}"/>
    <cellStyle name="Normal 4 6 4 2" xfId="7799" xr:uid="{2B660F0B-30D0-43E3-BCC7-9BB02D0093AF}"/>
    <cellStyle name="Normal 4 6 4 2 2" xfId="9511" xr:uid="{F42C22B4-7DD9-4221-8B0A-EFB4D0F8E041}"/>
    <cellStyle name="Normal 4 6 4 2 2 2" xfId="12933" xr:uid="{026EDF5D-5218-4070-A84F-292BC68A78F3}"/>
    <cellStyle name="Normal 4 6 4 2 2 2 2" xfId="26623" xr:uid="{348BF794-3559-40CD-882A-766F828C7217}"/>
    <cellStyle name="Normal 4 6 4 2 2 2 2 2" xfId="40315" xr:uid="{2BA34AF8-F943-48BD-BE80-9ECA0A2D14CA}"/>
    <cellStyle name="Normal 4 6 4 2 2 2 2 3" xfId="55199" xr:uid="{CF771970-CD46-443E-9C04-F4FBF9B967DA}"/>
    <cellStyle name="Normal 4 6 4 2 2 2 3" xfId="19779" xr:uid="{D6F937F8-BB51-46EC-B8FC-32D624828083}"/>
    <cellStyle name="Normal 4 6 4 2 2 2 4" xfId="33469" xr:uid="{B1400B89-EE0B-4AA9-8219-87ABB204847C}"/>
    <cellStyle name="Normal 4 6 4 2 2 2 5" xfId="48353" xr:uid="{8E70A84B-9DA1-4752-BD1A-776462DAB9E2}"/>
    <cellStyle name="Normal 4 6 4 2 2 3" xfId="23201" xr:uid="{141CC944-6282-4C36-8143-831C431E92C2}"/>
    <cellStyle name="Normal 4 6 4 2 2 3 2" xfId="36893" xr:uid="{3D82A7B7-C31E-4D05-BC5D-A4FF5A4C2A71}"/>
    <cellStyle name="Normal 4 6 4 2 2 3 3" xfId="51777" xr:uid="{D45A2346-806C-4A7F-B30E-29DFBFF74199}"/>
    <cellStyle name="Normal 4 6 4 2 2 4" xfId="16357" xr:uid="{EF61926A-7AAE-47E7-811A-9AADEED5CCFE}"/>
    <cellStyle name="Normal 4 6 4 2 2 5" xfId="30047" xr:uid="{27F6A684-7DC2-4842-93A6-8A9B7C8E2847}"/>
    <cellStyle name="Normal 4 6 4 2 2 6" xfId="44931" xr:uid="{AE104264-63E7-4A48-828A-08E33C7BF563}"/>
    <cellStyle name="Normal 4 6 4 2 3" xfId="11221" xr:uid="{21CF0EA4-14E6-4EE8-AA2B-0487A8020368}"/>
    <cellStyle name="Normal 4 6 4 2 3 2" xfId="24911" xr:uid="{F3BD8686-CA98-42C8-AA0C-2CA2FB32773C}"/>
    <cellStyle name="Normal 4 6 4 2 3 2 2" xfId="38603" xr:uid="{9FE18F03-58C1-4B72-B41A-56DE28083E37}"/>
    <cellStyle name="Normal 4 6 4 2 3 2 3" xfId="53487" xr:uid="{273123D2-EC8C-43FA-B9A1-D7AC75571FE3}"/>
    <cellStyle name="Normal 4 6 4 2 3 3" xfId="18067" xr:uid="{37C41145-54CC-48C7-AA00-4B3B2753875C}"/>
    <cellStyle name="Normal 4 6 4 2 3 4" xfId="31757" xr:uid="{C487EFE7-6808-4CCE-ADF6-1C758EB3B1E4}"/>
    <cellStyle name="Normal 4 6 4 2 3 5" xfId="46641" xr:uid="{C0D78C85-95BA-462C-8385-4286C45B26A3}"/>
    <cellStyle name="Normal 4 6 4 2 4" xfId="21489" xr:uid="{7D68DFC6-76F2-4A79-8AC6-765393AC5625}"/>
    <cellStyle name="Normal 4 6 4 2 4 2" xfId="35181" xr:uid="{596FFA4B-C110-410F-9739-F128CE8485C3}"/>
    <cellStyle name="Normal 4 6 4 2 4 3" xfId="50065" xr:uid="{FA23019F-D30A-46FE-8E3C-C81250FD3741}"/>
    <cellStyle name="Normal 4 6 4 2 5" xfId="14645" xr:uid="{68D480FF-F186-4B4A-873D-C72F51C7F4C7}"/>
    <cellStyle name="Normal 4 6 4 2 6" xfId="28335" xr:uid="{15066235-9959-4714-95D0-0116E4BD7C97}"/>
    <cellStyle name="Normal 4 6 4 2 7" xfId="43219" xr:uid="{15CF9F4C-6F88-4389-ACA4-5F73409A7AC1}"/>
    <cellStyle name="Normal 4 6 4 3" xfId="9510" xr:uid="{C2380155-5616-4CBA-A8C1-B657A2E32B14}"/>
    <cellStyle name="Normal 4 6 4 3 2" xfId="12932" xr:uid="{5387384E-7691-4EBE-8BC7-F828188B7881}"/>
    <cellStyle name="Normal 4 6 4 3 2 2" xfId="26622" xr:uid="{F68736A2-C663-424B-A14F-1A419E4F3372}"/>
    <cellStyle name="Normal 4 6 4 3 2 2 2" xfId="40314" xr:uid="{5BF144C6-A5E4-470B-BBA6-6978D42E4EBB}"/>
    <cellStyle name="Normal 4 6 4 3 2 2 3" xfId="55198" xr:uid="{C5683D67-5C6E-480B-8653-3A35523B246F}"/>
    <cellStyle name="Normal 4 6 4 3 2 3" xfId="19778" xr:uid="{16AF816F-44FE-479F-9179-5FA563B43350}"/>
    <cellStyle name="Normal 4 6 4 3 2 4" xfId="33468" xr:uid="{19417199-4DEE-4823-B759-CAC01A389650}"/>
    <cellStyle name="Normal 4 6 4 3 2 5" xfId="48352" xr:uid="{E44E0AA4-DB9A-47D0-B658-C511053D1E73}"/>
    <cellStyle name="Normal 4 6 4 3 3" xfId="23200" xr:uid="{BA75E319-CBC6-4700-A1A1-450345F6E8A8}"/>
    <cellStyle name="Normal 4 6 4 3 3 2" xfId="36892" xr:uid="{A29612C6-3F51-40A2-B933-E04E21317EDF}"/>
    <cellStyle name="Normal 4 6 4 3 3 3" xfId="51776" xr:uid="{6CEE0573-5806-4F83-8260-DEFC4BAF14B4}"/>
    <cellStyle name="Normal 4 6 4 3 4" xfId="16356" xr:uid="{BA20D3B3-7C5E-488F-9D68-655E8939D2D5}"/>
    <cellStyle name="Normal 4 6 4 3 5" xfId="30046" xr:uid="{00BDFB7D-1168-46AD-8210-323343DFE7A2}"/>
    <cellStyle name="Normal 4 6 4 3 6" xfId="44930" xr:uid="{A8E28DE7-0B03-447D-AA5B-DF7892F7C478}"/>
    <cellStyle name="Normal 4 6 4 4" xfId="11220" xr:uid="{09F45F48-C513-4BEA-BDD6-9D41DF7D7ACE}"/>
    <cellStyle name="Normal 4 6 4 4 2" xfId="24910" xr:uid="{F345BC11-6038-4851-AA84-5363A69CAAF2}"/>
    <cellStyle name="Normal 4 6 4 4 2 2" xfId="38602" xr:uid="{2AE10E27-3ADD-41CA-97ED-143985BA79FE}"/>
    <cellStyle name="Normal 4 6 4 4 2 3" xfId="53486" xr:uid="{DFC297F9-F978-4E6C-A1BD-A913A0850615}"/>
    <cellStyle name="Normal 4 6 4 4 3" xfId="18066" xr:uid="{AAF1243D-F30A-467A-928E-83789A99EF5B}"/>
    <cellStyle name="Normal 4 6 4 4 4" xfId="31756" xr:uid="{4D154399-8703-4CFA-BBC0-40A4833EA090}"/>
    <cellStyle name="Normal 4 6 4 4 5" xfId="46640" xr:uid="{15E6F895-3FB7-4C4B-99D5-FB750745F421}"/>
    <cellStyle name="Normal 4 6 4 5" xfId="21488" xr:uid="{EE6BBF75-A217-4023-B718-37E7D80CEE01}"/>
    <cellStyle name="Normal 4 6 4 5 2" xfId="35180" xr:uid="{BC08E039-D9F3-4CC6-A8FE-7A205E48FFC3}"/>
    <cellStyle name="Normal 4 6 4 5 3" xfId="50064" xr:uid="{9CDE1E0C-3A00-401B-9365-29D236019D8A}"/>
    <cellStyle name="Normal 4 6 4 6" xfId="14644" xr:uid="{2FA24959-8DCC-4DF6-8898-589EF05BE2D2}"/>
    <cellStyle name="Normal 4 6 4 7" xfId="28334" xr:uid="{2BB2811C-E724-4FD0-BEB6-2B84983EF2FA}"/>
    <cellStyle name="Normal 4 6 4 8" xfId="43218" xr:uid="{AC5741B9-7C1C-4158-8690-82B5C3726F92}"/>
    <cellStyle name="Normal 4 6 5" xfId="7800" xr:uid="{3F5C44D2-B0BF-4BBC-84E1-6091944E7986}"/>
    <cellStyle name="Normal 4 6 5 2" xfId="9512" xr:uid="{6C1D15AC-85DF-4F50-9324-D95B181783C1}"/>
    <cellStyle name="Normal 4 6 5 2 2" xfId="12934" xr:uid="{3849FAFB-6BA8-43ED-B368-FDC2FED6B2CB}"/>
    <cellStyle name="Normal 4 6 5 2 2 2" xfId="26624" xr:uid="{9F51AE46-D645-4A36-AD0C-F481E10DACE0}"/>
    <cellStyle name="Normal 4 6 5 2 2 2 2" xfId="40316" xr:uid="{85B241AE-8D55-4F0F-970E-CB7C5F62BA20}"/>
    <cellStyle name="Normal 4 6 5 2 2 2 3" xfId="55200" xr:uid="{FBF5D270-C8FC-415F-9540-320470CEB1AD}"/>
    <cellStyle name="Normal 4 6 5 2 2 3" xfId="19780" xr:uid="{7C42C2C0-72EB-4D9D-89F6-64326941646D}"/>
    <cellStyle name="Normal 4 6 5 2 2 4" xfId="33470" xr:uid="{037725B0-800E-4556-B9C6-F9BC45775DA7}"/>
    <cellStyle name="Normal 4 6 5 2 2 5" xfId="48354" xr:uid="{ECCE8B77-0CAC-419C-A0E2-502ED26062EB}"/>
    <cellStyle name="Normal 4 6 5 2 3" xfId="23202" xr:uid="{00A04C71-E08B-430E-A3EC-1027E12D5B25}"/>
    <cellStyle name="Normal 4 6 5 2 3 2" xfId="36894" xr:uid="{FACE817C-B94F-4BC1-B334-E6855E7BD5BB}"/>
    <cellStyle name="Normal 4 6 5 2 3 3" xfId="51778" xr:uid="{2C10CC02-6A2E-4DD1-8C96-D4366D0F3122}"/>
    <cellStyle name="Normal 4 6 5 2 4" xfId="16358" xr:uid="{68B3C79E-D1DD-4D69-B18D-744006D95DE5}"/>
    <cellStyle name="Normal 4 6 5 2 5" xfId="30048" xr:uid="{9DFE28D3-089B-48CC-A7D6-E4A072190873}"/>
    <cellStyle name="Normal 4 6 5 2 6" xfId="44932" xr:uid="{3B4367D9-0768-4932-B079-82B3ADB9ACD1}"/>
    <cellStyle name="Normal 4 6 5 3" xfId="11222" xr:uid="{A09F0F81-FA44-49F2-AF77-165223A60A6A}"/>
    <cellStyle name="Normal 4 6 5 3 2" xfId="24912" xr:uid="{67E55F91-1AC4-432C-8D3E-7A278F482DB4}"/>
    <cellStyle name="Normal 4 6 5 3 2 2" xfId="38604" xr:uid="{E1E32668-FA1C-43C2-BD13-0FE764AFEF82}"/>
    <cellStyle name="Normal 4 6 5 3 2 3" xfId="53488" xr:uid="{E55B5844-F3C7-4474-A417-97D443126BC7}"/>
    <cellStyle name="Normal 4 6 5 3 3" xfId="18068" xr:uid="{189AC65F-5B3C-4BE5-8E1A-FE3BEF2973B3}"/>
    <cellStyle name="Normal 4 6 5 3 4" xfId="31758" xr:uid="{DCF26773-BF65-4EFA-8A7F-FB3224812E91}"/>
    <cellStyle name="Normal 4 6 5 3 5" xfId="46642" xr:uid="{73CBD1A7-B396-464E-8D30-56911AB47143}"/>
    <cellStyle name="Normal 4 6 5 4" xfId="21490" xr:uid="{05D0FE27-3ACD-4D84-B74E-736F4BABAA76}"/>
    <cellStyle name="Normal 4 6 5 4 2" xfId="35182" xr:uid="{71C369F6-03AD-4AA1-B72C-AE484CB1CA28}"/>
    <cellStyle name="Normal 4 6 5 4 3" xfId="50066" xr:uid="{5EB201AD-FCE2-42BF-8C21-5C2FB0F9410A}"/>
    <cellStyle name="Normal 4 6 5 5" xfId="14646" xr:uid="{F0A476C0-A4C6-4BFD-A538-919F82C83A0F}"/>
    <cellStyle name="Normal 4 6 5 6" xfId="28336" xr:uid="{B850AE02-CE7D-4A3F-A653-85DC730D0160}"/>
    <cellStyle name="Normal 4 6 5 7" xfId="43220" xr:uid="{E3C346BC-275F-427D-8502-9318B4D09B65}"/>
    <cellStyle name="Normal 4 6 6" xfId="7801" xr:uid="{5F596C83-898A-4E26-8AC2-7C24F459C5E4}"/>
    <cellStyle name="Normal 4 6 6 2" xfId="9513" xr:uid="{92B29BAC-55B0-47D5-B2EF-9012C445507D}"/>
    <cellStyle name="Normal 4 6 6 2 2" xfId="12935" xr:uid="{FFF74E54-52A9-4627-B230-5CC140DED35C}"/>
    <cellStyle name="Normal 4 6 6 2 2 2" xfId="26625" xr:uid="{0CF16AD0-25F7-45A5-A9F8-8126FB9AD706}"/>
    <cellStyle name="Normal 4 6 6 2 2 2 2" xfId="40317" xr:uid="{46F10A3A-771D-4093-BB2A-AC87458D62F2}"/>
    <cellStyle name="Normal 4 6 6 2 2 2 3" xfId="55201" xr:uid="{9A6E66F7-E5EB-4430-A0CF-0BB891037502}"/>
    <cellStyle name="Normal 4 6 6 2 2 3" xfId="19781" xr:uid="{92E53639-01AD-4AD8-8C26-F5A011F39AAF}"/>
    <cellStyle name="Normal 4 6 6 2 2 4" xfId="33471" xr:uid="{A715B2F2-E38E-4C3B-81EB-C9CDFC196478}"/>
    <cellStyle name="Normal 4 6 6 2 2 5" xfId="48355" xr:uid="{440DC086-8E00-4FF1-83B0-DFDE766E3DC0}"/>
    <cellStyle name="Normal 4 6 6 2 3" xfId="23203" xr:uid="{D70265C2-2627-45CF-AC98-E4C02C7E71F6}"/>
    <cellStyle name="Normal 4 6 6 2 3 2" xfId="36895" xr:uid="{C61FDD36-B130-4CBF-BB6A-C2778E2BCFFC}"/>
    <cellStyle name="Normal 4 6 6 2 3 3" xfId="51779" xr:uid="{FD6E0E15-2A8A-4B64-9431-1012BE8C28B9}"/>
    <cellStyle name="Normal 4 6 6 2 4" xfId="16359" xr:uid="{CFC0D844-62D1-4D8A-94CC-6DB6BF84C99C}"/>
    <cellStyle name="Normal 4 6 6 2 5" xfId="30049" xr:uid="{843DEABF-8C7D-485C-8AC4-6C1C379EB370}"/>
    <cellStyle name="Normal 4 6 6 2 6" xfId="44933" xr:uid="{D2BE00D8-BD12-4CCE-B7E4-87972E015025}"/>
    <cellStyle name="Normal 4 6 6 3" xfId="11223" xr:uid="{22E65BAF-DD18-46B2-8924-BB06D506CEBD}"/>
    <cellStyle name="Normal 4 6 6 3 2" xfId="24913" xr:uid="{95D673AB-6B56-4FFE-B949-9CA408AB9410}"/>
    <cellStyle name="Normal 4 6 6 3 2 2" xfId="38605" xr:uid="{31898A61-2E23-4443-A63A-3514557ABF37}"/>
    <cellStyle name="Normal 4 6 6 3 2 3" xfId="53489" xr:uid="{8387DCB2-5F3A-43B4-9C08-8786D61D6A1D}"/>
    <cellStyle name="Normal 4 6 6 3 3" xfId="18069" xr:uid="{53817AE2-5335-42E2-9B26-195BD019382D}"/>
    <cellStyle name="Normal 4 6 6 3 4" xfId="31759" xr:uid="{5CD68DC1-1405-44D6-8E63-21C6988BE1AF}"/>
    <cellStyle name="Normal 4 6 6 3 5" xfId="46643" xr:uid="{2B3107A8-877D-4C38-94B6-2780898BF7DF}"/>
    <cellStyle name="Normal 4 6 6 4" xfId="21491" xr:uid="{574E197C-8CDB-4FD5-B102-396A901D694E}"/>
    <cellStyle name="Normal 4 6 6 4 2" xfId="35183" xr:uid="{97E41BFC-E3F6-4EDA-9F71-9C3A9AF53DE1}"/>
    <cellStyle name="Normal 4 6 6 4 3" xfId="50067" xr:uid="{657D24D1-B76E-4273-A387-679FE09DA3B8}"/>
    <cellStyle name="Normal 4 6 6 5" xfId="14647" xr:uid="{AACC7F0C-B390-49FA-BD54-8496B88595D6}"/>
    <cellStyle name="Normal 4 6 6 6" xfId="28337" xr:uid="{08D9BD87-8563-43B3-A019-46D4E3CBD8DE}"/>
    <cellStyle name="Normal 4 6 6 7" xfId="43221" xr:uid="{BCDC985D-97C5-4284-9705-52FEE9847D5A}"/>
    <cellStyle name="Normal 4 6 7" xfId="9499" xr:uid="{35AE7B42-7492-4BA1-8CA0-B91895D12AB2}"/>
    <cellStyle name="Normal 4 6 7 2" xfId="12921" xr:uid="{80A51646-50AF-4048-88C6-DAE99636C889}"/>
    <cellStyle name="Normal 4 6 7 2 2" xfId="26611" xr:uid="{20377E5B-03AE-4EEE-82B5-D22B6DD36606}"/>
    <cellStyle name="Normal 4 6 7 2 2 2" xfId="40303" xr:uid="{6ADC853A-7A83-4069-882A-293493589209}"/>
    <cellStyle name="Normal 4 6 7 2 2 3" xfId="55187" xr:uid="{FBBC5489-DCD2-4EC1-9447-694F0D8133BA}"/>
    <cellStyle name="Normal 4 6 7 2 3" xfId="19767" xr:uid="{F8D0D5F9-C280-4F3C-A454-6A801A54CA7A}"/>
    <cellStyle name="Normal 4 6 7 2 4" xfId="33457" xr:uid="{1A10936D-9BEE-4861-AD2B-FDE7D856387C}"/>
    <cellStyle name="Normal 4 6 7 2 5" xfId="48341" xr:uid="{8E7E14BA-A6E7-4D03-B7CB-20C5A2DA8A92}"/>
    <cellStyle name="Normal 4 6 7 3" xfId="23189" xr:uid="{5C6A978F-48FB-4F94-8E9D-2D32784B7CE4}"/>
    <cellStyle name="Normal 4 6 7 3 2" xfId="36881" xr:uid="{1D52C1EB-AF0C-4289-B413-4AF97FBBBC9F}"/>
    <cellStyle name="Normal 4 6 7 3 3" xfId="51765" xr:uid="{08438C6E-7F8C-49BE-8920-21B0F0F24C50}"/>
    <cellStyle name="Normal 4 6 7 4" xfId="16345" xr:uid="{B5AE81C0-50BA-4AA6-AA08-D7E1984D08A8}"/>
    <cellStyle name="Normal 4 6 7 5" xfId="30035" xr:uid="{25817094-FE4E-4799-BC7D-E769D1CAF8F5}"/>
    <cellStyle name="Normal 4 6 7 6" xfId="44919" xr:uid="{3E4B5288-C5BF-424D-9E2F-6F4B2A647C36}"/>
    <cellStyle name="Normal 4 6 8" xfId="11209" xr:uid="{3FE9A1E7-D7DB-4E1A-B209-1A7B429FFB1E}"/>
    <cellStyle name="Normal 4 6 8 2" xfId="24899" xr:uid="{5DD1573F-1A24-4CE8-8138-936C7433F287}"/>
    <cellStyle name="Normal 4 6 8 2 2" xfId="38591" xr:uid="{B47FD437-2C9F-40FC-92F4-F54A99BC7BD3}"/>
    <cellStyle name="Normal 4 6 8 2 3" xfId="53475" xr:uid="{BFF317C6-60E7-4DF6-824D-489672DF7E8B}"/>
    <cellStyle name="Normal 4 6 8 3" xfId="18055" xr:uid="{73D2E627-9441-4C35-B493-871609532012}"/>
    <cellStyle name="Normal 4 6 8 4" xfId="31745" xr:uid="{DEDCF018-DBE0-415A-AF20-D219BFAF5163}"/>
    <cellStyle name="Normal 4 6 8 5" xfId="46629" xr:uid="{0371D244-3420-4D8B-8982-45EFF37F26F1}"/>
    <cellStyle name="Normal 4 6 9" xfId="21477" xr:uid="{7D2A5277-14E6-4A91-B37D-C33A0557685F}"/>
    <cellStyle name="Normal 4 6 9 2" xfId="35169" xr:uid="{02DFAFE5-2234-467A-B480-82F07AD85089}"/>
    <cellStyle name="Normal 4 6 9 3" xfId="50053" xr:uid="{ED06C2BF-C309-49B4-BC9B-DB4526207524}"/>
    <cellStyle name="Normal 4 7" xfId="902" xr:uid="{77F1AE72-C1E5-4F46-8874-705CB1F3DCA3}"/>
    <cellStyle name="Normal 4 7 10" xfId="14648" xr:uid="{AC3420F0-C6A0-4B7F-A623-3747B4C9856E}"/>
    <cellStyle name="Normal 4 7 10 2" xfId="40871" xr:uid="{34C3D64D-6875-4F1C-A6AF-9612F3F27C3F}"/>
    <cellStyle name="Normal 4 7 11" xfId="28338" xr:uid="{712A5651-8AB7-4EF3-B649-5AAD80DF067D}"/>
    <cellStyle name="Normal 4 7 12" xfId="43222" xr:uid="{E80A3E31-2EB9-4BDE-B142-795BADBAC985}"/>
    <cellStyle name="Normal 4 7 13" xfId="7802" xr:uid="{33EC2212-0A73-43B2-9B04-9909E354D0D3}"/>
    <cellStyle name="Normal 4 7 14" xfId="5939" xr:uid="{7D82FEF6-7A92-4B30-9783-BD90F89680BA}"/>
    <cellStyle name="Normal 4 7 15" xfId="5347" xr:uid="{EDE8B5C3-9C3A-4D7A-81CB-21B35592F977}"/>
    <cellStyle name="Normal 4 7 2" xfId="7803" xr:uid="{FC541CDF-0A29-4A26-A294-4CAD7CAB6367}"/>
    <cellStyle name="Normal 4 7 2 10" xfId="43223" xr:uid="{63E71572-0E30-4464-8DA3-48FDC0EC65CC}"/>
    <cellStyle name="Normal 4 7 2 2" xfId="7804" xr:uid="{E9BF8F9F-9DCB-419B-95C3-217842FC88C8}"/>
    <cellStyle name="Normal 4 7 2 2 2" xfId="7805" xr:uid="{AD85A202-C8B6-49B6-9CE9-B61AFDB7ADBE}"/>
    <cellStyle name="Normal 4 7 2 2 2 2" xfId="9517" xr:uid="{C02B1B93-3229-42C8-BC4D-B3E3AA54648E}"/>
    <cellStyle name="Normal 4 7 2 2 2 2 2" xfId="12939" xr:uid="{2A8E5B50-F109-421E-9213-1EBFA7A5D630}"/>
    <cellStyle name="Normal 4 7 2 2 2 2 2 2" xfId="26629" xr:uid="{0E0BB16A-A894-4292-B124-7FFF40AE4066}"/>
    <cellStyle name="Normal 4 7 2 2 2 2 2 2 2" xfId="40321" xr:uid="{B7B5F2F4-0D68-4FC4-8B16-68712563AD07}"/>
    <cellStyle name="Normal 4 7 2 2 2 2 2 2 3" xfId="55205" xr:uid="{B3779C4F-79A0-4196-ACDF-B3AF874337DF}"/>
    <cellStyle name="Normal 4 7 2 2 2 2 2 3" xfId="19785" xr:uid="{57326327-0659-4F4E-96A4-E20103EE1497}"/>
    <cellStyle name="Normal 4 7 2 2 2 2 2 4" xfId="33475" xr:uid="{8054A8D8-1C88-411E-911B-EBC97455389A}"/>
    <cellStyle name="Normal 4 7 2 2 2 2 2 5" xfId="48359" xr:uid="{A0299AAB-AFD9-48CC-9E7C-F96EC53367E1}"/>
    <cellStyle name="Normal 4 7 2 2 2 2 3" xfId="23207" xr:uid="{7AC7784D-88F7-44FC-B0C9-E6493390168E}"/>
    <cellStyle name="Normal 4 7 2 2 2 2 3 2" xfId="36899" xr:uid="{F4157B50-2777-45C3-8CFE-7C76D2411DAB}"/>
    <cellStyle name="Normal 4 7 2 2 2 2 3 3" xfId="51783" xr:uid="{7E9D74E0-10F3-4ADB-9AD0-263711B16CB4}"/>
    <cellStyle name="Normal 4 7 2 2 2 2 4" xfId="16363" xr:uid="{EC314809-7496-4E15-9083-A61B9EE63AE0}"/>
    <cellStyle name="Normal 4 7 2 2 2 2 5" xfId="30053" xr:uid="{19BF9702-047A-40F1-8CB1-C88B8734D1C7}"/>
    <cellStyle name="Normal 4 7 2 2 2 2 6" xfId="44937" xr:uid="{2C151783-2D92-44EF-AEF3-CD986CB73DD1}"/>
    <cellStyle name="Normal 4 7 2 2 2 3" xfId="11227" xr:uid="{883A9334-2BBF-456D-A1E0-9E7AFA3C671B}"/>
    <cellStyle name="Normal 4 7 2 2 2 3 2" xfId="24917" xr:uid="{0E18D565-E74D-4592-B438-0F5F36B37712}"/>
    <cellStyle name="Normal 4 7 2 2 2 3 2 2" xfId="38609" xr:uid="{58ABC0A4-4C6D-4022-AEAB-B7868EEDA87C}"/>
    <cellStyle name="Normal 4 7 2 2 2 3 2 3" xfId="53493" xr:uid="{181A3A4D-325C-4E09-BD6E-3A99A6A1DE5A}"/>
    <cellStyle name="Normal 4 7 2 2 2 3 3" xfId="18073" xr:uid="{F0B49DBE-E2D9-454B-A627-1F6E8B98F95F}"/>
    <cellStyle name="Normal 4 7 2 2 2 3 4" xfId="31763" xr:uid="{F9F8F01E-962A-4FAE-9DD4-2D329722C392}"/>
    <cellStyle name="Normal 4 7 2 2 2 3 5" xfId="46647" xr:uid="{450BFAC6-BF0C-4278-B6AB-75DF9DAF0FE7}"/>
    <cellStyle name="Normal 4 7 2 2 2 4" xfId="21495" xr:uid="{67B1FDA0-A438-418E-9394-E9A2D5FF499F}"/>
    <cellStyle name="Normal 4 7 2 2 2 4 2" xfId="35187" xr:uid="{D4930805-7874-4411-A5F8-5DE68A816FEF}"/>
    <cellStyle name="Normal 4 7 2 2 2 4 3" xfId="50071" xr:uid="{10C9DC56-FAC0-4CD1-A0E1-99B4BD2319E9}"/>
    <cellStyle name="Normal 4 7 2 2 2 5" xfId="14651" xr:uid="{B9DE0D5E-31B8-481E-9E5A-3B248FF8773B}"/>
    <cellStyle name="Normal 4 7 2 2 2 6" xfId="28341" xr:uid="{99582210-DE22-4D38-84DA-6E75F19BB9FA}"/>
    <cellStyle name="Normal 4 7 2 2 2 7" xfId="43225" xr:uid="{AA7E4827-6EBF-491D-BFAF-73E5C9026F59}"/>
    <cellStyle name="Normal 4 7 2 2 3" xfId="9516" xr:uid="{3CAD5463-C0D6-4AC4-9459-94C56AEE33B5}"/>
    <cellStyle name="Normal 4 7 2 2 3 2" xfId="12938" xr:uid="{D932F0C1-6F63-4F64-89DF-BD6C512B8830}"/>
    <cellStyle name="Normal 4 7 2 2 3 2 2" xfId="26628" xr:uid="{90F86CB0-FA96-4875-B3FC-B537D26062C8}"/>
    <cellStyle name="Normal 4 7 2 2 3 2 2 2" xfId="40320" xr:uid="{F8BB9779-D2D6-4236-8C60-E736A404336D}"/>
    <cellStyle name="Normal 4 7 2 2 3 2 2 3" xfId="55204" xr:uid="{AA975305-12EC-4475-8639-1EDC2C586032}"/>
    <cellStyle name="Normal 4 7 2 2 3 2 3" xfId="19784" xr:uid="{3BFF332B-8051-46AE-9F73-95F3EB5BDB00}"/>
    <cellStyle name="Normal 4 7 2 2 3 2 4" xfId="33474" xr:uid="{DE1B2BDA-6A3A-4D1A-8FAE-F762709A6AB5}"/>
    <cellStyle name="Normal 4 7 2 2 3 2 5" xfId="48358" xr:uid="{17A17D7B-0440-4208-925F-885B0AF30597}"/>
    <cellStyle name="Normal 4 7 2 2 3 3" xfId="23206" xr:uid="{2C71B452-CCC6-413D-B641-C3307063350F}"/>
    <cellStyle name="Normal 4 7 2 2 3 3 2" xfId="36898" xr:uid="{0ABB5429-EB6C-4E27-9322-D936DFBDEE16}"/>
    <cellStyle name="Normal 4 7 2 2 3 3 3" xfId="51782" xr:uid="{B21F893D-2E1B-428E-B65F-7F1C06B62298}"/>
    <cellStyle name="Normal 4 7 2 2 3 4" xfId="16362" xr:uid="{624F6251-F703-4186-8B70-212AA0474644}"/>
    <cellStyle name="Normal 4 7 2 2 3 5" xfId="30052" xr:uid="{1E7ED090-EE29-4CB4-993E-3B2033DFBAC0}"/>
    <cellStyle name="Normal 4 7 2 2 3 6" xfId="44936" xr:uid="{E964E7D7-A659-4B80-A9E1-FF05DE75722D}"/>
    <cellStyle name="Normal 4 7 2 2 4" xfId="11226" xr:uid="{9554130F-5A9A-4A32-9612-DE758A5DC048}"/>
    <cellStyle name="Normal 4 7 2 2 4 2" xfId="24916" xr:uid="{8A8649CC-C37B-4FD1-A3B9-BEB264B5744C}"/>
    <cellStyle name="Normal 4 7 2 2 4 2 2" xfId="38608" xr:uid="{375A2C28-D031-447B-9A36-3A560A3DB475}"/>
    <cellStyle name="Normal 4 7 2 2 4 2 3" xfId="53492" xr:uid="{0F0867E6-C13E-41BC-8FA6-0B746C56E504}"/>
    <cellStyle name="Normal 4 7 2 2 4 3" xfId="18072" xr:uid="{C2F0C931-D4A6-44CD-B5CD-45009C505D07}"/>
    <cellStyle name="Normal 4 7 2 2 4 4" xfId="31762" xr:uid="{AD0EFDE2-7FF8-49C4-9E68-4F458D14731C}"/>
    <cellStyle name="Normal 4 7 2 2 4 5" xfId="46646" xr:uid="{AA8DC56E-C495-4AF4-94AB-1BAF57854238}"/>
    <cellStyle name="Normal 4 7 2 2 5" xfId="21494" xr:uid="{78F4F536-0F57-45ED-831B-75CD0EEB8E19}"/>
    <cellStyle name="Normal 4 7 2 2 5 2" xfId="35186" xr:uid="{488A43C1-E9F0-4877-9F97-023A56FB26FC}"/>
    <cellStyle name="Normal 4 7 2 2 5 3" xfId="50070" xr:uid="{D022D14D-A54D-4CE6-9F2D-B3E55C3D6280}"/>
    <cellStyle name="Normal 4 7 2 2 6" xfId="14650" xr:uid="{C40CECE0-4D62-44DC-930F-F014C999E3C7}"/>
    <cellStyle name="Normal 4 7 2 2 7" xfId="28340" xr:uid="{67E44C99-529B-4660-B213-919D04D3A44B}"/>
    <cellStyle name="Normal 4 7 2 2 8" xfId="43224" xr:uid="{F0191919-ADC1-411E-B906-A3DBFA081C90}"/>
    <cellStyle name="Normal 4 7 2 3" xfId="7806" xr:uid="{43B6D6E6-6386-4A07-BA9D-E0F1B9416479}"/>
    <cellStyle name="Normal 4 7 2 3 2" xfId="9518" xr:uid="{59B0599A-09D4-413E-B82D-FE1B320EEE8B}"/>
    <cellStyle name="Normal 4 7 2 3 2 2" xfId="12940" xr:uid="{42EF25E1-DB69-47BB-9864-E1E075F80958}"/>
    <cellStyle name="Normal 4 7 2 3 2 2 2" xfId="26630" xr:uid="{C2C3D495-4F44-4F7E-8F53-A9B31E02C10D}"/>
    <cellStyle name="Normal 4 7 2 3 2 2 2 2" xfId="40322" xr:uid="{A22A836D-D0F9-4075-BDFA-465699646F23}"/>
    <cellStyle name="Normal 4 7 2 3 2 2 2 3" xfId="55206" xr:uid="{FDE2A1BE-7242-4D6C-AC3B-57E289B7DC5E}"/>
    <cellStyle name="Normal 4 7 2 3 2 2 3" xfId="19786" xr:uid="{21B1E012-0D1C-4C99-8EC0-8C132B91E721}"/>
    <cellStyle name="Normal 4 7 2 3 2 2 4" xfId="33476" xr:uid="{3475FF4E-5591-47B7-8A74-EF860D0D1A0D}"/>
    <cellStyle name="Normal 4 7 2 3 2 2 5" xfId="48360" xr:uid="{071B3A9D-3C9A-4975-A04A-30EFF9688B47}"/>
    <cellStyle name="Normal 4 7 2 3 2 3" xfId="23208" xr:uid="{9A233EA7-5E01-4902-BB9D-0402F8345A8F}"/>
    <cellStyle name="Normal 4 7 2 3 2 3 2" xfId="36900" xr:uid="{BCD293F5-C06C-488F-92E6-3AD6B464F225}"/>
    <cellStyle name="Normal 4 7 2 3 2 3 3" xfId="51784" xr:uid="{01977C60-6546-44F4-81FC-4BF33A8742A4}"/>
    <cellStyle name="Normal 4 7 2 3 2 4" xfId="16364" xr:uid="{A60C755A-6531-44ED-AD25-5C2391D78A61}"/>
    <cellStyle name="Normal 4 7 2 3 2 5" xfId="30054" xr:uid="{A874F6B7-61D1-4A85-8BBB-00773AE6F55B}"/>
    <cellStyle name="Normal 4 7 2 3 2 6" xfId="44938" xr:uid="{36FE2BE5-3120-467B-8A25-F2BFB82C6D6B}"/>
    <cellStyle name="Normal 4 7 2 3 3" xfId="11228" xr:uid="{721E7A87-1D0E-492E-B1E1-34DD4FEAC8F3}"/>
    <cellStyle name="Normal 4 7 2 3 3 2" xfId="24918" xr:uid="{75CA15EB-2E92-4217-85B6-0C8D0A281AB7}"/>
    <cellStyle name="Normal 4 7 2 3 3 2 2" xfId="38610" xr:uid="{E667D472-2640-474E-AFCD-2FB10C8B37A5}"/>
    <cellStyle name="Normal 4 7 2 3 3 2 3" xfId="53494" xr:uid="{11DA0C3A-A82D-4127-A0E6-A55C956966C7}"/>
    <cellStyle name="Normal 4 7 2 3 3 3" xfId="18074" xr:uid="{37728258-BA91-4CC2-9A50-60B178FA44BB}"/>
    <cellStyle name="Normal 4 7 2 3 3 4" xfId="31764" xr:uid="{5CD9F2DB-6F93-4528-A1AF-02C10A41E03E}"/>
    <cellStyle name="Normal 4 7 2 3 3 5" xfId="46648" xr:uid="{6A37B40B-3709-4444-BA5E-61CA67D9131A}"/>
    <cellStyle name="Normal 4 7 2 3 4" xfId="21496" xr:uid="{976F51D3-BC07-42A3-9683-BC8AF3C596F0}"/>
    <cellStyle name="Normal 4 7 2 3 4 2" xfId="35188" xr:uid="{DDEE093D-2136-43D0-804F-49F1EA77D59C}"/>
    <cellStyle name="Normal 4 7 2 3 4 3" xfId="50072" xr:uid="{CA20AC4D-A3ED-4540-AAC5-6B5505E72469}"/>
    <cellStyle name="Normal 4 7 2 3 5" xfId="14652" xr:uid="{0C6A6AA1-0BB5-49C0-8423-8B732EF2FCF6}"/>
    <cellStyle name="Normal 4 7 2 3 6" xfId="28342" xr:uid="{1C2ECD64-6B23-4AD7-8A72-249762A615B5}"/>
    <cellStyle name="Normal 4 7 2 3 7" xfId="43226" xr:uid="{6550859B-C26D-4E64-9C96-EF221BBC6F13}"/>
    <cellStyle name="Normal 4 7 2 4" xfId="7807" xr:uid="{7F48A61C-AA08-49AC-8F50-AC2140E2EDEE}"/>
    <cellStyle name="Normal 4 7 2 4 2" xfId="9519" xr:uid="{93C23877-139D-4A8A-9432-4F61920E1424}"/>
    <cellStyle name="Normal 4 7 2 4 2 2" xfId="12941" xr:uid="{21683AF8-B98E-446F-A9DA-9A601118B011}"/>
    <cellStyle name="Normal 4 7 2 4 2 2 2" xfId="26631" xr:uid="{AAEE8412-3E9F-4B45-91B8-4F72A1C95BB4}"/>
    <cellStyle name="Normal 4 7 2 4 2 2 2 2" xfId="40323" xr:uid="{AE5B800E-24CC-4E23-99F5-A1DD5A40654E}"/>
    <cellStyle name="Normal 4 7 2 4 2 2 2 3" xfId="55207" xr:uid="{5197FC85-8F85-44FC-A907-2918CC8F9009}"/>
    <cellStyle name="Normal 4 7 2 4 2 2 3" xfId="19787" xr:uid="{33B7EDBE-EE7D-40CE-BD0F-CF82BEF701BA}"/>
    <cellStyle name="Normal 4 7 2 4 2 2 4" xfId="33477" xr:uid="{5F95D842-2A2E-4B92-A2AF-1B11AB97DFCA}"/>
    <cellStyle name="Normal 4 7 2 4 2 2 5" xfId="48361" xr:uid="{DE00FAB0-6392-4B54-854D-464B2B535E9C}"/>
    <cellStyle name="Normal 4 7 2 4 2 3" xfId="23209" xr:uid="{F9829D66-3745-41A2-9123-9CDC621D566F}"/>
    <cellStyle name="Normal 4 7 2 4 2 3 2" xfId="36901" xr:uid="{2B5A83FC-5EA6-491B-85C6-6707FDA8CAF0}"/>
    <cellStyle name="Normal 4 7 2 4 2 3 3" xfId="51785" xr:uid="{76AE43BB-3427-4083-B401-BE48EA86A33C}"/>
    <cellStyle name="Normal 4 7 2 4 2 4" xfId="16365" xr:uid="{6C9A3A57-93BF-4F92-A373-A4FCA0F5F1D4}"/>
    <cellStyle name="Normal 4 7 2 4 2 5" xfId="30055" xr:uid="{48ACE083-35DA-448B-BB06-3F0282EFEEC0}"/>
    <cellStyle name="Normal 4 7 2 4 2 6" xfId="44939" xr:uid="{D9CB816C-C073-47C3-9D87-2B1E86AE69BA}"/>
    <cellStyle name="Normal 4 7 2 4 3" xfId="11229" xr:uid="{4AB0FEDD-4BA0-48AB-B1FD-BF85A5ED4C65}"/>
    <cellStyle name="Normal 4 7 2 4 3 2" xfId="24919" xr:uid="{540B3406-F5EB-4AEC-AD95-B0B180814985}"/>
    <cellStyle name="Normal 4 7 2 4 3 2 2" xfId="38611" xr:uid="{8782C9A3-0835-4CB6-B740-1D08E4555B8B}"/>
    <cellStyle name="Normal 4 7 2 4 3 2 3" xfId="53495" xr:uid="{78D332FD-2296-4F2C-8F16-287EC8757D5F}"/>
    <cellStyle name="Normal 4 7 2 4 3 3" xfId="18075" xr:uid="{9EBEA7DD-4AD6-4B00-9C73-E109BC6E7D14}"/>
    <cellStyle name="Normal 4 7 2 4 3 4" xfId="31765" xr:uid="{B54F6E4F-4672-45FC-AC05-5205B80E4854}"/>
    <cellStyle name="Normal 4 7 2 4 3 5" xfId="46649" xr:uid="{1EBDAAE6-A40A-44DB-BED6-E767D2051716}"/>
    <cellStyle name="Normal 4 7 2 4 4" xfId="21497" xr:uid="{7DC0AE55-560C-48EE-A0FA-2B3DA1446B14}"/>
    <cellStyle name="Normal 4 7 2 4 4 2" xfId="35189" xr:uid="{AECE7213-78D8-41E1-9F00-DF462571E618}"/>
    <cellStyle name="Normal 4 7 2 4 4 3" xfId="50073" xr:uid="{790BAA86-7ABF-4D75-BD93-9B59C2134CA5}"/>
    <cellStyle name="Normal 4 7 2 4 5" xfId="14653" xr:uid="{A31E492D-73A5-43C9-BB34-0A5229586D69}"/>
    <cellStyle name="Normal 4 7 2 4 6" xfId="28343" xr:uid="{BDF1034F-EB4D-4FE4-B951-E372E0BA8EB0}"/>
    <cellStyle name="Normal 4 7 2 4 7" xfId="43227" xr:uid="{274AF6D5-8FEE-473F-A170-B125A1D825EE}"/>
    <cellStyle name="Normal 4 7 2 5" xfId="9515" xr:uid="{71EAAE2E-4F4D-4B2F-94BC-4107AE9DA819}"/>
    <cellStyle name="Normal 4 7 2 5 2" xfId="12937" xr:uid="{CDD0FCB3-BF50-47E1-B75A-200FA868C265}"/>
    <cellStyle name="Normal 4 7 2 5 2 2" xfId="26627" xr:uid="{97A55279-2521-4A47-A378-57F08EE75C08}"/>
    <cellStyle name="Normal 4 7 2 5 2 2 2" xfId="40319" xr:uid="{8080DC36-5305-4F4A-9962-70E567043955}"/>
    <cellStyle name="Normal 4 7 2 5 2 2 3" xfId="55203" xr:uid="{0CB0B6FB-FD78-4EF5-BCC2-0520210715D7}"/>
    <cellStyle name="Normal 4 7 2 5 2 3" xfId="19783" xr:uid="{F921C99E-4541-46C0-A5AB-33747A944715}"/>
    <cellStyle name="Normal 4 7 2 5 2 4" xfId="33473" xr:uid="{F8A2700E-C242-481E-93D3-3D6560AC9FDF}"/>
    <cellStyle name="Normal 4 7 2 5 2 5" xfId="48357" xr:uid="{798BA8EA-E513-4D3B-AE65-0541201F011A}"/>
    <cellStyle name="Normal 4 7 2 5 3" xfId="23205" xr:uid="{F67432E7-8D58-4808-A645-7B7984397FA3}"/>
    <cellStyle name="Normal 4 7 2 5 3 2" xfId="36897" xr:uid="{9AF98D2A-6B13-43BE-8965-4EAD2F45D933}"/>
    <cellStyle name="Normal 4 7 2 5 3 3" xfId="51781" xr:uid="{77B8E525-1FAF-4094-B514-DCF29D323CF9}"/>
    <cellStyle name="Normal 4 7 2 5 4" xfId="16361" xr:uid="{4D06D59A-E397-41E3-95FC-5BC536C6FFFD}"/>
    <cellStyle name="Normal 4 7 2 5 5" xfId="30051" xr:uid="{3500CFED-7C1F-4089-B5A6-A9C526F37FA5}"/>
    <cellStyle name="Normal 4 7 2 5 6" xfId="44935" xr:uid="{3251C7D1-A3C9-4136-930C-C4192E638FBC}"/>
    <cellStyle name="Normal 4 7 2 6" xfId="11225" xr:uid="{F008B32F-953C-49CD-8E54-5733F22801B6}"/>
    <cellStyle name="Normal 4 7 2 6 2" xfId="24915" xr:uid="{86F61E38-2C06-4183-AFB7-E9229BB7F825}"/>
    <cellStyle name="Normal 4 7 2 6 2 2" xfId="38607" xr:uid="{0E9D76A8-AA8E-4DFF-A819-84BFE209DFE6}"/>
    <cellStyle name="Normal 4 7 2 6 2 3" xfId="53491" xr:uid="{D358BFBE-B277-46EF-B357-D54D0B440B31}"/>
    <cellStyle name="Normal 4 7 2 6 3" xfId="18071" xr:uid="{ADDCA8F8-6C7C-4C43-968B-039112F83201}"/>
    <cellStyle name="Normal 4 7 2 6 4" xfId="31761" xr:uid="{1A6619AB-0158-464C-9396-452E1A128798}"/>
    <cellStyle name="Normal 4 7 2 6 5" xfId="46645" xr:uid="{CBF74EE6-1EE9-4BF0-9EA8-F6FBA43FD50C}"/>
    <cellStyle name="Normal 4 7 2 7" xfId="21493" xr:uid="{DE132D43-0F40-4A5C-82B1-C27DB2247F9F}"/>
    <cellStyle name="Normal 4 7 2 7 2" xfId="35185" xr:uid="{2DD0675D-412A-40C5-B6F8-BB14F1A990BC}"/>
    <cellStyle name="Normal 4 7 2 7 3" xfId="50069" xr:uid="{77C2BC8F-04A0-4C4D-8B23-FD635ED39B5A}"/>
    <cellStyle name="Normal 4 7 2 8" xfId="14649" xr:uid="{4CAB950D-B8CD-4E50-B19C-1362E59E422E}"/>
    <cellStyle name="Normal 4 7 2 9" xfId="28339" xr:uid="{B2F1375B-0606-48A2-8B6D-F1F751157274}"/>
    <cellStyle name="Normal 4 7 3" xfId="7808" xr:uid="{1604EAB4-6B12-40EB-BB9A-6B76365C9840}"/>
    <cellStyle name="Normal 4 7 3 10" xfId="43228" xr:uid="{8F9B3407-0124-40F4-AADA-9B3178185941}"/>
    <cellStyle name="Normal 4 7 3 2" xfId="7809" xr:uid="{B4831472-A3F2-423F-8F14-D8A0386D76FB}"/>
    <cellStyle name="Normal 4 7 3 2 2" xfId="7810" xr:uid="{6A477656-2239-41E2-9F3A-ABDA3A5E6716}"/>
    <cellStyle name="Normal 4 7 3 2 2 2" xfId="9522" xr:uid="{328EFFBC-0BB6-4201-9E17-732E23F555E0}"/>
    <cellStyle name="Normal 4 7 3 2 2 2 2" xfId="12944" xr:uid="{C0710A49-F2C1-4F0F-8B43-203C5C12F769}"/>
    <cellStyle name="Normal 4 7 3 2 2 2 2 2" xfId="26634" xr:uid="{DBE65AAC-BF35-42F8-8449-D6CADCD403DF}"/>
    <cellStyle name="Normal 4 7 3 2 2 2 2 2 2" xfId="40326" xr:uid="{ED724EBE-5552-4131-A25F-D01DE785CAEF}"/>
    <cellStyle name="Normal 4 7 3 2 2 2 2 2 3" xfId="55210" xr:uid="{514D7D06-6230-407C-A10F-8B2B26169ABB}"/>
    <cellStyle name="Normal 4 7 3 2 2 2 2 3" xfId="19790" xr:uid="{CB8B93A6-DBE9-4EAC-8165-99D55C76C740}"/>
    <cellStyle name="Normal 4 7 3 2 2 2 2 4" xfId="33480" xr:uid="{77AF5313-7D4F-41AA-921C-8E25A5BC5CCC}"/>
    <cellStyle name="Normal 4 7 3 2 2 2 2 5" xfId="48364" xr:uid="{FF6B0C21-8942-4E86-AFC1-000F3D6D2347}"/>
    <cellStyle name="Normal 4 7 3 2 2 2 3" xfId="23212" xr:uid="{F5115CE0-0A76-424A-8A8D-35F3C576A09B}"/>
    <cellStyle name="Normal 4 7 3 2 2 2 3 2" xfId="36904" xr:uid="{92A22043-CDA0-4149-966B-CFE4B89526B3}"/>
    <cellStyle name="Normal 4 7 3 2 2 2 3 3" xfId="51788" xr:uid="{3CADD113-50CD-411F-8E5B-BBD2C6A5B983}"/>
    <cellStyle name="Normal 4 7 3 2 2 2 4" xfId="16368" xr:uid="{1CA27837-EF36-4030-89C7-6470E9478F08}"/>
    <cellStyle name="Normal 4 7 3 2 2 2 5" xfId="30058" xr:uid="{040CF1D7-29F0-4F01-92ED-E342AD3F3055}"/>
    <cellStyle name="Normal 4 7 3 2 2 2 6" xfId="44942" xr:uid="{9FB7A1F4-9E25-4046-890E-07E12D313031}"/>
    <cellStyle name="Normal 4 7 3 2 2 3" xfId="11232" xr:uid="{91E5587F-6474-472F-9A9E-B76FD7EC7D91}"/>
    <cellStyle name="Normal 4 7 3 2 2 3 2" xfId="24922" xr:uid="{498D7F37-35F5-4940-B80A-91A7F0A7AC35}"/>
    <cellStyle name="Normal 4 7 3 2 2 3 2 2" xfId="38614" xr:uid="{62715C41-005A-404D-A603-110A344EEE42}"/>
    <cellStyle name="Normal 4 7 3 2 2 3 2 3" xfId="53498" xr:uid="{BE79C681-7ACA-4AA3-B6E1-827B3B8B1671}"/>
    <cellStyle name="Normal 4 7 3 2 2 3 3" xfId="18078" xr:uid="{DFA81C1D-53AE-4312-B26D-10C995BB1978}"/>
    <cellStyle name="Normal 4 7 3 2 2 3 4" xfId="31768" xr:uid="{502F6A33-DA48-461C-8EBC-85C1C480C30B}"/>
    <cellStyle name="Normal 4 7 3 2 2 3 5" xfId="46652" xr:uid="{63DD9F5B-62E1-4F33-B0D7-3F2086856907}"/>
    <cellStyle name="Normal 4 7 3 2 2 4" xfId="21500" xr:uid="{6D16265E-72D9-4750-B438-16A5F9505BFE}"/>
    <cellStyle name="Normal 4 7 3 2 2 4 2" xfId="35192" xr:uid="{DBFA664D-CEBB-428F-BFEC-ED2DB5A5BB13}"/>
    <cellStyle name="Normal 4 7 3 2 2 4 3" xfId="50076" xr:uid="{8ADF4AB6-30AD-4311-839B-9E2E57887EBD}"/>
    <cellStyle name="Normal 4 7 3 2 2 5" xfId="14656" xr:uid="{38647EA3-D915-4A53-AB4D-FD738501B5EC}"/>
    <cellStyle name="Normal 4 7 3 2 2 6" xfId="28346" xr:uid="{2487221A-7C03-41F0-86DF-E8979EC3D529}"/>
    <cellStyle name="Normal 4 7 3 2 2 7" xfId="43230" xr:uid="{649F9114-BBA4-431D-AFCA-6B0FE100FF7F}"/>
    <cellStyle name="Normal 4 7 3 2 3" xfId="9521" xr:uid="{D1A0504A-6D88-4824-A995-352F2FCDEED2}"/>
    <cellStyle name="Normal 4 7 3 2 3 2" xfId="12943" xr:uid="{4A9900CD-5098-4505-A582-B2443A461D5C}"/>
    <cellStyle name="Normal 4 7 3 2 3 2 2" xfId="26633" xr:uid="{AB083AEF-C773-41F3-B601-60285A443398}"/>
    <cellStyle name="Normal 4 7 3 2 3 2 2 2" xfId="40325" xr:uid="{C995656D-CECF-4FFA-BD89-73EF71E64ABD}"/>
    <cellStyle name="Normal 4 7 3 2 3 2 2 3" xfId="55209" xr:uid="{C1ACAD6B-4EE0-4549-A402-03468862C536}"/>
    <cellStyle name="Normal 4 7 3 2 3 2 3" xfId="19789" xr:uid="{356F903F-85BB-4963-B0F7-049EEB1A6AAC}"/>
    <cellStyle name="Normal 4 7 3 2 3 2 4" xfId="33479" xr:uid="{47FF1F4A-AD81-47D0-9DD2-9161AB2D135A}"/>
    <cellStyle name="Normal 4 7 3 2 3 2 5" xfId="48363" xr:uid="{0FFA47EF-28E1-4D1F-84EE-04AB846B8061}"/>
    <cellStyle name="Normal 4 7 3 2 3 3" xfId="23211" xr:uid="{CEF1F8CA-21C4-48B6-9606-FDD73077E6C9}"/>
    <cellStyle name="Normal 4 7 3 2 3 3 2" xfId="36903" xr:uid="{52BB39EE-8F39-49BB-8E3C-71BDAE423CD4}"/>
    <cellStyle name="Normal 4 7 3 2 3 3 3" xfId="51787" xr:uid="{27F88539-5F8A-4592-B1A0-4F3F8357DEB8}"/>
    <cellStyle name="Normal 4 7 3 2 3 4" xfId="16367" xr:uid="{CD295CED-D3BD-4A9D-B3A6-C1168EE56E7F}"/>
    <cellStyle name="Normal 4 7 3 2 3 5" xfId="30057" xr:uid="{EBBAB108-B4DF-4D57-A616-B41FC6E6F0D7}"/>
    <cellStyle name="Normal 4 7 3 2 3 6" xfId="44941" xr:uid="{93EE7237-E971-4E64-8803-3842B3D5FF00}"/>
    <cellStyle name="Normal 4 7 3 2 4" xfId="11231" xr:uid="{48CC65D3-E026-4C2E-9130-F2B44C7C810A}"/>
    <cellStyle name="Normal 4 7 3 2 4 2" xfId="24921" xr:uid="{6197F2B7-2FAE-4E10-941C-6F900B003107}"/>
    <cellStyle name="Normal 4 7 3 2 4 2 2" xfId="38613" xr:uid="{1BCD6FE2-0FBA-48DA-829D-3CFA76DC8D14}"/>
    <cellStyle name="Normal 4 7 3 2 4 2 3" xfId="53497" xr:uid="{17DC7085-8996-4DD2-9F39-95296BDE2D72}"/>
    <cellStyle name="Normal 4 7 3 2 4 3" xfId="18077" xr:uid="{03DC8E47-ED72-44D0-9A2B-F58175043415}"/>
    <cellStyle name="Normal 4 7 3 2 4 4" xfId="31767" xr:uid="{6B9D9CE4-C54F-4348-9D11-79CF7BA47D0A}"/>
    <cellStyle name="Normal 4 7 3 2 4 5" xfId="46651" xr:uid="{6116B626-B39E-49AB-9F11-AEA9FB98DE62}"/>
    <cellStyle name="Normal 4 7 3 2 5" xfId="21499" xr:uid="{EB42D0AB-BAC6-4AC8-8C38-5929897375BD}"/>
    <cellStyle name="Normal 4 7 3 2 5 2" xfId="35191" xr:uid="{06428D9A-C569-4771-9B9F-EF01247A78DD}"/>
    <cellStyle name="Normal 4 7 3 2 5 3" xfId="50075" xr:uid="{47356348-D8BE-4797-B54D-131259A273C5}"/>
    <cellStyle name="Normal 4 7 3 2 6" xfId="14655" xr:uid="{06D52693-0858-4123-831D-9470A6D1FFF3}"/>
    <cellStyle name="Normal 4 7 3 2 7" xfId="28345" xr:uid="{DBD7A1B5-A64F-4F06-A13A-8B422949FD12}"/>
    <cellStyle name="Normal 4 7 3 2 8" xfId="43229" xr:uid="{83D5D8E2-6261-4F5E-93D2-900E28A0DF0E}"/>
    <cellStyle name="Normal 4 7 3 3" xfId="7811" xr:uid="{FFD741D3-BEC9-4F4C-A461-60E363342192}"/>
    <cellStyle name="Normal 4 7 3 3 2" xfId="9523" xr:uid="{2A23EAE0-BD83-465D-89FE-3545E1C84A70}"/>
    <cellStyle name="Normal 4 7 3 3 2 2" xfId="12945" xr:uid="{C24719D1-713C-4063-A512-2488BB497CC3}"/>
    <cellStyle name="Normal 4 7 3 3 2 2 2" xfId="26635" xr:uid="{823B7FD6-FA0C-4C90-BC8F-5E70A101C88A}"/>
    <cellStyle name="Normal 4 7 3 3 2 2 2 2" xfId="40327" xr:uid="{8AA244FF-BFB9-4D46-87E5-C3CE0D616275}"/>
    <cellStyle name="Normal 4 7 3 3 2 2 2 3" xfId="55211" xr:uid="{4E63C5BF-EDFF-4FFD-B1FB-27B4601D33B0}"/>
    <cellStyle name="Normal 4 7 3 3 2 2 3" xfId="19791" xr:uid="{2FE60A73-211C-42C0-8B16-D645F2F8F905}"/>
    <cellStyle name="Normal 4 7 3 3 2 2 4" xfId="33481" xr:uid="{BFF63DE3-8F95-4BA0-85EC-59EDAA3F1ED5}"/>
    <cellStyle name="Normal 4 7 3 3 2 2 5" xfId="48365" xr:uid="{C6118C01-3423-437E-B73D-5A24340ECA3A}"/>
    <cellStyle name="Normal 4 7 3 3 2 3" xfId="23213" xr:uid="{9271D1F0-11E0-4F5F-9B65-4328732B296C}"/>
    <cellStyle name="Normal 4 7 3 3 2 3 2" xfId="36905" xr:uid="{8CEEE63E-810D-480B-ADBA-F64B8150C291}"/>
    <cellStyle name="Normal 4 7 3 3 2 3 3" xfId="51789" xr:uid="{D472F74D-AB84-46FF-A71A-EDA475EAEF5E}"/>
    <cellStyle name="Normal 4 7 3 3 2 4" xfId="16369" xr:uid="{466A2DA9-E0A2-4FE4-B326-A6CBBA380E1E}"/>
    <cellStyle name="Normal 4 7 3 3 2 5" xfId="30059" xr:uid="{E2FF37BC-A517-47DB-990B-29334B735FC7}"/>
    <cellStyle name="Normal 4 7 3 3 2 6" xfId="44943" xr:uid="{E171A176-B8EC-4796-889C-DAB2F90D9316}"/>
    <cellStyle name="Normal 4 7 3 3 3" xfId="11233" xr:uid="{47B3F00B-32E1-4284-AA45-835AEEEF6C14}"/>
    <cellStyle name="Normal 4 7 3 3 3 2" xfId="24923" xr:uid="{4B1D2C43-D4D8-450C-B893-5F625203D304}"/>
    <cellStyle name="Normal 4 7 3 3 3 2 2" xfId="38615" xr:uid="{E2198DA5-3606-4E3D-A796-4EB8EE44673A}"/>
    <cellStyle name="Normal 4 7 3 3 3 2 3" xfId="53499" xr:uid="{83030824-A078-49C2-8DD3-2E78798FC1F8}"/>
    <cellStyle name="Normal 4 7 3 3 3 3" xfId="18079" xr:uid="{63B3522A-78CB-40EA-941F-B829F06CE3BA}"/>
    <cellStyle name="Normal 4 7 3 3 3 4" xfId="31769" xr:uid="{56F0C927-8393-4949-B9F8-E03560936C01}"/>
    <cellStyle name="Normal 4 7 3 3 3 5" xfId="46653" xr:uid="{B5C3AE65-B412-409F-9C17-DF432A5D6823}"/>
    <cellStyle name="Normal 4 7 3 3 4" xfId="21501" xr:uid="{675E5F74-4FD3-40D3-AA00-3D46847C856D}"/>
    <cellStyle name="Normal 4 7 3 3 4 2" xfId="35193" xr:uid="{9179E43E-EA44-4B93-8E3C-6791B1DC2733}"/>
    <cellStyle name="Normal 4 7 3 3 4 3" xfId="50077" xr:uid="{435CD04D-E48A-42FD-987A-9834E52E58DA}"/>
    <cellStyle name="Normal 4 7 3 3 5" xfId="14657" xr:uid="{D84C0237-2D26-461C-AB7A-93D340B62002}"/>
    <cellStyle name="Normal 4 7 3 3 6" xfId="28347" xr:uid="{A7252387-B194-4C8A-AA2B-226A87AD90AB}"/>
    <cellStyle name="Normal 4 7 3 3 7" xfId="43231" xr:uid="{758DBE1C-2DD2-4CC5-8621-02A2DC75D9B8}"/>
    <cellStyle name="Normal 4 7 3 4" xfId="7812" xr:uid="{AF61EEEB-D1A0-4206-B325-022898EFEC51}"/>
    <cellStyle name="Normal 4 7 3 4 2" xfId="9524" xr:uid="{C91733F7-5F47-4E7B-9FC9-43887A8E3643}"/>
    <cellStyle name="Normal 4 7 3 4 2 2" xfId="12946" xr:uid="{8C8E8E92-1265-4DBF-B62C-F0092A3D10E0}"/>
    <cellStyle name="Normal 4 7 3 4 2 2 2" xfId="26636" xr:uid="{856500AB-ECD8-4BC6-A151-43C085659BB6}"/>
    <cellStyle name="Normal 4 7 3 4 2 2 2 2" xfId="40328" xr:uid="{887FAD77-9B7E-4A5A-982C-C47021EC3300}"/>
    <cellStyle name="Normal 4 7 3 4 2 2 2 3" xfId="55212" xr:uid="{8F61FF8C-0816-4102-A90F-D27BFED6CF98}"/>
    <cellStyle name="Normal 4 7 3 4 2 2 3" xfId="19792" xr:uid="{3FCB599D-C892-409D-BDF9-2C81B48B8443}"/>
    <cellStyle name="Normal 4 7 3 4 2 2 4" xfId="33482" xr:uid="{284E82EA-7F0C-474E-870A-22DAE3673DA6}"/>
    <cellStyle name="Normal 4 7 3 4 2 2 5" xfId="48366" xr:uid="{5D978BD0-7947-4411-A3D6-930688D6A590}"/>
    <cellStyle name="Normal 4 7 3 4 2 3" xfId="23214" xr:uid="{A9B311F2-FF67-40EC-A7F7-FFFDB9B03542}"/>
    <cellStyle name="Normal 4 7 3 4 2 3 2" xfId="36906" xr:uid="{C90BD712-DDD8-452A-ACC9-645B545901A7}"/>
    <cellStyle name="Normal 4 7 3 4 2 3 3" xfId="51790" xr:uid="{43752505-F4F4-4618-8F3A-BF0DAE8C0856}"/>
    <cellStyle name="Normal 4 7 3 4 2 4" xfId="16370" xr:uid="{D3AF511D-04AC-4671-9993-14D861103026}"/>
    <cellStyle name="Normal 4 7 3 4 2 5" xfId="30060" xr:uid="{B5E7B869-F835-4103-B287-719F9F881BC6}"/>
    <cellStyle name="Normal 4 7 3 4 2 6" xfId="44944" xr:uid="{B43B3C2C-858E-4F35-A7C6-33860F75E534}"/>
    <cellStyle name="Normal 4 7 3 4 3" xfId="11234" xr:uid="{6904D3DB-1443-4154-B245-AF7DCB1AB0B3}"/>
    <cellStyle name="Normal 4 7 3 4 3 2" xfId="24924" xr:uid="{15E954DA-D7E6-4445-9069-2A44A5584566}"/>
    <cellStyle name="Normal 4 7 3 4 3 2 2" xfId="38616" xr:uid="{49B08C4A-5D09-436F-AF63-6B835B90646A}"/>
    <cellStyle name="Normal 4 7 3 4 3 2 3" xfId="53500" xr:uid="{33D3038B-E09E-4D5F-B59D-6C84716AC795}"/>
    <cellStyle name="Normal 4 7 3 4 3 3" xfId="18080" xr:uid="{E9853B0D-6A67-4D73-95B4-E2AE03783AE3}"/>
    <cellStyle name="Normal 4 7 3 4 3 4" xfId="31770" xr:uid="{932DA5E1-B602-4DFD-8BF2-1015CDAC17E8}"/>
    <cellStyle name="Normal 4 7 3 4 3 5" xfId="46654" xr:uid="{7B61BF8D-5F23-49E9-9140-4E79AAD7690C}"/>
    <cellStyle name="Normal 4 7 3 4 4" xfId="21502" xr:uid="{5BA3FA76-743B-4B7C-B0C8-4A10B7ECEF27}"/>
    <cellStyle name="Normal 4 7 3 4 4 2" xfId="35194" xr:uid="{45F09400-B52E-4302-BDE2-3539C8B5EA04}"/>
    <cellStyle name="Normal 4 7 3 4 4 3" xfId="50078" xr:uid="{B6D66D40-4C4B-4019-A406-32E6387EE66E}"/>
    <cellStyle name="Normal 4 7 3 4 5" xfId="14658" xr:uid="{5876863E-5012-403C-89CE-F3B19435896E}"/>
    <cellStyle name="Normal 4 7 3 4 6" xfId="28348" xr:uid="{49373E8A-1F71-44AF-AC04-595073FE81B2}"/>
    <cellStyle name="Normal 4 7 3 4 7" xfId="43232" xr:uid="{A2EC3903-4E0C-4F1D-B927-1054FBD666ED}"/>
    <cellStyle name="Normal 4 7 3 5" xfId="9520" xr:uid="{79703E40-E4B1-4489-84D8-989E66A43A98}"/>
    <cellStyle name="Normal 4 7 3 5 2" xfId="12942" xr:uid="{6E129198-4E94-477C-A4AF-B96A233655FA}"/>
    <cellStyle name="Normal 4 7 3 5 2 2" xfId="26632" xr:uid="{F5DAA978-F0AF-4B9C-AF2E-056AE2DE46ED}"/>
    <cellStyle name="Normal 4 7 3 5 2 2 2" xfId="40324" xr:uid="{07507907-576C-426B-9825-A6569DC1D36D}"/>
    <cellStyle name="Normal 4 7 3 5 2 2 3" xfId="55208" xr:uid="{9D992418-9205-47AA-9662-35A980B83984}"/>
    <cellStyle name="Normal 4 7 3 5 2 3" xfId="19788" xr:uid="{86A0C5AB-69BF-4BA4-B4AB-0EF71B523B34}"/>
    <cellStyle name="Normal 4 7 3 5 2 4" xfId="33478" xr:uid="{D1AFF7EE-AE8A-40F1-AE2A-F1B155B9286F}"/>
    <cellStyle name="Normal 4 7 3 5 2 5" xfId="48362" xr:uid="{8866E84E-DE30-44A0-8986-3AD86E0EA087}"/>
    <cellStyle name="Normal 4 7 3 5 3" xfId="23210" xr:uid="{094F7CD9-2545-4034-8D99-8A1492DEA5F2}"/>
    <cellStyle name="Normal 4 7 3 5 3 2" xfId="36902" xr:uid="{90E1D119-D3AA-4388-8EED-04B998E64BC6}"/>
    <cellStyle name="Normal 4 7 3 5 3 3" xfId="51786" xr:uid="{37AFA2CE-2B18-41FF-BAA0-40CCD556C72A}"/>
    <cellStyle name="Normal 4 7 3 5 4" xfId="16366" xr:uid="{3D3FFE52-FFC7-4402-8B17-30DA3D227761}"/>
    <cellStyle name="Normal 4 7 3 5 5" xfId="30056" xr:uid="{4C0EB867-E6A7-4338-9FC5-CFDF7FC230B8}"/>
    <cellStyle name="Normal 4 7 3 5 6" xfId="44940" xr:uid="{0481F53C-6550-42B9-84B6-50BC736A75DC}"/>
    <cellStyle name="Normal 4 7 3 6" xfId="11230" xr:uid="{D2BBEC7D-674E-49E6-AB7F-F7AE62ED84F7}"/>
    <cellStyle name="Normal 4 7 3 6 2" xfId="24920" xr:uid="{1B0AF429-2D98-4B72-A87F-88A05262269D}"/>
    <cellStyle name="Normal 4 7 3 6 2 2" xfId="38612" xr:uid="{259E7AF9-B023-4DC2-9C35-C2C4F384579A}"/>
    <cellStyle name="Normal 4 7 3 6 2 3" xfId="53496" xr:uid="{164E4E73-21A7-4B66-94BE-860DE0EA627D}"/>
    <cellStyle name="Normal 4 7 3 6 3" xfId="18076" xr:uid="{44C6E512-F09C-4AB7-BDB1-21382345C393}"/>
    <cellStyle name="Normal 4 7 3 6 4" xfId="31766" xr:uid="{BEC830CF-970E-4E63-BD8F-F7D50AEAC8E0}"/>
    <cellStyle name="Normal 4 7 3 6 5" xfId="46650" xr:uid="{33D774EA-85D2-4091-A03F-C907BDDF9E7F}"/>
    <cellStyle name="Normal 4 7 3 7" xfId="21498" xr:uid="{09C5243E-A2B9-4B17-96E6-05CB51D89D02}"/>
    <cellStyle name="Normal 4 7 3 7 2" xfId="35190" xr:uid="{2C8CFFFA-DB9C-4A47-A109-D49A55D1B1F0}"/>
    <cellStyle name="Normal 4 7 3 7 3" xfId="50074" xr:uid="{6D62E6AB-AD0D-44A6-A365-CE72DCC4BE77}"/>
    <cellStyle name="Normal 4 7 3 8" xfId="14654" xr:uid="{FCA34A34-A2E5-40AB-9DF8-19815F8B3B76}"/>
    <cellStyle name="Normal 4 7 3 9" xfId="28344" xr:uid="{FC4871D8-173B-4A7C-9253-F08F43C639A6}"/>
    <cellStyle name="Normal 4 7 4" xfId="7813" xr:uid="{34C1D405-C718-4B6B-888A-06FE240A7F2B}"/>
    <cellStyle name="Normal 4 7 4 2" xfId="7814" xr:uid="{FCC6ABE0-F6C0-46AA-8CE3-C7C0D0C4339D}"/>
    <cellStyle name="Normal 4 7 4 2 2" xfId="9526" xr:uid="{25969FF8-D270-45BA-9296-CAD518766E81}"/>
    <cellStyle name="Normal 4 7 4 2 2 2" xfId="12948" xr:uid="{BDD8DF77-A92B-4DA7-9A71-91887AE97488}"/>
    <cellStyle name="Normal 4 7 4 2 2 2 2" xfId="26638" xr:uid="{68B2EF9E-0443-4227-A23B-454B89C3777E}"/>
    <cellStyle name="Normal 4 7 4 2 2 2 2 2" xfId="40330" xr:uid="{4182A268-F1E5-4F5B-9858-E84D26921164}"/>
    <cellStyle name="Normal 4 7 4 2 2 2 2 3" xfId="55214" xr:uid="{8C21C6BD-2C67-41AC-83AC-8F2DDF94CC17}"/>
    <cellStyle name="Normal 4 7 4 2 2 2 3" xfId="19794" xr:uid="{BC2F23FA-36EF-4B73-996F-BA5D0310B43B}"/>
    <cellStyle name="Normal 4 7 4 2 2 2 4" xfId="33484" xr:uid="{20CD98ED-FDAD-463C-B314-AD75641B21C7}"/>
    <cellStyle name="Normal 4 7 4 2 2 2 5" xfId="48368" xr:uid="{1D6B0D37-4760-40A6-B848-32EF9BF372A1}"/>
    <cellStyle name="Normal 4 7 4 2 2 3" xfId="23216" xr:uid="{8FF08BAC-9A3E-4496-A07E-6955CAFDD9C5}"/>
    <cellStyle name="Normal 4 7 4 2 2 3 2" xfId="36908" xr:uid="{059F7B03-ED76-498D-A2B1-94259C834D49}"/>
    <cellStyle name="Normal 4 7 4 2 2 3 3" xfId="51792" xr:uid="{25008EA6-7CC6-42F7-AEEC-7DA339EF7F9C}"/>
    <cellStyle name="Normal 4 7 4 2 2 4" xfId="16372" xr:uid="{DEB0A169-A810-47F8-8FDE-BDBE3BE6218E}"/>
    <cellStyle name="Normal 4 7 4 2 2 5" xfId="30062" xr:uid="{C6054060-4C21-4651-B53C-0043A6482747}"/>
    <cellStyle name="Normal 4 7 4 2 2 6" xfId="44946" xr:uid="{496654C2-A57F-429C-B614-40E3CFBF07A5}"/>
    <cellStyle name="Normal 4 7 4 2 3" xfId="11236" xr:uid="{96E551D2-056E-4974-8393-70F7BDBBB817}"/>
    <cellStyle name="Normal 4 7 4 2 3 2" xfId="24926" xr:uid="{45970794-8969-4833-8B55-A029916FE462}"/>
    <cellStyle name="Normal 4 7 4 2 3 2 2" xfId="38618" xr:uid="{49861895-818A-4785-BB2A-C469AD059BBA}"/>
    <cellStyle name="Normal 4 7 4 2 3 2 3" xfId="53502" xr:uid="{611B9D54-58F5-4DAA-855F-178B13E88A88}"/>
    <cellStyle name="Normal 4 7 4 2 3 3" xfId="18082" xr:uid="{5E9F68A2-0BF8-43F2-BDD2-FB7725826CDC}"/>
    <cellStyle name="Normal 4 7 4 2 3 4" xfId="31772" xr:uid="{6C4C05B7-3BF3-4C9A-8F22-B0D9E5A9501A}"/>
    <cellStyle name="Normal 4 7 4 2 3 5" xfId="46656" xr:uid="{C8E551B8-E710-4AB2-ACCE-2A345C9D8185}"/>
    <cellStyle name="Normal 4 7 4 2 4" xfId="21504" xr:uid="{63D90F3C-F040-4585-94DF-3963CF8C9EAA}"/>
    <cellStyle name="Normal 4 7 4 2 4 2" xfId="35196" xr:uid="{75F20A58-9F10-4519-B9BE-4E41B372BB52}"/>
    <cellStyle name="Normal 4 7 4 2 4 3" xfId="50080" xr:uid="{D9018FE7-1722-4C7C-86D5-D4079D1DBEA1}"/>
    <cellStyle name="Normal 4 7 4 2 5" xfId="14660" xr:uid="{A0326D55-5D93-4270-9CA8-0D52F3CE0ED7}"/>
    <cellStyle name="Normal 4 7 4 2 6" xfId="28350" xr:uid="{031AD7BC-004B-4024-A05B-F7EB36CFDF1D}"/>
    <cellStyle name="Normal 4 7 4 2 7" xfId="43234" xr:uid="{5D51CDE2-1D25-4CBB-9B5D-E972D1936497}"/>
    <cellStyle name="Normal 4 7 4 3" xfId="9525" xr:uid="{C6B9459E-FAF7-470B-8CCA-2363DFDDAA1D}"/>
    <cellStyle name="Normal 4 7 4 3 2" xfId="12947" xr:uid="{117AF1A6-4508-4174-8781-C58939832BF5}"/>
    <cellStyle name="Normal 4 7 4 3 2 2" xfId="26637" xr:uid="{AE2148F9-E6F4-48F6-AB6B-7466E7AA509F}"/>
    <cellStyle name="Normal 4 7 4 3 2 2 2" xfId="40329" xr:uid="{8C8D4FAA-7933-48BC-96ED-5824283DBEDC}"/>
    <cellStyle name="Normal 4 7 4 3 2 2 3" xfId="55213" xr:uid="{FA05ED41-5D05-4A18-8023-FCB969D2CCE1}"/>
    <cellStyle name="Normal 4 7 4 3 2 3" xfId="19793" xr:uid="{7FFD918E-F54C-4CD5-899B-EF6AA9B9B8CD}"/>
    <cellStyle name="Normal 4 7 4 3 2 4" xfId="33483" xr:uid="{3EA735A1-5803-4AF7-A34F-9BAD99F5FF42}"/>
    <cellStyle name="Normal 4 7 4 3 2 5" xfId="48367" xr:uid="{C16965F4-E349-42F7-B814-E19FDF8D6C9C}"/>
    <cellStyle name="Normal 4 7 4 3 3" xfId="23215" xr:uid="{A8B8ECF5-C399-441E-8D66-BBF31F611753}"/>
    <cellStyle name="Normal 4 7 4 3 3 2" xfId="36907" xr:uid="{C94FF90C-9F30-4C46-AAFD-8855B17E35E2}"/>
    <cellStyle name="Normal 4 7 4 3 3 3" xfId="51791" xr:uid="{CEF528B8-1D3D-46BD-8EFA-A0F5B30B2423}"/>
    <cellStyle name="Normal 4 7 4 3 4" xfId="16371" xr:uid="{B065FCC4-555D-4FC3-9C27-ACF72C2AC9F4}"/>
    <cellStyle name="Normal 4 7 4 3 5" xfId="30061" xr:uid="{D351B1B6-E239-41F6-BE1D-A36766B51B61}"/>
    <cellStyle name="Normal 4 7 4 3 6" xfId="44945" xr:uid="{189C1983-1C13-4F0C-AF85-452BAAA0EC0B}"/>
    <cellStyle name="Normal 4 7 4 4" xfId="11235" xr:uid="{345D2731-0C27-4235-B84D-D618AC799A1D}"/>
    <cellStyle name="Normal 4 7 4 4 2" xfId="24925" xr:uid="{E413B59F-3F8B-442A-AD94-46CA97437328}"/>
    <cellStyle name="Normal 4 7 4 4 2 2" xfId="38617" xr:uid="{883DF694-B144-4D1B-8F26-2525461EE812}"/>
    <cellStyle name="Normal 4 7 4 4 2 3" xfId="53501" xr:uid="{19A4A386-2FB0-4DC0-950E-8FD99732FE3A}"/>
    <cellStyle name="Normal 4 7 4 4 3" xfId="18081" xr:uid="{534333E9-1048-405A-ACFA-BA25A399E7E5}"/>
    <cellStyle name="Normal 4 7 4 4 4" xfId="31771" xr:uid="{EC2E51DE-6915-45D9-BC06-86D6B6365FD5}"/>
    <cellStyle name="Normal 4 7 4 4 5" xfId="46655" xr:uid="{6F8B8D87-887F-413E-90E8-9A876E86F731}"/>
    <cellStyle name="Normal 4 7 4 5" xfId="21503" xr:uid="{F3E70670-CD65-4CE2-AA3E-8F98E162D47D}"/>
    <cellStyle name="Normal 4 7 4 5 2" xfId="35195" xr:uid="{F530690E-F6AF-4287-BDB9-8BFBEB40D6E7}"/>
    <cellStyle name="Normal 4 7 4 5 3" xfId="50079" xr:uid="{B10E0519-A9A2-4712-BDAD-0DC960CF6CEA}"/>
    <cellStyle name="Normal 4 7 4 6" xfId="14659" xr:uid="{86795A9B-69DE-4F51-BF6F-306950493480}"/>
    <cellStyle name="Normal 4 7 4 7" xfId="28349" xr:uid="{31179DBF-A7AD-466B-A82C-CC7DDDDB06F4}"/>
    <cellStyle name="Normal 4 7 4 8" xfId="43233" xr:uid="{C1A72ADF-17F3-4667-AFE5-B530766C7CBB}"/>
    <cellStyle name="Normal 4 7 5" xfId="7815" xr:uid="{7BC10A67-530E-46D2-858E-B70597DF44E4}"/>
    <cellStyle name="Normal 4 7 5 2" xfId="9527" xr:uid="{62E00070-2673-4609-8395-D3C2EF5E0A49}"/>
    <cellStyle name="Normal 4 7 5 2 2" xfId="12949" xr:uid="{4865F0D5-5E8C-4993-815A-9655E98816E0}"/>
    <cellStyle name="Normal 4 7 5 2 2 2" xfId="26639" xr:uid="{6BE324DF-8F68-4EC6-BDDE-ABECB3F08C8B}"/>
    <cellStyle name="Normal 4 7 5 2 2 2 2" xfId="40331" xr:uid="{D7CEB2FE-3938-487F-BAD2-330F18951AAE}"/>
    <cellStyle name="Normal 4 7 5 2 2 2 3" xfId="55215" xr:uid="{C96AF14F-0BBC-4A78-8424-466CF29485F5}"/>
    <cellStyle name="Normal 4 7 5 2 2 3" xfId="19795" xr:uid="{A842ED25-CE3A-4033-9720-98980E75F9A4}"/>
    <cellStyle name="Normal 4 7 5 2 2 4" xfId="33485" xr:uid="{D13A045B-88E4-4785-BDEF-1D0C2A5D74AC}"/>
    <cellStyle name="Normal 4 7 5 2 2 5" xfId="48369" xr:uid="{91714E69-3AA1-494E-BF04-897CCBCF9734}"/>
    <cellStyle name="Normal 4 7 5 2 3" xfId="23217" xr:uid="{3FB05075-0F6C-4FCC-BF40-FF4E6A5FD01E}"/>
    <cellStyle name="Normal 4 7 5 2 3 2" xfId="36909" xr:uid="{4A052FE8-2EAF-457C-9F4B-2F0EA9042897}"/>
    <cellStyle name="Normal 4 7 5 2 3 3" xfId="51793" xr:uid="{D6A00627-3887-419F-8DF3-B595324107F6}"/>
    <cellStyle name="Normal 4 7 5 2 4" xfId="16373" xr:uid="{A6E1FA21-ACDF-4566-888B-008A307C8448}"/>
    <cellStyle name="Normal 4 7 5 2 5" xfId="30063" xr:uid="{9A2307AB-FE41-496D-A29F-5697347BF92C}"/>
    <cellStyle name="Normal 4 7 5 2 6" xfId="44947" xr:uid="{2132A6E8-3F6A-4D47-B625-A89806226EAD}"/>
    <cellStyle name="Normal 4 7 5 3" xfId="11237" xr:uid="{9416157E-5D6A-4C9B-BAE4-A2CA4E1B6AD0}"/>
    <cellStyle name="Normal 4 7 5 3 2" xfId="24927" xr:uid="{3ADF9BE9-FFB4-4DCB-A41D-220C92FF9988}"/>
    <cellStyle name="Normal 4 7 5 3 2 2" xfId="38619" xr:uid="{A6C86C3F-A1DA-4F9B-9235-769FB2547610}"/>
    <cellStyle name="Normal 4 7 5 3 2 3" xfId="53503" xr:uid="{B9728D9B-6213-4D35-A97C-057441C0AE57}"/>
    <cellStyle name="Normal 4 7 5 3 3" xfId="18083" xr:uid="{1EA85475-9B0C-47C3-B65D-FEC657819A29}"/>
    <cellStyle name="Normal 4 7 5 3 4" xfId="31773" xr:uid="{695DA3CC-26CB-4B89-9191-784B5DFA4DF0}"/>
    <cellStyle name="Normal 4 7 5 3 5" xfId="46657" xr:uid="{9E0B3D77-AA85-4607-8887-62183E5A971E}"/>
    <cellStyle name="Normal 4 7 5 4" xfId="21505" xr:uid="{8BEC5764-43AC-421D-A790-867FC2BF6BB1}"/>
    <cellStyle name="Normal 4 7 5 4 2" xfId="35197" xr:uid="{9EF55BDD-1F9C-4BAD-9367-88CC4C33EF06}"/>
    <cellStyle name="Normal 4 7 5 4 3" xfId="50081" xr:uid="{A0DAF91D-A5B7-4F3A-8272-C5EB06C033D3}"/>
    <cellStyle name="Normal 4 7 5 5" xfId="14661" xr:uid="{DFC16DC8-CE25-4276-85D8-970DF2631828}"/>
    <cellStyle name="Normal 4 7 5 6" xfId="28351" xr:uid="{625D4BEC-F2C4-486D-BB04-3AF7EA33945F}"/>
    <cellStyle name="Normal 4 7 5 7" xfId="43235" xr:uid="{CCDED22F-6750-45D3-839A-60B7BE6399B2}"/>
    <cellStyle name="Normal 4 7 6" xfId="7816" xr:uid="{ECCC1892-712D-4968-A475-6F0E69787FBB}"/>
    <cellStyle name="Normal 4 7 6 2" xfId="9528" xr:uid="{1019FE3B-9F3F-4C75-BE0B-B0DE3AF97BFE}"/>
    <cellStyle name="Normal 4 7 6 2 2" xfId="12950" xr:uid="{73585E00-57B3-4A3F-B5E1-D0433DF3B977}"/>
    <cellStyle name="Normal 4 7 6 2 2 2" xfId="26640" xr:uid="{F396F95E-4319-48CF-9C27-AE2E30E48FBA}"/>
    <cellStyle name="Normal 4 7 6 2 2 2 2" xfId="40332" xr:uid="{F20D8247-7C11-4B36-A0BB-5C0AF8907361}"/>
    <cellStyle name="Normal 4 7 6 2 2 2 3" xfId="55216" xr:uid="{B922E096-D21C-439D-AED3-610B9E010892}"/>
    <cellStyle name="Normal 4 7 6 2 2 3" xfId="19796" xr:uid="{EE85FC0E-0F34-464A-8585-0DA8C5DF10BF}"/>
    <cellStyle name="Normal 4 7 6 2 2 4" xfId="33486" xr:uid="{A548787B-E3E9-48A0-B840-6D4AB13D0A44}"/>
    <cellStyle name="Normal 4 7 6 2 2 5" xfId="48370" xr:uid="{2710EFD1-C0A7-41AC-824A-EBC6ADE9F297}"/>
    <cellStyle name="Normal 4 7 6 2 3" xfId="23218" xr:uid="{5D204E57-7F5E-4DD5-BBA5-5D1F4DDE92A8}"/>
    <cellStyle name="Normal 4 7 6 2 3 2" xfId="36910" xr:uid="{36613972-945D-46E0-99F6-FB53E3186C4B}"/>
    <cellStyle name="Normal 4 7 6 2 3 3" xfId="51794" xr:uid="{DB60AD2E-7814-4C8B-AAF9-482851FF1899}"/>
    <cellStyle name="Normal 4 7 6 2 4" xfId="16374" xr:uid="{F045815B-C2B4-496B-BE9B-B1F41F0B89C3}"/>
    <cellStyle name="Normal 4 7 6 2 5" xfId="30064" xr:uid="{C98BE97B-20B6-4C0D-9640-30CB5957FF79}"/>
    <cellStyle name="Normal 4 7 6 2 6" xfId="44948" xr:uid="{CC1132C0-3C33-4ECE-9B09-E8D3FBF461BF}"/>
    <cellStyle name="Normal 4 7 6 3" xfId="11238" xr:uid="{501A6AD7-2607-472C-84C9-4C3CDD55BFF5}"/>
    <cellStyle name="Normal 4 7 6 3 2" xfId="24928" xr:uid="{7E36188F-F6AE-44FB-84A0-BFB1C9D30AB7}"/>
    <cellStyle name="Normal 4 7 6 3 2 2" xfId="38620" xr:uid="{85FE17E6-4C0D-4BEA-90EC-07EDF91E43D8}"/>
    <cellStyle name="Normal 4 7 6 3 2 3" xfId="53504" xr:uid="{BCFBDFE7-7CD7-4D83-AF9E-FB756A555EDA}"/>
    <cellStyle name="Normal 4 7 6 3 3" xfId="18084" xr:uid="{D60064DD-4044-4A54-8812-014107E88361}"/>
    <cellStyle name="Normal 4 7 6 3 4" xfId="31774" xr:uid="{C95F8C6D-142F-42B9-8E1B-82BDB4CC46D9}"/>
    <cellStyle name="Normal 4 7 6 3 5" xfId="46658" xr:uid="{85244717-DAF7-499C-B47C-C45DA661E2DB}"/>
    <cellStyle name="Normal 4 7 6 4" xfId="21506" xr:uid="{FC7AD433-604C-4F42-B0FE-DF7FA63C19FF}"/>
    <cellStyle name="Normal 4 7 6 4 2" xfId="35198" xr:uid="{889D6150-D622-48C9-8344-587783ED9FB4}"/>
    <cellStyle name="Normal 4 7 6 4 3" xfId="50082" xr:uid="{93729243-0062-4D2C-A318-1DA6D3C91510}"/>
    <cellStyle name="Normal 4 7 6 5" xfId="14662" xr:uid="{39F3BB4C-09B8-4391-8587-B3254E961613}"/>
    <cellStyle name="Normal 4 7 6 6" xfId="28352" xr:uid="{5F166FE9-4553-4392-BF6B-E0E8C77DAC13}"/>
    <cellStyle name="Normal 4 7 6 7" xfId="43236" xr:uid="{B4DEBA3C-C401-4687-AB52-09347624E7AA}"/>
    <cellStyle name="Normal 4 7 7" xfId="9514" xr:uid="{68D529FF-4140-4E99-AD97-C3D059B55BCB}"/>
    <cellStyle name="Normal 4 7 7 2" xfId="12936" xr:uid="{B175494D-0F65-4EEC-876B-87CF19EE31A2}"/>
    <cellStyle name="Normal 4 7 7 2 2" xfId="26626" xr:uid="{8A927312-F670-41F2-8A47-BF5423396CDC}"/>
    <cellStyle name="Normal 4 7 7 2 2 2" xfId="40318" xr:uid="{364A5469-E014-47C1-8558-B7CA80DB7C2B}"/>
    <cellStyle name="Normal 4 7 7 2 2 3" xfId="55202" xr:uid="{C4C2FFDE-E422-46FD-9B45-9F677C8C8ED9}"/>
    <cellStyle name="Normal 4 7 7 2 3" xfId="19782" xr:uid="{44EB1A41-03F7-4D72-90AC-15AAC4BF1C01}"/>
    <cellStyle name="Normal 4 7 7 2 4" xfId="33472" xr:uid="{8EB18A9E-A62B-4FA7-8B8F-DE5CCAF24D00}"/>
    <cellStyle name="Normal 4 7 7 2 5" xfId="48356" xr:uid="{DAB9954D-F72C-4D00-A6D1-4B9419BE5F89}"/>
    <cellStyle name="Normal 4 7 7 3" xfId="23204" xr:uid="{0D86B7B8-54B1-465B-8EEF-80009DFB333D}"/>
    <cellStyle name="Normal 4 7 7 3 2" xfId="36896" xr:uid="{AC8940D2-59BB-4AB8-9EC0-6AF9B2815618}"/>
    <cellStyle name="Normal 4 7 7 3 3" xfId="51780" xr:uid="{A4FEE091-2BC7-4B59-9A6A-2D7997543FBE}"/>
    <cellStyle name="Normal 4 7 7 4" xfId="16360" xr:uid="{571EF210-311E-4A22-97E4-049EE2830E77}"/>
    <cellStyle name="Normal 4 7 7 5" xfId="30050" xr:uid="{15EEE906-DE36-4A7A-998A-3DDCC64BFEF4}"/>
    <cellStyle name="Normal 4 7 7 6" xfId="44934" xr:uid="{42103D12-0777-409A-983E-479A8D06FBD3}"/>
    <cellStyle name="Normal 4 7 8" xfId="11224" xr:uid="{68354F95-2903-435F-BF0C-DB324293B1AE}"/>
    <cellStyle name="Normal 4 7 8 2" xfId="24914" xr:uid="{7DA38DDC-45E8-4D15-B733-C1902EE26E24}"/>
    <cellStyle name="Normal 4 7 8 2 2" xfId="38606" xr:uid="{283AB812-BE26-407F-964D-231670D3F45C}"/>
    <cellStyle name="Normal 4 7 8 2 3" xfId="53490" xr:uid="{8953372F-117D-4E51-97EF-09291A8FB4C7}"/>
    <cellStyle name="Normal 4 7 8 3" xfId="18070" xr:uid="{D76F0BFF-A919-4B77-932E-EAFCFBD8C72C}"/>
    <cellStyle name="Normal 4 7 8 4" xfId="31760" xr:uid="{2AD2AA87-F6A3-46DE-AC12-1ED7E9D98629}"/>
    <cellStyle name="Normal 4 7 8 5" xfId="46644" xr:uid="{73C5554C-A5BB-4B31-AE88-837FDFDE1193}"/>
    <cellStyle name="Normal 4 7 9" xfId="21492" xr:uid="{F4C99CB4-5796-46A1-85A9-DEBB3264783C}"/>
    <cellStyle name="Normal 4 7 9 2" xfId="35184" xr:uid="{78D2BBC7-2504-4098-905C-67CEB6F700E6}"/>
    <cellStyle name="Normal 4 7 9 3" xfId="50068" xr:uid="{E41A8F67-3F1E-4698-93DC-D355E4C5385D}"/>
    <cellStyle name="Normal 4 8" xfId="7817" xr:uid="{5B19237F-DFD3-4257-8B11-E02EA9615B9C}"/>
    <cellStyle name="Normal 4 8 10" xfId="43237" xr:uid="{8BD1137C-B027-4CC9-B0AF-68F72F57957E}"/>
    <cellStyle name="Normal 4 8 2" xfId="7818" xr:uid="{CE5817D9-0E55-42DF-A28D-5BAF44E976C6}"/>
    <cellStyle name="Normal 4 8 2 2" xfId="7819" xr:uid="{445A3C5D-3C25-46CA-8491-4E8AF364E2F5}"/>
    <cellStyle name="Normal 4 8 2 2 2" xfId="9531" xr:uid="{681BD9D5-8471-453E-AC36-D3EB32559C76}"/>
    <cellStyle name="Normal 4 8 2 2 2 2" xfId="12953" xr:uid="{1E10FC26-FA57-40FD-B8CE-863B24DDE528}"/>
    <cellStyle name="Normal 4 8 2 2 2 2 2" xfId="26643" xr:uid="{B06F65A0-8A27-4C6B-9298-47FD9694E5EA}"/>
    <cellStyle name="Normal 4 8 2 2 2 2 2 2" xfId="40335" xr:uid="{A65A3D39-BD8F-42D9-83DC-7ACD1964164C}"/>
    <cellStyle name="Normal 4 8 2 2 2 2 2 3" xfId="55219" xr:uid="{3E843335-754B-42CA-B5EF-62D44317D3D2}"/>
    <cellStyle name="Normal 4 8 2 2 2 2 3" xfId="19799" xr:uid="{CACB86C2-0229-4722-89F9-9FCE7EC0AF2F}"/>
    <cellStyle name="Normal 4 8 2 2 2 2 4" xfId="33489" xr:uid="{E9FDD7C5-CA7F-453C-B1B3-39F90E066BF0}"/>
    <cellStyle name="Normal 4 8 2 2 2 2 5" xfId="48373" xr:uid="{C17A5EFE-6BDC-40F9-8FC2-D5EFF95FE151}"/>
    <cellStyle name="Normal 4 8 2 2 2 3" xfId="23221" xr:uid="{89C44A3E-28E9-40F2-B111-B58A0351EA5C}"/>
    <cellStyle name="Normal 4 8 2 2 2 3 2" xfId="36913" xr:uid="{854A7F92-8F42-4829-8AF0-37E54E31D206}"/>
    <cellStyle name="Normal 4 8 2 2 2 3 3" xfId="51797" xr:uid="{C1703058-07B0-447C-B1A4-9CD237C15AC5}"/>
    <cellStyle name="Normal 4 8 2 2 2 4" xfId="16377" xr:uid="{3C42B00C-E1AA-471C-907D-D7E1FEB715A0}"/>
    <cellStyle name="Normal 4 8 2 2 2 5" xfId="30067" xr:uid="{EB8B9EA0-C819-4D9D-9762-59CC73C618F1}"/>
    <cellStyle name="Normal 4 8 2 2 2 6" xfId="44951" xr:uid="{85138197-A4AD-4178-B8BB-9872E4B02C3C}"/>
    <cellStyle name="Normal 4 8 2 2 3" xfId="11241" xr:uid="{C19A729C-B2F4-483F-9D49-00AC69C4B6C5}"/>
    <cellStyle name="Normal 4 8 2 2 3 2" xfId="24931" xr:uid="{92336190-1582-44EF-AF17-21BA7F89ED88}"/>
    <cellStyle name="Normal 4 8 2 2 3 2 2" xfId="38623" xr:uid="{1A09FA0A-7886-4875-B099-159424C184A8}"/>
    <cellStyle name="Normal 4 8 2 2 3 2 3" xfId="53507" xr:uid="{AE420E19-6FAC-4165-AC11-FF9563083878}"/>
    <cellStyle name="Normal 4 8 2 2 3 3" xfId="18087" xr:uid="{BE7F875D-9A73-47DC-B824-80E03CE7580A}"/>
    <cellStyle name="Normal 4 8 2 2 3 4" xfId="31777" xr:uid="{D9A9B02E-9099-4820-B778-A17345CDAD7E}"/>
    <cellStyle name="Normal 4 8 2 2 3 5" xfId="46661" xr:uid="{C6123FD5-1B70-4192-8AC2-31B678A1195F}"/>
    <cellStyle name="Normal 4 8 2 2 4" xfId="21509" xr:uid="{98DC249A-3AE6-476F-A41E-E59E5BC1FAFE}"/>
    <cellStyle name="Normal 4 8 2 2 4 2" xfId="35201" xr:uid="{41798927-BE26-42BC-BF1A-BC93C20658A9}"/>
    <cellStyle name="Normal 4 8 2 2 4 3" xfId="50085" xr:uid="{F7EACAB7-C201-4AA6-B22C-5ACF3E9C169C}"/>
    <cellStyle name="Normal 4 8 2 2 5" xfId="14665" xr:uid="{1F3A4ADF-AC7E-470B-A022-9CE9D6794B29}"/>
    <cellStyle name="Normal 4 8 2 2 6" xfId="28355" xr:uid="{F6FD9E9B-2C32-4261-8359-CE0328CFE0BF}"/>
    <cellStyle name="Normal 4 8 2 2 7" xfId="43239" xr:uid="{1017D3AC-47E0-4729-B8DC-DE7AD5B00AE1}"/>
    <cellStyle name="Normal 4 8 2 3" xfId="9530" xr:uid="{99D4D320-B1CD-47FA-AC08-51C903ED2F44}"/>
    <cellStyle name="Normal 4 8 2 3 2" xfId="12952" xr:uid="{4CB0E08B-A59F-4611-BDBA-CDC4F0036B7B}"/>
    <cellStyle name="Normal 4 8 2 3 2 2" xfId="26642" xr:uid="{CC5A388D-6AFE-48A5-A7DF-4B2D10E51A27}"/>
    <cellStyle name="Normal 4 8 2 3 2 2 2" xfId="40334" xr:uid="{E1D13298-B5D4-4E6D-8183-53B5B7A07509}"/>
    <cellStyle name="Normal 4 8 2 3 2 2 3" xfId="55218" xr:uid="{2539F310-B9AA-4C43-BA08-4BC7D58430AF}"/>
    <cellStyle name="Normal 4 8 2 3 2 3" xfId="19798" xr:uid="{2ABA5170-7238-4703-9075-238FA2E57882}"/>
    <cellStyle name="Normal 4 8 2 3 2 4" xfId="33488" xr:uid="{A42332D7-E1E0-421D-BFE3-27BAF14B1FD1}"/>
    <cellStyle name="Normal 4 8 2 3 2 5" xfId="48372" xr:uid="{C33AD2CD-38D6-4F8B-94E2-5938AFD2F396}"/>
    <cellStyle name="Normal 4 8 2 3 3" xfId="23220" xr:uid="{3F16F66C-C6DD-4B46-AE8B-72DEBC3FAA43}"/>
    <cellStyle name="Normal 4 8 2 3 3 2" xfId="36912" xr:uid="{F3DBBEB4-B31D-4F38-8B68-BD7AB78D3045}"/>
    <cellStyle name="Normal 4 8 2 3 3 3" xfId="51796" xr:uid="{A8BF36E7-B4C7-449F-94D0-9199584A239D}"/>
    <cellStyle name="Normal 4 8 2 3 4" xfId="16376" xr:uid="{ED2279CA-2CC9-48B9-B357-7DC1662E075C}"/>
    <cellStyle name="Normal 4 8 2 3 5" xfId="30066" xr:uid="{D03B3787-6755-439A-83CA-5B68FCA3B963}"/>
    <cellStyle name="Normal 4 8 2 3 6" xfId="44950" xr:uid="{581CD15E-AA04-4AAD-998D-7E89742CC03C}"/>
    <cellStyle name="Normal 4 8 2 4" xfId="11240" xr:uid="{12DF2D88-0E1D-45C7-A4ED-E727B7ADBC37}"/>
    <cellStyle name="Normal 4 8 2 4 2" xfId="24930" xr:uid="{9D6961FC-2199-46B2-8819-8D8441F8C2D5}"/>
    <cellStyle name="Normal 4 8 2 4 2 2" xfId="38622" xr:uid="{CC2A5DE7-5AA4-40CA-AB8A-12B023A0F6FF}"/>
    <cellStyle name="Normal 4 8 2 4 2 3" xfId="53506" xr:uid="{422DF426-230A-4F79-BC11-F02E15A74D7E}"/>
    <cellStyle name="Normal 4 8 2 4 3" xfId="18086" xr:uid="{E0378048-8B75-42E2-B16B-6F5B7D58438F}"/>
    <cellStyle name="Normal 4 8 2 4 4" xfId="31776" xr:uid="{0B997DD4-8295-4EB5-916A-B481BF1569E9}"/>
    <cellStyle name="Normal 4 8 2 4 5" xfId="46660" xr:uid="{2240C132-567C-4195-97B6-D3737DBC0D0C}"/>
    <cellStyle name="Normal 4 8 2 5" xfId="21508" xr:uid="{DCD09408-CA3A-4CC3-B0AD-D48299F62606}"/>
    <cellStyle name="Normal 4 8 2 5 2" xfId="35200" xr:uid="{3900C2EE-858E-4A0E-A788-C978AA8C5257}"/>
    <cellStyle name="Normal 4 8 2 5 3" xfId="50084" xr:uid="{0AEE6A50-DD8E-4105-912B-07177FCA284C}"/>
    <cellStyle name="Normal 4 8 2 6" xfId="14664" xr:uid="{6080ECFD-39C8-4212-8F8A-602B1E3AE8A8}"/>
    <cellStyle name="Normal 4 8 2 7" xfId="28354" xr:uid="{9CB3FB61-C271-4DCD-974D-A96861E43358}"/>
    <cellStyle name="Normal 4 8 2 8" xfId="43238" xr:uid="{300124C7-CA42-4631-856E-43285138A8BF}"/>
    <cellStyle name="Normal 4 8 3" xfId="7820" xr:uid="{48DF89BE-9E93-4EDA-8DE8-09490456FDE4}"/>
    <cellStyle name="Normal 4 8 3 2" xfId="9532" xr:uid="{8B3073D2-074E-4AB5-A171-0BFA1D546F8F}"/>
    <cellStyle name="Normal 4 8 3 2 2" xfId="12954" xr:uid="{83D5AF2E-D6ED-4C7E-A910-642223B48BE2}"/>
    <cellStyle name="Normal 4 8 3 2 2 2" xfId="26644" xr:uid="{E086EF0A-6B91-419B-A51A-F54589C65B7A}"/>
    <cellStyle name="Normal 4 8 3 2 2 2 2" xfId="40336" xr:uid="{9CE6FF1B-764E-4367-84F1-08E42B4FAC32}"/>
    <cellStyle name="Normal 4 8 3 2 2 2 3" xfId="55220" xr:uid="{87318A14-97D2-418D-8453-7A83B3B79A6B}"/>
    <cellStyle name="Normal 4 8 3 2 2 3" xfId="19800" xr:uid="{46E8D74F-7F16-4617-B285-17A7EFFBE531}"/>
    <cellStyle name="Normal 4 8 3 2 2 4" xfId="33490" xr:uid="{2309FBA7-9048-40B9-8849-D468B83C2044}"/>
    <cellStyle name="Normal 4 8 3 2 2 5" xfId="48374" xr:uid="{A6E04B3A-8915-428F-82B7-5917B169C22E}"/>
    <cellStyle name="Normal 4 8 3 2 3" xfId="23222" xr:uid="{2C66D2D6-77F5-4CC0-8D88-2DD0A8BFBC52}"/>
    <cellStyle name="Normal 4 8 3 2 3 2" xfId="36914" xr:uid="{A67A54B2-B855-43D0-8D90-ED169EE2C0B2}"/>
    <cellStyle name="Normal 4 8 3 2 3 3" xfId="51798" xr:uid="{40C2EE64-0921-4A00-A5ED-81423C4DFAF4}"/>
    <cellStyle name="Normal 4 8 3 2 4" xfId="16378" xr:uid="{B9F4F22D-555C-4549-B36C-51052A290D76}"/>
    <cellStyle name="Normal 4 8 3 2 5" xfId="30068" xr:uid="{3196AF92-37EF-4D78-B119-8C19C96D2012}"/>
    <cellStyle name="Normal 4 8 3 2 6" xfId="44952" xr:uid="{28760133-BCDD-441E-820B-BB847EAE5AAF}"/>
    <cellStyle name="Normal 4 8 3 3" xfId="11242" xr:uid="{26CEEB19-11C5-436D-AF62-F4B78AB87F65}"/>
    <cellStyle name="Normal 4 8 3 3 2" xfId="24932" xr:uid="{7C32BE4E-82F0-4075-B231-5DCCF24E6C3D}"/>
    <cellStyle name="Normal 4 8 3 3 2 2" xfId="38624" xr:uid="{EED16B38-249B-45EA-9108-80280104258C}"/>
    <cellStyle name="Normal 4 8 3 3 2 3" xfId="53508" xr:uid="{1AC8BA64-3658-4449-9DFF-A0A77E5763B2}"/>
    <cellStyle name="Normal 4 8 3 3 3" xfId="18088" xr:uid="{A88AE76B-26B6-4BB3-9C42-DA8D21973E13}"/>
    <cellStyle name="Normal 4 8 3 3 4" xfId="31778" xr:uid="{82EAC7BA-E96E-4180-BF16-20705C9B05BE}"/>
    <cellStyle name="Normal 4 8 3 3 5" xfId="46662" xr:uid="{E0C895FF-6C9B-4588-A683-8C8A269B4B39}"/>
    <cellStyle name="Normal 4 8 3 4" xfId="21510" xr:uid="{B01D8394-C9D4-49A6-B1F3-617700E456EA}"/>
    <cellStyle name="Normal 4 8 3 4 2" xfId="35202" xr:uid="{C536DC7C-EF2E-4C28-A90D-E860CDB386C3}"/>
    <cellStyle name="Normal 4 8 3 4 3" xfId="50086" xr:uid="{016C3A19-2A60-4B5B-92C1-BEA8D515F83E}"/>
    <cellStyle name="Normal 4 8 3 5" xfId="14666" xr:uid="{8D5D96B6-B6EA-4541-8371-7296C4F092A6}"/>
    <cellStyle name="Normal 4 8 3 6" xfId="28356" xr:uid="{606DC88B-C3A0-48EB-8973-9386EF998FFC}"/>
    <cellStyle name="Normal 4 8 3 7" xfId="43240" xr:uid="{33147861-E1E6-4AB0-8A72-4D918CAA8C41}"/>
    <cellStyle name="Normal 4 8 4" xfId="7821" xr:uid="{3107C6D8-919C-435D-929D-18791114B040}"/>
    <cellStyle name="Normal 4 8 4 2" xfId="9533" xr:uid="{760C4A8F-B123-4E8B-8DAC-27140F2CD71F}"/>
    <cellStyle name="Normal 4 8 4 2 2" xfId="12955" xr:uid="{1E44B893-6C4B-4F70-A89A-B1C9489C168C}"/>
    <cellStyle name="Normal 4 8 4 2 2 2" xfId="26645" xr:uid="{C08CF19F-6099-496F-8C3E-39AA037C8A8C}"/>
    <cellStyle name="Normal 4 8 4 2 2 2 2" xfId="40337" xr:uid="{4B86B0DC-F5D8-42EE-B451-7171DA326A71}"/>
    <cellStyle name="Normal 4 8 4 2 2 2 3" xfId="55221" xr:uid="{C6D13DE4-9AFC-46BD-8DF2-20BBB29DDB1D}"/>
    <cellStyle name="Normal 4 8 4 2 2 3" xfId="19801" xr:uid="{C585918D-544B-4796-9FAD-DD0F16A7D5D3}"/>
    <cellStyle name="Normal 4 8 4 2 2 4" xfId="33491" xr:uid="{5E2D114A-05D7-45E7-9F05-F2077C30A87F}"/>
    <cellStyle name="Normal 4 8 4 2 2 5" xfId="48375" xr:uid="{0DB015C4-DDFA-41D7-9FBF-070BE2AB51F0}"/>
    <cellStyle name="Normal 4 8 4 2 3" xfId="23223" xr:uid="{B947A524-C078-498F-80DB-ED55E57A05C3}"/>
    <cellStyle name="Normal 4 8 4 2 3 2" xfId="36915" xr:uid="{0860A5FD-C8D4-48E2-B620-8F86B3B7E7E0}"/>
    <cellStyle name="Normal 4 8 4 2 3 3" xfId="51799" xr:uid="{A64D6186-00F5-4D69-A84A-AAE15A23B715}"/>
    <cellStyle name="Normal 4 8 4 2 4" xfId="16379" xr:uid="{4C6ED1F1-A984-45CD-B8AC-242F69EC03AB}"/>
    <cellStyle name="Normal 4 8 4 2 5" xfId="30069" xr:uid="{CBCA0C3C-E9C9-4E2E-92BD-9953672BD871}"/>
    <cellStyle name="Normal 4 8 4 2 6" xfId="44953" xr:uid="{07405E51-7D23-437B-A44C-D7ECF6DE7F17}"/>
    <cellStyle name="Normal 4 8 4 3" xfId="11243" xr:uid="{F8AD7974-4166-437F-AD56-DAD713181637}"/>
    <cellStyle name="Normal 4 8 4 3 2" xfId="24933" xr:uid="{2824DF5D-AB6B-4F11-B7E7-76EE15E55E88}"/>
    <cellStyle name="Normal 4 8 4 3 2 2" xfId="38625" xr:uid="{640AB14D-174A-4D97-978D-2205A824DE17}"/>
    <cellStyle name="Normal 4 8 4 3 2 3" xfId="53509" xr:uid="{63C8C1EC-0564-4E0E-BC93-90F27D020BDB}"/>
    <cellStyle name="Normal 4 8 4 3 3" xfId="18089" xr:uid="{D22FA6C6-1DFE-482D-AE9E-C75E1000647A}"/>
    <cellStyle name="Normal 4 8 4 3 4" xfId="31779" xr:uid="{26E8E3CE-4AE1-42FD-B1E7-001F96C972A1}"/>
    <cellStyle name="Normal 4 8 4 3 5" xfId="46663" xr:uid="{FD465DAE-5A63-4094-BFA7-FFBAD26B75F9}"/>
    <cellStyle name="Normal 4 8 4 4" xfId="21511" xr:uid="{A5DCC71A-6335-49E3-B55B-9F8B27993C67}"/>
    <cellStyle name="Normal 4 8 4 4 2" xfId="35203" xr:uid="{A8A57AAB-B287-4233-8D3D-0194071827B2}"/>
    <cellStyle name="Normal 4 8 4 4 3" xfId="50087" xr:uid="{A96A71B0-80DB-45C2-A872-32EA2C0C5408}"/>
    <cellStyle name="Normal 4 8 4 5" xfId="14667" xr:uid="{4E69C3B3-7530-42A1-BBC0-08E230F940C5}"/>
    <cellStyle name="Normal 4 8 4 6" xfId="28357" xr:uid="{816E0ED9-4AA9-4F21-9FC7-F750E18205F6}"/>
    <cellStyle name="Normal 4 8 4 7" xfId="43241" xr:uid="{1ACF1D0F-F2E3-49B9-B64D-A15A9382C3ED}"/>
    <cellStyle name="Normal 4 8 5" xfId="9529" xr:uid="{6297F73D-ECEB-4D1B-ADF6-C09BEF8DA8CF}"/>
    <cellStyle name="Normal 4 8 5 2" xfId="12951" xr:uid="{B3F941E7-E60A-4352-B6F7-7DA260642E0C}"/>
    <cellStyle name="Normal 4 8 5 2 2" xfId="26641" xr:uid="{2CA7ECED-16F1-428B-B59E-A6A0EDBDE70B}"/>
    <cellStyle name="Normal 4 8 5 2 2 2" xfId="40333" xr:uid="{DA0AE7C7-97C7-40B4-BC13-11B7AAADACEA}"/>
    <cellStyle name="Normal 4 8 5 2 2 3" xfId="55217" xr:uid="{B5E084BC-0DB6-40FE-86A7-8D766259118E}"/>
    <cellStyle name="Normal 4 8 5 2 3" xfId="19797" xr:uid="{B25AA9F9-61D7-4937-A480-9C59669BF981}"/>
    <cellStyle name="Normal 4 8 5 2 4" xfId="33487" xr:uid="{2DB6E7E6-1E58-4BF2-BB64-9BC42EE88074}"/>
    <cellStyle name="Normal 4 8 5 2 5" xfId="48371" xr:uid="{D907505F-F8DB-4AAC-8D4E-CD7B1A876FC6}"/>
    <cellStyle name="Normal 4 8 5 3" xfId="23219" xr:uid="{C49B0CA6-2666-4A39-813C-4D6A3F47B7E1}"/>
    <cellStyle name="Normal 4 8 5 3 2" xfId="36911" xr:uid="{17D3E59B-4E58-4E43-A65F-04D213A08A71}"/>
    <cellStyle name="Normal 4 8 5 3 3" xfId="51795" xr:uid="{4716B69F-A706-459E-A284-8122B5932573}"/>
    <cellStyle name="Normal 4 8 5 4" xfId="16375" xr:uid="{C9E43272-17CD-4B5D-8469-F8F03DE5B412}"/>
    <cellStyle name="Normal 4 8 5 5" xfId="30065" xr:uid="{43E0B9CA-937A-4BB3-9C5D-3D927B1D28C0}"/>
    <cellStyle name="Normal 4 8 5 6" xfId="44949" xr:uid="{B43BB6D4-B893-4640-8D0E-01F5075DDB42}"/>
    <cellStyle name="Normal 4 8 6" xfId="11239" xr:uid="{04986E36-B34E-481B-9D8C-489FC59BD227}"/>
    <cellStyle name="Normal 4 8 6 2" xfId="24929" xr:uid="{C4AB3755-A688-46E9-AA7D-B969DBA773B9}"/>
    <cellStyle name="Normal 4 8 6 2 2" xfId="38621" xr:uid="{0E6E9D45-9DFD-419D-86C4-30571003E8A3}"/>
    <cellStyle name="Normal 4 8 6 2 3" xfId="53505" xr:uid="{DE8C723C-5AB6-4FBF-AC1B-DEE99AD8E68D}"/>
    <cellStyle name="Normal 4 8 6 3" xfId="18085" xr:uid="{3044AC5F-19CF-46E3-B203-2CBABD7881F7}"/>
    <cellStyle name="Normal 4 8 6 4" xfId="31775" xr:uid="{E6170FA2-83EA-4DC2-AC06-E2E46F3A6A06}"/>
    <cellStyle name="Normal 4 8 6 5" xfId="46659" xr:uid="{88E40C71-7138-4F02-97B7-2FC70CBF1DDA}"/>
    <cellStyle name="Normal 4 8 7" xfId="21507" xr:uid="{E1F80539-6ACF-49E8-8E64-BD4409707D1D}"/>
    <cellStyle name="Normal 4 8 7 2" xfId="35199" xr:uid="{DFAE13D0-3714-4293-9A50-20767A6AAE89}"/>
    <cellStyle name="Normal 4 8 7 3" xfId="50083" xr:uid="{CEDB18C0-0A16-471E-AF54-7ADDD1329DFE}"/>
    <cellStyle name="Normal 4 8 8" xfId="14663" xr:uid="{781C9F20-94DA-4605-BCEF-CF50729A03FE}"/>
    <cellStyle name="Normal 4 8 9" xfId="28353" xr:uid="{D51E1E71-767E-4114-8010-F00DCC8724A1}"/>
    <cellStyle name="Normal 4 9" xfId="7822" xr:uid="{4218AD72-B0FD-46AA-A02D-B34F25CFC533}"/>
    <cellStyle name="Normal 4 9 10" xfId="43242" xr:uid="{150D4947-90F6-47ED-B2CB-4993B0A7B0D9}"/>
    <cellStyle name="Normal 4 9 2" xfId="7823" xr:uid="{8AC2E7ED-67CD-445A-BFC4-E57E5C477D6A}"/>
    <cellStyle name="Normal 4 9 2 2" xfId="7824" xr:uid="{67DB2F16-7EF9-4B27-9349-10084FE3B35D}"/>
    <cellStyle name="Normal 4 9 2 2 2" xfId="9536" xr:uid="{CC9756BF-D737-4BF6-9299-EDC2B3FB33A2}"/>
    <cellStyle name="Normal 4 9 2 2 2 2" xfId="12958" xr:uid="{94808677-8AFE-424F-A293-65B8FF2E7E2D}"/>
    <cellStyle name="Normal 4 9 2 2 2 2 2" xfId="26648" xr:uid="{8A08D32B-0E73-4363-9229-686A94084FF6}"/>
    <cellStyle name="Normal 4 9 2 2 2 2 2 2" xfId="40340" xr:uid="{B6E7587C-CCD9-4C9B-98BF-241831C45BA9}"/>
    <cellStyle name="Normal 4 9 2 2 2 2 2 3" xfId="55224" xr:uid="{3C8BE397-1966-43B4-819A-54E4852DE00F}"/>
    <cellStyle name="Normal 4 9 2 2 2 2 3" xfId="19804" xr:uid="{D574224D-3334-4F2E-8CA2-6B7AE7945FA6}"/>
    <cellStyle name="Normal 4 9 2 2 2 2 4" xfId="33494" xr:uid="{118E13A9-7E29-4249-A78F-0043D2E82DB8}"/>
    <cellStyle name="Normal 4 9 2 2 2 2 5" xfId="48378" xr:uid="{2C74730E-5544-4713-8500-3733886F0D2C}"/>
    <cellStyle name="Normal 4 9 2 2 2 3" xfId="23226" xr:uid="{A18B6CAE-0EF7-4B9D-BD88-4BE847E96B39}"/>
    <cellStyle name="Normal 4 9 2 2 2 3 2" xfId="36918" xr:uid="{D7719FE7-8C74-4248-B601-63F8A092D73F}"/>
    <cellStyle name="Normal 4 9 2 2 2 3 3" xfId="51802" xr:uid="{C6AB1EA3-6A42-482C-A27A-D80EFDB64AA9}"/>
    <cellStyle name="Normal 4 9 2 2 2 4" xfId="16382" xr:uid="{AD572C3B-82EA-434F-AC06-34F18ECBBCA2}"/>
    <cellStyle name="Normal 4 9 2 2 2 5" xfId="30072" xr:uid="{1E4FB130-5A9B-4784-AFB5-F30BD5DDE6A4}"/>
    <cellStyle name="Normal 4 9 2 2 2 6" xfId="44956" xr:uid="{F22E661E-DCCC-4D1A-AC50-574F9BE00E9C}"/>
    <cellStyle name="Normal 4 9 2 2 3" xfId="11246" xr:uid="{6AF44D26-D268-4E15-8564-EF85AB9231F8}"/>
    <cellStyle name="Normal 4 9 2 2 3 2" xfId="24936" xr:uid="{28EF4985-21F9-4637-8C60-15388D00EFEA}"/>
    <cellStyle name="Normal 4 9 2 2 3 2 2" xfId="38628" xr:uid="{0922E1A0-E0E0-4848-8299-81EE9D1AB809}"/>
    <cellStyle name="Normal 4 9 2 2 3 2 3" xfId="53512" xr:uid="{59F8A9A4-2836-4AC0-A482-F58FEC4EFE53}"/>
    <cellStyle name="Normal 4 9 2 2 3 3" xfId="18092" xr:uid="{ED18C9F7-CDBE-4A0E-9254-B3F5AC476DDD}"/>
    <cellStyle name="Normal 4 9 2 2 3 4" xfId="31782" xr:uid="{70AD7961-3D1C-4E35-B883-E1367CEED15A}"/>
    <cellStyle name="Normal 4 9 2 2 3 5" xfId="46666" xr:uid="{72FE2BDB-AB90-435B-A9C9-5D49F9E8BCE7}"/>
    <cellStyle name="Normal 4 9 2 2 4" xfId="21514" xr:uid="{04D91DF8-2340-4662-B1A4-D8E812D3884B}"/>
    <cellStyle name="Normal 4 9 2 2 4 2" xfId="35206" xr:uid="{6C0E370E-2767-4007-90B3-205121453095}"/>
    <cellStyle name="Normal 4 9 2 2 4 3" xfId="50090" xr:uid="{71740855-5643-4490-8FCA-1805826EA098}"/>
    <cellStyle name="Normal 4 9 2 2 5" xfId="14670" xr:uid="{A82BE216-B4CA-43BD-B714-CADB2AF5A0C5}"/>
    <cellStyle name="Normal 4 9 2 2 6" xfId="28360" xr:uid="{84B16640-3B40-4281-AACF-3D6CE50FBACC}"/>
    <cellStyle name="Normal 4 9 2 2 7" xfId="43244" xr:uid="{71A1DCBC-A749-4E2C-B310-CFBC0419C4D1}"/>
    <cellStyle name="Normal 4 9 2 3" xfId="9535" xr:uid="{AC23DAF0-648F-4C23-9208-E4547B669778}"/>
    <cellStyle name="Normal 4 9 2 3 2" xfId="12957" xr:uid="{F77EE942-E43B-454E-BF08-2E0CD3963DC4}"/>
    <cellStyle name="Normal 4 9 2 3 2 2" xfId="26647" xr:uid="{9A61EE0F-EF6F-4526-BA15-EA37F75004AC}"/>
    <cellStyle name="Normal 4 9 2 3 2 2 2" xfId="40339" xr:uid="{8A195817-3D80-4177-BD6B-D818167E8470}"/>
    <cellStyle name="Normal 4 9 2 3 2 2 3" xfId="55223" xr:uid="{EECD556E-DEED-47FE-81AF-CD983A74B072}"/>
    <cellStyle name="Normal 4 9 2 3 2 3" xfId="19803" xr:uid="{323967EB-2B55-45A4-A6B7-511C18EB02F4}"/>
    <cellStyle name="Normal 4 9 2 3 2 4" xfId="33493" xr:uid="{BB48BA9E-B6AE-4DFC-8693-31688EBA8C78}"/>
    <cellStyle name="Normal 4 9 2 3 2 5" xfId="48377" xr:uid="{9B43DAE3-05E0-4021-A90E-BAF077DEFFDF}"/>
    <cellStyle name="Normal 4 9 2 3 3" xfId="23225" xr:uid="{4C90C57E-0811-4592-9063-574622314741}"/>
    <cellStyle name="Normal 4 9 2 3 3 2" xfId="36917" xr:uid="{19B89707-E7B2-4B61-8B4C-5EC653920306}"/>
    <cellStyle name="Normal 4 9 2 3 3 3" xfId="51801" xr:uid="{B5116CDF-3F9B-4799-AB8D-6E932DAE272A}"/>
    <cellStyle name="Normal 4 9 2 3 4" xfId="16381" xr:uid="{3EF5EDBA-28D0-4FFB-966A-01BE9FC5168A}"/>
    <cellStyle name="Normal 4 9 2 3 5" xfId="30071" xr:uid="{06FB76AF-68B3-4066-8971-F3A8CFB7A2D2}"/>
    <cellStyle name="Normal 4 9 2 3 6" xfId="44955" xr:uid="{5498CAF5-1DDB-4879-B155-573523C1455B}"/>
    <cellStyle name="Normal 4 9 2 4" xfId="11245" xr:uid="{71D14A3E-428E-457C-8038-C0CE35C1C2C7}"/>
    <cellStyle name="Normal 4 9 2 4 2" xfId="24935" xr:uid="{AB5AFCBB-3E02-4BC0-B5A3-0D7A93053BD0}"/>
    <cellStyle name="Normal 4 9 2 4 2 2" xfId="38627" xr:uid="{8912367F-D2B2-49FF-ADA6-AF7C56EDAE81}"/>
    <cellStyle name="Normal 4 9 2 4 2 3" xfId="53511" xr:uid="{5A08BEBB-0D78-40FB-A6B1-B7F5104FCA9D}"/>
    <cellStyle name="Normal 4 9 2 4 3" xfId="18091" xr:uid="{2DAF9E68-937F-4D8A-B62C-FAF17D1E1D08}"/>
    <cellStyle name="Normal 4 9 2 4 4" xfId="31781" xr:uid="{E8189E10-F7B2-441D-9952-68FB55F9BB20}"/>
    <cellStyle name="Normal 4 9 2 4 5" xfId="46665" xr:uid="{C1D01037-10F3-4DE1-88D5-010DBE01D875}"/>
    <cellStyle name="Normal 4 9 2 5" xfId="21513" xr:uid="{0F17B28D-8E44-4EB6-941D-D42C13890345}"/>
    <cellStyle name="Normal 4 9 2 5 2" xfId="35205" xr:uid="{E6623C0F-A0BE-434D-8CB7-C4606C6C1593}"/>
    <cellStyle name="Normal 4 9 2 5 3" xfId="50089" xr:uid="{2AAC15E9-F92C-47A0-8806-31EDA0E4CE14}"/>
    <cellStyle name="Normal 4 9 2 6" xfId="14669" xr:uid="{849947B5-013E-40C1-A539-F99D1C755643}"/>
    <cellStyle name="Normal 4 9 2 7" xfId="28359" xr:uid="{8FF0531A-141D-432C-9E65-7814777E543A}"/>
    <cellStyle name="Normal 4 9 2 8" xfId="43243" xr:uid="{8ADE4408-CB24-45D6-851F-9868C18AD5E7}"/>
    <cellStyle name="Normal 4 9 3" xfId="7825" xr:uid="{B875C7F4-4BC6-4791-A18E-26DBB846CF3E}"/>
    <cellStyle name="Normal 4 9 3 2" xfId="9537" xr:uid="{7FD91645-A532-49DD-96F7-1B8AF2E7325C}"/>
    <cellStyle name="Normal 4 9 3 2 2" xfId="12959" xr:uid="{B261DF22-801E-4E2E-B167-B727C0F7FB60}"/>
    <cellStyle name="Normal 4 9 3 2 2 2" xfId="26649" xr:uid="{9D4BEB67-9425-47F9-B558-8A1BC4D89C79}"/>
    <cellStyle name="Normal 4 9 3 2 2 2 2" xfId="40341" xr:uid="{F76B0190-FAF8-402B-8A1B-80155CF1CE53}"/>
    <cellStyle name="Normal 4 9 3 2 2 2 3" xfId="55225" xr:uid="{B7775602-9F35-4398-8B71-FD80515A6691}"/>
    <cellStyle name="Normal 4 9 3 2 2 3" xfId="19805" xr:uid="{BB1DF623-B2FB-40AB-8B21-CBB11B0A9FD9}"/>
    <cellStyle name="Normal 4 9 3 2 2 4" xfId="33495" xr:uid="{BDA014B9-C30C-4C80-9513-41D4E426AB4B}"/>
    <cellStyle name="Normal 4 9 3 2 2 5" xfId="48379" xr:uid="{9C3136FC-1DB1-4443-991B-B46AD7B83AE9}"/>
    <cellStyle name="Normal 4 9 3 2 3" xfId="23227" xr:uid="{530FA3B0-2DB6-4DB7-9E52-9074F5448E08}"/>
    <cellStyle name="Normal 4 9 3 2 3 2" xfId="36919" xr:uid="{E3F4DF56-29A5-4C06-A056-FC932FE69BB3}"/>
    <cellStyle name="Normal 4 9 3 2 3 3" xfId="51803" xr:uid="{727D86B9-96B5-4B2F-B579-FD61EF26C16A}"/>
    <cellStyle name="Normal 4 9 3 2 4" xfId="16383" xr:uid="{08556F22-7628-4A39-A379-5CFEC19BF05A}"/>
    <cellStyle name="Normal 4 9 3 2 5" xfId="30073" xr:uid="{F2F5E737-8313-49C9-A06F-E406F4ECDEE8}"/>
    <cellStyle name="Normal 4 9 3 2 6" xfId="44957" xr:uid="{3FBB69DA-CDC2-47FF-B23A-2B8D0FAF5E36}"/>
    <cellStyle name="Normal 4 9 3 3" xfId="11247" xr:uid="{4383BC70-C587-4901-9FDA-1B88D9F5AAF9}"/>
    <cellStyle name="Normal 4 9 3 3 2" xfId="24937" xr:uid="{7AEF7C60-98BA-4F81-B1CC-3314953A4B04}"/>
    <cellStyle name="Normal 4 9 3 3 2 2" xfId="38629" xr:uid="{7A364ABF-CF1D-436D-B105-93575D40A7D8}"/>
    <cellStyle name="Normal 4 9 3 3 2 3" xfId="53513" xr:uid="{3D9F683E-1088-40FE-B181-1F1A8E2C1C4B}"/>
    <cellStyle name="Normal 4 9 3 3 3" xfId="18093" xr:uid="{A40EFC0D-646D-4B3E-AB04-D57A3F8380E6}"/>
    <cellStyle name="Normal 4 9 3 3 4" xfId="31783" xr:uid="{FAC555CE-A7F2-41EF-9CCD-823D9A9C3C5E}"/>
    <cellStyle name="Normal 4 9 3 3 5" xfId="46667" xr:uid="{FF7ED635-7CDE-4BA0-8380-20ED85F9B632}"/>
    <cellStyle name="Normal 4 9 3 4" xfId="21515" xr:uid="{35D10CD2-40FA-4715-859B-C03139C7CD90}"/>
    <cellStyle name="Normal 4 9 3 4 2" xfId="35207" xr:uid="{AEFEE033-1E25-48CD-AD3C-CC28CF86A96E}"/>
    <cellStyle name="Normal 4 9 3 4 3" xfId="50091" xr:uid="{6D71BA14-6ABD-43A0-BAB5-68E1F65AA84D}"/>
    <cellStyle name="Normal 4 9 3 5" xfId="14671" xr:uid="{C283EE39-731B-4E20-A4E8-7364185EBE30}"/>
    <cellStyle name="Normal 4 9 3 6" xfId="28361" xr:uid="{A3E1E8FA-8CCC-420D-967E-4E89BDD60E23}"/>
    <cellStyle name="Normal 4 9 3 7" xfId="43245" xr:uid="{BCDD5029-12EF-4C63-9B20-D3710CB1F134}"/>
    <cellStyle name="Normal 4 9 4" xfId="7826" xr:uid="{4729FF47-12B9-47F0-8E53-8EA4E56A6BBE}"/>
    <cellStyle name="Normal 4 9 4 2" xfId="9538" xr:uid="{C16F7BFE-F2E6-40AF-85A0-F203D35E8253}"/>
    <cellStyle name="Normal 4 9 4 2 2" xfId="12960" xr:uid="{F6F9ED06-E197-40AB-948C-007DA506908E}"/>
    <cellStyle name="Normal 4 9 4 2 2 2" xfId="26650" xr:uid="{7A27D557-CD1D-4558-ACF1-D30B1625DC46}"/>
    <cellStyle name="Normal 4 9 4 2 2 2 2" xfId="40342" xr:uid="{782BAB40-E144-4C77-92DD-CFAB30EBBEE6}"/>
    <cellStyle name="Normal 4 9 4 2 2 2 3" xfId="55226" xr:uid="{BD183748-221C-4E92-A653-4D2EA4B7DABA}"/>
    <cellStyle name="Normal 4 9 4 2 2 3" xfId="19806" xr:uid="{75BC4C57-BE96-4510-811C-07C2DA8FEF4B}"/>
    <cellStyle name="Normal 4 9 4 2 2 4" xfId="33496" xr:uid="{8A036819-D4DC-435F-9E69-BA540C7642B4}"/>
    <cellStyle name="Normal 4 9 4 2 2 5" xfId="48380" xr:uid="{3E082E83-D7D1-43E5-BF95-50494DCBF6B7}"/>
    <cellStyle name="Normal 4 9 4 2 3" xfId="23228" xr:uid="{DDB30F7C-484D-40E3-9D07-419C011B2DB4}"/>
    <cellStyle name="Normal 4 9 4 2 3 2" xfId="36920" xr:uid="{21885BCB-89E9-4157-92EF-B9D7BD339792}"/>
    <cellStyle name="Normal 4 9 4 2 3 3" xfId="51804" xr:uid="{E8A5EC4D-4971-4619-8CDE-9624A3BEDE75}"/>
    <cellStyle name="Normal 4 9 4 2 4" xfId="16384" xr:uid="{0257B1C6-32A7-430D-879A-0D05C8336AA5}"/>
    <cellStyle name="Normal 4 9 4 2 5" xfId="30074" xr:uid="{03747405-DD03-4043-8F29-992521D84131}"/>
    <cellStyle name="Normal 4 9 4 2 6" xfId="44958" xr:uid="{A290F37F-E11A-456B-92EE-E14A358A9C97}"/>
    <cellStyle name="Normal 4 9 4 3" xfId="11248" xr:uid="{5E304E88-DFDD-498E-B88B-542B73A412CE}"/>
    <cellStyle name="Normal 4 9 4 3 2" xfId="24938" xr:uid="{44C7C830-5433-4F64-9E9C-455337E1F150}"/>
    <cellStyle name="Normal 4 9 4 3 2 2" xfId="38630" xr:uid="{4B2812C3-4DBF-4CCD-BA4B-15EA252BA381}"/>
    <cellStyle name="Normal 4 9 4 3 2 3" xfId="53514" xr:uid="{2583E7F9-1745-438A-8986-F800ADEF92CF}"/>
    <cellStyle name="Normal 4 9 4 3 3" xfId="18094" xr:uid="{8E5E8CCF-6616-455E-B78C-44201A32C00F}"/>
    <cellStyle name="Normal 4 9 4 3 4" xfId="31784" xr:uid="{2700AE48-7471-4692-B7E4-A8A78073E28E}"/>
    <cellStyle name="Normal 4 9 4 3 5" xfId="46668" xr:uid="{E14F0F3F-6950-41A0-863B-21DD90FC3354}"/>
    <cellStyle name="Normal 4 9 4 4" xfId="21516" xr:uid="{86215CFC-FF72-4C58-953F-C054B79AF799}"/>
    <cellStyle name="Normal 4 9 4 4 2" xfId="35208" xr:uid="{2A15C1CD-B289-4D99-8BA6-4841A3E83FF3}"/>
    <cellStyle name="Normal 4 9 4 4 3" xfId="50092" xr:uid="{F244E8D4-F483-4D1D-9598-45B6CB9C4AA1}"/>
    <cellStyle name="Normal 4 9 4 5" xfId="14672" xr:uid="{9CE86051-EA1D-4766-9B0E-272C7CC594D9}"/>
    <cellStyle name="Normal 4 9 4 6" xfId="28362" xr:uid="{8EFB9AAE-3E86-489B-B8ED-D38FDB4A65DA}"/>
    <cellStyle name="Normal 4 9 4 7" xfId="43246" xr:uid="{91246754-498F-48F9-B6E5-7309791453AF}"/>
    <cellStyle name="Normal 4 9 5" xfId="9534" xr:uid="{E4DDF4F0-D76F-4464-AFAB-CE721BC819F8}"/>
    <cellStyle name="Normal 4 9 5 2" xfId="12956" xr:uid="{4A1D52C4-9BD2-47BE-B78F-A59CDEB458F4}"/>
    <cellStyle name="Normal 4 9 5 2 2" xfId="26646" xr:uid="{445CB6F1-C0E2-48CC-8247-B4397DB92F86}"/>
    <cellStyle name="Normal 4 9 5 2 2 2" xfId="40338" xr:uid="{3CA29F5A-0A0B-4C9B-AE3B-A241A4FEA485}"/>
    <cellStyle name="Normal 4 9 5 2 2 3" xfId="55222" xr:uid="{BA50AB4A-1D13-4DC7-896D-99105B79098F}"/>
    <cellStyle name="Normal 4 9 5 2 3" xfId="19802" xr:uid="{49BB38EE-2C3D-4749-B615-7CD858D415AF}"/>
    <cellStyle name="Normal 4 9 5 2 4" xfId="33492" xr:uid="{1BA2184B-C392-43F0-8DB7-BC39895FC6F6}"/>
    <cellStyle name="Normal 4 9 5 2 5" xfId="48376" xr:uid="{EDE6C93A-48BE-4D32-8064-294AA18750D5}"/>
    <cellStyle name="Normal 4 9 5 3" xfId="23224" xr:uid="{FA6EDE85-9BEA-4DE5-AD8D-447BE9C57E9A}"/>
    <cellStyle name="Normal 4 9 5 3 2" xfId="36916" xr:uid="{2C31E42D-6717-425E-95EC-ABCACA55AC22}"/>
    <cellStyle name="Normal 4 9 5 3 3" xfId="51800" xr:uid="{8A4B39C0-C329-4D13-857C-668171BA62EB}"/>
    <cellStyle name="Normal 4 9 5 4" xfId="16380" xr:uid="{4C7AF7A9-86EB-4D63-A71E-3414DA4E59D9}"/>
    <cellStyle name="Normal 4 9 5 5" xfId="30070" xr:uid="{BE66EB59-58C5-41F6-A8BB-7DED03D3CEDA}"/>
    <cellStyle name="Normal 4 9 5 6" xfId="44954" xr:uid="{062B5C65-61A7-4001-B60F-CF3F8319301A}"/>
    <cellStyle name="Normal 4 9 6" xfId="11244" xr:uid="{7EB5A1AC-946F-4C1D-9B0E-C081ED18CD56}"/>
    <cellStyle name="Normal 4 9 6 2" xfId="24934" xr:uid="{88911D6B-AB80-4D00-A790-230456BAF4AF}"/>
    <cellStyle name="Normal 4 9 6 2 2" xfId="38626" xr:uid="{FA9C1473-CD3D-44A3-AFE4-435E530D1562}"/>
    <cellStyle name="Normal 4 9 6 2 3" xfId="53510" xr:uid="{9A463918-4075-4CD9-B3B5-D86FF3DBE7B6}"/>
    <cellStyle name="Normal 4 9 6 3" xfId="18090" xr:uid="{46FD4A9E-690A-499B-9A26-6C79ED1CE61E}"/>
    <cellStyle name="Normal 4 9 6 4" xfId="31780" xr:uid="{40309467-BA0F-4512-8FF3-9DBA06BBBD72}"/>
    <cellStyle name="Normal 4 9 6 5" xfId="46664" xr:uid="{987C11FC-5370-4999-BDA3-37F791196717}"/>
    <cellStyle name="Normal 4 9 7" xfId="21512" xr:uid="{969BBA37-4CE8-437B-8F46-2436C73D46CB}"/>
    <cellStyle name="Normal 4 9 7 2" xfId="35204" xr:uid="{46D164BA-7AF6-4ED2-BB2A-FBE884BE855F}"/>
    <cellStyle name="Normal 4 9 7 3" xfId="50088" xr:uid="{BCD64D19-5BE0-4567-AE0D-956F3C670216}"/>
    <cellStyle name="Normal 4 9 8" xfId="14668" xr:uid="{2AA4C012-63B5-4CD6-8505-FC55F2E923FB}"/>
    <cellStyle name="Normal 4 9 9" xfId="28358" xr:uid="{3F123645-DF2E-4E62-B055-AD8912D10F84}"/>
    <cellStyle name="Normal 40" xfId="4395" xr:uid="{9D9EA1F1-B46B-4F36-9703-940C6123653C}"/>
    <cellStyle name="Normal 40 2" xfId="4396" xr:uid="{64333AF2-6D7D-49F0-AEAC-40F90DD095E8}"/>
    <cellStyle name="Normal 40 2 2" xfId="4397" xr:uid="{3C064CBB-6699-4C34-BEA6-44966E22FC5F}"/>
    <cellStyle name="Normal 40 3" xfId="4398" xr:uid="{A474BC8A-017F-419B-A51D-C2FA48D73EBA}"/>
    <cellStyle name="Normal 41" xfId="4399" xr:uid="{C4387B9C-16C9-41CB-B836-4694BF2CC7CC}"/>
    <cellStyle name="Normal 41 2" xfId="4400" xr:uid="{B304B3C8-AD56-4C3F-AA70-BEFF2C2FA688}"/>
    <cellStyle name="Normal 42" xfId="4401" xr:uid="{EA228E9F-D48B-4492-9431-215B6B4F4CEE}"/>
    <cellStyle name="Normal 42 2" xfId="4402" xr:uid="{83DE44F0-ABC8-41D0-B5C4-21F9B2552E0F}"/>
    <cellStyle name="Normal 43" xfId="4403" xr:uid="{ACD7AA28-0B56-468C-99CF-EF7BEAD9E60D}"/>
    <cellStyle name="Normal 43 2" xfId="4404" xr:uid="{D720F31B-E5C9-41B2-96EA-7C3907364561}"/>
    <cellStyle name="Normal 44" xfId="4414" xr:uid="{F37D18E8-DC83-472F-8BDD-E3F39135D086}"/>
    <cellStyle name="Normal 44 2" xfId="4415" xr:uid="{B357FC8F-7020-4A13-B967-8F59D3178B24}"/>
    <cellStyle name="Normal 45" xfId="4676" xr:uid="{4F6DDD19-E980-4854-B2D8-AEAA3716C9A8}"/>
    <cellStyle name="Normal 45 2" xfId="5326" xr:uid="{517E7E54-420A-4E53-81BF-EA757F025630}"/>
    <cellStyle name="Normal 45 3" xfId="5325" xr:uid="{23D2E05F-9DD6-46E9-B998-837603D7A7CB}"/>
    <cellStyle name="Normal 45 4" xfId="5335" xr:uid="{6351F63C-DFA3-402D-9418-39AA62BF3FD8}"/>
    <cellStyle name="Normal 45 4 2" xfId="6519" xr:uid="{DFDF0796-3CB5-4BE3-98A3-AD447C9F7C55}"/>
    <cellStyle name="Normal 45 4 3" xfId="5927" xr:uid="{D1DC1A55-0545-4514-BCF8-A527C68837BA}"/>
    <cellStyle name="Normal 46" xfId="3" xr:uid="{4E2F36AE-4FEC-491C-BD6D-48044596884E}"/>
    <cellStyle name="Normal 46 2" xfId="40750" xr:uid="{B045CA46-4CE9-4A70-97FB-373ABAE14754}"/>
    <cellStyle name="Normal 46 3" xfId="5928" xr:uid="{12754624-FA38-4A56-B406-9A4E8370DB0B}"/>
    <cellStyle name="Normal 46 4" xfId="5336" xr:uid="{870A2CF6-C043-4A15-A5B4-95646560060A}"/>
    <cellStyle name="Normal 5" xfId="91" xr:uid="{37D0FE50-4295-42B6-9888-FEB55449A390}"/>
    <cellStyle name="Normal 5 10" xfId="293" xr:uid="{21FE6A81-CB22-41EB-97D0-1982C03150BB}"/>
    <cellStyle name="Normal 5 10 2" xfId="531" xr:uid="{9955C5EA-6D13-4128-A401-DEEF3A9D04A6}"/>
    <cellStyle name="Normal 5 10 2 2" xfId="1175" xr:uid="{2E15C869-C123-4E6F-AE0C-23C6EF14B276}"/>
    <cellStyle name="Normal 5 10 2 3" xfId="2819" xr:uid="{61682032-46D8-4090-8C87-60D50AEA864F}"/>
    <cellStyle name="Normal 5 10 2 4" xfId="2820" xr:uid="{5DB43482-8D1E-4E1B-B243-B3A7C72CC244}"/>
    <cellStyle name="Normal 5 10 3" xfId="1176" xr:uid="{2D1E2D02-D95E-44C8-922B-6B824DBCD0A2}"/>
    <cellStyle name="Normal 5 10 3 2" xfId="2821" xr:uid="{55065533-FBCE-4601-867E-99C422B6DD30}"/>
    <cellStyle name="Normal 5 10 3 3" xfId="2822" xr:uid="{830BC160-E360-4A7F-BC18-23A46D7B081E}"/>
    <cellStyle name="Normal 5 10 3 4" xfId="2823" xr:uid="{88B056D3-6AA8-4BFA-B907-858FC7289ED6}"/>
    <cellStyle name="Normal 5 10 4" xfId="2824" xr:uid="{374C5ECD-DEE2-4D8A-9234-10DB7ECA1084}"/>
    <cellStyle name="Normal 5 10 5" xfId="2825" xr:uid="{A1567846-5781-4DF6-A826-E28A56788C42}"/>
    <cellStyle name="Normal 5 10 6" xfId="2826" xr:uid="{1C570153-94C3-4DF2-BC40-32437589D5C0}"/>
    <cellStyle name="Normal 5 11" xfId="294" xr:uid="{CFC09242-3EF7-4FE5-88E5-7538C16BBABA}"/>
    <cellStyle name="Normal 5 11 2" xfId="1177" xr:uid="{2F1DFFCB-0687-4869-A92C-11CB4699FE18}"/>
    <cellStyle name="Normal 5 11 2 2" xfId="2827" xr:uid="{5FB62EE1-B20D-4028-BD43-0A4FB7D7801D}"/>
    <cellStyle name="Normal 5 11 2 2 2" xfId="4405" xr:uid="{215A9F54-B4CD-451F-B9C1-581315FD7F34}"/>
    <cellStyle name="Normal 5 11 2 2 3" xfId="4683" xr:uid="{C31ADA7A-ADF7-47E5-99BD-5E8CD4367049}"/>
    <cellStyle name="Normal 5 11 2 3" xfId="2828" xr:uid="{848DD8C2-2ACB-4039-A693-84147284F303}"/>
    <cellStyle name="Normal 5 11 2 4" xfId="2829" xr:uid="{83B58FDD-3E83-4EC7-B3CA-FF80D7C5504B}"/>
    <cellStyle name="Normal 5 11 3" xfId="2830" xr:uid="{A414EA28-DD37-4159-924E-A7E55C05D7B0}"/>
    <cellStyle name="Normal 5 11 4" xfId="2831" xr:uid="{6D6848EE-EE89-440B-9BCC-804729DF59A5}"/>
    <cellStyle name="Normal 5 11 4 2" xfId="4579" xr:uid="{AEA578F3-D07A-4625-AFD5-6831AEC3B592}"/>
    <cellStyle name="Normal 5 11 4 3" xfId="4684" xr:uid="{389A5EA6-33E9-42FC-9FF6-7C334A46B6AE}"/>
    <cellStyle name="Normal 5 11 4 4" xfId="4608" xr:uid="{B00F2994-C528-4932-9384-53BA02B5BFFA}"/>
    <cellStyle name="Normal 5 11 5" xfId="2832" xr:uid="{2B8CF091-42AE-47A7-85F9-E9213165C011}"/>
    <cellStyle name="Normal 5 12" xfId="1178" xr:uid="{1F2059A5-5CD9-4727-97E6-07F38C7DD280}"/>
    <cellStyle name="Normal 5 12 2" xfId="2833" xr:uid="{B0C8ED32-0BC2-4157-BCB7-3AF713F3B72C}"/>
    <cellStyle name="Normal 5 12 3" xfId="2834" xr:uid="{164CA2A4-8DB6-4AEE-9F7B-EA781D09FADB}"/>
    <cellStyle name="Normal 5 12 4" xfId="2835" xr:uid="{5D987952-01DF-4E76-A2D9-5528D7D7E2B9}"/>
    <cellStyle name="Normal 5 13" xfId="903" xr:uid="{4DE5C21A-7E83-4A3A-9331-6B1CD93E41A3}"/>
    <cellStyle name="Normal 5 13 2" xfId="2836" xr:uid="{F3EDDCCE-92BD-4448-89DE-FF3C1B31305F}"/>
    <cellStyle name="Normal 5 13 3" xfId="2837" xr:uid="{EBC27F1A-0C08-4B42-A99C-B07B4CC32589}"/>
    <cellStyle name="Normal 5 13 4" xfId="2838" xr:uid="{0A8A2481-D27B-41CB-BD32-3D2E4D30F46A}"/>
    <cellStyle name="Normal 5 14" xfId="2839" xr:uid="{87A46F5F-B708-41C6-9F3F-5E3AD3303261}"/>
    <cellStyle name="Normal 5 14 2" xfId="2840" xr:uid="{21DC4BBB-38BA-4A35-B0F7-501920D30D8B}"/>
    <cellStyle name="Normal 5 15" xfId="2841" xr:uid="{E8901F94-EC9E-4AFA-B171-34F3C40577B6}"/>
    <cellStyle name="Normal 5 16" xfId="2842" xr:uid="{9024C58D-9AB4-453B-8AC6-4AB921283FC0}"/>
    <cellStyle name="Normal 5 17" xfId="2843" xr:uid="{046A3C81-AC3C-4B10-B12E-3A46F689606C}"/>
    <cellStyle name="Normal 5 2" xfId="92" xr:uid="{51B5A372-9C0A-4429-844B-2578F1BA0B93}"/>
    <cellStyle name="Normal 5 2 2" xfId="189" xr:uid="{47C1A55F-6790-4C83-8605-AA0B0BEF7687}"/>
    <cellStyle name="Normal 5 2 2 2" xfId="190" xr:uid="{81168AB9-77D4-41E7-8716-8C1F380BDEBC}"/>
    <cellStyle name="Normal 5 2 2 2 2" xfId="191" xr:uid="{34E0E47B-2086-4170-A73A-3A4532AE66DF}"/>
    <cellStyle name="Normal 5 2 2 2 2 2" xfId="192" xr:uid="{438F72D4-5BF7-4E6E-B9F3-9D4DF68AE778}"/>
    <cellStyle name="Normal 5 2 2 2 3" xfId="193" xr:uid="{F64B8CDF-500C-419B-8C2C-1EF0C3136330}"/>
    <cellStyle name="Normal 5 2 2 2 4" xfId="4672" xr:uid="{8053A948-C50C-4995-A7D4-2C2E06DE1414}"/>
    <cellStyle name="Normal 5 2 2 2 5" xfId="5302" xr:uid="{96118B35-DAFB-4728-978D-EF3F21B52B6C}"/>
    <cellStyle name="Normal 5 2 2 3" xfId="194" xr:uid="{A6241E4B-2654-4D17-A729-F9DC0DBC5B4D}"/>
    <cellStyle name="Normal 5 2 2 3 2" xfId="195" xr:uid="{0097D9B9-CAAE-42ED-8AB0-B5D16D4A393A}"/>
    <cellStyle name="Normal 5 2 2 4" xfId="196" xr:uid="{ABF9AF1D-3F1E-400B-9196-BA61D20D2B92}"/>
    <cellStyle name="Normal 5 2 2 5" xfId="295" xr:uid="{D3F07F03-986C-4453-8F88-7984D7F173CF}"/>
    <cellStyle name="Normal 5 2 2 6" xfId="4598" xr:uid="{C99950F5-094E-48F6-B3C2-F16C29C9A7B0}"/>
    <cellStyle name="Normal 5 2 2 7" xfId="5331" xr:uid="{597D0D1A-C477-415C-B041-487BABE8B2E4}"/>
    <cellStyle name="Normal 5 2 3" xfId="197" xr:uid="{B11FAAE2-3A85-47AB-B6BC-140AABB12BD4}"/>
    <cellStyle name="Normal 5 2 3 2" xfId="198" xr:uid="{D6AF5D69-A5D4-4878-90A6-0E8786D5C217}"/>
    <cellStyle name="Normal 5 2 3 2 2" xfId="199" xr:uid="{818AA0BE-C503-4CD6-8A5C-9BB28BFE7A8C}"/>
    <cellStyle name="Normal 5 2 3 2 3" xfId="4561" xr:uid="{0F4A9D1F-BEBD-4478-9563-9493FC15F9F0}"/>
    <cellStyle name="Normal 5 2 3 2 4" xfId="5303" xr:uid="{6F1569B6-34C6-45DA-AB5E-19D1865498FF}"/>
    <cellStyle name="Normal 5 2 3 3" xfId="200" xr:uid="{968F075C-90E3-40DE-AEFE-792C9F9C7126}"/>
    <cellStyle name="Normal 5 2 3 3 2" xfId="4744" xr:uid="{CA846360-52F2-4DC3-BCAA-B5FA3AE9574C}"/>
    <cellStyle name="Normal 5 2 3 4" xfId="4406" xr:uid="{3009ACB5-8B88-46C9-9563-C4D6DEF74E22}"/>
    <cellStyle name="Normal 5 2 3 4 2" xfId="4717" xr:uid="{F3FA8A89-5A49-4352-AF47-EB68CD5F11A5}"/>
    <cellStyle name="Normal 5 2 3 5" xfId="4599" xr:uid="{ADA05850-17EB-494D-A951-3B8306D4719A}"/>
    <cellStyle name="Normal 5 2 3 6" xfId="5323" xr:uid="{BFA44E8E-B26D-4842-83E6-9435EF08974D}"/>
    <cellStyle name="Normal 5 2 3 7" xfId="5332" xr:uid="{35A00E09-7EDC-4B01-A96A-603E8731FE0A}"/>
    <cellStyle name="Normal 5 2 4" xfId="201" xr:uid="{50FD9065-F47A-41D1-9D44-A7548F3DF03A}"/>
    <cellStyle name="Normal 5 2 4 2" xfId="202" xr:uid="{2CA38CA1-779E-4309-A046-CF1DF4B9AB4F}"/>
    <cellStyle name="Normal 5 2 5" xfId="203" xr:uid="{CCFCE71E-7FDA-4C3A-8826-522C1443E96E}"/>
    <cellStyle name="Normal 5 2 6" xfId="188" xr:uid="{EDDD55B2-113A-4AC3-BE08-AE49F3DA8F72}"/>
    <cellStyle name="Normal 5 3" xfId="93" xr:uid="{B6B4F6B0-8D26-402E-B32B-58DBFF8148BE}"/>
    <cellStyle name="Normal 5 3 2" xfId="4408" xr:uid="{E42B86C9-9ED5-4290-AB3A-713F9E99C03C}"/>
    <cellStyle name="Normal 5 3 3" xfId="4407" xr:uid="{3FB526E3-C9F0-469C-A56B-92AA4FB870A9}"/>
    <cellStyle name="Normal 5 4" xfId="94" xr:uid="{F3F58C1E-2A0A-480F-8990-117315C23922}"/>
    <cellStyle name="Normal 5 4 10" xfId="2844" xr:uid="{41CAEE34-9113-4C37-981A-786F27BE7A9F}"/>
    <cellStyle name="Normal 5 4 10 2" xfId="9540" xr:uid="{62823785-0318-497E-976F-18E386EB4605}"/>
    <cellStyle name="Normal 5 4 10 2 2" xfId="12962" xr:uid="{5A2DFB7B-154A-47F6-922B-87A44E7AC844}"/>
    <cellStyle name="Normal 5 4 10 2 2 2" xfId="26652" xr:uid="{C5A4AA1B-A560-4CBD-B9BF-D04D1D6B9814}"/>
    <cellStyle name="Normal 5 4 10 2 2 2 2" xfId="40344" xr:uid="{584F9F36-D61B-4952-B099-3038AB8251A4}"/>
    <cellStyle name="Normal 5 4 10 2 2 2 3" xfId="55228" xr:uid="{9485AE16-1495-4BF5-AD3B-7181FD8A3DC8}"/>
    <cellStyle name="Normal 5 4 10 2 2 3" xfId="19808" xr:uid="{36ECBBF9-3DF8-454D-A33C-4489484B5E06}"/>
    <cellStyle name="Normal 5 4 10 2 2 4" xfId="33498" xr:uid="{7E9B8E62-AC36-4CD2-828C-FDE2402BF303}"/>
    <cellStyle name="Normal 5 4 10 2 2 5" xfId="48382" xr:uid="{42BDE4B5-B4B5-4EF9-8FF2-DB72A02A413C}"/>
    <cellStyle name="Normal 5 4 10 2 3" xfId="23230" xr:uid="{E74263D3-FE49-48EA-B40F-92E79D889169}"/>
    <cellStyle name="Normal 5 4 10 2 3 2" xfId="36922" xr:uid="{116D641C-B7FB-41D5-A111-36A54E5B7FDE}"/>
    <cellStyle name="Normal 5 4 10 2 3 3" xfId="51806" xr:uid="{4C0C6CE3-A509-4F5F-B73A-473F53748CE8}"/>
    <cellStyle name="Normal 5 4 10 2 4" xfId="16386" xr:uid="{E63E6722-62D9-4932-805E-29CC4A133A24}"/>
    <cellStyle name="Normal 5 4 10 2 5" xfId="30076" xr:uid="{3AE21F00-E0C2-4A3F-9C83-0E6E0E6DF7D1}"/>
    <cellStyle name="Normal 5 4 10 2 6" xfId="44960" xr:uid="{6281AA49-70FF-4863-B30F-54431221299E}"/>
    <cellStyle name="Normal 5 4 10 3" xfId="11250" xr:uid="{29C229A8-22BC-4A13-BB76-20EEB4523FBE}"/>
    <cellStyle name="Normal 5 4 10 3 2" xfId="24940" xr:uid="{E7579ECD-D3CE-41E8-8F04-3D639F88A7E3}"/>
    <cellStyle name="Normal 5 4 10 3 2 2" xfId="38632" xr:uid="{9A7EDDC5-5764-4D8D-A2B2-B033D36C137A}"/>
    <cellStyle name="Normal 5 4 10 3 2 3" xfId="53516" xr:uid="{027E2F40-251B-45CF-B8D3-071BE8414D7E}"/>
    <cellStyle name="Normal 5 4 10 3 3" xfId="18096" xr:uid="{E5F0360E-FDD9-4102-8591-236EAE4E6793}"/>
    <cellStyle name="Normal 5 4 10 3 4" xfId="31786" xr:uid="{D6596B6C-3E4A-4BA3-859C-2EE20F6AAE69}"/>
    <cellStyle name="Normal 5 4 10 3 5" xfId="46670" xr:uid="{EB0D494C-C1FD-40AD-A92E-F704F2FBC6A9}"/>
    <cellStyle name="Normal 5 4 10 4" xfId="21518" xr:uid="{7F8CFBD3-91B3-47A2-A6E7-0ACBCF9C781A}"/>
    <cellStyle name="Normal 5 4 10 4 2" xfId="35210" xr:uid="{1EE7F587-58D2-4D24-9CFE-1631A8459528}"/>
    <cellStyle name="Normal 5 4 10 4 3" xfId="50094" xr:uid="{EFF60400-E490-407E-B812-8C6930C1D4C6}"/>
    <cellStyle name="Normal 5 4 10 5" xfId="14674" xr:uid="{B4D8FB4B-CC57-46E4-9021-E44FEBF71434}"/>
    <cellStyle name="Normal 5 4 10 5 2" xfId="41120" xr:uid="{685D1144-675F-4B7E-AA86-6CD524012BA2}"/>
    <cellStyle name="Normal 5 4 10 6" xfId="28364" xr:uid="{C7C2CDD1-C14F-4C79-9C28-DF8AC2609302}"/>
    <cellStyle name="Normal 5 4 10 7" xfId="43248" xr:uid="{9B29687F-0200-47D5-B9B6-38257603D873}"/>
    <cellStyle name="Normal 5 4 10 8" xfId="7828" xr:uid="{86B8935B-C4EA-4DF2-B588-94B7B9F2CAE3}"/>
    <cellStyle name="Normal 5 4 11" xfId="2845" xr:uid="{9704520C-91EB-48B7-8B3A-EB28E964D2F8}"/>
    <cellStyle name="Normal 5 4 11 2" xfId="12961" xr:uid="{446C5F00-F531-4908-9338-1E6D7D5676D7}"/>
    <cellStyle name="Normal 5 4 11 2 2" xfId="26651" xr:uid="{EB085C08-4135-4C5C-9689-3CE261327503}"/>
    <cellStyle name="Normal 5 4 11 2 2 2" xfId="40343" xr:uid="{C9E9C5EF-0F10-4BB9-8BA9-A1CDCDBA8EAF}"/>
    <cellStyle name="Normal 5 4 11 2 2 3" xfId="55227" xr:uid="{B9AF0550-F5F7-42A8-AD2B-790AA177119E}"/>
    <cellStyle name="Normal 5 4 11 2 3" xfId="19807" xr:uid="{D18018BB-8C39-4909-853F-48BC4D03D8C2}"/>
    <cellStyle name="Normal 5 4 11 2 4" xfId="33497" xr:uid="{033FEE16-4C86-4293-B80F-9DF9B58C45FA}"/>
    <cellStyle name="Normal 5 4 11 2 5" xfId="48381" xr:uid="{35610AD6-E5B3-484E-BB8B-4119354ED28E}"/>
    <cellStyle name="Normal 5 4 11 3" xfId="23229" xr:uid="{DCA8DE6B-D7E2-4838-9613-BB59A8AA7A65}"/>
    <cellStyle name="Normal 5 4 11 3 2" xfId="36921" xr:uid="{B0904CB6-40BC-4369-ABAD-AE9088D5A687}"/>
    <cellStyle name="Normal 5 4 11 3 3" xfId="51805" xr:uid="{AABDF1ED-0CC6-466A-9F0D-D2D89FDE56AF}"/>
    <cellStyle name="Normal 5 4 11 4" xfId="16385" xr:uid="{70479C84-699B-45B7-94AF-0C1D524B0F2C}"/>
    <cellStyle name="Normal 5 4 11 4 2" xfId="41121" xr:uid="{360F9ADC-8D5E-4BB8-8AAF-B5566A02C418}"/>
    <cellStyle name="Normal 5 4 11 5" xfId="30075" xr:uid="{59781020-1473-48AA-B51A-399DFEDF8C40}"/>
    <cellStyle name="Normal 5 4 11 6" xfId="44959" xr:uid="{90E856F9-1D75-4986-849C-2ADBE7D00F35}"/>
    <cellStyle name="Normal 5 4 11 7" xfId="9539" xr:uid="{682F42C2-840D-49E7-83BB-73E6A5998F73}"/>
    <cellStyle name="Normal 5 4 12" xfId="11249" xr:uid="{1E80F5CE-DD87-475D-85CC-E5479E4433D6}"/>
    <cellStyle name="Normal 5 4 12 2" xfId="24939" xr:uid="{78ACB6D0-EB55-40EA-9A6D-890EA13DDE5E}"/>
    <cellStyle name="Normal 5 4 12 2 2" xfId="38631" xr:uid="{DA81F330-1B7C-4DD8-9B79-A0FFFC84A196}"/>
    <cellStyle name="Normal 5 4 12 2 3" xfId="53515" xr:uid="{7B3FDA29-7251-4E11-A81B-00428A909D07}"/>
    <cellStyle name="Normal 5 4 12 3" xfId="18095" xr:uid="{FFA7942A-628B-4CDD-AA39-57A25AAE3BB9}"/>
    <cellStyle name="Normal 5 4 12 4" xfId="31785" xr:uid="{E43FF3B1-3618-4463-A01F-6D6A74E408CD}"/>
    <cellStyle name="Normal 5 4 12 5" xfId="46669" xr:uid="{802CBB3D-349D-4270-B586-5B83670B9591}"/>
    <cellStyle name="Normal 5 4 13" xfId="21517" xr:uid="{6EEC8BA2-2D87-4E7A-8F93-BAD432E37555}"/>
    <cellStyle name="Normal 5 4 13 2" xfId="35209" xr:uid="{1E5CEFF8-49AC-4921-99EE-27FEC1D7DC83}"/>
    <cellStyle name="Normal 5 4 13 3" xfId="50093" xr:uid="{627CF83C-4018-4E32-A3A1-DDBD79DCED94}"/>
    <cellStyle name="Normal 5 4 14" xfId="14673" xr:uid="{16091D92-7AAE-4B2B-8568-12C869661CFB}"/>
    <cellStyle name="Normal 5 4 14 2" xfId="40760" xr:uid="{D453ADFF-D800-484B-ADA7-A0295FFBDB45}"/>
    <cellStyle name="Normal 5 4 15" xfId="28363" xr:uid="{71C8B213-42C1-4F24-83E2-0D61AEADD557}"/>
    <cellStyle name="Normal 5 4 16" xfId="43247" xr:uid="{D82826E4-CC89-4B40-8757-633DE65E540C}"/>
    <cellStyle name="Normal 5 4 17" xfId="7827" xr:uid="{F4C8C98D-A05D-4871-BFF7-A2A7F51BD718}"/>
    <cellStyle name="Normal 5 4 2" xfId="95" xr:uid="{19DB15C6-DAD5-4D6A-8FC6-8CDD59CB040D}"/>
    <cellStyle name="Normal 5 4 2 10" xfId="9541" xr:uid="{DC31F015-DAA8-4ED9-BEFC-CF76A4F28E59}"/>
    <cellStyle name="Normal 5 4 2 10 2" xfId="12963" xr:uid="{2D02453C-6EBF-4B8A-9E52-9CF44B1180A5}"/>
    <cellStyle name="Normal 5 4 2 10 2 2" xfId="26653" xr:uid="{981F2570-C1CA-4EB0-A549-245EAA4C0CBB}"/>
    <cellStyle name="Normal 5 4 2 10 2 2 2" xfId="40345" xr:uid="{207DE720-D1A1-4F3C-8CE5-8AB2A46177E2}"/>
    <cellStyle name="Normal 5 4 2 10 2 2 3" xfId="55229" xr:uid="{7DC467C0-BA3F-4107-8FA5-E11DCC66D676}"/>
    <cellStyle name="Normal 5 4 2 10 2 3" xfId="19809" xr:uid="{51237FE3-9A57-47F2-80B8-40EB0713AB27}"/>
    <cellStyle name="Normal 5 4 2 10 2 4" xfId="33499" xr:uid="{C8C665E9-78BD-4C29-8BDE-5A96FC2620F9}"/>
    <cellStyle name="Normal 5 4 2 10 2 5" xfId="48383" xr:uid="{27E0D940-0E6C-40C9-A42E-2549CBC0466A}"/>
    <cellStyle name="Normal 5 4 2 10 3" xfId="23231" xr:uid="{991DD6CF-FB07-44AB-B982-C57D0E90E410}"/>
    <cellStyle name="Normal 5 4 2 10 3 2" xfId="36923" xr:uid="{DFA4DC5D-9293-46BF-8079-8990B521E582}"/>
    <cellStyle name="Normal 5 4 2 10 3 3" xfId="51807" xr:uid="{D75CD6CF-D17A-4799-8609-E5B2316C9BE3}"/>
    <cellStyle name="Normal 5 4 2 10 4" xfId="16387" xr:uid="{99D100A8-E99F-4680-BB82-AF22ECC289EA}"/>
    <cellStyle name="Normal 5 4 2 10 5" xfId="30077" xr:uid="{5030ACB3-17BC-40EE-A0F8-659F2EC04E0D}"/>
    <cellStyle name="Normal 5 4 2 10 6" xfId="44961" xr:uid="{A6E62398-43F6-4A6E-8240-F306168EA0BB}"/>
    <cellStyle name="Normal 5 4 2 11" xfId="11251" xr:uid="{239F7F41-7B66-4CBB-8278-150E2F248022}"/>
    <cellStyle name="Normal 5 4 2 11 2" xfId="24941" xr:uid="{5A1CD466-A00F-4F84-94FE-30D4613EE241}"/>
    <cellStyle name="Normal 5 4 2 11 2 2" xfId="38633" xr:uid="{E5897EAF-90F6-491A-B4AE-BB1556D2E50E}"/>
    <cellStyle name="Normal 5 4 2 11 2 3" xfId="53517" xr:uid="{ACF19DEC-BEF6-4996-A76E-9F41652259B7}"/>
    <cellStyle name="Normal 5 4 2 11 3" xfId="18097" xr:uid="{E7599E55-47E7-4A1A-825E-F7E44025C689}"/>
    <cellStyle name="Normal 5 4 2 11 4" xfId="31787" xr:uid="{B2510C29-8F18-42DF-BDC9-221B5E54F6CF}"/>
    <cellStyle name="Normal 5 4 2 11 5" xfId="46671" xr:uid="{7D578B67-58D8-4AD1-AAD4-83A58D5A7AA9}"/>
    <cellStyle name="Normal 5 4 2 12" xfId="21519" xr:uid="{8E86CC15-EEF0-4F47-9378-2BCA76BEC13C}"/>
    <cellStyle name="Normal 5 4 2 12 2" xfId="35211" xr:uid="{876DB7A1-61FA-4AA2-B52A-4546DBB97677}"/>
    <cellStyle name="Normal 5 4 2 12 3" xfId="50095" xr:uid="{80A76CFC-D287-425A-901A-28261E148569}"/>
    <cellStyle name="Normal 5 4 2 13" xfId="14675" xr:uid="{E1329C16-8014-4A12-94F2-56E9592DBFA2}"/>
    <cellStyle name="Normal 5 4 2 13 2" xfId="40761" xr:uid="{13A3C6E1-DA4D-4555-B278-3C1B6BB4C463}"/>
    <cellStyle name="Normal 5 4 2 14" xfId="28365" xr:uid="{58CE544D-05A9-49A2-845F-93FB9AAABDD7}"/>
    <cellStyle name="Normal 5 4 2 15" xfId="43249" xr:uid="{6864CC0A-1CD5-4378-A39F-2A94587C9DB1}"/>
    <cellStyle name="Normal 5 4 2 16" xfId="7829" xr:uid="{16147D0C-A94F-482F-A1DA-EBBF9DFE99A2}"/>
    <cellStyle name="Normal 5 4 2 2" xfId="96" xr:uid="{62818FD2-43FD-4279-990C-36A1E515F344}"/>
    <cellStyle name="Normal 5 4 2 2 10" xfId="21520" xr:uid="{C8589746-5A4E-47AA-ACCF-14065D1E8DAA}"/>
    <cellStyle name="Normal 5 4 2 2 10 2" xfId="35212" xr:uid="{431C5A22-D7AD-44A1-9D5E-179243936794}"/>
    <cellStyle name="Normal 5 4 2 2 10 3" xfId="50096" xr:uid="{B02B3BDB-93C8-47ED-BD96-F21A136C20BA}"/>
    <cellStyle name="Normal 5 4 2 2 11" xfId="14676" xr:uid="{60F538A3-4E33-4E51-B191-8D8C1030D9A7}"/>
    <cellStyle name="Normal 5 4 2 2 11 2" xfId="40762" xr:uid="{5343555C-D66C-4F4E-B40D-9BB5D18137F8}"/>
    <cellStyle name="Normal 5 4 2 2 12" xfId="28366" xr:uid="{12D72591-A712-4A2E-AD73-77D40A8D36A7}"/>
    <cellStyle name="Normal 5 4 2 2 13" xfId="43250" xr:uid="{88434276-3E61-4468-B1FA-2352F50CFDF8}"/>
    <cellStyle name="Normal 5 4 2 2 14" xfId="7830" xr:uid="{191FFAF9-5E97-4805-A001-256D038E88AE}"/>
    <cellStyle name="Normal 5 4 2 2 2" xfId="296" xr:uid="{79988B6F-FC86-4887-B5E3-B1D6A337F95C}"/>
    <cellStyle name="Normal 5 4 2 2 2 10" xfId="14677" xr:uid="{EE356625-117F-4C55-AC90-E702C069A888}"/>
    <cellStyle name="Normal 5 4 2 2 2 10 2" xfId="40778" xr:uid="{86B4BFF8-1DF6-4E11-B846-53189F86A70E}"/>
    <cellStyle name="Normal 5 4 2 2 2 11" xfId="28367" xr:uid="{6C58E4C7-8625-4FBC-8905-25350A3B31C6}"/>
    <cellStyle name="Normal 5 4 2 2 2 12" xfId="43251" xr:uid="{83E1A855-1FE9-4871-A804-CB27640EB6B5}"/>
    <cellStyle name="Normal 5 4 2 2 2 13" xfId="7831" xr:uid="{900817BD-E1A2-425B-805C-314BA81FA323}"/>
    <cellStyle name="Normal 5 4 2 2 2 2" xfId="532" xr:uid="{CE724727-D1B8-40F7-AE6E-CA28E45E76F1}"/>
    <cellStyle name="Normal 5 4 2 2 2 2 10" xfId="43252" xr:uid="{7217D945-6D50-4BCB-A301-FBADBAFC3545}"/>
    <cellStyle name="Normal 5 4 2 2 2 2 11" xfId="7832" xr:uid="{35D7E0DC-E997-4D6B-97A5-77600F4E0CE7}"/>
    <cellStyle name="Normal 5 4 2 2 2 2 2" xfId="533" xr:uid="{640F592E-2007-49F4-A296-78B049B2F32B}"/>
    <cellStyle name="Normal 5 4 2 2 2 2 2 2" xfId="1179" xr:uid="{03E71776-7FAF-4EC2-A36F-1F40610BA8E6}"/>
    <cellStyle name="Normal 5 4 2 2 2 2 2 2 2" xfId="1180" xr:uid="{221BB077-731B-475B-A772-4E62D281731C}"/>
    <cellStyle name="Normal 5 4 2 2 2 2 2 2 2 2" xfId="12968" xr:uid="{5C70A68F-BF7A-4115-B4F8-226A1F085FA5}"/>
    <cellStyle name="Normal 5 4 2 2 2 2 2 2 2 2 2" xfId="26658" xr:uid="{6ECAFB94-9B2D-4829-B16F-ADCF66006089}"/>
    <cellStyle name="Normal 5 4 2 2 2 2 2 2 2 2 2 2" xfId="40350" xr:uid="{BF0FC15D-56EF-455D-9034-EB13C8458CD9}"/>
    <cellStyle name="Normal 5 4 2 2 2 2 2 2 2 2 2 3" xfId="55234" xr:uid="{C49CFE20-80C2-4992-B05F-DC0F1611C1DB}"/>
    <cellStyle name="Normal 5 4 2 2 2 2 2 2 2 2 3" xfId="19814" xr:uid="{989A9886-77CA-412A-84EE-00CF8258703F}"/>
    <cellStyle name="Normal 5 4 2 2 2 2 2 2 2 2 4" xfId="33504" xr:uid="{433B97A5-787A-4608-B4E0-393A5107643C}"/>
    <cellStyle name="Normal 5 4 2 2 2 2 2 2 2 2 5" xfId="48388" xr:uid="{72DF0B89-DCFD-475C-9D29-A975D98B6318}"/>
    <cellStyle name="Normal 5 4 2 2 2 2 2 2 2 3" xfId="23236" xr:uid="{F4E6EF40-0123-4F36-9728-6B11D1A3419D}"/>
    <cellStyle name="Normal 5 4 2 2 2 2 2 2 2 3 2" xfId="36928" xr:uid="{91F7EA1C-61C0-4E24-AFF1-1A418863A9C0}"/>
    <cellStyle name="Normal 5 4 2 2 2 2 2 2 2 3 3" xfId="51812" xr:uid="{457C1828-236F-42DF-801A-D7AD7E546435}"/>
    <cellStyle name="Normal 5 4 2 2 2 2 2 2 2 4" xfId="16392" xr:uid="{69727EBF-3171-4297-9A21-7F3D782BA659}"/>
    <cellStyle name="Normal 5 4 2 2 2 2 2 2 2 4 2" xfId="40873" xr:uid="{AAA29EEB-0F63-4D2F-97A4-968D7AD5FD14}"/>
    <cellStyle name="Normal 5 4 2 2 2 2 2 2 2 5" xfId="30082" xr:uid="{CFB5E78C-7FCE-4A95-92C7-2CC498C9B64A}"/>
    <cellStyle name="Normal 5 4 2 2 2 2 2 2 2 6" xfId="44966" xr:uid="{7019F9AA-68AE-427A-A1FC-2A686AEBE4FB}"/>
    <cellStyle name="Normal 5 4 2 2 2 2 2 2 2 7" xfId="9546" xr:uid="{8DB14FB5-0718-44BF-88E0-E1CC391DE388}"/>
    <cellStyle name="Normal 5 4 2 2 2 2 2 2 3" xfId="11256" xr:uid="{35B3CB25-FAEB-42C2-847E-25E5D60A90A7}"/>
    <cellStyle name="Normal 5 4 2 2 2 2 2 2 3 2" xfId="24946" xr:uid="{299F8077-C5A7-4C6F-960F-DF546ACE0D56}"/>
    <cellStyle name="Normal 5 4 2 2 2 2 2 2 3 2 2" xfId="38638" xr:uid="{F00C0C3B-11AF-4BF0-9EE0-9C159016B789}"/>
    <cellStyle name="Normal 5 4 2 2 2 2 2 2 3 2 3" xfId="53522" xr:uid="{2A6EE98A-C3B8-437D-9462-4066104514A2}"/>
    <cellStyle name="Normal 5 4 2 2 2 2 2 2 3 3" xfId="18102" xr:uid="{D1B93301-B115-4DA3-8C61-322DED09D3FE}"/>
    <cellStyle name="Normal 5 4 2 2 2 2 2 2 3 4" xfId="31792" xr:uid="{2FC03AF4-202C-4646-95FF-1E8520B5CAD8}"/>
    <cellStyle name="Normal 5 4 2 2 2 2 2 2 3 5" xfId="46676" xr:uid="{4FC7818C-CFA1-415B-9ADB-093D31CEC784}"/>
    <cellStyle name="Normal 5 4 2 2 2 2 2 2 4" xfId="21524" xr:uid="{7AD4DF36-18F8-4E11-BF6B-4E8BC5994A85}"/>
    <cellStyle name="Normal 5 4 2 2 2 2 2 2 4 2" xfId="35216" xr:uid="{533A330B-F8EB-451B-8442-29A7229A3D3F}"/>
    <cellStyle name="Normal 5 4 2 2 2 2 2 2 4 3" xfId="50100" xr:uid="{26F12765-AD2E-44E9-B0F9-C0EFE4A818A9}"/>
    <cellStyle name="Normal 5 4 2 2 2 2 2 2 5" xfId="14680" xr:uid="{3DBECE2F-8331-4060-B145-6F80B4E03C10}"/>
    <cellStyle name="Normal 5 4 2 2 2 2 2 2 5 2" xfId="40872" xr:uid="{C8022B97-8604-4ECC-945C-728B6B255CCB}"/>
    <cellStyle name="Normal 5 4 2 2 2 2 2 2 6" xfId="28370" xr:uid="{BE4A0439-E9CC-4D6E-AD32-F1D5E64148D1}"/>
    <cellStyle name="Normal 5 4 2 2 2 2 2 2 7" xfId="43254" xr:uid="{DEC77C51-DF2A-4A42-95AD-21071A5737BE}"/>
    <cellStyle name="Normal 5 4 2 2 2 2 2 2 8" xfId="7834" xr:uid="{76C2A6BA-6171-4F25-9459-DDA2347F46D5}"/>
    <cellStyle name="Normal 5 4 2 2 2 2 2 3" xfId="1181" xr:uid="{CBD4B4DF-FDB3-4F86-8426-EFF663493F7A}"/>
    <cellStyle name="Normal 5 4 2 2 2 2 2 3 2" xfId="12967" xr:uid="{79DFE28B-6D1E-403D-A4FB-1620342CEA07}"/>
    <cellStyle name="Normal 5 4 2 2 2 2 2 3 2 2" xfId="26657" xr:uid="{0D026C47-4812-476A-8F39-C86DC4852689}"/>
    <cellStyle name="Normal 5 4 2 2 2 2 2 3 2 2 2" xfId="40349" xr:uid="{89A58B3A-D435-45DD-8F09-A83EB0CB5101}"/>
    <cellStyle name="Normal 5 4 2 2 2 2 2 3 2 2 3" xfId="55233" xr:uid="{22825F5A-379C-4217-BA5E-D2B97B2EDB68}"/>
    <cellStyle name="Normal 5 4 2 2 2 2 2 3 2 3" xfId="19813" xr:uid="{F715D058-940A-4935-9AAA-A1829F72DAFA}"/>
    <cellStyle name="Normal 5 4 2 2 2 2 2 3 2 4" xfId="33503" xr:uid="{662632B4-57A8-491D-B5C4-3B012B880C7A}"/>
    <cellStyle name="Normal 5 4 2 2 2 2 2 3 2 5" xfId="48387" xr:uid="{9091AB72-BB9E-4F30-A83A-12A1822356AB}"/>
    <cellStyle name="Normal 5 4 2 2 2 2 2 3 3" xfId="23235" xr:uid="{8C896621-84D8-46E2-B23C-D12078B3CEB0}"/>
    <cellStyle name="Normal 5 4 2 2 2 2 2 3 3 2" xfId="36927" xr:uid="{C8BB1973-570D-42C6-9D2B-F7BAD75D85B5}"/>
    <cellStyle name="Normal 5 4 2 2 2 2 2 3 3 3" xfId="51811" xr:uid="{014A2342-5763-4C1A-939B-F9C0D26A4FC4}"/>
    <cellStyle name="Normal 5 4 2 2 2 2 2 3 4" xfId="16391" xr:uid="{F8256B28-AA67-461F-9FED-E641B8EB3D43}"/>
    <cellStyle name="Normal 5 4 2 2 2 2 2 3 4 2" xfId="40874" xr:uid="{5D0AB0B8-C9E7-44DB-8237-A3FB4CD14621}"/>
    <cellStyle name="Normal 5 4 2 2 2 2 2 3 5" xfId="30081" xr:uid="{72F97A6D-BBC9-4CE0-8F90-8A2F5615DB6F}"/>
    <cellStyle name="Normal 5 4 2 2 2 2 2 3 6" xfId="44965" xr:uid="{2424D825-1225-49B7-9430-B23922DCEEF4}"/>
    <cellStyle name="Normal 5 4 2 2 2 2 2 3 7" xfId="9545" xr:uid="{25E4CBAB-60F2-40C1-B4D4-2BB2FFA6DBCC}"/>
    <cellStyle name="Normal 5 4 2 2 2 2 2 4" xfId="11255" xr:uid="{D4E295E1-327D-49E0-A399-E828F91523A8}"/>
    <cellStyle name="Normal 5 4 2 2 2 2 2 4 2" xfId="24945" xr:uid="{F33E2F76-6A52-4FBB-A56F-6180830CA395}"/>
    <cellStyle name="Normal 5 4 2 2 2 2 2 4 2 2" xfId="38637" xr:uid="{E110DE91-885D-4CDD-9B48-A3D30B7E4740}"/>
    <cellStyle name="Normal 5 4 2 2 2 2 2 4 2 3" xfId="53521" xr:uid="{BA10EE1B-2393-417A-B47D-FC9F6117B312}"/>
    <cellStyle name="Normal 5 4 2 2 2 2 2 4 3" xfId="18101" xr:uid="{B67482FE-A7F9-4FE5-9075-6412BE07EE45}"/>
    <cellStyle name="Normal 5 4 2 2 2 2 2 4 4" xfId="31791" xr:uid="{85B2BD90-53DC-4FD8-8782-F5AADB315489}"/>
    <cellStyle name="Normal 5 4 2 2 2 2 2 4 5" xfId="46675" xr:uid="{1844483B-0E28-4BF4-9C0C-2C04F8A908DF}"/>
    <cellStyle name="Normal 5 4 2 2 2 2 2 5" xfId="21523" xr:uid="{8A7A6232-D249-41BF-BFA5-8AEA7AC9E11D}"/>
    <cellStyle name="Normal 5 4 2 2 2 2 2 5 2" xfId="35215" xr:uid="{DA3DC64D-2C06-491D-8749-CA39D0A5C1C8}"/>
    <cellStyle name="Normal 5 4 2 2 2 2 2 5 3" xfId="50099" xr:uid="{BB895D27-ECBB-436F-8C79-814B731A02D4}"/>
    <cellStyle name="Normal 5 4 2 2 2 2 2 6" xfId="14679" xr:uid="{CBC012B1-40B3-4B4F-9C6C-AC7262DD1BE2}"/>
    <cellStyle name="Normal 5 4 2 2 2 2 2 6 2" xfId="40810" xr:uid="{508DB351-4CE0-4773-A1B6-627039117466}"/>
    <cellStyle name="Normal 5 4 2 2 2 2 2 7" xfId="28369" xr:uid="{2ED24CDD-67F6-41BC-B219-1D8E5C931CC4}"/>
    <cellStyle name="Normal 5 4 2 2 2 2 2 8" xfId="43253" xr:uid="{E15E0164-559E-447D-9226-6F7AD4C3F694}"/>
    <cellStyle name="Normal 5 4 2 2 2 2 2 9" xfId="7833" xr:uid="{EA6378D4-5C1F-4ED3-868A-4E4613C98581}"/>
    <cellStyle name="Normal 5 4 2 2 2 2 3" xfId="1182" xr:uid="{659D743F-5B9C-4155-8A89-15FA587972F6}"/>
    <cellStyle name="Normal 5 4 2 2 2 2 3 2" xfId="1183" xr:uid="{F76CB162-0C34-4470-B150-AA0CBBC12826}"/>
    <cellStyle name="Normal 5 4 2 2 2 2 3 2 2" xfId="12969" xr:uid="{31F2021E-4470-4F91-A2A4-7155D77786BA}"/>
    <cellStyle name="Normal 5 4 2 2 2 2 3 2 2 2" xfId="26659" xr:uid="{EEB8DF80-96FF-469E-ABCC-3854E445F11D}"/>
    <cellStyle name="Normal 5 4 2 2 2 2 3 2 2 2 2" xfId="40351" xr:uid="{6994BC75-DE90-4718-92A9-D638009FC66E}"/>
    <cellStyle name="Normal 5 4 2 2 2 2 3 2 2 2 3" xfId="55235" xr:uid="{33BE125E-10DD-4799-A118-C1756CCB5C20}"/>
    <cellStyle name="Normal 5 4 2 2 2 2 3 2 2 3" xfId="19815" xr:uid="{9CED6CA2-8806-4BB8-8E5C-4A9FBB5A6CEA}"/>
    <cellStyle name="Normal 5 4 2 2 2 2 3 2 2 4" xfId="33505" xr:uid="{695D7BDA-5359-44E4-B15D-E4CE11406D79}"/>
    <cellStyle name="Normal 5 4 2 2 2 2 3 2 2 5" xfId="48389" xr:uid="{575CA316-22BC-4EAA-9301-1A20B4DC5FF3}"/>
    <cellStyle name="Normal 5 4 2 2 2 2 3 2 3" xfId="23237" xr:uid="{7EE243DF-37F2-471F-B5F5-9C9880AC5EB0}"/>
    <cellStyle name="Normal 5 4 2 2 2 2 3 2 3 2" xfId="36929" xr:uid="{40B015C0-F63B-47A2-AEE6-7D2220FC1119}"/>
    <cellStyle name="Normal 5 4 2 2 2 2 3 2 3 3" xfId="51813" xr:uid="{D08670B4-9068-4B08-AA6E-B797C8934104}"/>
    <cellStyle name="Normal 5 4 2 2 2 2 3 2 4" xfId="16393" xr:uid="{0DED0DDB-2989-4739-952D-1A000D9946CD}"/>
    <cellStyle name="Normal 5 4 2 2 2 2 3 2 4 2" xfId="40876" xr:uid="{4862AA6C-F37D-441F-BDF3-A5BC05537650}"/>
    <cellStyle name="Normal 5 4 2 2 2 2 3 2 5" xfId="30083" xr:uid="{804F017E-BEFF-47B2-999D-6C0121049719}"/>
    <cellStyle name="Normal 5 4 2 2 2 2 3 2 6" xfId="44967" xr:uid="{43EE467B-3EB8-497D-A0CD-CB5715672A76}"/>
    <cellStyle name="Normal 5 4 2 2 2 2 3 2 7" xfId="9547" xr:uid="{194741CA-B0EF-4E1B-83BE-CC5433B2DFC3}"/>
    <cellStyle name="Normal 5 4 2 2 2 2 3 3" xfId="11257" xr:uid="{BBA9E352-EC9B-4380-83E2-A08FC25DB83F}"/>
    <cellStyle name="Normal 5 4 2 2 2 2 3 3 2" xfId="24947" xr:uid="{38767CC4-E7B2-4CE5-8E19-2D39ADF496A9}"/>
    <cellStyle name="Normal 5 4 2 2 2 2 3 3 2 2" xfId="38639" xr:uid="{8C5C6075-2C04-4DE9-A485-C202EA82B463}"/>
    <cellStyle name="Normal 5 4 2 2 2 2 3 3 2 3" xfId="53523" xr:uid="{90A63C07-71B7-4AAF-9FFD-79519F44325C}"/>
    <cellStyle name="Normal 5 4 2 2 2 2 3 3 3" xfId="18103" xr:uid="{F7BB314E-CD51-46B1-A253-B97A2A873AE8}"/>
    <cellStyle name="Normal 5 4 2 2 2 2 3 3 4" xfId="31793" xr:uid="{A8B58B06-7E67-4256-A0DF-302323EB58F0}"/>
    <cellStyle name="Normal 5 4 2 2 2 2 3 3 5" xfId="46677" xr:uid="{025C07C2-3922-4BCD-835C-F0570DD246C2}"/>
    <cellStyle name="Normal 5 4 2 2 2 2 3 4" xfId="21525" xr:uid="{D53EE926-B3C4-4CA3-BE69-EB666B3A91CD}"/>
    <cellStyle name="Normal 5 4 2 2 2 2 3 4 2" xfId="35217" xr:uid="{C80DFED5-29BD-4AA2-A48B-5BF17D46F6C0}"/>
    <cellStyle name="Normal 5 4 2 2 2 2 3 4 3" xfId="50101" xr:uid="{ED6AD6E2-9B3D-4DA0-97CA-6BA254F7C398}"/>
    <cellStyle name="Normal 5 4 2 2 2 2 3 5" xfId="14681" xr:uid="{18E55426-DF32-42E4-A5F6-DCDF3DE95CDA}"/>
    <cellStyle name="Normal 5 4 2 2 2 2 3 5 2" xfId="40875" xr:uid="{2341A933-C898-498B-8B90-EC1B09C1B2F6}"/>
    <cellStyle name="Normal 5 4 2 2 2 2 3 6" xfId="28371" xr:uid="{FBA94FEE-F04D-4213-BAD4-3D86398B446A}"/>
    <cellStyle name="Normal 5 4 2 2 2 2 3 7" xfId="43255" xr:uid="{97674CC6-1897-48FD-A12E-8E65CF771B50}"/>
    <cellStyle name="Normal 5 4 2 2 2 2 3 8" xfId="7835" xr:uid="{0024D93D-A0A9-4517-9089-5C4F610B1308}"/>
    <cellStyle name="Normal 5 4 2 2 2 2 4" xfId="1184" xr:uid="{DE20070B-CE81-4FA3-958C-7DA58D94C09B}"/>
    <cellStyle name="Normal 5 4 2 2 2 2 4 2" xfId="9548" xr:uid="{A499DBA8-55BF-40CB-8596-31D539E99CAB}"/>
    <cellStyle name="Normal 5 4 2 2 2 2 4 2 2" xfId="12970" xr:uid="{F6A91068-11DA-4EDF-8A83-1E9E653E0F7C}"/>
    <cellStyle name="Normal 5 4 2 2 2 2 4 2 2 2" xfId="26660" xr:uid="{18ED3691-6169-4907-B7E6-0603BA3EE3A7}"/>
    <cellStyle name="Normal 5 4 2 2 2 2 4 2 2 2 2" xfId="40352" xr:uid="{12B6B55C-105E-4F07-B8EE-34EE6280D3D3}"/>
    <cellStyle name="Normal 5 4 2 2 2 2 4 2 2 2 3" xfId="55236" xr:uid="{E53C6438-72C4-4844-BE74-1690C0B75E2A}"/>
    <cellStyle name="Normal 5 4 2 2 2 2 4 2 2 3" xfId="19816" xr:uid="{41B1313D-64B8-4A74-9474-3EE45C9263D1}"/>
    <cellStyle name="Normal 5 4 2 2 2 2 4 2 2 4" xfId="33506" xr:uid="{990F1AA2-2395-4E34-A951-A147D9097DFF}"/>
    <cellStyle name="Normal 5 4 2 2 2 2 4 2 2 5" xfId="48390" xr:uid="{D6EC2523-7C25-43F5-9043-7E62D41592DF}"/>
    <cellStyle name="Normal 5 4 2 2 2 2 4 2 3" xfId="23238" xr:uid="{E4743F5F-9837-4F9B-B6F8-227CC3B223F9}"/>
    <cellStyle name="Normal 5 4 2 2 2 2 4 2 3 2" xfId="36930" xr:uid="{4005E924-1DFD-4DBC-A460-C3719C4FD37A}"/>
    <cellStyle name="Normal 5 4 2 2 2 2 4 2 3 3" xfId="51814" xr:uid="{99B9BE1F-19EE-4C60-A8BA-E1446090CAB4}"/>
    <cellStyle name="Normal 5 4 2 2 2 2 4 2 4" xfId="16394" xr:uid="{094F9EFA-9E04-474B-B2D7-7C0DF660185D}"/>
    <cellStyle name="Normal 5 4 2 2 2 2 4 2 5" xfId="30084" xr:uid="{3E828897-CF3B-4164-BE18-725C946955FA}"/>
    <cellStyle name="Normal 5 4 2 2 2 2 4 2 6" xfId="44968" xr:uid="{AFCF4777-7CE3-480A-8C33-7802ACBE28FE}"/>
    <cellStyle name="Normal 5 4 2 2 2 2 4 3" xfId="11258" xr:uid="{C723801B-E4EA-4FBD-85AE-64B05CBB8808}"/>
    <cellStyle name="Normal 5 4 2 2 2 2 4 3 2" xfId="24948" xr:uid="{022F5C8B-37BC-4881-AD23-5F906DFFB57E}"/>
    <cellStyle name="Normal 5 4 2 2 2 2 4 3 2 2" xfId="38640" xr:uid="{30F6902F-7563-49CE-9900-034E818F6825}"/>
    <cellStyle name="Normal 5 4 2 2 2 2 4 3 2 3" xfId="53524" xr:uid="{EFB203E1-D1BA-45E0-9956-FD2598A1EBED}"/>
    <cellStyle name="Normal 5 4 2 2 2 2 4 3 3" xfId="18104" xr:uid="{83EA7FB8-52FA-43B9-9F4B-ACD0F8AC7919}"/>
    <cellStyle name="Normal 5 4 2 2 2 2 4 3 4" xfId="31794" xr:uid="{9E8BADE5-581B-461A-96F5-17DD23B78D9C}"/>
    <cellStyle name="Normal 5 4 2 2 2 2 4 3 5" xfId="46678" xr:uid="{E08E0D7F-C994-44A3-B0E9-4B669E28BFDC}"/>
    <cellStyle name="Normal 5 4 2 2 2 2 4 4" xfId="21526" xr:uid="{CE7D04CA-AFF8-4123-8C73-150730FBB702}"/>
    <cellStyle name="Normal 5 4 2 2 2 2 4 4 2" xfId="35218" xr:uid="{D76B162D-F5D1-451A-A579-B432DF4235F0}"/>
    <cellStyle name="Normal 5 4 2 2 2 2 4 4 3" xfId="50102" xr:uid="{ACDE4BAA-8E28-4291-9764-43032485717F}"/>
    <cellStyle name="Normal 5 4 2 2 2 2 4 5" xfId="14682" xr:uid="{01A59C48-FE0D-4D13-B471-B41FF1A4A6E9}"/>
    <cellStyle name="Normal 5 4 2 2 2 2 4 5 2" xfId="40877" xr:uid="{7D56738B-8739-4115-9A33-0859987CE2AD}"/>
    <cellStyle name="Normal 5 4 2 2 2 2 4 6" xfId="28372" xr:uid="{3EB9D585-6A04-4275-8B77-0173E2C15B92}"/>
    <cellStyle name="Normal 5 4 2 2 2 2 4 7" xfId="43256" xr:uid="{6A5417C0-C08A-4CC6-945D-821A1F2DEF28}"/>
    <cellStyle name="Normal 5 4 2 2 2 2 4 8" xfId="7836" xr:uid="{89DC74F3-0148-45DE-A9FD-047F112A1112}"/>
    <cellStyle name="Normal 5 4 2 2 2 2 5" xfId="9544" xr:uid="{67DBFBF3-F971-48B9-A33D-847D169C7D57}"/>
    <cellStyle name="Normal 5 4 2 2 2 2 5 2" xfId="12966" xr:uid="{3B2A7325-FB1C-4BAC-A65A-229C462A0361}"/>
    <cellStyle name="Normal 5 4 2 2 2 2 5 2 2" xfId="26656" xr:uid="{7A716D21-CF11-41D1-8BD8-8B1026B44126}"/>
    <cellStyle name="Normal 5 4 2 2 2 2 5 2 2 2" xfId="40348" xr:uid="{B34E3B12-A12C-43E7-B7BD-0D251858A206}"/>
    <cellStyle name="Normal 5 4 2 2 2 2 5 2 2 3" xfId="55232" xr:uid="{01396113-D3C7-451A-9FE0-11BA4E6BE798}"/>
    <cellStyle name="Normal 5 4 2 2 2 2 5 2 3" xfId="19812" xr:uid="{848990B5-1012-42C3-8F29-B353A6A69DB4}"/>
    <cellStyle name="Normal 5 4 2 2 2 2 5 2 4" xfId="33502" xr:uid="{9F61BB0C-BB66-4E9B-8060-B167CE007DCD}"/>
    <cellStyle name="Normal 5 4 2 2 2 2 5 2 5" xfId="48386" xr:uid="{21EDA596-B742-406E-9BEE-162200449DAB}"/>
    <cellStyle name="Normal 5 4 2 2 2 2 5 3" xfId="23234" xr:uid="{2631BCC2-ED32-4E7F-A1BD-11D96639BAFE}"/>
    <cellStyle name="Normal 5 4 2 2 2 2 5 3 2" xfId="36926" xr:uid="{FA2D1CF5-247A-4D9F-9263-E90EF96D0579}"/>
    <cellStyle name="Normal 5 4 2 2 2 2 5 3 3" xfId="51810" xr:uid="{0A85185C-B2EF-4CBA-8831-EAA280D1E748}"/>
    <cellStyle name="Normal 5 4 2 2 2 2 5 4" xfId="16390" xr:uid="{6FF4498D-1FED-4F2B-BB4D-880B4F032715}"/>
    <cellStyle name="Normal 5 4 2 2 2 2 5 5" xfId="30080" xr:uid="{E4B38552-A6D4-4E86-ABE0-20F60E205DF7}"/>
    <cellStyle name="Normal 5 4 2 2 2 2 5 6" xfId="44964" xr:uid="{FB3A4528-3B6E-49FB-B729-973C6294281B}"/>
    <cellStyle name="Normal 5 4 2 2 2 2 6" xfId="11254" xr:uid="{995E96B5-201C-4A3F-A1A9-20646573585D}"/>
    <cellStyle name="Normal 5 4 2 2 2 2 6 2" xfId="24944" xr:uid="{C31E8986-5250-4937-8DEC-91FCE44CCFB3}"/>
    <cellStyle name="Normal 5 4 2 2 2 2 6 2 2" xfId="38636" xr:uid="{004C57CC-0AD1-4292-9662-F51305C06774}"/>
    <cellStyle name="Normal 5 4 2 2 2 2 6 2 3" xfId="53520" xr:uid="{6FCC2E91-BA55-43E2-AF62-55522D67D397}"/>
    <cellStyle name="Normal 5 4 2 2 2 2 6 3" xfId="18100" xr:uid="{2851EDAD-8AA7-4159-B41F-8D4BCB3E0801}"/>
    <cellStyle name="Normal 5 4 2 2 2 2 6 4" xfId="31790" xr:uid="{A279309D-1500-4B9B-9A30-0AF43AAFBD35}"/>
    <cellStyle name="Normal 5 4 2 2 2 2 6 5" xfId="46674" xr:uid="{C9B4730B-A57B-4BD5-9B22-EC0400F42990}"/>
    <cellStyle name="Normal 5 4 2 2 2 2 7" xfId="21522" xr:uid="{22EEF940-BA59-4D57-AF11-52F28CEE30A3}"/>
    <cellStyle name="Normal 5 4 2 2 2 2 7 2" xfId="35214" xr:uid="{58778BA3-9A99-4490-824B-DBFC9111F644}"/>
    <cellStyle name="Normal 5 4 2 2 2 2 7 3" xfId="50098" xr:uid="{41521CE1-F5F9-4202-9060-7A3E991BBEB2}"/>
    <cellStyle name="Normal 5 4 2 2 2 2 8" xfId="14678" xr:uid="{9057604B-C615-4E14-91EF-BA5FC2E17F4F}"/>
    <cellStyle name="Normal 5 4 2 2 2 2 8 2" xfId="40809" xr:uid="{EA0E2805-8244-43A2-AE6E-9A68E08D49A5}"/>
    <cellStyle name="Normal 5 4 2 2 2 2 9" xfId="28368" xr:uid="{60A0BD61-4947-42C0-AF4E-79DCF4371059}"/>
    <cellStyle name="Normal 5 4 2 2 2 3" xfId="534" xr:uid="{06DF0632-3F54-4320-9CA0-0DCD75501280}"/>
    <cellStyle name="Normal 5 4 2 2 2 3 10" xfId="43257" xr:uid="{A7DC55B7-0A03-43BB-B381-E5244DD3BE64}"/>
    <cellStyle name="Normal 5 4 2 2 2 3 11" xfId="7837" xr:uid="{7396498D-C652-47FD-920D-9FD6048731ED}"/>
    <cellStyle name="Normal 5 4 2 2 2 3 2" xfId="1185" xr:uid="{D8351CFF-F1A5-4B98-8E9C-E44DE3973FAB}"/>
    <cellStyle name="Normal 5 4 2 2 2 3 2 2" xfId="1186" xr:uid="{50A817C2-8D96-4292-BD7B-0C0DE90E789F}"/>
    <cellStyle name="Normal 5 4 2 2 2 3 2 2 2" xfId="9551" xr:uid="{EFEADB21-FE7D-4D15-9649-9D06CBBB4AF7}"/>
    <cellStyle name="Normal 5 4 2 2 2 3 2 2 2 2" xfId="12973" xr:uid="{AE4AB043-F665-4805-99EC-158DF0D0DE99}"/>
    <cellStyle name="Normal 5 4 2 2 2 3 2 2 2 2 2" xfId="26663" xr:uid="{513DE601-7681-4E10-861E-F0BABD715BC1}"/>
    <cellStyle name="Normal 5 4 2 2 2 3 2 2 2 2 2 2" xfId="40355" xr:uid="{27E7962D-14C1-46D2-8C8A-E7507B75AF7D}"/>
    <cellStyle name="Normal 5 4 2 2 2 3 2 2 2 2 2 3" xfId="55239" xr:uid="{EDAAA373-D17F-4609-9E38-F1EBA2596691}"/>
    <cellStyle name="Normal 5 4 2 2 2 3 2 2 2 2 3" xfId="19819" xr:uid="{EDC49FF5-8273-423A-AA24-ABE89CD32FC6}"/>
    <cellStyle name="Normal 5 4 2 2 2 3 2 2 2 2 4" xfId="33509" xr:uid="{E281DA1F-4370-42C4-9B62-38DA3FC1332C}"/>
    <cellStyle name="Normal 5 4 2 2 2 3 2 2 2 2 5" xfId="48393" xr:uid="{6410330E-A55C-48F6-9EF5-358905AF7D68}"/>
    <cellStyle name="Normal 5 4 2 2 2 3 2 2 2 3" xfId="23241" xr:uid="{CA65AE69-DCA6-4E54-90A7-6D35825037C7}"/>
    <cellStyle name="Normal 5 4 2 2 2 3 2 2 2 3 2" xfId="36933" xr:uid="{5004E6DA-E870-4B0E-83F9-904FF1D8CFD1}"/>
    <cellStyle name="Normal 5 4 2 2 2 3 2 2 2 3 3" xfId="51817" xr:uid="{71DDF603-EAC5-4CBD-8B15-89285A30127A}"/>
    <cellStyle name="Normal 5 4 2 2 2 3 2 2 2 4" xfId="16397" xr:uid="{5E200171-C136-4A20-8F62-3A3CA2D7F113}"/>
    <cellStyle name="Normal 5 4 2 2 2 3 2 2 2 5" xfId="30087" xr:uid="{5B08D811-3BE0-40D6-BC79-D959A83D6297}"/>
    <cellStyle name="Normal 5 4 2 2 2 3 2 2 2 6" xfId="44971" xr:uid="{FC7A18D2-5987-4001-9808-D373F8D3788E}"/>
    <cellStyle name="Normal 5 4 2 2 2 3 2 2 3" xfId="11261" xr:uid="{A4A7A718-AF59-44D9-960A-F597C568F3F3}"/>
    <cellStyle name="Normal 5 4 2 2 2 3 2 2 3 2" xfId="24951" xr:uid="{32573484-7045-48F3-A428-2ABE9928554D}"/>
    <cellStyle name="Normal 5 4 2 2 2 3 2 2 3 2 2" xfId="38643" xr:uid="{885C201A-D2B2-442A-851B-29AAA5EB5D0A}"/>
    <cellStyle name="Normal 5 4 2 2 2 3 2 2 3 2 3" xfId="53527" xr:uid="{84C02FB9-D1FD-43B4-A34B-64CF8AA2F0FE}"/>
    <cellStyle name="Normal 5 4 2 2 2 3 2 2 3 3" xfId="18107" xr:uid="{4027A381-4BC3-4B3E-B252-B19F267ED1E7}"/>
    <cellStyle name="Normal 5 4 2 2 2 3 2 2 3 4" xfId="31797" xr:uid="{4FAB83B9-D9A7-4217-ADF1-8A56B84A4EB6}"/>
    <cellStyle name="Normal 5 4 2 2 2 3 2 2 3 5" xfId="46681" xr:uid="{1EE0A3F8-29DF-4A12-8E8C-848E45647E95}"/>
    <cellStyle name="Normal 5 4 2 2 2 3 2 2 4" xfId="21529" xr:uid="{40C1E1CD-19B1-4130-9B53-F414EF588F65}"/>
    <cellStyle name="Normal 5 4 2 2 2 3 2 2 4 2" xfId="35221" xr:uid="{5933C247-D159-4341-9738-3E00FBCC3AFD}"/>
    <cellStyle name="Normal 5 4 2 2 2 3 2 2 4 3" xfId="50105" xr:uid="{A21CDC60-A25F-40AA-ADE3-DCF82C838638}"/>
    <cellStyle name="Normal 5 4 2 2 2 3 2 2 5" xfId="14685" xr:uid="{2CE0AC2E-2145-4555-9D69-082D23653447}"/>
    <cellStyle name="Normal 5 4 2 2 2 3 2 2 5 2" xfId="40879" xr:uid="{31914677-D510-4EAA-AC0A-691319A60B95}"/>
    <cellStyle name="Normal 5 4 2 2 2 3 2 2 6" xfId="28375" xr:uid="{0DC707B1-D5E1-4EE3-A2C8-6A98EB6871BB}"/>
    <cellStyle name="Normal 5 4 2 2 2 3 2 2 7" xfId="43259" xr:uid="{928ADE0E-3B45-484D-9640-460DE6B094FC}"/>
    <cellStyle name="Normal 5 4 2 2 2 3 2 2 8" xfId="7839" xr:uid="{E87670BE-87FF-4220-AB9F-7DA998DCCA57}"/>
    <cellStyle name="Normal 5 4 2 2 2 3 2 3" xfId="9550" xr:uid="{10EE6D66-AF87-41AF-B46E-F98BFEBEB374}"/>
    <cellStyle name="Normal 5 4 2 2 2 3 2 3 2" xfId="12972" xr:uid="{24013F1F-5504-4333-AC22-0D45A27FEF44}"/>
    <cellStyle name="Normal 5 4 2 2 2 3 2 3 2 2" xfId="26662" xr:uid="{F4596DD9-7975-4A24-BB22-FCB2A9766997}"/>
    <cellStyle name="Normal 5 4 2 2 2 3 2 3 2 2 2" xfId="40354" xr:uid="{995E5650-AD98-4D45-8029-2F7FCF4D92BF}"/>
    <cellStyle name="Normal 5 4 2 2 2 3 2 3 2 2 3" xfId="55238" xr:uid="{A2B4A443-D4A1-45A4-A067-5699002403AC}"/>
    <cellStyle name="Normal 5 4 2 2 2 3 2 3 2 3" xfId="19818" xr:uid="{2B950225-EA45-4115-9E55-93E966687E6C}"/>
    <cellStyle name="Normal 5 4 2 2 2 3 2 3 2 4" xfId="33508" xr:uid="{07777A9F-2B4A-43FD-9B51-716619638E15}"/>
    <cellStyle name="Normal 5 4 2 2 2 3 2 3 2 5" xfId="48392" xr:uid="{BD7316AA-AF3D-485A-A198-A8CBE868B293}"/>
    <cellStyle name="Normal 5 4 2 2 2 3 2 3 3" xfId="23240" xr:uid="{1275CB1B-D741-4C21-BF52-1C9804321DBF}"/>
    <cellStyle name="Normal 5 4 2 2 2 3 2 3 3 2" xfId="36932" xr:uid="{A0BDBC03-1A91-43B5-A1FA-93E56E78A543}"/>
    <cellStyle name="Normal 5 4 2 2 2 3 2 3 3 3" xfId="51816" xr:uid="{AFB622BF-BA5B-4138-B400-1189936A7F37}"/>
    <cellStyle name="Normal 5 4 2 2 2 3 2 3 4" xfId="16396" xr:uid="{2771CBF0-42D9-4A73-A43D-B71AF492CCC9}"/>
    <cellStyle name="Normal 5 4 2 2 2 3 2 3 5" xfId="30086" xr:uid="{20B9121A-CA96-4E13-B308-2DF9A9983000}"/>
    <cellStyle name="Normal 5 4 2 2 2 3 2 3 6" xfId="44970" xr:uid="{B4D39CD1-5DC7-47B4-A066-5B8E7BC97664}"/>
    <cellStyle name="Normal 5 4 2 2 2 3 2 4" xfId="11260" xr:uid="{18A0DF53-A13B-4B8C-9C5C-C424D79195DE}"/>
    <cellStyle name="Normal 5 4 2 2 2 3 2 4 2" xfId="24950" xr:uid="{656245CA-CD8F-4DA8-BD49-630EC837A58B}"/>
    <cellStyle name="Normal 5 4 2 2 2 3 2 4 2 2" xfId="38642" xr:uid="{46CDBFC0-D232-4AEC-B418-1F3731B284EF}"/>
    <cellStyle name="Normal 5 4 2 2 2 3 2 4 2 3" xfId="53526" xr:uid="{2DF3A79E-AF3D-4A9E-8C15-BBA1FCA84305}"/>
    <cellStyle name="Normal 5 4 2 2 2 3 2 4 3" xfId="18106" xr:uid="{FA2EBB2D-800F-4810-9628-C5F82FE91620}"/>
    <cellStyle name="Normal 5 4 2 2 2 3 2 4 4" xfId="31796" xr:uid="{401B3AA1-218F-4D56-A94E-C3264F2A392A}"/>
    <cellStyle name="Normal 5 4 2 2 2 3 2 4 5" xfId="46680" xr:uid="{DD18BC5E-DBA4-49F9-8062-6ED5EB249025}"/>
    <cellStyle name="Normal 5 4 2 2 2 3 2 5" xfId="21528" xr:uid="{1B367D35-BD4C-4F42-A3BF-C3A2F0FA1F1F}"/>
    <cellStyle name="Normal 5 4 2 2 2 3 2 5 2" xfId="35220" xr:uid="{242B50FD-262A-48CC-9BFB-4030C51B3A90}"/>
    <cellStyle name="Normal 5 4 2 2 2 3 2 5 3" xfId="50104" xr:uid="{CC55325B-2D0D-40F2-9EFE-3BDAD63706D0}"/>
    <cellStyle name="Normal 5 4 2 2 2 3 2 6" xfId="14684" xr:uid="{EF4DEA59-1A6D-4B6F-B299-7DCE8C3F5294}"/>
    <cellStyle name="Normal 5 4 2 2 2 3 2 6 2" xfId="40878" xr:uid="{DA031F4B-D089-41BF-A1B0-050EB89426AB}"/>
    <cellStyle name="Normal 5 4 2 2 2 3 2 7" xfId="28374" xr:uid="{63E823D4-0990-4DBD-BFA5-05FF9CFD5855}"/>
    <cellStyle name="Normal 5 4 2 2 2 3 2 8" xfId="43258" xr:uid="{1A23D4D9-F61A-43B6-98B0-4FD34BEC82B9}"/>
    <cellStyle name="Normal 5 4 2 2 2 3 2 9" xfId="7838" xr:uid="{736D6D3C-D7ED-4A3D-A324-B58092F8F1C0}"/>
    <cellStyle name="Normal 5 4 2 2 2 3 3" xfId="1187" xr:uid="{0727BDD6-8E15-4220-960D-A23088906889}"/>
    <cellStyle name="Normal 5 4 2 2 2 3 3 2" xfId="9552" xr:uid="{405F84DA-BB25-457D-BFF4-C362948A7F80}"/>
    <cellStyle name="Normal 5 4 2 2 2 3 3 2 2" xfId="12974" xr:uid="{98BBE0FC-8D6D-462E-9A4D-3280884C28CE}"/>
    <cellStyle name="Normal 5 4 2 2 2 3 3 2 2 2" xfId="26664" xr:uid="{6D93B888-64ED-43B1-8B3F-18970FB44B71}"/>
    <cellStyle name="Normal 5 4 2 2 2 3 3 2 2 2 2" xfId="40356" xr:uid="{1F53D696-D73A-4021-8649-00E59B6C1AA7}"/>
    <cellStyle name="Normal 5 4 2 2 2 3 3 2 2 2 3" xfId="55240" xr:uid="{1E12555A-F120-4CE6-99BE-8676BBECC135}"/>
    <cellStyle name="Normal 5 4 2 2 2 3 3 2 2 3" xfId="19820" xr:uid="{0B9B96C8-4A6C-4122-9E41-C39468D7A18B}"/>
    <cellStyle name="Normal 5 4 2 2 2 3 3 2 2 4" xfId="33510" xr:uid="{F98863FE-8D95-43FF-A082-8D9C6935BADC}"/>
    <cellStyle name="Normal 5 4 2 2 2 3 3 2 2 5" xfId="48394" xr:uid="{8BDC6DF9-DF36-4F88-A413-5B29AE1B6327}"/>
    <cellStyle name="Normal 5 4 2 2 2 3 3 2 3" xfId="23242" xr:uid="{D744284D-C9BA-4B55-A716-98A6E924C824}"/>
    <cellStyle name="Normal 5 4 2 2 2 3 3 2 3 2" xfId="36934" xr:uid="{8BB0F4ED-F57F-41AD-BBB2-C56F12DF503B}"/>
    <cellStyle name="Normal 5 4 2 2 2 3 3 2 3 3" xfId="51818" xr:uid="{CDC60EF0-BFC4-4A7D-B71D-0E33E7E13B6D}"/>
    <cellStyle name="Normal 5 4 2 2 2 3 3 2 4" xfId="16398" xr:uid="{5A0A7425-1318-4C41-BB41-9E5BA4A036F7}"/>
    <cellStyle name="Normal 5 4 2 2 2 3 3 2 5" xfId="30088" xr:uid="{C74BE63D-B31A-411B-8D3F-73E32BEB6142}"/>
    <cellStyle name="Normal 5 4 2 2 2 3 3 2 6" xfId="44972" xr:uid="{F7393446-B1FC-4005-8485-7A94EDC07869}"/>
    <cellStyle name="Normal 5 4 2 2 2 3 3 3" xfId="11262" xr:uid="{63CF27F6-E644-4A64-849E-7498A3812F29}"/>
    <cellStyle name="Normal 5 4 2 2 2 3 3 3 2" xfId="24952" xr:uid="{936644F8-CFA1-4657-A8A4-1A92D937827E}"/>
    <cellStyle name="Normal 5 4 2 2 2 3 3 3 2 2" xfId="38644" xr:uid="{0C17C173-7069-484F-A632-B03E43BC1CD6}"/>
    <cellStyle name="Normal 5 4 2 2 2 3 3 3 2 3" xfId="53528" xr:uid="{5A2D7E4B-5EF1-4F22-A5CC-54494A87C43B}"/>
    <cellStyle name="Normal 5 4 2 2 2 3 3 3 3" xfId="18108" xr:uid="{B9021A3C-9B70-4250-9A0C-157A31F38BE9}"/>
    <cellStyle name="Normal 5 4 2 2 2 3 3 3 4" xfId="31798" xr:uid="{ABA63FF5-A520-497C-8696-43BAB5E4D0D8}"/>
    <cellStyle name="Normal 5 4 2 2 2 3 3 3 5" xfId="46682" xr:uid="{05A108C5-BE2F-4F85-923B-C1E211B8DA74}"/>
    <cellStyle name="Normal 5 4 2 2 2 3 3 4" xfId="21530" xr:uid="{DCFFB20D-7FE1-4B11-A0D6-570679886862}"/>
    <cellStyle name="Normal 5 4 2 2 2 3 3 4 2" xfId="35222" xr:uid="{1AFE5354-C3EB-447E-9F16-9CF5672DCECC}"/>
    <cellStyle name="Normal 5 4 2 2 2 3 3 4 3" xfId="50106" xr:uid="{E0B13F15-48E7-47C4-A960-4C354393C08D}"/>
    <cellStyle name="Normal 5 4 2 2 2 3 3 5" xfId="14686" xr:uid="{B22D82C4-855D-4436-B9EB-A5556301B944}"/>
    <cellStyle name="Normal 5 4 2 2 2 3 3 5 2" xfId="40880" xr:uid="{C8E1420E-DC48-4338-94EE-4C90D460D3BE}"/>
    <cellStyle name="Normal 5 4 2 2 2 3 3 6" xfId="28376" xr:uid="{39AAADCF-D620-4067-899D-19F13B956AD1}"/>
    <cellStyle name="Normal 5 4 2 2 2 3 3 7" xfId="43260" xr:uid="{6BDBCA0D-01CD-422D-BD3A-BFE0B4CEBC31}"/>
    <cellStyle name="Normal 5 4 2 2 2 3 3 8" xfId="7840" xr:uid="{C7A904BC-79B0-410A-BF6A-0DA6A05AB7ED}"/>
    <cellStyle name="Normal 5 4 2 2 2 3 4" xfId="2846" xr:uid="{1BE2CAC9-9783-4B3C-B8A5-5160500A81F0}"/>
    <cellStyle name="Normal 5 4 2 2 2 3 4 2" xfId="9553" xr:uid="{1F2731D2-A860-4498-840F-051B57619374}"/>
    <cellStyle name="Normal 5 4 2 2 2 3 4 2 2" xfId="12975" xr:uid="{E15DE69C-0CB9-4C75-8A9C-EAAF867BB6E3}"/>
    <cellStyle name="Normal 5 4 2 2 2 3 4 2 2 2" xfId="26665" xr:uid="{59A3440F-1A57-4B4D-8A36-C34DCF608F14}"/>
    <cellStyle name="Normal 5 4 2 2 2 3 4 2 2 2 2" xfId="40357" xr:uid="{D977B4A2-95DF-49FF-AF26-D48649EB561F}"/>
    <cellStyle name="Normal 5 4 2 2 2 3 4 2 2 2 3" xfId="55241" xr:uid="{12A425C6-96F3-4F66-B7F8-45F1BF887B33}"/>
    <cellStyle name="Normal 5 4 2 2 2 3 4 2 2 3" xfId="19821" xr:uid="{866AD8BB-87AB-48BD-A21A-4F320D70551F}"/>
    <cellStyle name="Normal 5 4 2 2 2 3 4 2 2 4" xfId="33511" xr:uid="{AD075E50-9306-46DD-AF7E-F9B3BD63CFE3}"/>
    <cellStyle name="Normal 5 4 2 2 2 3 4 2 2 5" xfId="48395" xr:uid="{1E4D58AD-A55D-4FF9-8C8B-382ACDD4EC25}"/>
    <cellStyle name="Normal 5 4 2 2 2 3 4 2 3" xfId="23243" xr:uid="{C7E7D43E-DCE2-41C4-8F05-A2A227B13149}"/>
    <cellStyle name="Normal 5 4 2 2 2 3 4 2 3 2" xfId="36935" xr:uid="{379C93C6-DDC5-4639-8D2A-C1C4AFF365A0}"/>
    <cellStyle name="Normal 5 4 2 2 2 3 4 2 3 3" xfId="51819" xr:uid="{518AD5D1-3DD0-4D39-B434-410F85483C3A}"/>
    <cellStyle name="Normal 5 4 2 2 2 3 4 2 4" xfId="16399" xr:uid="{D04B7858-FCF9-49A4-BC04-5CCCC402EB30}"/>
    <cellStyle name="Normal 5 4 2 2 2 3 4 2 5" xfId="30089" xr:uid="{38EE5735-2DD0-4F1B-80B4-FE4BCCDACE37}"/>
    <cellStyle name="Normal 5 4 2 2 2 3 4 2 6" xfId="44973" xr:uid="{3EE44E10-D8F4-42F6-A3E6-845FB92816CF}"/>
    <cellStyle name="Normal 5 4 2 2 2 3 4 3" xfId="11263" xr:uid="{8727D0C1-E316-47F7-85A8-76BA7A4B27AF}"/>
    <cellStyle name="Normal 5 4 2 2 2 3 4 3 2" xfId="24953" xr:uid="{D72D6C60-1C14-4018-AEC2-E7C965CD1DE0}"/>
    <cellStyle name="Normal 5 4 2 2 2 3 4 3 2 2" xfId="38645" xr:uid="{E8FE7B40-1721-4F2E-A702-8FC464F9EB1A}"/>
    <cellStyle name="Normal 5 4 2 2 2 3 4 3 2 3" xfId="53529" xr:uid="{6CF1A01C-DBD4-49E4-80EF-3E147D38A1B1}"/>
    <cellStyle name="Normal 5 4 2 2 2 3 4 3 3" xfId="18109" xr:uid="{5AA350F1-0E0E-4925-8987-7BAF80E265E1}"/>
    <cellStyle name="Normal 5 4 2 2 2 3 4 3 4" xfId="31799" xr:uid="{4AB0BC18-3015-4375-83D8-BA4F41D46866}"/>
    <cellStyle name="Normal 5 4 2 2 2 3 4 3 5" xfId="46683" xr:uid="{65C922B0-7378-4974-BFAD-28A931DA69D0}"/>
    <cellStyle name="Normal 5 4 2 2 2 3 4 4" xfId="21531" xr:uid="{F883DCF6-3C9E-4F4A-B96D-2C0B8E11D084}"/>
    <cellStyle name="Normal 5 4 2 2 2 3 4 4 2" xfId="35223" xr:uid="{F2EEB430-E901-48D4-9B04-48C5AEA5F8E6}"/>
    <cellStyle name="Normal 5 4 2 2 2 3 4 4 3" xfId="50107" xr:uid="{59ED293C-D351-425B-A2E5-2BD505C1911D}"/>
    <cellStyle name="Normal 5 4 2 2 2 3 4 5" xfId="14687" xr:uid="{69CFA1F1-1867-4874-A9A1-9F8DC89F0907}"/>
    <cellStyle name="Normal 5 4 2 2 2 3 4 5 2" xfId="41122" xr:uid="{59BDC65D-DAC9-44CE-9D1E-3D28CD380956}"/>
    <cellStyle name="Normal 5 4 2 2 2 3 4 6" xfId="28377" xr:uid="{B8B1541E-5F81-45BA-A658-5B046B79E127}"/>
    <cellStyle name="Normal 5 4 2 2 2 3 4 7" xfId="43261" xr:uid="{21976E5D-F955-4257-8214-1A7B31093EE7}"/>
    <cellStyle name="Normal 5 4 2 2 2 3 4 8" xfId="7841" xr:uid="{94456738-F108-4D14-9049-B504E786A975}"/>
    <cellStyle name="Normal 5 4 2 2 2 3 5" xfId="9549" xr:uid="{3774E440-6D6C-4672-AA6A-3D5C891CBCFA}"/>
    <cellStyle name="Normal 5 4 2 2 2 3 5 2" xfId="12971" xr:uid="{FBF47318-73E0-4EE5-97A3-7CCD2A78628B}"/>
    <cellStyle name="Normal 5 4 2 2 2 3 5 2 2" xfId="26661" xr:uid="{ACD0B310-8229-4816-BD46-452A659A3C93}"/>
    <cellStyle name="Normal 5 4 2 2 2 3 5 2 2 2" xfId="40353" xr:uid="{9858F13C-3094-4930-9A92-F5855496CCB6}"/>
    <cellStyle name="Normal 5 4 2 2 2 3 5 2 2 3" xfId="55237" xr:uid="{D405B3E6-A70F-468A-A142-3832128E7308}"/>
    <cellStyle name="Normal 5 4 2 2 2 3 5 2 3" xfId="19817" xr:uid="{CBEE829F-BCD2-49E1-B443-2336C10FBE70}"/>
    <cellStyle name="Normal 5 4 2 2 2 3 5 2 4" xfId="33507" xr:uid="{ABCCBE04-ADDD-497F-8540-EF25CE7BD251}"/>
    <cellStyle name="Normal 5 4 2 2 2 3 5 2 5" xfId="48391" xr:uid="{B129096C-9BF3-4B48-965A-6F4409D069F1}"/>
    <cellStyle name="Normal 5 4 2 2 2 3 5 3" xfId="23239" xr:uid="{7442F6F2-DE5E-44C6-AD16-0AD907067AD5}"/>
    <cellStyle name="Normal 5 4 2 2 2 3 5 3 2" xfId="36931" xr:uid="{514F57A6-588B-403C-A95C-7C2927DC8D27}"/>
    <cellStyle name="Normal 5 4 2 2 2 3 5 3 3" xfId="51815" xr:uid="{3B5B9B93-D839-4685-8922-5DBB932A34D4}"/>
    <cellStyle name="Normal 5 4 2 2 2 3 5 4" xfId="16395" xr:uid="{249F4A60-9A68-4900-90A6-BC1A9BFEA315}"/>
    <cellStyle name="Normal 5 4 2 2 2 3 5 5" xfId="30085" xr:uid="{2C4FB80E-5DD6-4C40-BFAF-7745D0BCC3B1}"/>
    <cellStyle name="Normal 5 4 2 2 2 3 5 6" xfId="44969" xr:uid="{00D4DDE4-BE06-4490-BCAE-59CC1E665FFB}"/>
    <cellStyle name="Normal 5 4 2 2 2 3 6" xfId="11259" xr:uid="{F3433482-FF07-4881-970F-0953E3033EEA}"/>
    <cellStyle name="Normal 5 4 2 2 2 3 6 2" xfId="24949" xr:uid="{9CC66F61-ED3A-4D3F-A7C3-F38E2E797A9F}"/>
    <cellStyle name="Normal 5 4 2 2 2 3 6 2 2" xfId="38641" xr:uid="{4E99C8D8-2F9C-4D99-AEB7-971573B8E7E4}"/>
    <cellStyle name="Normal 5 4 2 2 2 3 6 2 3" xfId="53525" xr:uid="{BFEA04FB-C45E-45BB-B71F-89D0543A2D3B}"/>
    <cellStyle name="Normal 5 4 2 2 2 3 6 3" xfId="18105" xr:uid="{F52BEDED-77A5-4781-AF85-7465D2740990}"/>
    <cellStyle name="Normal 5 4 2 2 2 3 6 4" xfId="31795" xr:uid="{F006CE1C-07C1-49DA-92C1-45504F7A3A34}"/>
    <cellStyle name="Normal 5 4 2 2 2 3 6 5" xfId="46679" xr:uid="{7459961B-C4AB-4B36-887B-23272E8759E1}"/>
    <cellStyle name="Normal 5 4 2 2 2 3 7" xfId="21527" xr:uid="{D50F09FB-5129-4526-B2D3-9E99E839DA68}"/>
    <cellStyle name="Normal 5 4 2 2 2 3 7 2" xfId="35219" xr:uid="{B4FF16E2-B5C7-4B48-A49B-645BE676C05E}"/>
    <cellStyle name="Normal 5 4 2 2 2 3 7 3" xfId="50103" xr:uid="{DE74C3AA-4203-4E48-A13B-8677ABE2FF59}"/>
    <cellStyle name="Normal 5 4 2 2 2 3 8" xfId="14683" xr:uid="{9A835FC8-4D36-4605-95B3-B2BF540D71C4}"/>
    <cellStyle name="Normal 5 4 2 2 2 3 8 2" xfId="40811" xr:uid="{A87A77EC-2AD8-4761-83D0-A09BEA616C10}"/>
    <cellStyle name="Normal 5 4 2 2 2 3 9" xfId="28373" xr:uid="{F1A54C7E-3E28-4A3F-ABB1-79AF10297200}"/>
    <cellStyle name="Normal 5 4 2 2 2 4" xfId="1188" xr:uid="{400D5E05-CFAC-4398-91D8-57D08A8C2A7C}"/>
    <cellStyle name="Normal 5 4 2 2 2 4 2" xfId="1189" xr:uid="{2B6A8216-C430-4344-B1CD-1346667D7E71}"/>
    <cellStyle name="Normal 5 4 2 2 2 4 2 2" xfId="9555" xr:uid="{0176BD37-FD8E-4574-94C2-F2773F992A0F}"/>
    <cellStyle name="Normal 5 4 2 2 2 4 2 2 2" xfId="12977" xr:uid="{1DAE88B2-6432-44A7-B4A4-E9A3EF2B40C9}"/>
    <cellStyle name="Normal 5 4 2 2 2 4 2 2 2 2" xfId="26667" xr:uid="{D81799E1-55BF-4DE3-A279-E87ADBB7ED1C}"/>
    <cellStyle name="Normal 5 4 2 2 2 4 2 2 2 2 2" xfId="40359" xr:uid="{64DF76AE-732C-4299-A197-47032C3272E3}"/>
    <cellStyle name="Normal 5 4 2 2 2 4 2 2 2 2 3" xfId="55243" xr:uid="{8B1572DD-825B-4266-BFF1-6F2890FE85F8}"/>
    <cellStyle name="Normal 5 4 2 2 2 4 2 2 2 3" xfId="19823" xr:uid="{29A71D98-5352-486E-9EDC-9BA6DC041570}"/>
    <cellStyle name="Normal 5 4 2 2 2 4 2 2 2 4" xfId="33513" xr:uid="{539DA1B2-0BBD-4EFD-958E-D3143FAED9A9}"/>
    <cellStyle name="Normal 5 4 2 2 2 4 2 2 2 5" xfId="48397" xr:uid="{C00C0DF7-752C-4715-95AF-E0988E040F5F}"/>
    <cellStyle name="Normal 5 4 2 2 2 4 2 2 3" xfId="23245" xr:uid="{686FE844-CDC8-454B-B7CC-E986F88454EF}"/>
    <cellStyle name="Normal 5 4 2 2 2 4 2 2 3 2" xfId="36937" xr:uid="{60BA1E87-8D9F-422A-8D97-F39C936AC9C1}"/>
    <cellStyle name="Normal 5 4 2 2 2 4 2 2 3 3" xfId="51821" xr:uid="{0E887FDC-9A26-4877-BB9B-9A6481D53112}"/>
    <cellStyle name="Normal 5 4 2 2 2 4 2 2 4" xfId="16401" xr:uid="{3F09FE37-5E20-4426-BA82-D915E17A4FC9}"/>
    <cellStyle name="Normal 5 4 2 2 2 4 2 2 5" xfId="30091" xr:uid="{AA0EDFC5-A17E-4378-ADA3-8DE630E0DCD5}"/>
    <cellStyle name="Normal 5 4 2 2 2 4 2 2 6" xfId="44975" xr:uid="{4D575989-7A05-47A3-B4FF-50C50BDCCFC9}"/>
    <cellStyle name="Normal 5 4 2 2 2 4 2 3" xfId="11265" xr:uid="{AEA101D4-E079-49F8-B52E-19E70CE642C9}"/>
    <cellStyle name="Normal 5 4 2 2 2 4 2 3 2" xfId="24955" xr:uid="{8A73A80F-CE6C-470F-A3F2-A963317C7799}"/>
    <cellStyle name="Normal 5 4 2 2 2 4 2 3 2 2" xfId="38647" xr:uid="{FC880CA5-20CB-4D2C-8D3E-7944D4AC5441}"/>
    <cellStyle name="Normal 5 4 2 2 2 4 2 3 2 3" xfId="53531" xr:uid="{D36277BA-8DF6-40FA-9F85-35D496A2305C}"/>
    <cellStyle name="Normal 5 4 2 2 2 4 2 3 3" xfId="18111" xr:uid="{31E7D5BB-6827-411C-8139-B22264C8361B}"/>
    <cellStyle name="Normal 5 4 2 2 2 4 2 3 4" xfId="31801" xr:uid="{03BD6EFC-F959-4DF0-AE37-4A0F045C0E7A}"/>
    <cellStyle name="Normal 5 4 2 2 2 4 2 3 5" xfId="46685" xr:uid="{FF0E957B-BCA8-489B-BBC6-43EC0B004D37}"/>
    <cellStyle name="Normal 5 4 2 2 2 4 2 4" xfId="21533" xr:uid="{1D1C24C5-BDFD-46F7-9EF5-B81E6AC080C3}"/>
    <cellStyle name="Normal 5 4 2 2 2 4 2 4 2" xfId="35225" xr:uid="{74F9101C-9699-4FBA-B702-63A168D168DF}"/>
    <cellStyle name="Normal 5 4 2 2 2 4 2 4 3" xfId="50109" xr:uid="{CEA326D8-B49F-4B14-81B0-7D22631DC97C}"/>
    <cellStyle name="Normal 5 4 2 2 2 4 2 5" xfId="14689" xr:uid="{A5E1B092-6C49-4471-B1E6-27727D949B1D}"/>
    <cellStyle name="Normal 5 4 2 2 2 4 2 5 2" xfId="40882" xr:uid="{F28FE8FE-F870-47F7-9C20-6CCD14D523DE}"/>
    <cellStyle name="Normal 5 4 2 2 2 4 2 6" xfId="28379" xr:uid="{5438381D-752B-42F7-9660-7FA346C8A0C6}"/>
    <cellStyle name="Normal 5 4 2 2 2 4 2 7" xfId="43263" xr:uid="{40DF0562-A494-47FF-ADFF-C6C50B2DBB94}"/>
    <cellStyle name="Normal 5 4 2 2 2 4 2 8" xfId="7843" xr:uid="{C830A7CC-7BBC-4718-84D9-AEA5A28CE792}"/>
    <cellStyle name="Normal 5 4 2 2 2 4 3" xfId="9554" xr:uid="{6C87C0AC-29C2-4C4B-95DB-CD317841533E}"/>
    <cellStyle name="Normal 5 4 2 2 2 4 3 2" xfId="12976" xr:uid="{82155B02-5B5A-4757-844E-85A8CAF6180D}"/>
    <cellStyle name="Normal 5 4 2 2 2 4 3 2 2" xfId="26666" xr:uid="{D6121C84-D890-47C1-925E-FC57907959F6}"/>
    <cellStyle name="Normal 5 4 2 2 2 4 3 2 2 2" xfId="40358" xr:uid="{702ECEFC-C6F7-4116-BBC0-B7613243A768}"/>
    <cellStyle name="Normal 5 4 2 2 2 4 3 2 2 3" xfId="55242" xr:uid="{C4E4867B-BD0F-4854-AE9F-47016DFFDF3D}"/>
    <cellStyle name="Normal 5 4 2 2 2 4 3 2 3" xfId="19822" xr:uid="{32479DF2-294C-4F46-9F94-CE1899757EF1}"/>
    <cellStyle name="Normal 5 4 2 2 2 4 3 2 4" xfId="33512" xr:uid="{7F38CBF5-6CC5-41AD-90F1-C2C67B421EFB}"/>
    <cellStyle name="Normal 5 4 2 2 2 4 3 2 5" xfId="48396" xr:uid="{3259B253-7FBD-4DAD-B1F2-758050D5BDE2}"/>
    <cellStyle name="Normal 5 4 2 2 2 4 3 3" xfId="23244" xr:uid="{958A72FC-4DC1-440C-BA9E-3105105B13FE}"/>
    <cellStyle name="Normal 5 4 2 2 2 4 3 3 2" xfId="36936" xr:uid="{603C606B-DA69-4C46-B1F2-352EDD4BE69B}"/>
    <cellStyle name="Normal 5 4 2 2 2 4 3 3 3" xfId="51820" xr:uid="{C2394116-55B7-4F80-9BA1-EDB6F5072AB2}"/>
    <cellStyle name="Normal 5 4 2 2 2 4 3 4" xfId="16400" xr:uid="{F0997F37-FDA7-4BCF-96B8-E2E7AF8E55BB}"/>
    <cellStyle name="Normal 5 4 2 2 2 4 3 5" xfId="30090" xr:uid="{55137E70-B44C-4B38-8E7D-1A19C0D622AE}"/>
    <cellStyle name="Normal 5 4 2 2 2 4 3 6" xfId="44974" xr:uid="{714681D3-EB68-4D1B-8E83-AABFC0F7F1C3}"/>
    <cellStyle name="Normal 5 4 2 2 2 4 4" xfId="11264" xr:uid="{59B769B3-4B0A-4AA5-BFC5-42B21859BCFD}"/>
    <cellStyle name="Normal 5 4 2 2 2 4 4 2" xfId="24954" xr:uid="{3B065DAD-A294-4815-ABED-02A218C5B975}"/>
    <cellStyle name="Normal 5 4 2 2 2 4 4 2 2" xfId="38646" xr:uid="{A853ED35-9A01-4A1E-A12E-199AD2D3CBA5}"/>
    <cellStyle name="Normal 5 4 2 2 2 4 4 2 3" xfId="53530" xr:uid="{8C877857-99E6-49D4-837B-7E155F10FF6F}"/>
    <cellStyle name="Normal 5 4 2 2 2 4 4 3" xfId="18110" xr:uid="{EF73D849-3D35-4C06-BBD4-1EB86B4B871A}"/>
    <cellStyle name="Normal 5 4 2 2 2 4 4 4" xfId="31800" xr:uid="{94A253F2-1180-4A3D-9E5D-B07E1365CF75}"/>
    <cellStyle name="Normal 5 4 2 2 2 4 4 5" xfId="46684" xr:uid="{CD9E3649-F21E-48CF-A292-E040F1BE7BDE}"/>
    <cellStyle name="Normal 5 4 2 2 2 4 5" xfId="21532" xr:uid="{2339D2C2-CB88-4522-84B5-C6C4B4F20340}"/>
    <cellStyle name="Normal 5 4 2 2 2 4 5 2" xfId="35224" xr:uid="{8D3C8CA0-4FAE-46EE-BF94-7622E5039D00}"/>
    <cellStyle name="Normal 5 4 2 2 2 4 5 3" xfId="50108" xr:uid="{4C11E8B3-629D-4D88-B8B6-041B68010784}"/>
    <cellStyle name="Normal 5 4 2 2 2 4 6" xfId="14688" xr:uid="{401C0932-C5EF-4393-90A1-D9637D2F9EF2}"/>
    <cellStyle name="Normal 5 4 2 2 2 4 6 2" xfId="40881" xr:uid="{736611E1-DA4D-432C-B8BB-67D5C567529A}"/>
    <cellStyle name="Normal 5 4 2 2 2 4 7" xfId="28378" xr:uid="{463A9203-17F4-4418-8C2C-140D4BEF604C}"/>
    <cellStyle name="Normal 5 4 2 2 2 4 8" xfId="43262" xr:uid="{652D4B09-0D1D-4F3D-8628-B5AFDA355A38}"/>
    <cellStyle name="Normal 5 4 2 2 2 4 9" xfId="7842" xr:uid="{A528A382-E2A4-44DC-BBA8-64232BA269EB}"/>
    <cellStyle name="Normal 5 4 2 2 2 5" xfId="1190" xr:uid="{D1D584CD-D8C1-43AF-982A-3BBF536B0BDA}"/>
    <cellStyle name="Normal 5 4 2 2 2 5 2" xfId="9556" xr:uid="{561BD698-7558-4287-A219-FE917EF54779}"/>
    <cellStyle name="Normal 5 4 2 2 2 5 2 2" xfId="12978" xr:uid="{9B8BFB57-F868-4B04-AFE4-AC5397858CFA}"/>
    <cellStyle name="Normal 5 4 2 2 2 5 2 2 2" xfId="26668" xr:uid="{59894AFB-DAD3-409F-B53B-04A7427ACA16}"/>
    <cellStyle name="Normal 5 4 2 2 2 5 2 2 2 2" xfId="40360" xr:uid="{760EF65A-A168-40AC-AA3B-12269B9A0A0E}"/>
    <cellStyle name="Normal 5 4 2 2 2 5 2 2 2 3" xfId="55244" xr:uid="{7B6C5256-01D4-44AC-A64F-9FAD44A0BAD2}"/>
    <cellStyle name="Normal 5 4 2 2 2 5 2 2 3" xfId="19824" xr:uid="{0F0ED229-E07D-4299-AC9A-7BC7656CAD38}"/>
    <cellStyle name="Normal 5 4 2 2 2 5 2 2 4" xfId="33514" xr:uid="{E5DE3943-4106-44A8-B7BE-0DEDE5C445F5}"/>
    <cellStyle name="Normal 5 4 2 2 2 5 2 2 5" xfId="48398" xr:uid="{D12C0AFC-7B12-4338-A5FD-C84E948B41A8}"/>
    <cellStyle name="Normal 5 4 2 2 2 5 2 3" xfId="23246" xr:uid="{DA3AF626-8636-4431-A6E0-FE5F6AAD2E0F}"/>
    <cellStyle name="Normal 5 4 2 2 2 5 2 3 2" xfId="36938" xr:uid="{27C55E1F-79F9-4315-A858-CDDE747975CE}"/>
    <cellStyle name="Normal 5 4 2 2 2 5 2 3 3" xfId="51822" xr:uid="{55260CC3-8590-41EB-B74A-E3EDB6552E33}"/>
    <cellStyle name="Normal 5 4 2 2 2 5 2 4" xfId="16402" xr:uid="{079E0869-76CC-427E-A723-5AC150AF240D}"/>
    <cellStyle name="Normal 5 4 2 2 2 5 2 5" xfId="30092" xr:uid="{F6E18B4E-4B5F-402B-83FA-F8888A477079}"/>
    <cellStyle name="Normal 5 4 2 2 2 5 2 6" xfId="44976" xr:uid="{2C9D6B0A-D8D8-413A-9EBB-FCFE1528E0EA}"/>
    <cellStyle name="Normal 5 4 2 2 2 5 3" xfId="11266" xr:uid="{92141D42-4705-4849-B7CC-A8CB025B2786}"/>
    <cellStyle name="Normal 5 4 2 2 2 5 3 2" xfId="24956" xr:uid="{BFE20CF0-886C-4DFB-98AD-F09C138E5EBF}"/>
    <cellStyle name="Normal 5 4 2 2 2 5 3 2 2" xfId="38648" xr:uid="{A173A528-CDD5-4F1A-B6B3-DAD1EDCD5A92}"/>
    <cellStyle name="Normal 5 4 2 2 2 5 3 2 3" xfId="53532" xr:uid="{CECF7F7A-A2CF-42E2-9C31-7B96C0D92B1F}"/>
    <cellStyle name="Normal 5 4 2 2 2 5 3 3" xfId="18112" xr:uid="{54BA678A-82E7-4C9E-948D-8D31364D65B3}"/>
    <cellStyle name="Normal 5 4 2 2 2 5 3 4" xfId="31802" xr:uid="{2487A731-ADC7-41A3-BEC0-1A32285CFE30}"/>
    <cellStyle name="Normal 5 4 2 2 2 5 3 5" xfId="46686" xr:uid="{14590AB7-9E96-4112-BFEB-5C973379D117}"/>
    <cellStyle name="Normal 5 4 2 2 2 5 4" xfId="21534" xr:uid="{230AD9B6-D897-4145-ABE5-04E9A12E4CB6}"/>
    <cellStyle name="Normal 5 4 2 2 2 5 4 2" xfId="35226" xr:uid="{519F5115-8EC6-4E61-B3BD-DDE5E8F7BDDE}"/>
    <cellStyle name="Normal 5 4 2 2 2 5 4 3" xfId="50110" xr:uid="{FF8097DC-668F-4F96-A074-6C0618BA32D1}"/>
    <cellStyle name="Normal 5 4 2 2 2 5 5" xfId="14690" xr:uid="{FA4620BF-57A4-4B11-9364-BBF0006E10B2}"/>
    <cellStyle name="Normal 5 4 2 2 2 5 5 2" xfId="40883" xr:uid="{249FDDB1-1959-43EC-A609-9D677E9F4A7B}"/>
    <cellStyle name="Normal 5 4 2 2 2 5 6" xfId="28380" xr:uid="{49D07829-59FF-4626-BADF-7B4198FD4BCE}"/>
    <cellStyle name="Normal 5 4 2 2 2 5 7" xfId="43264" xr:uid="{13807BE5-3840-4DBB-8C0E-350D0F85149A}"/>
    <cellStyle name="Normal 5 4 2 2 2 5 8" xfId="7844" xr:uid="{3DB1AFF1-4AFA-48D2-B90A-A47160C111AD}"/>
    <cellStyle name="Normal 5 4 2 2 2 6" xfId="2847" xr:uid="{09894CB1-D0EA-4FE1-87B7-0904BCD0EC4A}"/>
    <cellStyle name="Normal 5 4 2 2 2 6 2" xfId="9557" xr:uid="{5F67C931-661B-4256-B64C-6E11284A6B25}"/>
    <cellStyle name="Normal 5 4 2 2 2 6 2 2" xfId="12979" xr:uid="{3F75E6E9-377E-40AB-960C-0D3253CE8CAE}"/>
    <cellStyle name="Normal 5 4 2 2 2 6 2 2 2" xfId="26669" xr:uid="{ACEA2631-6FFD-4CBB-BE24-8ADE5B849DD1}"/>
    <cellStyle name="Normal 5 4 2 2 2 6 2 2 2 2" xfId="40361" xr:uid="{3E89F7D1-4BCB-4810-A049-C73E0CD84A4E}"/>
    <cellStyle name="Normal 5 4 2 2 2 6 2 2 2 3" xfId="55245" xr:uid="{ED3EE465-4E9F-4766-8AD1-3A65F421C939}"/>
    <cellStyle name="Normal 5 4 2 2 2 6 2 2 3" xfId="19825" xr:uid="{7D992A2A-364C-485B-AC07-9C91B6FD8590}"/>
    <cellStyle name="Normal 5 4 2 2 2 6 2 2 4" xfId="33515" xr:uid="{1B7ABB1A-A004-4CFF-AC3A-979D9FB080E8}"/>
    <cellStyle name="Normal 5 4 2 2 2 6 2 2 5" xfId="48399" xr:uid="{CB797811-DCBE-4762-96A2-89F7B2C9625D}"/>
    <cellStyle name="Normal 5 4 2 2 2 6 2 3" xfId="23247" xr:uid="{FBF2A42C-D754-4D6A-9B8E-E23157458F92}"/>
    <cellStyle name="Normal 5 4 2 2 2 6 2 3 2" xfId="36939" xr:uid="{D5BC29B6-D026-48A1-8C12-6522704FBC2D}"/>
    <cellStyle name="Normal 5 4 2 2 2 6 2 3 3" xfId="51823" xr:uid="{43EAB840-F56F-4502-845C-90425316F120}"/>
    <cellStyle name="Normal 5 4 2 2 2 6 2 4" xfId="16403" xr:uid="{083359B5-D0E8-4E05-A7B8-686B4510D055}"/>
    <cellStyle name="Normal 5 4 2 2 2 6 2 5" xfId="30093" xr:uid="{5DC9490C-7F6C-4E8A-A499-D88CC2343922}"/>
    <cellStyle name="Normal 5 4 2 2 2 6 2 6" xfId="44977" xr:uid="{F1C54028-DC10-4307-90F0-4AB37F4EC06A}"/>
    <cellStyle name="Normal 5 4 2 2 2 6 3" xfId="11267" xr:uid="{851BD112-0E22-4D8E-B3C6-0109E390778F}"/>
    <cellStyle name="Normal 5 4 2 2 2 6 3 2" xfId="24957" xr:uid="{65634F4A-CA69-49B3-8C7A-A33DF0555DE4}"/>
    <cellStyle name="Normal 5 4 2 2 2 6 3 2 2" xfId="38649" xr:uid="{AFF40D88-713D-4643-BE30-D14276FF6B9F}"/>
    <cellStyle name="Normal 5 4 2 2 2 6 3 2 3" xfId="53533" xr:uid="{BD816368-7DA5-4C5F-A1FF-D67670C29CCE}"/>
    <cellStyle name="Normal 5 4 2 2 2 6 3 3" xfId="18113" xr:uid="{3E9DD6B2-96BD-4F5A-AD85-D19F6355B083}"/>
    <cellStyle name="Normal 5 4 2 2 2 6 3 4" xfId="31803" xr:uid="{1D72975F-7A73-4500-B93E-78F6A20FF096}"/>
    <cellStyle name="Normal 5 4 2 2 2 6 3 5" xfId="46687" xr:uid="{E05C2144-CB67-42D0-B16F-4DE9B8650A44}"/>
    <cellStyle name="Normal 5 4 2 2 2 6 4" xfId="21535" xr:uid="{1BF65EDE-1BE1-40CC-BF9D-4D006596E66A}"/>
    <cellStyle name="Normal 5 4 2 2 2 6 4 2" xfId="35227" xr:uid="{0F37F801-8B23-45B9-AEBF-BA188C218533}"/>
    <cellStyle name="Normal 5 4 2 2 2 6 4 3" xfId="50111" xr:uid="{53E072B1-E776-4F69-AABC-DFEDB21E74EE}"/>
    <cellStyle name="Normal 5 4 2 2 2 6 5" xfId="14691" xr:uid="{838AD3F5-5515-4035-B12F-651A657D98ED}"/>
    <cellStyle name="Normal 5 4 2 2 2 6 5 2" xfId="41123" xr:uid="{93BE2B3A-8A59-45BD-ADE4-34A4C72862F0}"/>
    <cellStyle name="Normal 5 4 2 2 2 6 6" xfId="28381" xr:uid="{C5E742CF-A02B-4401-A689-299E6BBBEB15}"/>
    <cellStyle name="Normal 5 4 2 2 2 6 7" xfId="43265" xr:uid="{DD3322FE-3FE9-4533-93ED-B1BD0D59CBDD}"/>
    <cellStyle name="Normal 5 4 2 2 2 6 8" xfId="7845" xr:uid="{D9142160-C2A8-4846-B56F-D0ABB0CD31BB}"/>
    <cellStyle name="Normal 5 4 2 2 2 7" xfId="9543" xr:uid="{F768B5CD-D51C-4E5D-ACF0-DA0F6C92AC3E}"/>
    <cellStyle name="Normal 5 4 2 2 2 7 2" xfId="12965" xr:uid="{F8635B2E-1D10-448F-A5BC-D33A682E1CDD}"/>
    <cellStyle name="Normal 5 4 2 2 2 7 2 2" xfId="26655" xr:uid="{B9CE9A40-3CBE-4675-BEAA-B350EFFF1DF2}"/>
    <cellStyle name="Normal 5 4 2 2 2 7 2 2 2" xfId="40347" xr:uid="{7BFF1C8B-7BF9-4823-AE30-938833D565DC}"/>
    <cellStyle name="Normal 5 4 2 2 2 7 2 2 3" xfId="55231" xr:uid="{CE052C7F-5FDF-47A0-B512-324B300CEF69}"/>
    <cellStyle name="Normal 5 4 2 2 2 7 2 3" xfId="19811" xr:uid="{B89A45B6-0E90-4779-9BCB-F599D20A46A1}"/>
    <cellStyle name="Normal 5 4 2 2 2 7 2 4" xfId="33501" xr:uid="{A7329140-1E0B-41B9-BFC5-AD53ADA90A68}"/>
    <cellStyle name="Normal 5 4 2 2 2 7 2 5" xfId="48385" xr:uid="{90E69D9F-20A7-45D8-89AE-B7C57B5159CE}"/>
    <cellStyle name="Normal 5 4 2 2 2 7 3" xfId="23233" xr:uid="{896B2C29-8946-4D87-B8BE-3038BCC2D7DC}"/>
    <cellStyle name="Normal 5 4 2 2 2 7 3 2" xfId="36925" xr:uid="{65F67A0F-ED3F-4653-8898-F9BC2A6904ED}"/>
    <cellStyle name="Normal 5 4 2 2 2 7 3 3" xfId="51809" xr:uid="{C1CFA988-1A58-4CDD-99BA-652869BC4F2C}"/>
    <cellStyle name="Normal 5 4 2 2 2 7 4" xfId="16389" xr:uid="{4473FE0B-0770-46C0-B29A-73BBE2177FE4}"/>
    <cellStyle name="Normal 5 4 2 2 2 7 5" xfId="30079" xr:uid="{F5BF13B1-7AC8-43C6-806F-F33C5C2BFE1E}"/>
    <cellStyle name="Normal 5 4 2 2 2 7 6" xfId="44963" xr:uid="{2B8FA4EB-7FDD-489A-9CE6-B238C10EAD26}"/>
    <cellStyle name="Normal 5 4 2 2 2 8" xfId="11253" xr:uid="{765FAC69-FBE1-4D3D-AC00-78E2F5D6F5C2}"/>
    <cellStyle name="Normal 5 4 2 2 2 8 2" xfId="24943" xr:uid="{40C8AEC1-6D9F-4754-892E-5ABEF12B319E}"/>
    <cellStyle name="Normal 5 4 2 2 2 8 2 2" xfId="38635" xr:uid="{93466442-7FFC-4A78-9C51-9BCADAA8B72E}"/>
    <cellStyle name="Normal 5 4 2 2 2 8 2 3" xfId="53519" xr:uid="{8B9A27E3-16CA-46BA-AFFD-8DD9B2ADBA42}"/>
    <cellStyle name="Normal 5 4 2 2 2 8 3" xfId="18099" xr:uid="{D5010006-BD79-49A5-AA76-9468A9C8C2A1}"/>
    <cellStyle name="Normal 5 4 2 2 2 8 4" xfId="31789" xr:uid="{7575B2DB-2206-467D-81D6-8092308CA6CA}"/>
    <cellStyle name="Normal 5 4 2 2 2 8 5" xfId="46673" xr:uid="{E6E5382B-1F9D-4913-BA58-988F349C567B}"/>
    <cellStyle name="Normal 5 4 2 2 2 9" xfId="21521" xr:uid="{405D0129-5B95-4FD7-9589-877F04CD7A43}"/>
    <cellStyle name="Normal 5 4 2 2 2 9 2" xfId="35213" xr:uid="{9E04F94D-AA6E-49F8-8A84-223323E5E473}"/>
    <cellStyle name="Normal 5 4 2 2 2 9 3" xfId="50097" xr:uid="{97ECA001-ED12-480A-8471-43B9B7651757}"/>
    <cellStyle name="Normal 5 4 2 2 3" xfId="297" xr:uid="{4451A6C6-747E-46C3-969F-D9D0EF800F6C}"/>
    <cellStyle name="Normal 5 4 2 2 3 10" xfId="43266" xr:uid="{1808436F-9693-4AFF-99C9-88D6184F0A6E}"/>
    <cellStyle name="Normal 5 4 2 2 3 11" xfId="7846" xr:uid="{D3A63AA8-A4A9-484B-83D6-BE4FBE9B9386}"/>
    <cellStyle name="Normal 5 4 2 2 3 2" xfId="535" xr:uid="{2E99D963-9DBB-47FA-9E41-6EC2B12E9F97}"/>
    <cellStyle name="Normal 5 4 2 2 3 2 2" xfId="536" xr:uid="{41EDCA5E-9C97-4088-852E-4FB6DA5BB885}"/>
    <cellStyle name="Normal 5 4 2 2 3 2 2 2" xfId="1191" xr:uid="{37D52C3E-4D2D-4A25-8BF3-FF5EB4A08BFC}"/>
    <cellStyle name="Normal 5 4 2 2 3 2 2 2 2" xfId="1192" xr:uid="{49D940C1-E432-4991-A3E0-8CEA5E7323D7}"/>
    <cellStyle name="Normal 5 4 2 2 3 2 2 2 2 2" xfId="26672" xr:uid="{4C0140EB-B0F2-42A8-B39F-39A802331315}"/>
    <cellStyle name="Normal 5 4 2 2 3 2 2 2 2 2 2" xfId="40364" xr:uid="{36F7E418-F817-4A20-8A60-8271D5B49365}"/>
    <cellStyle name="Normal 5 4 2 2 3 2 2 2 2 2 3" xfId="55248" xr:uid="{C6D70323-5E34-458C-85FC-0DCC093E68F9}"/>
    <cellStyle name="Normal 5 4 2 2 3 2 2 2 2 3" xfId="19828" xr:uid="{AFAD7D4F-3211-4E10-88EA-07DFF3F490AB}"/>
    <cellStyle name="Normal 5 4 2 2 3 2 2 2 2 3 2" xfId="40885" xr:uid="{4010DC70-CEE2-4F4D-BE84-85653B122721}"/>
    <cellStyle name="Normal 5 4 2 2 3 2 2 2 2 4" xfId="33518" xr:uid="{DBD6B2A1-FCB1-420A-ADB2-7E7A537B1362}"/>
    <cellStyle name="Normal 5 4 2 2 3 2 2 2 2 5" xfId="48402" xr:uid="{38D3678B-0A49-42D1-A4AB-363088AAE2A5}"/>
    <cellStyle name="Normal 5 4 2 2 3 2 2 2 2 6" xfId="12982" xr:uid="{4B209E32-B0DB-4322-AF24-5CD6DA70B717}"/>
    <cellStyle name="Normal 5 4 2 2 3 2 2 2 3" xfId="23250" xr:uid="{731C32DE-8997-49CA-8B74-23128A411EF4}"/>
    <cellStyle name="Normal 5 4 2 2 3 2 2 2 3 2" xfId="36942" xr:uid="{9C80D27C-C98A-4A45-8B74-5791C1D29131}"/>
    <cellStyle name="Normal 5 4 2 2 3 2 2 2 3 3" xfId="51826" xr:uid="{25677664-706E-4FF9-968E-C89D19472849}"/>
    <cellStyle name="Normal 5 4 2 2 3 2 2 2 4" xfId="16406" xr:uid="{9E65AD92-144F-4BBB-AF46-0493F600A76A}"/>
    <cellStyle name="Normal 5 4 2 2 3 2 2 2 4 2" xfId="40884" xr:uid="{07BFF187-DD33-47CA-9C97-0CE5259076D5}"/>
    <cellStyle name="Normal 5 4 2 2 3 2 2 2 5" xfId="30096" xr:uid="{AA3AA82D-4396-451A-9D58-8D99401C540C}"/>
    <cellStyle name="Normal 5 4 2 2 3 2 2 2 6" xfId="44980" xr:uid="{B1A0693C-85AC-47FF-BAA4-10B3EEFF186D}"/>
    <cellStyle name="Normal 5 4 2 2 3 2 2 2 7" xfId="9560" xr:uid="{EFA2009D-5045-4822-B560-EF10BDB3E2FD}"/>
    <cellStyle name="Normal 5 4 2 2 3 2 2 3" xfId="1193" xr:uid="{370FCE3C-EEBE-4991-9736-17B8675900DE}"/>
    <cellStyle name="Normal 5 4 2 2 3 2 2 3 2" xfId="24960" xr:uid="{BE9E84F7-36C6-470C-8692-D9C0E275FB37}"/>
    <cellStyle name="Normal 5 4 2 2 3 2 2 3 2 2" xfId="38652" xr:uid="{71F5BDA5-B308-40B5-9E6D-25C7EF4E56B9}"/>
    <cellStyle name="Normal 5 4 2 2 3 2 2 3 2 3" xfId="53536" xr:uid="{EC566A16-AA61-4E00-9ABB-098C833B5AD1}"/>
    <cellStyle name="Normal 5 4 2 2 3 2 2 3 3" xfId="18116" xr:uid="{4FD8BF90-F673-4BDA-8B49-9E4F23360F2F}"/>
    <cellStyle name="Normal 5 4 2 2 3 2 2 3 3 2" xfId="40886" xr:uid="{DCB21B3D-24E4-4C38-8CBA-4DF074BE0C3D}"/>
    <cellStyle name="Normal 5 4 2 2 3 2 2 3 4" xfId="31806" xr:uid="{933309AD-D37B-4657-88F8-A6B4F5BFBA8F}"/>
    <cellStyle name="Normal 5 4 2 2 3 2 2 3 5" xfId="46690" xr:uid="{EE191BDA-D1CF-4068-A8BB-5D0EACE06910}"/>
    <cellStyle name="Normal 5 4 2 2 3 2 2 3 6" xfId="11270" xr:uid="{90B328CC-6145-4037-8DFD-9B60A0979E1A}"/>
    <cellStyle name="Normal 5 4 2 2 3 2 2 4" xfId="21538" xr:uid="{6DBB5135-8500-4DDC-9FD9-113BB23CFD87}"/>
    <cellStyle name="Normal 5 4 2 2 3 2 2 4 2" xfId="35230" xr:uid="{F09B7534-045C-42A5-9CCB-F859D6F0D3B0}"/>
    <cellStyle name="Normal 5 4 2 2 3 2 2 4 3" xfId="50114" xr:uid="{1DA96000-FAB5-4929-BCA0-F2DD2240E061}"/>
    <cellStyle name="Normal 5 4 2 2 3 2 2 5" xfId="14694" xr:uid="{266558CE-067F-40B1-92C5-3A2C9C010867}"/>
    <cellStyle name="Normal 5 4 2 2 3 2 2 5 2" xfId="40813" xr:uid="{3CBD6FFB-62C8-4427-B487-B5F402DD2F74}"/>
    <cellStyle name="Normal 5 4 2 2 3 2 2 6" xfId="28384" xr:uid="{49CE8145-FDB2-4699-85F4-1E74E3DF9E42}"/>
    <cellStyle name="Normal 5 4 2 2 3 2 2 7" xfId="43268" xr:uid="{C1E5F1C0-FFED-424D-ADC2-30DD8CE3A96C}"/>
    <cellStyle name="Normal 5 4 2 2 3 2 2 8" xfId="7848" xr:uid="{B8136852-460F-438C-9ADE-7181DCBD9CF0}"/>
    <cellStyle name="Normal 5 4 2 2 3 2 3" xfId="1194" xr:uid="{3DF492CF-D4CE-4E8F-BDB4-1064307D6AB0}"/>
    <cellStyle name="Normal 5 4 2 2 3 2 3 2" xfId="1195" xr:uid="{B31CE4EA-24D0-4716-8E14-B75FECFC2C22}"/>
    <cellStyle name="Normal 5 4 2 2 3 2 3 2 2" xfId="26671" xr:uid="{D5978CB6-BD1F-4F0A-AD9D-AB2D00EEE2A5}"/>
    <cellStyle name="Normal 5 4 2 2 3 2 3 2 2 2" xfId="40363" xr:uid="{1A55C9DB-6101-45A6-8D3E-AB868B227A85}"/>
    <cellStyle name="Normal 5 4 2 2 3 2 3 2 2 3" xfId="55247" xr:uid="{02F6B271-FA52-4729-A0B6-3AD34866CED1}"/>
    <cellStyle name="Normal 5 4 2 2 3 2 3 2 3" xfId="19827" xr:uid="{095401DF-3C1A-4963-A8D3-78C55ADB538C}"/>
    <cellStyle name="Normal 5 4 2 2 3 2 3 2 3 2" xfId="40888" xr:uid="{99B17047-75D5-44E9-9470-F3A60CE0B6D5}"/>
    <cellStyle name="Normal 5 4 2 2 3 2 3 2 4" xfId="33517" xr:uid="{A24E93F0-F564-4E19-9462-946B734A6AEF}"/>
    <cellStyle name="Normal 5 4 2 2 3 2 3 2 5" xfId="48401" xr:uid="{EDD47310-5060-4DE5-A490-4AEFA208AEF3}"/>
    <cellStyle name="Normal 5 4 2 2 3 2 3 2 6" xfId="12981" xr:uid="{FFCB4735-0C28-4595-8FC3-703175FEEA0D}"/>
    <cellStyle name="Normal 5 4 2 2 3 2 3 3" xfId="23249" xr:uid="{7F1487AF-F701-41C9-B27A-090E9B98F85C}"/>
    <cellStyle name="Normal 5 4 2 2 3 2 3 3 2" xfId="36941" xr:uid="{99E2C233-6B81-4396-BEB2-F93705A6B73C}"/>
    <cellStyle name="Normal 5 4 2 2 3 2 3 3 3" xfId="51825" xr:uid="{E712666B-A617-46BC-B3EE-A50BC30D7F00}"/>
    <cellStyle name="Normal 5 4 2 2 3 2 3 4" xfId="16405" xr:uid="{7135C9BF-3F22-4444-ACB4-360615D0E5D1}"/>
    <cellStyle name="Normal 5 4 2 2 3 2 3 4 2" xfId="40887" xr:uid="{FF14BC5C-B23D-4405-A69B-DC94A428329B}"/>
    <cellStyle name="Normal 5 4 2 2 3 2 3 5" xfId="30095" xr:uid="{1C6632E9-05BC-48D5-AE1D-D0F06E06FD80}"/>
    <cellStyle name="Normal 5 4 2 2 3 2 3 6" xfId="44979" xr:uid="{A577355D-7768-4838-A236-73B21CDD5D04}"/>
    <cellStyle name="Normal 5 4 2 2 3 2 3 7" xfId="9559" xr:uid="{D122FD80-5A24-47A0-A06C-F5BE2698156B}"/>
    <cellStyle name="Normal 5 4 2 2 3 2 4" xfId="1196" xr:uid="{D020AF55-3029-4B25-B811-8056677A860B}"/>
    <cellStyle name="Normal 5 4 2 2 3 2 4 2" xfId="24959" xr:uid="{97D4AD71-CBA0-4F1E-8BA6-9D333AC65A8A}"/>
    <cellStyle name="Normal 5 4 2 2 3 2 4 2 2" xfId="38651" xr:uid="{23B95684-D488-4D26-B1FE-106F41D27EB5}"/>
    <cellStyle name="Normal 5 4 2 2 3 2 4 2 3" xfId="53535" xr:uid="{74EC8A38-4D7D-4C9F-A046-1071CBB1E60F}"/>
    <cellStyle name="Normal 5 4 2 2 3 2 4 3" xfId="18115" xr:uid="{38A21E69-21C6-43C4-8AC5-A15F51848363}"/>
    <cellStyle name="Normal 5 4 2 2 3 2 4 3 2" xfId="40889" xr:uid="{32F23D9E-BBD1-4690-BD6C-71DBABC31D14}"/>
    <cellStyle name="Normal 5 4 2 2 3 2 4 4" xfId="31805" xr:uid="{9B0F2CDB-DDE6-459E-9703-6AFCCCA451BB}"/>
    <cellStyle name="Normal 5 4 2 2 3 2 4 5" xfId="46689" xr:uid="{360285D2-BDA5-40F9-BCAE-DB74686F02AF}"/>
    <cellStyle name="Normal 5 4 2 2 3 2 4 6" xfId="11269" xr:uid="{216AD1AC-33AE-4AB6-A268-172BEA89ABBA}"/>
    <cellStyle name="Normal 5 4 2 2 3 2 5" xfId="21537" xr:uid="{E91D4ED4-378B-4934-B3F3-EE3A76FAEE3A}"/>
    <cellStyle name="Normal 5 4 2 2 3 2 5 2" xfId="35229" xr:uid="{614BABC4-E6AA-458D-8686-56E95E780DB9}"/>
    <cellStyle name="Normal 5 4 2 2 3 2 5 3" xfId="50113" xr:uid="{DFD07191-727F-4578-90F6-A5E18E9AC512}"/>
    <cellStyle name="Normal 5 4 2 2 3 2 6" xfId="14693" xr:uid="{E2139344-5800-499C-BD25-0ABC0ED89747}"/>
    <cellStyle name="Normal 5 4 2 2 3 2 6 2" xfId="40812" xr:uid="{9FB4D160-43E3-4D72-AE9E-851B56A04EBA}"/>
    <cellStyle name="Normal 5 4 2 2 3 2 7" xfId="28383" xr:uid="{1AF3119A-02DF-4FC9-846A-9FABB6075439}"/>
    <cellStyle name="Normal 5 4 2 2 3 2 8" xfId="43267" xr:uid="{990662EB-96E9-463A-AA68-F4632441AD51}"/>
    <cellStyle name="Normal 5 4 2 2 3 2 9" xfId="7847" xr:uid="{A189A421-7C04-458F-A4DD-F6FF19FEFA44}"/>
    <cellStyle name="Normal 5 4 2 2 3 3" xfId="537" xr:uid="{CFC8643B-F69D-4767-8C67-68D7413ABF67}"/>
    <cellStyle name="Normal 5 4 2 2 3 3 2" xfId="1197" xr:uid="{B2C3C48D-B5F6-48EA-8C4B-42368A06AA94}"/>
    <cellStyle name="Normal 5 4 2 2 3 3 2 2" xfId="1198" xr:uid="{1D51EFE7-3280-4CD7-9BFD-E3996148898D}"/>
    <cellStyle name="Normal 5 4 2 2 3 3 2 2 2" xfId="26673" xr:uid="{7375C7C4-2670-4EA6-BD6E-E401B1346085}"/>
    <cellStyle name="Normal 5 4 2 2 3 3 2 2 2 2" xfId="40365" xr:uid="{5EF395E6-7A2F-4263-A841-48A2381D2AA7}"/>
    <cellStyle name="Normal 5 4 2 2 3 3 2 2 2 3" xfId="55249" xr:uid="{671B1CC8-E933-41C5-B0F6-91B7B1088F34}"/>
    <cellStyle name="Normal 5 4 2 2 3 3 2 2 3" xfId="19829" xr:uid="{C5BA6E0D-C36D-4984-A824-1E66340C77AA}"/>
    <cellStyle name="Normal 5 4 2 2 3 3 2 2 3 2" xfId="40891" xr:uid="{B5FE38B7-4DD6-43C6-8DF0-C3D39DCDA7E4}"/>
    <cellStyle name="Normal 5 4 2 2 3 3 2 2 4" xfId="33519" xr:uid="{AD94EA8E-BD1A-4059-8018-C6820C98F7E0}"/>
    <cellStyle name="Normal 5 4 2 2 3 3 2 2 5" xfId="48403" xr:uid="{1A43DBE5-4207-4A15-8081-54A750F5DB2F}"/>
    <cellStyle name="Normal 5 4 2 2 3 3 2 2 6" xfId="12983" xr:uid="{1E0E5087-DF28-49A1-8E86-C0A40CBBA740}"/>
    <cellStyle name="Normal 5 4 2 2 3 3 2 3" xfId="23251" xr:uid="{A14217FE-ACA4-4231-88FB-A9C98A50E172}"/>
    <cellStyle name="Normal 5 4 2 2 3 3 2 3 2" xfId="36943" xr:uid="{49F6F92D-7D3D-48BA-9353-70CDAF37AD40}"/>
    <cellStyle name="Normal 5 4 2 2 3 3 2 3 3" xfId="51827" xr:uid="{5C980026-1AF3-400B-8B93-329EC3768397}"/>
    <cellStyle name="Normal 5 4 2 2 3 3 2 4" xfId="16407" xr:uid="{5E48B0F0-9DDE-43CC-9F99-F55EC72F0808}"/>
    <cellStyle name="Normal 5 4 2 2 3 3 2 4 2" xfId="40890" xr:uid="{E2FF985E-8702-46F0-B5F7-95C46A72C0F9}"/>
    <cellStyle name="Normal 5 4 2 2 3 3 2 5" xfId="30097" xr:uid="{15BC40A0-460D-4626-BFC3-A60EEEF2E4BC}"/>
    <cellStyle name="Normal 5 4 2 2 3 3 2 6" xfId="44981" xr:uid="{AD2AAAF9-CF0B-4D55-A962-74D21CC3A7DD}"/>
    <cellStyle name="Normal 5 4 2 2 3 3 2 7" xfId="9561" xr:uid="{CA5E6441-AF31-41E3-A538-9621BEF9A5CE}"/>
    <cellStyle name="Normal 5 4 2 2 3 3 3" xfId="1199" xr:uid="{82773262-7274-4A80-BC9F-AC2F9F0E2262}"/>
    <cellStyle name="Normal 5 4 2 2 3 3 3 2" xfId="24961" xr:uid="{F1D729B1-453F-4482-A9D8-FBEC01844953}"/>
    <cellStyle name="Normal 5 4 2 2 3 3 3 2 2" xfId="38653" xr:uid="{C9A1210C-A746-44CE-B913-891612EDBC7D}"/>
    <cellStyle name="Normal 5 4 2 2 3 3 3 2 3" xfId="53537" xr:uid="{56C24605-2D7C-48CB-AB3E-81AE97FBB0D7}"/>
    <cellStyle name="Normal 5 4 2 2 3 3 3 3" xfId="18117" xr:uid="{216D3CEC-E417-4D18-A87B-5782496A9111}"/>
    <cellStyle name="Normal 5 4 2 2 3 3 3 3 2" xfId="40892" xr:uid="{DFA2E450-3F88-435E-9FEC-65B754045774}"/>
    <cellStyle name="Normal 5 4 2 2 3 3 3 4" xfId="31807" xr:uid="{CEFC0653-82A4-420A-AC11-A093CC44C709}"/>
    <cellStyle name="Normal 5 4 2 2 3 3 3 5" xfId="46691" xr:uid="{D38D6660-57F6-4A52-B1B2-3F72885FD133}"/>
    <cellStyle name="Normal 5 4 2 2 3 3 3 6" xfId="11271" xr:uid="{45D8BD9E-0A7D-45E8-BA78-A0B1E06A00D6}"/>
    <cellStyle name="Normal 5 4 2 2 3 3 4" xfId="21539" xr:uid="{E42090C5-DC8F-4C10-B126-63D73156154B}"/>
    <cellStyle name="Normal 5 4 2 2 3 3 4 2" xfId="35231" xr:uid="{DCF61A4A-5542-4C8F-BF85-10C5FC17B4B9}"/>
    <cellStyle name="Normal 5 4 2 2 3 3 4 3" xfId="50115" xr:uid="{CCF48C87-06AB-4745-9103-94845689B6CC}"/>
    <cellStyle name="Normal 5 4 2 2 3 3 5" xfId="14695" xr:uid="{FD5486EC-7931-4971-B0F9-C27150B597C0}"/>
    <cellStyle name="Normal 5 4 2 2 3 3 5 2" xfId="40814" xr:uid="{A0D989B9-A87D-4A09-B02A-690886C3C889}"/>
    <cellStyle name="Normal 5 4 2 2 3 3 6" xfId="28385" xr:uid="{7F21D56F-E4B6-48A6-A0D1-5BABD2738B86}"/>
    <cellStyle name="Normal 5 4 2 2 3 3 7" xfId="43269" xr:uid="{55795719-8256-49F2-8633-5427DAFB3C93}"/>
    <cellStyle name="Normal 5 4 2 2 3 3 8" xfId="7849" xr:uid="{2FE7DD95-B077-4253-8E4F-81C4303A0C2F}"/>
    <cellStyle name="Normal 5 4 2 2 3 4" xfId="1200" xr:uid="{79C1D55C-8F8F-4C56-938C-45A84BEFAD9B}"/>
    <cellStyle name="Normal 5 4 2 2 3 4 2" xfId="1201" xr:uid="{BF205D28-883A-4C9E-A7C5-31E7B6C60A8F}"/>
    <cellStyle name="Normal 5 4 2 2 3 4 2 2" xfId="12984" xr:uid="{1E37E887-BBFC-41AD-8F42-CB9F62F04E44}"/>
    <cellStyle name="Normal 5 4 2 2 3 4 2 2 2" xfId="26674" xr:uid="{5A8C8EEF-9CE3-4FC9-84A2-89369C71F71C}"/>
    <cellStyle name="Normal 5 4 2 2 3 4 2 2 2 2" xfId="40366" xr:uid="{DFBDFAEF-E20E-45CD-95DD-5E6D6709C7DF}"/>
    <cellStyle name="Normal 5 4 2 2 3 4 2 2 2 3" xfId="55250" xr:uid="{AFADDB80-AB05-400F-A227-EE8FEA3D733C}"/>
    <cellStyle name="Normal 5 4 2 2 3 4 2 2 3" xfId="19830" xr:uid="{C2F50786-A8D2-4AAB-A0B4-1835AF1ECE02}"/>
    <cellStyle name="Normal 5 4 2 2 3 4 2 2 4" xfId="33520" xr:uid="{9A2AF2E8-4F3D-49A4-BA7F-E5AE95679B46}"/>
    <cellStyle name="Normal 5 4 2 2 3 4 2 2 5" xfId="48404" xr:uid="{E8D36812-0362-496F-BED6-A50292409290}"/>
    <cellStyle name="Normal 5 4 2 2 3 4 2 3" xfId="23252" xr:uid="{F9921A3F-EB85-4B65-A02D-E871883F2833}"/>
    <cellStyle name="Normal 5 4 2 2 3 4 2 3 2" xfId="36944" xr:uid="{C27667F3-1136-4710-ADFC-1E29C23C6D70}"/>
    <cellStyle name="Normal 5 4 2 2 3 4 2 3 3" xfId="51828" xr:uid="{0F3056D9-82FF-4E08-8DC1-8FDA177D0FD4}"/>
    <cellStyle name="Normal 5 4 2 2 3 4 2 4" xfId="16408" xr:uid="{709C41EB-140E-4AA6-B3CD-9978884C20E9}"/>
    <cellStyle name="Normal 5 4 2 2 3 4 2 4 2" xfId="40894" xr:uid="{413D380B-79E2-4D61-AAF8-9F2BA815641F}"/>
    <cellStyle name="Normal 5 4 2 2 3 4 2 5" xfId="30098" xr:uid="{44CDF4F6-9478-4CBD-9CDA-146D18AF9D2E}"/>
    <cellStyle name="Normal 5 4 2 2 3 4 2 6" xfId="44982" xr:uid="{45003953-5FA6-4077-AA0F-7D8AB5C1F045}"/>
    <cellStyle name="Normal 5 4 2 2 3 4 2 7" xfId="9562" xr:uid="{A1096746-A784-4408-9584-064D898FEF58}"/>
    <cellStyle name="Normal 5 4 2 2 3 4 3" xfId="11272" xr:uid="{038CAC75-02FE-44CC-96E8-8AE24F8B1087}"/>
    <cellStyle name="Normal 5 4 2 2 3 4 3 2" xfId="24962" xr:uid="{FBD2375F-D609-40AD-8EF1-60216C8B0EA5}"/>
    <cellStyle name="Normal 5 4 2 2 3 4 3 2 2" xfId="38654" xr:uid="{E3D9A7DB-3C30-4D42-95FA-9D4A46B28CAD}"/>
    <cellStyle name="Normal 5 4 2 2 3 4 3 2 3" xfId="53538" xr:uid="{A6409967-F244-4A42-A639-D99D4EAFB1CA}"/>
    <cellStyle name="Normal 5 4 2 2 3 4 3 3" xfId="18118" xr:uid="{78160B79-EB2D-4366-BF22-0D01BDCBB1E4}"/>
    <cellStyle name="Normal 5 4 2 2 3 4 3 4" xfId="31808" xr:uid="{79B5D810-5375-4394-8E59-519E3EDB695B}"/>
    <cellStyle name="Normal 5 4 2 2 3 4 3 5" xfId="46692" xr:uid="{F710D2FF-4CDB-4123-BCE8-0677006CC0F1}"/>
    <cellStyle name="Normal 5 4 2 2 3 4 4" xfId="21540" xr:uid="{3B2E1C59-5144-455A-A039-4045CEA86A48}"/>
    <cellStyle name="Normal 5 4 2 2 3 4 4 2" xfId="35232" xr:uid="{810100C4-1D00-4ECA-9870-AA963363C907}"/>
    <cellStyle name="Normal 5 4 2 2 3 4 4 3" xfId="50116" xr:uid="{A998DE4B-C852-43D3-AF94-CB45EC1C0B35}"/>
    <cellStyle name="Normal 5 4 2 2 3 4 5" xfId="14696" xr:uid="{806DB214-F882-4256-B3EF-0E4A921ABDC8}"/>
    <cellStyle name="Normal 5 4 2 2 3 4 5 2" xfId="40893" xr:uid="{B26F6956-8B19-42E6-AB98-5050628F6A40}"/>
    <cellStyle name="Normal 5 4 2 2 3 4 6" xfId="28386" xr:uid="{E3AF0670-42F4-4857-A433-D3349CF667AF}"/>
    <cellStyle name="Normal 5 4 2 2 3 4 7" xfId="43270" xr:uid="{EAEA3447-21CB-45E6-B5EC-B54387DE7D36}"/>
    <cellStyle name="Normal 5 4 2 2 3 4 8" xfId="7850" xr:uid="{743FB854-11B6-46E6-94A2-E43BE5DB504B}"/>
    <cellStyle name="Normal 5 4 2 2 3 5" xfId="1202" xr:uid="{1ADF4E68-E646-45EC-A4FB-39C1E4B28F90}"/>
    <cellStyle name="Normal 5 4 2 2 3 5 2" xfId="12980" xr:uid="{C925ED3A-7E0F-40BF-964A-C56D77255EC3}"/>
    <cellStyle name="Normal 5 4 2 2 3 5 2 2" xfId="26670" xr:uid="{681EBE2B-5EF9-4474-BEA0-207FF2D30C69}"/>
    <cellStyle name="Normal 5 4 2 2 3 5 2 2 2" xfId="40362" xr:uid="{27596B1F-4B41-4AAF-9DCD-52AE4DEFD4CF}"/>
    <cellStyle name="Normal 5 4 2 2 3 5 2 2 3" xfId="55246" xr:uid="{4C2DB52B-2C11-4F07-AABF-515B5D91C99A}"/>
    <cellStyle name="Normal 5 4 2 2 3 5 2 3" xfId="19826" xr:uid="{DF0179F7-E87A-48B1-897A-4349621F88FA}"/>
    <cellStyle name="Normal 5 4 2 2 3 5 2 4" xfId="33516" xr:uid="{050B7D36-D0CE-4B86-9996-E8EFE0A05F8F}"/>
    <cellStyle name="Normal 5 4 2 2 3 5 2 5" xfId="48400" xr:uid="{011F4148-C5A8-4872-8B1B-D61ABA4C9150}"/>
    <cellStyle name="Normal 5 4 2 2 3 5 3" xfId="23248" xr:uid="{CBC87083-A9D9-487C-93C5-7758C5F0B58C}"/>
    <cellStyle name="Normal 5 4 2 2 3 5 3 2" xfId="36940" xr:uid="{CA887AC3-F6AF-4959-8F06-1E0F0666B3B7}"/>
    <cellStyle name="Normal 5 4 2 2 3 5 3 3" xfId="51824" xr:uid="{395A67B1-187F-42C5-8DAD-F0032A7D737F}"/>
    <cellStyle name="Normal 5 4 2 2 3 5 4" xfId="16404" xr:uid="{E0E3CF82-E597-426B-BDA1-9C5E5F0F538C}"/>
    <cellStyle name="Normal 5 4 2 2 3 5 4 2" xfId="40895" xr:uid="{CB50278A-A6A9-4640-8070-A094A73D72B7}"/>
    <cellStyle name="Normal 5 4 2 2 3 5 5" xfId="30094" xr:uid="{713A2667-7E4A-48B0-B76D-4E04D4E71CAB}"/>
    <cellStyle name="Normal 5 4 2 2 3 5 6" xfId="44978" xr:uid="{0CE20FD7-2E5B-44DF-A11B-88D3008412B0}"/>
    <cellStyle name="Normal 5 4 2 2 3 5 7" xfId="9558" xr:uid="{18749B8C-0C1C-414F-9FAD-5E2DAA681B8F}"/>
    <cellStyle name="Normal 5 4 2 2 3 6" xfId="11268" xr:uid="{79215789-1CE8-49AB-899E-555CD191F5B3}"/>
    <cellStyle name="Normal 5 4 2 2 3 6 2" xfId="24958" xr:uid="{59C3D7B9-3CAB-4592-AB56-23378BB2D369}"/>
    <cellStyle name="Normal 5 4 2 2 3 6 2 2" xfId="38650" xr:uid="{7B8896BF-9C2C-4422-A563-5C08EB5B0424}"/>
    <cellStyle name="Normal 5 4 2 2 3 6 2 3" xfId="53534" xr:uid="{091F3CD0-E661-40F7-8CAE-F95ED2E9056D}"/>
    <cellStyle name="Normal 5 4 2 2 3 6 3" xfId="18114" xr:uid="{D99F823A-9653-41E6-825F-D96ABB31A9A1}"/>
    <cellStyle name="Normal 5 4 2 2 3 6 4" xfId="31804" xr:uid="{B777FBA3-C811-449F-A643-147B7D616BB4}"/>
    <cellStyle name="Normal 5 4 2 2 3 6 5" xfId="46688" xr:uid="{D8F78C2D-E887-44A3-9073-A0F7F1091D92}"/>
    <cellStyle name="Normal 5 4 2 2 3 7" xfId="21536" xr:uid="{533FA3DA-7188-4BA6-9E3B-89754E4DE5A0}"/>
    <cellStyle name="Normal 5 4 2 2 3 7 2" xfId="35228" xr:uid="{91AEE502-23A4-4F43-9229-A5E57E4EFCB6}"/>
    <cellStyle name="Normal 5 4 2 2 3 7 3" xfId="50112" xr:uid="{F3BD052A-E77F-404D-99FC-69D6719EFB25}"/>
    <cellStyle name="Normal 5 4 2 2 3 8" xfId="14692" xr:uid="{26610625-A850-4D6E-A6E1-7E12D4131BC7}"/>
    <cellStyle name="Normal 5 4 2 2 3 8 2" xfId="40779" xr:uid="{3BACF5E0-9DCF-4496-B6DB-497E75374BC6}"/>
    <cellStyle name="Normal 5 4 2 2 3 9" xfId="28382" xr:uid="{24D260B7-C9B3-43B4-8CEB-F585667B3F62}"/>
    <cellStyle name="Normal 5 4 2 2 4" xfId="538" xr:uid="{42CCB254-BCDC-4B2F-B3DD-DBEF8B1B414F}"/>
    <cellStyle name="Normal 5 4 2 2 4 10" xfId="43271" xr:uid="{18F58923-732E-4653-ABC8-E9859B963445}"/>
    <cellStyle name="Normal 5 4 2 2 4 11" xfId="7851" xr:uid="{AC8C3855-7145-4F06-B2EE-A8053FB102EE}"/>
    <cellStyle name="Normal 5 4 2 2 4 2" xfId="539" xr:uid="{3D7149A9-C8D2-405D-8D7F-BE5D797A9E02}"/>
    <cellStyle name="Normal 5 4 2 2 4 2 2" xfId="1203" xr:uid="{4C44DE3B-850D-4E7E-8053-D51DFE9EF877}"/>
    <cellStyle name="Normal 5 4 2 2 4 2 2 2" xfId="1204" xr:uid="{35D2332E-5EA8-467A-A571-ABC31FE83071}"/>
    <cellStyle name="Normal 5 4 2 2 4 2 2 2 2" xfId="12987" xr:uid="{E0AE754D-7A44-4A38-8681-9471074786C7}"/>
    <cellStyle name="Normal 5 4 2 2 4 2 2 2 2 2" xfId="26677" xr:uid="{AF00E952-246F-4486-B9E8-F2AF4CAA29DE}"/>
    <cellStyle name="Normal 5 4 2 2 4 2 2 2 2 2 2" xfId="40369" xr:uid="{660B058A-3198-481B-9307-CAB8FBB90BAE}"/>
    <cellStyle name="Normal 5 4 2 2 4 2 2 2 2 2 3" xfId="55253" xr:uid="{5135896D-DEAB-4E63-AD6E-3C840136C0BD}"/>
    <cellStyle name="Normal 5 4 2 2 4 2 2 2 2 3" xfId="19833" xr:uid="{7218A855-9F10-4AEB-AD0B-E723C0F28D2F}"/>
    <cellStyle name="Normal 5 4 2 2 4 2 2 2 2 4" xfId="33523" xr:uid="{1F9DEB3C-FE8A-43A4-9650-FDAE234668A3}"/>
    <cellStyle name="Normal 5 4 2 2 4 2 2 2 2 5" xfId="48407" xr:uid="{F394CAF6-0CE1-41FD-8EEC-32D11AEA9600}"/>
    <cellStyle name="Normal 5 4 2 2 4 2 2 2 3" xfId="23255" xr:uid="{50A1D6FF-3C27-4222-AA95-9E296CF7C153}"/>
    <cellStyle name="Normal 5 4 2 2 4 2 2 2 3 2" xfId="36947" xr:uid="{A551EEE1-0B88-4E30-82F4-7311629C556F}"/>
    <cellStyle name="Normal 5 4 2 2 4 2 2 2 3 3" xfId="51831" xr:uid="{A874186F-10B9-4ECD-9D8B-EE214BBC342E}"/>
    <cellStyle name="Normal 5 4 2 2 4 2 2 2 4" xfId="16411" xr:uid="{82CEBF94-C124-418A-88FD-72818D4B75A4}"/>
    <cellStyle name="Normal 5 4 2 2 4 2 2 2 4 2" xfId="40897" xr:uid="{05067C56-C181-4BCA-8D83-92556FE40A0D}"/>
    <cellStyle name="Normal 5 4 2 2 4 2 2 2 5" xfId="30101" xr:uid="{F0FD68B8-686B-4677-B2CE-D188745E7CE8}"/>
    <cellStyle name="Normal 5 4 2 2 4 2 2 2 6" xfId="44985" xr:uid="{E8E14A80-16AD-425E-826B-5B82538B65E2}"/>
    <cellStyle name="Normal 5 4 2 2 4 2 2 2 7" xfId="9565" xr:uid="{16B46183-51F6-4C08-AEDB-8CDA6BD9F0E0}"/>
    <cellStyle name="Normal 5 4 2 2 4 2 2 3" xfId="11275" xr:uid="{9865E0E4-6B9C-40A2-8F56-7EA18548E5BF}"/>
    <cellStyle name="Normal 5 4 2 2 4 2 2 3 2" xfId="24965" xr:uid="{245EB90B-C894-47F7-876B-F53DC3618EC1}"/>
    <cellStyle name="Normal 5 4 2 2 4 2 2 3 2 2" xfId="38657" xr:uid="{473000D4-6CF7-4F66-A33C-6758A6839FC7}"/>
    <cellStyle name="Normal 5 4 2 2 4 2 2 3 2 3" xfId="53541" xr:uid="{93787EA3-4A30-4A1A-8D7E-FA34EF16A48B}"/>
    <cellStyle name="Normal 5 4 2 2 4 2 2 3 3" xfId="18121" xr:uid="{FE41361C-6FE7-4B7B-9E01-F15AFF62AD48}"/>
    <cellStyle name="Normal 5 4 2 2 4 2 2 3 4" xfId="31811" xr:uid="{26783CB6-F3E5-473F-9E0B-72237EE396AD}"/>
    <cellStyle name="Normal 5 4 2 2 4 2 2 3 5" xfId="46695" xr:uid="{E0371C5B-3DB4-461F-867E-20270EB4E97C}"/>
    <cellStyle name="Normal 5 4 2 2 4 2 2 4" xfId="21543" xr:uid="{F9A4297F-4909-4C11-AEC0-EDF613582E64}"/>
    <cellStyle name="Normal 5 4 2 2 4 2 2 4 2" xfId="35235" xr:uid="{6921F0E9-5A16-4A51-ACBF-838F2ABBFEA2}"/>
    <cellStyle name="Normal 5 4 2 2 4 2 2 4 3" xfId="50119" xr:uid="{FBDD3397-2A36-411C-9B87-BAE147DC44E0}"/>
    <cellStyle name="Normal 5 4 2 2 4 2 2 5" xfId="14699" xr:uid="{4B46D586-6916-4B8B-BD57-806D388162EB}"/>
    <cellStyle name="Normal 5 4 2 2 4 2 2 5 2" xfId="40896" xr:uid="{C38288AA-24EB-4A24-9D4B-D8040160C358}"/>
    <cellStyle name="Normal 5 4 2 2 4 2 2 6" xfId="28389" xr:uid="{CD0938E6-FC05-4BED-9A2E-5C8CACA3DE5B}"/>
    <cellStyle name="Normal 5 4 2 2 4 2 2 7" xfId="43273" xr:uid="{56D4982B-FDBF-4A80-B037-40CA0BE56322}"/>
    <cellStyle name="Normal 5 4 2 2 4 2 2 8" xfId="7853" xr:uid="{057DB710-FA26-46A4-8062-41374314AD3E}"/>
    <cellStyle name="Normal 5 4 2 2 4 2 3" xfId="1205" xr:uid="{F6612279-8DD9-417D-8473-ED85780F05C9}"/>
    <cellStyle name="Normal 5 4 2 2 4 2 3 2" xfId="12986" xr:uid="{479E66A9-69CF-40C0-8706-C44E4F55CC87}"/>
    <cellStyle name="Normal 5 4 2 2 4 2 3 2 2" xfId="26676" xr:uid="{F8E87699-AA1C-46F4-8C3E-883C561B15D7}"/>
    <cellStyle name="Normal 5 4 2 2 4 2 3 2 2 2" xfId="40368" xr:uid="{913B5BDC-92E8-4BC8-B90A-0260741C825A}"/>
    <cellStyle name="Normal 5 4 2 2 4 2 3 2 2 3" xfId="55252" xr:uid="{C89AC47C-0D23-4699-A906-3DBE9726C521}"/>
    <cellStyle name="Normal 5 4 2 2 4 2 3 2 3" xfId="19832" xr:uid="{5BFC5F55-30FD-45CD-828F-1166BBDAA66F}"/>
    <cellStyle name="Normal 5 4 2 2 4 2 3 2 4" xfId="33522" xr:uid="{EE748664-F77B-4FCE-9738-4B557B31EC3C}"/>
    <cellStyle name="Normal 5 4 2 2 4 2 3 2 5" xfId="48406" xr:uid="{AA5D0456-B517-41D8-81A0-FAB77F5A0F56}"/>
    <cellStyle name="Normal 5 4 2 2 4 2 3 3" xfId="23254" xr:uid="{4703D0D6-6913-4A09-9B20-0862EE42664F}"/>
    <cellStyle name="Normal 5 4 2 2 4 2 3 3 2" xfId="36946" xr:uid="{CCA8D75E-D1E6-43DC-9FA0-C265D3F06F26}"/>
    <cellStyle name="Normal 5 4 2 2 4 2 3 3 3" xfId="51830" xr:uid="{30EA6AF7-E310-41A4-8B09-BA51F2FDF842}"/>
    <cellStyle name="Normal 5 4 2 2 4 2 3 4" xfId="16410" xr:uid="{3D26DE3F-BDAE-4434-808D-710A5FCE9B56}"/>
    <cellStyle name="Normal 5 4 2 2 4 2 3 4 2" xfId="40898" xr:uid="{4769660E-B48C-43DF-8404-7DB5964C2714}"/>
    <cellStyle name="Normal 5 4 2 2 4 2 3 5" xfId="30100" xr:uid="{A1CE2ED7-739A-46DC-98A4-746C78C27AC4}"/>
    <cellStyle name="Normal 5 4 2 2 4 2 3 6" xfId="44984" xr:uid="{2EDEFF7E-E978-407E-95EE-1A8D32F7FF70}"/>
    <cellStyle name="Normal 5 4 2 2 4 2 3 7" xfId="9564" xr:uid="{1E172FF4-F2C1-4A3A-82BC-272873EB6C43}"/>
    <cellStyle name="Normal 5 4 2 2 4 2 4" xfId="11274" xr:uid="{C9846C93-58F9-4614-8E39-D7D941FF1A1F}"/>
    <cellStyle name="Normal 5 4 2 2 4 2 4 2" xfId="24964" xr:uid="{024E9CF3-737C-471C-9195-4E59A1A47644}"/>
    <cellStyle name="Normal 5 4 2 2 4 2 4 2 2" xfId="38656" xr:uid="{339D98C4-8569-4324-AFE0-B1AE5BC06D4C}"/>
    <cellStyle name="Normal 5 4 2 2 4 2 4 2 3" xfId="53540" xr:uid="{D2F8FD0A-C486-437A-B07A-BFF49BA6F3E1}"/>
    <cellStyle name="Normal 5 4 2 2 4 2 4 3" xfId="18120" xr:uid="{32DFE956-F84E-41D7-A121-4BF3FC1B4ADA}"/>
    <cellStyle name="Normal 5 4 2 2 4 2 4 4" xfId="31810" xr:uid="{38E92B17-DD80-4496-9B73-0AB32C342CAB}"/>
    <cellStyle name="Normal 5 4 2 2 4 2 4 5" xfId="46694" xr:uid="{EC955451-9C06-48FB-AE2C-D35D1CFB13B9}"/>
    <cellStyle name="Normal 5 4 2 2 4 2 5" xfId="21542" xr:uid="{4A41D982-CFC1-4381-8F57-0925AC8AB1AB}"/>
    <cellStyle name="Normal 5 4 2 2 4 2 5 2" xfId="35234" xr:uid="{8047AA47-B238-4450-BF57-0B9702214868}"/>
    <cellStyle name="Normal 5 4 2 2 4 2 5 3" xfId="50118" xr:uid="{68DD6BC4-8B14-4A4D-815C-7CE77FBABE7D}"/>
    <cellStyle name="Normal 5 4 2 2 4 2 6" xfId="14698" xr:uid="{1AA4AF59-06FB-4840-BCB0-59227B2D2164}"/>
    <cellStyle name="Normal 5 4 2 2 4 2 6 2" xfId="40816" xr:uid="{32368B6E-2495-41D9-A734-D126283FFC00}"/>
    <cellStyle name="Normal 5 4 2 2 4 2 7" xfId="28388" xr:uid="{DFDEA751-343D-4AA1-912A-629FBC9E48C5}"/>
    <cellStyle name="Normal 5 4 2 2 4 2 8" xfId="43272" xr:uid="{5C872840-58A0-4BAD-8712-200EF069C113}"/>
    <cellStyle name="Normal 5 4 2 2 4 2 9" xfId="7852" xr:uid="{7616EE24-5937-4F1D-B937-E47A31889486}"/>
    <cellStyle name="Normal 5 4 2 2 4 3" xfId="1206" xr:uid="{50955AF9-045B-46CD-8A8F-9FE5C17C485D}"/>
    <cellStyle name="Normal 5 4 2 2 4 3 2" xfId="1207" xr:uid="{2EF838FB-9DBD-4C12-93D6-06292729A1D4}"/>
    <cellStyle name="Normal 5 4 2 2 4 3 2 2" xfId="12988" xr:uid="{C380F393-DB3B-4168-A772-DA9013B9EE1D}"/>
    <cellStyle name="Normal 5 4 2 2 4 3 2 2 2" xfId="26678" xr:uid="{E8A82C00-11C7-44D0-8627-B901E7F5E0FA}"/>
    <cellStyle name="Normal 5 4 2 2 4 3 2 2 2 2" xfId="40370" xr:uid="{E97DEE6C-4597-467D-AF3B-31B41B723A61}"/>
    <cellStyle name="Normal 5 4 2 2 4 3 2 2 2 3" xfId="55254" xr:uid="{BFD29BEF-469B-48FF-B5A5-2AB6FB728FB8}"/>
    <cellStyle name="Normal 5 4 2 2 4 3 2 2 3" xfId="19834" xr:uid="{8275C57E-11DD-4642-8B27-E46F089B4E32}"/>
    <cellStyle name="Normal 5 4 2 2 4 3 2 2 4" xfId="33524" xr:uid="{0CB726D5-8A2F-49D5-8B50-4C4BEAE478A4}"/>
    <cellStyle name="Normal 5 4 2 2 4 3 2 2 5" xfId="48408" xr:uid="{81AD5073-C79C-4A79-8F6B-028A91698225}"/>
    <cellStyle name="Normal 5 4 2 2 4 3 2 3" xfId="23256" xr:uid="{66FE727E-E0AC-4403-9BA0-699ADB295DF7}"/>
    <cellStyle name="Normal 5 4 2 2 4 3 2 3 2" xfId="36948" xr:uid="{F26E61E1-6090-4113-8EB9-A0A068E9D541}"/>
    <cellStyle name="Normal 5 4 2 2 4 3 2 3 3" xfId="51832" xr:uid="{F3B023A7-8431-4B74-A904-34E7E955F09D}"/>
    <cellStyle name="Normal 5 4 2 2 4 3 2 4" xfId="16412" xr:uid="{FB13C39C-73B1-4794-AF3F-364D6351B6C4}"/>
    <cellStyle name="Normal 5 4 2 2 4 3 2 4 2" xfId="40900" xr:uid="{3D17D00E-08F2-4856-987B-64A86AC447E6}"/>
    <cellStyle name="Normal 5 4 2 2 4 3 2 5" xfId="30102" xr:uid="{6BC9CD97-3B29-4F88-84F4-BFBC3709962E}"/>
    <cellStyle name="Normal 5 4 2 2 4 3 2 6" xfId="44986" xr:uid="{7D1668E0-FC9B-4A01-BD57-D2BEB3387CFD}"/>
    <cellStyle name="Normal 5 4 2 2 4 3 2 7" xfId="9566" xr:uid="{99FD8319-5425-4BA9-A606-9483B4D7DDFC}"/>
    <cellStyle name="Normal 5 4 2 2 4 3 3" xfId="11276" xr:uid="{139D2F09-6A23-4606-9F55-8F8AFD1FEDB7}"/>
    <cellStyle name="Normal 5 4 2 2 4 3 3 2" xfId="24966" xr:uid="{E124260C-CDFA-41F9-9A65-E8D54555E68E}"/>
    <cellStyle name="Normal 5 4 2 2 4 3 3 2 2" xfId="38658" xr:uid="{CE3CC413-8B2E-4A48-AFF6-C438809E6626}"/>
    <cellStyle name="Normal 5 4 2 2 4 3 3 2 3" xfId="53542" xr:uid="{6359651B-21BB-4F89-A1D6-52600AB04340}"/>
    <cellStyle name="Normal 5 4 2 2 4 3 3 3" xfId="18122" xr:uid="{B44740BD-0141-4CEC-8585-FB2533097165}"/>
    <cellStyle name="Normal 5 4 2 2 4 3 3 4" xfId="31812" xr:uid="{8B12CA83-FA89-4FEF-9E17-7D58B47A4FA5}"/>
    <cellStyle name="Normal 5 4 2 2 4 3 3 5" xfId="46696" xr:uid="{CBDE7112-0866-449A-9FDA-6D684EE7B808}"/>
    <cellStyle name="Normal 5 4 2 2 4 3 4" xfId="21544" xr:uid="{CCC6B52C-A5C8-4CB0-8D35-C0CDA747701B}"/>
    <cellStyle name="Normal 5 4 2 2 4 3 4 2" xfId="35236" xr:uid="{AD9A9AF4-FBE6-4D06-B5C1-81CE5646F460}"/>
    <cellStyle name="Normal 5 4 2 2 4 3 4 3" xfId="50120" xr:uid="{3402B79A-D19E-4F2B-8853-4EA69E155CAB}"/>
    <cellStyle name="Normal 5 4 2 2 4 3 5" xfId="14700" xr:uid="{2913A164-F921-45B6-B45A-F6D6A6AB0CE0}"/>
    <cellStyle name="Normal 5 4 2 2 4 3 5 2" xfId="40899" xr:uid="{02B83D0A-CFD4-4880-B37F-2000F9F95D97}"/>
    <cellStyle name="Normal 5 4 2 2 4 3 6" xfId="28390" xr:uid="{747DF0F4-7A5C-4896-8BEE-A84B2DAAB7CA}"/>
    <cellStyle name="Normal 5 4 2 2 4 3 7" xfId="43274" xr:uid="{9C58886C-D64E-4DF1-A4AE-0FCC70B01DF7}"/>
    <cellStyle name="Normal 5 4 2 2 4 3 8" xfId="7854" xr:uid="{794C3C6C-1253-4BDD-8B2E-323EFF518FD9}"/>
    <cellStyle name="Normal 5 4 2 2 4 4" xfId="1208" xr:uid="{65C06029-153F-4C8A-A0B0-A1DCAF1C3C6B}"/>
    <cellStyle name="Normal 5 4 2 2 4 4 2" xfId="9567" xr:uid="{A85BC170-C519-4CD1-9C9A-EFEC91B35C11}"/>
    <cellStyle name="Normal 5 4 2 2 4 4 2 2" xfId="12989" xr:uid="{5C58F3BE-904A-4CE4-B2D0-34AF3049A28A}"/>
    <cellStyle name="Normal 5 4 2 2 4 4 2 2 2" xfId="26679" xr:uid="{35D16564-DD2E-4762-9989-26A0053C9035}"/>
    <cellStyle name="Normal 5 4 2 2 4 4 2 2 2 2" xfId="40371" xr:uid="{6C1BD465-0858-4ECC-9CC0-8F60BEB3CA73}"/>
    <cellStyle name="Normal 5 4 2 2 4 4 2 2 2 3" xfId="55255" xr:uid="{C78407AF-C5B5-486E-A1F2-997B6E674D8A}"/>
    <cellStyle name="Normal 5 4 2 2 4 4 2 2 3" xfId="19835" xr:uid="{379DE183-E2E2-4286-B616-C66E3ABCC9F0}"/>
    <cellStyle name="Normal 5 4 2 2 4 4 2 2 4" xfId="33525" xr:uid="{2BFB7E0C-3D2F-4FDB-8E81-6F6E80A39689}"/>
    <cellStyle name="Normal 5 4 2 2 4 4 2 2 5" xfId="48409" xr:uid="{CC45C4BA-1C32-465E-B7A8-761E463166B7}"/>
    <cellStyle name="Normal 5 4 2 2 4 4 2 3" xfId="23257" xr:uid="{C2CF5497-6B02-4BCA-A773-6F0A7AF72324}"/>
    <cellStyle name="Normal 5 4 2 2 4 4 2 3 2" xfId="36949" xr:uid="{66B6C13D-A7FF-41E6-A462-8E69B76180E9}"/>
    <cellStyle name="Normal 5 4 2 2 4 4 2 3 3" xfId="51833" xr:uid="{95283DF0-B057-40B2-957C-50D084A0FF2D}"/>
    <cellStyle name="Normal 5 4 2 2 4 4 2 4" xfId="16413" xr:uid="{47DDA270-E562-444A-B9FA-7357B51C3641}"/>
    <cellStyle name="Normal 5 4 2 2 4 4 2 5" xfId="30103" xr:uid="{56B2E144-9356-45B0-BEC2-86AD76D402EF}"/>
    <cellStyle name="Normal 5 4 2 2 4 4 2 6" xfId="44987" xr:uid="{7D49B652-B425-4AE7-A50D-1DD7C79F1863}"/>
    <cellStyle name="Normal 5 4 2 2 4 4 3" xfId="11277" xr:uid="{89FA0280-357F-4B75-A7C4-4D23DC188122}"/>
    <cellStyle name="Normal 5 4 2 2 4 4 3 2" xfId="24967" xr:uid="{1EACC336-733E-4834-A227-E1A139C5F437}"/>
    <cellStyle name="Normal 5 4 2 2 4 4 3 2 2" xfId="38659" xr:uid="{4A805C0A-BF0B-446C-BDCE-B2A6918EC8D7}"/>
    <cellStyle name="Normal 5 4 2 2 4 4 3 2 3" xfId="53543" xr:uid="{A03F6938-4C0F-4A3A-80FA-EED82172D0F8}"/>
    <cellStyle name="Normal 5 4 2 2 4 4 3 3" xfId="18123" xr:uid="{28C7D69A-14AD-4129-9879-A34987A9C225}"/>
    <cellStyle name="Normal 5 4 2 2 4 4 3 4" xfId="31813" xr:uid="{12B81805-44C8-4468-8A3F-031959AC9399}"/>
    <cellStyle name="Normal 5 4 2 2 4 4 3 5" xfId="46697" xr:uid="{4381E901-81EA-4745-BFC8-5F0C49052A6A}"/>
    <cellStyle name="Normal 5 4 2 2 4 4 4" xfId="21545" xr:uid="{35911B14-82DB-484B-BC11-D443A028B017}"/>
    <cellStyle name="Normal 5 4 2 2 4 4 4 2" xfId="35237" xr:uid="{D0373E38-B73A-43AA-832C-C2BF43176336}"/>
    <cellStyle name="Normal 5 4 2 2 4 4 4 3" xfId="50121" xr:uid="{1389DDBF-D49D-46C0-A64D-076D1CC77802}"/>
    <cellStyle name="Normal 5 4 2 2 4 4 5" xfId="14701" xr:uid="{D81B74AA-F2AE-4505-B29D-1E3751972493}"/>
    <cellStyle name="Normal 5 4 2 2 4 4 5 2" xfId="40901" xr:uid="{E9F28898-AD8E-40E5-838F-AD74F7EA5169}"/>
    <cellStyle name="Normal 5 4 2 2 4 4 6" xfId="28391" xr:uid="{10550B73-4BCB-46FD-A7A9-39812F413C78}"/>
    <cellStyle name="Normal 5 4 2 2 4 4 7" xfId="43275" xr:uid="{287F419D-E180-41C1-ACA1-2C45BEE580AA}"/>
    <cellStyle name="Normal 5 4 2 2 4 4 8" xfId="7855" xr:uid="{F418FAF1-FD61-4D81-A31D-6F5434FC3975}"/>
    <cellStyle name="Normal 5 4 2 2 4 5" xfId="9563" xr:uid="{D28AD8C7-ABD0-43C6-9F34-6B14A82FC6DB}"/>
    <cellStyle name="Normal 5 4 2 2 4 5 2" xfId="12985" xr:uid="{D2CE1FFC-ED18-4E7A-8FD0-C96A938B0F29}"/>
    <cellStyle name="Normal 5 4 2 2 4 5 2 2" xfId="26675" xr:uid="{65F388DF-BA40-485C-A64D-BAD351AE8C85}"/>
    <cellStyle name="Normal 5 4 2 2 4 5 2 2 2" xfId="40367" xr:uid="{15C56D2B-6449-4572-8330-CB7DE6D41668}"/>
    <cellStyle name="Normal 5 4 2 2 4 5 2 2 3" xfId="55251" xr:uid="{DDF3B769-9E58-4E23-A73A-B974CBFEE61E}"/>
    <cellStyle name="Normal 5 4 2 2 4 5 2 3" xfId="19831" xr:uid="{4CE4F6B8-B2F6-4F94-AAB5-46A0C218A47E}"/>
    <cellStyle name="Normal 5 4 2 2 4 5 2 4" xfId="33521" xr:uid="{250AFC6A-6924-4ED4-A88A-0EF19F88CE31}"/>
    <cellStyle name="Normal 5 4 2 2 4 5 2 5" xfId="48405" xr:uid="{F0484AE5-25BA-42EF-885F-FD5FBD2E2ABD}"/>
    <cellStyle name="Normal 5 4 2 2 4 5 3" xfId="23253" xr:uid="{1024226D-03FB-4B85-A16C-C6D31BAB5678}"/>
    <cellStyle name="Normal 5 4 2 2 4 5 3 2" xfId="36945" xr:uid="{A95BEB2D-9D6B-435E-A3F9-CA5656EDEE5C}"/>
    <cellStyle name="Normal 5 4 2 2 4 5 3 3" xfId="51829" xr:uid="{DEAE4944-E625-4AF4-8C4A-33412F6F4C6D}"/>
    <cellStyle name="Normal 5 4 2 2 4 5 4" xfId="16409" xr:uid="{13DAB0B2-2871-40CE-889D-E0D6C33D7BA7}"/>
    <cellStyle name="Normal 5 4 2 2 4 5 5" xfId="30099" xr:uid="{E5322602-B5B7-408D-B18B-B0D589B9D2C1}"/>
    <cellStyle name="Normal 5 4 2 2 4 5 6" xfId="44983" xr:uid="{B59954E1-04C1-4736-B295-B8FD535B47EC}"/>
    <cellStyle name="Normal 5 4 2 2 4 6" xfId="11273" xr:uid="{B69ACFC4-8C3B-4BAC-B137-C9056768143B}"/>
    <cellStyle name="Normal 5 4 2 2 4 6 2" xfId="24963" xr:uid="{A97F87D4-0DC2-477F-9B43-949616BF86AB}"/>
    <cellStyle name="Normal 5 4 2 2 4 6 2 2" xfId="38655" xr:uid="{0DC8AD98-9D81-4822-80A0-234A3E23E0A6}"/>
    <cellStyle name="Normal 5 4 2 2 4 6 2 3" xfId="53539" xr:uid="{D5C160B4-E3F1-46E8-B893-9686EF3D4440}"/>
    <cellStyle name="Normal 5 4 2 2 4 6 3" xfId="18119" xr:uid="{6F6E6300-3B79-4F66-B5F5-85BDC48464E9}"/>
    <cellStyle name="Normal 5 4 2 2 4 6 4" xfId="31809" xr:uid="{95063AAE-9350-496B-9443-FEC4B2FEE95B}"/>
    <cellStyle name="Normal 5 4 2 2 4 6 5" xfId="46693" xr:uid="{5E318D7D-779B-4420-96FD-82633AD77ACB}"/>
    <cellStyle name="Normal 5 4 2 2 4 7" xfId="21541" xr:uid="{2F473113-46F4-4D88-8D61-C6C9EE533075}"/>
    <cellStyle name="Normal 5 4 2 2 4 7 2" xfId="35233" xr:uid="{5C07BC13-E77B-491C-8CA4-3E64982AD9DF}"/>
    <cellStyle name="Normal 5 4 2 2 4 7 3" xfId="50117" xr:uid="{05BE9576-AC83-48C2-B9BA-FE5A8120BB7F}"/>
    <cellStyle name="Normal 5 4 2 2 4 8" xfId="14697" xr:uid="{0B75F190-90EA-4E6C-BD8A-F946F01AA1FD}"/>
    <cellStyle name="Normal 5 4 2 2 4 8 2" xfId="40815" xr:uid="{73216955-E8B7-48E3-85CD-14A2094E28A3}"/>
    <cellStyle name="Normal 5 4 2 2 4 9" xfId="28387" xr:uid="{084D40AA-E546-4733-9FB7-8FDABA2ADE1D}"/>
    <cellStyle name="Normal 5 4 2 2 5" xfId="540" xr:uid="{AE27BFC0-A1C5-408C-B7BA-762BDD4A5DF6}"/>
    <cellStyle name="Normal 5 4 2 2 5 2" xfId="1209" xr:uid="{D963F176-AE6A-40AA-83C4-86A5FD6CC3AC}"/>
    <cellStyle name="Normal 5 4 2 2 5 2 2" xfId="1210" xr:uid="{8A740617-D2EF-4353-B064-534135FFEFEC}"/>
    <cellStyle name="Normal 5 4 2 2 5 2 2 2" xfId="12991" xr:uid="{E03434CB-612F-4E86-8251-CE3181F02F63}"/>
    <cellStyle name="Normal 5 4 2 2 5 2 2 2 2" xfId="26681" xr:uid="{C3247819-E359-42B1-BB78-143127324FF3}"/>
    <cellStyle name="Normal 5 4 2 2 5 2 2 2 2 2" xfId="40373" xr:uid="{D9473A63-01E7-4907-81CD-4784F471E5D5}"/>
    <cellStyle name="Normal 5 4 2 2 5 2 2 2 2 3" xfId="55257" xr:uid="{EAFC01D8-E4B3-423D-8BF5-0638E9FE331A}"/>
    <cellStyle name="Normal 5 4 2 2 5 2 2 2 3" xfId="19837" xr:uid="{492DCC92-53EE-4BCC-A613-395B93DDAE06}"/>
    <cellStyle name="Normal 5 4 2 2 5 2 2 2 4" xfId="33527" xr:uid="{5022511A-D145-43C2-99BB-0CE308835131}"/>
    <cellStyle name="Normal 5 4 2 2 5 2 2 2 5" xfId="48411" xr:uid="{68F08072-6AEB-4980-88D4-3D6A5FECAD0B}"/>
    <cellStyle name="Normal 5 4 2 2 5 2 2 3" xfId="23259" xr:uid="{6A2DB75B-A7C1-41AF-ABA5-61DD14860D8E}"/>
    <cellStyle name="Normal 5 4 2 2 5 2 2 3 2" xfId="36951" xr:uid="{1F58D28D-78B7-44F2-BF55-C58ED97F51E3}"/>
    <cellStyle name="Normal 5 4 2 2 5 2 2 3 3" xfId="51835" xr:uid="{EE9C2435-3942-49E3-9660-CE8D24EE6CCA}"/>
    <cellStyle name="Normal 5 4 2 2 5 2 2 4" xfId="16415" xr:uid="{C314A749-5F13-4DF1-A621-4C5E2C58755A}"/>
    <cellStyle name="Normal 5 4 2 2 5 2 2 4 2" xfId="40903" xr:uid="{EE5FE2CA-9C5D-4E5E-B6EA-B07AE9E57B9B}"/>
    <cellStyle name="Normal 5 4 2 2 5 2 2 5" xfId="30105" xr:uid="{047173AF-326D-462D-B414-B2EE9029FEE5}"/>
    <cellStyle name="Normal 5 4 2 2 5 2 2 6" xfId="44989" xr:uid="{8DA2D612-AD1C-4E60-9502-FEB07A7A3140}"/>
    <cellStyle name="Normal 5 4 2 2 5 2 2 7" xfId="9569" xr:uid="{4CA2D96E-F030-4093-AFC9-3EC45FBF8E0E}"/>
    <cellStyle name="Normal 5 4 2 2 5 2 3" xfId="11279" xr:uid="{6A959F9C-222D-4535-A61A-2FAA7F9B9DE3}"/>
    <cellStyle name="Normal 5 4 2 2 5 2 3 2" xfId="24969" xr:uid="{DA58EC8D-BDAD-4C1E-9774-FF41F9ACEF67}"/>
    <cellStyle name="Normal 5 4 2 2 5 2 3 2 2" xfId="38661" xr:uid="{9012DF22-DEBA-47BD-B168-75DF36EB0A17}"/>
    <cellStyle name="Normal 5 4 2 2 5 2 3 2 3" xfId="53545" xr:uid="{57051989-1944-4798-8BFD-EC92EE4A0185}"/>
    <cellStyle name="Normal 5 4 2 2 5 2 3 3" xfId="18125" xr:uid="{D4055940-1758-47C1-B0F7-44FC38646A91}"/>
    <cellStyle name="Normal 5 4 2 2 5 2 3 4" xfId="31815" xr:uid="{DDF24EB1-CD69-46BF-8A26-E00A0C552186}"/>
    <cellStyle name="Normal 5 4 2 2 5 2 3 5" xfId="46699" xr:uid="{DAB31DDF-5F75-4215-B956-DECA8090C393}"/>
    <cellStyle name="Normal 5 4 2 2 5 2 4" xfId="21547" xr:uid="{BA65D1AC-BFC1-4DE8-AB27-2149D85C51C0}"/>
    <cellStyle name="Normal 5 4 2 2 5 2 4 2" xfId="35239" xr:uid="{607C5D16-06D3-4AE0-A904-A494F8C14D8C}"/>
    <cellStyle name="Normal 5 4 2 2 5 2 4 3" xfId="50123" xr:uid="{349C7A07-F409-4B1F-81A7-4B31DF887CCD}"/>
    <cellStyle name="Normal 5 4 2 2 5 2 5" xfId="14703" xr:uid="{ABD738D5-B391-428A-8A31-4FC8E761C404}"/>
    <cellStyle name="Normal 5 4 2 2 5 2 5 2" xfId="40902" xr:uid="{93DE9F4C-E01F-4382-B87E-747736BB178B}"/>
    <cellStyle name="Normal 5 4 2 2 5 2 6" xfId="28393" xr:uid="{EE4ADE63-243C-400F-A66A-1B1C8278449A}"/>
    <cellStyle name="Normal 5 4 2 2 5 2 7" xfId="43277" xr:uid="{D9E0EA24-C8EE-480B-8BF3-6D4A37433758}"/>
    <cellStyle name="Normal 5 4 2 2 5 2 8" xfId="7857" xr:uid="{B2D4A752-C0BB-4C25-A777-72FBC2AE6E67}"/>
    <cellStyle name="Normal 5 4 2 2 5 3" xfId="1211" xr:uid="{88F87386-302C-46CC-BC0F-D30D4342B3D6}"/>
    <cellStyle name="Normal 5 4 2 2 5 3 2" xfId="12990" xr:uid="{691D0033-7566-429A-B939-C31476DA31C0}"/>
    <cellStyle name="Normal 5 4 2 2 5 3 2 2" xfId="26680" xr:uid="{FD41DB6D-6251-471B-8E6D-206538050B96}"/>
    <cellStyle name="Normal 5 4 2 2 5 3 2 2 2" xfId="40372" xr:uid="{4C2147FF-3BE7-4932-BD18-5251B7B572DD}"/>
    <cellStyle name="Normal 5 4 2 2 5 3 2 2 3" xfId="55256" xr:uid="{6912BE32-1B35-436F-9AB3-BD4E5E3CC33F}"/>
    <cellStyle name="Normal 5 4 2 2 5 3 2 3" xfId="19836" xr:uid="{AA926884-BFA0-47E9-B6F2-D251196F27B9}"/>
    <cellStyle name="Normal 5 4 2 2 5 3 2 4" xfId="33526" xr:uid="{854EDD95-01BE-4939-904C-2560508661FD}"/>
    <cellStyle name="Normal 5 4 2 2 5 3 2 5" xfId="48410" xr:uid="{7C4FF8C7-41A9-42DA-AC88-D554868353C3}"/>
    <cellStyle name="Normal 5 4 2 2 5 3 3" xfId="23258" xr:uid="{D10EFA56-A95D-4F28-9095-046445CD25BD}"/>
    <cellStyle name="Normal 5 4 2 2 5 3 3 2" xfId="36950" xr:uid="{A925E5EB-30DF-4C65-BEFE-BDA2C875EF69}"/>
    <cellStyle name="Normal 5 4 2 2 5 3 3 3" xfId="51834" xr:uid="{96CCDC05-54BF-49AC-9578-4EBF7A0B797F}"/>
    <cellStyle name="Normal 5 4 2 2 5 3 4" xfId="16414" xr:uid="{D3A6DFB1-297D-4373-8777-43CCC89027E8}"/>
    <cellStyle name="Normal 5 4 2 2 5 3 4 2" xfId="40904" xr:uid="{0586FFF0-E4AF-4E6C-9B76-D655D3B8B90B}"/>
    <cellStyle name="Normal 5 4 2 2 5 3 5" xfId="30104" xr:uid="{A0D566C7-01CE-4ED0-84B3-B197BD0E067A}"/>
    <cellStyle name="Normal 5 4 2 2 5 3 6" xfId="44988" xr:uid="{8CC149A9-C9F3-4E0E-858C-C71107C9749D}"/>
    <cellStyle name="Normal 5 4 2 2 5 3 7" xfId="9568" xr:uid="{7D9E7CD4-0D7B-44A8-A4F0-F5BC40CC2226}"/>
    <cellStyle name="Normal 5 4 2 2 5 4" xfId="2848" xr:uid="{049D2C48-183C-42E0-AF85-E5E0C3FBD463}"/>
    <cellStyle name="Normal 5 4 2 2 5 4 2" xfId="24968" xr:uid="{E741C7F8-785D-42DB-84B3-569109F118F7}"/>
    <cellStyle name="Normal 5 4 2 2 5 4 2 2" xfId="38660" xr:uid="{2761F890-3CF4-4C33-82EA-796E1E331386}"/>
    <cellStyle name="Normal 5 4 2 2 5 4 2 3" xfId="53544" xr:uid="{9FAC77CC-91DC-4F13-83F3-D758CA78D8CC}"/>
    <cellStyle name="Normal 5 4 2 2 5 4 3" xfId="18124" xr:uid="{85E29BEC-E32C-48A4-A868-86673A6FC214}"/>
    <cellStyle name="Normal 5 4 2 2 5 4 3 2" xfId="41124" xr:uid="{62169FF9-CE4B-44A8-BF95-BF3098AA1F8F}"/>
    <cellStyle name="Normal 5 4 2 2 5 4 4" xfId="31814" xr:uid="{42E78636-0B41-4FC9-8A96-13A17DC478A8}"/>
    <cellStyle name="Normal 5 4 2 2 5 4 5" xfId="46698" xr:uid="{91F2D9C5-6FF9-4FC6-AF59-8CCB5022BFEC}"/>
    <cellStyle name="Normal 5 4 2 2 5 4 6" xfId="11278" xr:uid="{F7C7D98B-AA8B-4C84-BF61-45484E996032}"/>
    <cellStyle name="Normal 5 4 2 2 5 5" xfId="21546" xr:uid="{303820FA-6F43-4892-8DB4-091A04E235D5}"/>
    <cellStyle name="Normal 5 4 2 2 5 5 2" xfId="35238" xr:uid="{A3762A65-0D03-40C3-9548-9FCAE9F9FB26}"/>
    <cellStyle name="Normal 5 4 2 2 5 5 3" xfId="50122" xr:uid="{59617C24-0886-40E0-A8A4-9AC67108261D}"/>
    <cellStyle name="Normal 5 4 2 2 5 6" xfId="14702" xr:uid="{F401ABDE-43AE-4488-A7B7-9551F0664C18}"/>
    <cellStyle name="Normal 5 4 2 2 5 6 2" xfId="40817" xr:uid="{7DDA7DE6-CED7-4025-8815-C62A12D0730E}"/>
    <cellStyle name="Normal 5 4 2 2 5 7" xfId="28392" xr:uid="{820D61F3-7ED9-464D-A3D3-AE4BB6BF12A0}"/>
    <cellStyle name="Normal 5 4 2 2 5 8" xfId="43276" xr:uid="{526120D9-539B-4B82-9DA9-1CC7B3790A3D}"/>
    <cellStyle name="Normal 5 4 2 2 5 9" xfId="7856" xr:uid="{C447A4AC-DB27-4B24-9615-BF2038541E4D}"/>
    <cellStyle name="Normal 5 4 2 2 6" xfId="1212" xr:uid="{25AF502B-08C6-4F79-8B58-6A945B971467}"/>
    <cellStyle name="Normal 5 4 2 2 6 2" xfId="1213" xr:uid="{0571D8AB-B61C-4603-A9F7-7B9B9025A3CD}"/>
    <cellStyle name="Normal 5 4 2 2 6 2 2" xfId="12992" xr:uid="{0E750525-E8A9-41E4-BEE0-C4A13D6E4F4A}"/>
    <cellStyle name="Normal 5 4 2 2 6 2 2 2" xfId="26682" xr:uid="{51EF62EE-40EA-41A7-8371-84787669FE96}"/>
    <cellStyle name="Normal 5 4 2 2 6 2 2 2 2" xfId="40374" xr:uid="{1D9A1F34-1928-4086-8DD8-2554CFCE2517}"/>
    <cellStyle name="Normal 5 4 2 2 6 2 2 2 3" xfId="55258" xr:uid="{B7A936FE-F213-4643-ADCE-5B8C11D1FE2C}"/>
    <cellStyle name="Normal 5 4 2 2 6 2 2 3" xfId="19838" xr:uid="{17A14708-7916-4FA2-B72F-82A3F61EA974}"/>
    <cellStyle name="Normal 5 4 2 2 6 2 2 4" xfId="33528" xr:uid="{305899FB-4F5B-4C60-BA12-DD26E2CFA9AE}"/>
    <cellStyle name="Normal 5 4 2 2 6 2 2 5" xfId="48412" xr:uid="{950CA6D3-9950-4D3A-8027-FB82CB663E8B}"/>
    <cellStyle name="Normal 5 4 2 2 6 2 3" xfId="23260" xr:uid="{DC7B793D-6A80-4858-9AFB-17C061AE76A0}"/>
    <cellStyle name="Normal 5 4 2 2 6 2 3 2" xfId="36952" xr:uid="{598AD78E-E6FB-4DDB-8932-19C59AA80DB4}"/>
    <cellStyle name="Normal 5 4 2 2 6 2 3 3" xfId="51836" xr:uid="{97809EA8-46D2-4860-B4F4-0CC36BE95506}"/>
    <cellStyle name="Normal 5 4 2 2 6 2 4" xfId="16416" xr:uid="{00D595E2-915F-44DB-8374-BFCEE9E502BA}"/>
    <cellStyle name="Normal 5 4 2 2 6 2 4 2" xfId="40906" xr:uid="{85323B08-4AC8-4E57-8576-A72694C4E893}"/>
    <cellStyle name="Normal 5 4 2 2 6 2 5" xfId="30106" xr:uid="{B5374018-52E2-47EC-AAAF-954554911B24}"/>
    <cellStyle name="Normal 5 4 2 2 6 2 6" xfId="44990" xr:uid="{70C33174-F9EF-412B-8110-F54FB0D893A7}"/>
    <cellStyle name="Normal 5 4 2 2 6 2 7" xfId="9570" xr:uid="{461C1687-C3B7-4467-99A5-1D9859785129}"/>
    <cellStyle name="Normal 5 4 2 2 6 3" xfId="11280" xr:uid="{23AD34C7-34F4-43D2-8388-33803269AA22}"/>
    <cellStyle name="Normal 5 4 2 2 6 3 2" xfId="24970" xr:uid="{359FEE11-E77E-4035-8998-673E7AA853C9}"/>
    <cellStyle name="Normal 5 4 2 2 6 3 2 2" xfId="38662" xr:uid="{A8B85A94-5870-4B6B-A96F-89C55EFDD3B1}"/>
    <cellStyle name="Normal 5 4 2 2 6 3 2 3" xfId="53546" xr:uid="{510B213D-C0E1-484E-8FB8-ABCE02AD1069}"/>
    <cellStyle name="Normal 5 4 2 2 6 3 3" xfId="18126" xr:uid="{917C8911-218E-4CF6-A211-9A0C6B6F1C18}"/>
    <cellStyle name="Normal 5 4 2 2 6 3 4" xfId="31816" xr:uid="{396C05ED-005B-4F2B-9A64-1C031B8E7657}"/>
    <cellStyle name="Normal 5 4 2 2 6 3 5" xfId="46700" xr:uid="{7EC20862-8155-4CCE-98EC-DD34C8F9CDFB}"/>
    <cellStyle name="Normal 5 4 2 2 6 4" xfId="21548" xr:uid="{0F69C270-119A-4999-BD8A-E1CD317EFF22}"/>
    <cellStyle name="Normal 5 4 2 2 6 4 2" xfId="35240" xr:uid="{F15D236C-796A-4DE0-BD57-34B9A8881B02}"/>
    <cellStyle name="Normal 5 4 2 2 6 4 3" xfId="50124" xr:uid="{14B53396-FEDD-4280-B922-A3E7C97C20BA}"/>
    <cellStyle name="Normal 5 4 2 2 6 5" xfId="14704" xr:uid="{AD1D9AF4-2BDF-4574-AA42-18236B664719}"/>
    <cellStyle name="Normal 5 4 2 2 6 5 2" xfId="40905" xr:uid="{E9ED3707-C40B-4496-99AA-2B6D88F284B6}"/>
    <cellStyle name="Normal 5 4 2 2 6 6" xfId="28394" xr:uid="{97CCCD78-FCC3-4A71-B921-99F4AD62BE15}"/>
    <cellStyle name="Normal 5 4 2 2 6 7" xfId="43278" xr:uid="{099CD5BC-6858-4E3B-90CE-3F09BCEA40E9}"/>
    <cellStyle name="Normal 5 4 2 2 6 8" xfId="7858" xr:uid="{F24E4832-ED9B-4DFE-8888-69E839ED7F5F}"/>
    <cellStyle name="Normal 5 4 2 2 7" xfId="1214" xr:uid="{17CB4DC7-99F8-46AC-B5A3-65DE9A7B9935}"/>
    <cellStyle name="Normal 5 4 2 2 7 2" xfId="9571" xr:uid="{7EA536B4-1AEB-475C-9E13-0F367B7CF731}"/>
    <cellStyle name="Normal 5 4 2 2 7 2 2" xfId="12993" xr:uid="{FDD919CD-FA61-47B6-A234-D8BAFE2AFCE6}"/>
    <cellStyle name="Normal 5 4 2 2 7 2 2 2" xfId="26683" xr:uid="{609A001F-F244-48D7-9CEF-BD1C7B364439}"/>
    <cellStyle name="Normal 5 4 2 2 7 2 2 2 2" xfId="40375" xr:uid="{1E1EDA4F-1C55-4D3F-8B4F-DB105946E6BC}"/>
    <cellStyle name="Normal 5 4 2 2 7 2 2 2 3" xfId="55259" xr:uid="{47380195-6283-454F-AB64-995CB7FF55FC}"/>
    <cellStyle name="Normal 5 4 2 2 7 2 2 3" xfId="19839" xr:uid="{F6AC3DEC-35E1-4774-800E-74301F3B0EFC}"/>
    <cellStyle name="Normal 5 4 2 2 7 2 2 4" xfId="33529" xr:uid="{FA71D092-1A36-4EA5-A253-45284DD4D7EB}"/>
    <cellStyle name="Normal 5 4 2 2 7 2 2 5" xfId="48413" xr:uid="{376F6190-D007-454B-831E-DD3F8DADBF75}"/>
    <cellStyle name="Normal 5 4 2 2 7 2 3" xfId="23261" xr:uid="{ABE19776-DAFF-4F9F-A1C5-9FC4C5028D29}"/>
    <cellStyle name="Normal 5 4 2 2 7 2 3 2" xfId="36953" xr:uid="{6DDF2283-ADAE-4D03-833B-14B442564210}"/>
    <cellStyle name="Normal 5 4 2 2 7 2 3 3" xfId="51837" xr:uid="{E6AFA2F3-C30E-42CE-97D8-1EA8E8AF8B17}"/>
    <cellStyle name="Normal 5 4 2 2 7 2 4" xfId="16417" xr:uid="{C6E05825-47E7-41C8-8D18-9E2E58D8B8F6}"/>
    <cellStyle name="Normal 5 4 2 2 7 2 5" xfId="30107" xr:uid="{9418E5C9-46B4-4FD1-A838-5FFE1812BE1E}"/>
    <cellStyle name="Normal 5 4 2 2 7 2 6" xfId="44991" xr:uid="{B8C034A9-7D99-4F4A-9C26-F20F413F0F7C}"/>
    <cellStyle name="Normal 5 4 2 2 7 3" xfId="11281" xr:uid="{8F07562B-0241-4A02-A6EF-7A9AF836CF2F}"/>
    <cellStyle name="Normal 5 4 2 2 7 3 2" xfId="24971" xr:uid="{7170392A-51E6-4E62-9251-D57B266FD74A}"/>
    <cellStyle name="Normal 5 4 2 2 7 3 2 2" xfId="38663" xr:uid="{C3D02AE9-E85E-4B30-BE05-6BF6EA098BCF}"/>
    <cellStyle name="Normal 5 4 2 2 7 3 2 3" xfId="53547" xr:uid="{CEF45802-5CE8-4AAC-9EB0-134FF5422609}"/>
    <cellStyle name="Normal 5 4 2 2 7 3 3" xfId="18127" xr:uid="{2875C7B5-CDDF-481F-8604-0B79FC6FAF73}"/>
    <cellStyle name="Normal 5 4 2 2 7 3 4" xfId="31817" xr:uid="{9372A053-B57F-46C2-BE60-026E9798A055}"/>
    <cellStyle name="Normal 5 4 2 2 7 3 5" xfId="46701" xr:uid="{4E7F9205-AFFD-4B45-A171-842F83BA6B6A}"/>
    <cellStyle name="Normal 5 4 2 2 7 4" xfId="21549" xr:uid="{090B725B-E7CB-4361-9866-E87BECB0C627}"/>
    <cellStyle name="Normal 5 4 2 2 7 4 2" xfId="35241" xr:uid="{47D0AE5E-CE1F-4D24-A4EB-1881FFF671B1}"/>
    <cellStyle name="Normal 5 4 2 2 7 4 3" xfId="50125" xr:uid="{8039F9A2-00AE-452A-A48B-F764B619C4A4}"/>
    <cellStyle name="Normal 5 4 2 2 7 5" xfId="14705" xr:uid="{2D63FEEC-650C-48FB-A678-D747BF4FB52C}"/>
    <cellStyle name="Normal 5 4 2 2 7 5 2" xfId="40907" xr:uid="{B3EEC043-6847-4667-8C45-7095459D5BF0}"/>
    <cellStyle name="Normal 5 4 2 2 7 6" xfId="28395" xr:uid="{433C23A2-7011-4DC0-874C-6947FFC28411}"/>
    <cellStyle name="Normal 5 4 2 2 7 7" xfId="43279" xr:uid="{B95512BD-AA4A-4144-9DB7-CBE0975E2E81}"/>
    <cellStyle name="Normal 5 4 2 2 7 8" xfId="7859" xr:uid="{27AC9D93-28ED-4A76-A34B-ADA22C55F94E}"/>
    <cellStyle name="Normal 5 4 2 2 8" xfId="2849" xr:uid="{3309816F-EBCD-4646-B296-539C72AA504F}"/>
    <cellStyle name="Normal 5 4 2 2 8 2" xfId="12964" xr:uid="{E36D500B-04D1-4D3F-8CF5-15ECE101CAFB}"/>
    <cellStyle name="Normal 5 4 2 2 8 2 2" xfId="26654" xr:uid="{1DE92341-F224-465C-A891-98A76E1CCA09}"/>
    <cellStyle name="Normal 5 4 2 2 8 2 2 2" xfId="40346" xr:uid="{77967803-6F82-4349-B2C0-0AAA4404342A}"/>
    <cellStyle name="Normal 5 4 2 2 8 2 2 3" xfId="55230" xr:uid="{B3154774-4285-4D56-A6EC-4DE1605A9DD0}"/>
    <cellStyle name="Normal 5 4 2 2 8 2 3" xfId="19810" xr:uid="{748F8F74-3933-45F8-B2F4-B3DC2978A508}"/>
    <cellStyle name="Normal 5 4 2 2 8 2 4" xfId="33500" xr:uid="{862E0AD6-8AF2-46DE-8CBB-33E5AC5967A0}"/>
    <cellStyle name="Normal 5 4 2 2 8 2 5" xfId="48384" xr:uid="{6CB78862-5F1D-45AC-AB92-7D8D03969723}"/>
    <cellStyle name="Normal 5 4 2 2 8 3" xfId="23232" xr:uid="{E42C9671-1744-4A5F-9421-D931A73E54C5}"/>
    <cellStyle name="Normal 5 4 2 2 8 3 2" xfId="36924" xr:uid="{E93C1D23-7A2E-4AC7-B41E-895C5EE3450B}"/>
    <cellStyle name="Normal 5 4 2 2 8 3 3" xfId="51808" xr:uid="{6A09D50A-115A-4BB6-A4C4-B57DE8F529F4}"/>
    <cellStyle name="Normal 5 4 2 2 8 4" xfId="16388" xr:uid="{3ACE2550-01A3-4237-91B8-45A1230C0242}"/>
    <cellStyle name="Normal 5 4 2 2 8 4 2" xfId="41125" xr:uid="{50CCD3CE-0739-4AB2-9B11-8A758364154A}"/>
    <cellStyle name="Normal 5 4 2 2 8 5" xfId="30078" xr:uid="{21FB70E0-5A24-4056-9466-B5E124F18F1E}"/>
    <cellStyle name="Normal 5 4 2 2 8 6" xfId="44962" xr:uid="{FDF250CA-D216-48A8-97A0-34EB0D3451CC}"/>
    <cellStyle name="Normal 5 4 2 2 8 7" xfId="9542" xr:uid="{A2A99847-4635-47F3-968E-3A7BDD33A5D8}"/>
    <cellStyle name="Normal 5 4 2 2 9" xfId="11252" xr:uid="{436934C4-31F2-4333-B963-F5CEFA4DD2BE}"/>
    <cellStyle name="Normal 5 4 2 2 9 2" xfId="24942" xr:uid="{D631E5D6-E0BE-41C9-BCFE-6C37B7A209C4}"/>
    <cellStyle name="Normal 5 4 2 2 9 2 2" xfId="38634" xr:uid="{745CF5C5-0C12-433D-A1F7-34BA63E41BF1}"/>
    <cellStyle name="Normal 5 4 2 2 9 2 3" xfId="53518" xr:uid="{621C2689-C8DA-4B97-9EA3-94F4FF4C8DB7}"/>
    <cellStyle name="Normal 5 4 2 2 9 3" xfId="18098" xr:uid="{60932753-A2CA-45E8-8F7E-8BB7BE8093AC}"/>
    <cellStyle name="Normal 5 4 2 2 9 4" xfId="31788" xr:uid="{7EF8BC47-A4CB-490F-84B9-644EF76473E2}"/>
    <cellStyle name="Normal 5 4 2 2 9 5" xfId="46672" xr:uid="{438BE0A7-259E-4BD2-B6A7-B232249215AF}"/>
    <cellStyle name="Normal 5 4 2 3" xfId="298" xr:uid="{FD2D1F7E-59F9-4B82-B76D-4C53C5573E2B}"/>
    <cellStyle name="Normal 5 4 2 3 10" xfId="14706" xr:uid="{CA18A4DC-DE7B-483C-A566-4965132313F2}"/>
    <cellStyle name="Normal 5 4 2 3 10 2" xfId="40780" xr:uid="{0BFB740D-E696-47E8-9E4C-54776AE8DEF6}"/>
    <cellStyle name="Normal 5 4 2 3 11" xfId="28396" xr:uid="{912BCB06-EB46-411E-AC6C-C27D3838AD36}"/>
    <cellStyle name="Normal 5 4 2 3 12" xfId="43280" xr:uid="{036AB88E-94C1-4884-9FCE-559A250BA03D}"/>
    <cellStyle name="Normal 5 4 2 3 13" xfId="7860" xr:uid="{D42BD22A-F771-485D-8C15-AB634CE11AD1}"/>
    <cellStyle name="Normal 5 4 2 3 2" xfId="541" xr:uid="{897C09FB-ECCE-4080-90C1-81AF1413F968}"/>
    <cellStyle name="Normal 5 4 2 3 2 10" xfId="43281" xr:uid="{7CE9951F-18A4-43D0-B22B-CCA98CEC713B}"/>
    <cellStyle name="Normal 5 4 2 3 2 11" xfId="7861" xr:uid="{BC1BD37C-D2C4-4ED1-AAAB-306898C84F8A}"/>
    <cellStyle name="Normal 5 4 2 3 2 2" xfId="542" xr:uid="{FD8EF412-5695-4D0E-8948-8D611A6754A0}"/>
    <cellStyle name="Normal 5 4 2 3 2 2 2" xfId="1215" xr:uid="{CC18E560-A9A2-4604-B47C-0A281ABF01C1}"/>
    <cellStyle name="Normal 5 4 2 3 2 2 2 2" xfId="1216" xr:uid="{A84F656B-6D5B-4F00-9B42-5A8C27FFA277}"/>
    <cellStyle name="Normal 5 4 2 3 2 2 2 2 2" xfId="12997" xr:uid="{CBE734B2-38D0-4AA4-B228-1BCE1A249CE9}"/>
    <cellStyle name="Normal 5 4 2 3 2 2 2 2 2 2" xfId="26687" xr:uid="{99960BF9-A4CF-46FB-BDF1-FBA05914CBD9}"/>
    <cellStyle name="Normal 5 4 2 3 2 2 2 2 2 2 2" xfId="40379" xr:uid="{1072AC63-37B7-4036-B53F-3C2403B8080A}"/>
    <cellStyle name="Normal 5 4 2 3 2 2 2 2 2 2 3" xfId="55263" xr:uid="{CD8241B8-A64B-4D1D-A96C-A24C9CC0ADD3}"/>
    <cellStyle name="Normal 5 4 2 3 2 2 2 2 2 3" xfId="19843" xr:uid="{25280C58-EE9D-4907-A2C6-3C47D4F01468}"/>
    <cellStyle name="Normal 5 4 2 3 2 2 2 2 2 4" xfId="33533" xr:uid="{1E1365ED-BAA8-405A-B97E-69E5641F90AA}"/>
    <cellStyle name="Normal 5 4 2 3 2 2 2 2 2 5" xfId="48417" xr:uid="{0D95CF92-576C-4651-A4AB-77716F9D604A}"/>
    <cellStyle name="Normal 5 4 2 3 2 2 2 2 3" xfId="23265" xr:uid="{C174AF70-34E4-47A7-860C-ECF3C778F33C}"/>
    <cellStyle name="Normal 5 4 2 3 2 2 2 2 3 2" xfId="36957" xr:uid="{A6456C7E-44C1-41B7-A7F0-5083F185F960}"/>
    <cellStyle name="Normal 5 4 2 3 2 2 2 2 3 3" xfId="51841" xr:uid="{7145AE50-03BD-4BAC-B0DC-66C26690C7F2}"/>
    <cellStyle name="Normal 5 4 2 3 2 2 2 2 4" xfId="16421" xr:uid="{3E0DE2E0-1AFD-4AE9-B772-DDE2E5B8FAC1}"/>
    <cellStyle name="Normal 5 4 2 3 2 2 2 2 4 2" xfId="40909" xr:uid="{95846B8A-85C0-412D-9C06-2788E94647DD}"/>
    <cellStyle name="Normal 5 4 2 3 2 2 2 2 5" xfId="30111" xr:uid="{2A7BAD33-EB84-418E-B32A-7937364BA31F}"/>
    <cellStyle name="Normal 5 4 2 3 2 2 2 2 6" xfId="44995" xr:uid="{63F3BBDC-8AA1-4881-812C-5C4392C51B11}"/>
    <cellStyle name="Normal 5 4 2 3 2 2 2 2 7" xfId="9575" xr:uid="{8935AD27-4B8F-4B95-A862-85DB91F7DA79}"/>
    <cellStyle name="Normal 5 4 2 3 2 2 2 3" xfId="11285" xr:uid="{574569CA-72B3-4D10-BE11-5769EB5E2151}"/>
    <cellStyle name="Normal 5 4 2 3 2 2 2 3 2" xfId="24975" xr:uid="{703C8B6C-E837-472E-AFC1-B3833CFC143F}"/>
    <cellStyle name="Normal 5 4 2 3 2 2 2 3 2 2" xfId="38667" xr:uid="{236F23B2-99D5-4519-A162-1854AEF71D40}"/>
    <cellStyle name="Normal 5 4 2 3 2 2 2 3 2 3" xfId="53551" xr:uid="{714DAB95-19AD-479E-934C-9E38EF17F13F}"/>
    <cellStyle name="Normal 5 4 2 3 2 2 2 3 3" xfId="18131" xr:uid="{CE547CC8-AA37-496A-AF11-AE289C3C4AB4}"/>
    <cellStyle name="Normal 5 4 2 3 2 2 2 3 4" xfId="31821" xr:uid="{1B646B0A-2EFC-4A35-909B-64A357ACF556}"/>
    <cellStyle name="Normal 5 4 2 3 2 2 2 3 5" xfId="46705" xr:uid="{0B310D2E-6763-4216-81AA-D937AA2E5DCA}"/>
    <cellStyle name="Normal 5 4 2 3 2 2 2 4" xfId="21553" xr:uid="{299CFE34-50B2-4F63-9761-3289EC441F78}"/>
    <cellStyle name="Normal 5 4 2 3 2 2 2 4 2" xfId="35245" xr:uid="{38939BE7-4EEA-4333-837B-B54F605ACC34}"/>
    <cellStyle name="Normal 5 4 2 3 2 2 2 4 3" xfId="50129" xr:uid="{26CC7869-FF96-4CFD-AB01-293A15F4433C}"/>
    <cellStyle name="Normal 5 4 2 3 2 2 2 5" xfId="14709" xr:uid="{91BC8ECA-6BFC-4A71-9389-862141B849A7}"/>
    <cellStyle name="Normal 5 4 2 3 2 2 2 5 2" xfId="40908" xr:uid="{BB7486D0-400C-4098-96BA-88C5CA6CD511}"/>
    <cellStyle name="Normal 5 4 2 3 2 2 2 6" xfId="28399" xr:uid="{E9473E9D-51D3-45A1-BEAE-CF6A1A4A162D}"/>
    <cellStyle name="Normal 5 4 2 3 2 2 2 7" xfId="43283" xr:uid="{C597B5BD-FC77-4CC0-9F05-1D6155861095}"/>
    <cellStyle name="Normal 5 4 2 3 2 2 2 8" xfId="7863" xr:uid="{BA76287A-87B4-4D35-A53F-3C5AE5D24CB4}"/>
    <cellStyle name="Normal 5 4 2 3 2 2 3" xfId="1217" xr:uid="{47E1CE1C-EDCB-42BA-B3B5-1009D4215E3C}"/>
    <cellStyle name="Normal 5 4 2 3 2 2 3 2" xfId="12996" xr:uid="{6A08E80F-28A6-4B7B-9D97-BE87A2AD5466}"/>
    <cellStyle name="Normal 5 4 2 3 2 2 3 2 2" xfId="26686" xr:uid="{AA4E286F-5C10-4C01-BEA4-1C8398E9CBA4}"/>
    <cellStyle name="Normal 5 4 2 3 2 2 3 2 2 2" xfId="40378" xr:uid="{D8EDA612-8438-44E7-AABA-68207A4A416C}"/>
    <cellStyle name="Normal 5 4 2 3 2 2 3 2 2 3" xfId="55262" xr:uid="{CE47CECE-2EEA-49BE-9546-41DF547328A3}"/>
    <cellStyle name="Normal 5 4 2 3 2 2 3 2 3" xfId="19842" xr:uid="{BC60CF68-C661-4658-A127-C91684C33BF9}"/>
    <cellStyle name="Normal 5 4 2 3 2 2 3 2 4" xfId="33532" xr:uid="{4AFC8E34-AAF1-471E-A9C5-EEFCF9D35974}"/>
    <cellStyle name="Normal 5 4 2 3 2 2 3 2 5" xfId="48416" xr:uid="{D4163AA5-A4E8-4D08-9E1B-C00076C36F79}"/>
    <cellStyle name="Normal 5 4 2 3 2 2 3 3" xfId="23264" xr:uid="{E68D322F-2B5C-4560-BABC-A58C101D09DA}"/>
    <cellStyle name="Normal 5 4 2 3 2 2 3 3 2" xfId="36956" xr:uid="{73D4EF7E-155E-4F2D-82AC-F6EE17926490}"/>
    <cellStyle name="Normal 5 4 2 3 2 2 3 3 3" xfId="51840" xr:uid="{CDCA0B1A-6C88-46B5-9276-AF92CAF5BFCE}"/>
    <cellStyle name="Normal 5 4 2 3 2 2 3 4" xfId="16420" xr:uid="{D60A5992-A2A6-4DAE-AE9F-169476536064}"/>
    <cellStyle name="Normal 5 4 2 3 2 2 3 4 2" xfId="40910" xr:uid="{FE231D24-0A0B-497B-BCF4-76056F909295}"/>
    <cellStyle name="Normal 5 4 2 3 2 2 3 5" xfId="30110" xr:uid="{138E51E4-9EEF-40D9-B1B5-95F5A09A57A5}"/>
    <cellStyle name="Normal 5 4 2 3 2 2 3 6" xfId="44994" xr:uid="{6EE314DC-FFC3-4DF3-8555-7862E3BF3B52}"/>
    <cellStyle name="Normal 5 4 2 3 2 2 3 7" xfId="9574" xr:uid="{D93C2C37-C3B8-4B5E-84DE-14DD0E9B5E73}"/>
    <cellStyle name="Normal 5 4 2 3 2 2 4" xfId="11284" xr:uid="{A8F79D18-B941-4B92-BAB1-BF6880AA82FF}"/>
    <cellStyle name="Normal 5 4 2 3 2 2 4 2" xfId="24974" xr:uid="{B82EF139-4126-40B7-9387-2EFAFDA0EC67}"/>
    <cellStyle name="Normal 5 4 2 3 2 2 4 2 2" xfId="38666" xr:uid="{8BAAAE40-AC78-470E-8CB5-98D72A8B3479}"/>
    <cellStyle name="Normal 5 4 2 3 2 2 4 2 3" xfId="53550" xr:uid="{CC836720-3A66-49C8-8893-96EE95740189}"/>
    <cellStyle name="Normal 5 4 2 3 2 2 4 3" xfId="18130" xr:uid="{5D33E2A4-8588-4442-888E-233FB9B1FFB2}"/>
    <cellStyle name="Normal 5 4 2 3 2 2 4 4" xfId="31820" xr:uid="{D4E1EC7A-3582-4E98-AE67-0D42653B97F8}"/>
    <cellStyle name="Normal 5 4 2 3 2 2 4 5" xfId="46704" xr:uid="{F9967CE0-EA8E-448D-82E4-E465CB35D4EB}"/>
    <cellStyle name="Normal 5 4 2 3 2 2 5" xfId="21552" xr:uid="{3885FF75-17A2-404C-BE93-CABCC503D84E}"/>
    <cellStyle name="Normal 5 4 2 3 2 2 5 2" xfId="35244" xr:uid="{2D95F952-0FB6-4E77-9C93-260CC8B9CE29}"/>
    <cellStyle name="Normal 5 4 2 3 2 2 5 3" xfId="50128" xr:uid="{2581AB07-D420-42D2-BA29-68E66116F623}"/>
    <cellStyle name="Normal 5 4 2 3 2 2 6" xfId="14708" xr:uid="{BC943BA1-9806-4F8E-A9F8-09C79E68787A}"/>
    <cellStyle name="Normal 5 4 2 3 2 2 6 2" xfId="40819" xr:uid="{9FA2A51D-70A6-4E5A-89A3-78560A21F0B4}"/>
    <cellStyle name="Normal 5 4 2 3 2 2 7" xfId="28398" xr:uid="{8882D246-3D61-40D6-AC24-C817283F4731}"/>
    <cellStyle name="Normal 5 4 2 3 2 2 8" xfId="43282" xr:uid="{C9DBADC1-29C6-4E23-B5CB-EC1AB0A5E2E4}"/>
    <cellStyle name="Normal 5 4 2 3 2 2 9" xfId="7862" xr:uid="{31CE54BD-A733-4C47-A44D-1F82463794C8}"/>
    <cellStyle name="Normal 5 4 2 3 2 3" xfId="1218" xr:uid="{82D34FC1-4B07-475D-B7A8-1AD7761FEF22}"/>
    <cellStyle name="Normal 5 4 2 3 2 3 2" xfId="1219" xr:uid="{7C509F25-C458-4E50-90A7-4C2F82CC222F}"/>
    <cellStyle name="Normal 5 4 2 3 2 3 2 2" xfId="12998" xr:uid="{47046319-3BEE-4170-AAC9-BA5EA09C9048}"/>
    <cellStyle name="Normal 5 4 2 3 2 3 2 2 2" xfId="26688" xr:uid="{555D9D71-E859-443E-B048-B0F3502E951C}"/>
    <cellStyle name="Normal 5 4 2 3 2 3 2 2 2 2" xfId="40380" xr:uid="{A8ED5BB6-E3D9-4BC0-9291-803057180A2B}"/>
    <cellStyle name="Normal 5 4 2 3 2 3 2 2 2 3" xfId="55264" xr:uid="{734FD4C7-5D28-49C4-B2E0-128D624DF773}"/>
    <cellStyle name="Normal 5 4 2 3 2 3 2 2 3" xfId="19844" xr:uid="{E890FC0A-AA60-4A02-8C9C-C14D74E0CAA2}"/>
    <cellStyle name="Normal 5 4 2 3 2 3 2 2 4" xfId="33534" xr:uid="{EE63074E-8365-4745-83B6-025372205582}"/>
    <cellStyle name="Normal 5 4 2 3 2 3 2 2 5" xfId="48418" xr:uid="{1EE089EA-16FD-4FD5-8DF6-1CEC55EE9089}"/>
    <cellStyle name="Normal 5 4 2 3 2 3 2 3" xfId="23266" xr:uid="{90F57EB6-B7E5-4944-9BEF-FBCBF4E74BE9}"/>
    <cellStyle name="Normal 5 4 2 3 2 3 2 3 2" xfId="36958" xr:uid="{A3FCC4F0-D36B-400A-BB3A-682DA0005054}"/>
    <cellStyle name="Normal 5 4 2 3 2 3 2 3 3" xfId="51842" xr:uid="{311700F7-23C2-478B-A4A9-17C202EB745E}"/>
    <cellStyle name="Normal 5 4 2 3 2 3 2 4" xfId="16422" xr:uid="{932CC0A1-BAB4-4425-83AD-2DF188113578}"/>
    <cellStyle name="Normal 5 4 2 3 2 3 2 4 2" xfId="40912" xr:uid="{CFB2D653-A202-4008-8D1F-BEAE9A97C5F4}"/>
    <cellStyle name="Normal 5 4 2 3 2 3 2 5" xfId="30112" xr:uid="{53D37F2F-67C2-4E83-8A1B-6C266EC0986F}"/>
    <cellStyle name="Normal 5 4 2 3 2 3 2 6" xfId="44996" xr:uid="{06A3DA71-B15E-4079-AE74-2CDD0FC932C5}"/>
    <cellStyle name="Normal 5 4 2 3 2 3 2 7" xfId="9576" xr:uid="{9AF92CF9-D34B-4555-A221-985FF149298D}"/>
    <cellStyle name="Normal 5 4 2 3 2 3 3" xfId="11286" xr:uid="{D1D6B8F5-B112-4D57-869E-CD551B4EEF19}"/>
    <cellStyle name="Normal 5 4 2 3 2 3 3 2" xfId="24976" xr:uid="{0F6FDF28-C966-4C40-99B4-50CB13F46E26}"/>
    <cellStyle name="Normal 5 4 2 3 2 3 3 2 2" xfId="38668" xr:uid="{0C8CC00A-E8DB-494F-934F-DDACFC27C521}"/>
    <cellStyle name="Normal 5 4 2 3 2 3 3 2 3" xfId="53552" xr:uid="{71B9A463-60CB-48AD-9EFE-791F06E425DE}"/>
    <cellStyle name="Normal 5 4 2 3 2 3 3 3" xfId="18132" xr:uid="{57DF73AC-511B-4275-BED6-DD1014DED5AD}"/>
    <cellStyle name="Normal 5 4 2 3 2 3 3 4" xfId="31822" xr:uid="{94803921-389F-415C-B47A-351AAC93E3E0}"/>
    <cellStyle name="Normal 5 4 2 3 2 3 3 5" xfId="46706" xr:uid="{DF54275E-1F07-4D91-BD05-A56F89768DAB}"/>
    <cellStyle name="Normal 5 4 2 3 2 3 4" xfId="21554" xr:uid="{4CA779D8-D48A-4860-B458-7B4B48E0E07A}"/>
    <cellStyle name="Normal 5 4 2 3 2 3 4 2" xfId="35246" xr:uid="{B8D4D3DF-F80E-4422-8E4E-78FBD3BA4656}"/>
    <cellStyle name="Normal 5 4 2 3 2 3 4 3" xfId="50130" xr:uid="{36D5CA87-9B5B-447D-AB20-5BC5A492E8A3}"/>
    <cellStyle name="Normal 5 4 2 3 2 3 5" xfId="14710" xr:uid="{A44E7723-3C8C-48BB-879F-D75325C6FD60}"/>
    <cellStyle name="Normal 5 4 2 3 2 3 5 2" xfId="40911" xr:uid="{48B65DAD-D4BD-4F05-A72C-BDC2103195CA}"/>
    <cellStyle name="Normal 5 4 2 3 2 3 6" xfId="28400" xr:uid="{50EB1D33-293F-43B9-B553-B46DB35FE304}"/>
    <cellStyle name="Normal 5 4 2 3 2 3 7" xfId="43284" xr:uid="{9904E5B5-6D3C-4B49-9E68-EE513D57C85B}"/>
    <cellStyle name="Normal 5 4 2 3 2 3 8" xfId="7864" xr:uid="{D316AE6B-D9A3-448B-A880-25EA7CAFFA62}"/>
    <cellStyle name="Normal 5 4 2 3 2 4" xfId="1220" xr:uid="{4A6C3F2C-31E4-42FF-BA4C-045C0A8D9992}"/>
    <cellStyle name="Normal 5 4 2 3 2 4 2" xfId="9577" xr:uid="{FB01768A-DF68-4E7B-B4FE-CABB1F561B7A}"/>
    <cellStyle name="Normal 5 4 2 3 2 4 2 2" xfId="12999" xr:uid="{CA4581FE-4307-4408-9C3D-0D3164E53D60}"/>
    <cellStyle name="Normal 5 4 2 3 2 4 2 2 2" xfId="26689" xr:uid="{3D65E880-F29A-4BE0-A31D-163C98B4F5F5}"/>
    <cellStyle name="Normal 5 4 2 3 2 4 2 2 2 2" xfId="40381" xr:uid="{E4A1D6DD-9886-41BC-955E-290D5AAA72EE}"/>
    <cellStyle name="Normal 5 4 2 3 2 4 2 2 2 3" xfId="55265" xr:uid="{294CD0DD-D1D7-4493-A293-9BEE17D3EE15}"/>
    <cellStyle name="Normal 5 4 2 3 2 4 2 2 3" xfId="19845" xr:uid="{4B4CEDD9-4C53-497D-BA6A-01EA4874D9EF}"/>
    <cellStyle name="Normal 5 4 2 3 2 4 2 2 4" xfId="33535" xr:uid="{15390130-DF86-47B3-8349-EACB540318D1}"/>
    <cellStyle name="Normal 5 4 2 3 2 4 2 2 5" xfId="48419" xr:uid="{ED890BE1-BBF5-4D33-ADB1-B1B745E96E4B}"/>
    <cellStyle name="Normal 5 4 2 3 2 4 2 3" xfId="23267" xr:uid="{583285AA-7A56-42A3-8B5C-7133C80E8D8D}"/>
    <cellStyle name="Normal 5 4 2 3 2 4 2 3 2" xfId="36959" xr:uid="{20FB7FF0-F212-47CD-BA77-3A35C8E0662C}"/>
    <cellStyle name="Normal 5 4 2 3 2 4 2 3 3" xfId="51843" xr:uid="{C3DA6F5E-CB44-4AA0-B597-E7C24BD0D530}"/>
    <cellStyle name="Normal 5 4 2 3 2 4 2 4" xfId="16423" xr:uid="{E18AC26A-72AE-452D-8387-51A96549CDEC}"/>
    <cellStyle name="Normal 5 4 2 3 2 4 2 5" xfId="30113" xr:uid="{672366DC-9E5E-424A-9B92-A1840F0F8307}"/>
    <cellStyle name="Normal 5 4 2 3 2 4 2 6" xfId="44997" xr:uid="{1DCB52D5-8FD1-4AEB-854A-DF8F5E75528C}"/>
    <cellStyle name="Normal 5 4 2 3 2 4 3" xfId="11287" xr:uid="{8AB7151E-8A12-44C3-A666-98DCF24BC4A7}"/>
    <cellStyle name="Normal 5 4 2 3 2 4 3 2" xfId="24977" xr:uid="{EDFDA97E-334B-456B-87E0-FD118F4F6508}"/>
    <cellStyle name="Normal 5 4 2 3 2 4 3 2 2" xfId="38669" xr:uid="{6B29ABE4-C830-4F2E-A86E-4FA2CBBDE1B5}"/>
    <cellStyle name="Normal 5 4 2 3 2 4 3 2 3" xfId="53553" xr:uid="{6A853E7E-9B9C-4D6D-A79E-13072200C51B}"/>
    <cellStyle name="Normal 5 4 2 3 2 4 3 3" xfId="18133" xr:uid="{A2DCE7BD-BFE1-4A3A-8C8C-4ECE479DAD50}"/>
    <cellStyle name="Normal 5 4 2 3 2 4 3 4" xfId="31823" xr:uid="{BFFC17B8-3E82-419C-A723-A930B10E0946}"/>
    <cellStyle name="Normal 5 4 2 3 2 4 3 5" xfId="46707" xr:uid="{DC4F4FB8-7D7E-4F16-A733-37DDD818EE69}"/>
    <cellStyle name="Normal 5 4 2 3 2 4 4" xfId="21555" xr:uid="{79CD5F4B-34AB-464B-8063-7186EBDF6C8C}"/>
    <cellStyle name="Normal 5 4 2 3 2 4 4 2" xfId="35247" xr:uid="{CF2B1A9E-D594-4BCA-AAD9-2432EA623989}"/>
    <cellStyle name="Normal 5 4 2 3 2 4 4 3" xfId="50131" xr:uid="{6BA5C35A-DBBE-4998-8E6B-6A5F95137122}"/>
    <cellStyle name="Normal 5 4 2 3 2 4 5" xfId="14711" xr:uid="{6A06B328-E328-4596-987F-1E5882B194DA}"/>
    <cellStyle name="Normal 5 4 2 3 2 4 5 2" xfId="40913" xr:uid="{B44DD755-8AC8-455E-B587-2175F965357B}"/>
    <cellStyle name="Normal 5 4 2 3 2 4 6" xfId="28401" xr:uid="{47DE853B-D3EE-45D4-BADF-8843FA72CF4F}"/>
    <cellStyle name="Normal 5 4 2 3 2 4 7" xfId="43285" xr:uid="{96F409B1-4F35-4E64-847B-73671BFBBB4C}"/>
    <cellStyle name="Normal 5 4 2 3 2 4 8" xfId="7865" xr:uid="{11D795BD-DB22-45E2-89E2-ECEE044C3292}"/>
    <cellStyle name="Normal 5 4 2 3 2 5" xfId="9573" xr:uid="{D660440C-E4A7-4C46-B2A4-89ED7876CD0B}"/>
    <cellStyle name="Normal 5 4 2 3 2 5 2" xfId="12995" xr:uid="{D0154DD9-3090-4865-B12B-A9FC0494A67E}"/>
    <cellStyle name="Normal 5 4 2 3 2 5 2 2" xfId="26685" xr:uid="{A039E1C9-8DEB-4E1C-BF9D-E81BA3B23AC6}"/>
    <cellStyle name="Normal 5 4 2 3 2 5 2 2 2" xfId="40377" xr:uid="{540C0FF7-2518-4826-BDAE-D0A5C27E273C}"/>
    <cellStyle name="Normal 5 4 2 3 2 5 2 2 3" xfId="55261" xr:uid="{2E6BFEB1-C853-4E58-87E6-0FB495B2AD72}"/>
    <cellStyle name="Normal 5 4 2 3 2 5 2 3" xfId="19841" xr:uid="{AF2FD281-C360-43B4-BFB1-47EE23AD402A}"/>
    <cellStyle name="Normal 5 4 2 3 2 5 2 4" xfId="33531" xr:uid="{344C105D-B2D1-44D2-A471-090AD1159EB3}"/>
    <cellStyle name="Normal 5 4 2 3 2 5 2 5" xfId="48415" xr:uid="{EE6D276B-65D2-4BF9-BED0-C953AF7C1EE1}"/>
    <cellStyle name="Normal 5 4 2 3 2 5 3" xfId="23263" xr:uid="{2DE17B43-528C-4DED-A5D4-5E8EF55F038E}"/>
    <cellStyle name="Normal 5 4 2 3 2 5 3 2" xfId="36955" xr:uid="{8D67918C-B57A-45E5-84CC-59D70FDE6233}"/>
    <cellStyle name="Normal 5 4 2 3 2 5 3 3" xfId="51839" xr:uid="{30C8A939-89E9-463F-B6A7-35B6FA92F8B9}"/>
    <cellStyle name="Normal 5 4 2 3 2 5 4" xfId="16419" xr:uid="{5CB9C977-59CE-443B-82A2-9FA503D56FA0}"/>
    <cellStyle name="Normal 5 4 2 3 2 5 5" xfId="30109" xr:uid="{6A1A0180-A2CF-422C-9F75-82E6F4C94F2A}"/>
    <cellStyle name="Normal 5 4 2 3 2 5 6" xfId="44993" xr:uid="{99D10280-D36C-4CB0-8B02-34C3942F99B2}"/>
    <cellStyle name="Normal 5 4 2 3 2 6" xfId="11283" xr:uid="{C07FB22A-BDBA-446A-A8DC-2A108BC66DA6}"/>
    <cellStyle name="Normal 5 4 2 3 2 6 2" xfId="24973" xr:uid="{A701A5CC-DEAB-437D-9711-E9B69CE32FFA}"/>
    <cellStyle name="Normal 5 4 2 3 2 6 2 2" xfId="38665" xr:uid="{5277683F-8C67-4294-A34E-0D108E2713E9}"/>
    <cellStyle name="Normal 5 4 2 3 2 6 2 3" xfId="53549" xr:uid="{F210A073-07B9-4C48-A2BA-8A6E53E3ADB7}"/>
    <cellStyle name="Normal 5 4 2 3 2 6 3" xfId="18129" xr:uid="{C9A05E23-C004-469B-80A5-09DEFC238BBA}"/>
    <cellStyle name="Normal 5 4 2 3 2 6 4" xfId="31819" xr:uid="{9F27F5FD-22A1-454F-9067-BD84920D6D1E}"/>
    <cellStyle name="Normal 5 4 2 3 2 6 5" xfId="46703" xr:uid="{0CF22FCF-D1DE-47C5-91BD-84DCA3A1353C}"/>
    <cellStyle name="Normal 5 4 2 3 2 7" xfId="21551" xr:uid="{AEFB2D9B-12F0-4517-9A15-4B923B49EF42}"/>
    <cellStyle name="Normal 5 4 2 3 2 7 2" xfId="35243" xr:uid="{4795245B-5038-4B2A-8A7C-E841E567E3B5}"/>
    <cellStyle name="Normal 5 4 2 3 2 7 3" xfId="50127" xr:uid="{8FBA95BB-A1AD-4187-BF00-2EB87C0D055C}"/>
    <cellStyle name="Normal 5 4 2 3 2 8" xfId="14707" xr:uid="{9E4C3641-D465-4997-9083-DFFA5D4089E0}"/>
    <cellStyle name="Normal 5 4 2 3 2 8 2" xfId="40818" xr:uid="{6FCB6393-9EB3-4A12-B65B-6CD09D352946}"/>
    <cellStyle name="Normal 5 4 2 3 2 9" xfId="28397" xr:uid="{E3E77979-8AA9-446C-ABAF-E4614B2E39BB}"/>
    <cellStyle name="Normal 5 4 2 3 3" xfId="543" xr:uid="{EC20AABA-61FF-4E9C-BD27-7A69DDF8DC36}"/>
    <cellStyle name="Normal 5 4 2 3 3 10" xfId="43286" xr:uid="{5E326F3C-DA21-497D-B3CB-FB21F9AB73FF}"/>
    <cellStyle name="Normal 5 4 2 3 3 11" xfId="7866" xr:uid="{8F3D2B6A-C56D-46FE-ABBA-62475CD97069}"/>
    <cellStyle name="Normal 5 4 2 3 3 2" xfId="1221" xr:uid="{90BD719C-5C90-4537-864A-2318507C8034}"/>
    <cellStyle name="Normal 5 4 2 3 3 2 2" xfId="1222" xr:uid="{D99479A2-3A92-4F7A-9C91-2501DD9FFE0E}"/>
    <cellStyle name="Normal 5 4 2 3 3 2 2 2" xfId="9580" xr:uid="{51FD1F19-1B1F-4DCE-9162-E69CC956CDF6}"/>
    <cellStyle name="Normal 5 4 2 3 3 2 2 2 2" xfId="13002" xr:uid="{FCD30F82-395B-4A1A-9544-05A6D4BA4D75}"/>
    <cellStyle name="Normal 5 4 2 3 3 2 2 2 2 2" xfId="26692" xr:uid="{B2CB07EF-D30D-4121-9D43-7CC5400AEDF1}"/>
    <cellStyle name="Normal 5 4 2 3 3 2 2 2 2 2 2" xfId="40384" xr:uid="{A302CC22-1B40-4CAC-9303-4F803D4EA6DB}"/>
    <cellStyle name="Normal 5 4 2 3 3 2 2 2 2 2 3" xfId="55268" xr:uid="{798B3574-33B5-466A-8FBC-E0463C0D1F0E}"/>
    <cellStyle name="Normal 5 4 2 3 3 2 2 2 2 3" xfId="19848" xr:uid="{F832107E-AF6B-48E0-918B-396112D86892}"/>
    <cellStyle name="Normal 5 4 2 3 3 2 2 2 2 4" xfId="33538" xr:uid="{936CF9BA-6B0F-4C31-BD46-203C549D6C04}"/>
    <cellStyle name="Normal 5 4 2 3 3 2 2 2 2 5" xfId="48422" xr:uid="{4F7BA3F9-B681-4622-9799-4A56C0ABE2D9}"/>
    <cellStyle name="Normal 5 4 2 3 3 2 2 2 3" xfId="23270" xr:uid="{EF89D74A-7ADC-4E6F-B4A1-7012570671AA}"/>
    <cellStyle name="Normal 5 4 2 3 3 2 2 2 3 2" xfId="36962" xr:uid="{5BC18C0A-75CE-439D-91CE-ED20629249A8}"/>
    <cellStyle name="Normal 5 4 2 3 3 2 2 2 3 3" xfId="51846" xr:uid="{4B7EB95E-CF73-40B9-ABCF-8081BC883E27}"/>
    <cellStyle name="Normal 5 4 2 3 3 2 2 2 4" xfId="16426" xr:uid="{3ACF74DD-C44F-4EAD-9E92-801F3B8FC6A6}"/>
    <cellStyle name="Normal 5 4 2 3 3 2 2 2 5" xfId="30116" xr:uid="{E6039F54-BE84-41ED-A0CA-61E7CC94DD93}"/>
    <cellStyle name="Normal 5 4 2 3 3 2 2 2 6" xfId="45000" xr:uid="{791DE9B3-5CC1-4AEB-8704-E60D8A59AAA2}"/>
    <cellStyle name="Normal 5 4 2 3 3 2 2 3" xfId="11290" xr:uid="{A77BD872-11F1-4DFE-916D-2B2CFF68158B}"/>
    <cellStyle name="Normal 5 4 2 3 3 2 2 3 2" xfId="24980" xr:uid="{0DBE576F-49C8-46CC-B3DF-2C4EA33DD43C}"/>
    <cellStyle name="Normal 5 4 2 3 3 2 2 3 2 2" xfId="38672" xr:uid="{43E1A938-1931-4896-AD83-98964DB367B4}"/>
    <cellStyle name="Normal 5 4 2 3 3 2 2 3 2 3" xfId="53556" xr:uid="{E9A2279B-7147-4D7E-BDED-4CE3E8B56111}"/>
    <cellStyle name="Normal 5 4 2 3 3 2 2 3 3" xfId="18136" xr:uid="{97AFD6C0-90F5-4962-A4EE-2098B4D67539}"/>
    <cellStyle name="Normal 5 4 2 3 3 2 2 3 4" xfId="31826" xr:uid="{788853E4-924B-4F0B-80D6-E22CE72E338A}"/>
    <cellStyle name="Normal 5 4 2 3 3 2 2 3 5" xfId="46710" xr:uid="{2FF8114F-E3B3-4CC3-B646-4C12C8A3AFE1}"/>
    <cellStyle name="Normal 5 4 2 3 3 2 2 4" xfId="21558" xr:uid="{C9D87CC5-D2A5-4492-BB3B-55E1FB17CB36}"/>
    <cellStyle name="Normal 5 4 2 3 3 2 2 4 2" xfId="35250" xr:uid="{D8D4A1A6-0688-4E20-97EE-7A46B1D7E604}"/>
    <cellStyle name="Normal 5 4 2 3 3 2 2 4 3" xfId="50134" xr:uid="{111B5C8B-3947-4541-95CF-F1679A88BFB4}"/>
    <cellStyle name="Normal 5 4 2 3 3 2 2 5" xfId="14714" xr:uid="{6E5B4003-AF4D-42FA-B381-4BC6433DD07C}"/>
    <cellStyle name="Normal 5 4 2 3 3 2 2 5 2" xfId="40915" xr:uid="{7BCF03D0-B324-42AA-83A7-90A1BEE00E5F}"/>
    <cellStyle name="Normal 5 4 2 3 3 2 2 6" xfId="28404" xr:uid="{6A5BF39E-1941-4CFF-A851-8C367D64E7E7}"/>
    <cellStyle name="Normal 5 4 2 3 3 2 2 7" xfId="43288" xr:uid="{4FEDA582-61AC-46D3-BF81-C94F247B3E10}"/>
    <cellStyle name="Normal 5 4 2 3 3 2 2 8" xfId="7868" xr:uid="{A6554F50-82C7-4D1E-84FF-DB92899A2704}"/>
    <cellStyle name="Normal 5 4 2 3 3 2 3" xfId="9579" xr:uid="{CB716708-6C38-4AC3-8710-E90FC4B821FB}"/>
    <cellStyle name="Normal 5 4 2 3 3 2 3 2" xfId="13001" xr:uid="{0F5210A4-6A8E-468D-89AE-3432F53481F5}"/>
    <cellStyle name="Normal 5 4 2 3 3 2 3 2 2" xfId="26691" xr:uid="{DFBCB08D-BEB8-465F-AE1A-56E3FE5F6B0F}"/>
    <cellStyle name="Normal 5 4 2 3 3 2 3 2 2 2" xfId="40383" xr:uid="{AECDC376-EDB5-44A8-9924-60653E63C34F}"/>
    <cellStyle name="Normal 5 4 2 3 3 2 3 2 2 3" xfId="55267" xr:uid="{363EDE56-4D4C-4E7A-A56B-1B9716E18FE9}"/>
    <cellStyle name="Normal 5 4 2 3 3 2 3 2 3" xfId="19847" xr:uid="{4F00DFB2-63DA-4B84-98B0-37B5D32C217E}"/>
    <cellStyle name="Normal 5 4 2 3 3 2 3 2 4" xfId="33537" xr:uid="{C74160A9-1993-4313-854C-3243B1CBCBDF}"/>
    <cellStyle name="Normal 5 4 2 3 3 2 3 2 5" xfId="48421" xr:uid="{D5B9B0B8-3B4D-4922-A9AE-6D668B15FA2C}"/>
    <cellStyle name="Normal 5 4 2 3 3 2 3 3" xfId="23269" xr:uid="{008F9021-3E29-4CA0-B795-379652377303}"/>
    <cellStyle name="Normal 5 4 2 3 3 2 3 3 2" xfId="36961" xr:uid="{D7CAFD46-D71A-4464-B505-97840CF534ED}"/>
    <cellStyle name="Normal 5 4 2 3 3 2 3 3 3" xfId="51845" xr:uid="{0CEECD83-150D-4238-B527-152F2A37A15E}"/>
    <cellStyle name="Normal 5 4 2 3 3 2 3 4" xfId="16425" xr:uid="{704F580C-A2C5-45D7-8380-7A64674E651A}"/>
    <cellStyle name="Normal 5 4 2 3 3 2 3 5" xfId="30115" xr:uid="{643A3D41-DB2B-429E-830D-7203E9B7BB14}"/>
    <cellStyle name="Normal 5 4 2 3 3 2 3 6" xfId="44999" xr:uid="{BB8E11CF-44E0-4800-9BD1-54D9699DB6A8}"/>
    <cellStyle name="Normal 5 4 2 3 3 2 4" xfId="11289" xr:uid="{C0242E80-A481-4DC2-9254-B7BF9B6B34FF}"/>
    <cellStyle name="Normal 5 4 2 3 3 2 4 2" xfId="24979" xr:uid="{C2414783-CB36-41C2-B30C-138CFA28D59B}"/>
    <cellStyle name="Normal 5 4 2 3 3 2 4 2 2" xfId="38671" xr:uid="{C94D7106-55DA-48FE-8F9B-92450D3604F3}"/>
    <cellStyle name="Normal 5 4 2 3 3 2 4 2 3" xfId="53555" xr:uid="{13EAB15D-66C2-478E-A9D7-C50B570D29B1}"/>
    <cellStyle name="Normal 5 4 2 3 3 2 4 3" xfId="18135" xr:uid="{9E92DB61-9802-47BE-B771-EB5CC5742A0C}"/>
    <cellStyle name="Normal 5 4 2 3 3 2 4 4" xfId="31825" xr:uid="{1E683926-8DB9-4B57-9263-818230FCDD27}"/>
    <cellStyle name="Normal 5 4 2 3 3 2 4 5" xfId="46709" xr:uid="{9709D42B-E894-440A-8BEE-274B84BBA8E5}"/>
    <cellStyle name="Normal 5 4 2 3 3 2 5" xfId="21557" xr:uid="{39F614D1-EABE-43EE-BCF6-6E376F380EB4}"/>
    <cellStyle name="Normal 5 4 2 3 3 2 5 2" xfId="35249" xr:uid="{D6BA5A96-4750-481D-8BDE-099DC2D313CB}"/>
    <cellStyle name="Normal 5 4 2 3 3 2 5 3" xfId="50133" xr:uid="{9A8BD1C4-D434-47A1-A1FC-9FB11FDD3586}"/>
    <cellStyle name="Normal 5 4 2 3 3 2 6" xfId="14713" xr:uid="{80F38385-BA1B-455C-B545-0DF6470E053E}"/>
    <cellStyle name="Normal 5 4 2 3 3 2 6 2" xfId="40914" xr:uid="{8053199D-4E4D-4FC7-AFA1-7F00C767F8A4}"/>
    <cellStyle name="Normal 5 4 2 3 3 2 7" xfId="28403" xr:uid="{92B00D57-4A77-4166-91B4-CBA8EEB6AA70}"/>
    <cellStyle name="Normal 5 4 2 3 3 2 8" xfId="43287" xr:uid="{451F6F98-FB9A-4432-98EF-09B6974E99C5}"/>
    <cellStyle name="Normal 5 4 2 3 3 2 9" xfId="7867" xr:uid="{B8BBEEE9-836E-43A0-A42B-E060CDF8EDB9}"/>
    <cellStyle name="Normal 5 4 2 3 3 3" xfId="1223" xr:uid="{9AD446F4-4E2B-4F98-93AD-D383DEA24C41}"/>
    <cellStyle name="Normal 5 4 2 3 3 3 2" xfId="9581" xr:uid="{06B1B199-4D6B-4E0A-8CEB-FDA7E63B5C45}"/>
    <cellStyle name="Normal 5 4 2 3 3 3 2 2" xfId="13003" xr:uid="{29D8B6E0-254E-46EA-AB1D-1450BB13C801}"/>
    <cellStyle name="Normal 5 4 2 3 3 3 2 2 2" xfId="26693" xr:uid="{E994A75E-8DE5-4D45-9802-DE5DB355DD97}"/>
    <cellStyle name="Normal 5 4 2 3 3 3 2 2 2 2" xfId="40385" xr:uid="{633C14DB-560B-4B27-ACB4-7AA0D9B063D9}"/>
    <cellStyle name="Normal 5 4 2 3 3 3 2 2 2 3" xfId="55269" xr:uid="{8D001193-2536-4A40-BF53-F48D78227FC3}"/>
    <cellStyle name="Normal 5 4 2 3 3 3 2 2 3" xfId="19849" xr:uid="{3B778A5E-8BBB-48BE-8659-C0F869FCE323}"/>
    <cellStyle name="Normal 5 4 2 3 3 3 2 2 4" xfId="33539" xr:uid="{52697A70-F84C-4AEC-95DD-17FFA8A83BBB}"/>
    <cellStyle name="Normal 5 4 2 3 3 3 2 2 5" xfId="48423" xr:uid="{29EE8F43-339A-4720-A5A0-1D02DECD616C}"/>
    <cellStyle name="Normal 5 4 2 3 3 3 2 3" xfId="23271" xr:uid="{D55FFD71-AD8A-4B7E-B8F1-1E7AC25641A6}"/>
    <cellStyle name="Normal 5 4 2 3 3 3 2 3 2" xfId="36963" xr:uid="{5AB12497-2607-40DB-8502-A5BA6DB914F9}"/>
    <cellStyle name="Normal 5 4 2 3 3 3 2 3 3" xfId="51847" xr:uid="{4453EC86-5175-4F92-B883-5704551F90E5}"/>
    <cellStyle name="Normal 5 4 2 3 3 3 2 4" xfId="16427" xr:uid="{807317B8-7D45-48DC-A040-A21A06BD1CE7}"/>
    <cellStyle name="Normal 5 4 2 3 3 3 2 5" xfId="30117" xr:uid="{302ACB0F-9CBE-4403-A7FC-D3671F3F015E}"/>
    <cellStyle name="Normal 5 4 2 3 3 3 2 6" xfId="45001" xr:uid="{C60B203F-81C2-4AB2-B7CC-4CFD9915D943}"/>
    <cellStyle name="Normal 5 4 2 3 3 3 3" xfId="11291" xr:uid="{3D96E162-E472-48B5-9CE4-4EB4AFE82EA2}"/>
    <cellStyle name="Normal 5 4 2 3 3 3 3 2" xfId="24981" xr:uid="{F324AE31-8AFA-40F9-B6AD-FC1C37C8E7CA}"/>
    <cellStyle name="Normal 5 4 2 3 3 3 3 2 2" xfId="38673" xr:uid="{8F826C40-683F-45B0-A992-088867936543}"/>
    <cellStyle name="Normal 5 4 2 3 3 3 3 2 3" xfId="53557" xr:uid="{D07AEBF2-9C56-4251-86C6-D6CD30F66A36}"/>
    <cellStyle name="Normal 5 4 2 3 3 3 3 3" xfId="18137" xr:uid="{FCD9CD8B-0B6F-4B01-B02E-776C4E567D23}"/>
    <cellStyle name="Normal 5 4 2 3 3 3 3 4" xfId="31827" xr:uid="{E8E3671A-679A-41C1-A4A4-C86D4385E0B8}"/>
    <cellStyle name="Normal 5 4 2 3 3 3 3 5" xfId="46711" xr:uid="{366AE7FE-8C7E-4D4C-81C3-090D8262ABA3}"/>
    <cellStyle name="Normal 5 4 2 3 3 3 4" xfId="21559" xr:uid="{0D571D3C-E4CB-43FD-8440-9F9BC7CD211F}"/>
    <cellStyle name="Normal 5 4 2 3 3 3 4 2" xfId="35251" xr:uid="{97BA2012-1952-46EB-B795-F5C1EEFBDB91}"/>
    <cellStyle name="Normal 5 4 2 3 3 3 4 3" xfId="50135" xr:uid="{138B75C6-903F-45AB-848A-1D25DC0956CF}"/>
    <cellStyle name="Normal 5 4 2 3 3 3 5" xfId="14715" xr:uid="{F1C63D30-2745-416B-A46B-94AFCAAFFF05}"/>
    <cellStyle name="Normal 5 4 2 3 3 3 5 2" xfId="40916" xr:uid="{28B2E433-176E-4051-8DB4-14AB0D185A2F}"/>
    <cellStyle name="Normal 5 4 2 3 3 3 6" xfId="28405" xr:uid="{65B974AB-69DF-4D2B-AE74-35338F2FC6E6}"/>
    <cellStyle name="Normal 5 4 2 3 3 3 7" xfId="43289" xr:uid="{88078E89-CFBB-416A-A8BB-1537308F329F}"/>
    <cellStyle name="Normal 5 4 2 3 3 3 8" xfId="7869" xr:uid="{4137886A-1E06-4B88-9EB5-1FB0E70655C4}"/>
    <cellStyle name="Normal 5 4 2 3 3 4" xfId="2850" xr:uid="{7334D9B0-4BB1-4A38-BA6A-75C7757411CB}"/>
    <cellStyle name="Normal 5 4 2 3 3 4 2" xfId="9582" xr:uid="{35DB8A11-8032-4782-8C4C-351833B1EA49}"/>
    <cellStyle name="Normal 5 4 2 3 3 4 2 2" xfId="13004" xr:uid="{AB036064-EDE9-4719-B949-EA2E854B3B3C}"/>
    <cellStyle name="Normal 5 4 2 3 3 4 2 2 2" xfId="26694" xr:uid="{503BDAD9-3759-458E-AE1F-8229B18C9FA6}"/>
    <cellStyle name="Normal 5 4 2 3 3 4 2 2 2 2" xfId="40386" xr:uid="{5B2A49DB-5C4F-44F5-9E3C-949D851D6218}"/>
    <cellStyle name="Normal 5 4 2 3 3 4 2 2 2 3" xfId="55270" xr:uid="{91953074-5AA5-418E-81FA-BCBB5765C779}"/>
    <cellStyle name="Normal 5 4 2 3 3 4 2 2 3" xfId="19850" xr:uid="{A14B727E-5527-4425-8E75-B365F3B1BA6D}"/>
    <cellStyle name="Normal 5 4 2 3 3 4 2 2 4" xfId="33540" xr:uid="{FD7245F3-394E-43F2-B2AD-E4252A013819}"/>
    <cellStyle name="Normal 5 4 2 3 3 4 2 2 5" xfId="48424" xr:uid="{439C50DE-4076-4008-9571-D44FE1FD28A5}"/>
    <cellStyle name="Normal 5 4 2 3 3 4 2 3" xfId="23272" xr:uid="{29FB3423-5BA0-4F2E-867B-C873E45934E4}"/>
    <cellStyle name="Normal 5 4 2 3 3 4 2 3 2" xfId="36964" xr:uid="{A71B2A4E-A194-475E-A414-21EB239C6504}"/>
    <cellStyle name="Normal 5 4 2 3 3 4 2 3 3" xfId="51848" xr:uid="{6B07ECF8-2AD1-470F-AED5-16C950CDA47C}"/>
    <cellStyle name="Normal 5 4 2 3 3 4 2 4" xfId="16428" xr:uid="{82FCA665-A126-46C6-AFAF-CEAE12B6A416}"/>
    <cellStyle name="Normal 5 4 2 3 3 4 2 5" xfId="30118" xr:uid="{0AD7F8EC-DADF-42BE-9EF5-5F692108367D}"/>
    <cellStyle name="Normal 5 4 2 3 3 4 2 6" xfId="45002" xr:uid="{4AEFB7CF-2E78-4177-B148-5F6898A39BB7}"/>
    <cellStyle name="Normal 5 4 2 3 3 4 3" xfId="11292" xr:uid="{A14BB8FB-103C-4EB5-9169-0B2126FC2ABF}"/>
    <cellStyle name="Normal 5 4 2 3 3 4 3 2" xfId="24982" xr:uid="{48542FA6-0D52-49E5-BADC-5333E70F7FFC}"/>
    <cellStyle name="Normal 5 4 2 3 3 4 3 2 2" xfId="38674" xr:uid="{3EB878BB-6C1E-4DCA-AC0C-6FB84EB3E843}"/>
    <cellStyle name="Normal 5 4 2 3 3 4 3 2 3" xfId="53558" xr:uid="{845D3ACC-C5C9-4831-A799-FCE2CF7A159C}"/>
    <cellStyle name="Normal 5 4 2 3 3 4 3 3" xfId="18138" xr:uid="{D2877D6C-6A1B-4679-8F1E-6086D0EE4966}"/>
    <cellStyle name="Normal 5 4 2 3 3 4 3 4" xfId="31828" xr:uid="{55354CC8-4D19-4F72-97E9-5DF34B691C94}"/>
    <cellStyle name="Normal 5 4 2 3 3 4 3 5" xfId="46712" xr:uid="{3849BA38-4751-493B-A984-EBAB0C2094AB}"/>
    <cellStyle name="Normal 5 4 2 3 3 4 4" xfId="21560" xr:uid="{F329D7CC-4106-4901-9795-A1812E98FDDB}"/>
    <cellStyle name="Normal 5 4 2 3 3 4 4 2" xfId="35252" xr:uid="{0DAAF8AA-8A1F-4DBD-B92F-E4FB0863702A}"/>
    <cellStyle name="Normal 5 4 2 3 3 4 4 3" xfId="50136" xr:uid="{BBF07EDE-B2F5-48F9-933B-327709BE90D5}"/>
    <cellStyle name="Normal 5 4 2 3 3 4 5" xfId="14716" xr:uid="{A0B86E7F-1D6C-4C78-B695-F15D32DBFE2E}"/>
    <cellStyle name="Normal 5 4 2 3 3 4 5 2" xfId="41126" xr:uid="{FF0A90EA-1E5F-45D1-BAD3-21045F95B210}"/>
    <cellStyle name="Normal 5 4 2 3 3 4 6" xfId="28406" xr:uid="{C22D0634-6E9E-4A67-9866-A58CCA9134C5}"/>
    <cellStyle name="Normal 5 4 2 3 3 4 7" xfId="43290" xr:uid="{DC76EECA-194B-406A-BEFA-7357E861525E}"/>
    <cellStyle name="Normal 5 4 2 3 3 4 8" xfId="7870" xr:uid="{6292EE6C-DD72-4277-A115-42FF1AB47B21}"/>
    <cellStyle name="Normal 5 4 2 3 3 5" xfId="9578" xr:uid="{087616D5-9FC7-4F24-B299-5221D2D80F4F}"/>
    <cellStyle name="Normal 5 4 2 3 3 5 2" xfId="13000" xr:uid="{D88ABA58-DEEC-4A7F-AC33-0FE700127DA7}"/>
    <cellStyle name="Normal 5 4 2 3 3 5 2 2" xfId="26690" xr:uid="{44F04281-FDF5-4126-A057-5D0F5EEF5E2F}"/>
    <cellStyle name="Normal 5 4 2 3 3 5 2 2 2" xfId="40382" xr:uid="{9B6CD1A0-0E9D-4CD6-BEC0-EA2DCCBD26E4}"/>
    <cellStyle name="Normal 5 4 2 3 3 5 2 2 3" xfId="55266" xr:uid="{2A261E21-2AB5-430F-8931-87128F29C8EA}"/>
    <cellStyle name="Normal 5 4 2 3 3 5 2 3" xfId="19846" xr:uid="{21FC53B3-4805-40D8-8F0F-25767DA5F798}"/>
    <cellStyle name="Normal 5 4 2 3 3 5 2 4" xfId="33536" xr:uid="{CB22F154-1373-4DAC-82D5-7C0EBCA6E8DA}"/>
    <cellStyle name="Normal 5 4 2 3 3 5 2 5" xfId="48420" xr:uid="{E0DAEC65-7889-4993-9B37-F18BC4592AE9}"/>
    <cellStyle name="Normal 5 4 2 3 3 5 3" xfId="23268" xr:uid="{B01C4C47-E6BF-4B34-97E8-167D02A134CD}"/>
    <cellStyle name="Normal 5 4 2 3 3 5 3 2" xfId="36960" xr:uid="{6178E797-0440-4B6E-B9DC-5C71191CDFC5}"/>
    <cellStyle name="Normal 5 4 2 3 3 5 3 3" xfId="51844" xr:uid="{3267E11A-9C5A-4A7C-869E-424CD8E13C13}"/>
    <cellStyle name="Normal 5 4 2 3 3 5 4" xfId="16424" xr:uid="{CC0C0401-F1BD-40E0-AC61-506E90967694}"/>
    <cellStyle name="Normal 5 4 2 3 3 5 5" xfId="30114" xr:uid="{F68C0364-8FFE-4A7F-9D11-41C044EA6C59}"/>
    <cellStyle name="Normal 5 4 2 3 3 5 6" xfId="44998" xr:uid="{7B18D496-FBD3-45B5-882A-DA72F29DB4A4}"/>
    <cellStyle name="Normal 5 4 2 3 3 6" xfId="11288" xr:uid="{F392619F-F0DE-4ABC-83C8-37782DB4DC30}"/>
    <cellStyle name="Normal 5 4 2 3 3 6 2" xfId="24978" xr:uid="{583E64FF-3993-401D-B164-CECB4C5594A8}"/>
    <cellStyle name="Normal 5 4 2 3 3 6 2 2" xfId="38670" xr:uid="{ADE052AF-E23A-4F0E-A3BA-BA14BB08502B}"/>
    <cellStyle name="Normal 5 4 2 3 3 6 2 3" xfId="53554" xr:uid="{3FA9E7F3-965E-4999-A46B-01349BCA6F26}"/>
    <cellStyle name="Normal 5 4 2 3 3 6 3" xfId="18134" xr:uid="{505EF1F2-71FA-488B-9186-8ACFC638C47F}"/>
    <cellStyle name="Normal 5 4 2 3 3 6 4" xfId="31824" xr:uid="{9D63A60F-3D74-43D2-B8F9-392153A9709B}"/>
    <cellStyle name="Normal 5 4 2 3 3 6 5" xfId="46708" xr:uid="{2E4DBB9B-6C47-4D32-8A5B-6194A9F91090}"/>
    <cellStyle name="Normal 5 4 2 3 3 7" xfId="21556" xr:uid="{FC13E135-D7EC-4D03-934F-3831F400CD6B}"/>
    <cellStyle name="Normal 5 4 2 3 3 7 2" xfId="35248" xr:uid="{B3A65F5B-9622-4871-B466-71C711A2B6FF}"/>
    <cellStyle name="Normal 5 4 2 3 3 7 3" xfId="50132" xr:uid="{FAFB8D22-4E60-42F2-87D9-58E06410C395}"/>
    <cellStyle name="Normal 5 4 2 3 3 8" xfId="14712" xr:uid="{1304A753-E6BE-4B97-99FD-EA0B8CB164FC}"/>
    <cellStyle name="Normal 5 4 2 3 3 8 2" xfId="40820" xr:uid="{594EE010-A1EC-4CF8-9E96-2FEF0156E2E8}"/>
    <cellStyle name="Normal 5 4 2 3 3 9" xfId="28402" xr:uid="{6264E470-0C98-4B7F-99B3-5F9DE8DE9D1A}"/>
    <cellStyle name="Normal 5 4 2 3 4" xfId="1224" xr:uid="{5D972BBD-2750-4EFB-A005-C960DC6FF15A}"/>
    <cellStyle name="Normal 5 4 2 3 4 2" xfId="1225" xr:uid="{BA35F15C-5A89-4DB0-B7D8-94C78EF6C6E5}"/>
    <cellStyle name="Normal 5 4 2 3 4 2 2" xfId="9584" xr:uid="{D4813B82-4457-4588-B44B-4EAFB64F29A5}"/>
    <cellStyle name="Normal 5 4 2 3 4 2 2 2" xfId="13006" xr:uid="{23568F6A-D16C-4086-A2AA-15B0C083FAA3}"/>
    <cellStyle name="Normal 5 4 2 3 4 2 2 2 2" xfId="26696" xr:uid="{0EC98944-110E-4C6E-A787-5D2232CD7762}"/>
    <cellStyle name="Normal 5 4 2 3 4 2 2 2 2 2" xfId="40388" xr:uid="{E7783C41-F6D8-4585-9EEB-34B01696A523}"/>
    <cellStyle name="Normal 5 4 2 3 4 2 2 2 2 3" xfId="55272" xr:uid="{DF85046E-9C72-4D73-AA86-22F8D926E8FC}"/>
    <cellStyle name="Normal 5 4 2 3 4 2 2 2 3" xfId="19852" xr:uid="{0A11AEF7-005F-40A6-B414-F07E107CD6F8}"/>
    <cellStyle name="Normal 5 4 2 3 4 2 2 2 4" xfId="33542" xr:uid="{A0E6E099-F13B-494E-8B6C-55093653BCBD}"/>
    <cellStyle name="Normal 5 4 2 3 4 2 2 2 5" xfId="48426" xr:uid="{266F11E9-C727-40C3-9D82-694B7DED0D70}"/>
    <cellStyle name="Normal 5 4 2 3 4 2 2 3" xfId="23274" xr:uid="{CC4A8359-316A-4974-BEC6-751336F5D69D}"/>
    <cellStyle name="Normal 5 4 2 3 4 2 2 3 2" xfId="36966" xr:uid="{7775B90E-24C0-4C77-BCD3-1A8B11BBB368}"/>
    <cellStyle name="Normal 5 4 2 3 4 2 2 3 3" xfId="51850" xr:uid="{9257AA6E-1D34-4CF9-A266-E33F5F237AA6}"/>
    <cellStyle name="Normal 5 4 2 3 4 2 2 4" xfId="16430" xr:uid="{4BD84027-9412-4B2E-AE0C-910CF899ED93}"/>
    <cellStyle name="Normal 5 4 2 3 4 2 2 5" xfId="30120" xr:uid="{989DA538-4323-4494-9F12-E1FC38492C90}"/>
    <cellStyle name="Normal 5 4 2 3 4 2 2 6" xfId="45004" xr:uid="{9C765ED7-C399-4146-8C17-4C2CC2C90A14}"/>
    <cellStyle name="Normal 5 4 2 3 4 2 3" xfId="11294" xr:uid="{E61F45A9-C787-4765-9FBB-644D19B4EF00}"/>
    <cellStyle name="Normal 5 4 2 3 4 2 3 2" xfId="24984" xr:uid="{370C21C8-B63E-4160-A58C-9365BAB4E2C0}"/>
    <cellStyle name="Normal 5 4 2 3 4 2 3 2 2" xfId="38676" xr:uid="{9CC13E90-1F81-4E23-8763-AAF23B69494B}"/>
    <cellStyle name="Normal 5 4 2 3 4 2 3 2 3" xfId="53560" xr:uid="{DBA9A084-078D-4111-9162-93F35A45891C}"/>
    <cellStyle name="Normal 5 4 2 3 4 2 3 3" xfId="18140" xr:uid="{38DD3D7F-47A2-4B0F-B9EA-4FF3858AD22C}"/>
    <cellStyle name="Normal 5 4 2 3 4 2 3 4" xfId="31830" xr:uid="{748E9BDA-5492-4731-9932-468F01685620}"/>
    <cellStyle name="Normal 5 4 2 3 4 2 3 5" xfId="46714" xr:uid="{7DD73DB5-01F0-4015-BE86-8AF644454EE3}"/>
    <cellStyle name="Normal 5 4 2 3 4 2 4" xfId="21562" xr:uid="{F7C6058A-1A29-463A-921A-D695A3FE0C18}"/>
    <cellStyle name="Normal 5 4 2 3 4 2 4 2" xfId="35254" xr:uid="{DCD53612-3374-4F1C-87F0-8760AB952D4D}"/>
    <cellStyle name="Normal 5 4 2 3 4 2 4 3" xfId="50138" xr:uid="{8B0F4B79-6A04-490D-A7A5-6D4686545291}"/>
    <cellStyle name="Normal 5 4 2 3 4 2 5" xfId="14718" xr:uid="{6A8082A4-D16B-430F-B4DA-7A07DFA4D91A}"/>
    <cellStyle name="Normal 5 4 2 3 4 2 5 2" xfId="40918" xr:uid="{5E01901F-D830-4303-9249-518B4FBFEA08}"/>
    <cellStyle name="Normal 5 4 2 3 4 2 6" xfId="28408" xr:uid="{3458C5C6-9012-490B-B689-E66D18AC57A5}"/>
    <cellStyle name="Normal 5 4 2 3 4 2 7" xfId="43292" xr:uid="{A03F1040-707F-46F0-9518-93E18B5D3B98}"/>
    <cellStyle name="Normal 5 4 2 3 4 2 8" xfId="7872" xr:uid="{482FBCC4-E28B-4CFF-8158-EC8E71894C93}"/>
    <cellStyle name="Normal 5 4 2 3 4 3" xfId="9583" xr:uid="{63824EEC-3201-41DB-B2D2-18164B94D036}"/>
    <cellStyle name="Normal 5 4 2 3 4 3 2" xfId="13005" xr:uid="{09CCEBDA-C26D-4CF1-9D55-49B004FDD67A}"/>
    <cellStyle name="Normal 5 4 2 3 4 3 2 2" xfId="26695" xr:uid="{8D7D3653-FA5C-4686-9E87-83A1CB0F057A}"/>
    <cellStyle name="Normal 5 4 2 3 4 3 2 2 2" xfId="40387" xr:uid="{19838E16-AFBB-4F1B-9F22-AA174DF32953}"/>
    <cellStyle name="Normal 5 4 2 3 4 3 2 2 3" xfId="55271" xr:uid="{A283601E-4DDB-4986-8821-1E2B945DBA40}"/>
    <cellStyle name="Normal 5 4 2 3 4 3 2 3" xfId="19851" xr:uid="{7BB93058-3897-463A-8C2E-E7A6832F2DCA}"/>
    <cellStyle name="Normal 5 4 2 3 4 3 2 4" xfId="33541" xr:uid="{3B76E847-0AE0-40B8-BE6A-F89808D80244}"/>
    <cellStyle name="Normal 5 4 2 3 4 3 2 5" xfId="48425" xr:uid="{2762F860-C6D2-4F95-9604-FC46B2BBB41B}"/>
    <cellStyle name="Normal 5 4 2 3 4 3 3" xfId="23273" xr:uid="{E4DA21C3-D1F5-47CC-A40D-D1691AA4B61A}"/>
    <cellStyle name="Normal 5 4 2 3 4 3 3 2" xfId="36965" xr:uid="{9F4EA325-B182-4C54-A74C-413289EFE92C}"/>
    <cellStyle name="Normal 5 4 2 3 4 3 3 3" xfId="51849" xr:uid="{438DB6B9-54F2-4218-B604-86D0EBA24EBF}"/>
    <cellStyle name="Normal 5 4 2 3 4 3 4" xfId="16429" xr:uid="{F0E769AF-B279-4B47-9187-DA5FAE80DAC1}"/>
    <cellStyle name="Normal 5 4 2 3 4 3 5" xfId="30119" xr:uid="{130D57FC-5EE8-4AD1-B869-ABB49D88D8B5}"/>
    <cellStyle name="Normal 5 4 2 3 4 3 6" xfId="45003" xr:uid="{AB9654E4-47C8-4360-897D-24FA8D42E9D8}"/>
    <cellStyle name="Normal 5 4 2 3 4 4" xfId="11293" xr:uid="{2EED9332-4106-46B8-8F99-99F1CD175C02}"/>
    <cellStyle name="Normal 5 4 2 3 4 4 2" xfId="24983" xr:uid="{6F3BE6D6-6EF8-4729-B6F6-2B4E9D93CA68}"/>
    <cellStyle name="Normal 5 4 2 3 4 4 2 2" xfId="38675" xr:uid="{A9FDDB08-D5BD-46CF-968B-CDDFF250E756}"/>
    <cellStyle name="Normal 5 4 2 3 4 4 2 3" xfId="53559" xr:uid="{7832BF6D-0FD7-43A8-9CA3-08DA4EC714FB}"/>
    <cellStyle name="Normal 5 4 2 3 4 4 3" xfId="18139" xr:uid="{D8866EB6-5D73-494B-8509-97557A2FBE46}"/>
    <cellStyle name="Normal 5 4 2 3 4 4 4" xfId="31829" xr:uid="{938783EE-5AB7-4D2A-9F75-3D22B61EFA57}"/>
    <cellStyle name="Normal 5 4 2 3 4 4 5" xfId="46713" xr:uid="{79100076-4CBA-47F9-8BB1-0D903641AE1C}"/>
    <cellStyle name="Normal 5 4 2 3 4 5" xfId="21561" xr:uid="{0C151666-887C-4570-B6F1-61790C8EFA64}"/>
    <cellStyle name="Normal 5 4 2 3 4 5 2" xfId="35253" xr:uid="{1F55A677-92E9-4D2D-9CD9-C7D9738813C7}"/>
    <cellStyle name="Normal 5 4 2 3 4 5 3" xfId="50137" xr:uid="{95B386D1-A8D5-4C81-888A-18A48C1049B5}"/>
    <cellStyle name="Normal 5 4 2 3 4 6" xfId="14717" xr:uid="{FB8CDD2F-0A63-4422-A5C6-91A81E116106}"/>
    <cellStyle name="Normal 5 4 2 3 4 6 2" xfId="40917" xr:uid="{09FB9A81-A052-4CF8-9787-A47828645C6A}"/>
    <cellStyle name="Normal 5 4 2 3 4 7" xfId="28407" xr:uid="{5BAC1DFB-A6AA-47CC-BBDA-C34FA4FDB229}"/>
    <cellStyle name="Normal 5 4 2 3 4 8" xfId="43291" xr:uid="{2B0341D2-C023-4787-8EBF-55A92DF7C40A}"/>
    <cellStyle name="Normal 5 4 2 3 4 9" xfId="7871" xr:uid="{8382295E-F168-425C-8F93-1D61542BEF06}"/>
    <cellStyle name="Normal 5 4 2 3 5" xfId="1226" xr:uid="{81078853-E08B-4152-9630-F61FA5B39CFD}"/>
    <cellStyle name="Normal 5 4 2 3 5 2" xfId="9585" xr:uid="{4CA7E32F-1F98-4211-A9A8-E2A408F0CFF4}"/>
    <cellStyle name="Normal 5 4 2 3 5 2 2" xfId="13007" xr:uid="{12698AA9-E8FD-4EE1-A091-6DBCE40DBCEA}"/>
    <cellStyle name="Normal 5 4 2 3 5 2 2 2" xfId="26697" xr:uid="{7AE971D7-B597-47FC-9138-A7B4119FB3B0}"/>
    <cellStyle name="Normal 5 4 2 3 5 2 2 2 2" xfId="40389" xr:uid="{148FD076-4BCC-4F9A-9EBE-A096C5238F21}"/>
    <cellStyle name="Normal 5 4 2 3 5 2 2 2 3" xfId="55273" xr:uid="{0A9E25BA-628C-41B7-8EA3-AAE0B5F86656}"/>
    <cellStyle name="Normal 5 4 2 3 5 2 2 3" xfId="19853" xr:uid="{C598F2D1-7ABF-4B6E-85F5-71F76F7C8D5E}"/>
    <cellStyle name="Normal 5 4 2 3 5 2 2 4" xfId="33543" xr:uid="{02C107F9-E0AE-4AFD-BC00-CF9729C90676}"/>
    <cellStyle name="Normal 5 4 2 3 5 2 2 5" xfId="48427" xr:uid="{FC46744F-6940-45E1-BAAB-331E9628A8AA}"/>
    <cellStyle name="Normal 5 4 2 3 5 2 3" xfId="23275" xr:uid="{291FC3C6-CF7D-468F-816A-767723C8B507}"/>
    <cellStyle name="Normal 5 4 2 3 5 2 3 2" xfId="36967" xr:uid="{68F13BC7-3698-472B-BCC8-33C6BAB71674}"/>
    <cellStyle name="Normal 5 4 2 3 5 2 3 3" xfId="51851" xr:uid="{D27BFEC5-6188-4563-B225-9D802C8CB44A}"/>
    <cellStyle name="Normal 5 4 2 3 5 2 4" xfId="16431" xr:uid="{A041A633-3BFF-4C0E-80CB-FCA9751BA139}"/>
    <cellStyle name="Normal 5 4 2 3 5 2 5" xfId="30121" xr:uid="{78560096-449C-4014-B5C4-61FAB55AC74B}"/>
    <cellStyle name="Normal 5 4 2 3 5 2 6" xfId="45005" xr:uid="{D84983F8-099A-4C5A-9CB9-D4A55D01F402}"/>
    <cellStyle name="Normal 5 4 2 3 5 3" xfId="11295" xr:uid="{88B36B96-3F5A-48F1-8397-36061139D955}"/>
    <cellStyle name="Normal 5 4 2 3 5 3 2" xfId="24985" xr:uid="{0C811632-D705-4D60-B573-D5EA9CAFCEB7}"/>
    <cellStyle name="Normal 5 4 2 3 5 3 2 2" xfId="38677" xr:uid="{4BB5343C-46F9-47B2-A4D5-8D2B424382EE}"/>
    <cellStyle name="Normal 5 4 2 3 5 3 2 3" xfId="53561" xr:uid="{D0C13DCD-D02E-4EF6-8088-5034A4DA2B6B}"/>
    <cellStyle name="Normal 5 4 2 3 5 3 3" xfId="18141" xr:uid="{07E7D13A-8B18-45A9-BA3B-E045594D3DA8}"/>
    <cellStyle name="Normal 5 4 2 3 5 3 4" xfId="31831" xr:uid="{CFE28A48-90D1-4DC3-ADE4-32DC17190171}"/>
    <cellStyle name="Normal 5 4 2 3 5 3 5" xfId="46715" xr:uid="{9D5157E4-4444-445C-BD7C-F28A015E5373}"/>
    <cellStyle name="Normal 5 4 2 3 5 4" xfId="21563" xr:uid="{EAFB2B9F-CE2F-4D8C-A227-D0A8C940F015}"/>
    <cellStyle name="Normal 5 4 2 3 5 4 2" xfId="35255" xr:uid="{D3B293EF-2618-4BCF-A621-874B402B30E4}"/>
    <cellStyle name="Normal 5 4 2 3 5 4 3" xfId="50139" xr:uid="{CD148795-6767-4E19-A704-8E38DB69F729}"/>
    <cellStyle name="Normal 5 4 2 3 5 5" xfId="14719" xr:uid="{D72177FD-A7EC-45A5-A250-45720332D6AF}"/>
    <cellStyle name="Normal 5 4 2 3 5 5 2" xfId="40919" xr:uid="{0EC3DF18-8058-42FE-863E-8E9E8A2619FE}"/>
    <cellStyle name="Normal 5 4 2 3 5 6" xfId="28409" xr:uid="{B84126FA-4364-4935-AA14-FDB4B7B3C089}"/>
    <cellStyle name="Normal 5 4 2 3 5 7" xfId="43293" xr:uid="{CD250A0F-B201-4290-959F-77FB9BF8FEDD}"/>
    <cellStyle name="Normal 5 4 2 3 5 8" xfId="7873" xr:uid="{C7C9282C-3D52-4603-ABBA-C6808F4FA120}"/>
    <cellStyle name="Normal 5 4 2 3 6" xfId="2851" xr:uid="{CAD99122-9C12-415E-9081-EEAA4B6485E1}"/>
    <cellStyle name="Normal 5 4 2 3 6 2" xfId="9586" xr:uid="{866A49EB-A675-431A-818D-A7DA12FC9B63}"/>
    <cellStyle name="Normal 5 4 2 3 6 2 2" xfId="13008" xr:uid="{C9AFA90C-6AFD-43EC-A197-1DE34F69086C}"/>
    <cellStyle name="Normal 5 4 2 3 6 2 2 2" xfId="26698" xr:uid="{FFEF21C8-1597-4850-B506-35B4FC6BF02A}"/>
    <cellStyle name="Normal 5 4 2 3 6 2 2 2 2" xfId="40390" xr:uid="{933E5149-F2B0-4482-9355-CF1FAF4C023C}"/>
    <cellStyle name="Normal 5 4 2 3 6 2 2 2 3" xfId="55274" xr:uid="{A03814D6-2EE3-433B-A38E-6D52517314E6}"/>
    <cellStyle name="Normal 5 4 2 3 6 2 2 3" xfId="19854" xr:uid="{CE570E38-1AE7-4E34-A474-D79B805E401D}"/>
    <cellStyle name="Normal 5 4 2 3 6 2 2 4" xfId="33544" xr:uid="{9AA2782C-1842-47BF-9E8D-8CFF33ACCE4C}"/>
    <cellStyle name="Normal 5 4 2 3 6 2 2 5" xfId="48428" xr:uid="{AD48CA73-6B77-4A28-9FBF-6CA2A120EEA2}"/>
    <cellStyle name="Normal 5 4 2 3 6 2 3" xfId="23276" xr:uid="{1FC64223-C4BA-4F38-816B-94716457D066}"/>
    <cellStyle name="Normal 5 4 2 3 6 2 3 2" xfId="36968" xr:uid="{8166CADD-6960-41B2-9331-8E7167A0A0C9}"/>
    <cellStyle name="Normal 5 4 2 3 6 2 3 3" xfId="51852" xr:uid="{04CA875F-B267-4DEB-82CA-A48BCCECE2CF}"/>
    <cellStyle name="Normal 5 4 2 3 6 2 4" xfId="16432" xr:uid="{00A2E99B-B874-4BBC-A921-1273D770993B}"/>
    <cellStyle name="Normal 5 4 2 3 6 2 5" xfId="30122" xr:uid="{B6D98D46-EEA5-4FFB-B74C-6E1B5D1B273C}"/>
    <cellStyle name="Normal 5 4 2 3 6 2 6" xfId="45006" xr:uid="{8C6CAF37-FEA8-4516-A57B-1ED5C65C327D}"/>
    <cellStyle name="Normal 5 4 2 3 6 3" xfId="11296" xr:uid="{22AB92F2-4AF7-44D8-8C15-17EC4E5C547C}"/>
    <cellStyle name="Normal 5 4 2 3 6 3 2" xfId="24986" xr:uid="{FCB43298-0646-4504-9602-AA25E85E8B85}"/>
    <cellStyle name="Normal 5 4 2 3 6 3 2 2" xfId="38678" xr:uid="{032AA3AC-5591-470E-90EE-DE3EFB45D7AE}"/>
    <cellStyle name="Normal 5 4 2 3 6 3 2 3" xfId="53562" xr:uid="{C772A070-EC22-4F5D-9E23-4CEC03AA0B15}"/>
    <cellStyle name="Normal 5 4 2 3 6 3 3" xfId="18142" xr:uid="{2264F799-00E4-46CA-8F0A-60E5DB0CCC6A}"/>
    <cellStyle name="Normal 5 4 2 3 6 3 4" xfId="31832" xr:uid="{13357216-7C44-40EB-BE24-D5B38EA7107D}"/>
    <cellStyle name="Normal 5 4 2 3 6 3 5" xfId="46716" xr:uid="{55202A76-DB64-4F71-AB25-CB94673F2055}"/>
    <cellStyle name="Normal 5 4 2 3 6 4" xfId="21564" xr:uid="{690D7D55-A5CB-462C-BF82-64BCB8BDF937}"/>
    <cellStyle name="Normal 5 4 2 3 6 4 2" xfId="35256" xr:uid="{4AA820BF-955B-42E1-9720-753EF4D70DC2}"/>
    <cellStyle name="Normal 5 4 2 3 6 4 3" xfId="50140" xr:uid="{E45AD10F-81CF-455C-8BF3-B2D7B88676E7}"/>
    <cellStyle name="Normal 5 4 2 3 6 5" xfId="14720" xr:uid="{9C6418A7-3584-4F2B-8C5A-520CB6B92086}"/>
    <cellStyle name="Normal 5 4 2 3 6 5 2" xfId="41127" xr:uid="{29DDDCE7-AAEB-4395-956F-215418450895}"/>
    <cellStyle name="Normal 5 4 2 3 6 6" xfId="28410" xr:uid="{70EF125F-49E5-48CD-8742-14AAD7AC0D98}"/>
    <cellStyle name="Normal 5 4 2 3 6 7" xfId="43294" xr:uid="{1386347E-D6D7-4EA6-8826-25586DD373A6}"/>
    <cellStyle name="Normal 5 4 2 3 6 8" xfId="7874" xr:uid="{95322F67-5DF8-40C5-8A65-DB524D003322}"/>
    <cellStyle name="Normal 5 4 2 3 7" xfId="9572" xr:uid="{2F0D2434-2F64-4B14-8E06-E20573B635FF}"/>
    <cellStyle name="Normal 5 4 2 3 7 2" xfId="12994" xr:uid="{A981FF96-8722-4FC8-A59E-D057A7C442DC}"/>
    <cellStyle name="Normal 5 4 2 3 7 2 2" xfId="26684" xr:uid="{0310E8D7-C627-4574-8AC2-3023A30810FB}"/>
    <cellStyle name="Normal 5 4 2 3 7 2 2 2" xfId="40376" xr:uid="{022ABA79-894F-43D2-B6D7-5DF015532C47}"/>
    <cellStyle name="Normal 5 4 2 3 7 2 2 3" xfId="55260" xr:uid="{D6D80E95-E9C1-4529-BD7C-816C49477966}"/>
    <cellStyle name="Normal 5 4 2 3 7 2 3" xfId="19840" xr:uid="{4BB28087-82DD-4B38-9AE2-AD52E08C0870}"/>
    <cellStyle name="Normal 5 4 2 3 7 2 4" xfId="33530" xr:uid="{2CFDFFC0-F030-45F3-84EF-BEA196D0AC8C}"/>
    <cellStyle name="Normal 5 4 2 3 7 2 5" xfId="48414" xr:uid="{EAD51837-9B54-4389-9B8D-56CBA0D140C9}"/>
    <cellStyle name="Normal 5 4 2 3 7 3" xfId="23262" xr:uid="{DF1CB6F1-8828-49D0-9905-11F3CE7BE8F4}"/>
    <cellStyle name="Normal 5 4 2 3 7 3 2" xfId="36954" xr:uid="{346B822F-2C27-409D-9197-B8E3A1287339}"/>
    <cellStyle name="Normal 5 4 2 3 7 3 3" xfId="51838" xr:uid="{00F893A1-1A4B-4555-B3A8-F49AF115FD70}"/>
    <cellStyle name="Normal 5 4 2 3 7 4" xfId="16418" xr:uid="{9762CA64-23E3-472C-A8E4-5E8ABF7E41AA}"/>
    <cellStyle name="Normal 5 4 2 3 7 5" xfId="30108" xr:uid="{1E04D4D6-AC3F-4B85-8A54-45B3701E07E8}"/>
    <cellStyle name="Normal 5 4 2 3 7 6" xfId="44992" xr:uid="{81693647-454C-450B-8239-CC677E10D3A9}"/>
    <cellStyle name="Normal 5 4 2 3 8" xfId="11282" xr:uid="{899FB5E0-094A-4504-90EF-C43567A29827}"/>
    <cellStyle name="Normal 5 4 2 3 8 2" xfId="24972" xr:uid="{BE022D67-9794-4B21-BB40-B3482709B746}"/>
    <cellStyle name="Normal 5 4 2 3 8 2 2" xfId="38664" xr:uid="{C9A6BCF0-3752-4647-998C-B087936374B4}"/>
    <cellStyle name="Normal 5 4 2 3 8 2 3" xfId="53548" xr:uid="{A9662C5D-5FAC-4A5C-AF2D-38BD2DE422C9}"/>
    <cellStyle name="Normal 5 4 2 3 8 3" xfId="18128" xr:uid="{10886C21-8AC9-469E-8972-8C9608D5FDA1}"/>
    <cellStyle name="Normal 5 4 2 3 8 4" xfId="31818" xr:uid="{1E3A5AAF-8A48-43BC-B420-BBAFD6DE01DB}"/>
    <cellStyle name="Normal 5 4 2 3 8 5" xfId="46702" xr:uid="{C4DC9B3A-D3C5-478C-993D-0B640F9450E6}"/>
    <cellStyle name="Normal 5 4 2 3 9" xfId="21550" xr:uid="{5E300C8A-714E-451F-8A33-33DE8E0BB159}"/>
    <cellStyle name="Normal 5 4 2 3 9 2" xfId="35242" xr:uid="{F088D164-B19A-44F9-A4FB-D2A1B4FA12B9}"/>
    <cellStyle name="Normal 5 4 2 3 9 3" xfId="50126" xr:uid="{E20054FE-C548-4B0A-9D12-8154EA362C3A}"/>
    <cellStyle name="Normal 5 4 2 4" xfId="299" xr:uid="{FC4E4362-DA5B-44B1-A3C1-0F095E22CE81}"/>
    <cellStyle name="Normal 5 4 2 4 10" xfId="14721" xr:uid="{6FD7C6FF-E865-45F3-AE5E-C686E442DFD8}"/>
    <cellStyle name="Normal 5 4 2 4 10 2" xfId="40781" xr:uid="{2259703B-3F1F-4142-9DEE-D21BB2A3A0D2}"/>
    <cellStyle name="Normal 5 4 2 4 11" xfId="28411" xr:uid="{4EDBCCCC-54E6-42CA-AA39-BC1AEACB9EB0}"/>
    <cellStyle name="Normal 5 4 2 4 12" xfId="43295" xr:uid="{1B61EB14-0257-4878-A092-333E3AB5D142}"/>
    <cellStyle name="Normal 5 4 2 4 13" xfId="7875" xr:uid="{4E251BBC-D9C1-40DC-B2CC-605955093776}"/>
    <cellStyle name="Normal 5 4 2 4 2" xfId="544" xr:uid="{251ED28E-C6F4-40DC-B070-7F0EFEF86CD1}"/>
    <cellStyle name="Normal 5 4 2 4 2 10" xfId="43296" xr:uid="{DB211F74-9890-4CE1-A7C1-102989328C2C}"/>
    <cellStyle name="Normal 5 4 2 4 2 11" xfId="7876" xr:uid="{056E87AC-FAB8-4604-AA8B-6940D4765CBE}"/>
    <cellStyle name="Normal 5 4 2 4 2 2" xfId="545" xr:uid="{A50EDDCF-D997-4C59-8160-F3A23A42D63F}"/>
    <cellStyle name="Normal 5 4 2 4 2 2 2" xfId="1227" xr:uid="{99EB67C3-C57D-4110-BA76-BD900E914C94}"/>
    <cellStyle name="Normal 5 4 2 4 2 2 2 2" xfId="1228" xr:uid="{342916D6-2F3D-406A-ADBA-9AB2F0DCE4D7}"/>
    <cellStyle name="Normal 5 4 2 4 2 2 2 2 2" xfId="13012" xr:uid="{80687345-ED91-4043-87AD-63781AA190A0}"/>
    <cellStyle name="Normal 5 4 2 4 2 2 2 2 2 2" xfId="26702" xr:uid="{ACBCEE1C-EF06-4A95-98DB-2587D00CD48D}"/>
    <cellStyle name="Normal 5 4 2 4 2 2 2 2 2 2 2" xfId="40394" xr:uid="{F3BDB44A-F405-4C4B-AC94-32FAEFA08615}"/>
    <cellStyle name="Normal 5 4 2 4 2 2 2 2 2 2 3" xfId="55278" xr:uid="{10A934ED-A8B9-42FF-A58D-1E3E8F40ACB3}"/>
    <cellStyle name="Normal 5 4 2 4 2 2 2 2 2 3" xfId="19858" xr:uid="{0BC517AF-D10E-4617-A541-6AB79CB22993}"/>
    <cellStyle name="Normal 5 4 2 4 2 2 2 2 2 4" xfId="33548" xr:uid="{68EB8F98-96B9-4480-8D26-E7B5759ED95A}"/>
    <cellStyle name="Normal 5 4 2 4 2 2 2 2 2 5" xfId="48432" xr:uid="{CBD2B549-956E-4080-AC56-F18198371172}"/>
    <cellStyle name="Normal 5 4 2 4 2 2 2 2 3" xfId="23280" xr:uid="{59522673-6B3B-4478-A565-0CE487D4A893}"/>
    <cellStyle name="Normal 5 4 2 4 2 2 2 2 3 2" xfId="36972" xr:uid="{94541445-7ED7-40FF-9337-525EB642E67D}"/>
    <cellStyle name="Normal 5 4 2 4 2 2 2 2 3 3" xfId="51856" xr:uid="{9EED9030-FC35-48F4-AAB1-3C94CD19731E}"/>
    <cellStyle name="Normal 5 4 2 4 2 2 2 2 4" xfId="16436" xr:uid="{74718329-473B-4778-BDB7-14F1E3CE72E8}"/>
    <cellStyle name="Normal 5 4 2 4 2 2 2 2 4 2" xfId="40921" xr:uid="{93BA7A0A-429A-47F6-ABA4-94079AE708A7}"/>
    <cellStyle name="Normal 5 4 2 4 2 2 2 2 5" xfId="30126" xr:uid="{35D2FC06-4DC9-40A0-9B5A-60015087B79E}"/>
    <cellStyle name="Normal 5 4 2 4 2 2 2 2 6" xfId="45010" xr:uid="{7B0EEE3D-B924-4DC4-94BE-9BE6D5478C8F}"/>
    <cellStyle name="Normal 5 4 2 4 2 2 2 2 7" xfId="9590" xr:uid="{A020716A-71AE-41AB-B48E-02C39B43C4D3}"/>
    <cellStyle name="Normal 5 4 2 4 2 2 2 3" xfId="11300" xr:uid="{F0C1CFE2-3647-4269-89C7-E3ACCF0FBAFC}"/>
    <cellStyle name="Normal 5 4 2 4 2 2 2 3 2" xfId="24990" xr:uid="{B4130F0F-FB78-44CC-AA57-0387A82879C8}"/>
    <cellStyle name="Normal 5 4 2 4 2 2 2 3 2 2" xfId="38682" xr:uid="{117E8E67-0A47-481E-81DB-53F8B12A1EBB}"/>
    <cellStyle name="Normal 5 4 2 4 2 2 2 3 2 3" xfId="53566" xr:uid="{68F36EBA-67C5-46E6-94CC-F63E0CD8568B}"/>
    <cellStyle name="Normal 5 4 2 4 2 2 2 3 3" xfId="18146" xr:uid="{0F1CC5F1-44B9-43D7-AA84-CB9AC310A6EB}"/>
    <cellStyle name="Normal 5 4 2 4 2 2 2 3 4" xfId="31836" xr:uid="{68C495D5-6E63-4102-AFE4-6346A56599CB}"/>
    <cellStyle name="Normal 5 4 2 4 2 2 2 3 5" xfId="46720" xr:uid="{7A5D7301-D9B7-48AC-BE26-9DE3D331A5CA}"/>
    <cellStyle name="Normal 5 4 2 4 2 2 2 4" xfId="21568" xr:uid="{3F6A4463-9DAA-47A0-8FEE-CA1F6DC53FB9}"/>
    <cellStyle name="Normal 5 4 2 4 2 2 2 4 2" xfId="35260" xr:uid="{158D4736-191C-4DDE-8625-706AABC543DC}"/>
    <cellStyle name="Normal 5 4 2 4 2 2 2 4 3" xfId="50144" xr:uid="{F3821912-2CD0-40B2-A805-181161038BEF}"/>
    <cellStyle name="Normal 5 4 2 4 2 2 2 5" xfId="14724" xr:uid="{5DA00766-1069-4E87-BA07-7670BC06FBCD}"/>
    <cellStyle name="Normal 5 4 2 4 2 2 2 5 2" xfId="40920" xr:uid="{06912CA5-C7E5-4535-8385-B4C659A487D8}"/>
    <cellStyle name="Normal 5 4 2 4 2 2 2 6" xfId="28414" xr:uid="{949C47E3-465F-42D6-8829-17AFCDA716FE}"/>
    <cellStyle name="Normal 5 4 2 4 2 2 2 7" xfId="43298" xr:uid="{60589934-692F-4019-88FF-C4F693D2655F}"/>
    <cellStyle name="Normal 5 4 2 4 2 2 2 8" xfId="7878" xr:uid="{9AE79C46-613B-4781-B0EA-9362541FB33C}"/>
    <cellStyle name="Normal 5 4 2 4 2 2 3" xfId="1229" xr:uid="{E2F09941-E955-439D-8DCF-ABA1DA1CDF81}"/>
    <cellStyle name="Normal 5 4 2 4 2 2 3 2" xfId="13011" xr:uid="{40590FF4-F928-42F7-A889-2DCF7995EC90}"/>
    <cellStyle name="Normal 5 4 2 4 2 2 3 2 2" xfId="26701" xr:uid="{D0EB86BE-7D54-479D-BD1D-427C2DE27960}"/>
    <cellStyle name="Normal 5 4 2 4 2 2 3 2 2 2" xfId="40393" xr:uid="{D6AE7FC1-1531-4B1B-9E51-CD7E6816990D}"/>
    <cellStyle name="Normal 5 4 2 4 2 2 3 2 2 3" xfId="55277" xr:uid="{9FC395C0-E7D3-4589-81F8-F4620F1E0621}"/>
    <cellStyle name="Normal 5 4 2 4 2 2 3 2 3" xfId="19857" xr:uid="{49CC9A6A-F24A-4F4A-9C7A-143B09FFF787}"/>
    <cellStyle name="Normal 5 4 2 4 2 2 3 2 4" xfId="33547" xr:uid="{67E052A8-B26B-4806-BAA3-2ACF2B133BF4}"/>
    <cellStyle name="Normal 5 4 2 4 2 2 3 2 5" xfId="48431" xr:uid="{58532A44-7047-48B7-8B07-A50FD764F8F2}"/>
    <cellStyle name="Normal 5 4 2 4 2 2 3 3" xfId="23279" xr:uid="{97D4C346-F7AC-44F6-96CD-693E7B0F95C5}"/>
    <cellStyle name="Normal 5 4 2 4 2 2 3 3 2" xfId="36971" xr:uid="{C215D858-68B2-41AF-BFD7-7E0F7C3D3075}"/>
    <cellStyle name="Normal 5 4 2 4 2 2 3 3 3" xfId="51855" xr:uid="{CC881F4B-500A-4826-8A5A-1AD876D22442}"/>
    <cellStyle name="Normal 5 4 2 4 2 2 3 4" xfId="16435" xr:uid="{6E6F52CB-8F62-496B-8C10-F1DAEEFD2AE8}"/>
    <cellStyle name="Normal 5 4 2 4 2 2 3 4 2" xfId="40922" xr:uid="{28897321-4BE7-4019-8685-8B23DDD23410}"/>
    <cellStyle name="Normal 5 4 2 4 2 2 3 5" xfId="30125" xr:uid="{3A369A3F-F76E-40EE-B6C5-BEB467265D54}"/>
    <cellStyle name="Normal 5 4 2 4 2 2 3 6" xfId="45009" xr:uid="{5ADECF75-4E87-4F16-90A9-7802C729B6EB}"/>
    <cellStyle name="Normal 5 4 2 4 2 2 3 7" xfId="9589" xr:uid="{000B302F-820F-4BE7-84F9-9F812CA9E968}"/>
    <cellStyle name="Normal 5 4 2 4 2 2 4" xfId="11299" xr:uid="{8A509042-1CA1-4D22-9F83-B8F7EC06FCA2}"/>
    <cellStyle name="Normal 5 4 2 4 2 2 4 2" xfId="24989" xr:uid="{29E5E334-3867-4E12-B628-2BE2F9EEFFCA}"/>
    <cellStyle name="Normal 5 4 2 4 2 2 4 2 2" xfId="38681" xr:uid="{F77F7167-1197-4D78-88F7-08923C5452AA}"/>
    <cellStyle name="Normal 5 4 2 4 2 2 4 2 3" xfId="53565" xr:uid="{F14600C9-F9C9-46CE-BDCB-A93B3BC3945D}"/>
    <cellStyle name="Normal 5 4 2 4 2 2 4 3" xfId="18145" xr:uid="{5C4D9BC2-B902-43EC-BC6B-3A1C91A48BA5}"/>
    <cellStyle name="Normal 5 4 2 4 2 2 4 4" xfId="31835" xr:uid="{1A454ADF-78B2-41D7-A120-125C67021C72}"/>
    <cellStyle name="Normal 5 4 2 4 2 2 4 5" xfId="46719" xr:uid="{C1BB83D3-44EC-47B7-B23E-C7F226B0A74B}"/>
    <cellStyle name="Normal 5 4 2 4 2 2 5" xfId="21567" xr:uid="{70305B3A-F007-4B5D-96E6-AFB09EF18E2B}"/>
    <cellStyle name="Normal 5 4 2 4 2 2 5 2" xfId="35259" xr:uid="{6BDE1BFD-07D0-4A0D-89A2-A321E895891A}"/>
    <cellStyle name="Normal 5 4 2 4 2 2 5 3" xfId="50143" xr:uid="{3B4DBFA9-9658-4478-AC7A-0380B2C2E976}"/>
    <cellStyle name="Normal 5 4 2 4 2 2 6" xfId="14723" xr:uid="{B8B834B7-0DAD-4E36-B273-8CA6F3F4F1CD}"/>
    <cellStyle name="Normal 5 4 2 4 2 2 6 2" xfId="40822" xr:uid="{B07084BC-1E64-45D7-B304-73FFD41BB900}"/>
    <cellStyle name="Normal 5 4 2 4 2 2 7" xfId="28413" xr:uid="{B9C2E9E3-9A58-4DF6-9016-64972A2F416D}"/>
    <cellStyle name="Normal 5 4 2 4 2 2 8" xfId="43297" xr:uid="{523270E1-1F02-4A81-90A5-24BD0903A52F}"/>
    <cellStyle name="Normal 5 4 2 4 2 2 9" xfId="7877" xr:uid="{212D37D9-4049-452A-A05C-F9E74643CF09}"/>
    <cellStyle name="Normal 5 4 2 4 2 3" xfId="1230" xr:uid="{8DDB4F9F-26DD-4B2B-A93B-3C035C0D2C55}"/>
    <cellStyle name="Normal 5 4 2 4 2 3 2" xfId="1231" xr:uid="{CCC4D350-076E-472D-A1EC-17814D6817FC}"/>
    <cellStyle name="Normal 5 4 2 4 2 3 2 2" xfId="13013" xr:uid="{53FACBED-E42D-4769-99BA-8773321771A7}"/>
    <cellStyle name="Normal 5 4 2 4 2 3 2 2 2" xfId="26703" xr:uid="{3307F84A-B24B-4180-8FEA-4F2DF6C8BE77}"/>
    <cellStyle name="Normal 5 4 2 4 2 3 2 2 2 2" xfId="40395" xr:uid="{4753C5A7-44EA-417B-99A5-07565A917726}"/>
    <cellStyle name="Normal 5 4 2 4 2 3 2 2 2 3" xfId="55279" xr:uid="{2DC1C79A-BDCC-4E54-9449-01542DADD969}"/>
    <cellStyle name="Normal 5 4 2 4 2 3 2 2 3" xfId="19859" xr:uid="{9753B6EA-AA33-44B7-940A-B1BD7EEB9340}"/>
    <cellStyle name="Normal 5 4 2 4 2 3 2 2 4" xfId="33549" xr:uid="{25BEB58A-0FE6-4224-87A7-2E9946B6ACE4}"/>
    <cellStyle name="Normal 5 4 2 4 2 3 2 2 5" xfId="48433" xr:uid="{E388C557-53C4-4F1D-9065-38F63CA948E6}"/>
    <cellStyle name="Normal 5 4 2 4 2 3 2 3" xfId="23281" xr:uid="{F51B833C-13DA-44B3-BF3C-EBB44507BC08}"/>
    <cellStyle name="Normal 5 4 2 4 2 3 2 3 2" xfId="36973" xr:uid="{A70A4A27-865C-42B6-81FC-6F902FB6898C}"/>
    <cellStyle name="Normal 5 4 2 4 2 3 2 3 3" xfId="51857" xr:uid="{91312B7E-A87F-4C0E-A49A-5E5FB4774A20}"/>
    <cellStyle name="Normal 5 4 2 4 2 3 2 4" xfId="16437" xr:uid="{F1B9664F-5FF1-4875-8D8E-1FB85B81FD86}"/>
    <cellStyle name="Normal 5 4 2 4 2 3 2 4 2" xfId="40924" xr:uid="{6A0B7D3F-935C-4230-AADF-40719B2E1E84}"/>
    <cellStyle name="Normal 5 4 2 4 2 3 2 5" xfId="30127" xr:uid="{A9D9742B-3615-495A-A38E-76DFF29A3EAC}"/>
    <cellStyle name="Normal 5 4 2 4 2 3 2 6" xfId="45011" xr:uid="{23A5011B-D5B7-47BA-BA51-0B554188BCEE}"/>
    <cellStyle name="Normal 5 4 2 4 2 3 2 7" xfId="9591" xr:uid="{FD053EEF-768E-456B-95BC-29B3CEE504CA}"/>
    <cellStyle name="Normal 5 4 2 4 2 3 3" xfId="11301" xr:uid="{322FEDFD-A464-40B6-A8BE-AF95B708146F}"/>
    <cellStyle name="Normal 5 4 2 4 2 3 3 2" xfId="24991" xr:uid="{83C3B0B6-64AC-49FD-8ACB-9B356AD81ADE}"/>
    <cellStyle name="Normal 5 4 2 4 2 3 3 2 2" xfId="38683" xr:uid="{78B234E5-4ECA-4773-82CD-95663A50EAAC}"/>
    <cellStyle name="Normal 5 4 2 4 2 3 3 2 3" xfId="53567" xr:uid="{BE600FCC-55BA-48F0-A7E7-690B9502B5BD}"/>
    <cellStyle name="Normal 5 4 2 4 2 3 3 3" xfId="18147" xr:uid="{2128A4D3-D370-4083-9496-B9E9758DCF77}"/>
    <cellStyle name="Normal 5 4 2 4 2 3 3 4" xfId="31837" xr:uid="{6C0ED227-FB73-4F1C-BDA0-ACF6ACB7F619}"/>
    <cellStyle name="Normal 5 4 2 4 2 3 3 5" xfId="46721" xr:uid="{8420A44B-D4E5-464C-974A-297A1418FB7A}"/>
    <cellStyle name="Normal 5 4 2 4 2 3 4" xfId="21569" xr:uid="{1B42EE37-D33D-4C65-9BBD-691E9A461CEC}"/>
    <cellStyle name="Normal 5 4 2 4 2 3 4 2" xfId="35261" xr:uid="{2D1CF2D2-2475-4F1D-9A25-43BA5B2B82FE}"/>
    <cellStyle name="Normal 5 4 2 4 2 3 4 3" xfId="50145" xr:uid="{1608ACC4-8302-4D6C-BC63-8D72B74A8B36}"/>
    <cellStyle name="Normal 5 4 2 4 2 3 5" xfId="14725" xr:uid="{D9044A9B-EE14-4F8C-83E6-1938185815A2}"/>
    <cellStyle name="Normal 5 4 2 4 2 3 5 2" xfId="40923" xr:uid="{2A74B5CA-242D-494A-8A28-9CE9118BEA73}"/>
    <cellStyle name="Normal 5 4 2 4 2 3 6" xfId="28415" xr:uid="{E3486078-4F12-4A61-B212-527E4F2D9140}"/>
    <cellStyle name="Normal 5 4 2 4 2 3 7" xfId="43299" xr:uid="{12593BC9-F69D-4744-B75B-1B4011E7F68D}"/>
    <cellStyle name="Normal 5 4 2 4 2 3 8" xfId="7879" xr:uid="{6BB8D204-67F7-40E0-88D4-D2B993B33CCD}"/>
    <cellStyle name="Normal 5 4 2 4 2 4" xfId="1232" xr:uid="{2E8ECA2E-9193-4C21-A19E-9DEAA6DC56D4}"/>
    <cellStyle name="Normal 5 4 2 4 2 4 2" xfId="9592" xr:uid="{64F1F439-7B2A-4952-BE21-3A91D840C390}"/>
    <cellStyle name="Normal 5 4 2 4 2 4 2 2" xfId="13014" xr:uid="{AE96E19D-F16A-4E23-B205-0C4791C6CDDC}"/>
    <cellStyle name="Normal 5 4 2 4 2 4 2 2 2" xfId="26704" xr:uid="{F46EED74-DB3F-4849-AF04-3DFDE12E1FBE}"/>
    <cellStyle name="Normal 5 4 2 4 2 4 2 2 2 2" xfId="40396" xr:uid="{1C1B9047-668A-4275-8928-61D404E2C46B}"/>
    <cellStyle name="Normal 5 4 2 4 2 4 2 2 2 3" xfId="55280" xr:uid="{77377BA8-5BEA-4D6F-A694-A543AE128E33}"/>
    <cellStyle name="Normal 5 4 2 4 2 4 2 2 3" xfId="19860" xr:uid="{340B46A1-BAA3-4A01-A460-CAECDD4B718B}"/>
    <cellStyle name="Normal 5 4 2 4 2 4 2 2 4" xfId="33550" xr:uid="{B7913336-D4E5-4FB3-A0C8-B7F2A68B7F45}"/>
    <cellStyle name="Normal 5 4 2 4 2 4 2 2 5" xfId="48434" xr:uid="{A24934AC-52FD-48B1-BF22-DA7CA4B07068}"/>
    <cellStyle name="Normal 5 4 2 4 2 4 2 3" xfId="23282" xr:uid="{10D52A84-9EF3-45A4-94BC-FA59C6E2B503}"/>
    <cellStyle name="Normal 5 4 2 4 2 4 2 3 2" xfId="36974" xr:uid="{B9292554-E7FE-4D65-ADB6-EE832CD352B1}"/>
    <cellStyle name="Normal 5 4 2 4 2 4 2 3 3" xfId="51858" xr:uid="{08E87829-9B7D-4A7E-BA63-EF12F68D5223}"/>
    <cellStyle name="Normal 5 4 2 4 2 4 2 4" xfId="16438" xr:uid="{69366506-170B-4E16-81AF-A4D0E7371B92}"/>
    <cellStyle name="Normal 5 4 2 4 2 4 2 5" xfId="30128" xr:uid="{E916E3D6-5814-4C65-92F9-0395531BF94D}"/>
    <cellStyle name="Normal 5 4 2 4 2 4 2 6" xfId="45012" xr:uid="{14CEAFD5-F7A0-4368-8431-B6AF10896A4B}"/>
    <cellStyle name="Normal 5 4 2 4 2 4 3" xfId="11302" xr:uid="{DC092264-2E71-48F3-A674-214FE550F9BA}"/>
    <cellStyle name="Normal 5 4 2 4 2 4 3 2" xfId="24992" xr:uid="{3ECE1C2C-4FFE-4058-AFAA-3FB22FECC25F}"/>
    <cellStyle name="Normal 5 4 2 4 2 4 3 2 2" xfId="38684" xr:uid="{0D3530C9-0319-41A0-A73F-5E1538706917}"/>
    <cellStyle name="Normal 5 4 2 4 2 4 3 2 3" xfId="53568" xr:uid="{74DFB389-0013-4B66-A5EE-010345C3D26E}"/>
    <cellStyle name="Normal 5 4 2 4 2 4 3 3" xfId="18148" xr:uid="{E13402BD-443C-4559-97CA-34826D322520}"/>
    <cellStyle name="Normal 5 4 2 4 2 4 3 4" xfId="31838" xr:uid="{CF740732-DCCC-4450-9A5E-E0D1C1F5FA72}"/>
    <cellStyle name="Normal 5 4 2 4 2 4 3 5" xfId="46722" xr:uid="{3460C779-C565-44B2-89F1-24CB3E29F325}"/>
    <cellStyle name="Normal 5 4 2 4 2 4 4" xfId="21570" xr:uid="{8C3D8748-E265-49B3-8AC9-1D2397FAA168}"/>
    <cellStyle name="Normal 5 4 2 4 2 4 4 2" xfId="35262" xr:uid="{0DB506F7-97CD-4125-84DB-433811570B95}"/>
    <cellStyle name="Normal 5 4 2 4 2 4 4 3" xfId="50146" xr:uid="{A29AFE08-6204-4119-AA2A-3FCFBA49596E}"/>
    <cellStyle name="Normal 5 4 2 4 2 4 5" xfId="14726" xr:uid="{13F0991C-1860-4A0A-A3AA-55B4BAC9B6FC}"/>
    <cellStyle name="Normal 5 4 2 4 2 4 5 2" xfId="40925" xr:uid="{FACAF22A-CBB7-48A4-83EB-6EE7F40ABBF8}"/>
    <cellStyle name="Normal 5 4 2 4 2 4 6" xfId="28416" xr:uid="{DCCB1839-91DC-493F-81F8-6B4D5B149846}"/>
    <cellStyle name="Normal 5 4 2 4 2 4 7" xfId="43300" xr:uid="{7F686501-374E-4CDE-B3FB-DEF550A1A0E9}"/>
    <cellStyle name="Normal 5 4 2 4 2 4 8" xfId="7880" xr:uid="{E0BCB999-C888-4BC1-8E11-7FBA0A42B551}"/>
    <cellStyle name="Normal 5 4 2 4 2 5" xfId="9588" xr:uid="{FE4ED478-D8FE-43D3-8105-00D998E6D72F}"/>
    <cellStyle name="Normal 5 4 2 4 2 5 2" xfId="13010" xr:uid="{5B111B07-65C0-4D53-962C-6CCA72044091}"/>
    <cellStyle name="Normal 5 4 2 4 2 5 2 2" xfId="26700" xr:uid="{159E1F77-064E-4438-BB82-3477DC8BDE74}"/>
    <cellStyle name="Normal 5 4 2 4 2 5 2 2 2" xfId="40392" xr:uid="{5E1A0037-FDA3-47C9-8CF2-F9385BB4C459}"/>
    <cellStyle name="Normal 5 4 2 4 2 5 2 2 3" xfId="55276" xr:uid="{7798C4C2-D89E-4B03-ABAF-73B51CC89357}"/>
    <cellStyle name="Normal 5 4 2 4 2 5 2 3" xfId="19856" xr:uid="{2BAA6985-B885-4C9D-A3D3-DAB44F14A1EB}"/>
    <cellStyle name="Normal 5 4 2 4 2 5 2 4" xfId="33546" xr:uid="{B1BBE943-604B-4B71-839F-514309473DC7}"/>
    <cellStyle name="Normal 5 4 2 4 2 5 2 5" xfId="48430" xr:uid="{711417A0-B678-465D-8427-D5855983F66F}"/>
    <cellStyle name="Normal 5 4 2 4 2 5 3" xfId="23278" xr:uid="{2C5BD511-004E-4525-80C7-43ED5136C4B7}"/>
    <cellStyle name="Normal 5 4 2 4 2 5 3 2" xfId="36970" xr:uid="{09D53647-F422-40FD-9C59-E07A087BD0E6}"/>
    <cellStyle name="Normal 5 4 2 4 2 5 3 3" xfId="51854" xr:uid="{622C000D-8903-4C62-B0AC-9897FD27D74C}"/>
    <cellStyle name="Normal 5 4 2 4 2 5 4" xfId="16434" xr:uid="{91842676-076A-4B82-B106-280E768DF9A3}"/>
    <cellStyle name="Normal 5 4 2 4 2 5 5" xfId="30124" xr:uid="{E6D7BD5C-0487-477C-BF24-17B4869273AA}"/>
    <cellStyle name="Normal 5 4 2 4 2 5 6" xfId="45008" xr:uid="{1590AD97-A18B-49A9-AF05-DF1626E76439}"/>
    <cellStyle name="Normal 5 4 2 4 2 6" xfId="11298" xr:uid="{F79B395A-F943-44C0-9556-08E821098A60}"/>
    <cellStyle name="Normal 5 4 2 4 2 6 2" xfId="24988" xr:uid="{5D71A0F8-6514-476F-92B9-2E41F683881D}"/>
    <cellStyle name="Normal 5 4 2 4 2 6 2 2" xfId="38680" xr:uid="{B2118FE9-6D73-4B21-8976-103EC87B1B54}"/>
    <cellStyle name="Normal 5 4 2 4 2 6 2 3" xfId="53564" xr:uid="{8AEBEA8A-0890-4E5B-98DB-93B1EB08A736}"/>
    <cellStyle name="Normal 5 4 2 4 2 6 3" xfId="18144" xr:uid="{B6674E28-F05A-4729-B524-45737FA17353}"/>
    <cellStyle name="Normal 5 4 2 4 2 6 4" xfId="31834" xr:uid="{CA471DE5-947A-495B-BEE2-F81E691571F8}"/>
    <cellStyle name="Normal 5 4 2 4 2 6 5" xfId="46718" xr:uid="{4C23A3DF-D555-40F8-AFC5-1A57CBD1799A}"/>
    <cellStyle name="Normal 5 4 2 4 2 7" xfId="21566" xr:uid="{7AE0AC76-BFC7-4E16-9B67-90E882183145}"/>
    <cellStyle name="Normal 5 4 2 4 2 7 2" xfId="35258" xr:uid="{A247D9F9-C87D-43B5-AE1C-FD78BC64CC42}"/>
    <cellStyle name="Normal 5 4 2 4 2 7 3" xfId="50142" xr:uid="{69219E96-1784-49D0-811F-81C3B1CBAAE7}"/>
    <cellStyle name="Normal 5 4 2 4 2 8" xfId="14722" xr:uid="{4BCBFC1F-F435-4984-9584-8304970DC00A}"/>
    <cellStyle name="Normal 5 4 2 4 2 8 2" xfId="40821" xr:uid="{623035A9-31E5-46C2-BC94-C09DAE51D707}"/>
    <cellStyle name="Normal 5 4 2 4 2 9" xfId="28412" xr:uid="{2C45D95C-25BE-4711-A6CA-FEE23B3C16A0}"/>
    <cellStyle name="Normal 5 4 2 4 3" xfId="546" xr:uid="{20EA00B6-6500-44EC-9721-5284499DC0E7}"/>
    <cellStyle name="Normal 5 4 2 4 3 10" xfId="43301" xr:uid="{6CEE2BA1-81F9-489C-B2DB-A61907DD8D52}"/>
    <cellStyle name="Normal 5 4 2 4 3 11" xfId="7881" xr:uid="{45B34920-5EAE-4675-8C10-6E2205052E02}"/>
    <cellStyle name="Normal 5 4 2 4 3 2" xfId="1233" xr:uid="{AE7A7F87-6E8C-4F46-BEF3-6E19A68EC2EC}"/>
    <cellStyle name="Normal 5 4 2 4 3 2 2" xfId="1234" xr:uid="{900D3BCB-A948-41DC-8F92-022FEB040855}"/>
    <cellStyle name="Normal 5 4 2 4 3 2 2 2" xfId="9595" xr:uid="{2D67494B-4460-4DA6-B8C8-BB05CB3CD10E}"/>
    <cellStyle name="Normal 5 4 2 4 3 2 2 2 2" xfId="13017" xr:uid="{C5C9CB61-5819-485B-B719-033F4C2681D4}"/>
    <cellStyle name="Normal 5 4 2 4 3 2 2 2 2 2" xfId="26707" xr:uid="{589E53B0-A184-4DDF-9ADF-E514BC8D7CF0}"/>
    <cellStyle name="Normal 5 4 2 4 3 2 2 2 2 2 2" xfId="40399" xr:uid="{130922E9-AAF1-49D0-9925-0F20225FC737}"/>
    <cellStyle name="Normal 5 4 2 4 3 2 2 2 2 2 3" xfId="55283" xr:uid="{429E941D-9028-4A2A-84E3-095D42B1DED5}"/>
    <cellStyle name="Normal 5 4 2 4 3 2 2 2 2 3" xfId="19863" xr:uid="{0B9FBDB7-C997-4F20-9E95-6148AC2D006B}"/>
    <cellStyle name="Normal 5 4 2 4 3 2 2 2 2 4" xfId="33553" xr:uid="{68EE511F-134C-4B8F-9E5C-4FC90CF1859C}"/>
    <cellStyle name="Normal 5 4 2 4 3 2 2 2 2 5" xfId="48437" xr:uid="{17732AD9-59A0-4F53-8F39-AF2D3DC9425C}"/>
    <cellStyle name="Normal 5 4 2 4 3 2 2 2 3" xfId="23285" xr:uid="{A845FCE2-BC53-4EF6-96E2-EBBC7F67C593}"/>
    <cellStyle name="Normal 5 4 2 4 3 2 2 2 3 2" xfId="36977" xr:uid="{D9DF4476-68C8-4DDE-A722-A32EF330688A}"/>
    <cellStyle name="Normal 5 4 2 4 3 2 2 2 3 3" xfId="51861" xr:uid="{3A487952-21DE-4B3D-B3EF-D4626EA6FC1E}"/>
    <cellStyle name="Normal 5 4 2 4 3 2 2 2 4" xfId="16441" xr:uid="{72C5C849-4C0B-41FB-9F5C-989D01FCCEE6}"/>
    <cellStyle name="Normal 5 4 2 4 3 2 2 2 5" xfId="30131" xr:uid="{6A132ECD-68F6-44BD-868D-A66D4FA80696}"/>
    <cellStyle name="Normal 5 4 2 4 3 2 2 2 6" xfId="45015" xr:uid="{C47D6A62-C5B4-4516-961A-9333293E1EEF}"/>
    <cellStyle name="Normal 5 4 2 4 3 2 2 3" xfId="11305" xr:uid="{A79746BC-30D3-43F1-B24A-95DBDF7913ED}"/>
    <cellStyle name="Normal 5 4 2 4 3 2 2 3 2" xfId="24995" xr:uid="{EC3B4B1A-C9DB-4A45-96B5-D1672A90D8EA}"/>
    <cellStyle name="Normal 5 4 2 4 3 2 2 3 2 2" xfId="38687" xr:uid="{ED91DABD-5FB8-49DE-98C0-E2D1AB6A7997}"/>
    <cellStyle name="Normal 5 4 2 4 3 2 2 3 2 3" xfId="53571" xr:uid="{2C76EC13-91A4-4BA1-9F41-B795421DC3DA}"/>
    <cellStyle name="Normal 5 4 2 4 3 2 2 3 3" xfId="18151" xr:uid="{6A2AC105-3124-4561-84D6-9F0408046BC0}"/>
    <cellStyle name="Normal 5 4 2 4 3 2 2 3 4" xfId="31841" xr:uid="{63288148-0946-4BAE-BECC-D9DC1A541538}"/>
    <cellStyle name="Normal 5 4 2 4 3 2 2 3 5" xfId="46725" xr:uid="{98D8A44F-A718-4826-8962-62121D64C4CB}"/>
    <cellStyle name="Normal 5 4 2 4 3 2 2 4" xfId="21573" xr:uid="{04DEEC4C-2E0F-49B8-B628-5EC08E113569}"/>
    <cellStyle name="Normal 5 4 2 4 3 2 2 4 2" xfId="35265" xr:uid="{703B13BF-3099-49F6-BB60-05E153542B57}"/>
    <cellStyle name="Normal 5 4 2 4 3 2 2 4 3" xfId="50149" xr:uid="{33BED0C0-62EE-49FD-A1BC-42B4CB9E15D9}"/>
    <cellStyle name="Normal 5 4 2 4 3 2 2 5" xfId="14729" xr:uid="{65907730-6684-40F9-AC0E-3A57EE38A243}"/>
    <cellStyle name="Normal 5 4 2 4 3 2 2 5 2" xfId="40927" xr:uid="{C913C23F-F1E4-4962-A67E-6544D3EF344B}"/>
    <cellStyle name="Normal 5 4 2 4 3 2 2 6" xfId="28419" xr:uid="{14951097-CDDF-4AEA-8E5D-2369F62F0B40}"/>
    <cellStyle name="Normal 5 4 2 4 3 2 2 7" xfId="43303" xr:uid="{D0A910EF-ED01-48A2-A90C-25075CEDD706}"/>
    <cellStyle name="Normal 5 4 2 4 3 2 2 8" xfId="7883" xr:uid="{FCCB6E38-965B-47AF-B2CE-0150E51A666C}"/>
    <cellStyle name="Normal 5 4 2 4 3 2 3" xfId="9594" xr:uid="{9496244B-B11D-4998-8B46-0C33100447C9}"/>
    <cellStyle name="Normal 5 4 2 4 3 2 3 2" xfId="13016" xr:uid="{C2B08239-41AF-4D31-A5B7-28F5D2B01BA2}"/>
    <cellStyle name="Normal 5 4 2 4 3 2 3 2 2" xfId="26706" xr:uid="{C4CE5EF2-542F-4861-8465-B469DDAA7A1F}"/>
    <cellStyle name="Normal 5 4 2 4 3 2 3 2 2 2" xfId="40398" xr:uid="{97C9EE5E-65AE-4F3B-A415-FB2DF8A54197}"/>
    <cellStyle name="Normal 5 4 2 4 3 2 3 2 2 3" xfId="55282" xr:uid="{6A752FD3-A20A-401E-A6C0-EE9F04136A94}"/>
    <cellStyle name="Normal 5 4 2 4 3 2 3 2 3" xfId="19862" xr:uid="{081539E6-E3BF-41A5-8104-417684A094DC}"/>
    <cellStyle name="Normal 5 4 2 4 3 2 3 2 4" xfId="33552" xr:uid="{D1CE81ED-CC1B-4EED-AE55-F401FCCA1B19}"/>
    <cellStyle name="Normal 5 4 2 4 3 2 3 2 5" xfId="48436" xr:uid="{152BD555-36FE-4442-8C50-3A361C6FDCF8}"/>
    <cellStyle name="Normal 5 4 2 4 3 2 3 3" xfId="23284" xr:uid="{24AE7853-F6DE-4864-BE3E-B39539896CDA}"/>
    <cellStyle name="Normal 5 4 2 4 3 2 3 3 2" xfId="36976" xr:uid="{9F4D8277-3509-4A54-AE82-19BF1EFDB21C}"/>
    <cellStyle name="Normal 5 4 2 4 3 2 3 3 3" xfId="51860" xr:uid="{9795FC19-D6FE-4EE7-B6FB-E49E70679529}"/>
    <cellStyle name="Normal 5 4 2 4 3 2 3 4" xfId="16440" xr:uid="{5AB9A8CD-54E4-4445-A793-82823A6B052B}"/>
    <cellStyle name="Normal 5 4 2 4 3 2 3 5" xfId="30130" xr:uid="{722D00A2-EDBA-48CB-B239-1FB9066EA359}"/>
    <cellStyle name="Normal 5 4 2 4 3 2 3 6" xfId="45014" xr:uid="{0D46F4E7-40BA-4C46-BA15-FA792B1A49BC}"/>
    <cellStyle name="Normal 5 4 2 4 3 2 4" xfId="11304" xr:uid="{C53ED73D-CE75-4E8A-B795-F0B0B198AC2F}"/>
    <cellStyle name="Normal 5 4 2 4 3 2 4 2" xfId="24994" xr:uid="{5C2C13C5-9DFA-4C25-A7AA-88823CE4F825}"/>
    <cellStyle name="Normal 5 4 2 4 3 2 4 2 2" xfId="38686" xr:uid="{CABFF5D9-036B-49D0-977B-83DD84AA1475}"/>
    <cellStyle name="Normal 5 4 2 4 3 2 4 2 3" xfId="53570" xr:uid="{841DCC46-F0A4-4E60-BF0B-DB6672940494}"/>
    <cellStyle name="Normal 5 4 2 4 3 2 4 3" xfId="18150" xr:uid="{DD78682D-B35F-4C01-9FD5-DDA92C614302}"/>
    <cellStyle name="Normal 5 4 2 4 3 2 4 4" xfId="31840" xr:uid="{121A71B9-CE68-4DCD-B564-ED24B1723FAF}"/>
    <cellStyle name="Normal 5 4 2 4 3 2 4 5" xfId="46724" xr:uid="{AE293A88-B887-4367-9E53-47899AB70EEC}"/>
    <cellStyle name="Normal 5 4 2 4 3 2 5" xfId="21572" xr:uid="{0C2E2FB6-E71C-4425-AEF6-850A259CF6FE}"/>
    <cellStyle name="Normal 5 4 2 4 3 2 5 2" xfId="35264" xr:uid="{2368CCB6-DD13-4CCB-BF4C-0E77E824CE33}"/>
    <cellStyle name="Normal 5 4 2 4 3 2 5 3" xfId="50148" xr:uid="{9F63B0F9-28DF-4D45-B6E3-4149CEAC88C1}"/>
    <cellStyle name="Normal 5 4 2 4 3 2 6" xfId="14728" xr:uid="{CDB9CD71-95FE-491F-959B-E138888C30FB}"/>
    <cellStyle name="Normal 5 4 2 4 3 2 6 2" xfId="40926" xr:uid="{0E5D2FF7-9031-4544-9612-7B7CFB22D12B}"/>
    <cellStyle name="Normal 5 4 2 4 3 2 7" xfId="28418" xr:uid="{D57536BF-EEAC-40A2-972A-04EE3A9F857D}"/>
    <cellStyle name="Normal 5 4 2 4 3 2 8" xfId="43302" xr:uid="{9F76DBE6-CB43-410B-B7D7-1C2286DC133E}"/>
    <cellStyle name="Normal 5 4 2 4 3 2 9" xfId="7882" xr:uid="{DC461E2D-57E6-405D-A8CF-F5A7E585942F}"/>
    <cellStyle name="Normal 5 4 2 4 3 3" xfId="1235" xr:uid="{9D226AF9-DDE5-4A34-B4E8-26E36B093458}"/>
    <cellStyle name="Normal 5 4 2 4 3 3 2" xfId="9596" xr:uid="{D3DE9E21-EA96-4517-B19F-828889249825}"/>
    <cellStyle name="Normal 5 4 2 4 3 3 2 2" xfId="13018" xr:uid="{C36ED32D-0128-4070-8056-7D29A2ADE7A7}"/>
    <cellStyle name="Normal 5 4 2 4 3 3 2 2 2" xfId="26708" xr:uid="{94F1D78F-10CA-44C7-BB7B-533E88663CBF}"/>
    <cellStyle name="Normal 5 4 2 4 3 3 2 2 2 2" xfId="40400" xr:uid="{495CA3D8-23ED-4893-8E51-26E81E051441}"/>
    <cellStyle name="Normal 5 4 2 4 3 3 2 2 2 3" xfId="55284" xr:uid="{DA7BCC61-0561-49F9-BAF7-B39A3301D72C}"/>
    <cellStyle name="Normal 5 4 2 4 3 3 2 2 3" xfId="19864" xr:uid="{715C088F-DCE8-4047-88BA-2037347F85A7}"/>
    <cellStyle name="Normal 5 4 2 4 3 3 2 2 4" xfId="33554" xr:uid="{E21F76C2-A23F-4EEF-B8BB-32D1854D49D9}"/>
    <cellStyle name="Normal 5 4 2 4 3 3 2 2 5" xfId="48438" xr:uid="{6814D030-F6D3-4905-BDC1-03A080E506D2}"/>
    <cellStyle name="Normal 5 4 2 4 3 3 2 3" xfId="23286" xr:uid="{A4EC3BAD-8438-4CB2-AB51-0E9B04610F85}"/>
    <cellStyle name="Normal 5 4 2 4 3 3 2 3 2" xfId="36978" xr:uid="{D5EC46D9-F57E-456A-BA6F-332271EF2D42}"/>
    <cellStyle name="Normal 5 4 2 4 3 3 2 3 3" xfId="51862" xr:uid="{44FB7618-7C79-4441-AEB5-55D50064E2C6}"/>
    <cellStyle name="Normal 5 4 2 4 3 3 2 4" xfId="16442" xr:uid="{9F75ADF2-3C87-4115-BCB3-57808A0883C8}"/>
    <cellStyle name="Normal 5 4 2 4 3 3 2 5" xfId="30132" xr:uid="{AB5D69FB-1D3C-4404-8031-CBFB7A975B81}"/>
    <cellStyle name="Normal 5 4 2 4 3 3 2 6" xfId="45016" xr:uid="{5DD250D5-834F-4823-8BDF-74755A7202BF}"/>
    <cellStyle name="Normal 5 4 2 4 3 3 3" xfId="11306" xr:uid="{C6AF0949-E1B3-4ACD-A21A-0A490604F210}"/>
    <cellStyle name="Normal 5 4 2 4 3 3 3 2" xfId="24996" xr:uid="{3CD44BD0-8731-467D-B076-1600865F1B09}"/>
    <cellStyle name="Normal 5 4 2 4 3 3 3 2 2" xfId="38688" xr:uid="{411DB880-347F-4520-AAEA-DD8581DEF8B1}"/>
    <cellStyle name="Normal 5 4 2 4 3 3 3 2 3" xfId="53572" xr:uid="{27D52BD2-30B9-4100-AB97-067A6C55BC04}"/>
    <cellStyle name="Normal 5 4 2 4 3 3 3 3" xfId="18152" xr:uid="{DDFC7147-0FFE-4C3B-8D8F-5B895D5722C9}"/>
    <cellStyle name="Normal 5 4 2 4 3 3 3 4" xfId="31842" xr:uid="{23AC71FD-F9F0-4E17-B991-910A082633C7}"/>
    <cellStyle name="Normal 5 4 2 4 3 3 3 5" xfId="46726" xr:uid="{B0C32954-763F-4FBE-9333-AA7DF6C229D1}"/>
    <cellStyle name="Normal 5 4 2 4 3 3 4" xfId="21574" xr:uid="{FEA5B775-54A5-43C9-938C-D38E8FAEA856}"/>
    <cellStyle name="Normal 5 4 2 4 3 3 4 2" xfId="35266" xr:uid="{00CF0E35-A6C2-4CA1-BAA2-4E54AB823117}"/>
    <cellStyle name="Normal 5 4 2 4 3 3 4 3" xfId="50150" xr:uid="{A4F43227-2B6D-4F4B-BFB8-8018F910226A}"/>
    <cellStyle name="Normal 5 4 2 4 3 3 5" xfId="14730" xr:uid="{73FFAFFD-978A-4D68-B95F-352303873F37}"/>
    <cellStyle name="Normal 5 4 2 4 3 3 5 2" xfId="40928" xr:uid="{8EC68BC3-ADB2-450B-926A-1CAD1613FE94}"/>
    <cellStyle name="Normal 5 4 2 4 3 3 6" xfId="28420" xr:uid="{B3A6B548-747A-45BC-9C42-7579D4732CDF}"/>
    <cellStyle name="Normal 5 4 2 4 3 3 7" xfId="43304" xr:uid="{166173B8-4760-49CF-A7A5-9E9B69713329}"/>
    <cellStyle name="Normal 5 4 2 4 3 3 8" xfId="7884" xr:uid="{8FDB4FCE-E60E-4A45-9C9D-D99DDB899C19}"/>
    <cellStyle name="Normal 5 4 2 4 3 4" xfId="7885" xr:uid="{9AEFEEF9-C5BE-4CF5-B9C9-8FBE4B2B5336}"/>
    <cellStyle name="Normal 5 4 2 4 3 4 2" xfId="9597" xr:uid="{7BDE01D0-0142-40CF-8B82-716C1BAA27C0}"/>
    <cellStyle name="Normal 5 4 2 4 3 4 2 2" xfId="13019" xr:uid="{7D682B44-8FDA-4869-9142-3F5246FA59C2}"/>
    <cellStyle name="Normal 5 4 2 4 3 4 2 2 2" xfId="26709" xr:uid="{8BC372D6-F36C-4261-8C6F-1ECBC3A72E48}"/>
    <cellStyle name="Normal 5 4 2 4 3 4 2 2 2 2" xfId="40401" xr:uid="{63BEE030-48E5-4A5D-97E4-7DAEE3D630D3}"/>
    <cellStyle name="Normal 5 4 2 4 3 4 2 2 2 3" xfId="55285" xr:uid="{6629F5CA-F58F-4B6A-9742-72C11E0CDE99}"/>
    <cellStyle name="Normal 5 4 2 4 3 4 2 2 3" xfId="19865" xr:uid="{9BD47FBD-432C-4DE1-A09E-A19B1893DDFF}"/>
    <cellStyle name="Normal 5 4 2 4 3 4 2 2 4" xfId="33555" xr:uid="{81B62EC4-82BE-4A43-A1E4-842D6B2BE793}"/>
    <cellStyle name="Normal 5 4 2 4 3 4 2 2 5" xfId="48439" xr:uid="{CCA64BDB-49FC-4877-BE96-5A3FC49F8633}"/>
    <cellStyle name="Normal 5 4 2 4 3 4 2 3" xfId="23287" xr:uid="{3540F0FF-2750-4612-9476-8B6D9539D245}"/>
    <cellStyle name="Normal 5 4 2 4 3 4 2 3 2" xfId="36979" xr:uid="{6DAACA7F-851C-4A36-BF03-E17E6843DC32}"/>
    <cellStyle name="Normal 5 4 2 4 3 4 2 3 3" xfId="51863" xr:uid="{A641AD9C-2521-47ED-B189-03D5FAEDAE13}"/>
    <cellStyle name="Normal 5 4 2 4 3 4 2 4" xfId="16443" xr:uid="{FD8928F8-2C2E-43A1-A85E-0932713FEA62}"/>
    <cellStyle name="Normal 5 4 2 4 3 4 2 5" xfId="30133" xr:uid="{5446C582-9B0A-4A3E-AB6C-9E84FD4EBBB8}"/>
    <cellStyle name="Normal 5 4 2 4 3 4 2 6" xfId="45017" xr:uid="{282045BD-65AE-471F-8B6A-C2E34046F754}"/>
    <cellStyle name="Normal 5 4 2 4 3 4 3" xfId="11307" xr:uid="{AA19813C-E1A7-4152-ABD5-3CB4BF9AB10C}"/>
    <cellStyle name="Normal 5 4 2 4 3 4 3 2" xfId="24997" xr:uid="{3D07B6D2-7C7D-4EF3-B05F-344B8CA65528}"/>
    <cellStyle name="Normal 5 4 2 4 3 4 3 2 2" xfId="38689" xr:uid="{B76574E5-D5BC-47D6-B36C-A369D718CF94}"/>
    <cellStyle name="Normal 5 4 2 4 3 4 3 2 3" xfId="53573" xr:uid="{0A20C159-B838-42E9-BAA6-9EBA84E0F1B0}"/>
    <cellStyle name="Normal 5 4 2 4 3 4 3 3" xfId="18153" xr:uid="{0188A84D-5FE4-49DC-A4AD-256826223C8E}"/>
    <cellStyle name="Normal 5 4 2 4 3 4 3 4" xfId="31843" xr:uid="{0F29C6E3-84AD-4231-9CC6-575922EAE1EB}"/>
    <cellStyle name="Normal 5 4 2 4 3 4 3 5" xfId="46727" xr:uid="{8207D275-4DBF-456E-947A-47041F205B31}"/>
    <cellStyle name="Normal 5 4 2 4 3 4 4" xfId="21575" xr:uid="{AC23CB06-E4A8-410F-AB93-AD27ED97CD31}"/>
    <cellStyle name="Normal 5 4 2 4 3 4 4 2" xfId="35267" xr:uid="{E850F9C8-1D2F-4F8C-B762-0F9DCF36FE1F}"/>
    <cellStyle name="Normal 5 4 2 4 3 4 4 3" xfId="50151" xr:uid="{E7D0F00E-964C-499B-8940-0CC43660DEC5}"/>
    <cellStyle name="Normal 5 4 2 4 3 4 5" xfId="14731" xr:uid="{EAB81BA5-DC67-49AA-9F4C-689CA8E7905C}"/>
    <cellStyle name="Normal 5 4 2 4 3 4 6" xfId="28421" xr:uid="{11DA8F27-4B21-4497-B27C-5939FB30B8FE}"/>
    <cellStyle name="Normal 5 4 2 4 3 4 7" xfId="43305" xr:uid="{B119E6BD-D923-46D4-B854-7B1E6972C188}"/>
    <cellStyle name="Normal 5 4 2 4 3 5" xfId="9593" xr:uid="{31C6FD25-D721-4297-B225-BBA2B860ABE0}"/>
    <cellStyle name="Normal 5 4 2 4 3 5 2" xfId="13015" xr:uid="{FF66A65F-FE33-47E9-8409-383832197E67}"/>
    <cellStyle name="Normal 5 4 2 4 3 5 2 2" xfId="26705" xr:uid="{90F91CAC-0D96-4120-A6D8-1B5DA9B32A08}"/>
    <cellStyle name="Normal 5 4 2 4 3 5 2 2 2" xfId="40397" xr:uid="{CE986408-84DB-42C9-8E01-F0FE2B53A4D7}"/>
    <cellStyle name="Normal 5 4 2 4 3 5 2 2 3" xfId="55281" xr:uid="{F1579711-02FA-4CF5-A9D8-98BB8EB90E3C}"/>
    <cellStyle name="Normal 5 4 2 4 3 5 2 3" xfId="19861" xr:uid="{286E0DB1-690B-4ABB-AE39-C9ADCD9B41A2}"/>
    <cellStyle name="Normal 5 4 2 4 3 5 2 4" xfId="33551" xr:uid="{09605EE8-4563-4FDE-AB71-E6C6F6C8ECD0}"/>
    <cellStyle name="Normal 5 4 2 4 3 5 2 5" xfId="48435" xr:uid="{AC03465D-1B3A-4442-A6DC-6E1891CCE5C5}"/>
    <cellStyle name="Normal 5 4 2 4 3 5 3" xfId="23283" xr:uid="{51AB583B-7550-471A-9399-C2A770287743}"/>
    <cellStyle name="Normal 5 4 2 4 3 5 3 2" xfId="36975" xr:uid="{D0347B64-C072-4129-B005-2E7BC62DEA5B}"/>
    <cellStyle name="Normal 5 4 2 4 3 5 3 3" xfId="51859" xr:uid="{71A31E84-6C97-43A5-BED7-DB411FE5565A}"/>
    <cellStyle name="Normal 5 4 2 4 3 5 4" xfId="16439" xr:uid="{B49D17EE-1A6B-402E-B0A9-A68F00B9654F}"/>
    <cellStyle name="Normal 5 4 2 4 3 5 5" xfId="30129" xr:uid="{36AE2D99-4BE8-4150-BF38-3F617098DD0A}"/>
    <cellStyle name="Normal 5 4 2 4 3 5 6" xfId="45013" xr:uid="{5AFAB393-F1AB-424E-8185-1F329A51A519}"/>
    <cellStyle name="Normal 5 4 2 4 3 6" xfId="11303" xr:uid="{CEFDB7E8-B564-4C34-BB31-78A0BFAA5B2B}"/>
    <cellStyle name="Normal 5 4 2 4 3 6 2" xfId="24993" xr:uid="{D3E412F4-7C4C-4774-BE56-87426A597032}"/>
    <cellStyle name="Normal 5 4 2 4 3 6 2 2" xfId="38685" xr:uid="{984F3FF9-E388-4A5D-8C80-54C4BF0CC403}"/>
    <cellStyle name="Normal 5 4 2 4 3 6 2 3" xfId="53569" xr:uid="{9BB5C4AD-9E33-4AEA-8F08-CB0DD5C57933}"/>
    <cellStyle name="Normal 5 4 2 4 3 6 3" xfId="18149" xr:uid="{C664B38D-6BDB-4D7F-9F5A-8CC536A54F6A}"/>
    <cellStyle name="Normal 5 4 2 4 3 6 4" xfId="31839" xr:uid="{96B43432-93FF-4E51-B9FE-4E466E447262}"/>
    <cellStyle name="Normal 5 4 2 4 3 6 5" xfId="46723" xr:uid="{73F50107-276C-4F61-8340-867A1E3DF761}"/>
    <cellStyle name="Normal 5 4 2 4 3 7" xfId="21571" xr:uid="{5444A68C-B6CC-4E0F-92B3-B4A58D29ACEC}"/>
    <cellStyle name="Normal 5 4 2 4 3 7 2" xfId="35263" xr:uid="{27D097B8-9460-4DA2-875D-0749C7E70314}"/>
    <cellStyle name="Normal 5 4 2 4 3 7 3" xfId="50147" xr:uid="{9D1F972C-D3E3-45C4-B175-B61E28764C69}"/>
    <cellStyle name="Normal 5 4 2 4 3 8" xfId="14727" xr:uid="{1851F2D4-4BCD-49E4-8034-3788F6DD72AC}"/>
    <cellStyle name="Normal 5 4 2 4 3 8 2" xfId="40823" xr:uid="{248F57BD-31D6-442F-A916-C022F3A74ABF}"/>
    <cellStyle name="Normal 5 4 2 4 3 9" xfId="28417" xr:uid="{43637296-E624-452C-9DD8-29315BD63687}"/>
    <cellStyle name="Normal 5 4 2 4 4" xfId="1236" xr:uid="{4B6285ED-E2B4-4F66-99EF-C727961B6B10}"/>
    <cellStyle name="Normal 5 4 2 4 4 2" xfId="1237" xr:uid="{A65622D4-BE20-445E-A2AC-F125253F8C54}"/>
    <cellStyle name="Normal 5 4 2 4 4 2 2" xfId="9599" xr:uid="{AF4E4F51-940F-462A-B1E9-FFECEE03428B}"/>
    <cellStyle name="Normal 5 4 2 4 4 2 2 2" xfId="13021" xr:uid="{EFA8E399-4715-40C0-B65E-3370E8FC4D91}"/>
    <cellStyle name="Normal 5 4 2 4 4 2 2 2 2" xfId="26711" xr:uid="{1AD02400-B0F8-4C63-89DF-1D89D04C34BF}"/>
    <cellStyle name="Normal 5 4 2 4 4 2 2 2 2 2" xfId="40403" xr:uid="{60E66F2C-2076-467C-8B17-38FD65F0B11B}"/>
    <cellStyle name="Normal 5 4 2 4 4 2 2 2 2 3" xfId="55287" xr:uid="{38C100EA-0EAD-4336-B14F-B801F9F8758B}"/>
    <cellStyle name="Normal 5 4 2 4 4 2 2 2 3" xfId="19867" xr:uid="{9A19AE1C-11F1-41F9-BAAC-3C13B317D1FD}"/>
    <cellStyle name="Normal 5 4 2 4 4 2 2 2 4" xfId="33557" xr:uid="{B90D78C5-2BEE-46BF-96FA-68012210C1E3}"/>
    <cellStyle name="Normal 5 4 2 4 4 2 2 2 5" xfId="48441" xr:uid="{2F17B8EE-1A15-425F-9794-C3944ED390BE}"/>
    <cellStyle name="Normal 5 4 2 4 4 2 2 3" xfId="23289" xr:uid="{5D4EB7B3-1494-4B6F-8775-24903D16493F}"/>
    <cellStyle name="Normal 5 4 2 4 4 2 2 3 2" xfId="36981" xr:uid="{A5D96F47-6AA6-4812-95EC-D582BB0A55D5}"/>
    <cellStyle name="Normal 5 4 2 4 4 2 2 3 3" xfId="51865" xr:uid="{2F15A732-C63A-4004-981C-F2696D3E455B}"/>
    <cellStyle name="Normal 5 4 2 4 4 2 2 4" xfId="16445" xr:uid="{E86F0EEA-B0C5-4728-9BB1-282EB4B6E07F}"/>
    <cellStyle name="Normal 5 4 2 4 4 2 2 5" xfId="30135" xr:uid="{AD2A4460-A181-40DD-B0B1-D492459A67ED}"/>
    <cellStyle name="Normal 5 4 2 4 4 2 2 6" xfId="45019" xr:uid="{2DB7255B-5B3C-4AD7-A8AA-4C325861D82E}"/>
    <cellStyle name="Normal 5 4 2 4 4 2 3" xfId="11309" xr:uid="{ADBBB11E-C01E-4B28-A902-6528E5211F36}"/>
    <cellStyle name="Normal 5 4 2 4 4 2 3 2" xfId="24999" xr:uid="{EC72DAEF-9C4E-4931-8BEA-E854AE0477F2}"/>
    <cellStyle name="Normal 5 4 2 4 4 2 3 2 2" xfId="38691" xr:uid="{9312B553-06F7-489C-B19B-F258C76D1CA9}"/>
    <cellStyle name="Normal 5 4 2 4 4 2 3 2 3" xfId="53575" xr:uid="{898B66DA-5CEB-4C19-8B8B-161DCFF41E80}"/>
    <cellStyle name="Normal 5 4 2 4 4 2 3 3" xfId="18155" xr:uid="{F3D65549-344B-476E-8C6E-73FA13C020E7}"/>
    <cellStyle name="Normal 5 4 2 4 4 2 3 4" xfId="31845" xr:uid="{E58FA5D4-0EB1-4C8C-B0A4-DA002A002FB0}"/>
    <cellStyle name="Normal 5 4 2 4 4 2 3 5" xfId="46729" xr:uid="{9DF3D185-4614-49D5-A060-FD3D0F597723}"/>
    <cellStyle name="Normal 5 4 2 4 4 2 4" xfId="21577" xr:uid="{EAF804AE-DCA0-4E0E-9F87-2F2CB9E865D7}"/>
    <cellStyle name="Normal 5 4 2 4 4 2 4 2" xfId="35269" xr:uid="{3898D3D1-D3F0-4961-BB5B-48CCB98A8934}"/>
    <cellStyle name="Normal 5 4 2 4 4 2 4 3" xfId="50153" xr:uid="{F3C230CD-5B8C-46EE-91A4-E11C70C79D07}"/>
    <cellStyle name="Normal 5 4 2 4 4 2 5" xfId="14733" xr:uid="{08FD9454-0569-4139-B1B5-472373E9FF2A}"/>
    <cellStyle name="Normal 5 4 2 4 4 2 5 2" xfId="40930" xr:uid="{8AFFD53A-F034-4447-9FE6-EA305B0CCA6B}"/>
    <cellStyle name="Normal 5 4 2 4 4 2 6" xfId="28423" xr:uid="{B2ED6551-2387-4D79-AE57-47A31F5B30C2}"/>
    <cellStyle name="Normal 5 4 2 4 4 2 7" xfId="43307" xr:uid="{91EFF5ED-EDF4-4C89-8BF4-CC3A43848694}"/>
    <cellStyle name="Normal 5 4 2 4 4 2 8" xfId="7887" xr:uid="{247D73E0-FDAE-4E3C-94F6-DC31D0DAC491}"/>
    <cellStyle name="Normal 5 4 2 4 4 3" xfId="9598" xr:uid="{70131582-BC87-4B27-9A2C-13C11188D3C4}"/>
    <cellStyle name="Normal 5 4 2 4 4 3 2" xfId="13020" xr:uid="{0E4E2C2D-828E-4BB6-9900-BF88F3AA159A}"/>
    <cellStyle name="Normal 5 4 2 4 4 3 2 2" xfId="26710" xr:uid="{A892635A-97E1-46AF-B94F-1160774349B8}"/>
    <cellStyle name="Normal 5 4 2 4 4 3 2 2 2" xfId="40402" xr:uid="{A006B099-3474-4E28-BABA-82F210EE464B}"/>
    <cellStyle name="Normal 5 4 2 4 4 3 2 2 3" xfId="55286" xr:uid="{0A64E06D-DA70-43BE-9FA3-C9A027277DA6}"/>
    <cellStyle name="Normal 5 4 2 4 4 3 2 3" xfId="19866" xr:uid="{A3C14F1F-0C81-4F8A-A006-92F067EDE5C9}"/>
    <cellStyle name="Normal 5 4 2 4 4 3 2 4" xfId="33556" xr:uid="{A7705318-69D6-4DA6-A0A4-CF392BB00940}"/>
    <cellStyle name="Normal 5 4 2 4 4 3 2 5" xfId="48440" xr:uid="{A268F2A0-79DB-4647-94AB-4E4999A5BA70}"/>
    <cellStyle name="Normal 5 4 2 4 4 3 3" xfId="23288" xr:uid="{EECF32DD-CA5F-4DD4-85C7-EB11ABB88F3C}"/>
    <cellStyle name="Normal 5 4 2 4 4 3 3 2" xfId="36980" xr:uid="{C59C44AD-FE55-4E72-B8E4-A75B08AF682D}"/>
    <cellStyle name="Normal 5 4 2 4 4 3 3 3" xfId="51864" xr:uid="{FCB44F8B-6861-40DC-852A-831DCA8F8C0B}"/>
    <cellStyle name="Normal 5 4 2 4 4 3 4" xfId="16444" xr:uid="{16692737-5630-4574-A3BA-E754EDE3E59F}"/>
    <cellStyle name="Normal 5 4 2 4 4 3 5" xfId="30134" xr:uid="{3EE51105-121B-4417-8D53-005D1F35D7B6}"/>
    <cellStyle name="Normal 5 4 2 4 4 3 6" xfId="45018" xr:uid="{7A33302D-2A0A-430E-9504-B0C7DA2E9F29}"/>
    <cellStyle name="Normal 5 4 2 4 4 4" xfId="11308" xr:uid="{D10FDA72-A62B-4ED1-B3DE-E84CAFC89761}"/>
    <cellStyle name="Normal 5 4 2 4 4 4 2" xfId="24998" xr:uid="{38FF02B6-8A13-4346-815B-82E606318FDB}"/>
    <cellStyle name="Normal 5 4 2 4 4 4 2 2" xfId="38690" xr:uid="{D379F2A8-E854-4007-9247-427319F8BB64}"/>
    <cellStyle name="Normal 5 4 2 4 4 4 2 3" xfId="53574" xr:uid="{3C432F76-6773-4822-9273-575235220A7F}"/>
    <cellStyle name="Normal 5 4 2 4 4 4 3" xfId="18154" xr:uid="{73BF9B59-DCE3-469B-9015-55E6512443B6}"/>
    <cellStyle name="Normal 5 4 2 4 4 4 4" xfId="31844" xr:uid="{6FF77362-EECC-4FE6-B86F-0DE202B8FFEA}"/>
    <cellStyle name="Normal 5 4 2 4 4 4 5" xfId="46728" xr:uid="{B9A5DC99-5BF0-40DA-84E1-657993E1ED19}"/>
    <cellStyle name="Normal 5 4 2 4 4 5" xfId="21576" xr:uid="{B7570A04-69D6-4D58-941A-E5C837B317D0}"/>
    <cellStyle name="Normal 5 4 2 4 4 5 2" xfId="35268" xr:uid="{9418DAC7-4ACE-4D17-AB97-929ECBFDF0C1}"/>
    <cellStyle name="Normal 5 4 2 4 4 5 3" xfId="50152" xr:uid="{C7D5B264-6BC4-4EC3-A0B4-61D53ED1B627}"/>
    <cellStyle name="Normal 5 4 2 4 4 6" xfId="14732" xr:uid="{BE8D7C5A-688A-4362-BF1A-1FA96ABD7E4D}"/>
    <cellStyle name="Normal 5 4 2 4 4 6 2" xfId="40929" xr:uid="{A3021ED3-72E9-44D6-9C98-BB68E498C6FD}"/>
    <cellStyle name="Normal 5 4 2 4 4 7" xfId="28422" xr:uid="{A91215EE-87B3-41D5-B7DA-CBE5F015C4C4}"/>
    <cellStyle name="Normal 5 4 2 4 4 8" xfId="43306" xr:uid="{617E5AA8-A9CD-48E4-949D-152D7154DC48}"/>
    <cellStyle name="Normal 5 4 2 4 4 9" xfId="7886" xr:uid="{2B5FCC80-D383-470D-ADE7-67060F1B4615}"/>
    <cellStyle name="Normal 5 4 2 4 5" xfId="1238" xr:uid="{42C14E95-62C0-4E63-9F68-6C9F2FDFAF88}"/>
    <cellStyle name="Normal 5 4 2 4 5 2" xfId="9600" xr:uid="{C8450F22-8D69-416F-837D-FF6A5B6C5139}"/>
    <cellStyle name="Normal 5 4 2 4 5 2 2" xfId="13022" xr:uid="{6834BD70-5DBC-4836-BFEA-533C54973652}"/>
    <cellStyle name="Normal 5 4 2 4 5 2 2 2" xfId="26712" xr:uid="{2A214A3E-8667-4310-80C5-D1C50F6207B8}"/>
    <cellStyle name="Normal 5 4 2 4 5 2 2 2 2" xfId="40404" xr:uid="{199E0721-60D1-415A-9A1E-921FD1EB6FEB}"/>
    <cellStyle name="Normal 5 4 2 4 5 2 2 2 3" xfId="55288" xr:uid="{951E6310-867B-4632-96D5-36A7FFA8F0A4}"/>
    <cellStyle name="Normal 5 4 2 4 5 2 2 3" xfId="19868" xr:uid="{903F623F-5719-41B5-99E6-291B95521082}"/>
    <cellStyle name="Normal 5 4 2 4 5 2 2 4" xfId="33558" xr:uid="{60C6372E-42D9-4E55-9B58-A6050CDDEFC2}"/>
    <cellStyle name="Normal 5 4 2 4 5 2 2 5" xfId="48442" xr:uid="{B3CE6A6E-6373-4596-9D1A-311D8172BE61}"/>
    <cellStyle name="Normal 5 4 2 4 5 2 3" xfId="23290" xr:uid="{562FCE87-5B69-425A-BA70-3B26EE7310C6}"/>
    <cellStyle name="Normal 5 4 2 4 5 2 3 2" xfId="36982" xr:uid="{D0201AAA-66A5-4026-B4C0-04BF8D6E4A49}"/>
    <cellStyle name="Normal 5 4 2 4 5 2 3 3" xfId="51866" xr:uid="{890F5544-2A71-407D-8D02-59738A27E10A}"/>
    <cellStyle name="Normal 5 4 2 4 5 2 4" xfId="16446" xr:uid="{8CA0010C-0EFD-40B2-A02A-876F0EDF1334}"/>
    <cellStyle name="Normal 5 4 2 4 5 2 5" xfId="30136" xr:uid="{5A35A459-0F6F-418D-A141-D8B65EC104A9}"/>
    <cellStyle name="Normal 5 4 2 4 5 2 6" xfId="45020" xr:uid="{F1371445-0A50-4433-B9AB-F62700EB99EA}"/>
    <cellStyle name="Normal 5 4 2 4 5 3" xfId="11310" xr:uid="{172E40A3-F02F-4E90-A592-FDC988A81344}"/>
    <cellStyle name="Normal 5 4 2 4 5 3 2" xfId="25000" xr:uid="{F2F9E199-09B7-4A64-9D27-166666F9CE06}"/>
    <cellStyle name="Normal 5 4 2 4 5 3 2 2" xfId="38692" xr:uid="{0389120E-988F-4D41-A31C-0C5F426C3C78}"/>
    <cellStyle name="Normal 5 4 2 4 5 3 2 3" xfId="53576" xr:uid="{837AC113-BE26-4F5B-A482-9E1C7B4CE0DA}"/>
    <cellStyle name="Normal 5 4 2 4 5 3 3" xfId="18156" xr:uid="{5457CD7C-7FF9-4EAE-A169-F9B236CCDF05}"/>
    <cellStyle name="Normal 5 4 2 4 5 3 4" xfId="31846" xr:uid="{B382A424-B42C-40F4-8560-7965331B5DC9}"/>
    <cellStyle name="Normal 5 4 2 4 5 3 5" xfId="46730" xr:uid="{3510BA60-213F-4251-A905-79809ADEB27B}"/>
    <cellStyle name="Normal 5 4 2 4 5 4" xfId="21578" xr:uid="{8D45DC4E-9160-4D69-B957-971BCDD8964B}"/>
    <cellStyle name="Normal 5 4 2 4 5 4 2" xfId="35270" xr:uid="{2B30FDC1-CF95-4B02-8249-847BC302AD23}"/>
    <cellStyle name="Normal 5 4 2 4 5 4 3" xfId="50154" xr:uid="{F73FD088-AFE2-4AD0-9CBE-0099255D43E8}"/>
    <cellStyle name="Normal 5 4 2 4 5 5" xfId="14734" xr:uid="{B01336C7-5467-46EB-A881-1F91B49D349E}"/>
    <cellStyle name="Normal 5 4 2 4 5 5 2" xfId="40931" xr:uid="{5ED85928-B6D7-4FC2-A2B0-1684C719102C}"/>
    <cellStyle name="Normal 5 4 2 4 5 6" xfId="28424" xr:uid="{4A90BEA5-FA2D-4777-9A17-C88F2356B068}"/>
    <cellStyle name="Normal 5 4 2 4 5 7" xfId="43308" xr:uid="{57955192-D2FF-4998-86BA-D3C28FA25360}"/>
    <cellStyle name="Normal 5 4 2 4 5 8" xfId="7888" xr:uid="{8E2FA763-08D7-4AA4-91B3-B4D299B65E5D}"/>
    <cellStyle name="Normal 5 4 2 4 6" xfId="7889" xr:uid="{4265D1C4-4EF2-4D09-8914-08B9BE4B1F1A}"/>
    <cellStyle name="Normal 5 4 2 4 6 2" xfId="9601" xr:uid="{310EF5DC-88CD-44E1-9CA5-46F7E342C44C}"/>
    <cellStyle name="Normal 5 4 2 4 6 2 2" xfId="13023" xr:uid="{B3477317-F5CC-4CD5-B621-A17CBC86AADF}"/>
    <cellStyle name="Normal 5 4 2 4 6 2 2 2" xfId="26713" xr:uid="{77BDA462-3900-4560-BEFB-39C419CDBFAB}"/>
    <cellStyle name="Normal 5 4 2 4 6 2 2 2 2" xfId="40405" xr:uid="{8F4B186D-6F35-4692-A6B2-F256F2F4B415}"/>
    <cellStyle name="Normal 5 4 2 4 6 2 2 2 3" xfId="55289" xr:uid="{AD5C3956-3D3A-4BBC-93DE-9BE6B54E0FC1}"/>
    <cellStyle name="Normal 5 4 2 4 6 2 2 3" xfId="19869" xr:uid="{774DDAA1-FBDE-43D6-A940-1DEDDF6B5626}"/>
    <cellStyle name="Normal 5 4 2 4 6 2 2 4" xfId="33559" xr:uid="{36885852-28C7-4540-A891-9F25587D127A}"/>
    <cellStyle name="Normal 5 4 2 4 6 2 2 5" xfId="48443" xr:uid="{67899C31-9B5D-4519-8A6A-BFE89C2A4BE5}"/>
    <cellStyle name="Normal 5 4 2 4 6 2 3" xfId="23291" xr:uid="{6D261972-3E05-48AB-9F93-42DB5FED7F43}"/>
    <cellStyle name="Normal 5 4 2 4 6 2 3 2" xfId="36983" xr:uid="{646EDE85-024D-4BEF-972A-DC74B6CDDF01}"/>
    <cellStyle name="Normal 5 4 2 4 6 2 3 3" xfId="51867" xr:uid="{82D8D054-8FFE-4C5A-8F92-D0431580ED4A}"/>
    <cellStyle name="Normal 5 4 2 4 6 2 4" xfId="16447" xr:uid="{29B71775-EEEF-4A50-94C6-57189D16DBE2}"/>
    <cellStyle name="Normal 5 4 2 4 6 2 5" xfId="30137" xr:uid="{0D02E78F-B867-4799-9BAE-3DAE40BA8AEC}"/>
    <cellStyle name="Normal 5 4 2 4 6 2 6" xfId="45021" xr:uid="{DEBE0422-BEE8-4D8D-AE4C-9E5D4CF859DB}"/>
    <cellStyle name="Normal 5 4 2 4 6 3" xfId="11311" xr:uid="{D781F345-1A99-4EC8-BA2C-18F3E72D5482}"/>
    <cellStyle name="Normal 5 4 2 4 6 3 2" xfId="25001" xr:uid="{7FCF001C-9810-4FD6-8FFC-281FA5775DB7}"/>
    <cellStyle name="Normal 5 4 2 4 6 3 2 2" xfId="38693" xr:uid="{2C8BA517-5BC7-4436-8062-D203E4215380}"/>
    <cellStyle name="Normal 5 4 2 4 6 3 2 3" xfId="53577" xr:uid="{BF3466E4-D127-416B-BB30-B8C3BA21569C}"/>
    <cellStyle name="Normal 5 4 2 4 6 3 3" xfId="18157" xr:uid="{32B68234-B545-45D5-A5FD-ECDB95D38986}"/>
    <cellStyle name="Normal 5 4 2 4 6 3 4" xfId="31847" xr:uid="{A0288077-268D-467C-BE9C-2EAF2DB1657F}"/>
    <cellStyle name="Normal 5 4 2 4 6 3 5" xfId="46731" xr:uid="{6F636D9B-6E3F-48A6-A977-53439E6BF133}"/>
    <cellStyle name="Normal 5 4 2 4 6 4" xfId="21579" xr:uid="{B581C795-8ED2-4602-A9F8-F01B0BF4E582}"/>
    <cellStyle name="Normal 5 4 2 4 6 4 2" xfId="35271" xr:uid="{B23A81E9-3F7A-44EE-A933-73C1A2FCCB62}"/>
    <cellStyle name="Normal 5 4 2 4 6 4 3" xfId="50155" xr:uid="{1D346C43-0E25-4303-8025-90709A9D42B2}"/>
    <cellStyle name="Normal 5 4 2 4 6 5" xfId="14735" xr:uid="{F5B88BED-498F-4CDA-999B-EAF3FD904AB8}"/>
    <cellStyle name="Normal 5 4 2 4 6 6" xfId="28425" xr:uid="{D029FE94-9D66-4414-B522-ADABD9232850}"/>
    <cellStyle name="Normal 5 4 2 4 6 7" xfId="43309" xr:uid="{3A6F7215-1778-4DBA-9B6B-217690F154B7}"/>
    <cellStyle name="Normal 5 4 2 4 7" xfId="9587" xr:uid="{E6A905DD-A906-4469-9A7F-1BE62531AF95}"/>
    <cellStyle name="Normal 5 4 2 4 7 2" xfId="13009" xr:uid="{F1D126B4-47EE-48C1-98F3-E4CB556AD477}"/>
    <cellStyle name="Normal 5 4 2 4 7 2 2" xfId="26699" xr:uid="{FFB4D7B8-EBC8-4DA0-9743-22D55CE74DF3}"/>
    <cellStyle name="Normal 5 4 2 4 7 2 2 2" xfId="40391" xr:uid="{2E0A8BB7-9FFA-4A1A-9A16-AED21E97217F}"/>
    <cellStyle name="Normal 5 4 2 4 7 2 2 3" xfId="55275" xr:uid="{B2A8EBEF-724A-4893-9A4B-87DF653288C9}"/>
    <cellStyle name="Normal 5 4 2 4 7 2 3" xfId="19855" xr:uid="{C1E06049-0DD8-4AAC-8000-82CB5571C1AE}"/>
    <cellStyle name="Normal 5 4 2 4 7 2 4" xfId="33545" xr:uid="{E4263B78-DE53-4A9A-B898-CA1150FFB576}"/>
    <cellStyle name="Normal 5 4 2 4 7 2 5" xfId="48429" xr:uid="{BB2A4302-50F4-43B5-9118-CBB58BC0F78D}"/>
    <cellStyle name="Normal 5 4 2 4 7 3" xfId="23277" xr:uid="{32610A60-0984-4D50-A773-BD5DAA53EE84}"/>
    <cellStyle name="Normal 5 4 2 4 7 3 2" xfId="36969" xr:uid="{1EB86BA9-2C54-4AC2-AD3B-88E8A5B8AFF7}"/>
    <cellStyle name="Normal 5 4 2 4 7 3 3" xfId="51853" xr:uid="{A08395A9-6A88-4122-BB71-C8ABEE719D43}"/>
    <cellStyle name="Normal 5 4 2 4 7 4" xfId="16433" xr:uid="{8BCC98F3-2D97-40B1-9F69-76E75516D3EB}"/>
    <cellStyle name="Normal 5 4 2 4 7 5" xfId="30123" xr:uid="{D038BBD9-385C-482D-AD77-7338C5C6D13D}"/>
    <cellStyle name="Normal 5 4 2 4 7 6" xfId="45007" xr:uid="{F6BEAC90-3893-45DE-8B2F-89A4F10722FA}"/>
    <cellStyle name="Normal 5 4 2 4 8" xfId="11297" xr:uid="{8D4AE312-7B82-430A-9E96-3E5063B46F1D}"/>
    <cellStyle name="Normal 5 4 2 4 8 2" xfId="24987" xr:uid="{3C042249-2AB3-49EF-9739-1050879546F2}"/>
    <cellStyle name="Normal 5 4 2 4 8 2 2" xfId="38679" xr:uid="{92C3DF5B-8F3C-4D12-9B99-647FA47F099F}"/>
    <cellStyle name="Normal 5 4 2 4 8 2 3" xfId="53563" xr:uid="{046EA59C-BFC6-47A5-A797-FBD9397E3CCA}"/>
    <cellStyle name="Normal 5 4 2 4 8 3" xfId="18143" xr:uid="{DE401927-B746-4FDD-8265-B0F146D39A81}"/>
    <cellStyle name="Normal 5 4 2 4 8 4" xfId="31833" xr:uid="{5E47077D-FD95-4CE9-935F-31E763D8D684}"/>
    <cellStyle name="Normal 5 4 2 4 8 5" xfId="46717" xr:uid="{BB9EF7D6-4D34-43FB-91D4-7522155E3620}"/>
    <cellStyle name="Normal 5 4 2 4 9" xfId="21565" xr:uid="{CD9BEBAB-C8D5-4732-8B96-4270C6339B27}"/>
    <cellStyle name="Normal 5 4 2 4 9 2" xfId="35257" xr:uid="{88E21571-8A6A-4ED1-961B-5EE9299C766E}"/>
    <cellStyle name="Normal 5 4 2 4 9 3" xfId="50141" xr:uid="{4F7C8564-08F6-4999-B223-5EEA0D545C96}"/>
    <cellStyle name="Normal 5 4 2 5" xfId="300" xr:uid="{195F64A4-85B3-457B-A6F9-1B709A4A992F}"/>
    <cellStyle name="Normal 5 4 2 5 10" xfId="43310" xr:uid="{F5BDBD5E-E798-4AC0-879D-DF5B024D2981}"/>
    <cellStyle name="Normal 5 4 2 5 11" xfId="7890" xr:uid="{E2444E5F-2DB5-4085-B404-B92B1CFB28A5}"/>
    <cellStyle name="Normal 5 4 2 5 2" xfId="547" xr:uid="{DCA5B77B-9C32-4903-92CA-55EDF2968A17}"/>
    <cellStyle name="Normal 5 4 2 5 2 2" xfId="1239" xr:uid="{E9B9FEB0-BDEF-4832-AFE8-B028E629383E}"/>
    <cellStyle name="Normal 5 4 2 5 2 2 2" xfId="1240" xr:uid="{948C9BC6-CE52-481B-8AA1-2528C6371522}"/>
    <cellStyle name="Normal 5 4 2 5 2 2 2 2" xfId="13026" xr:uid="{5710C154-729D-4359-BA69-215010CB5848}"/>
    <cellStyle name="Normal 5 4 2 5 2 2 2 2 2" xfId="26716" xr:uid="{F331A990-279F-4239-AC61-2A9204772C4A}"/>
    <cellStyle name="Normal 5 4 2 5 2 2 2 2 2 2" xfId="40408" xr:uid="{BE06FBF9-ED58-49BE-A2C8-276285CE1821}"/>
    <cellStyle name="Normal 5 4 2 5 2 2 2 2 2 3" xfId="55292" xr:uid="{8D4A33F9-0E77-4754-8CE8-1A87E17F9315}"/>
    <cellStyle name="Normal 5 4 2 5 2 2 2 2 3" xfId="19872" xr:uid="{6CD34D45-D4BA-4D6D-A885-2438ED3F6FA4}"/>
    <cellStyle name="Normal 5 4 2 5 2 2 2 2 4" xfId="33562" xr:uid="{AF7AF7B2-3A03-4DF1-AA3F-1ED4D839E2D9}"/>
    <cellStyle name="Normal 5 4 2 5 2 2 2 2 5" xfId="48446" xr:uid="{B06B8515-1186-4DCB-BAEC-521875D804E1}"/>
    <cellStyle name="Normal 5 4 2 5 2 2 2 3" xfId="23294" xr:uid="{052BFD3E-BDBB-4B7E-B4C4-8F3C879E33AB}"/>
    <cellStyle name="Normal 5 4 2 5 2 2 2 3 2" xfId="36986" xr:uid="{3F19B326-2364-4AC1-88DD-0C1DACC64252}"/>
    <cellStyle name="Normal 5 4 2 5 2 2 2 3 3" xfId="51870" xr:uid="{C643D392-EAE2-447D-B5AE-774EBD7EEE05}"/>
    <cellStyle name="Normal 5 4 2 5 2 2 2 4" xfId="16450" xr:uid="{2B4C2626-AC5E-4D65-BD15-0447A422D650}"/>
    <cellStyle name="Normal 5 4 2 5 2 2 2 4 2" xfId="40933" xr:uid="{D1711099-075E-4128-AFD0-A29F5D7F227B}"/>
    <cellStyle name="Normal 5 4 2 5 2 2 2 5" xfId="30140" xr:uid="{591C538C-0E0C-4017-A88C-1EB2C4D75140}"/>
    <cellStyle name="Normal 5 4 2 5 2 2 2 6" xfId="45024" xr:uid="{E9204992-39E0-45FD-9198-A8682CCC773F}"/>
    <cellStyle name="Normal 5 4 2 5 2 2 2 7" xfId="9604" xr:uid="{AF5B7D17-12CE-44B2-979D-0B8485F2F837}"/>
    <cellStyle name="Normal 5 4 2 5 2 2 3" xfId="11314" xr:uid="{7C225664-8552-4B7E-8F2C-E4901290E03E}"/>
    <cellStyle name="Normal 5 4 2 5 2 2 3 2" xfId="25004" xr:uid="{21C11FD3-530A-47FB-B562-AC3D53FA6882}"/>
    <cellStyle name="Normal 5 4 2 5 2 2 3 2 2" xfId="38696" xr:uid="{A4A3E4B7-3D0D-443A-84CD-17C83DD166BA}"/>
    <cellStyle name="Normal 5 4 2 5 2 2 3 2 3" xfId="53580" xr:uid="{27413C67-CB68-4443-A465-DAAC93B4166C}"/>
    <cellStyle name="Normal 5 4 2 5 2 2 3 3" xfId="18160" xr:uid="{F89A189C-F1C4-4D8A-823F-00520738A2D0}"/>
    <cellStyle name="Normal 5 4 2 5 2 2 3 4" xfId="31850" xr:uid="{BC57BCC6-C5E4-4E39-B55C-605F495C2288}"/>
    <cellStyle name="Normal 5 4 2 5 2 2 3 5" xfId="46734" xr:uid="{EF91C435-A588-4DFD-B6CD-96DFED783C3A}"/>
    <cellStyle name="Normal 5 4 2 5 2 2 4" xfId="21582" xr:uid="{76FE3A1A-DB29-449E-AB32-55DE67B28CCB}"/>
    <cellStyle name="Normal 5 4 2 5 2 2 4 2" xfId="35274" xr:uid="{3934DD68-5BCF-4A5D-885F-1CCC042AD9C9}"/>
    <cellStyle name="Normal 5 4 2 5 2 2 4 3" xfId="50158" xr:uid="{A347FEDB-5071-4F19-BC5E-249D5F07DDD7}"/>
    <cellStyle name="Normal 5 4 2 5 2 2 5" xfId="14738" xr:uid="{855B9D98-4B7A-4245-9FBF-0914676B81A4}"/>
    <cellStyle name="Normal 5 4 2 5 2 2 5 2" xfId="40932" xr:uid="{6E865981-6DD7-4F84-8C6B-13ADE3BFE538}"/>
    <cellStyle name="Normal 5 4 2 5 2 2 6" xfId="28428" xr:uid="{2AADD68A-E206-4E6B-8AC1-48F947952974}"/>
    <cellStyle name="Normal 5 4 2 5 2 2 7" xfId="43312" xr:uid="{9858CC99-D084-45BF-8910-71E01FF9A52C}"/>
    <cellStyle name="Normal 5 4 2 5 2 2 8" xfId="7892" xr:uid="{F073CC35-2C52-4E7D-9654-E486DB1B69FD}"/>
    <cellStyle name="Normal 5 4 2 5 2 3" xfId="1241" xr:uid="{86582942-3E17-4071-9460-17A14E24BE0C}"/>
    <cellStyle name="Normal 5 4 2 5 2 3 2" xfId="13025" xr:uid="{2C5F23A5-79EE-4CB4-BA39-7FC3E41ED770}"/>
    <cellStyle name="Normal 5 4 2 5 2 3 2 2" xfId="26715" xr:uid="{E43B460F-B190-43DE-A705-64345B56F96A}"/>
    <cellStyle name="Normal 5 4 2 5 2 3 2 2 2" xfId="40407" xr:uid="{59931D7B-222B-4015-BB36-4D8D3D78F464}"/>
    <cellStyle name="Normal 5 4 2 5 2 3 2 2 3" xfId="55291" xr:uid="{9C6760D5-0B6A-40D3-BE49-106EBDC89192}"/>
    <cellStyle name="Normal 5 4 2 5 2 3 2 3" xfId="19871" xr:uid="{B7598E68-59D8-4BEF-86A7-739E7A701E79}"/>
    <cellStyle name="Normal 5 4 2 5 2 3 2 4" xfId="33561" xr:uid="{09192B3F-E40D-4593-9CA6-C2D423C6FCBA}"/>
    <cellStyle name="Normal 5 4 2 5 2 3 2 5" xfId="48445" xr:uid="{DD1136EB-FFCE-4837-BBF5-C97FDE63EDF1}"/>
    <cellStyle name="Normal 5 4 2 5 2 3 3" xfId="23293" xr:uid="{B5F0DD81-B790-494A-AC96-DDC903AEB716}"/>
    <cellStyle name="Normal 5 4 2 5 2 3 3 2" xfId="36985" xr:uid="{5AE3074B-5945-4D46-BE36-68BAE42B8BCC}"/>
    <cellStyle name="Normal 5 4 2 5 2 3 3 3" xfId="51869" xr:uid="{863698F2-2C3F-49B3-91D7-AE4455530B06}"/>
    <cellStyle name="Normal 5 4 2 5 2 3 4" xfId="16449" xr:uid="{2612C43F-28C1-42E7-B4BB-0948027A25DD}"/>
    <cellStyle name="Normal 5 4 2 5 2 3 4 2" xfId="40934" xr:uid="{17814EAE-3F1A-424A-9A0E-2386622B053F}"/>
    <cellStyle name="Normal 5 4 2 5 2 3 5" xfId="30139" xr:uid="{D5A00BD7-F929-407E-B8E8-959719BE32F3}"/>
    <cellStyle name="Normal 5 4 2 5 2 3 6" xfId="45023" xr:uid="{F0685AE8-DB5F-4E2A-8B35-7EC8DED647F6}"/>
    <cellStyle name="Normal 5 4 2 5 2 3 7" xfId="9603" xr:uid="{7B5D28B2-304A-411E-A9DC-6CB87EAD856F}"/>
    <cellStyle name="Normal 5 4 2 5 2 4" xfId="11313" xr:uid="{C59B1FBE-EF3B-409B-9AAD-6A887F7BB74A}"/>
    <cellStyle name="Normal 5 4 2 5 2 4 2" xfId="25003" xr:uid="{E83C9AF6-D83F-4147-A673-D441986DB05D}"/>
    <cellStyle name="Normal 5 4 2 5 2 4 2 2" xfId="38695" xr:uid="{3DABAE20-3D7E-4585-A110-70F514FC8A18}"/>
    <cellStyle name="Normal 5 4 2 5 2 4 2 3" xfId="53579" xr:uid="{DE9529FD-80B7-4DAE-A0F8-16AA365FD0E4}"/>
    <cellStyle name="Normal 5 4 2 5 2 4 3" xfId="18159" xr:uid="{D90DB5F2-BFDE-4DB2-96E3-EC981E3F6DF7}"/>
    <cellStyle name="Normal 5 4 2 5 2 4 4" xfId="31849" xr:uid="{3D41D02F-2130-4B53-BAE8-C37FBF1B9F72}"/>
    <cellStyle name="Normal 5 4 2 5 2 4 5" xfId="46733" xr:uid="{D1158FE6-8FBC-4C2D-9E0C-5E7F12278168}"/>
    <cellStyle name="Normal 5 4 2 5 2 5" xfId="21581" xr:uid="{3A6DF98D-0251-4B77-AF6E-5159C13AEC2D}"/>
    <cellStyle name="Normal 5 4 2 5 2 5 2" xfId="35273" xr:uid="{5B6BF453-28AB-4C85-9D42-8F842F7ADAE9}"/>
    <cellStyle name="Normal 5 4 2 5 2 5 3" xfId="50157" xr:uid="{A26FAA66-8A36-4996-A664-A8776BD4FACE}"/>
    <cellStyle name="Normal 5 4 2 5 2 6" xfId="14737" xr:uid="{1C6BB81F-49A1-4C95-A614-622975761940}"/>
    <cellStyle name="Normal 5 4 2 5 2 6 2" xfId="40824" xr:uid="{E1F2C97C-5996-4813-A83C-9BEDF1028B6C}"/>
    <cellStyle name="Normal 5 4 2 5 2 7" xfId="28427" xr:uid="{835FFDB7-F60F-4729-880B-E5C1EE71285A}"/>
    <cellStyle name="Normal 5 4 2 5 2 8" xfId="43311" xr:uid="{11BFE485-E0B4-4438-942E-493D7A8BB944}"/>
    <cellStyle name="Normal 5 4 2 5 2 9" xfId="7891" xr:uid="{F6AC48D4-C55F-4604-9CAB-4F618AC0AF5C}"/>
    <cellStyle name="Normal 5 4 2 5 3" xfId="1242" xr:uid="{70668DC0-9A30-4EB3-A556-E1CE10E4E7BB}"/>
    <cellStyle name="Normal 5 4 2 5 3 2" xfId="1243" xr:uid="{8A985767-E1D7-46BE-8907-2556F3E5D726}"/>
    <cellStyle name="Normal 5 4 2 5 3 2 2" xfId="13027" xr:uid="{997A4889-9E58-466D-9F2C-AF14A4C7F052}"/>
    <cellStyle name="Normal 5 4 2 5 3 2 2 2" xfId="26717" xr:uid="{D587910F-71D8-4FCC-9AFE-80C60DB38F40}"/>
    <cellStyle name="Normal 5 4 2 5 3 2 2 2 2" xfId="40409" xr:uid="{D4960E9F-0D13-4B8A-BC18-2D8BE7CFE355}"/>
    <cellStyle name="Normal 5 4 2 5 3 2 2 2 3" xfId="55293" xr:uid="{CE531C95-18F9-48A0-867A-1A4EF4C45D46}"/>
    <cellStyle name="Normal 5 4 2 5 3 2 2 3" xfId="19873" xr:uid="{5C1452CD-2033-4C68-A5F9-416DC1124BDE}"/>
    <cellStyle name="Normal 5 4 2 5 3 2 2 4" xfId="33563" xr:uid="{5455DC89-3DF9-454F-BED9-AC6B958A1475}"/>
    <cellStyle name="Normal 5 4 2 5 3 2 2 5" xfId="48447" xr:uid="{7C144C36-87AD-4107-A79C-C974706A802B}"/>
    <cellStyle name="Normal 5 4 2 5 3 2 3" xfId="23295" xr:uid="{BC86E7C7-E8AF-469A-9B48-EED0EA84CE03}"/>
    <cellStyle name="Normal 5 4 2 5 3 2 3 2" xfId="36987" xr:uid="{A2C9C3B7-07D1-4D05-A296-E8E78186BB63}"/>
    <cellStyle name="Normal 5 4 2 5 3 2 3 3" xfId="51871" xr:uid="{12621162-C190-4AEA-893E-B5E502700FF0}"/>
    <cellStyle name="Normal 5 4 2 5 3 2 4" xfId="16451" xr:uid="{545D9634-26E9-49A8-BC7F-5900128D8BB2}"/>
    <cellStyle name="Normal 5 4 2 5 3 2 4 2" xfId="40936" xr:uid="{B02BB2B3-638C-479F-B2E2-44C62FF04B18}"/>
    <cellStyle name="Normal 5 4 2 5 3 2 5" xfId="30141" xr:uid="{AA1CD748-05F9-49DA-88DB-DE9C4CC9E23C}"/>
    <cellStyle name="Normal 5 4 2 5 3 2 6" xfId="45025" xr:uid="{2B888784-BDE0-4E37-A43A-4FCE433BD737}"/>
    <cellStyle name="Normal 5 4 2 5 3 2 7" xfId="9605" xr:uid="{0E9DD75E-4FE5-414B-BD93-9FA831B92434}"/>
    <cellStyle name="Normal 5 4 2 5 3 3" xfId="11315" xr:uid="{D71D7C36-DA23-4AD1-BEAA-5805967ED954}"/>
    <cellStyle name="Normal 5 4 2 5 3 3 2" xfId="25005" xr:uid="{D6FD5A7E-E81B-4858-AB39-E2A1ADA49582}"/>
    <cellStyle name="Normal 5 4 2 5 3 3 2 2" xfId="38697" xr:uid="{85ABA187-7865-4537-8ACF-095BC7515FFA}"/>
    <cellStyle name="Normal 5 4 2 5 3 3 2 3" xfId="53581" xr:uid="{3D2B7861-3543-410C-A5D7-B915D5F5EACD}"/>
    <cellStyle name="Normal 5 4 2 5 3 3 3" xfId="18161" xr:uid="{A9346CE4-B03F-40EA-B16A-E7E449D42667}"/>
    <cellStyle name="Normal 5 4 2 5 3 3 4" xfId="31851" xr:uid="{0997A2B4-E419-4F41-9FBE-8F6E5A0959B5}"/>
    <cellStyle name="Normal 5 4 2 5 3 3 5" xfId="46735" xr:uid="{CF7C7482-2BAD-477A-AB6E-6A2A55079B0F}"/>
    <cellStyle name="Normal 5 4 2 5 3 4" xfId="21583" xr:uid="{E4A9F87C-D3BE-4901-B789-F60F27A6AAAF}"/>
    <cellStyle name="Normal 5 4 2 5 3 4 2" xfId="35275" xr:uid="{D53E233B-992B-4171-A418-06B5A917516B}"/>
    <cellStyle name="Normal 5 4 2 5 3 4 3" xfId="50159" xr:uid="{CB2DC43C-B67F-476C-8BD6-D2EC9F6A19D9}"/>
    <cellStyle name="Normal 5 4 2 5 3 5" xfId="14739" xr:uid="{8B7F7A86-3722-4128-9591-2E472D85D384}"/>
    <cellStyle name="Normal 5 4 2 5 3 5 2" xfId="40935" xr:uid="{04AF6D73-DEC3-4CF0-B2E3-AAEC976BF212}"/>
    <cellStyle name="Normal 5 4 2 5 3 6" xfId="28429" xr:uid="{E3F999DB-8F01-4AD0-B2AB-41E7B3868F11}"/>
    <cellStyle name="Normal 5 4 2 5 3 7" xfId="43313" xr:uid="{0A96DFD1-9978-45A4-9F9E-3CF2F42D81F2}"/>
    <cellStyle name="Normal 5 4 2 5 3 8" xfId="7893" xr:uid="{8E590F55-A68D-4B60-865C-9718D7E990B2}"/>
    <cellStyle name="Normal 5 4 2 5 4" xfId="1244" xr:uid="{76F16C61-7058-4553-BC82-3047FE9104E1}"/>
    <cellStyle name="Normal 5 4 2 5 4 2" xfId="9606" xr:uid="{BFEDABD6-35B2-48F6-B857-F298ED438AF8}"/>
    <cellStyle name="Normal 5 4 2 5 4 2 2" xfId="13028" xr:uid="{31E8FDEE-6F56-4F07-A4BD-5AA45D1F9A4B}"/>
    <cellStyle name="Normal 5 4 2 5 4 2 2 2" xfId="26718" xr:uid="{EE0F0233-CAFE-442C-85F3-46F23483F815}"/>
    <cellStyle name="Normal 5 4 2 5 4 2 2 2 2" xfId="40410" xr:uid="{2D64291E-CE13-4C37-B843-6C4F5DE5CF52}"/>
    <cellStyle name="Normal 5 4 2 5 4 2 2 2 3" xfId="55294" xr:uid="{80262E8A-022E-464C-AA22-67EDB09E787B}"/>
    <cellStyle name="Normal 5 4 2 5 4 2 2 3" xfId="19874" xr:uid="{1739BB59-02F1-4794-816A-2896D170F07A}"/>
    <cellStyle name="Normal 5 4 2 5 4 2 2 4" xfId="33564" xr:uid="{47F6E945-CDAA-4D2F-98F7-7CFF70F0DAFB}"/>
    <cellStyle name="Normal 5 4 2 5 4 2 2 5" xfId="48448" xr:uid="{09E7B34D-CB85-4D54-A430-890E5C54442E}"/>
    <cellStyle name="Normal 5 4 2 5 4 2 3" xfId="23296" xr:uid="{45C826FB-263B-45D4-A425-A3C73C5192A9}"/>
    <cellStyle name="Normal 5 4 2 5 4 2 3 2" xfId="36988" xr:uid="{F3AFF87F-D0C2-44C6-88AD-56568162BB02}"/>
    <cellStyle name="Normal 5 4 2 5 4 2 3 3" xfId="51872" xr:uid="{B415F502-0680-4900-8435-CA309725E271}"/>
    <cellStyle name="Normal 5 4 2 5 4 2 4" xfId="16452" xr:uid="{60E0437F-88FC-43D4-B5CD-96461970016F}"/>
    <cellStyle name="Normal 5 4 2 5 4 2 5" xfId="30142" xr:uid="{0A607D66-47BA-4293-B239-D0216F7A2B12}"/>
    <cellStyle name="Normal 5 4 2 5 4 2 6" xfId="45026" xr:uid="{3B672031-0396-45D0-9DA4-886F9CE84FB1}"/>
    <cellStyle name="Normal 5 4 2 5 4 3" xfId="11316" xr:uid="{C1F813FB-6DD2-4BFE-B974-7713778008EE}"/>
    <cellStyle name="Normal 5 4 2 5 4 3 2" xfId="25006" xr:uid="{830D145D-04F9-4BF4-B8A3-125A3E86E6CC}"/>
    <cellStyle name="Normal 5 4 2 5 4 3 2 2" xfId="38698" xr:uid="{125285BF-09B2-40D9-AD88-651D5646A748}"/>
    <cellStyle name="Normal 5 4 2 5 4 3 2 3" xfId="53582" xr:uid="{F3F77CFD-AF7C-4F34-9F8F-3E120A7106F4}"/>
    <cellStyle name="Normal 5 4 2 5 4 3 3" xfId="18162" xr:uid="{8358CDDA-0D78-4BF9-B5A5-80FCFC82A432}"/>
    <cellStyle name="Normal 5 4 2 5 4 3 4" xfId="31852" xr:uid="{85AE84EC-94D4-437F-8238-9C2946AF6254}"/>
    <cellStyle name="Normal 5 4 2 5 4 3 5" xfId="46736" xr:uid="{E49925F0-DD63-4F17-B6AF-FFD4D32633BE}"/>
    <cellStyle name="Normal 5 4 2 5 4 4" xfId="21584" xr:uid="{A51F9199-C9EC-412A-AEE4-1F319B2D814D}"/>
    <cellStyle name="Normal 5 4 2 5 4 4 2" xfId="35276" xr:uid="{BA105286-EB1C-4FE3-AFDC-DAA7D27259E0}"/>
    <cellStyle name="Normal 5 4 2 5 4 4 3" xfId="50160" xr:uid="{0A63F750-8693-470D-8804-CDF3179B748C}"/>
    <cellStyle name="Normal 5 4 2 5 4 5" xfId="14740" xr:uid="{695F2BE8-4B7E-4146-9CBD-D6C77DA6E46A}"/>
    <cellStyle name="Normal 5 4 2 5 4 5 2" xfId="40937" xr:uid="{2B32AC97-283A-4719-99CB-FD568B25833B}"/>
    <cellStyle name="Normal 5 4 2 5 4 6" xfId="28430" xr:uid="{27CCD155-95B0-4958-8755-25C75FAA80EA}"/>
    <cellStyle name="Normal 5 4 2 5 4 7" xfId="43314" xr:uid="{9FF0AF31-A836-43D9-9BF0-3F0CE66E5EBB}"/>
    <cellStyle name="Normal 5 4 2 5 4 8" xfId="7894" xr:uid="{7E8395BC-D858-4E06-BBA1-D15738580BF0}"/>
    <cellStyle name="Normal 5 4 2 5 5" xfId="9602" xr:uid="{E6D3727C-4D9A-47C7-BC0A-5F5E7F3244B2}"/>
    <cellStyle name="Normal 5 4 2 5 5 2" xfId="13024" xr:uid="{92CA19DE-995A-4668-BFAE-C976AD4C8263}"/>
    <cellStyle name="Normal 5 4 2 5 5 2 2" xfId="26714" xr:uid="{C2A123EC-1265-4CA2-A7E6-5DA8EF89FEB4}"/>
    <cellStyle name="Normal 5 4 2 5 5 2 2 2" xfId="40406" xr:uid="{6DB7350A-2BDF-4BB0-AC5B-9B0B1250595A}"/>
    <cellStyle name="Normal 5 4 2 5 5 2 2 3" xfId="55290" xr:uid="{F56F157A-4856-491D-B927-1822C01C664A}"/>
    <cellStyle name="Normal 5 4 2 5 5 2 3" xfId="19870" xr:uid="{B121463F-DC85-442B-8D8D-D3376FC99890}"/>
    <cellStyle name="Normal 5 4 2 5 5 2 4" xfId="33560" xr:uid="{7EE6C36D-C277-4210-9394-51095FF8BE51}"/>
    <cellStyle name="Normal 5 4 2 5 5 2 5" xfId="48444" xr:uid="{CC5188CF-EB42-448E-A856-D4B721004AD6}"/>
    <cellStyle name="Normal 5 4 2 5 5 3" xfId="23292" xr:uid="{8B86DD65-17BB-499C-8FF6-429299A6D4F5}"/>
    <cellStyle name="Normal 5 4 2 5 5 3 2" xfId="36984" xr:uid="{96A24877-A5AB-4352-AE2C-840C82D29BBD}"/>
    <cellStyle name="Normal 5 4 2 5 5 3 3" xfId="51868" xr:uid="{668EDD1C-E5A7-4D2D-A45A-6B339D952BE8}"/>
    <cellStyle name="Normal 5 4 2 5 5 4" xfId="16448" xr:uid="{12A085F9-74F7-4139-86B1-B421E4220BDD}"/>
    <cellStyle name="Normal 5 4 2 5 5 5" xfId="30138" xr:uid="{3403CD96-4BBD-49F1-8B9F-97D920AC8B3A}"/>
    <cellStyle name="Normal 5 4 2 5 5 6" xfId="45022" xr:uid="{23AAC834-8AAA-4E8C-80EF-4C123D5C5B20}"/>
    <cellStyle name="Normal 5 4 2 5 6" xfId="11312" xr:uid="{66EDFA8D-1C76-4916-B08E-123E9BE05E23}"/>
    <cellStyle name="Normal 5 4 2 5 6 2" xfId="25002" xr:uid="{26BFF01D-9AA2-4F7C-943C-4D28C06E3873}"/>
    <cellStyle name="Normal 5 4 2 5 6 2 2" xfId="38694" xr:uid="{D6942AA3-D65C-4143-916A-A408BE18D0BD}"/>
    <cellStyle name="Normal 5 4 2 5 6 2 3" xfId="53578" xr:uid="{DA8BF6EA-C225-4533-9EDF-69C7B0E52536}"/>
    <cellStyle name="Normal 5 4 2 5 6 3" xfId="18158" xr:uid="{105D71B7-CDDB-4A43-B98B-578F58AA20A2}"/>
    <cellStyle name="Normal 5 4 2 5 6 4" xfId="31848" xr:uid="{0DFDE177-F3D9-4D91-A4ED-3645A8F322BF}"/>
    <cellStyle name="Normal 5 4 2 5 6 5" xfId="46732" xr:uid="{944D5B79-06AF-406E-BE17-DE9FE2D30F97}"/>
    <cellStyle name="Normal 5 4 2 5 7" xfId="21580" xr:uid="{9C6498FC-FA28-4F92-A791-DCFC6D3E2202}"/>
    <cellStyle name="Normal 5 4 2 5 7 2" xfId="35272" xr:uid="{DC16A49F-F69B-4537-8A2A-6C038F212D58}"/>
    <cellStyle name="Normal 5 4 2 5 7 3" xfId="50156" xr:uid="{A6FCEEED-4E4B-45FC-A66B-DB88C5364233}"/>
    <cellStyle name="Normal 5 4 2 5 8" xfId="14736" xr:uid="{41B74975-1465-4D4C-877A-0FD7A5BAE805}"/>
    <cellStyle name="Normal 5 4 2 5 8 2" xfId="40782" xr:uid="{06D5C650-3F6D-4F7D-8FF0-5C3854E60A43}"/>
    <cellStyle name="Normal 5 4 2 5 9" xfId="28426" xr:uid="{38C149C8-0473-400C-8500-323106D168A1}"/>
    <cellStyle name="Normal 5 4 2 6" xfId="548" xr:uid="{B0807CD7-8C05-4E73-A494-03F67B9CF76E}"/>
    <cellStyle name="Normal 5 4 2 6 10" xfId="43315" xr:uid="{0F485629-276D-4F13-9052-39276C426D94}"/>
    <cellStyle name="Normal 5 4 2 6 11" xfId="7895" xr:uid="{17C101AF-EF48-4137-9CFF-04D68154707C}"/>
    <cellStyle name="Normal 5 4 2 6 2" xfId="1245" xr:uid="{19DE664F-D096-4920-818A-3587303EC530}"/>
    <cellStyle name="Normal 5 4 2 6 2 2" xfId="1246" xr:uid="{4367D5C0-B12E-4E8C-9D1A-AA22A681EC1A}"/>
    <cellStyle name="Normal 5 4 2 6 2 2 2" xfId="9609" xr:uid="{8AE65F83-77B3-46BD-AB0C-BA9E16A75270}"/>
    <cellStyle name="Normal 5 4 2 6 2 2 2 2" xfId="13031" xr:uid="{E8023483-2C5B-4494-A3BC-992735E9FE97}"/>
    <cellStyle name="Normal 5 4 2 6 2 2 2 2 2" xfId="26721" xr:uid="{52CD65AC-C392-4627-A77B-AEFA514DCEE7}"/>
    <cellStyle name="Normal 5 4 2 6 2 2 2 2 2 2" xfId="40413" xr:uid="{0C939C94-B001-498C-AB7B-50810A2ABA2C}"/>
    <cellStyle name="Normal 5 4 2 6 2 2 2 2 2 3" xfId="55297" xr:uid="{EDE20632-2DE5-4514-987E-C8FA44ED0C1F}"/>
    <cellStyle name="Normal 5 4 2 6 2 2 2 2 3" xfId="19877" xr:uid="{3DA6FFA5-B451-4A04-BFAD-F97C171B3331}"/>
    <cellStyle name="Normal 5 4 2 6 2 2 2 2 4" xfId="33567" xr:uid="{4ED65D8E-0E21-42ED-9E4C-3167AFD4EFC7}"/>
    <cellStyle name="Normal 5 4 2 6 2 2 2 2 5" xfId="48451" xr:uid="{3FEEC132-34F2-4FEC-BBE0-A310CA055F61}"/>
    <cellStyle name="Normal 5 4 2 6 2 2 2 3" xfId="23299" xr:uid="{DF2D28F8-1423-4240-A2C7-3302E6591D5E}"/>
    <cellStyle name="Normal 5 4 2 6 2 2 2 3 2" xfId="36991" xr:uid="{533B5769-3B16-45AB-A5D3-1BA30D83F1F7}"/>
    <cellStyle name="Normal 5 4 2 6 2 2 2 3 3" xfId="51875" xr:uid="{9EAE1ACE-1554-4D6D-B5FF-21FF34592DB7}"/>
    <cellStyle name="Normal 5 4 2 6 2 2 2 4" xfId="16455" xr:uid="{8E0E6FBC-68F8-4D82-8454-AE6D70AB69E1}"/>
    <cellStyle name="Normal 5 4 2 6 2 2 2 5" xfId="30145" xr:uid="{BF2FDBF8-7287-41A0-9A59-9A263B7740D9}"/>
    <cellStyle name="Normal 5 4 2 6 2 2 2 6" xfId="45029" xr:uid="{A8D461D9-704E-4BF6-84B8-36EF78175D29}"/>
    <cellStyle name="Normal 5 4 2 6 2 2 3" xfId="11319" xr:uid="{CF0D41E2-482B-41E3-9A12-BDDCF72993F4}"/>
    <cellStyle name="Normal 5 4 2 6 2 2 3 2" xfId="25009" xr:uid="{68A951A9-C157-4FD9-9E13-B13DFCF2408B}"/>
    <cellStyle name="Normal 5 4 2 6 2 2 3 2 2" xfId="38701" xr:uid="{1CEA4C9A-D6DC-4397-9596-F4AACFAD3707}"/>
    <cellStyle name="Normal 5 4 2 6 2 2 3 2 3" xfId="53585" xr:uid="{9D5A879F-0149-4AA9-B4CB-B6E793CD7941}"/>
    <cellStyle name="Normal 5 4 2 6 2 2 3 3" xfId="18165" xr:uid="{F06746B6-9B6C-46A3-8C11-053E4534F9EE}"/>
    <cellStyle name="Normal 5 4 2 6 2 2 3 4" xfId="31855" xr:uid="{2A400356-006A-4F3C-8408-82FF85F3C916}"/>
    <cellStyle name="Normal 5 4 2 6 2 2 3 5" xfId="46739" xr:uid="{29BB4600-E15B-45FA-BC56-DF212CD4E231}"/>
    <cellStyle name="Normal 5 4 2 6 2 2 4" xfId="21587" xr:uid="{4B54D6DE-900C-430A-8077-893983F03AB7}"/>
    <cellStyle name="Normal 5 4 2 6 2 2 4 2" xfId="35279" xr:uid="{1ACE7249-EF2D-430B-BD0C-D1E9FD5645A3}"/>
    <cellStyle name="Normal 5 4 2 6 2 2 4 3" xfId="50163" xr:uid="{0363FAED-7701-4757-A92C-1ECB1D213F50}"/>
    <cellStyle name="Normal 5 4 2 6 2 2 5" xfId="14743" xr:uid="{BB90A930-0D3B-41C4-9620-ED64669D9D4C}"/>
    <cellStyle name="Normal 5 4 2 6 2 2 5 2" xfId="40939" xr:uid="{EB7610D4-5C49-425B-BD0F-61F6A872BA1A}"/>
    <cellStyle name="Normal 5 4 2 6 2 2 6" xfId="28433" xr:uid="{8FF6E778-3A55-49C8-9894-67A28540EA92}"/>
    <cellStyle name="Normal 5 4 2 6 2 2 7" xfId="43317" xr:uid="{2E287846-D350-4FCF-A25E-B1C8D913AB7B}"/>
    <cellStyle name="Normal 5 4 2 6 2 2 8" xfId="7897" xr:uid="{17FC8A2D-EF02-4362-AFB5-D75D33514270}"/>
    <cellStyle name="Normal 5 4 2 6 2 3" xfId="4421" xr:uid="{A333968F-1DA2-4D83-8477-0E7F20116368}"/>
    <cellStyle name="Normal 5 4 2 6 2 3 2" xfId="13030" xr:uid="{9C556959-62D3-423B-B9E5-665DB331FDFD}"/>
    <cellStyle name="Normal 5 4 2 6 2 3 2 2" xfId="26720" xr:uid="{6BAF1ED5-2F05-426C-BC5A-F51EB2FEBD08}"/>
    <cellStyle name="Normal 5 4 2 6 2 3 2 2 2" xfId="40412" xr:uid="{D29BFE01-B465-429A-972F-9492D56CE61E}"/>
    <cellStyle name="Normal 5 4 2 6 2 3 2 2 3" xfId="55296" xr:uid="{0D41C354-5499-4CA0-AC96-CC7FB6A3556F}"/>
    <cellStyle name="Normal 5 4 2 6 2 3 2 3" xfId="19876" xr:uid="{96E9A6B3-A11C-4796-BCF0-12639087B81A}"/>
    <cellStyle name="Normal 5 4 2 6 2 3 2 4" xfId="33566" xr:uid="{B0BD829D-CAC9-4027-BDE5-68E0E102868C}"/>
    <cellStyle name="Normal 5 4 2 6 2 3 2 5" xfId="48450" xr:uid="{41BC29BA-D706-40EA-8562-5384E4D2F334}"/>
    <cellStyle name="Normal 5 4 2 6 2 3 3" xfId="23298" xr:uid="{4E32D8F1-7857-4D24-B7F1-1BB6136B550B}"/>
    <cellStyle name="Normal 5 4 2 6 2 3 3 2" xfId="36990" xr:uid="{DCAE92B8-C144-4F2D-B8B8-62D02BFF66AD}"/>
    <cellStyle name="Normal 5 4 2 6 2 3 3 3" xfId="51874" xr:uid="{C178B520-C8EB-49DA-AC9C-4C24FEA1607B}"/>
    <cellStyle name="Normal 5 4 2 6 2 3 4" xfId="16454" xr:uid="{30ACC08E-9E8D-41E1-9148-92E661F631D7}"/>
    <cellStyle name="Normal 5 4 2 6 2 3 4 2" xfId="41339" xr:uid="{37B1F54F-FEC2-40AC-80BA-659CB1268E2C}"/>
    <cellStyle name="Normal 5 4 2 6 2 3 5" xfId="30144" xr:uid="{C3A18AA5-B252-4AF3-A334-29832E2D3AB1}"/>
    <cellStyle name="Normal 5 4 2 6 2 3 6" xfId="45028" xr:uid="{E035FFB0-3D93-4F25-A4DD-03F9CA2C9097}"/>
    <cellStyle name="Normal 5 4 2 6 2 3 7" xfId="9608" xr:uid="{DF0F32A7-67CB-4B3D-BC21-94ADD9CD3582}"/>
    <cellStyle name="Normal 5 4 2 6 2 4" xfId="11318" xr:uid="{14767CFE-CE3E-4C05-82F6-C2682EA95356}"/>
    <cellStyle name="Normal 5 4 2 6 2 4 2" xfId="25008" xr:uid="{C37162CC-B217-4043-9CDB-8334C86585EF}"/>
    <cellStyle name="Normal 5 4 2 6 2 4 2 2" xfId="38700" xr:uid="{D25A0AC7-890D-4349-A684-4E7E35BC4B96}"/>
    <cellStyle name="Normal 5 4 2 6 2 4 2 3" xfId="53584" xr:uid="{5222CB6E-6054-4839-B81B-DF0FD8098C24}"/>
    <cellStyle name="Normal 5 4 2 6 2 4 3" xfId="18164" xr:uid="{F9B8EA9E-F6CF-424B-B78D-88B7EA9A5ACE}"/>
    <cellStyle name="Normal 5 4 2 6 2 4 4" xfId="31854" xr:uid="{8009AC9C-CAC5-4C15-9A91-9045D0061EE8}"/>
    <cellStyle name="Normal 5 4 2 6 2 4 5" xfId="46738" xr:uid="{01E4EE75-F808-4025-86DE-0631BA1DC304}"/>
    <cellStyle name="Normal 5 4 2 6 2 5" xfId="21586" xr:uid="{851F9BF6-9EF2-40D4-BDEB-F47F7175077C}"/>
    <cellStyle name="Normal 5 4 2 6 2 5 2" xfId="35278" xr:uid="{36DD526D-E0BC-44D2-99BF-EF8FC2976089}"/>
    <cellStyle name="Normal 5 4 2 6 2 5 3" xfId="50162" xr:uid="{FF04B520-C720-4942-88EC-A8563CFFCF6E}"/>
    <cellStyle name="Normal 5 4 2 6 2 6" xfId="14742" xr:uid="{F6B0AA0F-FE5B-4ED6-A760-E2C25083E649}"/>
    <cellStyle name="Normal 5 4 2 6 2 6 2" xfId="40938" xr:uid="{0FBA0706-6FF4-47C7-B324-67939C5BA690}"/>
    <cellStyle name="Normal 5 4 2 6 2 7" xfId="28432" xr:uid="{9EB3CFF5-03C7-4FD3-92D4-7888E1B630B2}"/>
    <cellStyle name="Normal 5 4 2 6 2 8" xfId="43316" xr:uid="{D0A2A3C0-8CB7-4983-A4C9-FC213E2ADCAE}"/>
    <cellStyle name="Normal 5 4 2 6 2 9" xfId="7896" xr:uid="{A52CC8CB-BE2D-4A6F-8CE7-468D38E95DEF}"/>
    <cellStyle name="Normal 5 4 2 6 3" xfId="1247" xr:uid="{2937B052-7EF2-4F09-A7B4-CDD682E44DB2}"/>
    <cellStyle name="Normal 5 4 2 6 3 2" xfId="9610" xr:uid="{376BF447-75E6-4B21-9708-668959ED8F89}"/>
    <cellStyle name="Normal 5 4 2 6 3 2 2" xfId="13032" xr:uid="{B4AFFD98-5394-465F-838E-BA2A57AA7F29}"/>
    <cellStyle name="Normal 5 4 2 6 3 2 2 2" xfId="26722" xr:uid="{AF5402D6-DB12-402A-91D1-FC53CC5C09F0}"/>
    <cellStyle name="Normal 5 4 2 6 3 2 2 2 2" xfId="40414" xr:uid="{0B211FB3-A57A-4BC3-A57C-52B9FAADAE46}"/>
    <cellStyle name="Normal 5 4 2 6 3 2 2 2 3" xfId="55298" xr:uid="{675E194D-DF8B-4EE6-B330-180594944AF6}"/>
    <cellStyle name="Normal 5 4 2 6 3 2 2 3" xfId="19878" xr:uid="{E92A645C-DF3B-4944-9B6F-6E5E903881DF}"/>
    <cellStyle name="Normal 5 4 2 6 3 2 2 4" xfId="33568" xr:uid="{0BAC7FEF-7EC5-43D5-9DE3-84E768602896}"/>
    <cellStyle name="Normal 5 4 2 6 3 2 2 5" xfId="48452" xr:uid="{A3432DA5-3BDF-4937-B84A-2384E0416D28}"/>
    <cellStyle name="Normal 5 4 2 6 3 2 3" xfId="23300" xr:uid="{FEDA54FB-7EF3-4991-A5E0-59558D2E72E7}"/>
    <cellStyle name="Normal 5 4 2 6 3 2 3 2" xfId="36992" xr:uid="{BCC0BE70-84C7-4188-8490-773290244A11}"/>
    <cellStyle name="Normal 5 4 2 6 3 2 3 3" xfId="51876" xr:uid="{8DCB1530-F943-4D9E-8BE0-685CF4B77DEE}"/>
    <cellStyle name="Normal 5 4 2 6 3 2 4" xfId="16456" xr:uid="{E5D3A45E-D789-4DB2-9019-122DB7EA4421}"/>
    <cellStyle name="Normal 5 4 2 6 3 2 5" xfId="30146" xr:uid="{2491BAA8-BD6E-43BA-8DA6-1B17E000FC4A}"/>
    <cellStyle name="Normal 5 4 2 6 3 2 6" xfId="45030" xr:uid="{BC3EC89A-AC0E-4C7E-9C3C-E9EA58824001}"/>
    <cellStyle name="Normal 5 4 2 6 3 3" xfId="11320" xr:uid="{59211FEA-19F4-4828-BA53-DD5575E0F6ED}"/>
    <cellStyle name="Normal 5 4 2 6 3 3 2" xfId="25010" xr:uid="{626AB4EC-37B9-4702-887A-3C647EE0928B}"/>
    <cellStyle name="Normal 5 4 2 6 3 3 2 2" xfId="38702" xr:uid="{E4FA6C40-0C37-4ABD-998B-9A50CE223879}"/>
    <cellStyle name="Normal 5 4 2 6 3 3 2 3" xfId="53586" xr:uid="{AF5315F6-94AD-42B1-B4BD-8DE50F9C5037}"/>
    <cellStyle name="Normal 5 4 2 6 3 3 3" xfId="18166" xr:uid="{E4AE3796-926A-4FE1-8DC2-28C8A13B53C6}"/>
    <cellStyle name="Normal 5 4 2 6 3 3 4" xfId="31856" xr:uid="{A6DD16B5-931B-4BF4-9E0B-DB8B4C00853F}"/>
    <cellStyle name="Normal 5 4 2 6 3 3 5" xfId="46740" xr:uid="{9B2EA353-FBCB-4F79-931F-9BB5C10A2FD9}"/>
    <cellStyle name="Normal 5 4 2 6 3 4" xfId="21588" xr:uid="{F9E51FB0-AFF1-486C-A77C-78880215146E}"/>
    <cellStyle name="Normal 5 4 2 6 3 4 2" xfId="35280" xr:uid="{13CFF37A-30B9-46F8-8EEF-85D5E9479F32}"/>
    <cellStyle name="Normal 5 4 2 6 3 4 3" xfId="50164" xr:uid="{B0DE5C56-0050-4265-92C5-DF23D7919AD6}"/>
    <cellStyle name="Normal 5 4 2 6 3 5" xfId="14744" xr:uid="{40E6CDE5-4A10-4071-A938-6F22FCF1C279}"/>
    <cellStyle name="Normal 5 4 2 6 3 5 2" xfId="40940" xr:uid="{F8BCC754-D9EA-4E2F-B0AE-AB6FAC63EBA6}"/>
    <cellStyle name="Normal 5 4 2 6 3 6" xfId="28434" xr:uid="{A4C00D19-217F-4043-9AFE-FF9DD67E3546}"/>
    <cellStyle name="Normal 5 4 2 6 3 7" xfId="43318" xr:uid="{BF199A3E-2DF7-465C-94D3-840E4B7D51D4}"/>
    <cellStyle name="Normal 5 4 2 6 3 8" xfId="7898" xr:uid="{BBC48936-573C-4FBB-AB05-4145D4278F67}"/>
    <cellStyle name="Normal 5 4 2 6 4" xfId="2852" xr:uid="{E04704E5-BF50-4A32-BABD-2B7AF599A64B}"/>
    <cellStyle name="Normal 5 4 2 6 4 2" xfId="4586" xr:uid="{674A23F8-AD2C-4AD2-AD95-E75F0E16C6C5}"/>
    <cellStyle name="Normal 5 4 2 6 4 2 2" xfId="13033" xr:uid="{7FB0A97E-969D-4E58-A71E-5A9C513D4E89}"/>
    <cellStyle name="Normal 5 4 2 6 4 2 2 2" xfId="26723" xr:uid="{74E7C146-26C6-4AC6-9AD8-CF526758E844}"/>
    <cellStyle name="Normal 5 4 2 6 4 2 2 2 2" xfId="40415" xr:uid="{19B30014-A07F-4ACC-ADA0-931D8A683246}"/>
    <cellStyle name="Normal 5 4 2 6 4 2 2 2 3" xfId="55299" xr:uid="{434A1A57-1D77-43D5-A246-D7CA433FAD4F}"/>
    <cellStyle name="Normal 5 4 2 6 4 2 2 3" xfId="19879" xr:uid="{D80123BD-870B-4EFA-A24C-2FDA0C2CCD6B}"/>
    <cellStyle name="Normal 5 4 2 6 4 2 2 4" xfId="33569" xr:uid="{DF8F9EC4-2C59-4969-A131-2C75F03251C8}"/>
    <cellStyle name="Normal 5 4 2 6 4 2 2 5" xfId="48453" xr:uid="{5B2DCA80-90FE-4787-96EE-DBFAF43D38A6}"/>
    <cellStyle name="Normal 5 4 2 6 4 2 3" xfId="23301" xr:uid="{55CB67AE-FB0E-49A2-ADE9-D1772441D33B}"/>
    <cellStyle name="Normal 5 4 2 6 4 2 3 2" xfId="36993" xr:uid="{4A55D8F0-AE7A-4F08-BF85-41DFC4DDB269}"/>
    <cellStyle name="Normal 5 4 2 6 4 2 3 3" xfId="51877" xr:uid="{8ABBD029-D565-410D-B452-A7C49625ACBA}"/>
    <cellStyle name="Normal 5 4 2 6 4 2 4" xfId="16457" xr:uid="{81BEE3F0-F155-4061-9CF8-BFBE0A2ACF2A}"/>
    <cellStyle name="Normal 5 4 2 6 4 2 4 2" xfId="41360" xr:uid="{6CA5054D-B5AF-4A77-AFDA-457B230FC1D5}"/>
    <cellStyle name="Normal 5 4 2 6 4 2 5" xfId="30147" xr:uid="{D3D8BB53-735D-4E19-A5EF-7CFE4A1AEFE2}"/>
    <cellStyle name="Normal 5 4 2 6 4 2 6" xfId="45031" xr:uid="{7B437874-84F3-47A4-A96E-0546084D9115}"/>
    <cellStyle name="Normal 5 4 2 6 4 2 7" xfId="9611" xr:uid="{D40B8513-EAF2-4CC2-8999-5F8146ED2DC1}"/>
    <cellStyle name="Normal 5 4 2 6 4 3" xfId="4685" xr:uid="{26988ACC-6C28-4D0A-ADFC-B6B1F655DC9C}"/>
    <cellStyle name="Normal 5 4 2 6 4 3 2" xfId="25011" xr:uid="{D6523DC4-9FE6-4611-B991-93215AC8760F}"/>
    <cellStyle name="Normal 5 4 2 6 4 3 2 2" xfId="38703" xr:uid="{06663633-2AF2-4063-80A6-EA6C7C2EFAFD}"/>
    <cellStyle name="Normal 5 4 2 6 4 3 2 3" xfId="53587" xr:uid="{D51B07B0-A644-4482-904E-E2AA2B85DA14}"/>
    <cellStyle name="Normal 5 4 2 6 4 3 3" xfId="18167" xr:uid="{90C43C40-DD01-4F1B-851C-642E3CCE7386}"/>
    <cellStyle name="Normal 5 4 2 6 4 3 3 2" xfId="41374" xr:uid="{C7964FF5-3B56-4517-8C69-8749CA445F57}"/>
    <cellStyle name="Normal 5 4 2 6 4 3 4" xfId="31857" xr:uid="{108A673C-76AE-4EE9-9E0D-139648C2A62A}"/>
    <cellStyle name="Normal 5 4 2 6 4 3 5" xfId="46741" xr:uid="{FB796873-BD2E-40CF-947E-4A307B36230B}"/>
    <cellStyle name="Normal 5 4 2 6 4 3 6" xfId="11321" xr:uid="{521CA8B2-2DFC-47D0-AFA5-3FFA48A65421}"/>
    <cellStyle name="Normal 5 4 2 6 4 4" xfId="4613" xr:uid="{D5B81030-EFCC-4755-94B6-2649C80DEBE2}"/>
    <cellStyle name="Normal 5 4 2 6 4 4 2" xfId="41370" xr:uid="{77EBE5A0-4963-4F2B-8F86-341E3E59EED0}"/>
    <cellStyle name="Normal 5 4 2 6 4 4 3" xfId="35281" xr:uid="{E4CE59FE-533A-407D-AB0D-E301E38D3D81}"/>
    <cellStyle name="Normal 5 4 2 6 4 4 4" xfId="50165" xr:uid="{9B2969CE-AB8F-476E-90C7-5E0DE1DA87A5}"/>
    <cellStyle name="Normal 5 4 2 6 4 4 5" xfId="21589" xr:uid="{52DF496C-6E53-41F0-8FFE-BDEFF24B1FC6}"/>
    <cellStyle name="Normal 5 4 2 6 4 5" xfId="14745" xr:uid="{A24544A6-D516-4D2F-BAFB-356C9F02A320}"/>
    <cellStyle name="Normal 5 4 2 6 4 5 2" xfId="41128" xr:uid="{250A444F-802B-4BF6-9766-D4C7DCC0043F}"/>
    <cellStyle name="Normal 5 4 2 6 4 6" xfId="28435" xr:uid="{3C6B4D2A-E131-4C8A-B3EE-39A8636E48B3}"/>
    <cellStyle name="Normal 5 4 2 6 4 7" xfId="43319" xr:uid="{5AC4A330-F9A1-4871-ADD1-4E1DEF78C38B}"/>
    <cellStyle name="Normal 5 4 2 6 4 8" xfId="7899" xr:uid="{2A03DA4E-004E-4F67-BC26-DE1C343EB868}"/>
    <cellStyle name="Normal 5 4 2 6 5" xfId="9607" xr:uid="{82522F01-C7AD-447E-959C-AEABF198F073}"/>
    <cellStyle name="Normal 5 4 2 6 5 2" xfId="13029" xr:uid="{78245EB0-E1EC-439D-B473-BD16A58FB231}"/>
    <cellStyle name="Normal 5 4 2 6 5 2 2" xfId="26719" xr:uid="{91ED8274-9457-47B1-AEF0-CA18C2C87C13}"/>
    <cellStyle name="Normal 5 4 2 6 5 2 2 2" xfId="40411" xr:uid="{DF44CD8E-A6F7-4757-9191-516401E1737E}"/>
    <cellStyle name="Normal 5 4 2 6 5 2 2 3" xfId="55295" xr:uid="{8E4F1804-3977-4E72-B39C-86ADA379D9D3}"/>
    <cellStyle name="Normal 5 4 2 6 5 2 3" xfId="19875" xr:uid="{A9E06148-24EA-4C35-9E8D-B12513A8F020}"/>
    <cellStyle name="Normal 5 4 2 6 5 2 4" xfId="33565" xr:uid="{8CDB8A9A-12DA-4BB5-ADE3-A26A17EEAE1F}"/>
    <cellStyle name="Normal 5 4 2 6 5 2 5" xfId="48449" xr:uid="{76B4CC6A-0D5B-4201-8067-2DDECBDE913E}"/>
    <cellStyle name="Normal 5 4 2 6 5 3" xfId="23297" xr:uid="{FE526C17-2172-42A6-832B-0B532C07E03A}"/>
    <cellStyle name="Normal 5 4 2 6 5 3 2" xfId="36989" xr:uid="{A473A568-4E80-44FC-BD38-419B84AA0EC8}"/>
    <cellStyle name="Normal 5 4 2 6 5 3 3" xfId="51873" xr:uid="{EB136E82-A507-47EF-A6C4-1437D2DD9DD0}"/>
    <cellStyle name="Normal 5 4 2 6 5 4" xfId="16453" xr:uid="{312C0E07-9558-43EA-89E2-FB889D18B102}"/>
    <cellStyle name="Normal 5 4 2 6 5 5" xfId="30143" xr:uid="{9A031CCD-CF21-49C6-A848-07E9E3812454}"/>
    <cellStyle name="Normal 5 4 2 6 5 6" xfId="45027" xr:uid="{2DB58395-BD58-48AC-B0F0-4412C6DCD8C6}"/>
    <cellStyle name="Normal 5 4 2 6 6" xfId="11317" xr:uid="{98CE3907-A377-4D14-A22D-95C1BEEF2B5D}"/>
    <cellStyle name="Normal 5 4 2 6 6 2" xfId="25007" xr:uid="{2C0997BF-B6FF-4925-990D-2A314C41A1DE}"/>
    <cellStyle name="Normal 5 4 2 6 6 2 2" xfId="38699" xr:uid="{6B2E68DD-A624-43E1-B49E-53FAD1E33073}"/>
    <cellStyle name="Normal 5 4 2 6 6 2 3" xfId="53583" xr:uid="{8E4E1796-A80C-404E-9BA3-896B16058EE3}"/>
    <cellStyle name="Normal 5 4 2 6 6 3" xfId="18163" xr:uid="{75E28B74-2199-4AC7-8B92-6784A4775C60}"/>
    <cellStyle name="Normal 5 4 2 6 6 4" xfId="31853" xr:uid="{4423DC4C-055E-4ED2-8E57-9BE103C4B9C1}"/>
    <cellStyle name="Normal 5 4 2 6 6 5" xfId="46737" xr:uid="{08C38C28-BA22-45EA-80D1-51690CB06E61}"/>
    <cellStyle name="Normal 5 4 2 6 7" xfId="21585" xr:uid="{51B6DF92-B176-49C8-B69F-C09AC9AFC108}"/>
    <cellStyle name="Normal 5 4 2 6 7 2" xfId="35277" xr:uid="{0226AFDF-7884-44EB-BE4D-2411715A8A5C}"/>
    <cellStyle name="Normal 5 4 2 6 7 3" xfId="50161" xr:uid="{3D88BE6B-D6FF-4939-8C12-7E6A31A1B924}"/>
    <cellStyle name="Normal 5 4 2 6 8" xfId="14741" xr:uid="{8CB22D1B-8200-4428-9309-A829AD1F50BB}"/>
    <cellStyle name="Normal 5 4 2 6 8 2" xfId="40825" xr:uid="{E4D90932-3CDE-4707-A3DB-DBABC89576C7}"/>
    <cellStyle name="Normal 5 4 2 6 9" xfId="28431" xr:uid="{E8FA84C5-34B5-48B6-86FC-C117B674FAF1}"/>
    <cellStyle name="Normal 5 4 2 7" xfId="1248" xr:uid="{E937F94A-2A41-439E-811B-2C97576309AA}"/>
    <cellStyle name="Normal 5 4 2 7 2" xfId="1249" xr:uid="{941EDA28-DA07-494F-AB8C-0D478CA3D39F}"/>
    <cellStyle name="Normal 5 4 2 7 2 2" xfId="9613" xr:uid="{AA45DACC-5D04-433F-B73A-83A4F0FD7DEA}"/>
    <cellStyle name="Normal 5 4 2 7 2 2 2" xfId="13035" xr:uid="{85F56E11-02A3-4A00-A9EE-DB14FEBEEDB8}"/>
    <cellStyle name="Normal 5 4 2 7 2 2 2 2" xfId="26725" xr:uid="{F8DF2E7F-D368-4BF8-B57F-E804B956C34E}"/>
    <cellStyle name="Normal 5 4 2 7 2 2 2 2 2" xfId="40417" xr:uid="{A03E9CA5-775E-4C0A-AC74-9109376F60E8}"/>
    <cellStyle name="Normal 5 4 2 7 2 2 2 2 3" xfId="55301" xr:uid="{29234E0E-C558-4EC2-886A-2EA1FBBB247A}"/>
    <cellStyle name="Normal 5 4 2 7 2 2 2 3" xfId="19881" xr:uid="{7F6E4AA1-652B-4DF2-A791-8A27B59092EE}"/>
    <cellStyle name="Normal 5 4 2 7 2 2 2 4" xfId="33571" xr:uid="{00A18A51-DB6F-41AB-80E7-B1A652FFCA86}"/>
    <cellStyle name="Normal 5 4 2 7 2 2 2 5" xfId="48455" xr:uid="{86D8AFA7-A582-48F0-8401-2645DAA1DC47}"/>
    <cellStyle name="Normal 5 4 2 7 2 2 3" xfId="23303" xr:uid="{A6F38DC2-9D11-4DDE-A4BF-D9B52F343CD2}"/>
    <cellStyle name="Normal 5 4 2 7 2 2 3 2" xfId="36995" xr:uid="{C2AA4E68-CC39-480B-8EE9-114075CD1846}"/>
    <cellStyle name="Normal 5 4 2 7 2 2 3 3" xfId="51879" xr:uid="{D9548FC3-174A-462E-81E2-311FCBE59248}"/>
    <cellStyle name="Normal 5 4 2 7 2 2 4" xfId="16459" xr:uid="{5EF1D5E9-76D1-45D2-8EC8-638CFA0021A2}"/>
    <cellStyle name="Normal 5 4 2 7 2 2 5" xfId="30149" xr:uid="{83AD74CB-172B-4D32-81C2-A1BDA506EEC4}"/>
    <cellStyle name="Normal 5 4 2 7 2 2 6" xfId="45033" xr:uid="{DC59CDA7-87B4-4619-862B-889FAE521CA1}"/>
    <cellStyle name="Normal 5 4 2 7 2 3" xfId="11323" xr:uid="{DB3C2F68-D62C-4D5D-B400-23858DDF4CDC}"/>
    <cellStyle name="Normal 5 4 2 7 2 3 2" xfId="25013" xr:uid="{AF1FEBAC-E0AE-4858-A768-FB33F8FB40E8}"/>
    <cellStyle name="Normal 5 4 2 7 2 3 2 2" xfId="38705" xr:uid="{A0D23E18-9048-46B9-B08F-31C7BBDA829D}"/>
    <cellStyle name="Normal 5 4 2 7 2 3 2 3" xfId="53589" xr:uid="{9C741500-4FE2-45D9-973C-FDA2BAB8D232}"/>
    <cellStyle name="Normal 5 4 2 7 2 3 3" xfId="18169" xr:uid="{102D31DB-9A5A-4AB4-AD75-FAFEEDDFEB97}"/>
    <cellStyle name="Normal 5 4 2 7 2 3 4" xfId="31859" xr:uid="{19F616EC-54E9-4E4E-B76F-EF1E54E6D02F}"/>
    <cellStyle name="Normal 5 4 2 7 2 3 5" xfId="46743" xr:uid="{EF4E0889-E7CA-4522-8EB1-5FCCAC569422}"/>
    <cellStyle name="Normal 5 4 2 7 2 4" xfId="21591" xr:uid="{82EAC48F-3CD0-4F79-942C-B264BF41FEE6}"/>
    <cellStyle name="Normal 5 4 2 7 2 4 2" xfId="35283" xr:uid="{8ABF14B5-9B67-4639-8A14-5860B9726AA4}"/>
    <cellStyle name="Normal 5 4 2 7 2 4 3" xfId="50167" xr:uid="{AB92E480-294F-4CA2-8225-30C9E011AEAC}"/>
    <cellStyle name="Normal 5 4 2 7 2 5" xfId="14747" xr:uid="{59D81AEA-5297-4A7E-83F0-045DA5C7F428}"/>
    <cellStyle name="Normal 5 4 2 7 2 5 2" xfId="40942" xr:uid="{3A863CBD-BAFD-41C0-BB5C-9D6576B79A70}"/>
    <cellStyle name="Normal 5 4 2 7 2 6" xfId="28437" xr:uid="{A87A6108-1079-4C48-A741-6E9516122A98}"/>
    <cellStyle name="Normal 5 4 2 7 2 7" xfId="43321" xr:uid="{1CF8C526-C57A-4FBB-A23D-BDEEE7CF7FDA}"/>
    <cellStyle name="Normal 5 4 2 7 2 8" xfId="7901" xr:uid="{54459CC6-30DD-4B06-8543-EAEABECE9F1B}"/>
    <cellStyle name="Normal 5 4 2 7 3" xfId="9612" xr:uid="{BB31126F-0152-4580-920B-C89F6721FB3C}"/>
    <cellStyle name="Normal 5 4 2 7 3 2" xfId="13034" xr:uid="{EB98DC10-D0B9-45AE-A2B9-79A59A157F22}"/>
    <cellStyle name="Normal 5 4 2 7 3 2 2" xfId="26724" xr:uid="{73292601-427B-47B5-87E0-8831B3C68FE3}"/>
    <cellStyle name="Normal 5 4 2 7 3 2 2 2" xfId="40416" xr:uid="{DF71BC6F-3CE1-43A7-96C6-736C12D060E7}"/>
    <cellStyle name="Normal 5 4 2 7 3 2 2 3" xfId="55300" xr:uid="{B2824C15-005B-450C-BC38-E4D66FBF4F21}"/>
    <cellStyle name="Normal 5 4 2 7 3 2 3" xfId="19880" xr:uid="{71763791-D4CD-4AC0-88C8-62232DF2B34B}"/>
    <cellStyle name="Normal 5 4 2 7 3 2 4" xfId="33570" xr:uid="{73ACF32D-9ED2-48E1-BE40-C7632E3346A2}"/>
    <cellStyle name="Normal 5 4 2 7 3 2 5" xfId="48454" xr:uid="{45F7BABC-9AE6-44A8-87E1-0CB37D431006}"/>
    <cellStyle name="Normal 5 4 2 7 3 3" xfId="23302" xr:uid="{BAD25981-2347-48FD-B028-C819EDDC7FEF}"/>
    <cellStyle name="Normal 5 4 2 7 3 3 2" xfId="36994" xr:uid="{187B992E-08C2-4A93-A21B-7C29C293C755}"/>
    <cellStyle name="Normal 5 4 2 7 3 3 3" xfId="51878" xr:uid="{8A0F1F85-1B45-473C-BBDD-FA07C41E6B76}"/>
    <cellStyle name="Normal 5 4 2 7 3 4" xfId="16458" xr:uid="{734250A6-CC61-4486-997C-4DE0A7FB193D}"/>
    <cellStyle name="Normal 5 4 2 7 3 5" xfId="30148" xr:uid="{063A93B3-26D4-4977-805C-6998F6065C14}"/>
    <cellStyle name="Normal 5 4 2 7 3 6" xfId="45032" xr:uid="{DD76C6A0-A363-488A-82BF-9C0230D7ED6E}"/>
    <cellStyle name="Normal 5 4 2 7 4" xfId="11322" xr:uid="{BAD289AC-1D86-4E6D-B8D0-64AC05B99A94}"/>
    <cellStyle name="Normal 5 4 2 7 4 2" xfId="25012" xr:uid="{B26DBC53-56A5-4AA7-B65F-566F450D23AE}"/>
    <cellStyle name="Normal 5 4 2 7 4 2 2" xfId="38704" xr:uid="{E090DF14-776F-45E0-BA40-60ADC22312F0}"/>
    <cellStyle name="Normal 5 4 2 7 4 2 3" xfId="53588" xr:uid="{1C9708C0-1863-42FE-9BE3-59DF9775CA34}"/>
    <cellStyle name="Normal 5 4 2 7 4 3" xfId="18168" xr:uid="{BDC671DC-15AD-46F3-BD4D-CE3A93C61948}"/>
    <cellStyle name="Normal 5 4 2 7 4 4" xfId="31858" xr:uid="{67CD9E1D-5A0C-4B1B-9840-847E067C5819}"/>
    <cellStyle name="Normal 5 4 2 7 4 5" xfId="46742" xr:uid="{DD02EC1C-17A4-4808-ABEA-CB648A6FEEC2}"/>
    <cellStyle name="Normal 5 4 2 7 5" xfId="21590" xr:uid="{5FB0AE6E-7EA1-4195-BFBD-F1EE394E9EC6}"/>
    <cellStyle name="Normal 5 4 2 7 5 2" xfId="35282" xr:uid="{A9E9706E-FAC4-4693-9A16-57BCA55491F8}"/>
    <cellStyle name="Normal 5 4 2 7 5 3" xfId="50166" xr:uid="{326EE0E3-24A7-4757-8E78-DC21C6B579B2}"/>
    <cellStyle name="Normal 5 4 2 7 6" xfId="14746" xr:uid="{5C4FBC36-7781-4375-8486-FA5A5284F162}"/>
    <cellStyle name="Normal 5 4 2 7 6 2" xfId="40941" xr:uid="{94F57DC7-C2C7-45B6-B8FF-7DBB3CD406E9}"/>
    <cellStyle name="Normal 5 4 2 7 7" xfId="28436" xr:uid="{111C83C6-508A-4042-8B53-238EBC70D344}"/>
    <cellStyle name="Normal 5 4 2 7 8" xfId="43320" xr:uid="{04767FA7-0208-4DF2-A4FE-B02844F75E7F}"/>
    <cellStyle name="Normal 5 4 2 7 9" xfId="7900" xr:uid="{383BFB39-B740-4EC4-9245-31E0E09633CB}"/>
    <cellStyle name="Normal 5 4 2 8" xfId="1250" xr:uid="{18F7DF58-78AD-4D41-A5F2-271552FCA046}"/>
    <cellStyle name="Normal 5 4 2 8 2" xfId="9614" xr:uid="{D74447BE-1013-4766-9D28-8745E824D48A}"/>
    <cellStyle name="Normal 5 4 2 8 2 2" xfId="13036" xr:uid="{F03039D8-073D-44A7-B49F-EA1E3BB46D49}"/>
    <cellStyle name="Normal 5 4 2 8 2 2 2" xfId="26726" xr:uid="{79FE656C-0F0F-4271-8C15-C5DB0FDBA277}"/>
    <cellStyle name="Normal 5 4 2 8 2 2 2 2" xfId="40418" xr:uid="{9CC33350-DFDA-4B28-A87D-31A1AC62A2B9}"/>
    <cellStyle name="Normal 5 4 2 8 2 2 2 3" xfId="55302" xr:uid="{A2CB453E-D1B6-4A28-B3E5-25DA03AF50ED}"/>
    <cellStyle name="Normal 5 4 2 8 2 2 3" xfId="19882" xr:uid="{BD6180BD-9068-43DA-8E98-1308338CE7A9}"/>
    <cellStyle name="Normal 5 4 2 8 2 2 4" xfId="33572" xr:uid="{8C07935F-55AA-4CD8-93F8-B60045B172CD}"/>
    <cellStyle name="Normal 5 4 2 8 2 2 5" xfId="48456" xr:uid="{CDB29CD2-14CF-470A-AAB3-CA9A540A042C}"/>
    <cellStyle name="Normal 5 4 2 8 2 3" xfId="23304" xr:uid="{7E543580-C86E-49B1-ACAD-F27821CBC245}"/>
    <cellStyle name="Normal 5 4 2 8 2 3 2" xfId="36996" xr:uid="{D8442900-D5CA-48CF-AD29-15DC464FCBC8}"/>
    <cellStyle name="Normal 5 4 2 8 2 3 3" xfId="51880" xr:uid="{E0E66473-D47C-4FDC-AD5B-1AF1D4F9A4E2}"/>
    <cellStyle name="Normal 5 4 2 8 2 4" xfId="16460" xr:uid="{5A83BBC5-E340-4A64-92D4-9361602C980C}"/>
    <cellStyle name="Normal 5 4 2 8 2 5" xfId="30150" xr:uid="{6D1C5631-54E2-4326-81BF-88E01C0BB95E}"/>
    <cellStyle name="Normal 5 4 2 8 2 6" xfId="45034" xr:uid="{EFE1E2F2-66BD-4B41-BACF-FF78CFA8786C}"/>
    <cellStyle name="Normal 5 4 2 8 3" xfId="11324" xr:uid="{AD44ACF7-A0FA-49D0-B90E-9C712E2EE7D0}"/>
    <cellStyle name="Normal 5 4 2 8 3 2" xfId="25014" xr:uid="{6561204C-D602-4DD0-B1F7-60A8BBC1FB2C}"/>
    <cellStyle name="Normal 5 4 2 8 3 2 2" xfId="38706" xr:uid="{7F092724-9BEE-43BE-B740-A7964B11E8AC}"/>
    <cellStyle name="Normal 5 4 2 8 3 2 3" xfId="53590" xr:uid="{652B55B3-E014-4F25-8FD7-D0D00444AA48}"/>
    <cellStyle name="Normal 5 4 2 8 3 3" xfId="18170" xr:uid="{9F27E91E-45D9-48D8-A9EB-264773751F01}"/>
    <cellStyle name="Normal 5 4 2 8 3 4" xfId="31860" xr:uid="{FCEB1EC3-2F91-43B6-8525-11C7373ECAD6}"/>
    <cellStyle name="Normal 5 4 2 8 3 5" xfId="46744" xr:uid="{FB8A6F13-1F41-4633-A475-CD78A9667820}"/>
    <cellStyle name="Normal 5 4 2 8 4" xfId="21592" xr:uid="{73D41473-EA24-4647-91D9-BEC281ECA0E5}"/>
    <cellStyle name="Normal 5 4 2 8 4 2" xfId="35284" xr:uid="{D1C8D246-002D-4E0C-BE54-DDD2A61896AA}"/>
    <cellStyle name="Normal 5 4 2 8 4 3" xfId="50168" xr:uid="{E95F92DF-5F38-4637-94C8-AA52A6AA8C90}"/>
    <cellStyle name="Normal 5 4 2 8 5" xfId="14748" xr:uid="{F57548E2-9B02-4490-B39C-10F65B46D012}"/>
    <cellStyle name="Normal 5 4 2 8 5 2" xfId="40943" xr:uid="{3674238F-CBC4-4B6B-841A-1E584F5EDEF3}"/>
    <cellStyle name="Normal 5 4 2 8 6" xfId="28438" xr:uid="{22EDB188-7768-4C61-BA37-EA598F81BE23}"/>
    <cellStyle name="Normal 5 4 2 8 7" xfId="43322" xr:uid="{36DEB712-79B8-4FA5-88C3-7945E7809B2D}"/>
    <cellStyle name="Normal 5 4 2 8 8" xfId="7902" xr:uid="{AF9768FB-0AD1-4D24-9488-5C041E12E6FD}"/>
    <cellStyle name="Normal 5 4 2 9" xfId="2853" xr:uid="{7FA0B43E-9438-4E7B-8CD6-078083B79F29}"/>
    <cellStyle name="Normal 5 4 2 9 2" xfId="9615" xr:uid="{DBA19AFB-6CE3-4DAB-8D72-28F437A01642}"/>
    <cellStyle name="Normal 5 4 2 9 2 2" xfId="13037" xr:uid="{BA99C5DE-E0AB-4956-B3C6-8699022C9709}"/>
    <cellStyle name="Normal 5 4 2 9 2 2 2" xfId="26727" xr:uid="{FED90D69-C580-42B3-91F1-69235940C705}"/>
    <cellStyle name="Normal 5 4 2 9 2 2 2 2" xfId="40419" xr:uid="{0B11CE95-8D2C-4C8F-8458-D93213045E1A}"/>
    <cellStyle name="Normal 5 4 2 9 2 2 2 3" xfId="55303" xr:uid="{D0F3908E-FA39-4DF2-9AC0-5B151B7EC5CC}"/>
    <cellStyle name="Normal 5 4 2 9 2 2 3" xfId="19883" xr:uid="{1A147176-DD4A-4BC2-8C11-F91903167909}"/>
    <cellStyle name="Normal 5 4 2 9 2 2 4" xfId="33573" xr:uid="{B2B3236E-47EA-4746-9DD7-BC57EA2AAF19}"/>
    <cellStyle name="Normal 5 4 2 9 2 2 5" xfId="48457" xr:uid="{DBBF2659-6377-4A32-B296-3D28062D5F86}"/>
    <cellStyle name="Normal 5 4 2 9 2 3" xfId="23305" xr:uid="{FF2205A6-0B69-4E05-8847-0377517A1342}"/>
    <cellStyle name="Normal 5 4 2 9 2 3 2" xfId="36997" xr:uid="{F00F754F-2353-4221-B754-7969C5AC08BA}"/>
    <cellStyle name="Normal 5 4 2 9 2 3 3" xfId="51881" xr:uid="{B301FE3E-D4B0-4B2C-8E09-4C0D543642E9}"/>
    <cellStyle name="Normal 5 4 2 9 2 4" xfId="16461" xr:uid="{2EC6F2C1-83E5-433F-81D3-51293DCC07A3}"/>
    <cellStyle name="Normal 5 4 2 9 2 5" xfId="30151" xr:uid="{FA49CC72-6F12-40A2-B321-746E7614F0FC}"/>
    <cellStyle name="Normal 5 4 2 9 2 6" xfId="45035" xr:uid="{6B7BAB05-57E8-48E4-9122-8799B43146EB}"/>
    <cellStyle name="Normal 5 4 2 9 3" xfId="11325" xr:uid="{9814AAE7-AC26-481D-8C75-64FC5F854AD7}"/>
    <cellStyle name="Normal 5 4 2 9 3 2" xfId="25015" xr:uid="{8C0E5101-047D-46C4-9C04-4DCB9863375F}"/>
    <cellStyle name="Normal 5 4 2 9 3 2 2" xfId="38707" xr:uid="{F95EB541-6A29-41B3-9D6A-97E2F64C83F3}"/>
    <cellStyle name="Normal 5 4 2 9 3 2 3" xfId="53591" xr:uid="{76A78FBB-E94D-4873-B609-29A71A7499FD}"/>
    <cellStyle name="Normal 5 4 2 9 3 3" xfId="18171" xr:uid="{C502CE21-ADAD-4A5B-AAC3-DD4FA4D6D746}"/>
    <cellStyle name="Normal 5 4 2 9 3 4" xfId="31861" xr:uid="{23165F7A-9F20-4805-963B-C2D8536B1877}"/>
    <cellStyle name="Normal 5 4 2 9 3 5" xfId="46745" xr:uid="{0D6BAC6E-1B2E-4BE2-A27D-832A8726D5BD}"/>
    <cellStyle name="Normal 5 4 2 9 4" xfId="21593" xr:uid="{53192871-41A0-450B-9BAD-9943D778BB73}"/>
    <cellStyle name="Normal 5 4 2 9 4 2" xfId="35285" xr:uid="{2A3E6E2A-C283-4192-A0DD-214DB2C11C3C}"/>
    <cellStyle name="Normal 5 4 2 9 4 3" xfId="50169" xr:uid="{8CD548C0-60C0-468D-9675-3670BECDE3E8}"/>
    <cellStyle name="Normal 5 4 2 9 5" xfId="14749" xr:uid="{26602277-240C-484C-91B0-6317C5956E1C}"/>
    <cellStyle name="Normal 5 4 2 9 5 2" xfId="41129" xr:uid="{C03427B7-2AA5-437D-AE9B-C68409D0945A}"/>
    <cellStyle name="Normal 5 4 2 9 6" xfId="28439" xr:uid="{E99BE083-AED5-401B-B192-84002C57652F}"/>
    <cellStyle name="Normal 5 4 2 9 7" xfId="43323" xr:uid="{6AA9AB38-6103-451A-8B9B-57510392E529}"/>
    <cellStyle name="Normal 5 4 2 9 8" xfId="7903" xr:uid="{40333A2F-F635-4237-A908-77D8573EA491}"/>
    <cellStyle name="Normal 5 4 3" xfId="97" xr:uid="{996D1217-3874-468E-B072-02631CD072B4}"/>
    <cellStyle name="Normal 5 4 3 10" xfId="21594" xr:uid="{1FB62E87-C642-450B-B685-EC7FE29FE072}"/>
    <cellStyle name="Normal 5 4 3 10 2" xfId="35286" xr:uid="{B2C674E2-61A3-43C2-95D6-00490E93B2FA}"/>
    <cellStyle name="Normal 5 4 3 10 3" xfId="50170" xr:uid="{D53B0E47-6FB2-4373-94A2-B4A73428D100}"/>
    <cellStyle name="Normal 5 4 3 11" xfId="14750" xr:uid="{1F2AC0FF-B442-4E8C-8B1C-E1C7272526F3}"/>
    <cellStyle name="Normal 5 4 3 11 2" xfId="40763" xr:uid="{CE40D844-6852-4EC4-BE8C-9CD403D186DF}"/>
    <cellStyle name="Normal 5 4 3 12" xfId="28440" xr:uid="{62BFB412-149C-4771-89F2-1249C7A93F69}"/>
    <cellStyle name="Normal 5 4 3 13" xfId="43324" xr:uid="{B860561F-E8B5-4E69-A6FF-C85553668EBD}"/>
    <cellStyle name="Normal 5 4 3 14" xfId="7904" xr:uid="{324E21AD-6665-475C-A07A-48F617AA895D}"/>
    <cellStyle name="Normal 5 4 3 2" xfId="98" xr:uid="{CEDFEDB6-09B7-4375-ADF8-05668E71B44A}"/>
    <cellStyle name="Normal 5 4 3 2 10" xfId="14751" xr:uid="{24FCAC9D-BC23-4A40-9B43-E1AA88C39915}"/>
    <cellStyle name="Normal 5 4 3 2 10 2" xfId="40764" xr:uid="{BB63190B-9A82-4A3F-BDDE-3E0079A18BFA}"/>
    <cellStyle name="Normal 5 4 3 2 11" xfId="28441" xr:uid="{F92C4887-B710-4A03-B3B2-B00C2C0565EF}"/>
    <cellStyle name="Normal 5 4 3 2 12" xfId="43325" xr:uid="{FA3176B1-576B-4531-BBD3-9BF52A2302D8}"/>
    <cellStyle name="Normal 5 4 3 2 13" xfId="7905" xr:uid="{CD9FE735-C37E-4E97-90DA-7D5B4D1B90D6}"/>
    <cellStyle name="Normal 5 4 3 2 2" xfId="549" xr:uid="{D8B32016-8F0F-4742-891F-A15C2DBBC9DB}"/>
    <cellStyle name="Normal 5 4 3 2 2 10" xfId="43326" xr:uid="{E91E016D-3DA6-45D3-8D91-B11E794476D7}"/>
    <cellStyle name="Normal 5 4 3 2 2 11" xfId="7906" xr:uid="{C464D7F9-4EDB-4E2E-A471-F811BFEB34FA}"/>
    <cellStyle name="Normal 5 4 3 2 2 2" xfId="550" xr:uid="{09F14315-6425-426A-8BE2-C5C9CB0114BE}"/>
    <cellStyle name="Normal 5 4 3 2 2 2 2" xfId="1251" xr:uid="{90470785-6982-47A4-A65C-DEBF538E813D}"/>
    <cellStyle name="Normal 5 4 3 2 2 2 2 2" xfId="1252" xr:uid="{033966F9-6614-4FB7-8042-4E539E78C157}"/>
    <cellStyle name="Normal 5 4 3 2 2 2 2 2 2" xfId="13042" xr:uid="{A40F08E2-1117-4BC2-A017-BD95682FE7A6}"/>
    <cellStyle name="Normal 5 4 3 2 2 2 2 2 2 2" xfId="26732" xr:uid="{AA70E52A-2854-46ED-862E-B9F963F2571F}"/>
    <cellStyle name="Normal 5 4 3 2 2 2 2 2 2 2 2" xfId="40424" xr:uid="{E18F42A6-DA8C-43B5-B7FF-6F26E3D72D99}"/>
    <cellStyle name="Normal 5 4 3 2 2 2 2 2 2 2 3" xfId="55308" xr:uid="{B7DE451D-28C3-462C-AEC0-D6FAF3B0CA36}"/>
    <cellStyle name="Normal 5 4 3 2 2 2 2 2 2 3" xfId="19888" xr:uid="{E4A6B4B8-57BB-4930-A6A7-D5CE25521AEC}"/>
    <cellStyle name="Normal 5 4 3 2 2 2 2 2 2 4" xfId="33578" xr:uid="{C48B809A-32F3-4562-9FFB-45E14849D77C}"/>
    <cellStyle name="Normal 5 4 3 2 2 2 2 2 2 5" xfId="48462" xr:uid="{0C21FDFB-5780-4E55-ACE1-ABEA587ED092}"/>
    <cellStyle name="Normal 5 4 3 2 2 2 2 2 3" xfId="23310" xr:uid="{60ADE42A-4933-4AB6-901B-57D0FBD7544B}"/>
    <cellStyle name="Normal 5 4 3 2 2 2 2 2 3 2" xfId="37002" xr:uid="{48A7EE45-90CB-4762-AC5F-F9214535AF8F}"/>
    <cellStyle name="Normal 5 4 3 2 2 2 2 2 3 3" xfId="51886" xr:uid="{206A5283-D549-47FA-A36C-A60B9BF3EA47}"/>
    <cellStyle name="Normal 5 4 3 2 2 2 2 2 4" xfId="16466" xr:uid="{2D244734-0C3B-4BEA-B291-0DCF1248A0E0}"/>
    <cellStyle name="Normal 5 4 3 2 2 2 2 2 4 2" xfId="40945" xr:uid="{C926A584-2E0E-4CD3-9718-2A3BD1E65B39}"/>
    <cellStyle name="Normal 5 4 3 2 2 2 2 2 5" xfId="30156" xr:uid="{4FA8D4A5-1118-40B9-81A0-A0610A2D3578}"/>
    <cellStyle name="Normal 5 4 3 2 2 2 2 2 6" xfId="45040" xr:uid="{B396BF89-D0B7-4383-8C6A-11D1F8DE2A5C}"/>
    <cellStyle name="Normal 5 4 3 2 2 2 2 2 7" xfId="9620" xr:uid="{74808E46-7946-433D-9C53-933194CE1424}"/>
    <cellStyle name="Normal 5 4 3 2 2 2 2 3" xfId="11330" xr:uid="{3934B164-52F0-4515-9BED-92E627194DF3}"/>
    <cellStyle name="Normal 5 4 3 2 2 2 2 3 2" xfId="25020" xr:uid="{BB5720DD-2095-4098-8EC4-D753D8EBC6E8}"/>
    <cellStyle name="Normal 5 4 3 2 2 2 2 3 2 2" xfId="38712" xr:uid="{C76C5EA4-EC58-466F-B1ED-D2A4A18E6264}"/>
    <cellStyle name="Normal 5 4 3 2 2 2 2 3 2 3" xfId="53596" xr:uid="{3135F661-C393-4446-8CE2-8B8F404AB9C5}"/>
    <cellStyle name="Normal 5 4 3 2 2 2 2 3 3" xfId="18176" xr:uid="{A28CEAEB-D268-413E-BFE5-B4740C22E2E3}"/>
    <cellStyle name="Normal 5 4 3 2 2 2 2 3 4" xfId="31866" xr:uid="{0165CC39-2975-4F2E-B09D-0C793038BE20}"/>
    <cellStyle name="Normal 5 4 3 2 2 2 2 3 5" xfId="46750" xr:uid="{96D1182C-2256-4505-8520-78571371AC9E}"/>
    <cellStyle name="Normal 5 4 3 2 2 2 2 4" xfId="21598" xr:uid="{921D9675-54ED-46BF-AC7A-F88FE59721BA}"/>
    <cellStyle name="Normal 5 4 3 2 2 2 2 4 2" xfId="35290" xr:uid="{76AE89C5-9AE8-4FC6-8CE1-DB775445D9F4}"/>
    <cellStyle name="Normal 5 4 3 2 2 2 2 4 3" xfId="50174" xr:uid="{02180DCC-3213-48A2-BB2E-692599F50EAE}"/>
    <cellStyle name="Normal 5 4 3 2 2 2 2 5" xfId="14754" xr:uid="{7A9C5721-CF57-4965-9914-5793EFED8E5C}"/>
    <cellStyle name="Normal 5 4 3 2 2 2 2 5 2" xfId="40944" xr:uid="{DAD761DD-D42D-4BD4-834D-B392956C7DEB}"/>
    <cellStyle name="Normal 5 4 3 2 2 2 2 6" xfId="28444" xr:uid="{C00E7F6C-C308-4908-B23D-F3A053051D27}"/>
    <cellStyle name="Normal 5 4 3 2 2 2 2 7" xfId="43328" xr:uid="{1F950CF0-32AE-4B04-812A-48ACC960D324}"/>
    <cellStyle name="Normal 5 4 3 2 2 2 2 8" xfId="7908" xr:uid="{9932238C-2FE3-43B3-8974-9D8FB2D70722}"/>
    <cellStyle name="Normal 5 4 3 2 2 2 3" xfId="1253" xr:uid="{99CDDAB6-DE6E-4E35-A8EF-6D5C43EB4AB1}"/>
    <cellStyle name="Normal 5 4 3 2 2 2 3 2" xfId="13041" xr:uid="{5BF49F48-E549-47C5-B388-01D5E0602327}"/>
    <cellStyle name="Normal 5 4 3 2 2 2 3 2 2" xfId="26731" xr:uid="{FB9E821A-B4B8-48FA-8C5E-5F5180DFBA18}"/>
    <cellStyle name="Normal 5 4 3 2 2 2 3 2 2 2" xfId="40423" xr:uid="{E63FA130-4F86-4217-A439-29A7451A93E7}"/>
    <cellStyle name="Normal 5 4 3 2 2 2 3 2 2 3" xfId="55307" xr:uid="{2FE435DA-0A5F-4A55-8B65-9291B1143A25}"/>
    <cellStyle name="Normal 5 4 3 2 2 2 3 2 3" xfId="19887" xr:uid="{55D8882E-059C-45AC-8D07-27D7E9B16380}"/>
    <cellStyle name="Normal 5 4 3 2 2 2 3 2 4" xfId="33577" xr:uid="{ADD287BE-DE4B-446A-8EE0-69526B6B6103}"/>
    <cellStyle name="Normal 5 4 3 2 2 2 3 2 5" xfId="48461" xr:uid="{81B217A0-BD5A-4375-8176-5F63B90E7E59}"/>
    <cellStyle name="Normal 5 4 3 2 2 2 3 3" xfId="23309" xr:uid="{8EEEE29A-36BD-4CE8-8DC8-25F1D47A1B4D}"/>
    <cellStyle name="Normal 5 4 3 2 2 2 3 3 2" xfId="37001" xr:uid="{394EEBFC-9F45-475D-A39F-4F6BF3E4464A}"/>
    <cellStyle name="Normal 5 4 3 2 2 2 3 3 3" xfId="51885" xr:uid="{12970ACC-B7A1-4534-93DE-B3606D6A0D1E}"/>
    <cellStyle name="Normal 5 4 3 2 2 2 3 4" xfId="16465" xr:uid="{5B8918FB-5B20-4D00-B089-FD45B07C446C}"/>
    <cellStyle name="Normal 5 4 3 2 2 2 3 4 2" xfId="40946" xr:uid="{66C01D2F-6B46-4615-A7CB-A5CCB52F52E6}"/>
    <cellStyle name="Normal 5 4 3 2 2 2 3 5" xfId="30155" xr:uid="{A9B01D94-1B18-430F-A425-00CF6572751E}"/>
    <cellStyle name="Normal 5 4 3 2 2 2 3 6" xfId="45039" xr:uid="{A2DB3CBC-72BF-43C5-AEEA-A26DBD6E330E}"/>
    <cellStyle name="Normal 5 4 3 2 2 2 3 7" xfId="9619" xr:uid="{AB698F0F-29DC-4657-B58F-7408D8034D1A}"/>
    <cellStyle name="Normal 5 4 3 2 2 2 4" xfId="11329" xr:uid="{FA4A17B7-D58A-4596-978E-140EDAEF7D17}"/>
    <cellStyle name="Normal 5 4 3 2 2 2 4 2" xfId="25019" xr:uid="{2FCFD677-2D38-49BA-8AD7-3CE2C07DD39A}"/>
    <cellStyle name="Normal 5 4 3 2 2 2 4 2 2" xfId="38711" xr:uid="{FF50E690-2015-414F-B51B-FFD03E9CB0D7}"/>
    <cellStyle name="Normal 5 4 3 2 2 2 4 2 3" xfId="53595" xr:uid="{8F6C6C56-340E-4745-AEAB-CD222678A08F}"/>
    <cellStyle name="Normal 5 4 3 2 2 2 4 3" xfId="18175" xr:uid="{8D6E65DA-5EB9-421A-9469-C725A13AA4F2}"/>
    <cellStyle name="Normal 5 4 3 2 2 2 4 4" xfId="31865" xr:uid="{B4465A41-A1BF-4600-8E2D-558844A94DB7}"/>
    <cellStyle name="Normal 5 4 3 2 2 2 4 5" xfId="46749" xr:uid="{86533BD6-FDF8-4222-961C-87804CDFA5AF}"/>
    <cellStyle name="Normal 5 4 3 2 2 2 5" xfId="21597" xr:uid="{C528B97F-1185-4C72-9C83-FDEBBC971ED0}"/>
    <cellStyle name="Normal 5 4 3 2 2 2 5 2" xfId="35289" xr:uid="{BD13395E-BB65-4B8B-B067-9864E6CB3466}"/>
    <cellStyle name="Normal 5 4 3 2 2 2 5 3" xfId="50173" xr:uid="{49193C62-7FBA-471B-ABA5-91FD2FCB416E}"/>
    <cellStyle name="Normal 5 4 3 2 2 2 6" xfId="14753" xr:uid="{FC9E2706-61A1-412B-8178-90083070743D}"/>
    <cellStyle name="Normal 5 4 3 2 2 2 6 2" xfId="40827" xr:uid="{A833D9C6-08A3-4A4F-B9E4-8EA212342C3B}"/>
    <cellStyle name="Normal 5 4 3 2 2 2 7" xfId="28443" xr:uid="{85689D97-AF52-4E8A-8813-CB3952F5CC7F}"/>
    <cellStyle name="Normal 5 4 3 2 2 2 8" xfId="43327" xr:uid="{BC750565-239B-4C50-94C8-71835FE9B67D}"/>
    <cellStyle name="Normal 5 4 3 2 2 2 9" xfId="7907" xr:uid="{993E2275-D8E3-4678-95FC-D1C4850C1184}"/>
    <cellStyle name="Normal 5 4 3 2 2 3" xfId="1254" xr:uid="{2500A89B-A467-452C-BAFB-47BEEA306A8D}"/>
    <cellStyle name="Normal 5 4 3 2 2 3 2" xfId="1255" xr:uid="{4CA9CA04-2126-416D-8B8B-8E8935323401}"/>
    <cellStyle name="Normal 5 4 3 2 2 3 2 2" xfId="13043" xr:uid="{5F443DE4-04AC-4985-ACA9-C735DAE76BA0}"/>
    <cellStyle name="Normal 5 4 3 2 2 3 2 2 2" xfId="26733" xr:uid="{CE435B79-2DA8-40B8-A2E3-00300215FBC5}"/>
    <cellStyle name="Normal 5 4 3 2 2 3 2 2 2 2" xfId="40425" xr:uid="{9D9AA2D7-D55B-4CFA-A1DB-072B2C40B72A}"/>
    <cellStyle name="Normal 5 4 3 2 2 3 2 2 2 3" xfId="55309" xr:uid="{70BF5960-A71F-4EEF-A77E-57E88D772237}"/>
    <cellStyle name="Normal 5 4 3 2 2 3 2 2 3" xfId="19889" xr:uid="{06A1E32C-9F6E-4A04-90DC-E55F25CE4C65}"/>
    <cellStyle name="Normal 5 4 3 2 2 3 2 2 4" xfId="33579" xr:uid="{ECCA2430-2D4C-434C-9FE0-639A28B07DB5}"/>
    <cellStyle name="Normal 5 4 3 2 2 3 2 2 5" xfId="48463" xr:uid="{3DD766A6-7D8F-40A3-AC51-39DF5936F049}"/>
    <cellStyle name="Normal 5 4 3 2 2 3 2 3" xfId="23311" xr:uid="{1971D2F4-CD8E-4229-A151-E288A79536E0}"/>
    <cellStyle name="Normal 5 4 3 2 2 3 2 3 2" xfId="37003" xr:uid="{5530CF16-07B7-4858-A294-0CF827F45600}"/>
    <cellStyle name="Normal 5 4 3 2 2 3 2 3 3" xfId="51887" xr:uid="{CA83B88A-D62B-4884-8B02-4E8F0B8312D5}"/>
    <cellStyle name="Normal 5 4 3 2 2 3 2 4" xfId="16467" xr:uid="{B2719E4F-49D2-45AE-967F-8CED79E9F225}"/>
    <cellStyle name="Normal 5 4 3 2 2 3 2 4 2" xfId="40948" xr:uid="{FD2599EC-70FF-4992-99C4-E5FFE760A6AA}"/>
    <cellStyle name="Normal 5 4 3 2 2 3 2 5" xfId="30157" xr:uid="{E920B7B4-6564-4CD6-A17C-572A0024512D}"/>
    <cellStyle name="Normal 5 4 3 2 2 3 2 6" xfId="45041" xr:uid="{44C01584-EFAE-4788-9BAB-EE8DBFCF5E18}"/>
    <cellStyle name="Normal 5 4 3 2 2 3 2 7" xfId="9621" xr:uid="{A9A57A74-D5FA-4074-80D0-07DA921AE8E0}"/>
    <cellStyle name="Normal 5 4 3 2 2 3 3" xfId="11331" xr:uid="{C2C16445-A80F-4367-9360-1A3D8A41365A}"/>
    <cellStyle name="Normal 5 4 3 2 2 3 3 2" xfId="25021" xr:uid="{0B83F8AA-2009-4A36-AB07-DD2911989959}"/>
    <cellStyle name="Normal 5 4 3 2 2 3 3 2 2" xfId="38713" xr:uid="{BB5C5B28-CF1E-4A50-A89A-66712C93393A}"/>
    <cellStyle name="Normal 5 4 3 2 2 3 3 2 3" xfId="53597" xr:uid="{56F024D9-3538-42C6-9691-BB1880B96FAD}"/>
    <cellStyle name="Normal 5 4 3 2 2 3 3 3" xfId="18177" xr:uid="{704DA265-6A0A-4C77-B6EB-7CFFA940C9DA}"/>
    <cellStyle name="Normal 5 4 3 2 2 3 3 4" xfId="31867" xr:uid="{DA6129C8-B76E-496A-90E7-28FC27942AB1}"/>
    <cellStyle name="Normal 5 4 3 2 2 3 3 5" xfId="46751" xr:uid="{7BB6C3C8-3ECC-41C5-BCED-FCBEB1F78F5C}"/>
    <cellStyle name="Normal 5 4 3 2 2 3 4" xfId="21599" xr:uid="{755317F4-E23F-4053-ADF1-B9C7674FE491}"/>
    <cellStyle name="Normal 5 4 3 2 2 3 4 2" xfId="35291" xr:uid="{3B5EB1DF-3AA0-457B-A3C2-423E31C8ED4B}"/>
    <cellStyle name="Normal 5 4 3 2 2 3 4 3" xfId="50175" xr:uid="{C2A5CBF0-569C-4E95-B072-2C9AC82DB322}"/>
    <cellStyle name="Normal 5 4 3 2 2 3 5" xfId="14755" xr:uid="{69E2F884-162E-40BB-B93B-F8CF871A59E8}"/>
    <cellStyle name="Normal 5 4 3 2 2 3 5 2" xfId="40947" xr:uid="{D58D2A89-81DE-43CC-8632-C862029F335B}"/>
    <cellStyle name="Normal 5 4 3 2 2 3 6" xfId="28445" xr:uid="{323295BC-78EE-43E2-9077-09C376ADF3FF}"/>
    <cellStyle name="Normal 5 4 3 2 2 3 7" xfId="43329" xr:uid="{854DE4F4-7E99-4974-A4FC-487FB34C5DD1}"/>
    <cellStyle name="Normal 5 4 3 2 2 3 8" xfId="7909" xr:uid="{E9336015-62E2-4DDD-8924-1AB8500249F4}"/>
    <cellStyle name="Normal 5 4 3 2 2 4" xfId="1256" xr:uid="{154D6F89-2B7F-4066-A6F7-E77F4F23DB63}"/>
    <cellStyle name="Normal 5 4 3 2 2 4 2" xfId="9622" xr:uid="{54D91250-34CA-4AC0-A86E-63D5B03CA37A}"/>
    <cellStyle name="Normal 5 4 3 2 2 4 2 2" xfId="13044" xr:uid="{9BCAD9C9-2ABB-4934-9EAA-49E5FEE86B4A}"/>
    <cellStyle name="Normal 5 4 3 2 2 4 2 2 2" xfId="26734" xr:uid="{F59E98BE-DDF0-4B55-931E-55A686E82778}"/>
    <cellStyle name="Normal 5 4 3 2 2 4 2 2 2 2" xfId="40426" xr:uid="{068CCD08-E4FD-4D6A-9378-2EB81A4DB5D5}"/>
    <cellStyle name="Normal 5 4 3 2 2 4 2 2 2 3" xfId="55310" xr:uid="{32BACDD8-AFA3-4B8F-8ECE-276B6E4FFFB6}"/>
    <cellStyle name="Normal 5 4 3 2 2 4 2 2 3" xfId="19890" xr:uid="{EAADADF2-651B-4029-9194-970CE3E86F77}"/>
    <cellStyle name="Normal 5 4 3 2 2 4 2 2 4" xfId="33580" xr:uid="{DC32B1C7-EF3A-43A8-AA9C-6B09C7A067CB}"/>
    <cellStyle name="Normal 5 4 3 2 2 4 2 2 5" xfId="48464" xr:uid="{5B76112B-DBC9-4FDA-93D3-7FCB73463B11}"/>
    <cellStyle name="Normal 5 4 3 2 2 4 2 3" xfId="23312" xr:uid="{1397F056-9F51-4F42-94D6-B6A322813899}"/>
    <cellStyle name="Normal 5 4 3 2 2 4 2 3 2" xfId="37004" xr:uid="{9E9463F3-F675-49FE-A738-941FE2B958CD}"/>
    <cellStyle name="Normal 5 4 3 2 2 4 2 3 3" xfId="51888" xr:uid="{43EE4AC2-BA18-4D99-B166-826694EA9132}"/>
    <cellStyle name="Normal 5 4 3 2 2 4 2 4" xfId="16468" xr:uid="{9520CD81-BE2E-44D1-90D2-8777900E26A0}"/>
    <cellStyle name="Normal 5 4 3 2 2 4 2 5" xfId="30158" xr:uid="{42D4D012-B237-4B4C-9CAE-6F67C9512D88}"/>
    <cellStyle name="Normal 5 4 3 2 2 4 2 6" xfId="45042" xr:uid="{A3600E39-8D4F-4BD2-8855-92F36A358C8C}"/>
    <cellStyle name="Normal 5 4 3 2 2 4 3" xfId="11332" xr:uid="{E7C39869-12EC-4488-BDD0-C1F4140CA487}"/>
    <cellStyle name="Normal 5 4 3 2 2 4 3 2" xfId="25022" xr:uid="{4794B26A-6B37-4C21-B908-0CC3D8FF546A}"/>
    <cellStyle name="Normal 5 4 3 2 2 4 3 2 2" xfId="38714" xr:uid="{BB8DEAE1-4402-425F-9A3F-A878617E742F}"/>
    <cellStyle name="Normal 5 4 3 2 2 4 3 2 3" xfId="53598" xr:uid="{849CF23C-D0AA-459E-9CFF-68B1BAD04C69}"/>
    <cellStyle name="Normal 5 4 3 2 2 4 3 3" xfId="18178" xr:uid="{2ACDE489-D4B7-4DEB-A162-67E2CE339EDE}"/>
    <cellStyle name="Normal 5 4 3 2 2 4 3 4" xfId="31868" xr:uid="{D3798F43-F96D-44D5-A43D-AA652A872D85}"/>
    <cellStyle name="Normal 5 4 3 2 2 4 3 5" xfId="46752" xr:uid="{7C0BF635-1720-4409-B6C1-B2A3761039A9}"/>
    <cellStyle name="Normal 5 4 3 2 2 4 4" xfId="21600" xr:uid="{E601C936-3619-415B-AA18-E352EBE162FC}"/>
    <cellStyle name="Normal 5 4 3 2 2 4 4 2" xfId="35292" xr:uid="{A03728C1-76F2-4B05-BD67-214ACEA58BAE}"/>
    <cellStyle name="Normal 5 4 3 2 2 4 4 3" xfId="50176" xr:uid="{8723DA08-A019-4BF9-81D4-585D81E5900D}"/>
    <cellStyle name="Normal 5 4 3 2 2 4 5" xfId="14756" xr:uid="{1FE019B5-9526-49E4-A96E-9A07F0D0F8ED}"/>
    <cellStyle name="Normal 5 4 3 2 2 4 5 2" xfId="40949" xr:uid="{1C3D677B-DFBF-47B2-8032-FE44A2E39C2F}"/>
    <cellStyle name="Normal 5 4 3 2 2 4 6" xfId="28446" xr:uid="{91501A20-1DB3-4494-9ECC-653897041B7F}"/>
    <cellStyle name="Normal 5 4 3 2 2 4 7" xfId="43330" xr:uid="{F750FD19-689D-418D-BA68-70C5FA479CB9}"/>
    <cellStyle name="Normal 5 4 3 2 2 4 8" xfId="7910" xr:uid="{319BAD43-4AA4-4E6C-A60E-5B4E81BB7191}"/>
    <cellStyle name="Normal 5 4 3 2 2 5" xfId="9618" xr:uid="{1ADEB906-7A49-4909-AD26-A1E8B0C855BC}"/>
    <cellStyle name="Normal 5 4 3 2 2 5 2" xfId="13040" xr:uid="{AA449DDF-4AE0-41CD-B83F-3C6F7E57F803}"/>
    <cellStyle name="Normal 5 4 3 2 2 5 2 2" xfId="26730" xr:uid="{1A7AAACE-66C1-4357-AC8F-BA8BE0526C5C}"/>
    <cellStyle name="Normal 5 4 3 2 2 5 2 2 2" xfId="40422" xr:uid="{3DA7C512-552A-4076-A757-09ACE1BF37BD}"/>
    <cellStyle name="Normal 5 4 3 2 2 5 2 2 3" xfId="55306" xr:uid="{ED6C90D8-ADD8-44AB-805A-867E05D3CDBB}"/>
    <cellStyle name="Normal 5 4 3 2 2 5 2 3" xfId="19886" xr:uid="{63BDFD1A-D808-43A5-A314-95D68FE77D89}"/>
    <cellStyle name="Normal 5 4 3 2 2 5 2 4" xfId="33576" xr:uid="{49469570-3CB7-45AF-83EC-8B2352206B4D}"/>
    <cellStyle name="Normal 5 4 3 2 2 5 2 5" xfId="48460" xr:uid="{A696BF6E-FF9D-4410-B5C8-CB5493E21BDA}"/>
    <cellStyle name="Normal 5 4 3 2 2 5 3" xfId="23308" xr:uid="{B492B6B5-39E7-4BAF-9583-2B7B3062AEA1}"/>
    <cellStyle name="Normal 5 4 3 2 2 5 3 2" xfId="37000" xr:uid="{1C3EE605-BAA5-43E4-A2B5-D4F14375724E}"/>
    <cellStyle name="Normal 5 4 3 2 2 5 3 3" xfId="51884" xr:uid="{D7197352-74A1-4738-B3DF-706FD4AE0046}"/>
    <cellStyle name="Normal 5 4 3 2 2 5 4" xfId="16464" xr:uid="{77B1EBF9-6D29-4EAF-9AB8-E9ADECAF2858}"/>
    <cellStyle name="Normal 5 4 3 2 2 5 5" xfId="30154" xr:uid="{B4527598-CC2D-482F-AFAA-944A80C5E6EE}"/>
    <cellStyle name="Normal 5 4 3 2 2 5 6" xfId="45038" xr:uid="{EB54D528-79D0-446C-A954-70E60ADD74D3}"/>
    <cellStyle name="Normal 5 4 3 2 2 6" xfId="11328" xr:uid="{976D059A-5C51-4B89-A344-606016BC720D}"/>
    <cellStyle name="Normal 5 4 3 2 2 6 2" xfId="25018" xr:uid="{CF98BB59-4E3C-46A8-BB56-DFC03EA81AF2}"/>
    <cellStyle name="Normal 5 4 3 2 2 6 2 2" xfId="38710" xr:uid="{0FDA1BC2-31EE-40F7-BE1F-25BFC80EE275}"/>
    <cellStyle name="Normal 5 4 3 2 2 6 2 3" xfId="53594" xr:uid="{1D689471-9C81-4FCB-8539-DCAFBD59E140}"/>
    <cellStyle name="Normal 5 4 3 2 2 6 3" xfId="18174" xr:uid="{3F40FEF4-C95F-4986-8D94-F55677273AA6}"/>
    <cellStyle name="Normal 5 4 3 2 2 6 4" xfId="31864" xr:uid="{C13D9B5B-EB1E-43C4-83A6-98AB5FBCA424}"/>
    <cellStyle name="Normal 5 4 3 2 2 6 5" xfId="46748" xr:uid="{DE81022A-C090-47B9-ADC6-4D0F60A75BCD}"/>
    <cellStyle name="Normal 5 4 3 2 2 7" xfId="21596" xr:uid="{E63DE48A-8988-4F52-9A7A-55EA984C4DFA}"/>
    <cellStyle name="Normal 5 4 3 2 2 7 2" xfId="35288" xr:uid="{9907E01F-3DCC-4F17-B1B6-850C2819BE5A}"/>
    <cellStyle name="Normal 5 4 3 2 2 7 3" xfId="50172" xr:uid="{0008B8C1-415D-4070-8DB7-554C6218A0D5}"/>
    <cellStyle name="Normal 5 4 3 2 2 8" xfId="14752" xr:uid="{CAB5F83C-CA53-4711-AE3F-E2C9D78BCDFF}"/>
    <cellStyle name="Normal 5 4 3 2 2 8 2" xfId="40826" xr:uid="{CDFD73F0-524F-42CA-ADE9-32728AA3710B}"/>
    <cellStyle name="Normal 5 4 3 2 2 9" xfId="28442" xr:uid="{D4B8A3E4-E323-42DF-B454-BE1708A81916}"/>
    <cellStyle name="Normal 5 4 3 2 3" xfId="551" xr:uid="{1DA02F1F-352C-43BF-BFDB-68F9FAD6B090}"/>
    <cellStyle name="Normal 5 4 3 2 3 10" xfId="43331" xr:uid="{C78B9D0A-33A3-4FBE-A565-7146026A0F40}"/>
    <cellStyle name="Normal 5 4 3 2 3 11" xfId="7911" xr:uid="{0146825E-927B-42FD-9380-012C7FAC89CB}"/>
    <cellStyle name="Normal 5 4 3 2 3 2" xfId="1257" xr:uid="{7D338305-137F-45B0-A2BB-79A7E1B77D33}"/>
    <cellStyle name="Normal 5 4 3 2 3 2 2" xfId="1258" xr:uid="{DF7D5754-6428-4931-BDEA-AE637D2EA3A7}"/>
    <cellStyle name="Normal 5 4 3 2 3 2 2 2" xfId="9625" xr:uid="{9DB5A56F-2359-4FCF-959D-A81327022378}"/>
    <cellStyle name="Normal 5 4 3 2 3 2 2 2 2" xfId="13047" xr:uid="{E535D524-5C6C-4367-8404-60B8F20DF283}"/>
    <cellStyle name="Normal 5 4 3 2 3 2 2 2 2 2" xfId="26737" xr:uid="{821C4ED2-10DC-4FF1-AFEA-7F5209C1BEF3}"/>
    <cellStyle name="Normal 5 4 3 2 3 2 2 2 2 2 2" xfId="40429" xr:uid="{663CFE64-BE9B-4435-8EE1-1D63F47C2187}"/>
    <cellStyle name="Normal 5 4 3 2 3 2 2 2 2 2 3" xfId="55313" xr:uid="{492E1837-AE31-48A5-8362-12F21565441B}"/>
    <cellStyle name="Normal 5 4 3 2 3 2 2 2 2 3" xfId="19893" xr:uid="{930E6CFE-88E9-4521-916C-7DE37E393740}"/>
    <cellStyle name="Normal 5 4 3 2 3 2 2 2 2 4" xfId="33583" xr:uid="{D17CB12F-E38A-49F9-8132-582315949AE6}"/>
    <cellStyle name="Normal 5 4 3 2 3 2 2 2 2 5" xfId="48467" xr:uid="{0CD8E60B-F766-4B4E-97FE-2E956714199A}"/>
    <cellStyle name="Normal 5 4 3 2 3 2 2 2 3" xfId="23315" xr:uid="{8E6D3014-16A4-4BA1-95F9-0194F6F01E7E}"/>
    <cellStyle name="Normal 5 4 3 2 3 2 2 2 3 2" xfId="37007" xr:uid="{01C7FDAC-FB82-4387-85BD-8D60BF3A16C7}"/>
    <cellStyle name="Normal 5 4 3 2 3 2 2 2 3 3" xfId="51891" xr:uid="{0F158734-1ACB-4CEE-917A-68FE57A46D88}"/>
    <cellStyle name="Normal 5 4 3 2 3 2 2 2 4" xfId="16471" xr:uid="{A0CE9C8D-B2F4-4203-85FA-89C43FF263CF}"/>
    <cellStyle name="Normal 5 4 3 2 3 2 2 2 5" xfId="30161" xr:uid="{4CE7ADE1-137A-4674-ABE0-72B3C0FD3C70}"/>
    <cellStyle name="Normal 5 4 3 2 3 2 2 2 6" xfId="45045" xr:uid="{5386C30F-C6EB-4300-8BBA-B4C2935BA94C}"/>
    <cellStyle name="Normal 5 4 3 2 3 2 2 3" xfId="11335" xr:uid="{9145B0CE-5556-4362-A064-534BD5B3AECE}"/>
    <cellStyle name="Normal 5 4 3 2 3 2 2 3 2" xfId="25025" xr:uid="{AB4A6BDB-64E4-4028-AD83-9881980720E0}"/>
    <cellStyle name="Normal 5 4 3 2 3 2 2 3 2 2" xfId="38717" xr:uid="{2C8D76A5-45B1-4F8B-A28E-B2DCF3B97C62}"/>
    <cellStyle name="Normal 5 4 3 2 3 2 2 3 2 3" xfId="53601" xr:uid="{378FC1FD-13FC-4149-AEB8-C49A9BF6BBA3}"/>
    <cellStyle name="Normal 5 4 3 2 3 2 2 3 3" xfId="18181" xr:uid="{FCD6C2FF-1DDC-4441-8132-20A8B7C1B84B}"/>
    <cellStyle name="Normal 5 4 3 2 3 2 2 3 4" xfId="31871" xr:uid="{BEA1D0FE-A1CA-481C-94D6-B2F4F88C36C5}"/>
    <cellStyle name="Normal 5 4 3 2 3 2 2 3 5" xfId="46755" xr:uid="{2B2A3EEF-48D0-4715-9ECE-E91A1FEF7E6E}"/>
    <cellStyle name="Normal 5 4 3 2 3 2 2 4" xfId="21603" xr:uid="{5BD7CFB1-6849-4C69-ABBF-4A7565705F33}"/>
    <cellStyle name="Normal 5 4 3 2 3 2 2 4 2" xfId="35295" xr:uid="{3EDFB07C-A75C-4BFD-9ADF-ED7997DC2F22}"/>
    <cellStyle name="Normal 5 4 3 2 3 2 2 4 3" xfId="50179" xr:uid="{C9D203A4-A2CA-4A38-AA2C-DC3B3EF86A1C}"/>
    <cellStyle name="Normal 5 4 3 2 3 2 2 5" xfId="14759" xr:uid="{EA0931DB-E412-4DDE-AFDC-64D08D8ABA85}"/>
    <cellStyle name="Normal 5 4 3 2 3 2 2 5 2" xfId="40951" xr:uid="{7105BE9C-6175-4A9F-A216-6C31DFE44CF6}"/>
    <cellStyle name="Normal 5 4 3 2 3 2 2 6" xfId="28449" xr:uid="{05D31AB8-C89B-4653-9D20-C32FE990ADD1}"/>
    <cellStyle name="Normal 5 4 3 2 3 2 2 7" xfId="43333" xr:uid="{538CC327-955B-4D30-ABD6-14604FD0831D}"/>
    <cellStyle name="Normal 5 4 3 2 3 2 2 8" xfId="7913" xr:uid="{8F61E121-83DC-41EF-AB28-E5419BD1898B}"/>
    <cellStyle name="Normal 5 4 3 2 3 2 3" xfId="9624" xr:uid="{E7CFF491-A9A4-4FA7-9D35-31D2ECC3FB99}"/>
    <cellStyle name="Normal 5 4 3 2 3 2 3 2" xfId="13046" xr:uid="{EFFE302B-5BF0-4EB0-823B-A7648F8E27E1}"/>
    <cellStyle name="Normal 5 4 3 2 3 2 3 2 2" xfId="26736" xr:uid="{09072216-ABC2-4A6F-B800-DC76B90E3FBE}"/>
    <cellStyle name="Normal 5 4 3 2 3 2 3 2 2 2" xfId="40428" xr:uid="{8F4021E1-F9ED-4477-BB65-58D083C8D9CA}"/>
    <cellStyle name="Normal 5 4 3 2 3 2 3 2 2 3" xfId="55312" xr:uid="{C78DDFE2-4AD2-41A3-8AE5-4E607D0D833C}"/>
    <cellStyle name="Normal 5 4 3 2 3 2 3 2 3" xfId="19892" xr:uid="{8284501C-35EE-4116-B6EE-6973CAC97861}"/>
    <cellStyle name="Normal 5 4 3 2 3 2 3 2 4" xfId="33582" xr:uid="{0DFC65AC-62EB-439D-874E-DF9B7B575435}"/>
    <cellStyle name="Normal 5 4 3 2 3 2 3 2 5" xfId="48466" xr:uid="{DD572695-2031-4709-A83F-61395E9127BD}"/>
    <cellStyle name="Normal 5 4 3 2 3 2 3 3" xfId="23314" xr:uid="{EC38CC0B-BC81-4C74-80D1-8A1B15A6AEE0}"/>
    <cellStyle name="Normal 5 4 3 2 3 2 3 3 2" xfId="37006" xr:uid="{F054D6AB-DE7F-42A4-ABCE-8D216A7A67C0}"/>
    <cellStyle name="Normal 5 4 3 2 3 2 3 3 3" xfId="51890" xr:uid="{AB29A12E-5C57-41C0-903E-9A4854A7CF04}"/>
    <cellStyle name="Normal 5 4 3 2 3 2 3 4" xfId="16470" xr:uid="{08B74D57-38C4-4354-8CC5-139630722A3B}"/>
    <cellStyle name="Normal 5 4 3 2 3 2 3 5" xfId="30160" xr:uid="{4A27EE1E-1970-45A1-99B8-63840377FE1C}"/>
    <cellStyle name="Normal 5 4 3 2 3 2 3 6" xfId="45044" xr:uid="{EED5A187-B1D6-4E76-96EF-8ED336245E36}"/>
    <cellStyle name="Normal 5 4 3 2 3 2 4" xfId="11334" xr:uid="{D4EEC646-91AC-4D8B-BECD-D9A59CB1302B}"/>
    <cellStyle name="Normal 5 4 3 2 3 2 4 2" xfId="25024" xr:uid="{86377CB5-D0CF-4028-A7BE-81E9BBF7AE89}"/>
    <cellStyle name="Normal 5 4 3 2 3 2 4 2 2" xfId="38716" xr:uid="{149B52F0-F334-4562-92D7-A462DBDA408D}"/>
    <cellStyle name="Normal 5 4 3 2 3 2 4 2 3" xfId="53600" xr:uid="{C3CB68F2-8426-474B-B6BB-3735B7FC98BE}"/>
    <cellStyle name="Normal 5 4 3 2 3 2 4 3" xfId="18180" xr:uid="{16AEA31B-D161-4F73-86E5-13093BA8D67D}"/>
    <cellStyle name="Normal 5 4 3 2 3 2 4 4" xfId="31870" xr:uid="{55DDF892-5E9E-445C-86CC-DD706B2F8187}"/>
    <cellStyle name="Normal 5 4 3 2 3 2 4 5" xfId="46754" xr:uid="{9CEBA641-458C-4AD1-A6E1-CBA7A527D0D1}"/>
    <cellStyle name="Normal 5 4 3 2 3 2 5" xfId="21602" xr:uid="{C6627AAE-2D58-4AC8-A84B-87B2F2D61633}"/>
    <cellStyle name="Normal 5 4 3 2 3 2 5 2" xfId="35294" xr:uid="{AC3BB5A6-210A-4D53-A414-AAAD92A27CC8}"/>
    <cellStyle name="Normal 5 4 3 2 3 2 5 3" xfId="50178" xr:uid="{52632246-797F-4CB2-85C1-6BCD47890481}"/>
    <cellStyle name="Normal 5 4 3 2 3 2 6" xfId="14758" xr:uid="{A6C86F7F-62AE-4C41-9770-B35CD6A12452}"/>
    <cellStyle name="Normal 5 4 3 2 3 2 6 2" xfId="40950" xr:uid="{F1CCFB38-190D-411B-A22D-EDD1DB8F8A7D}"/>
    <cellStyle name="Normal 5 4 3 2 3 2 7" xfId="28448" xr:uid="{A584EDE8-4C76-4DCD-81EF-AB152255E7FF}"/>
    <cellStyle name="Normal 5 4 3 2 3 2 8" xfId="43332" xr:uid="{67FE38F5-3EFF-44BC-A0B4-8048341C6F7A}"/>
    <cellStyle name="Normal 5 4 3 2 3 2 9" xfId="7912" xr:uid="{D86D347C-B33A-4457-BE31-4BF25BAC27EA}"/>
    <cellStyle name="Normal 5 4 3 2 3 3" xfId="1259" xr:uid="{201FEC2B-801F-4BB5-9E01-83774FF0B134}"/>
    <cellStyle name="Normal 5 4 3 2 3 3 2" xfId="9626" xr:uid="{10E8653F-9ADE-4620-AEB4-109327602F1C}"/>
    <cellStyle name="Normal 5 4 3 2 3 3 2 2" xfId="13048" xr:uid="{EBAE75F0-3DC9-4839-B2BF-499EB7A37A6A}"/>
    <cellStyle name="Normal 5 4 3 2 3 3 2 2 2" xfId="26738" xr:uid="{F46FF1C4-A2BD-4C24-BD44-97C4D350A806}"/>
    <cellStyle name="Normal 5 4 3 2 3 3 2 2 2 2" xfId="40430" xr:uid="{3688AFDD-DCB1-4E90-A17A-535A00DB802F}"/>
    <cellStyle name="Normal 5 4 3 2 3 3 2 2 2 3" xfId="55314" xr:uid="{1DF5BE8A-7B2A-4B09-9118-BFECDDB65279}"/>
    <cellStyle name="Normal 5 4 3 2 3 3 2 2 3" xfId="19894" xr:uid="{78D016C6-4463-48A9-8070-1D42156B42FE}"/>
    <cellStyle name="Normal 5 4 3 2 3 3 2 2 4" xfId="33584" xr:uid="{374D93E7-BB88-4943-91DB-AE8769056B4C}"/>
    <cellStyle name="Normal 5 4 3 2 3 3 2 2 5" xfId="48468" xr:uid="{7117B2A4-46F7-45F6-87BA-E3FE779B98BC}"/>
    <cellStyle name="Normal 5 4 3 2 3 3 2 3" xfId="23316" xr:uid="{6C0AF299-1676-423C-8B04-8458E29C5DBE}"/>
    <cellStyle name="Normal 5 4 3 2 3 3 2 3 2" xfId="37008" xr:uid="{09DAAB69-4309-4CED-8BF2-ACAF760A2226}"/>
    <cellStyle name="Normal 5 4 3 2 3 3 2 3 3" xfId="51892" xr:uid="{AB18D945-812E-4EAB-9C34-FC3D19F4E454}"/>
    <cellStyle name="Normal 5 4 3 2 3 3 2 4" xfId="16472" xr:uid="{DA000AA9-232C-43E9-A03A-650144CD5C35}"/>
    <cellStyle name="Normal 5 4 3 2 3 3 2 5" xfId="30162" xr:uid="{E3806E96-E9B0-4A7B-A5C7-E91F05A4DDDD}"/>
    <cellStyle name="Normal 5 4 3 2 3 3 2 6" xfId="45046" xr:uid="{E7C07E9C-B952-40DE-901F-3E27BD9B9CB8}"/>
    <cellStyle name="Normal 5 4 3 2 3 3 3" xfId="11336" xr:uid="{3D8095F4-9A63-4AD2-B790-1104DE7925F7}"/>
    <cellStyle name="Normal 5 4 3 2 3 3 3 2" xfId="25026" xr:uid="{F0BB44D6-3479-4A05-8D69-ABE680F5244F}"/>
    <cellStyle name="Normal 5 4 3 2 3 3 3 2 2" xfId="38718" xr:uid="{9FFF7FEC-1A84-48CF-990E-D394C24C99F3}"/>
    <cellStyle name="Normal 5 4 3 2 3 3 3 2 3" xfId="53602" xr:uid="{EC7294B1-4925-43BB-B88F-95D52D41F91F}"/>
    <cellStyle name="Normal 5 4 3 2 3 3 3 3" xfId="18182" xr:uid="{C1FD7186-876F-4A6B-9C2F-C7F2B1A4B829}"/>
    <cellStyle name="Normal 5 4 3 2 3 3 3 4" xfId="31872" xr:uid="{C94B1D54-E60F-4F44-8789-78CEF7511349}"/>
    <cellStyle name="Normal 5 4 3 2 3 3 3 5" xfId="46756" xr:uid="{DD08B895-ADFF-4837-8432-55927F2C56BF}"/>
    <cellStyle name="Normal 5 4 3 2 3 3 4" xfId="21604" xr:uid="{E164C5C2-C9C9-425C-BCA9-BC876EA5E9EB}"/>
    <cellStyle name="Normal 5 4 3 2 3 3 4 2" xfId="35296" xr:uid="{4988CD8A-ADA5-42D7-9609-363E79C45BE2}"/>
    <cellStyle name="Normal 5 4 3 2 3 3 4 3" xfId="50180" xr:uid="{1777D475-A6D3-4EBB-A0A5-66FB903F4524}"/>
    <cellStyle name="Normal 5 4 3 2 3 3 5" xfId="14760" xr:uid="{0A1719B9-54D8-49C8-8454-FE5A4F9C7990}"/>
    <cellStyle name="Normal 5 4 3 2 3 3 5 2" xfId="40952" xr:uid="{88451C90-9DE4-4629-AD01-8B34BE9D7BED}"/>
    <cellStyle name="Normal 5 4 3 2 3 3 6" xfId="28450" xr:uid="{16953AE2-94BE-4BF4-B348-D1B787E99E8D}"/>
    <cellStyle name="Normal 5 4 3 2 3 3 7" xfId="43334" xr:uid="{F75280CA-D3E1-4F04-8203-7E36D9EFB213}"/>
    <cellStyle name="Normal 5 4 3 2 3 3 8" xfId="7914" xr:uid="{B6474C40-BC66-441E-A810-8D8557663C7E}"/>
    <cellStyle name="Normal 5 4 3 2 3 4" xfId="2854" xr:uid="{83E712EF-96B4-4E0E-8D1F-D5667145E887}"/>
    <cellStyle name="Normal 5 4 3 2 3 4 2" xfId="9627" xr:uid="{CAA2CFC4-A157-4AAE-B0D8-D2E71888EBC5}"/>
    <cellStyle name="Normal 5 4 3 2 3 4 2 2" xfId="13049" xr:uid="{E40BB8B0-4552-4DEA-9B47-70F56AA58E97}"/>
    <cellStyle name="Normal 5 4 3 2 3 4 2 2 2" xfId="26739" xr:uid="{061117DB-A9AC-43AE-AE4B-08527B10E6FF}"/>
    <cellStyle name="Normal 5 4 3 2 3 4 2 2 2 2" xfId="40431" xr:uid="{194545BD-2F8D-4425-BD24-B67F46DC06CA}"/>
    <cellStyle name="Normal 5 4 3 2 3 4 2 2 2 3" xfId="55315" xr:uid="{BD4F7064-822E-4980-A91B-499131C8A231}"/>
    <cellStyle name="Normal 5 4 3 2 3 4 2 2 3" xfId="19895" xr:uid="{C75BC4C1-9018-4CFB-8937-B4779B4B3C82}"/>
    <cellStyle name="Normal 5 4 3 2 3 4 2 2 4" xfId="33585" xr:uid="{ADDA7970-2694-4FA5-98CE-1BDB3E3B5BA1}"/>
    <cellStyle name="Normal 5 4 3 2 3 4 2 2 5" xfId="48469" xr:uid="{5AAA948C-DCCE-48C6-B0FC-669FE4328043}"/>
    <cellStyle name="Normal 5 4 3 2 3 4 2 3" xfId="23317" xr:uid="{AF02DDC7-9E9F-405D-88D5-E96D06A17A05}"/>
    <cellStyle name="Normal 5 4 3 2 3 4 2 3 2" xfId="37009" xr:uid="{EB04B66C-A8DD-4A29-B184-C87B635F5776}"/>
    <cellStyle name="Normal 5 4 3 2 3 4 2 3 3" xfId="51893" xr:uid="{4E5B2A5C-7DDF-4FC3-B10E-225D22984428}"/>
    <cellStyle name="Normal 5 4 3 2 3 4 2 4" xfId="16473" xr:uid="{DEEC4D46-2962-407F-A102-2449D4C328AF}"/>
    <cellStyle name="Normal 5 4 3 2 3 4 2 5" xfId="30163" xr:uid="{D216817B-23E9-410A-B4F6-51AFAD4B7858}"/>
    <cellStyle name="Normal 5 4 3 2 3 4 2 6" xfId="45047" xr:uid="{BD8F2258-F485-462E-AEDB-FA1827CA5824}"/>
    <cellStyle name="Normal 5 4 3 2 3 4 3" xfId="11337" xr:uid="{9287BF6D-D6EB-4314-BF3E-7DB412ED3106}"/>
    <cellStyle name="Normal 5 4 3 2 3 4 3 2" xfId="25027" xr:uid="{8593AEBF-4ADE-4A43-AD89-D7365FFF305C}"/>
    <cellStyle name="Normal 5 4 3 2 3 4 3 2 2" xfId="38719" xr:uid="{A8CFC226-A898-4B25-91E8-5694111B4E59}"/>
    <cellStyle name="Normal 5 4 3 2 3 4 3 2 3" xfId="53603" xr:uid="{11D2713F-374A-40EB-A401-8D93A6FAF7B1}"/>
    <cellStyle name="Normal 5 4 3 2 3 4 3 3" xfId="18183" xr:uid="{3F92C426-1BFF-4EBF-9875-4EB41DE5C2A8}"/>
    <cellStyle name="Normal 5 4 3 2 3 4 3 4" xfId="31873" xr:uid="{064B36A9-A398-4FE0-ABD8-6279B01323F1}"/>
    <cellStyle name="Normal 5 4 3 2 3 4 3 5" xfId="46757" xr:uid="{FFA1C265-83F2-40A9-8C1A-58B5EDA4AE64}"/>
    <cellStyle name="Normal 5 4 3 2 3 4 4" xfId="21605" xr:uid="{3F8FEF22-05EA-47A1-A106-003B16BA9D82}"/>
    <cellStyle name="Normal 5 4 3 2 3 4 4 2" xfId="35297" xr:uid="{9D166C32-B5AE-45C4-BB1B-C7C1473A2E94}"/>
    <cellStyle name="Normal 5 4 3 2 3 4 4 3" xfId="50181" xr:uid="{3AE36C5E-0E06-42FB-8014-F19DBFBFEF1F}"/>
    <cellStyle name="Normal 5 4 3 2 3 4 5" xfId="14761" xr:uid="{45C0C157-99DB-4EF7-95FC-6642F2209925}"/>
    <cellStyle name="Normal 5 4 3 2 3 4 5 2" xfId="41130" xr:uid="{67BCA3E6-EB1D-4E6E-8FA9-4DC7E303168C}"/>
    <cellStyle name="Normal 5 4 3 2 3 4 6" xfId="28451" xr:uid="{5302DE50-7068-46FB-9D82-1D89579FFD36}"/>
    <cellStyle name="Normal 5 4 3 2 3 4 7" xfId="43335" xr:uid="{8C9FC595-58B0-4DD0-A651-807399D84870}"/>
    <cellStyle name="Normal 5 4 3 2 3 4 8" xfId="7915" xr:uid="{BE13C3DE-1229-4F21-8392-26D19C7CB240}"/>
    <cellStyle name="Normal 5 4 3 2 3 5" xfId="9623" xr:uid="{5D3C8E8B-773A-4AAB-B052-34474C94DB3F}"/>
    <cellStyle name="Normal 5 4 3 2 3 5 2" xfId="13045" xr:uid="{4158DD77-E0FF-432B-A249-6D24BD79385A}"/>
    <cellStyle name="Normal 5 4 3 2 3 5 2 2" xfId="26735" xr:uid="{E4BA0CBF-29B9-4931-8E22-277F8C6DF5E8}"/>
    <cellStyle name="Normal 5 4 3 2 3 5 2 2 2" xfId="40427" xr:uid="{731C313A-754A-4648-B2E6-090DF943F1DE}"/>
    <cellStyle name="Normal 5 4 3 2 3 5 2 2 3" xfId="55311" xr:uid="{3AB17B5B-A9C8-42DA-841A-15C386D047DF}"/>
    <cellStyle name="Normal 5 4 3 2 3 5 2 3" xfId="19891" xr:uid="{C3C270B6-89CE-4BE4-818D-995F3FCDBA7E}"/>
    <cellStyle name="Normal 5 4 3 2 3 5 2 4" xfId="33581" xr:uid="{15802373-62C5-462B-9A96-E2D250C2183E}"/>
    <cellStyle name="Normal 5 4 3 2 3 5 2 5" xfId="48465" xr:uid="{541BF13D-CCCA-4F40-AB64-36EB084F39F7}"/>
    <cellStyle name="Normal 5 4 3 2 3 5 3" xfId="23313" xr:uid="{7FB97469-417A-48EF-8759-3B100D7087AD}"/>
    <cellStyle name="Normal 5 4 3 2 3 5 3 2" xfId="37005" xr:uid="{F5D170FD-0CC6-44AD-98BA-02B3642B623B}"/>
    <cellStyle name="Normal 5 4 3 2 3 5 3 3" xfId="51889" xr:uid="{DBF9B75E-9E43-4B64-BCF9-F375FBD2E680}"/>
    <cellStyle name="Normal 5 4 3 2 3 5 4" xfId="16469" xr:uid="{9B23A0A2-D82A-4C59-93DE-0AB35A76A805}"/>
    <cellStyle name="Normal 5 4 3 2 3 5 5" xfId="30159" xr:uid="{F4EED851-57D2-4A35-BB5E-60C887FC2245}"/>
    <cellStyle name="Normal 5 4 3 2 3 5 6" xfId="45043" xr:uid="{C1C6BD19-A874-46BC-93C4-88EDA699BDF0}"/>
    <cellStyle name="Normal 5 4 3 2 3 6" xfId="11333" xr:uid="{9A131371-F1B3-4DD5-8622-01DBDDC519E0}"/>
    <cellStyle name="Normal 5 4 3 2 3 6 2" xfId="25023" xr:uid="{973BB727-467A-414D-AF78-D92A949B66C2}"/>
    <cellStyle name="Normal 5 4 3 2 3 6 2 2" xfId="38715" xr:uid="{499BAEBC-3D50-498B-B18C-015AE793317F}"/>
    <cellStyle name="Normal 5 4 3 2 3 6 2 3" xfId="53599" xr:uid="{7E390FF0-958A-43D6-8E8E-74003B8797C6}"/>
    <cellStyle name="Normal 5 4 3 2 3 6 3" xfId="18179" xr:uid="{E5DA45FA-92AA-499B-92A5-D2A633F9844B}"/>
    <cellStyle name="Normal 5 4 3 2 3 6 4" xfId="31869" xr:uid="{C2B76A7A-A7E3-4B34-972A-98DB6481EB87}"/>
    <cellStyle name="Normal 5 4 3 2 3 6 5" xfId="46753" xr:uid="{3080B2CB-4F97-414B-B1A6-41F93158679E}"/>
    <cellStyle name="Normal 5 4 3 2 3 7" xfId="21601" xr:uid="{696BD173-8A63-4308-8843-854058169C18}"/>
    <cellStyle name="Normal 5 4 3 2 3 7 2" xfId="35293" xr:uid="{E93A050D-3B14-402C-8B43-FB7F95384046}"/>
    <cellStyle name="Normal 5 4 3 2 3 7 3" xfId="50177" xr:uid="{5C0A4BBA-CBF6-484A-9395-6D899C74CD7C}"/>
    <cellStyle name="Normal 5 4 3 2 3 8" xfId="14757" xr:uid="{55248CC2-809D-4893-929F-8EC7926DA71F}"/>
    <cellStyle name="Normal 5 4 3 2 3 8 2" xfId="40828" xr:uid="{77260A63-2FE4-4B65-8B10-2DD20486A2D6}"/>
    <cellStyle name="Normal 5 4 3 2 3 9" xfId="28447" xr:uid="{270A10CC-2F32-4835-B2B3-8FA18FAB12F2}"/>
    <cellStyle name="Normal 5 4 3 2 4" xfId="1260" xr:uid="{5C3503C7-F45B-4946-9942-AB598462BCF5}"/>
    <cellStyle name="Normal 5 4 3 2 4 2" xfId="1261" xr:uid="{8EFA6274-5F35-40E2-9E7C-52F474F533EC}"/>
    <cellStyle name="Normal 5 4 3 2 4 2 2" xfId="9629" xr:uid="{FECFDEAD-57F4-4B23-B6D6-F55090F6722A}"/>
    <cellStyle name="Normal 5 4 3 2 4 2 2 2" xfId="13051" xr:uid="{3C59930B-E353-46F1-9B65-E42692BE7740}"/>
    <cellStyle name="Normal 5 4 3 2 4 2 2 2 2" xfId="26741" xr:uid="{3A363809-CAB9-44B0-B0D5-12B741BD5689}"/>
    <cellStyle name="Normal 5 4 3 2 4 2 2 2 2 2" xfId="40433" xr:uid="{1E66C90D-9F85-49EF-B292-C662E1752882}"/>
    <cellStyle name="Normal 5 4 3 2 4 2 2 2 2 3" xfId="55317" xr:uid="{BB0D7DB3-D81E-4751-BF37-C63391FF7587}"/>
    <cellStyle name="Normal 5 4 3 2 4 2 2 2 3" xfId="19897" xr:uid="{9D8446A6-446E-4B32-8509-62283E35F73C}"/>
    <cellStyle name="Normal 5 4 3 2 4 2 2 2 4" xfId="33587" xr:uid="{E968D33A-0E72-4684-98BD-4D1FE8A0E14B}"/>
    <cellStyle name="Normal 5 4 3 2 4 2 2 2 5" xfId="48471" xr:uid="{FA1BDFF9-9E35-431A-A347-BD2190668BA5}"/>
    <cellStyle name="Normal 5 4 3 2 4 2 2 3" xfId="23319" xr:uid="{A27D3F4F-B733-4372-8BFC-2E1B9AE714D2}"/>
    <cellStyle name="Normal 5 4 3 2 4 2 2 3 2" xfId="37011" xr:uid="{CC646EB3-F998-40E1-8BF4-4E724FFC184A}"/>
    <cellStyle name="Normal 5 4 3 2 4 2 2 3 3" xfId="51895" xr:uid="{F74257A2-2C6E-4E7A-80EA-E00D0E4DEC4C}"/>
    <cellStyle name="Normal 5 4 3 2 4 2 2 4" xfId="16475" xr:uid="{A99DD9A3-EA05-4122-9FDD-BEC79F922894}"/>
    <cellStyle name="Normal 5 4 3 2 4 2 2 5" xfId="30165" xr:uid="{45C797CF-3426-44CF-A8F0-045035E94244}"/>
    <cellStyle name="Normal 5 4 3 2 4 2 2 6" xfId="45049" xr:uid="{102B93BF-3679-4E23-A2A6-26A140791E0B}"/>
    <cellStyle name="Normal 5 4 3 2 4 2 3" xfId="11339" xr:uid="{9CE7BB7D-2113-471A-9C1C-C9E33CB2644A}"/>
    <cellStyle name="Normal 5 4 3 2 4 2 3 2" xfId="25029" xr:uid="{82FD5199-3C66-4B1D-A5E8-5D01BDCDDD9F}"/>
    <cellStyle name="Normal 5 4 3 2 4 2 3 2 2" xfId="38721" xr:uid="{7BE9B3EF-E60C-484A-B476-CB7C4CBF3509}"/>
    <cellStyle name="Normal 5 4 3 2 4 2 3 2 3" xfId="53605" xr:uid="{AE1A222F-DFCA-4651-9911-BCFCFCAF8D7A}"/>
    <cellStyle name="Normal 5 4 3 2 4 2 3 3" xfId="18185" xr:uid="{F1450520-217D-4F84-806D-70C9F9F79BC7}"/>
    <cellStyle name="Normal 5 4 3 2 4 2 3 4" xfId="31875" xr:uid="{DA6B7BD1-8F1E-4F7A-B391-7B7301EBD8DE}"/>
    <cellStyle name="Normal 5 4 3 2 4 2 3 5" xfId="46759" xr:uid="{3DD9199A-2083-4A71-8166-C4F883C6C454}"/>
    <cellStyle name="Normal 5 4 3 2 4 2 4" xfId="21607" xr:uid="{1F248F68-4743-4C4B-968F-D170316E4504}"/>
    <cellStyle name="Normal 5 4 3 2 4 2 4 2" xfId="35299" xr:uid="{6A1EBB64-9254-4FFE-B087-95C526BBF424}"/>
    <cellStyle name="Normal 5 4 3 2 4 2 4 3" xfId="50183" xr:uid="{3E528121-E039-4F8B-9EA7-E91469060CB2}"/>
    <cellStyle name="Normal 5 4 3 2 4 2 5" xfId="14763" xr:uid="{459737B2-AF33-4D19-8AE5-995046CF6A9A}"/>
    <cellStyle name="Normal 5 4 3 2 4 2 5 2" xfId="40954" xr:uid="{FEFD1502-B3B1-4CCE-A7CB-E3BDD3D431B9}"/>
    <cellStyle name="Normal 5 4 3 2 4 2 6" xfId="28453" xr:uid="{DE97B79E-974F-4EC5-AC3E-4EBFE4C2ABBC}"/>
    <cellStyle name="Normal 5 4 3 2 4 2 7" xfId="43337" xr:uid="{94FBB0A0-36D9-4EE3-BDDD-43E501BE1E38}"/>
    <cellStyle name="Normal 5 4 3 2 4 2 8" xfId="7917" xr:uid="{60CEBD06-2B91-4242-9CDE-5C95DAA9265D}"/>
    <cellStyle name="Normal 5 4 3 2 4 3" xfId="9628" xr:uid="{EFD374FB-A431-49D3-873E-8020596DD5A4}"/>
    <cellStyle name="Normal 5 4 3 2 4 3 2" xfId="13050" xr:uid="{2E138BE6-9914-46C5-93F3-7BC0C439CB62}"/>
    <cellStyle name="Normal 5 4 3 2 4 3 2 2" xfId="26740" xr:uid="{9FC5ECC9-9F87-4C70-A4CE-68292F483626}"/>
    <cellStyle name="Normal 5 4 3 2 4 3 2 2 2" xfId="40432" xr:uid="{36A99FA7-BE14-456C-8F39-FE58C12C4DA3}"/>
    <cellStyle name="Normal 5 4 3 2 4 3 2 2 3" xfId="55316" xr:uid="{3BDEE7A9-BC75-44B2-AA30-D0D080CF87CE}"/>
    <cellStyle name="Normal 5 4 3 2 4 3 2 3" xfId="19896" xr:uid="{CA975E0A-9D9B-41AB-9FE8-34935B772689}"/>
    <cellStyle name="Normal 5 4 3 2 4 3 2 4" xfId="33586" xr:uid="{7B41673D-43B0-4759-B1EA-A148063AB349}"/>
    <cellStyle name="Normal 5 4 3 2 4 3 2 5" xfId="48470" xr:uid="{BA9A5712-59DE-4C6D-AB10-97BDD3C50FB9}"/>
    <cellStyle name="Normal 5 4 3 2 4 3 3" xfId="23318" xr:uid="{BCA4F66F-37AB-45BA-868E-CF6E4DD77D60}"/>
    <cellStyle name="Normal 5 4 3 2 4 3 3 2" xfId="37010" xr:uid="{7A05A72A-4225-497D-8AE5-C42A66710FD5}"/>
    <cellStyle name="Normal 5 4 3 2 4 3 3 3" xfId="51894" xr:uid="{DFCF09F4-3084-4603-98D7-237EF9F1A97A}"/>
    <cellStyle name="Normal 5 4 3 2 4 3 4" xfId="16474" xr:uid="{41D6511D-15F2-42A3-925B-BA360FA37AD0}"/>
    <cellStyle name="Normal 5 4 3 2 4 3 5" xfId="30164" xr:uid="{94AFF371-FEAF-4347-8AA2-C781B9FD7A4B}"/>
    <cellStyle name="Normal 5 4 3 2 4 3 6" xfId="45048" xr:uid="{88E5CD91-C519-4787-BEA2-DD33D71AB900}"/>
    <cellStyle name="Normal 5 4 3 2 4 4" xfId="11338" xr:uid="{DAF95736-2A3F-4AFD-B9C7-7505472DF395}"/>
    <cellStyle name="Normal 5 4 3 2 4 4 2" xfId="25028" xr:uid="{53BC0A9F-8FB6-4DDC-BE47-74A6C3EEAE73}"/>
    <cellStyle name="Normal 5 4 3 2 4 4 2 2" xfId="38720" xr:uid="{18A3E158-EFFF-4733-9386-825D3502C844}"/>
    <cellStyle name="Normal 5 4 3 2 4 4 2 3" xfId="53604" xr:uid="{784F6565-C34C-4527-90D2-4DE1FE3EFAE8}"/>
    <cellStyle name="Normal 5 4 3 2 4 4 3" xfId="18184" xr:uid="{DD9C244C-3502-4F1A-AF96-20C0D2FCC021}"/>
    <cellStyle name="Normal 5 4 3 2 4 4 4" xfId="31874" xr:uid="{637B2F5E-A236-43AD-A9C9-B3017A985A91}"/>
    <cellStyle name="Normal 5 4 3 2 4 4 5" xfId="46758" xr:uid="{49F1FE28-4A75-4FF1-9C39-DD493E979F80}"/>
    <cellStyle name="Normal 5 4 3 2 4 5" xfId="21606" xr:uid="{97AAF1F4-0C68-4B25-9797-EB47542413A5}"/>
    <cellStyle name="Normal 5 4 3 2 4 5 2" xfId="35298" xr:uid="{073D0D95-0B35-44FA-8F72-2AAD5158C94E}"/>
    <cellStyle name="Normal 5 4 3 2 4 5 3" xfId="50182" xr:uid="{B12143F8-400D-430E-86EC-03B28AA65BD3}"/>
    <cellStyle name="Normal 5 4 3 2 4 6" xfId="14762" xr:uid="{8F50679F-9B2C-44DB-BE83-84EA2E11A740}"/>
    <cellStyle name="Normal 5 4 3 2 4 6 2" xfId="40953" xr:uid="{142F3FDD-D1F1-4B57-9E58-4209B545FCD1}"/>
    <cellStyle name="Normal 5 4 3 2 4 7" xfId="28452" xr:uid="{C05FA48A-EA3C-4DFC-91E4-A04C9040CFFE}"/>
    <cellStyle name="Normal 5 4 3 2 4 8" xfId="43336" xr:uid="{B38D2E37-656F-4DAE-A3C2-9BC804B0F41D}"/>
    <cellStyle name="Normal 5 4 3 2 4 9" xfId="7916" xr:uid="{E3654589-C2C4-4829-B8FE-3E31A5700811}"/>
    <cellStyle name="Normal 5 4 3 2 5" xfId="1262" xr:uid="{4E84B004-B3C9-4F98-8274-9757DBADF708}"/>
    <cellStyle name="Normal 5 4 3 2 5 2" xfId="9630" xr:uid="{7E7E1621-8DEC-416C-9780-AB1160EAB0B0}"/>
    <cellStyle name="Normal 5 4 3 2 5 2 2" xfId="13052" xr:uid="{00AC1A2B-567B-45D6-9A14-7C26F8CC21F2}"/>
    <cellStyle name="Normal 5 4 3 2 5 2 2 2" xfId="26742" xr:uid="{7AE97BBB-187D-4287-800E-90AF0C085206}"/>
    <cellStyle name="Normal 5 4 3 2 5 2 2 2 2" xfId="40434" xr:uid="{124E24DE-BB95-46F7-9E67-94D1B7C685B8}"/>
    <cellStyle name="Normal 5 4 3 2 5 2 2 2 3" xfId="55318" xr:uid="{3947AF20-9A05-4DC7-AD0F-1F664EA168E8}"/>
    <cellStyle name="Normal 5 4 3 2 5 2 2 3" xfId="19898" xr:uid="{4E540205-8863-443D-BC25-5902708407C9}"/>
    <cellStyle name="Normal 5 4 3 2 5 2 2 4" xfId="33588" xr:uid="{B4673D71-99E5-40B9-8B52-E3F7A53A3EB0}"/>
    <cellStyle name="Normal 5 4 3 2 5 2 2 5" xfId="48472" xr:uid="{79D28EE6-F176-4B50-8791-42B0F25E6D4C}"/>
    <cellStyle name="Normal 5 4 3 2 5 2 3" xfId="23320" xr:uid="{B1738F10-BB85-41C1-9E85-393AEABE951B}"/>
    <cellStyle name="Normal 5 4 3 2 5 2 3 2" xfId="37012" xr:uid="{1D11B76B-7F8E-4F69-B94B-B7AE3BBC74EC}"/>
    <cellStyle name="Normal 5 4 3 2 5 2 3 3" xfId="51896" xr:uid="{2FC9CBCF-978B-476E-A39F-B52FD6CAD561}"/>
    <cellStyle name="Normal 5 4 3 2 5 2 4" xfId="16476" xr:uid="{A6809E43-F1A7-4D54-B5A3-2279EB108B4F}"/>
    <cellStyle name="Normal 5 4 3 2 5 2 5" xfId="30166" xr:uid="{9356A569-405A-4765-9F92-5EE34099B79E}"/>
    <cellStyle name="Normal 5 4 3 2 5 2 6" xfId="45050" xr:uid="{533939F4-3301-4ED7-B8DB-863080684BE7}"/>
    <cellStyle name="Normal 5 4 3 2 5 3" xfId="11340" xr:uid="{F96286B6-17D5-44DD-8953-35539F1F35CF}"/>
    <cellStyle name="Normal 5 4 3 2 5 3 2" xfId="25030" xr:uid="{8BDF33F3-D02B-4DA8-AED9-7023D6298FBB}"/>
    <cellStyle name="Normal 5 4 3 2 5 3 2 2" xfId="38722" xr:uid="{86B9641C-5136-4A7D-BD90-AE1730A60DC7}"/>
    <cellStyle name="Normal 5 4 3 2 5 3 2 3" xfId="53606" xr:uid="{26752253-DD08-40AA-892F-4BFEE73EE2A0}"/>
    <cellStyle name="Normal 5 4 3 2 5 3 3" xfId="18186" xr:uid="{335DCB8A-8C06-447D-A2C5-C8400902EC51}"/>
    <cellStyle name="Normal 5 4 3 2 5 3 4" xfId="31876" xr:uid="{0D76AE76-BE16-4EC0-BE06-6F402EFF7664}"/>
    <cellStyle name="Normal 5 4 3 2 5 3 5" xfId="46760" xr:uid="{680806E0-E1E3-464F-BA9B-517F37EB546A}"/>
    <cellStyle name="Normal 5 4 3 2 5 4" xfId="21608" xr:uid="{FAF17D2C-5B99-4F71-A50A-A0EC2DEC573A}"/>
    <cellStyle name="Normal 5 4 3 2 5 4 2" xfId="35300" xr:uid="{85BBA2A3-3BEF-4878-B2D0-9F8F8C61A1AB}"/>
    <cellStyle name="Normal 5 4 3 2 5 4 3" xfId="50184" xr:uid="{D1B44195-B916-4835-A7C9-2F9E88EEA603}"/>
    <cellStyle name="Normal 5 4 3 2 5 5" xfId="14764" xr:uid="{3051F800-FBD1-4A66-8E3A-1323AE1A8B4C}"/>
    <cellStyle name="Normal 5 4 3 2 5 5 2" xfId="40955" xr:uid="{126FBF24-5304-41FE-B67B-DF736DF3B079}"/>
    <cellStyle name="Normal 5 4 3 2 5 6" xfId="28454" xr:uid="{5107994B-CE1E-400D-A27D-D579678C5E15}"/>
    <cellStyle name="Normal 5 4 3 2 5 7" xfId="43338" xr:uid="{0F59A2D2-503A-42BB-B5F3-666A03EF9B66}"/>
    <cellStyle name="Normal 5 4 3 2 5 8" xfId="7918" xr:uid="{97E72B84-31C8-437A-A940-4E09EBC9D179}"/>
    <cellStyle name="Normal 5 4 3 2 6" xfId="2855" xr:uid="{EED0B03D-3E6B-447D-AA0E-5713EC61D4F2}"/>
    <cellStyle name="Normal 5 4 3 2 6 2" xfId="9631" xr:uid="{F3542D68-3DCE-46DB-B5DA-50FD03BA733E}"/>
    <cellStyle name="Normal 5 4 3 2 6 2 2" xfId="13053" xr:uid="{92C868DB-8ED4-49D2-85CC-425503ED51C2}"/>
    <cellStyle name="Normal 5 4 3 2 6 2 2 2" xfId="26743" xr:uid="{BA200125-1C0B-49D2-9552-B58C0CF413FA}"/>
    <cellStyle name="Normal 5 4 3 2 6 2 2 2 2" xfId="40435" xr:uid="{00DCA354-B638-41BC-8E7A-4AFEE3E8946D}"/>
    <cellStyle name="Normal 5 4 3 2 6 2 2 2 3" xfId="55319" xr:uid="{C7B4C486-172D-46B2-99CC-74192417B125}"/>
    <cellStyle name="Normal 5 4 3 2 6 2 2 3" xfId="19899" xr:uid="{505B2C2F-85A3-4D95-B189-6A95930F1F52}"/>
    <cellStyle name="Normal 5 4 3 2 6 2 2 4" xfId="33589" xr:uid="{576F7D32-565F-4100-B5AD-07DDB3E7D7FB}"/>
    <cellStyle name="Normal 5 4 3 2 6 2 2 5" xfId="48473" xr:uid="{3764EC1A-F900-4D22-92FB-AD77251E1A64}"/>
    <cellStyle name="Normal 5 4 3 2 6 2 3" xfId="23321" xr:uid="{A0AF4EE7-E5F7-4A0C-AD5D-1B3660D17745}"/>
    <cellStyle name="Normal 5 4 3 2 6 2 3 2" xfId="37013" xr:uid="{32308BEC-52C8-4CF1-AE7F-B7CE64BDC00A}"/>
    <cellStyle name="Normal 5 4 3 2 6 2 3 3" xfId="51897" xr:uid="{9F232F6C-A086-4079-AD94-F39593B9C6B4}"/>
    <cellStyle name="Normal 5 4 3 2 6 2 4" xfId="16477" xr:uid="{68C72C22-8F75-454A-9A05-2C3533A1A68D}"/>
    <cellStyle name="Normal 5 4 3 2 6 2 5" xfId="30167" xr:uid="{20922995-2728-4753-86EE-CE06395233DF}"/>
    <cellStyle name="Normal 5 4 3 2 6 2 6" xfId="45051" xr:uid="{145741DE-2C50-4082-82D9-6F72000FD86C}"/>
    <cellStyle name="Normal 5 4 3 2 6 3" xfId="11341" xr:uid="{FF3200E5-6D6D-4A3C-8054-94763C5A73A4}"/>
    <cellStyle name="Normal 5 4 3 2 6 3 2" xfId="25031" xr:uid="{995BD865-ED6F-4D99-8BCD-682A5C987924}"/>
    <cellStyle name="Normal 5 4 3 2 6 3 2 2" xfId="38723" xr:uid="{08E42E53-2641-4FDE-87D5-445F652B965D}"/>
    <cellStyle name="Normal 5 4 3 2 6 3 2 3" xfId="53607" xr:uid="{1477B29B-149A-483D-A907-00485AC9A4F2}"/>
    <cellStyle name="Normal 5 4 3 2 6 3 3" xfId="18187" xr:uid="{CC3EDB2F-9239-4F19-A824-14FCDC55B5C1}"/>
    <cellStyle name="Normal 5 4 3 2 6 3 4" xfId="31877" xr:uid="{E20FA078-95BC-4969-8535-EC79BBA7AEAA}"/>
    <cellStyle name="Normal 5 4 3 2 6 3 5" xfId="46761" xr:uid="{89667BDF-1DD9-4E04-8EE0-3463C55D7BD7}"/>
    <cellStyle name="Normal 5 4 3 2 6 4" xfId="21609" xr:uid="{F89CCA71-F772-4D2F-A0CF-4497A6D7FA89}"/>
    <cellStyle name="Normal 5 4 3 2 6 4 2" xfId="35301" xr:uid="{2DC7709A-4B06-4609-A239-E30F6D4E5D91}"/>
    <cellStyle name="Normal 5 4 3 2 6 4 3" xfId="50185" xr:uid="{445A4EEE-ADEC-4BAD-97EF-164EDD001D27}"/>
    <cellStyle name="Normal 5 4 3 2 6 5" xfId="14765" xr:uid="{43179A82-CBA2-4BDF-80AD-F2C860343FF1}"/>
    <cellStyle name="Normal 5 4 3 2 6 5 2" xfId="41131" xr:uid="{6D20E652-A01E-4BB5-AA13-2F93AF0CD61D}"/>
    <cellStyle name="Normal 5 4 3 2 6 6" xfId="28455" xr:uid="{700721F5-1571-4954-8756-162B0AE1B5B2}"/>
    <cellStyle name="Normal 5 4 3 2 6 7" xfId="43339" xr:uid="{501B0EE6-3FD2-4E0E-A1EE-0994BA2006E2}"/>
    <cellStyle name="Normal 5 4 3 2 6 8" xfId="7919" xr:uid="{FD1FA470-22D9-435E-9A0B-BFBD78A17B73}"/>
    <cellStyle name="Normal 5 4 3 2 7" xfId="9617" xr:uid="{078C22F3-BB44-4BB6-AE49-CBB760568B53}"/>
    <cellStyle name="Normal 5 4 3 2 7 2" xfId="13039" xr:uid="{E45DCC06-A72E-43FB-ACEB-BB0C0A912276}"/>
    <cellStyle name="Normal 5 4 3 2 7 2 2" xfId="26729" xr:uid="{A33D24C3-26D9-4CF7-9A17-82B6E6777C8E}"/>
    <cellStyle name="Normal 5 4 3 2 7 2 2 2" xfId="40421" xr:uid="{D8F5DEAC-2C8B-4FF1-9931-9C9D9B90C7D2}"/>
    <cellStyle name="Normal 5 4 3 2 7 2 2 3" xfId="55305" xr:uid="{E77CE309-0634-4587-80DE-F34395097E50}"/>
    <cellStyle name="Normal 5 4 3 2 7 2 3" xfId="19885" xr:uid="{74CFA758-C27C-425E-B1CC-927AE62E7E7F}"/>
    <cellStyle name="Normal 5 4 3 2 7 2 4" xfId="33575" xr:uid="{B89A9B44-87D4-491B-8A00-5819A3D209C0}"/>
    <cellStyle name="Normal 5 4 3 2 7 2 5" xfId="48459" xr:uid="{4B890DF1-FD8B-41F1-98A0-F9CD98988C5A}"/>
    <cellStyle name="Normal 5 4 3 2 7 3" xfId="23307" xr:uid="{8420CDF2-D14F-4FCB-AC82-F0869F76110F}"/>
    <cellStyle name="Normal 5 4 3 2 7 3 2" xfId="36999" xr:uid="{032EF3E9-B5DC-4275-BAA9-6228534D48F1}"/>
    <cellStyle name="Normal 5 4 3 2 7 3 3" xfId="51883" xr:uid="{FF9866A9-90D9-42AD-A3F3-12EDF2C9914D}"/>
    <cellStyle name="Normal 5 4 3 2 7 4" xfId="16463" xr:uid="{CAC4D0D4-B9C4-440E-ADEB-D79C69D1EAF7}"/>
    <cellStyle name="Normal 5 4 3 2 7 5" xfId="30153" xr:uid="{9308ABA3-64B5-4057-9B56-2449B34D1561}"/>
    <cellStyle name="Normal 5 4 3 2 7 6" xfId="45037" xr:uid="{543CB2A5-83CE-4354-917E-B67DB93FBFED}"/>
    <cellStyle name="Normal 5 4 3 2 8" xfId="11327" xr:uid="{42155AE4-80E6-46CE-BBF6-957342AF54F7}"/>
    <cellStyle name="Normal 5 4 3 2 8 2" xfId="25017" xr:uid="{250A14B0-D89A-4BB5-9F17-A9F7E7A9D32E}"/>
    <cellStyle name="Normal 5 4 3 2 8 2 2" xfId="38709" xr:uid="{E8AD5918-269B-434D-9B62-5986EAB25C7A}"/>
    <cellStyle name="Normal 5 4 3 2 8 2 3" xfId="53593" xr:uid="{AFD6AC46-CA6B-4889-9778-EF15584C49C7}"/>
    <cellStyle name="Normal 5 4 3 2 8 3" xfId="18173" xr:uid="{316B7FFA-47A2-48E8-A772-D7E689BBD229}"/>
    <cellStyle name="Normal 5 4 3 2 8 4" xfId="31863" xr:uid="{CE84B35A-269F-4409-8612-37D93FDCB604}"/>
    <cellStyle name="Normal 5 4 3 2 8 5" xfId="46747" xr:uid="{878B5CC0-498B-4F61-9A6F-9127262DC881}"/>
    <cellStyle name="Normal 5 4 3 2 9" xfId="21595" xr:uid="{523C695A-DE9E-4184-AEA2-C361DD51D894}"/>
    <cellStyle name="Normal 5 4 3 2 9 2" xfId="35287" xr:uid="{CC86C3C9-8C11-45DA-BE73-6A127351F786}"/>
    <cellStyle name="Normal 5 4 3 2 9 3" xfId="50171" xr:uid="{05D85521-A279-4214-9CE5-0037E68F8085}"/>
    <cellStyle name="Normal 5 4 3 3" xfId="301" xr:uid="{1D837668-6CD9-405F-BC8C-634611496693}"/>
    <cellStyle name="Normal 5 4 3 3 10" xfId="43340" xr:uid="{15451ED3-801C-459E-8487-6C26AD7C403A}"/>
    <cellStyle name="Normal 5 4 3 3 11" xfId="7920" xr:uid="{9B1BB530-9575-417D-8202-56EFA456B4EC}"/>
    <cellStyle name="Normal 5 4 3 3 2" xfId="552" xr:uid="{A8773C08-6495-4502-80EF-1756004BE0F5}"/>
    <cellStyle name="Normal 5 4 3 3 2 2" xfId="553" xr:uid="{35C345A5-6845-4405-9DFF-FC74A263EA44}"/>
    <cellStyle name="Normal 5 4 3 3 2 2 2" xfId="1263" xr:uid="{9CA071F3-C885-41C1-B8A2-1BC2494CC96F}"/>
    <cellStyle name="Normal 5 4 3 3 2 2 2 2" xfId="1264" xr:uid="{8AB218F7-EE16-4268-95F7-0B8E0D0EA57E}"/>
    <cellStyle name="Normal 5 4 3 3 2 2 2 2 2" xfId="26746" xr:uid="{C14FE347-739F-4E1A-9526-6251B5FE96F0}"/>
    <cellStyle name="Normal 5 4 3 3 2 2 2 2 2 2" xfId="40438" xr:uid="{43E00189-1B66-48D4-82D1-E65FA3B3251A}"/>
    <cellStyle name="Normal 5 4 3 3 2 2 2 2 2 3" xfId="55322" xr:uid="{7DDBCAEE-11F5-4807-A427-ED36EA3C170F}"/>
    <cellStyle name="Normal 5 4 3 3 2 2 2 2 3" xfId="19902" xr:uid="{70484F4B-6990-4540-AF3B-540BA4861A29}"/>
    <cellStyle name="Normal 5 4 3 3 2 2 2 2 3 2" xfId="40957" xr:uid="{8B2F2CCD-9D35-4D87-AECE-C6071A4B70DC}"/>
    <cellStyle name="Normal 5 4 3 3 2 2 2 2 4" xfId="33592" xr:uid="{79934BD4-8E15-443F-8616-BFADF672828D}"/>
    <cellStyle name="Normal 5 4 3 3 2 2 2 2 5" xfId="48476" xr:uid="{1374C3E8-2805-43E7-8AE7-2ABA87879413}"/>
    <cellStyle name="Normal 5 4 3 3 2 2 2 2 6" xfId="13056" xr:uid="{1C92A81F-E52D-4BBA-84F1-15E7B57AF73C}"/>
    <cellStyle name="Normal 5 4 3 3 2 2 2 3" xfId="23324" xr:uid="{EE88531F-365F-49AE-B390-21683E44603E}"/>
    <cellStyle name="Normal 5 4 3 3 2 2 2 3 2" xfId="37016" xr:uid="{43D2000D-3C17-4CA2-854C-FE86F287312B}"/>
    <cellStyle name="Normal 5 4 3 3 2 2 2 3 3" xfId="51900" xr:uid="{503DEDCC-70EB-4C6F-9212-1E0B4790B8D5}"/>
    <cellStyle name="Normal 5 4 3 3 2 2 2 4" xfId="16480" xr:uid="{262B546D-8C51-4B5D-8BB9-90BA1BE586EF}"/>
    <cellStyle name="Normal 5 4 3 3 2 2 2 4 2" xfId="40956" xr:uid="{5CD1D20E-39A9-468D-B9DA-3CB269833A65}"/>
    <cellStyle name="Normal 5 4 3 3 2 2 2 5" xfId="30170" xr:uid="{4A63ADE2-A7E1-40E1-B9B8-E15EB0BD1FFA}"/>
    <cellStyle name="Normal 5 4 3 3 2 2 2 6" xfId="45054" xr:uid="{A4F70F7A-4470-4CEA-9E6F-6D31682480C6}"/>
    <cellStyle name="Normal 5 4 3 3 2 2 2 7" xfId="9634" xr:uid="{5F12CE8B-D293-4CFD-8070-1EBF598B44AA}"/>
    <cellStyle name="Normal 5 4 3 3 2 2 3" xfId="1265" xr:uid="{1129657D-5CD8-47D7-9BE6-10E2D4653995}"/>
    <cellStyle name="Normal 5 4 3 3 2 2 3 2" xfId="25034" xr:uid="{67F3CF03-B6B7-4079-B1C1-ABB8FD6EA759}"/>
    <cellStyle name="Normal 5 4 3 3 2 2 3 2 2" xfId="38726" xr:uid="{49C3199D-7B49-4CF0-B1CD-1BEEFE88480D}"/>
    <cellStyle name="Normal 5 4 3 3 2 2 3 2 3" xfId="53610" xr:uid="{735CC2D8-8753-4137-87FD-8E6ED06663E5}"/>
    <cellStyle name="Normal 5 4 3 3 2 2 3 3" xfId="18190" xr:uid="{6452BC01-B939-4C2F-BCFF-A4CCC0A4D0CB}"/>
    <cellStyle name="Normal 5 4 3 3 2 2 3 3 2" xfId="40958" xr:uid="{5A8EF6DB-0EBF-4E4A-8675-F4B256D75484}"/>
    <cellStyle name="Normal 5 4 3 3 2 2 3 4" xfId="31880" xr:uid="{3AB45622-09AB-4C32-A224-C4277BE9FF80}"/>
    <cellStyle name="Normal 5 4 3 3 2 2 3 5" xfId="46764" xr:uid="{D6294E61-81F9-4531-B7E3-B5124193207E}"/>
    <cellStyle name="Normal 5 4 3 3 2 2 3 6" xfId="11344" xr:uid="{6F9F17F6-F846-4085-BEFE-5DA77F1068A6}"/>
    <cellStyle name="Normal 5 4 3 3 2 2 4" xfId="21612" xr:uid="{8C648CCA-584A-4A53-94DD-8E1850645213}"/>
    <cellStyle name="Normal 5 4 3 3 2 2 4 2" xfId="35304" xr:uid="{1521D857-5969-411F-B27A-6278748356BB}"/>
    <cellStyle name="Normal 5 4 3 3 2 2 4 3" xfId="50188" xr:uid="{04C9F7EE-86C2-4EC7-BCDA-49142C8154E6}"/>
    <cellStyle name="Normal 5 4 3 3 2 2 5" xfId="14768" xr:uid="{ABFBFC3A-3C27-4431-AF84-539A7CBF9011}"/>
    <cellStyle name="Normal 5 4 3 3 2 2 5 2" xfId="40830" xr:uid="{186663F0-224B-40A2-9961-DDAEDD176780}"/>
    <cellStyle name="Normal 5 4 3 3 2 2 6" xfId="28458" xr:uid="{E96BA5F4-F6A2-4089-B2A1-D9DE5F61194A}"/>
    <cellStyle name="Normal 5 4 3 3 2 2 7" xfId="43342" xr:uid="{F733E2BE-CA54-4B0D-AE71-19F35D43BAAC}"/>
    <cellStyle name="Normal 5 4 3 3 2 2 8" xfId="7922" xr:uid="{F5A7B629-892C-4EB8-A821-3D90D0C0B40C}"/>
    <cellStyle name="Normal 5 4 3 3 2 3" xfId="1266" xr:uid="{E3168AEB-221C-4D44-8166-00DDDAABFCAE}"/>
    <cellStyle name="Normal 5 4 3 3 2 3 2" xfId="1267" xr:uid="{3760357B-8480-42C3-9AAA-76BCC4B20EE3}"/>
    <cellStyle name="Normal 5 4 3 3 2 3 2 2" xfId="26745" xr:uid="{16115718-CA2F-46FC-A8BF-BC9D2C98A793}"/>
    <cellStyle name="Normal 5 4 3 3 2 3 2 2 2" xfId="40437" xr:uid="{4C7A0BAD-9120-46C5-B301-13834AFCB3E4}"/>
    <cellStyle name="Normal 5 4 3 3 2 3 2 2 3" xfId="55321" xr:uid="{8DA1FB54-5C58-489D-8983-07B505B262FA}"/>
    <cellStyle name="Normal 5 4 3 3 2 3 2 3" xfId="19901" xr:uid="{D5DE75E9-477D-4EF3-B35A-32CBEDADFC33}"/>
    <cellStyle name="Normal 5 4 3 3 2 3 2 3 2" xfId="40960" xr:uid="{BB35C8EA-114E-4FA5-9F42-A01EB681A1CC}"/>
    <cellStyle name="Normal 5 4 3 3 2 3 2 4" xfId="33591" xr:uid="{2A6EBE35-92EE-4FB9-A1F6-A9EC59499E7B}"/>
    <cellStyle name="Normal 5 4 3 3 2 3 2 5" xfId="48475" xr:uid="{009DD081-84EB-4AB6-B82A-6C9140A71EF6}"/>
    <cellStyle name="Normal 5 4 3 3 2 3 2 6" xfId="13055" xr:uid="{052F605C-3C3C-4F9F-8A52-BC70C7BD6E6B}"/>
    <cellStyle name="Normal 5 4 3 3 2 3 3" xfId="23323" xr:uid="{91B34647-1004-4989-8D78-D28D48A5EC7D}"/>
    <cellStyle name="Normal 5 4 3 3 2 3 3 2" xfId="37015" xr:uid="{1E453D5E-3058-42C3-83E0-3C25DD04DB54}"/>
    <cellStyle name="Normal 5 4 3 3 2 3 3 3" xfId="51899" xr:uid="{BCF9AEEB-4165-44EA-A7BD-CBCE194B0A71}"/>
    <cellStyle name="Normal 5 4 3 3 2 3 4" xfId="16479" xr:uid="{A2DFECF9-D01F-4109-9C2F-49C932B4CAC7}"/>
    <cellStyle name="Normal 5 4 3 3 2 3 4 2" xfId="40959" xr:uid="{C7F56D70-1920-4393-8A5F-AD0EFE5FB74B}"/>
    <cellStyle name="Normal 5 4 3 3 2 3 5" xfId="30169" xr:uid="{F4F1A9FB-AEF5-4D01-8EC3-C87FC74AA2D3}"/>
    <cellStyle name="Normal 5 4 3 3 2 3 6" xfId="45053" xr:uid="{C4BAF208-E907-4369-989C-972CD2335768}"/>
    <cellStyle name="Normal 5 4 3 3 2 3 7" xfId="9633" xr:uid="{71DB1894-ADFC-4160-A4D0-1A394A388F04}"/>
    <cellStyle name="Normal 5 4 3 3 2 4" xfId="1268" xr:uid="{381DBE1E-2C01-486A-8F3F-8CC065E4E1BA}"/>
    <cellStyle name="Normal 5 4 3 3 2 4 2" xfId="25033" xr:uid="{ACE1BC22-6406-4484-97F0-73E3AA38AC24}"/>
    <cellStyle name="Normal 5 4 3 3 2 4 2 2" xfId="38725" xr:uid="{B7196E1E-E89D-4318-903F-7C81BC34A9B4}"/>
    <cellStyle name="Normal 5 4 3 3 2 4 2 3" xfId="53609" xr:uid="{0C88617B-68E9-49AD-BF6C-FA493C97C3E1}"/>
    <cellStyle name="Normal 5 4 3 3 2 4 3" xfId="18189" xr:uid="{F44121A8-0AC7-4B63-A661-919EBC43E82A}"/>
    <cellStyle name="Normal 5 4 3 3 2 4 3 2" xfId="40961" xr:uid="{59E66718-9ADE-4145-A55A-2D56E0F2DB35}"/>
    <cellStyle name="Normal 5 4 3 3 2 4 4" xfId="31879" xr:uid="{883C772D-547D-4369-B130-3828852CA094}"/>
    <cellStyle name="Normal 5 4 3 3 2 4 5" xfId="46763" xr:uid="{E748DD4C-B10D-4763-BAD3-C4E5C3A5EFFA}"/>
    <cellStyle name="Normal 5 4 3 3 2 4 6" xfId="11343" xr:uid="{DACEDC13-6EB5-45ED-B021-6F21F56A01CD}"/>
    <cellStyle name="Normal 5 4 3 3 2 5" xfId="21611" xr:uid="{C7C86E11-56E1-4D08-8052-3523A945F057}"/>
    <cellStyle name="Normal 5 4 3 3 2 5 2" xfId="35303" xr:uid="{B801BF36-992B-4A38-BC47-63721C9AAB5A}"/>
    <cellStyle name="Normal 5 4 3 3 2 5 3" xfId="50187" xr:uid="{F36AB9DB-46E4-4E0D-9265-4E699336D8BB}"/>
    <cellStyle name="Normal 5 4 3 3 2 6" xfId="14767" xr:uid="{EFB11289-FA9B-4827-B95F-09CBC6BC19CB}"/>
    <cellStyle name="Normal 5 4 3 3 2 6 2" xfId="40829" xr:uid="{F69D90EE-004E-466F-886A-3AB793005517}"/>
    <cellStyle name="Normal 5 4 3 3 2 7" xfId="28457" xr:uid="{AAB91AB9-632A-4954-A2D0-EE94C0D5A040}"/>
    <cellStyle name="Normal 5 4 3 3 2 8" xfId="43341" xr:uid="{46A58CC5-6E26-4A1F-B24C-29C2F51034AE}"/>
    <cellStyle name="Normal 5 4 3 3 2 9" xfId="7921" xr:uid="{2EF823DC-56BA-49CD-85A4-8DCD26DF46D1}"/>
    <cellStyle name="Normal 5 4 3 3 3" xfId="554" xr:uid="{01B35BA7-BBC1-4B91-B250-6339A8E387F1}"/>
    <cellStyle name="Normal 5 4 3 3 3 2" xfId="1269" xr:uid="{F568952C-0A74-40D8-97D9-82DF59DD0647}"/>
    <cellStyle name="Normal 5 4 3 3 3 2 2" xfId="1270" xr:uid="{B4D37ED9-D15C-4056-AF1D-FA708081AD86}"/>
    <cellStyle name="Normal 5 4 3 3 3 2 2 2" xfId="26747" xr:uid="{62181B0D-2B57-4632-965A-35718288AE8A}"/>
    <cellStyle name="Normal 5 4 3 3 3 2 2 2 2" xfId="40439" xr:uid="{7E8B3116-D922-45A0-B031-EEFC1E371709}"/>
    <cellStyle name="Normal 5 4 3 3 3 2 2 2 3" xfId="55323" xr:uid="{D9226532-2738-4131-BF48-989E2D586D3C}"/>
    <cellStyle name="Normal 5 4 3 3 3 2 2 3" xfId="19903" xr:uid="{93C17911-4848-4874-A88A-CE4C2A6A1F91}"/>
    <cellStyle name="Normal 5 4 3 3 3 2 2 3 2" xfId="40963" xr:uid="{D498277F-5EBD-4395-BE57-4E74AED6C9C3}"/>
    <cellStyle name="Normal 5 4 3 3 3 2 2 4" xfId="33593" xr:uid="{39B0621B-BB76-4896-9C7F-656C077A5483}"/>
    <cellStyle name="Normal 5 4 3 3 3 2 2 5" xfId="48477" xr:uid="{07F3A862-BA3E-48BA-84C3-E557AB8958B3}"/>
    <cellStyle name="Normal 5 4 3 3 3 2 2 6" xfId="13057" xr:uid="{6467EA8E-98AD-4407-87BE-9FA28C90A3A6}"/>
    <cellStyle name="Normal 5 4 3 3 3 2 3" xfId="23325" xr:uid="{768D1E10-E538-4233-8CFA-A57BFE100F9E}"/>
    <cellStyle name="Normal 5 4 3 3 3 2 3 2" xfId="37017" xr:uid="{3D8F84AD-F7F1-464B-BA48-4B0747BDD222}"/>
    <cellStyle name="Normal 5 4 3 3 3 2 3 3" xfId="51901" xr:uid="{B1711155-3CAC-41AA-89BF-D894C867C7DD}"/>
    <cellStyle name="Normal 5 4 3 3 3 2 4" xfId="16481" xr:uid="{6F891ABF-1A60-4226-8B31-48539F7CD363}"/>
    <cellStyle name="Normal 5 4 3 3 3 2 4 2" xfId="40962" xr:uid="{93A690F6-DE81-4D03-B786-1DD711A6BA91}"/>
    <cellStyle name="Normal 5 4 3 3 3 2 5" xfId="30171" xr:uid="{40F38655-55A1-4EE5-AA1D-CA31FAA4F1D9}"/>
    <cellStyle name="Normal 5 4 3 3 3 2 6" xfId="45055" xr:uid="{E56F20D6-D4DD-4C7A-A71B-0F8FE878C2B7}"/>
    <cellStyle name="Normal 5 4 3 3 3 2 7" xfId="9635" xr:uid="{003E08CB-9D21-4D0D-B1C3-CB9C3F67FCC1}"/>
    <cellStyle name="Normal 5 4 3 3 3 3" xfId="1271" xr:uid="{748EFB9E-C156-407D-AD51-7C0553477EA6}"/>
    <cellStyle name="Normal 5 4 3 3 3 3 2" xfId="25035" xr:uid="{84781F31-0CD2-42C6-B708-48C2CA8A074A}"/>
    <cellStyle name="Normal 5 4 3 3 3 3 2 2" xfId="38727" xr:uid="{A1FB9E74-34BB-42AA-9F8C-E70D5AA1C438}"/>
    <cellStyle name="Normal 5 4 3 3 3 3 2 3" xfId="53611" xr:uid="{75E1951F-14CF-492A-9376-1C5DBC96DC93}"/>
    <cellStyle name="Normal 5 4 3 3 3 3 3" xfId="18191" xr:uid="{9F106235-0C4D-478F-8624-B9C36E9376C5}"/>
    <cellStyle name="Normal 5 4 3 3 3 3 3 2" xfId="40964" xr:uid="{FD77215F-2433-4615-9F6A-B131CE9964DB}"/>
    <cellStyle name="Normal 5 4 3 3 3 3 4" xfId="31881" xr:uid="{DA279265-0692-44C3-B21E-1394A89A8DA4}"/>
    <cellStyle name="Normal 5 4 3 3 3 3 5" xfId="46765" xr:uid="{630A462F-596B-4F71-9D80-BE752AE12D3A}"/>
    <cellStyle name="Normal 5 4 3 3 3 3 6" xfId="11345" xr:uid="{144E944C-2D7D-4C14-AA61-3A1D13EA0DC8}"/>
    <cellStyle name="Normal 5 4 3 3 3 4" xfId="21613" xr:uid="{4A49F64F-E743-4727-8B69-1E89A0E6B432}"/>
    <cellStyle name="Normal 5 4 3 3 3 4 2" xfId="35305" xr:uid="{71F1C4F5-C786-4BC1-87C7-1BD5CD2F3A53}"/>
    <cellStyle name="Normal 5 4 3 3 3 4 3" xfId="50189" xr:uid="{723DF02E-CAAE-41D9-8B47-02AEF97E279C}"/>
    <cellStyle name="Normal 5 4 3 3 3 5" xfId="14769" xr:uid="{AABCFE63-59D5-4266-B357-D132160E0BCC}"/>
    <cellStyle name="Normal 5 4 3 3 3 5 2" xfId="40831" xr:uid="{42CA447B-D836-43FC-8738-575C083B5206}"/>
    <cellStyle name="Normal 5 4 3 3 3 6" xfId="28459" xr:uid="{4B54D0C2-9F08-436D-A830-4FE177CABF28}"/>
    <cellStyle name="Normal 5 4 3 3 3 7" xfId="43343" xr:uid="{A21B853D-904F-4E8A-8073-7CEAFF5D2FBC}"/>
    <cellStyle name="Normal 5 4 3 3 3 8" xfId="7923" xr:uid="{7C35A1D3-474B-42F3-B5E2-ECB1C466B319}"/>
    <cellStyle name="Normal 5 4 3 3 4" xfId="1272" xr:uid="{567F1AFE-AB01-4FE7-AAEF-C4427B89C6C1}"/>
    <cellStyle name="Normal 5 4 3 3 4 2" xfId="1273" xr:uid="{8CB9578D-008B-429C-9CA3-8DED4167918A}"/>
    <cellStyle name="Normal 5 4 3 3 4 2 2" xfId="13058" xr:uid="{7BC0C7D7-6CCF-467E-A804-B10437CE12B7}"/>
    <cellStyle name="Normal 5 4 3 3 4 2 2 2" xfId="26748" xr:uid="{B16FD6F3-3A44-4D6D-AC50-6B7F43B0BB29}"/>
    <cellStyle name="Normal 5 4 3 3 4 2 2 2 2" xfId="40440" xr:uid="{C32542D3-2084-4608-9530-03325113C3F9}"/>
    <cellStyle name="Normal 5 4 3 3 4 2 2 2 3" xfId="55324" xr:uid="{454765F9-0FA2-4489-A470-5A72F53B5F10}"/>
    <cellStyle name="Normal 5 4 3 3 4 2 2 3" xfId="19904" xr:uid="{A18F748F-070D-4600-8BD5-6ABB31746AF1}"/>
    <cellStyle name="Normal 5 4 3 3 4 2 2 4" xfId="33594" xr:uid="{D39A255A-15A7-43D2-9B43-269C7571FF61}"/>
    <cellStyle name="Normal 5 4 3 3 4 2 2 5" xfId="48478" xr:uid="{165C3D7C-0859-4084-81AE-DA57937304FD}"/>
    <cellStyle name="Normal 5 4 3 3 4 2 3" xfId="23326" xr:uid="{04098386-C785-48B7-982A-36A651FE30FC}"/>
    <cellStyle name="Normal 5 4 3 3 4 2 3 2" xfId="37018" xr:uid="{20C2ADCE-531D-4129-A789-1E14DFD0B82C}"/>
    <cellStyle name="Normal 5 4 3 3 4 2 3 3" xfId="51902" xr:uid="{47BC0999-4A1B-4952-A881-0026630E1627}"/>
    <cellStyle name="Normal 5 4 3 3 4 2 4" xfId="16482" xr:uid="{2DF20876-2966-44D2-BA38-1D0DEAD56F4E}"/>
    <cellStyle name="Normal 5 4 3 3 4 2 4 2" xfId="40966" xr:uid="{2967E699-2432-401F-8DC1-BA1272985EA9}"/>
    <cellStyle name="Normal 5 4 3 3 4 2 5" xfId="30172" xr:uid="{95295C67-2394-40C2-B8BA-0BCC568081FC}"/>
    <cellStyle name="Normal 5 4 3 3 4 2 6" xfId="45056" xr:uid="{194D1F13-190C-4709-A6F4-A6E8BB9B347C}"/>
    <cellStyle name="Normal 5 4 3 3 4 2 7" xfId="9636" xr:uid="{6739E56D-36B0-448C-96E1-CE4D9867F332}"/>
    <cellStyle name="Normal 5 4 3 3 4 3" xfId="11346" xr:uid="{577D3429-C962-4681-92EA-AE35CE55D3FB}"/>
    <cellStyle name="Normal 5 4 3 3 4 3 2" xfId="25036" xr:uid="{9E3D6209-277C-4401-9289-939EFB5A22B0}"/>
    <cellStyle name="Normal 5 4 3 3 4 3 2 2" xfId="38728" xr:uid="{DB80BA07-0BC9-40DD-8C8B-514751CBFA42}"/>
    <cellStyle name="Normal 5 4 3 3 4 3 2 3" xfId="53612" xr:uid="{3273A3B6-5B17-4049-84FB-984DAD1870F7}"/>
    <cellStyle name="Normal 5 4 3 3 4 3 3" xfId="18192" xr:uid="{C34D1A15-2265-4A07-B575-F98527A6F49C}"/>
    <cellStyle name="Normal 5 4 3 3 4 3 4" xfId="31882" xr:uid="{9EB86285-DDE6-4DE5-8167-B895C46F103A}"/>
    <cellStyle name="Normal 5 4 3 3 4 3 5" xfId="46766" xr:uid="{B00A9F62-7F02-4CCC-9543-68A92251287F}"/>
    <cellStyle name="Normal 5 4 3 3 4 4" xfId="21614" xr:uid="{EB695BFA-9B42-4B9E-8F93-1C75290173AF}"/>
    <cellStyle name="Normal 5 4 3 3 4 4 2" xfId="35306" xr:uid="{8541561D-8629-459A-A6D8-8EEADE67E8E8}"/>
    <cellStyle name="Normal 5 4 3 3 4 4 3" xfId="50190" xr:uid="{AA6C4437-AB8A-4544-8009-AF6711C7720D}"/>
    <cellStyle name="Normal 5 4 3 3 4 5" xfId="14770" xr:uid="{98842069-CB9C-48CB-B5AD-D190F5853F58}"/>
    <cellStyle name="Normal 5 4 3 3 4 5 2" xfId="40965" xr:uid="{5907DC0B-A4FD-41ED-A536-F0D60C959C9D}"/>
    <cellStyle name="Normal 5 4 3 3 4 6" xfId="28460" xr:uid="{22A9EFF0-7990-4DF3-84FD-E4A549C1401E}"/>
    <cellStyle name="Normal 5 4 3 3 4 7" xfId="43344" xr:uid="{536834EC-E84A-4DC4-A23F-8B70871C7437}"/>
    <cellStyle name="Normal 5 4 3 3 4 8" xfId="7924" xr:uid="{3D2BA57E-2C9B-4434-B34E-752A57A0E228}"/>
    <cellStyle name="Normal 5 4 3 3 5" xfId="1274" xr:uid="{0DC30523-4E55-458C-B620-F5F5C9E59AD5}"/>
    <cellStyle name="Normal 5 4 3 3 5 2" xfId="13054" xr:uid="{30A3DF89-05CF-43B0-9D24-77FC978679E8}"/>
    <cellStyle name="Normal 5 4 3 3 5 2 2" xfId="26744" xr:uid="{540F9ED5-371A-47B0-9577-67F8F87CDEA0}"/>
    <cellStyle name="Normal 5 4 3 3 5 2 2 2" xfId="40436" xr:uid="{6D4ECD99-F1B3-462A-B03D-2281F268A8A6}"/>
    <cellStyle name="Normal 5 4 3 3 5 2 2 3" xfId="55320" xr:uid="{13258707-A824-485E-8303-EEF5D6AA97AB}"/>
    <cellStyle name="Normal 5 4 3 3 5 2 3" xfId="19900" xr:uid="{A44E7064-92AE-448F-9AD2-588E9902B12A}"/>
    <cellStyle name="Normal 5 4 3 3 5 2 4" xfId="33590" xr:uid="{31DD8AFA-4F94-4885-A2BF-BBDB1C22C4B0}"/>
    <cellStyle name="Normal 5 4 3 3 5 2 5" xfId="48474" xr:uid="{0F673AD1-854E-4F9B-88CE-68320213B919}"/>
    <cellStyle name="Normal 5 4 3 3 5 3" xfId="23322" xr:uid="{774BE91B-6949-4954-99DD-A0CFBE84870C}"/>
    <cellStyle name="Normal 5 4 3 3 5 3 2" xfId="37014" xr:uid="{2E7FA082-A48E-4E48-ABC1-8179705BC98C}"/>
    <cellStyle name="Normal 5 4 3 3 5 3 3" xfId="51898" xr:uid="{667CD083-BA0E-4BD1-9E31-65BA0B96A874}"/>
    <cellStyle name="Normal 5 4 3 3 5 4" xfId="16478" xr:uid="{DCCF9FCE-6A05-41F3-AE66-6C16BE23F7E2}"/>
    <cellStyle name="Normal 5 4 3 3 5 4 2" xfId="40967" xr:uid="{2A2176BC-A72D-42ED-8A01-4B70D6674D06}"/>
    <cellStyle name="Normal 5 4 3 3 5 5" xfId="30168" xr:uid="{E35F3129-7065-4384-B8B6-AD2BDA781017}"/>
    <cellStyle name="Normal 5 4 3 3 5 6" xfId="45052" xr:uid="{A0568CAA-0B78-4AF2-A435-A3DD9E26F48A}"/>
    <cellStyle name="Normal 5 4 3 3 5 7" xfId="9632" xr:uid="{CAEC8C8E-D219-4985-AFF8-28F10E4722B6}"/>
    <cellStyle name="Normal 5 4 3 3 6" xfId="11342" xr:uid="{8D4AFD4C-EDA4-4626-9F9D-27EEBA2FEC81}"/>
    <cellStyle name="Normal 5 4 3 3 6 2" xfId="25032" xr:uid="{0E5C83D9-E479-440F-B65B-F1052B3B14FB}"/>
    <cellStyle name="Normal 5 4 3 3 6 2 2" xfId="38724" xr:uid="{D1139914-A741-416E-B62B-57E456188168}"/>
    <cellStyle name="Normal 5 4 3 3 6 2 3" xfId="53608" xr:uid="{6EC04767-9BD0-42BE-9BDF-CEE0B7B9B8A0}"/>
    <cellStyle name="Normal 5 4 3 3 6 3" xfId="18188" xr:uid="{A1A7AF5F-0882-47B7-B463-D3DD6A45F4FA}"/>
    <cellStyle name="Normal 5 4 3 3 6 4" xfId="31878" xr:uid="{1D72BE61-1DDC-44FE-9594-4B0F6478BD1E}"/>
    <cellStyle name="Normal 5 4 3 3 6 5" xfId="46762" xr:uid="{06810488-A79F-47D8-8B8C-D86D81734D55}"/>
    <cellStyle name="Normal 5 4 3 3 7" xfId="21610" xr:uid="{A60564BC-245E-45A9-AC6A-E0CD0747B115}"/>
    <cellStyle name="Normal 5 4 3 3 7 2" xfId="35302" xr:uid="{549CDF53-A2E8-4A67-941A-C5A2A566100E}"/>
    <cellStyle name="Normal 5 4 3 3 7 3" xfId="50186" xr:uid="{C3BCDFB9-CA83-4019-8B82-8434F9463CFB}"/>
    <cellStyle name="Normal 5 4 3 3 8" xfId="14766" xr:uid="{7B95AF74-F855-45F1-9B70-D2A78B627288}"/>
    <cellStyle name="Normal 5 4 3 3 8 2" xfId="40783" xr:uid="{AA908DF4-19BD-4FE4-B8D2-5EAAA258163E}"/>
    <cellStyle name="Normal 5 4 3 3 9" xfId="28456" xr:uid="{D22D07C6-907B-4BB6-AB19-6AB27340DC84}"/>
    <cellStyle name="Normal 5 4 3 4" xfId="302" xr:uid="{0ABB239B-0E07-4F27-914A-A4144CA42C5F}"/>
    <cellStyle name="Normal 5 4 3 4 10" xfId="43345" xr:uid="{5A71937D-7D24-4B6E-84D3-CBBFE55CA8E8}"/>
    <cellStyle name="Normal 5 4 3 4 11" xfId="7925" xr:uid="{B4451BAE-A879-477C-AB18-48B011DE5090}"/>
    <cellStyle name="Normal 5 4 3 4 2" xfId="555" xr:uid="{D2247EDC-A141-4022-BDE0-DC5853A76E2B}"/>
    <cellStyle name="Normal 5 4 3 4 2 2" xfId="1275" xr:uid="{D538F860-C05E-401E-87F8-F0AC1ED769C0}"/>
    <cellStyle name="Normal 5 4 3 4 2 2 2" xfId="1276" xr:uid="{AFB7067C-ACD4-4635-BE69-7092E6955C08}"/>
    <cellStyle name="Normal 5 4 3 4 2 2 2 2" xfId="13061" xr:uid="{7A50E390-53A1-4C7B-A335-D4722CDB19BE}"/>
    <cellStyle name="Normal 5 4 3 4 2 2 2 2 2" xfId="26751" xr:uid="{D6B8C296-E417-4AEE-B8F9-975F2E583592}"/>
    <cellStyle name="Normal 5 4 3 4 2 2 2 2 2 2" xfId="40443" xr:uid="{4C69922F-DB0F-41B2-9478-88A88E9973F2}"/>
    <cellStyle name="Normal 5 4 3 4 2 2 2 2 2 3" xfId="55327" xr:uid="{5D8373B0-AC41-452C-A741-705F585F4AD3}"/>
    <cellStyle name="Normal 5 4 3 4 2 2 2 2 3" xfId="19907" xr:uid="{10818D3D-2348-4051-AB0E-DD1635213955}"/>
    <cellStyle name="Normal 5 4 3 4 2 2 2 2 4" xfId="33597" xr:uid="{8D0E9AD7-594E-42A4-8480-EE9D77857098}"/>
    <cellStyle name="Normal 5 4 3 4 2 2 2 2 5" xfId="48481" xr:uid="{8DBDA256-71E6-438B-8D11-67D362561D18}"/>
    <cellStyle name="Normal 5 4 3 4 2 2 2 3" xfId="23329" xr:uid="{4200E352-BD7B-47F8-BB25-75219D460D0E}"/>
    <cellStyle name="Normal 5 4 3 4 2 2 2 3 2" xfId="37021" xr:uid="{2A10B034-FD02-4109-BE0C-FD70DAF3B2DF}"/>
    <cellStyle name="Normal 5 4 3 4 2 2 2 3 3" xfId="51905" xr:uid="{0822F966-0654-49C2-999A-43307DA66D0E}"/>
    <cellStyle name="Normal 5 4 3 4 2 2 2 4" xfId="16485" xr:uid="{D67F336B-F034-455B-B624-6E5E7081B457}"/>
    <cellStyle name="Normal 5 4 3 4 2 2 2 4 2" xfId="40969" xr:uid="{B4B71B37-9518-4096-969D-4A8261EB59FE}"/>
    <cellStyle name="Normal 5 4 3 4 2 2 2 5" xfId="30175" xr:uid="{3F27BD48-58A4-49AF-B8D5-AA565876E08E}"/>
    <cellStyle name="Normal 5 4 3 4 2 2 2 6" xfId="45059" xr:uid="{24923405-E767-4CB8-B768-C43D8CB10F50}"/>
    <cellStyle name="Normal 5 4 3 4 2 2 2 7" xfId="9639" xr:uid="{9ED6B1CD-6ECE-4597-99CA-97B3B852EB59}"/>
    <cellStyle name="Normal 5 4 3 4 2 2 3" xfId="11349" xr:uid="{59607751-BF28-4028-A9E4-B6CFA2F73108}"/>
    <cellStyle name="Normal 5 4 3 4 2 2 3 2" xfId="25039" xr:uid="{3D5CBB1B-E41A-4595-8490-94341F02DC22}"/>
    <cellStyle name="Normal 5 4 3 4 2 2 3 2 2" xfId="38731" xr:uid="{F1E091C6-2EBB-468B-AFA4-77EEDD26253F}"/>
    <cellStyle name="Normal 5 4 3 4 2 2 3 2 3" xfId="53615" xr:uid="{5E38ACAD-EEF6-43C7-938F-FFC235598E50}"/>
    <cellStyle name="Normal 5 4 3 4 2 2 3 3" xfId="18195" xr:uid="{CE0FA0A2-2584-4FE3-90F6-0772ADDDBC80}"/>
    <cellStyle name="Normal 5 4 3 4 2 2 3 4" xfId="31885" xr:uid="{6DDACCDD-7BEA-4F22-9524-EDEE42E84413}"/>
    <cellStyle name="Normal 5 4 3 4 2 2 3 5" xfId="46769" xr:uid="{5E0371D3-CDC7-4103-A5EE-D516E0761732}"/>
    <cellStyle name="Normal 5 4 3 4 2 2 4" xfId="21617" xr:uid="{D77B2F90-5ECD-480A-A115-E9A0046AE9E9}"/>
    <cellStyle name="Normal 5 4 3 4 2 2 4 2" xfId="35309" xr:uid="{C663B3D0-4E59-4B69-9E8B-56950AD28C7C}"/>
    <cellStyle name="Normal 5 4 3 4 2 2 4 3" xfId="50193" xr:uid="{219165A8-2755-463E-AAE4-5A4A88B2913D}"/>
    <cellStyle name="Normal 5 4 3 4 2 2 5" xfId="14773" xr:uid="{46F747CC-5C99-40E4-A874-4B5B1A0B3112}"/>
    <cellStyle name="Normal 5 4 3 4 2 2 5 2" xfId="40968" xr:uid="{AFF4BAE3-693D-488C-8AB4-95C48C9B999B}"/>
    <cellStyle name="Normal 5 4 3 4 2 2 6" xfId="28463" xr:uid="{51290B15-C905-4557-82AD-4174145A1824}"/>
    <cellStyle name="Normal 5 4 3 4 2 2 7" xfId="43347" xr:uid="{027491B1-6F5C-438A-9949-546A4BE1C02A}"/>
    <cellStyle name="Normal 5 4 3 4 2 2 8" xfId="7927" xr:uid="{EC7C91FD-EAC0-466A-AAC9-79EDDCB2A825}"/>
    <cellStyle name="Normal 5 4 3 4 2 3" xfId="1277" xr:uid="{9E2A25C9-5C3F-4659-8AE6-83EDC7ED0B2B}"/>
    <cellStyle name="Normal 5 4 3 4 2 3 2" xfId="13060" xr:uid="{6C50EC0C-BC75-42DC-A92D-38AF98BCC93E}"/>
    <cellStyle name="Normal 5 4 3 4 2 3 2 2" xfId="26750" xr:uid="{70BFFB2E-C1A5-4E4A-B43A-97F5CE6C7CCD}"/>
    <cellStyle name="Normal 5 4 3 4 2 3 2 2 2" xfId="40442" xr:uid="{A9C7E9E9-24CC-4B69-AFC8-4F978ABD9610}"/>
    <cellStyle name="Normal 5 4 3 4 2 3 2 2 3" xfId="55326" xr:uid="{EEFAFB97-17E0-495C-8ABF-E62EAE8E58C5}"/>
    <cellStyle name="Normal 5 4 3 4 2 3 2 3" xfId="19906" xr:uid="{1814145C-7C65-448C-87F7-AA2923242A98}"/>
    <cellStyle name="Normal 5 4 3 4 2 3 2 4" xfId="33596" xr:uid="{E1610C4C-FFD6-4D85-A8EC-E352D73632CC}"/>
    <cellStyle name="Normal 5 4 3 4 2 3 2 5" xfId="48480" xr:uid="{A0986868-F909-4B74-A5A8-89A3317A9F5A}"/>
    <cellStyle name="Normal 5 4 3 4 2 3 3" xfId="23328" xr:uid="{89F5F601-FAA1-48F1-BBA8-B10013ADFE89}"/>
    <cellStyle name="Normal 5 4 3 4 2 3 3 2" xfId="37020" xr:uid="{6D95DBCB-7CDB-4FA5-85CC-5BB7C245CEA2}"/>
    <cellStyle name="Normal 5 4 3 4 2 3 3 3" xfId="51904" xr:uid="{02FD2C51-EAEE-42B0-8CD1-87635D043128}"/>
    <cellStyle name="Normal 5 4 3 4 2 3 4" xfId="16484" xr:uid="{C739A227-A7F3-40FD-A254-0E27F6BC42FE}"/>
    <cellStyle name="Normal 5 4 3 4 2 3 4 2" xfId="40970" xr:uid="{62203B1B-71B8-48DF-9724-8A88A4B99B8A}"/>
    <cellStyle name="Normal 5 4 3 4 2 3 5" xfId="30174" xr:uid="{1970DBAF-DE98-4481-91C4-C8CBE1C49653}"/>
    <cellStyle name="Normal 5 4 3 4 2 3 6" xfId="45058" xr:uid="{B438A695-8CC1-4BCC-80B6-AB60F42A76F1}"/>
    <cellStyle name="Normal 5 4 3 4 2 3 7" xfId="9638" xr:uid="{083A7194-1323-4C4B-8767-C9200BB0095B}"/>
    <cellStyle name="Normal 5 4 3 4 2 4" xfId="11348" xr:uid="{229FECF3-44E3-4EA6-8DE7-C1D33BA01E1D}"/>
    <cellStyle name="Normal 5 4 3 4 2 4 2" xfId="25038" xr:uid="{A3C24DB4-9612-4C9A-A24D-C3E791A1DC0D}"/>
    <cellStyle name="Normal 5 4 3 4 2 4 2 2" xfId="38730" xr:uid="{E7799FDE-311C-42D4-BB1C-6A5FA4F9C175}"/>
    <cellStyle name="Normal 5 4 3 4 2 4 2 3" xfId="53614" xr:uid="{CCF5D3D0-1355-4CF6-9AF3-A32C350476E4}"/>
    <cellStyle name="Normal 5 4 3 4 2 4 3" xfId="18194" xr:uid="{7A7A0606-DA50-497B-B500-9F6FA220B0DA}"/>
    <cellStyle name="Normal 5 4 3 4 2 4 4" xfId="31884" xr:uid="{72DD111F-0573-4445-8423-D2B857F5FFF1}"/>
    <cellStyle name="Normal 5 4 3 4 2 4 5" xfId="46768" xr:uid="{376F9A9F-FD57-4007-A6B9-DE65E0A4664F}"/>
    <cellStyle name="Normal 5 4 3 4 2 5" xfId="21616" xr:uid="{6A20AEF6-1E4E-486F-AD17-405DF7D10621}"/>
    <cellStyle name="Normal 5 4 3 4 2 5 2" xfId="35308" xr:uid="{7C6F36E1-6CA7-45C6-99ED-69FC21686F8C}"/>
    <cellStyle name="Normal 5 4 3 4 2 5 3" xfId="50192" xr:uid="{0444256D-ED42-4EE9-8870-6DD6183C9A25}"/>
    <cellStyle name="Normal 5 4 3 4 2 6" xfId="14772" xr:uid="{9F904278-DAE0-4212-8F89-3CA5C504F43D}"/>
    <cellStyle name="Normal 5 4 3 4 2 6 2" xfId="40832" xr:uid="{63FA8317-B3C8-4DDB-9658-882824DE591C}"/>
    <cellStyle name="Normal 5 4 3 4 2 7" xfId="28462" xr:uid="{33793B5B-B7B0-4BAE-8AEC-CFDA92D5B1E2}"/>
    <cellStyle name="Normal 5 4 3 4 2 8" xfId="43346" xr:uid="{FB0DE7B1-7D59-4E0D-BF6A-8F981FF10010}"/>
    <cellStyle name="Normal 5 4 3 4 2 9" xfId="7926" xr:uid="{1D8F1B99-9060-4EF0-8235-7F043D402D4D}"/>
    <cellStyle name="Normal 5 4 3 4 3" xfId="1278" xr:uid="{2733D98A-11CE-42C8-B582-2648D72E35E4}"/>
    <cellStyle name="Normal 5 4 3 4 3 2" xfId="1279" xr:uid="{2646BEFC-0937-48B8-8734-BAD28120B31C}"/>
    <cellStyle name="Normal 5 4 3 4 3 2 2" xfId="13062" xr:uid="{ACEF0CFF-8423-4D28-BED8-82662DB71F06}"/>
    <cellStyle name="Normal 5 4 3 4 3 2 2 2" xfId="26752" xr:uid="{E7FCB991-DB28-4D35-B43A-309292E889C6}"/>
    <cellStyle name="Normal 5 4 3 4 3 2 2 2 2" xfId="40444" xr:uid="{B1A05CA6-4017-428F-9E8B-A0043621D3AF}"/>
    <cellStyle name="Normal 5 4 3 4 3 2 2 2 3" xfId="55328" xr:uid="{C64D0496-B67D-4742-8381-B282C2DADBF6}"/>
    <cellStyle name="Normal 5 4 3 4 3 2 2 3" xfId="19908" xr:uid="{A4223588-8D49-4C51-8698-98ADC4ECB0FC}"/>
    <cellStyle name="Normal 5 4 3 4 3 2 2 4" xfId="33598" xr:uid="{4EB3A3BA-B6DF-4EAB-9320-AF05EAF5A35E}"/>
    <cellStyle name="Normal 5 4 3 4 3 2 2 5" xfId="48482" xr:uid="{7AAE7904-B87B-414C-B8A3-EDBDC036C564}"/>
    <cellStyle name="Normal 5 4 3 4 3 2 3" xfId="23330" xr:uid="{A472DEB4-5D0F-4BCE-8841-B2334771C069}"/>
    <cellStyle name="Normal 5 4 3 4 3 2 3 2" xfId="37022" xr:uid="{4169B199-C6A0-4664-A632-B3E4A06438E8}"/>
    <cellStyle name="Normal 5 4 3 4 3 2 3 3" xfId="51906" xr:uid="{577F773B-CEC2-4402-A7E3-229BF8FDA16E}"/>
    <cellStyle name="Normal 5 4 3 4 3 2 4" xfId="16486" xr:uid="{4ECAFDAA-F4D5-4000-8996-5B8C18A2EC35}"/>
    <cellStyle name="Normal 5 4 3 4 3 2 4 2" xfId="40972" xr:uid="{240E3830-F053-4F8C-A127-E758F61A7DEA}"/>
    <cellStyle name="Normal 5 4 3 4 3 2 5" xfId="30176" xr:uid="{71B3F66D-50E9-4304-923C-9F7EF9B02F36}"/>
    <cellStyle name="Normal 5 4 3 4 3 2 6" xfId="45060" xr:uid="{08FC0358-C420-4C77-BFCA-E2354F97EC66}"/>
    <cellStyle name="Normal 5 4 3 4 3 2 7" xfId="9640" xr:uid="{00D6B4E2-2699-4B07-821B-C829F70122D0}"/>
    <cellStyle name="Normal 5 4 3 4 3 3" xfId="11350" xr:uid="{5AD01891-DB60-48A8-A1EA-4B64C1BE5C4F}"/>
    <cellStyle name="Normal 5 4 3 4 3 3 2" xfId="25040" xr:uid="{945F3617-D782-4A4C-96FB-C534E63610AD}"/>
    <cellStyle name="Normal 5 4 3 4 3 3 2 2" xfId="38732" xr:uid="{E9740893-2C74-4012-AB7D-DAFE28EA9FDB}"/>
    <cellStyle name="Normal 5 4 3 4 3 3 2 3" xfId="53616" xr:uid="{73E495D3-4AB5-4F4B-A17A-CB2BAD5074B9}"/>
    <cellStyle name="Normal 5 4 3 4 3 3 3" xfId="18196" xr:uid="{FB55D696-0FFE-4728-AD67-223972481408}"/>
    <cellStyle name="Normal 5 4 3 4 3 3 4" xfId="31886" xr:uid="{511C5D73-7563-4992-9E2C-3D13F4719C07}"/>
    <cellStyle name="Normal 5 4 3 4 3 3 5" xfId="46770" xr:uid="{3E01DAE6-06DE-4D20-8E02-AD92BA0F0C5F}"/>
    <cellStyle name="Normal 5 4 3 4 3 4" xfId="21618" xr:uid="{47BCC24E-3054-4E2D-8C4A-DCC3D48D081A}"/>
    <cellStyle name="Normal 5 4 3 4 3 4 2" xfId="35310" xr:uid="{1397FC05-F1C2-4A9D-993E-6B671F006F58}"/>
    <cellStyle name="Normal 5 4 3 4 3 4 3" xfId="50194" xr:uid="{644D5154-9327-47C9-B585-B2D511384CA1}"/>
    <cellStyle name="Normal 5 4 3 4 3 5" xfId="14774" xr:uid="{7CA9B310-3FDC-4922-8F6E-AD7BF2C38E5E}"/>
    <cellStyle name="Normal 5 4 3 4 3 5 2" xfId="40971" xr:uid="{ACB7563D-A611-484A-B57E-19E2D0752DCE}"/>
    <cellStyle name="Normal 5 4 3 4 3 6" xfId="28464" xr:uid="{7D2ED567-8039-47C8-B963-71040982FA98}"/>
    <cellStyle name="Normal 5 4 3 4 3 7" xfId="43348" xr:uid="{95DFCC67-86D6-42D8-9617-8BC25F0AE2F2}"/>
    <cellStyle name="Normal 5 4 3 4 3 8" xfId="7928" xr:uid="{1AFEB1C1-B7FF-40AF-B1BE-CDA37FA05396}"/>
    <cellStyle name="Normal 5 4 3 4 4" xfId="1280" xr:uid="{B05A8287-FD4C-43E9-9177-84FB41256399}"/>
    <cellStyle name="Normal 5 4 3 4 4 2" xfId="9641" xr:uid="{0FB929DE-3C5D-4C22-B8A0-01467330606C}"/>
    <cellStyle name="Normal 5 4 3 4 4 2 2" xfId="13063" xr:uid="{71DC1C36-3BDE-4E53-A128-4FBE27B1EAB4}"/>
    <cellStyle name="Normal 5 4 3 4 4 2 2 2" xfId="26753" xr:uid="{53172816-9F35-4704-8A8C-B99489069E85}"/>
    <cellStyle name="Normal 5 4 3 4 4 2 2 2 2" xfId="40445" xr:uid="{4C311FA3-2FEF-43FF-98A1-E93C9171E175}"/>
    <cellStyle name="Normal 5 4 3 4 4 2 2 2 3" xfId="55329" xr:uid="{455ACB01-D82F-4BEA-8D9D-7C19489CE2AA}"/>
    <cellStyle name="Normal 5 4 3 4 4 2 2 3" xfId="19909" xr:uid="{A5A3C794-1D3E-4203-A54A-05D63A3DDD4A}"/>
    <cellStyle name="Normal 5 4 3 4 4 2 2 4" xfId="33599" xr:uid="{B37E91CC-77CC-4BF1-882F-835550938B06}"/>
    <cellStyle name="Normal 5 4 3 4 4 2 2 5" xfId="48483" xr:uid="{B55D090C-623B-48F6-A041-9D843E9D8B4B}"/>
    <cellStyle name="Normal 5 4 3 4 4 2 3" xfId="23331" xr:uid="{1520CBAE-24CC-4C80-8AC7-FF0B5C12FBDB}"/>
    <cellStyle name="Normal 5 4 3 4 4 2 3 2" xfId="37023" xr:uid="{98F91F07-2BF7-436D-BEED-388EDA83EA28}"/>
    <cellStyle name="Normal 5 4 3 4 4 2 3 3" xfId="51907" xr:uid="{47D0585D-CAC0-4F48-AD2E-8C4F2F1C6FA9}"/>
    <cellStyle name="Normal 5 4 3 4 4 2 4" xfId="16487" xr:uid="{9DC515DD-96BC-40A6-9ECE-E65146ADA650}"/>
    <cellStyle name="Normal 5 4 3 4 4 2 5" xfId="30177" xr:uid="{CE31ACB0-D673-4AAD-A3F3-E0AE8ACDB4AC}"/>
    <cellStyle name="Normal 5 4 3 4 4 2 6" xfId="45061" xr:uid="{660557A0-2F75-4D16-92C3-466647483FF0}"/>
    <cellStyle name="Normal 5 4 3 4 4 3" xfId="11351" xr:uid="{C991883F-7E47-4997-B16C-23065F54DB43}"/>
    <cellStyle name="Normal 5 4 3 4 4 3 2" xfId="25041" xr:uid="{1367D090-0236-420B-A606-A29432A1E34D}"/>
    <cellStyle name="Normal 5 4 3 4 4 3 2 2" xfId="38733" xr:uid="{026F81F4-F529-4D4A-B26E-489EFE9C2F68}"/>
    <cellStyle name="Normal 5 4 3 4 4 3 2 3" xfId="53617" xr:uid="{0918804B-7F89-4BB3-B77C-9641ADDE0111}"/>
    <cellStyle name="Normal 5 4 3 4 4 3 3" xfId="18197" xr:uid="{A0310D1C-D994-45A2-9568-6C89F2631D8B}"/>
    <cellStyle name="Normal 5 4 3 4 4 3 4" xfId="31887" xr:uid="{83730F9D-A4B2-439B-BD23-DE3A5CBE0339}"/>
    <cellStyle name="Normal 5 4 3 4 4 3 5" xfId="46771" xr:uid="{8088E98F-A331-4BD7-B80F-BB99F5B0112E}"/>
    <cellStyle name="Normal 5 4 3 4 4 4" xfId="21619" xr:uid="{DC179781-D2E8-4E54-941C-105B41A1E258}"/>
    <cellStyle name="Normal 5 4 3 4 4 4 2" xfId="35311" xr:uid="{D419B66E-3F4D-45B5-902A-9337F63DA6A2}"/>
    <cellStyle name="Normal 5 4 3 4 4 4 3" xfId="50195" xr:uid="{AC6D7F87-1932-46BB-89B2-0B5DBC6F003A}"/>
    <cellStyle name="Normal 5 4 3 4 4 5" xfId="14775" xr:uid="{29A6B1FE-F9D4-4BC5-9B07-543A8D32AB8A}"/>
    <cellStyle name="Normal 5 4 3 4 4 5 2" xfId="40973" xr:uid="{625EA96F-90EC-4296-9085-0B599734A87D}"/>
    <cellStyle name="Normal 5 4 3 4 4 6" xfId="28465" xr:uid="{1AEBE5DE-2BBA-4CD0-B0E8-B867A322902E}"/>
    <cellStyle name="Normal 5 4 3 4 4 7" xfId="43349" xr:uid="{D6B237E7-1B38-4D03-973C-DB5D7F4FA7BE}"/>
    <cellStyle name="Normal 5 4 3 4 4 8" xfId="7929" xr:uid="{D22F9FE1-A0DF-4E60-ABFC-2140203EFF11}"/>
    <cellStyle name="Normal 5 4 3 4 5" xfId="9637" xr:uid="{12F21D38-8F8F-4BC1-9E52-8883B1F6FAB5}"/>
    <cellStyle name="Normal 5 4 3 4 5 2" xfId="13059" xr:uid="{D0A170B7-6FA1-47C4-9449-E7FE76BE027E}"/>
    <cellStyle name="Normal 5 4 3 4 5 2 2" xfId="26749" xr:uid="{AA73EB5C-994D-480C-92CE-B4BF196DA5EC}"/>
    <cellStyle name="Normal 5 4 3 4 5 2 2 2" xfId="40441" xr:uid="{055E1212-0EA0-443C-8272-58F2882CA866}"/>
    <cellStyle name="Normal 5 4 3 4 5 2 2 3" xfId="55325" xr:uid="{5804E8D7-B253-4588-80A5-706500D48E44}"/>
    <cellStyle name="Normal 5 4 3 4 5 2 3" xfId="19905" xr:uid="{CFDCB5EF-4291-4314-95E4-55C8AE2F8193}"/>
    <cellStyle name="Normal 5 4 3 4 5 2 4" xfId="33595" xr:uid="{05ACED65-753A-4D5F-A957-E3E54B51C771}"/>
    <cellStyle name="Normal 5 4 3 4 5 2 5" xfId="48479" xr:uid="{FC22ADC3-B70A-44DA-8C95-C514F590FE0E}"/>
    <cellStyle name="Normal 5 4 3 4 5 3" xfId="23327" xr:uid="{668B882F-293E-4A78-A30A-1A811DECA6B5}"/>
    <cellStyle name="Normal 5 4 3 4 5 3 2" xfId="37019" xr:uid="{E8A13CA9-F58C-49D3-B60C-52B904960E1C}"/>
    <cellStyle name="Normal 5 4 3 4 5 3 3" xfId="51903" xr:uid="{3D436837-B12C-48F2-A6C3-C902D5E202A7}"/>
    <cellStyle name="Normal 5 4 3 4 5 4" xfId="16483" xr:uid="{42CE1EAF-5005-4BBE-84CD-4633EF2E5909}"/>
    <cellStyle name="Normal 5 4 3 4 5 5" xfId="30173" xr:uid="{8064A291-0F65-4E30-94BB-543D6C3BC5DE}"/>
    <cellStyle name="Normal 5 4 3 4 5 6" xfId="45057" xr:uid="{8434CEE2-704B-49BE-981C-020988885A0D}"/>
    <cellStyle name="Normal 5 4 3 4 6" xfId="11347" xr:uid="{C799659A-C629-42A8-B22B-09DE8BD90EAA}"/>
    <cellStyle name="Normal 5 4 3 4 6 2" xfId="25037" xr:uid="{17C20E82-B411-4C07-8194-61BDDD8D729B}"/>
    <cellStyle name="Normal 5 4 3 4 6 2 2" xfId="38729" xr:uid="{7B24BC87-CF92-4BD1-A5ED-F7E9C24B223D}"/>
    <cellStyle name="Normal 5 4 3 4 6 2 3" xfId="53613" xr:uid="{F7989DC5-9F8A-4396-A271-5D61C76D9AA0}"/>
    <cellStyle name="Normal 5 4 3 4 6 3" xfId="18193" xr:uid="{79232085-492F-4E93-8C87-203E93A29542}"/>
    <cellStyle name="Normal 5 4 3 4 6 4" xfId="31883" xr:uid="{76B74448-7103-4818-8B36-71B649E6536C}"/>
    <cellStyle name="Normal 5 4 3 4 6 5" xfId="46767" xr:uid="{0BB14D86-9DA9-4160-ADAF-B270968D7D12}"/>
    <cellStyle name="Normal 5 4 3 4 7" xfId="21615" xr:uid="{1DC044B8-12F4-42DB-BFC6-C980FED91AD1}"/>
    <cellStyle name="Normal 5 4 3 4 7 2" xfId="35307" xr:uid="{BEC41E60-00DA-4C0F-8721-26825AD0DB43}"/>
    <cellStyle name="Normal 5 4 3 4 7 3" xfId="50191" xr:uid="{2F4BACFA-A3FF-466D-92DF-10C8A227DB38}"/>
    <cellStyle name="Normal 5 4 3 4 8" xfId="14771" xr:uid="{A1A33DA4-8557-416D-A357-966FB188223C}"/>
    <cellStyle name="Normal 5 4 3 4 8 2" xfId="40784" xr:uid="{4A495D91-867A-4520-8DBE-23B091D0FCF3}"/>
    <cellStyle name="Normal 5 4 3 4 9" xfId="28461" xr:uid="{036F47D3-92BB-497E-83C1-1EEBDF2778DD}"/>
    <cellStyle name="Normal 5 4 3 5" xfId="556" xr:uid="{DA17C1E5-08C9-4267-AA64-2DC2DB2C2F97}"/>
    <cellStyle name="Normal 5 4 3 5 2" xfId="1281" xr:uid="{393FE91F-63FC-4D24-8EE2-2F87D4FACD0C}"/>
    <cellStyle name="Normal 5 4 3 5 2 2" xfId="1282" xr:uid="{8C365419-D53B-4448-81D7-49829F505304}"/>
    <cellStyle name="Normal 5 4 3 5 2 2 2" xfId="13065" xr:uid="{C6F3B2D7-B3AE-457A-B074-8C028402BB1D}"/>
    <cellStyle name="Normal 5 4 3 5 2 2 2 2" xfId="26755" xr:uid="{EA446653-99B5-45C4-BCA1-378A976BECF7}"/>
    <cellStyle name="Normal 5 4 3 5 2 2 2 2 2" xfId="40447" xr:uid="{E1C4F32A-C349-4F61-B8E8-60132880BE48}"/>
    <cellStyle name="Normal 5 4 3 5 2 2 2 2 3" xfId="55331" xr:uid="{E74121EA-750B-4E49-8C1C-32D2B5ADE8BC}"/>
    <cellStyle name="Normal 5 4 3 5 2 2 2 3" xfId="19911" xr:uid="{300DF53C-F27C-4BA4-A3AC-2108E06BDFD1}"/>
    <cellStyle name="Normal 5 4 3 5 2 2 2 4" xfId="33601" xr:uid="{43702CF9-6474-436C-A737-C124D22075A0}"/>
    <cellStyle name="Normal 5 4 3 5 2 2 2 5" xfId="48485" xr:uid="{594908DA-7016-44E1-8D86-CD1F292A36EF}"/>
    <cellStyle name="Normal 5 4 3 5 2 2 3" xfId="23333" xr:uid="{6CB7FD18-021E-4924-8915-F2898678FD20}"/>
    <cellStyle name="Normal 5 4 3 5 2 2 3 2" xfId="37025" xr:uid="{7673F4AD-2C79-44FA-A210-D44F086180DF}"/>
    <cellStyle name="Normal 5 4 3 5 2 2 3 3" xfId="51909" xr:uid="{5058751A-D052-4282-BB1D-7FF2209D4913}"/>
    <cellStyle name="Normal 5 4 3 5 2 2 4" xfId="16489" xr:uid="{1982ACE4-C4F1-42A0-BF9A-B015EDAD820D}"/>
    <cellStyle name="Normal 5 4 3 5 2 2 4 2" xfId="40975" xr:uid="{F34E6185-A950-4986-82D0-4D140D9F2ECD}"/>
    <cellStyle name="Normal 5 4 3 5 2 2 5" xfId="30179" xr:uid="{9BD82150-2B58-4FBD-AF81-6A1930B5E16D}"/>
    <cellStyle name="Normal 5 4 3 5 2 2 6" xfId="45063" xr:uid="{DB180023-C5A5-427D-9978-AA70E6361CDD}"/>
    <cellStyle name="Normal 5 4 3 5 2 2 7" xfId="9643" xr:uid="{852AFFC3-1C11-4B89-9CDE-B2B80DE48F0F}"/>
    <cellStyle name="Normal 5 4 3 5 2 3" xfId="11353" xr:uid="{0008552E-E892-4616-B02B-A4A32A760D60}"/>
    <cellStyle name="Normal 5 4 3 5 2 3 2" xfId="25043" xr:uid="{D57A9980-321B-470D-9817-FA1A209D548E}"/>
    <cellStyle name="Normal 5 4 3 5 2 3 2 2" xfId="38735" xr:uid="{3C23C49A-1DA1-4FED-81FA-360BCC3CFC2C}"/>
    <cellStyle name="Normal 5 4 3 5 2 3 2 3" xfId="53619" xr:uid="{9387AED1-ADD4-4604-B672-501D86DF8452}"/>
    <cellStyle name="Normal 5 4 3 5 2 3 3" xfId="18199" xr:uid="{3E7B0F2E-936F-442D-8DF6-66F293602270}"/>
    <cellStyle name="Normal 5 4 3 5 2 3 4" xfId="31889" xr:uid="{6B151B6F-5EF0-4921-8621-14A003275125}"/>
    <cellStyle name="Normal 5 4 3 5 2 3 5" xfId="46773" xr:uid="{6BE87BFF-6662-4E5B-B3EF-0894D03DE126}"/>
    <cellStyle name="Normal 5 4 3 5 2 4" xfId="21621" xr:uid="{C0860C39-2772-4912-A510-6C7808471D84}"/>
    <cellStyle name="Normal 5 4 3 5 2 4 2" xfId="35313" xr:uid="{11E72A95-BE53-42BB-8E90-AF74D47462E7}"/>
    <cellStyle name="Normal 5 4 3 5 2 4 3" xfId="50197" xr:uid="{9AF9DA22-4D18-4F6F-A16C-D71BDB6BC1DB}"/>
    <cellStyle name="Normal 5 4 3 5 2 5" xfId="14777" xr:uid="{2203B3ED-4A64-4433-9013-20512C348354}"/>
    <cellStyle name="Normal 5 4 3 5 2 5 2" xfId="40974" xr:uid="{5CAB0CA2-5735-484A-8972-2012DDF3C003}"/>
    <cellStyle name="Normal 5 4 3 5 2 6" xfId="28467" xr:uid="{AE559CB9-83CC-4B88-B878-83713FBC5BDB}"/>
    <cellStyle name="Normal 5 4 3 5 2 7" xfId="43351" xr:uid="{AFF7971E-7FCD-422C-9435-10D2E70FE311}"/>
    <cellStyle name="Normal 5 4 3 5 2 8" xfId="7931" xr:uid="{1BB70BC8-8F97-4306-8B1B-4D4AC8D9DCD6}"/>
    <cellStyle name="Normal 5 4 3 5 3" xfId="1283" xr:uid="{43141897-B356-439D-8047-6B1598938771}"/>
    <cellStyle name="Normal 5 4 3 5 3 2" xfId="13064" xr:uid="{EB78FAE4-A913-4DFC-9146-649DE1ED6CF7}"/>
    <cellStyle name="Normal 5 4 3 5 3 2 2" xfId="26754" xr:uid="{55A52770-3573-4C30-9369-1744BF13BC53}"/>
    <cellStyle name="Normal 5 4 3 5 3 2 2 2" xfId="40446" xr:uid="{6307C15E-EAA6-49BF-B6A8-0299763A216F}"/>
    <cellStyle name="Normal 5 4 3 5 3 2 2 3" xfId="55330" xr:uid="{900D04FD-9D7B-4C59-A2F5-3C09B6902FF3}"/>
    <cellStyle name="Normal 5 4 3 5 3 2 3" xfId="19910" xr:uid="{7D87F432-338D-48FC-903C-872DA61D0DDB}"/>
    <cellStyle name="Normal 5 4 3 5 3 2 4" xfId="33600" xr:uid="{4ECBBD33-B20C-4290-8BFE-274359554506}"/>
    <cellStyle name="Normal 5 4 3 5 3 2 5" xfId="48484" xr:uid="{362EFA28-FB61-4DBB-A56F-C0E6C848A52E}"/>
    <cellStyle name="Normal 5 4 3 5 3 3" xfId="23332" xr:uid="{2AB66B2B-914B-42A4-B91B-C6594222CA24}"/>
    <cellStyle name="Normal 5 4 3 5 3 3 2" xfId="37024" xr:uid="{0BCD1974-697F-4196-81F4-E1C16B4C4ACF}"/>
    <cellStyle name="Normal 5 4 3 5 3 3 3" xfId="51908" xr:uid="{7A392B9C-4654-4857-803E-3DFCF089C4BA}"/>
    <cellStyle name="Normal 5 4 3 5 3 4" xfId="16488" xr:uid="{73ED4A35-F12D-47A0-BAD9-DC31FB2E3391}"/>
    <cellStyle name="Normal 5 4 3 5 3 4 2" xfId="40976" xr:uid="{B25AABD9-948D-4220-B9AD-5C0392E5D98F}"/>
    <cellStyle name="Normal 5 4 3 5 3 5" xfId="30178" xr:uid="{F833A7C4-B854-4FD1-876B-811137C93934}"/>
    <cellStyle name="Normal 5 4 3 5 3 6" xfId="45062" xr:uid="{0EA9C3DA-C632-4CB1-81DC-BBE343C383B2}"/>
    <cellStyle name="Normal 5 4 3 5 3 7" xfId="9642" xr:uid="{E6A87BDF-FBF3-4B5E-92A8-81BE59601EA2}"/>
    <cellStyle name="Normal 5 4 3 5 4" xfId="2856" xr:uid="{FA11477F-6E7A-4195-9622-236EE2B3F9BE}"/>
    <cellStyle name="Normal 5 4 3 5 4 2" xfId="25042" xr:uid="{4A85F76E-878A-4E62-9777-45BC362189B9}"/>
    <cellStyle name="Normal 5 4 3 5 4 2 2" xfId="38734" xr:uid="{BDA2D88C-22DE-450B-B35C-DE811805CBA3}"/>
    <cellStyle name="Normal 5 4 3 5 4 2 3" xfId="53618" xr:uid="{97929BA2-91D4-4039-863F-4E984AB8455E}"/>
    <cellStyle name="Normal 5 4 3 5 4 3" xfId="18198" xr:uid="{B086392F-B9DD-4512-8E84-3336BD726359}"/>
    <cellStyle name="Normal 5 4 3 5 4 3 2" xfId="41132" xr:uid="{44814CC4-4D4E-4498-AE30-814E873DD740}"/>
    <cellStyle name="Normal 5 4 3 5 4 4" xfId="31888" xr:uid="{CD5E6E6F-EBED-43BC-8740-CEA85107C8F4}"/>
    <cellStyle name="Normal 5 4 3 5 4 5" xfId="46772" xr:uid="{E73E10E0-124C-4765-9DCF-5C90D445C151}"/>
    <cellStyle name="Normal 5 4 3 5 4 6" xfId="11352" xr:uid="{C0171A8F-0F96-48CF-8324-F9C246D5F1E5}"/>
    <cellStyle name="Normal 5 4 3 5 5" xfId="21620" xr:uid="{87729928-528F-4D73-9AC4-A6529E0406DC}"/>
    <cellStyle name="Normal 5 4 3 5 5 2" xfId="35312" xr:uid="{2D835022-A4DE-4BE5-8037-A9047EEDF2A6}"/>
    <cellStyle name="Normal 5 4 3 5 5 3" xfId="50196" xr:uid="{35A70438-705A-412D-A170-B66AE8D105B2}"/>
    <cellStyle name="Normal 5 4 3 5 6" xfId="14776" xr:uid="{72DC83AC-4C7E-4DFE-B4D0-6667DBED420B}"/>
    <cellStyle name="Normal 5 4 3 5 6 2" xfId="40833" xr:uid="{AE427835-E841-4AF1-9CB8-39B0BF2F0AE2}"/>
    <cellStyle name="Normal 5 4 3 5 7" xfId="28466" xr:uid="{9B5B9496-CE0E-4C64-B011-DC5FF67D3F93}"/>
    <cellStyle name="Normal 5 4 3 5 8" xfId="43350" xr:uid="{E2543DE7-3372-4E57-9590-7B4160C42C8F}"/>
    <cellStyle name="Normal 5 4 3 5 9" xfId="7930" xr:uid="{AE117E6E-37C8-4534-8DE4-0CAFE90A315F}"/>
    <cellStyle name="Normal 5 4 3 6" xfId="1284" xr:uid="{97AEFF24-C41C-4968-A361-E375BFCB8B80}"/>
    <cellStyle name="Normal 5 4 3 6 2" xfId="1285" xr:uid="{CF82613C-96C6-401D-85B3-8A56BC2ABCC8}"/>
    <cellStyle name="Normal 5 4 3 6 2 2" xfId="13066" xr:uid="{802D684B-4E33-49DD-93F4-342E337F6AF6}"/>
    <cellStyle name="Normal 5 4 3 6 2 2 2" xfId="26756" xr:uid="{4BEF9C38-902C-42DD-8350-8365C5479778}"/>
    <cellStyle name="Normal 5 4 3 6 2 2 2 2" xfId="40448" xr:uid="{6E2E78EC-8816-4D49-82AF-A36D0F421B52}"/>
    <cellStyle name="Normal 5 4 3 6 2 2 2 3" xfId="55332" xr:uid="{0E0B48FB-38D2-4B00-A521-EC987A8A6D97}"/>
    <cellStyle name="Normal 5 4 3 6 2 2 3" xfId="19912" xr:uid="{0D060D81-686A-46D9-A912-116E687C96A1}"/>
    <cellStyle name="Normal 5 4 3 6 2 2 4" xfId="33602" xr:uid="{39DDDCC4-C118-4009-A633-4FB1896B23A9}"/>
    <cellStyle name="Normal 5 4 3 6 2 2 5" xfId="48486" xr:uid="{F585BD55-5D62-4A57-B77A-3A2E8350C641}"/>
    <cellStyle name="Normal 5 4 3 6 2 3" xfId="23334" xr:uid="{C5E1D7FB-0D79-4CCA-9036-2BC5DA28F10D}"/>
    <cellStyle name="Normal 5 4 3 6 2 3 2" xfId="37026" xr:uid="{31FFDB39-46C8-4F40-AB1E-24ABC4BEDD26}"/>
    <cellStyle name="Normal 5 4 3 6 2 3 3" xfId="51910" xr:uid="{5AD76D65-630D-4D2B-B947-E62A1D372C51}"/>
    <cellStyle name="Normal 5 4 3 6 2 4" xfId="16490" xr:uid="{44627E76-7853-46B7-AD81-9A1CCC681CFA}"/>
    <cellStyle name="Normal 5 4 3 6 2 4 2" xfId="40978" xr:uid="{989178DA-AB57-47C3-A313-E75119FE3414}"/>
    <cellStyle name="Normal 5 4 3 6 2 5" xfId="30180" xr:uid="{81623698-7982-423A-82E4-3E7EFD85BB81}"/>
    <cellStyle name="Normal 5 4 3 6 2 6" xfId="45064" xr:uid="{88EBFBF9-0A1A-4427-B996-B8B0A9E25283}"/>
    <cellStyle name="Normal 5 4 3 6 2 7" xfId="9644" xr:uid="{2DB8178D-7434-4617-8618-6BD90A4D1561}"/>
    <cellStyle name="Normal 5 4 3 6 3" xfId="11354" xr:uid="{99E56D19-C568-4FB5-89C9-2FBD03B05030}"/>
    <cellStyle name="Normal 5 4 3 6 3 2" xfId="25044" xr:uid="{69BBFD12-30D0-4C3C-8605-861EB462C2B2}"/>
    <cellStyle name="Normal 5 4 3 6 3 2 2" xfId="38736" xr:uid="{D1503655-2D8B-4FA1-87F6-769B01BE4D24}"/>
    <cellStyle name="Normal 5 4 3 6 3 2 3" xfId="53620" xr:uid="{EAC6E828-D923-4ED9-9DE4-187401596EB7}"/>
    <cellStyle name="Normal 5 4 3 6 3 3" xfId="18200" xr:uid="{435A27D6-D605-4934-B95F-BC339228B9A5}"/>
    <cellStyle name="Normal 5 4 3 6 3 4" xfId="31890" xr:uid="{E589B294-3A86-4BE7-B513-08487252105F}"/>
    <cellStyle name="Normal 5 4 3 6 3 5" xfId="46774" xr:uid="{E17FD0C8-7A6E-4EF7-85B7-FDEC47EB0859}"/>
    <cellStyle name="Normal 5 4 3 6 4" xfId="21622" xr:uid="{79758D21-9056-40C1-95DA-48120710D320}"/>
    <cellStyle name="Normal 5 4 3 6 4 2" xfId="35314" xr:uid="{2A0968E0-92BD-4401-A37A-BB89A0267E69}"/>
    <cellStyle name="Normal 5 4 3 6 4 3" xfId="50198" xr:uid="{7B8AEE61-9A7D-4718-A498-21680257847A}"/>
    <cellStyle name="Normal 5 4 3 6 5" xfId="14778" xr:uid="{4CC676F9-3A03-4D0D-8AA0-FCEDBC7E942D}"/>
    <cellStyle name="Normal 5 4 3 6 5 2" xfId="40977" xr:uid="{80421B09-6F18-41CE-9B8D-F944039C305C}"/>
    <cellStyle name="Normal 5 4 3 6 6" xfId="28468" xr:uid="{BED09C32-01CB-401C-8758-F54ADBF12601}"/>
    <cellStyle name="Normal 5 4 3 6 7" xfId="43352" xr:uid="{F52AB4AF-590A-4ABA-82C9-FCF852B596B3}"/>
    <cellStyle name="Normal 5 4 3 6 8" xfId="7932" xr:uid="{E7CB1466-B25B-4D5B-8893-71E4E91919CF}"/>
    <cellStyle name="Normal 5 4 3 7" xfId="1286" xr:uid="{C854DB30-CB87-4546-9238-92FE0573D7EF}"/>
    <cellStyle name="Normal 5 4 3 7 2" xfId="9645" xr:uid="{7C88F116-6E78-4521-922A-E7142EE4B8CD}"/>
    <cellStyle name="Normal 5 4 3 7 2 2" xfId="13067" xr:uid="{B5C41402-50EA-4B61-9922-AE5880E42B99}"/>
    <cellStyle name="Normal 5 4 3 7 2 2 2" xfId="26757" xr:uid="{442828B2-467F-45FF-8FF3-16326ACD484F}"/>
    <cellStyle name="Normal 5 4 3 7 2 2 2 2" xfId="40449" xr:uid="{7A2F57B5-D0BC-4A3E-862A-029A2FA0D618}"/>
    <cellStyle name="Normal 5 4 3 7 2 2 2 3" xfId="55333" xr:uid="{C3F09955-5FAD-42F6-AB09-70C9AB4CC284}"/>
    <cellStyle name="Normal 5 4 3 7 2 2 3" xfId="19913" xr:uid="{4C3071B4-E4E8-4244-9D35-1BE35CA8D114}"/>
    <cellStyle name="Normal 5 4 3 7 2 2 4" xfId="33603" xr:uid="{7929EF3F-619F-47AB-9065-B4DBC4C59E80}"/>
    <cellStyle name="Normal 5 4 3 7 2 2 5" xfId="48487" xr:uid="{D48116D9-BBDC-4830-9EF6-370E564A7146}"/>
    <cellStyle name="Normal 5 4 3 7 2 3" xfId="23335" xr:uid="{5603F137-05FC-44D0-A842-D8A802847630}"/>
    <cellStyle name="Normal 5 4 3 7 2 3 2" xfId="37027" xr:uid="{10169BC0-9A4D-422A-894A-A456903131AB}"/>
    <cellStyle name="Normal 5 4 3 7 2 3 3" xfId="51911" xr:uid="{AD8B886B-788F-493F-9875-6DEBFB81F68F}"/>
    <cellStyle name="Normal 5 4 3 7 2 4" xfId="16491" xr:uid="{E73FEC9A-0CF8-425C-9E6D-270DB6F58DAD}"/>
    <cellStyle name="Normal 5 4 3 7 2 5" xfId="30181" xr:uid="{A1B02DEF-818A-4425-8BBF-4327285F2136}"/>
    <cellStyle name="Normal 5 4 3 7 2 6" xfId="45065" xr:uid="{AD1FFB95-09F5-43DD-9EB9-A749D72C09D4}"/>
    <cellStyle name="Normal 5 4 3 7 3" xfId="11355" xr:uid="{2582A32D-FFF3-47F1-924B-6A920DF4D605}"/>
    <cellStyle name="Normal 5 4 3 7 3 2" xfId="25045" xr:uid="{F672AADB-B287-423C-AE62-EEBCFD1E8ED6}"/>
    <cellStyle name="Normal 5 4 3 7 3 2 2" xfId="38737" xr:uid="{B57AF945-D5D7-4C78-AE2B-D72BC13E1CB2}"/>
    <cellStyle name="Normal 5 4 3 7 3 2 3" xfId="53621" xr:uid="{94F24F23-CB7A-49F7-A9A4-A56FADF25884}"/>
    <cellStyle name="Normal 5 4 3 7 3 3" xfId="18201" xr:uid="{85D2941D-A84F-44E1-A65C-E2C7B27CE4FC}"/>
    <cellStyle name="Normal 5 4 3 7 3 4" xfId="31891" xr:uid="{D0F78165-6E4C-4537-B83A-00A339D747CD}"/>
    <cellStyle name="Normal 5 4 3 7 3 5" xfId="46775" xr:uid="{F65466AD-4D8F-4A83-994B-5B3941DBD640}"/>
    <cellStyle name="Normal 5 4 3 7 4" xfId="21623" xr:uid="{4C864EF9-1B08-4059-976B-2009F35115E4}"/>
    <cellStyle name="Normal 5 4 3 7 4 2" xfId="35315" xr:uid="{D8C24323-C6E9-4ADF-90B1-355FDB3C9603}"/>
    <cellStyle name="Normal 5 4 3 7 4 3" xfId="50199" xr:uid="{8C92FBEC-72F1-48E7-8F74-AE28498DC42F}"/>
    <cellStyle name="Normal 5 4 3 7 5" xfId="14779" xr:uid="{C1080B42-9421-4593-B846-E4A39DB3AEF7}"/>
    <cellStyle name="Normal 5 4 3 7 5 2" xfId="40979" xr:uid="{9C1F82DD-F2A0-4067-8323-5A42940E465E}"/>
    <cellStyle name="Normal 5 4 3 7 6" xfId="28469" xr:uid="{67016E9C-6891-499A-AEB9-9D981C43D257}"/>
    <cellStyle name="Normal 5 4 3 7 7" xfId="43353" xr:uid="{6F7EE115-F850-4418-A51E-74312AA76914}"/>
    <cellStyle name="Normal 5 4 3 7 8" xfId="7933" xr:uid="{48245256-40F5-4F30-AA43-73E0F654355D}"/>
    <cellStyle name="Normal 5 4 3 8" xfId="2857" xr:uid="{FA10ED44-6CFB-48FE-969C-6F8A48E77A74}"/>
    <cellStyle name="Normal 5 4 3 8 2" xfId="13038" xr:uid="{DCC7178C-A517-446D-B992-4562489404ED}"/>
    <cellStyle name="Normal 5 4 3 8 2 2" xfId="26728" xr:uid="{418B9DF4-F917-4A13-99F6-E3663ADFCA54}"/>
    <cellStyle name="Normal 5 4 3 8 2 2 2" xfId="40420" xr:uid="{B4891F82-A375-4014-9B9A-E43638F7EBEF}"/>
    <cellStyle name="Normal 5 4 3 8 2 2 3" xfId="55304" xr:uid="{BE081A9C-AAE0-42D1-B23E-1B8C81AB528B}"/>
    <cellStyle name="Normal 5 4 3 8 2 3" xfId="19884" xr:uid="{34FE5D9F-43AF-44B5-BCBE-4E342EC42966}"/>
    <cellStyle name="Normal 5 4 3 8 2 4" xfId="33574" xr:uid="{E08B7CFF-3268-4284-80C3-A5FDDA2F7F06}"/>
    <cellStyle name="Normal 5 4 3 8 2 5" xfId="48458" xr:uid="{45287391-C9C9-4629-BF45-8E004C9C7B8E}"/>
    <cellStyle name="Normal 5 4 3 8 3" xfId="23306" xr:uid="{5E132901-199C-4862-A9C8-75FDBBE7735B}"/>
    <cellStyle name="Normal 5 4 3 8 3 2" xfId="36998" xr:uid="{E707827D-8020-4E81-A2CD-1164EFDE49FB}"/>
    <cellStyle name="Normal 5 4 3 8 3 3" xfId="51882" xr:uid="{2403FFED-1A10-4F47-9A4A-D40D00927442}"/>
    <cellStyle name="Normal 5 4 3 8 4" xfId="16462" xr:uid="{0D01618E-CAB0-471D-B2BB-EB3A09CF9E28}"/>
    <cellStyle name="Normal 5 4 3 8 4 2" xfId="41133" xr:uid="{F3B42B1D-C33E-4CBE-B95D-1F097A430A35}"/>
    <cellStyle name="Normal 5 4 3 8 5" xfId="30152" xr:uid="{D4B857A8-6012-45E4-874B-2A70E8AA3A3A}"/>
    <cellStyle name="Normal 5 4 3 8 6" xfId="45036" xr:uid="{640EB899-D87C-4041-9A79-672C8D097359}"/>
    <cellStyle name="Normal 5 4 3 8 7" xfId="9616" xr:uid="{6B0A8C03-D3E4-4931-9CB7-65FB1C131A4D}"/>
    <cellStyle name="Normal 5 4 3 9" xfId="11326" xr:uid="{102B2AA9-7176-4AFC-A125-B06C7DCEFB8B}"/>
    <cellStyle name="Normal 5 4 3 9 2" xfId="25016" xr:uid="{5D77826F-4BD6-41BF-B00E-AA04581A6719}"/>
    <cellStyle name="Normal 5 4 3 9 2 2" xfId="38708" xr:uid="{113A8862-F955-4DEF-962C-565C6F6E0BE3}"/>
    <cellStyle name="Normal 5 4 3 9 2 3" xfId="53592" xr:uid="{8B447D24-D6A0-4956-A301-1CB8DD1D8A18}"/>
    <cellStyle name="Normal 5 4 3 9 3" xfId="18172" xr:uid="{7C8D7435-420E-4E24-B761-5CF81B7A11AC}"/>
    <cellStyle name="Normal 5 4 3 9 4" xfId="31862" xr:uid="{3EFDEC5E-8725-4AC4-A06F-081EC9B3AE74}"/>
    <cellStyle name="Normal 5 4 3 9 5" xfId="46746" xr:uid="{FEB18FC8-7F40-42C3-A3E7-B51E55B6EE5F}"/>
    <cellStyle name="Normal 5 4 4" xfId="99" xr:uid="{A0AFCE18-B833-444C-83E2-19D271F894F8}"/>
    <cellStyle name="Normal 5 4 4 10" xfId="14780" xr:uid="{A3D76B3B-A244-43FF-850B-E69760CA4028}"/>
    <cellStyle name="Normal 5 4 4 10 2" xfId="40765" xr:uid="{F90B9C79-B57D-49A8-9CC5-53AA63389DBA}"/>
    <cellStyle name="Normal 5 4 4 11" xfId="28470" xr:uid="{3FCBE072-B7C9-4BC4-8D4C-1F9BDA811D64}"/>
    <cellStyle name="Normal 5 4 4 12" xfId="43354" xr:uid="{9D2004FE-4511-4936-B7A4-BEFC972C5197}"/>
    <cellStyle name="Normal 5 4 4 13" xfId="7934" xr:uid="{4CDDD0F0-80D9-4051-A73B-9877F66EAC9D}"/>
    <cellStyle name="Normal 5 4 4 2" xfId="448" xr:uid="{69FC9AB8-9BBA-4ABD-A5CD-395072FA6E44}"/>
    <cellStyle name="Normal 5 4 4 2 10" xfId="43355" xr:uid="{4988DD78-843F-4C85-811A-1FDBDCF2F764}"/>
    <cellStyle name="Normal 5 4 4 2 11" xfId="7935" xr:uid="{1B8F6D7E-A916-4696-A74E-832737C92BD2}"/>
    <cellStyle name="Normal 5 4 4 2 2" xfId="557" xr:uid="{329821A7-0AD9-446B-B092-4A68E9EFED24}"/>
    <cellStyle name="Normal 5 4 4 2 2 2" xfId="1287" xr:uid="{048B0FEC-A99B-4F1C-A231-8BCB0753009E}"/>
    <cellStyle name="Normal 5 4 4 2 2 2 2" xfId="1288" xr:uid="{61DB5EA4-C8F2-4216-99FE-9F1595D43359}"/>
    <cellStyle name="Normal 5 4 4 2 2 2 2 2" xfId="13071" xr:uid="{7CEB3BE9-A88B-4459-986A-972F638CEECA}"/>
    <cellStyle name="Normal 5 4 4 2 2 2 2 2 2" xfId="26761" xr:uid="{6B64AEE5-3FE5-4117-B994-EA84C1AD4931}"/>
    <cellStyle name="Normal 5 4 4 2 2 2 2 2 2 2" xfId="40453" xr:uid="{338C7496-A7B1-4C70-9D46-F72ADA403883}"/>
    <cellStyle name="Normal 5 4 4 2 2 2 2 2 2 3" xfId="55337" xr:uid="{ECF88769-E098-4CD1-8444-A234F89DB743}"/>
    <cellStyle name="Normal 5 4 4 2 2 2 2 2 3" xfId="19917" xr:uid="{E9EB7C1B-37D0-4603-9A21-42828AFD4A68}"/>
    <cellStyle name="Normal 5 4 4 2 2 2 2 2 4" xfId="33607" xr:uid="{C740E613-A1A0-477A-B85C-758F8EEC4624}"/>
    <cellStyle name="Normal 5 4 4 2 2 2 2 2 5" xfId="48491" xr:uid="{C18B459D-75C7-4CAE-9B34-F306A90B5A00}"/>
    <cellStyle name="Normal 5 4 4 2 2 2 2 3" xfId="23339" xr:uid="{C25CA7F5-8790-4ECA-86D2-9C88A1D46140}"/>
    <cellStyle name="Normal 5 4 4 2 2 2 2 3 2" xfId="37031" xr:uid="{62A0BB8B-C716-4453-A98A-336C6C2EFF0A}"/>
    <cellStyle name="Normal 5 4 4 2 2 2 2 3 3" xfId="51915" xr:uid="{44A35BCB-E70C-4C82-BFCA-A7EA93BB84DE}"/>
    <cellStyle name="Normal 5 4 4 2 2 2 2 4" xfId="16495" xr:uid="{8DCBD05B-D5E0-49F9-B098-BBFBD74BCF27}"/>
    <cellStyle name="Normal 5 4 4 2 2 2 2 4 2" xfId="40981" xr:uid="{7ECD913F-0054-4D3C-86D3-BCD243E1AFEF}"/>
    <cellStyle name="Normal 5 4 4 2 2 2 2 5" xfId="30185" xr:uid="{1EA13627-E4EF-4EBB-ABD2-6C2DC6C00D6A}"/>
    <cellStyle name="Normal 5 4 4 2 2 2 2 6" xfId="45069" xr:uid="{E0AB6D1E-313A-44F2-9678-05BF87C65581}"/>
    <cellStyle name="Normal 5 4 4 2 2 2 2 7" xfId="9649" xr:uid="{162920C9-0AC5-4C4D-A89E-A5179AFE144C}"/>
    <cellStyle name="Normal 5 4 4 2 2 2 3" xfId="11359" xr:uid="{6A1EB22E-60AE-4885-B126-EA77511BB0F9}"/>
    <cellStyle name="Normal 5 4 4 2 2 2 3 2" xfId="25049" xr:uid="{6707DF81-B2EC-49FC-8D1E-B0D7226D8787}"/>
    <cellStyle name="Normal 5 4 4 2 2 2 3 2 2" xfId="38741" xr:uid="{A9A3CCB9-C6C4-496B-972A-CF314058A524}"/>
    <cellStyle name="Normal 5 4 4 2 2 2 3 2 3" xfId="53625" xr:uid="{0BC8A3A1-F1B7-4318-A39A-BFE10FF6A6AB}"/>
    <cellStyle name="Normal 5 4 4 2 2 2 3 3" xfId="18205" xr:uid="{CC06E5C1-A0A1-448B-B957-3BAC977EE435}"/>
    <cellStyle name="Normal 5 4 4 2 2 2 3 4" xfId="31895" xr:uid="{7BD78D5C-09C4-4CCE-B4C8-5DF2937C2B7D}"/>
    <cellStyle name="Normal 5 4 4 2 2 2 3 5" xfId="46779" xr:uid="{8149B7F0-D0CA-483C-8C34-C5122FAAD02D}"/>
    <cellStyle name="Normal 5 4 4 2 2 2 4" xfId="21627" xr:uid="{8EF40626-67BB-4A29-8AAF-49F1DF92BC1C}"/>
    <cellStyle name="Normal 5 4 4 2 2 2 4 2" xfId="35319" xr:uid="{3340BFB2-3114-43E3-9E0D-1F45060A6C95}"/>
    <cellStyle name="Normal 5 4 4 2 2 2 4 3" xfId="50203" xr:uid="{22CBAD35-7AF4-41A4-A251-EE66D2C0BCE0}"/>
    <cellStyle name="Normal 5 4 4 2 2 2 5" xfId="14783" xr:uid="{6ED02AD3-3CFB-4D77-8646-D12F3DE8099E}"/>
    <cellStyle name="Normal 5 4 4 2 2 2 5 2" xfId="40980" xr:uid="{F4288685-061A-4AA3-8C00-13BDC1855977}"/>
    <cellStyle name="Normal 5 4 4 2 2 2 6" xfId="28473" xr:uid="{B7498D94-6C26-496E-BD02-55CDB29D66E1}"/>
    <cellStyle name="Normal 5 4 4 2 2 2 7" xfId="43357" xr:uid="{EDCDFFDE-5509-42B4-8358-44BD38A3CADA}"/>
    <cellStyle name="Normal 5 4 4 2 2 2 8" xfId="7937" xr:uid="{43610949-2CF8-4E5D-88F4-B64A15106E1B}"/>
    <cellStyle name="Normal 5 4 4 2 2 3" xfId="1289" xr:uid="{C6B317D4-928A-428D-99C2-34C6921B5962}"/>
    <cellStyle name="Normal 5 4 4 2 2 3 2" xfId="13070" xr:uid="{F4D8C143-CCEE-4ED5-8631-62ED1409B9C7}"/>
    <cellStyle name="Normal 5 4 4 2 2 3 2 2" xfId="26760" xr:uid="{48A5F418-B2AB-4C4B-9C20-B9C166425FEC}"/>
    <cellStyle name="Normal 5 4 4 2 2 3 2 2 2" xfId="40452" xr:uid="{C4A3AAA9-4E5C-4DBB-9C56-43DE3C534082}"/>
    <cellStyle name="Normal 5 4 4 2 2 3 2 2 3" xfId="55336" xr:uid="{B4D4B796-2B92-4A1B-94EC-3B61AB753AEA}"/>
    <cellStyle name="Normal 5 4 4 2 2 3 2 3" xfId="19916" xr:uid="{AE90AE08-FC47-47E7-818A-B550419F775A}"/>
    <cellStyle name="Normal 5 4 4 2 2 3 2 4" xfId="33606" xr:uid="{7E424D0E-CA6E-4C60-A34B-3C2CF8FD43F6}"/>
    <cellStyle name="Normal 5 4 4 2 2 3 2 5" xfId="48490" xr:uid="{C1C74908-FAF1-4EC2-84D0-B105E543CEB6}"/>
    <cellStyle name="Normal 5 4 4 2 2 3 3" xfId="23338" xr:uid="{CE57115E-1E12-4D8C-9A9D-A1488D0595DB}"/>
    <cellStyle name="Normal 5 4 4 2 2 3 3 2" xfId="37030" xr:uid="{64527D64-BD41-44AD-9723-17BD952989F3}"/>
    <cellStyle name="Normal 5 4 4 2 2 3 3 3" xfId="51914" xr:uid="{6BF7CE4B-0F88-4971-B426-6B04DE16CC4F}"/>
    <cellStyle name="Normal 5 4 4 2 2 3 4" xfId="16494" xr:uid="{B7CCBC73-8D66-4E5A-8FA7-BCA06FA720CD}"/>
    <cellStyle name="Normal 5 4 4 2 2 3 4 2" xfId="40982" xr:uid="{BBE51761-0BA8-4E4E-A4D8-DEA5B44A4150}"/>
    <cellStyle name="Normal 5 4 4 2 2 3 5" xfId="30184" xr:uid="{579407EE-3876-456F-8039-5682B1544661}"/>
    <cellStyle name="Normal 5 4 4 2 2 3 6" xfId="45068" xr:uid="{FDAA9739-2BDA-4BDF-B4EE-635DC310098C}"/>
    <cellStyle name="Normal 5 4 4 2 2 3 7" xfId="9648" xr:uid="{E6DA79E4-DB8D-47BB-B385-ADE27BB057F9}"/>
    <cellStyle name="Normal 5 4 4 2 2 4" xfId="2858" xr:uid="{7227F654-59B4-4354-AD22-0ADA5E61B306}"/>
    <cellStyle name="Normal 5 4 4 2 2 4 2" xfId="25048" xr:uid="{190583C8-0CA8-4A57-98E5-904504ACC448}"/>
    <cellStyle name="Normal 5 4 4 2 2 4 2 2" xfId="38740" xr:uid="{EB969E5F-13A7-4917-878F-CE0B939FEE76}"/>
    <cellStyle name="Normal 5 4 4 2 2 4 2 3" xfId="53624" xr:uid="{33F5991D-646D-4623-8DBA-3AA334AA0B76}"/>
    <cellStyle name="Normal 5 4 4 2 2 4 3" xfId="18204" xr:uid="{CDEDCEEC-EF2A-4621-AFA3-EF8E52DEB222}"/>
    <cellStyle name="Normal 5 4 4 2 2 4 3 2" xfId="41134" xr:uid="{9A4DED0C-6356-46C3-B523-C365D53AB17B}"/>
    <cellStyle name="Normal 5 4 4 2 2 4 4" xfId="31894" xr:uid="{C3415DB2-66D1-4171-9AB3-22848E105D30}"/>
    <cellStyle name="Normal 5 4 4 2 2 4 5" xfId="46778" xr:uid="{4174E891-EC5B-4205-A905-F03B070EBB61}"/>
    <cellStyle name="Normal 5 4 4 2 2 4 6" xfId="11358" xr:uid="{40D4E37F-681F-4A42-A07B-29A32AE63EA9}"/>
    <cellStyle name="Normal 5 4 4 2 2 5" xfId="21626" xr:uid="{FE9F5C00-9D50-4675-A5FE-A7E1C2F683A0}"/>
    <cellStyle name="Normal 5 4 4 2 2 5 2" xfId="35318" xr:uid="{AD1DA88A-8036-4F04-AD0D-9DA252730509}"/>
    <cellStyle name="Normal 5 4 4 2 2 5 3" xfId="50202" xr:uid="{9A1B60EC-EE13-4C8E-BA01-9285D0892796}"/>
    <cellStyle name="Normal 5 4 4 2 2 6" xfId="14782" xr:uid="{313A65D6-9B53-4DC4-B22F-25637E60A53B}"/>
    <cellStyle name="Normal 5 4 4 2 2 6 2" xfId="40834" xr:uid="{B834FA16-57EA-4F90-AB20-66A7D0747BFF}"/>
    <cellStyle name="Normal 5 4 4 2 2 7" xfId="28472" xr:uid="{962E9491-3E94-476F-8627-FA13196EC1EC}"/>
    <cellStyle name="Normal 5 4 4 2 2 8" xfId="43356" xr:uid="{45DC7B28-F7AC-444E-BABD-888CB323A2F7}"/>
    <cellStyle name="Normal 5 4 4 2 2 9" xfId="7936" xr:uid="{9DF4390D-3765-45BA-AE9B-0F00950431CB}"/>
    <cellStyle name="Normal 5 4 4 2 3" xfId="1290" xr:uid="{214FE95B-2C13-4F67-A5F6-496467459A48}"/>
    <cellStyle name="Normal 5 4 4 2 3 2" xfId="1291" xr:uid="{7ECFAD91-E741-4C94-87C2-0072F5EEEF2E}"/>
    <cellStyle name="Normal 5 4 4 2 3 2 2" xfId="13072" xr:uid="{DE8A0CB9-CCCA-4511-B69A-31C98E5378D9}"/>
    <cellStyle name="Normal 5 4 4 2 3 2 2 2" xfId="26762" xr:uid="{1625ADAD-230D-4206-83F8-2525579A3E6F}"/>
    <cellStyle name="Normal 5 4 4 2 3 2 2 2 2" xfId="40454" xr:uid="{D7685272-84CB-4FF3-81BB-7D679C43460F}"/>
    <cellStyle name="Normal 5 4 4 2 3 2 2 2 3" xfId="55338" xr:uid="{8F1F2024-B053-4377-93EE-67F495F6215A}"/>
    <cellStyle name="Normal 5 4 4 2 3 2 2 3" xfId="19918" xr:uid="{A307B882-B064-4823-8FAB-00CAA9086622}"/>
    <cellStyle name="Normal 5 4 4 2 3 2 2 4" xfId="33608" xr:uid="{9BABB879-49EE-4BAF-BB25-793A3E5B96C6}"/>
    <cellStyle name="Normal 5 4 4 2 3 2 2 5" xfId="48492" xr:uid="{6F526049-AC8C-4B21-A346-5D172926E6F9}"/>
    <cellStyle name="Normal 5 4 4 2 3 2 3" xfId="23340" xr:uid="{7B46ED64-E70E-48F5-8E31-C0D5975C4044}"/>
    <cellStyle name="Normal 5 4 4 2 3 2 3 2" xfId="37032" xr:uid="{60565230-8D30-490B-96F5-F2FD6841FAEA}"/>
    <cellStyle name="Normal 5 4 4 2 3 2 3 3" xfId="51916" xr:uid="{285B2BEC-3CB6-4875-9B06-B6E9E3BD5DFF}"/>
    <cellStyle name="Normal 5 4 4 2 3 2 4" xfId="16496" xr:uid="{8E793603-43C2-4BDC-BBFF-FC93B66F4096}"/>
    <cellStyle name="Normal 5 4 4 2 3 2 4 2" xfId="40984" xr:uid="{8AB8FA30-1255-4317-9E42-D1DF0E52D59D}"/>
    <cellStyle name="Normal 5 4 4 2 3 2 5" xfId="30186" xr:uid="{7F52348A-1D55-402F-B3C3-A440DE0A934B}"/>
    <cellStyle name="Normal 5 4 4 2 3 2 6" xfId="45070" xr:uid="{A47E7161-2CB6-4ED4-9CC8-3515040BB9C6}"/>
    <cellStyle name="Normal 5 4 4 2 3 2 7" xfId="9650" xr:uid="{F8BC7068-6E13-42DA-ABFD-897FA242DEF3}"/>
    <cellStyle name="Normal 5 4 4 2 3 3" xfId="11360" xr:uid="{66F7CAEB-661D-4E6F-837A-FA6AC4B9BAB4}"/>
    <cellStyle name="Normal 5 4 4 2 3 3 2" xfId="25050" xr:uid="{CD7E18C1-D87A-46AB-97F3-4ACCA9474616}"/>
    <cellStyle name="Normal 5 4 4 2 3 3 2 2" xfId="38742" xr:uid="{44C68AFE-55F0-4301-81B5-8F3B10FE2A8A}"/>
    <cellStyle name="Normal 5 4 4 2 3 3 2 3" xfId="53626" xr:uid="{C176BA63-8A0B-4A9A-9FD3-0CB68B261B6C}"/>
    <cellStyle name="Normal 5 4 4 2 3 3 3" xfId="18206" xr:uid="{1F61237B-69DE-439C-A00F-38405C65C097}"/>
    <cellStyle name="Normal 5 4 4 2 3 3 4" xfId="31896" xr:uid="{AE6498BB-B8CD-416C-9469-AC27F45247A6}"/>
    <cellStyle name="Normal 5 4 4 2 3 3 5" xfId="46780" xr:uid="{6BE634C3-A245-4AE8-828A-1D2DF2035CD6}"/>
    <cellStyle name="Normal 5 4 4 2 3 4" xfId="21628" xr:uid="{396962AD-91C4-4AC5-BEAB-2D03BBCE2754}"/>
    <cellStyle name="Normal 5 4 4 2 3 4 2" xfId="35320" xr:uid="{4655A24C-1F3F-4285-8CB4-12CC7BEF2578}"/>
    <cellStyle name="Normal 5 4 4 2 3 4 3" xfId="50204" xr:uid="{EDBF7929-FEB1-401F-B8E4-3037C42E7C5B}"/>
    <cellStyle name="Normal 5 4 4 2 3 5" xfId="14784" xr:uid="{43E940D8-2220-48CF-9D1B-47FE99E7D79F}"/>
    <cellStyle name="Normal 5 4 4 2 3 5 2" xfId="40983" xr:uid="{73EC57E0-DA3B-409A-B759-67C372741895}"/>
    <cellStyle name="Normal 5 4 4 2 3 6" xfId="28474" xr:uid="{B63FFFEA-D9C6-4F59-9CD1-C0DBCF15AE43}"/>
    <cellStyle name="Normal 5 4 4 2 3 7" xfId="43358" xr:uid="{C35823B7-BBE2-44ED-BF4E-839B4620ADAC}"/>
    <cellStyle name="Normal 5 4 4 2 3 8" xfId="7938" xr:uid="{973B14F7-9A84-4372-BC30-A9A0644C9252}"/>
    <cellStyle name="Normal 5 4 4 2 4" xfId="1292" xr:uid="{916F50BC-02E8-4BD8-AEE1-468E353B0EDA}"/>
    <cellStyle name="Normal 5 4 4 2 4 2" xfId="9651" xr:uid="{37F933A3-A24E-41FF-A859-441B021C61A2}"/>
    <cellStyle name="Normal 5 4 4 2 4 2 2" xfId="13073" xr:uid="{CB0D97BA-1499-4AC8-B45D-08381B05BC20}"/>
    <cellStyle name="Normal 5 4 4 2 4 2 2 2" xfId="26763" xr:uid="{FCA91A4A-79F8-4344-A8CA-CB908A71E33F}"/>
    <cellStyle name="Normal 5 4 4 2 4 2 2 2 2" xfId="40455" xr:uid="{9F95C13B-6264-41B6-869F-7669B74BAB43}"/>
    <cellStyle name="Normal 5 4 4 2 4 2 2 2 3" xfId="55339" xr:uid="{3B1E2E00-411E-456F-A357-7E1A813EBFC5}"/>
    <cellStyle name="Normal 5 4 4 2 4 2 2 3" xfId="19919" xr:uid="{765ED924-4196-488F-97FE-11C6D8973D5D}"/>
    <cellStyle name="Normal 5 4 4 2 4 2 2 4" xfId="33609" xr:uid="{6A376B0D-99DC-4208-8666-7A3DB2702B50}"/>
    <cellStyle name="Normal 5 4 4 2 4 2 2 5" xfId="48493" xr:uid="{325927C5-6318-43B8-AE74-FCC7CB43B35B}"/>
    <cellStyle name="Normal 5 4 4 2 4 2 3" xfId="23341" xr:uid="{5C741F1E-2C6C-4A97-8DD9-8E9F7C045E32}"/>
    <cellStyle name="Normal 5 4 4 2 4 2 3 2" xfId="37033" xr:uid="{97FD8E04-113D-46A4-BEAC-31C3E459A361}"/>
    <cellStyle name="Normal 5 4 4 2 4 2 3 3" xfId="51917" xr:uid="{9ABA550B-CCBD-444F-B513-FC1417A0D5D3}"/>
    <cellStyle name="Normal 5 4 4 2 4 2 4" xfId="16497" xr:uid="{38274503-EBF1-4CE6-9566-A28CF4249A19}"/>
    <cellStyle name="Normal 5 4 4 2 4 2 5" xfId="30187" xr:uid="{72E570B7-B101-4F1C-B825-9190E2CECFFF}"/>
    <cellStyle name="Normal 5 4 4 2 4 2 6" xfId="45071" xr:uid="{51022123-0458-464D-9EF2-137BD5DC72D4}"/>
    <cellStyle name="Normal 5 4 4 2 4 3" xfId="11361" xr:uid="{853ECE7F-9FF8-4003-A094-88FA23F78B34}"/>
    <cellStyle name="Normal 5 4 4 2 4 3 2" xfId="25051" xr:uid="{F50F892B-78E5-4E8D-B43E-FE0289346869}"/>
    <cellStyle name="Normal 5 4 4 2 4 3 2 2" xfId="38743" xr:uid="{F0D1D38E-6FFB-49E0-9143-597B03D6F9AB}"/>
    <cellStyle name="Normal 5 4 4 2 4 3 2 3" xfId="53627" xr:uid="{7154B0B4-9CD4-49BA-91FB-D177893ECAC9}"/>
    <cellStyle name="Normal 5 4 4 2 4 3 3" xfId="18207" xr:uid="{FA47F4B4-7CD3-41D5-B55F-6BDB7E57D44A}"/>
    <cellStyle name="Normal 5 4 4 2 4 3 4" xfId="31897" xr:uid="{320CA3EF-38EB-4D34-B612-EEC61A200194}"/>
    <cellStyle name="Normal 5 4 4 2 4 3 5" xfId="46781" xr:uid="{B6FE586C-2D76-442C-B981-1F39E21D5539}"/>
    <cellStyle name="Normal 5 4 4 2 4 4" xfId="21629" xr:uid="{EBFA5D9C-DC08-4E11-B3F6-7C784D1EDE96}"/>
    <cellStyle name="Normal 5 4 4 2 4 4 2" xfId="35321" xr:uid="{62078573-7C93-4D41-9EDD-2BF42495347D}"/>
    <cellStyle name="Normal 5 4 4 2 4 4 3" xfId="50205" xr:uid="{9B9F4906-EAF4-49A9-8EB8-9DAF46FFC9FA}"/>
    <cellStyle name="Normal 5 4 4 2 4 5" xfId="14785" xr:uid="{134CCAAC-2D8D-48AD-A31B-726A9AFE5291}"/>
    <cellStyle name="Normal 5 4 4 2 4 5 2" xfId="40985" xr:uid="{F51E4172-CCAE-4260-B62C-88710872A369}"/>
    <cellStyle name="Normal 5 4 4 2 4 6" xfId="28475" xr:uid="{3D5ABC4A-A3B2-4F16-BA8A-F1FAF4F8CAAA}"/>
    <cellStyle name="Normal 5 4 4 2 4 7" xfId="43359" xr:uid="{7719E68A-9E16-41BE-83A1-701E8465A842}"/>
    <cellStyle name="Normal 5 4 4 2 4 8" xfId="7939" xr:uid="{07932DFF-7FB8-4295-8AD2-9DAEF9E7E05D}"/>
    <cellStyle name="Normal 5 4 4 2 5" xfId="2859" xr:uid="{20C23E03-E365-4C1B-A523-08D2C5EB37C2}"/>
    <cellStyle name="Normal 5 4 4 2 5 2" xfId="13069" xr:uid="{DCCD18C6-FD76-4839-8D75-DF8FD0245C39}"/>
    <cellStyle name="Normal 5 4 4 2 5 2 2" xfId="26759" xr:uid="{7E16DAA3-4ECF-4DF3-B406-10BBBF4F7161}"/>
    <cellStyle name="Normal 5 4 4 2 5 2 2 2" xfId="40451" xr:uid="{051F94BE-1EE1-4662-A47F-5EC4B0915D1A}"/>
    <cellStyle name="Normal 5 4 4 2 5 2 2 3" xfId="55335" xr:uid="{04AEC860-6D1C-4864-9E2F-3434640F2169}"/>
    <cellStyle name="Normal 5 4 4 2 5 2 3" xfId="19915" xr:uid="{52C7DC95-6878-4944-9BCF-429C6A5513A8}"/>
    <cellStyle name="Normal 5 4 4 2 5 2 4" xfId="33605" xr:uid="{4F4C845B-96E8-4AE3-90DF-262859F5EAC6}"/>
    <cellStyle name="Normal 5 4 4 2 5 2 5" xfId="48489" xr:uid="{F4F0C20C-1345-4942-9940-DAAA31920AF1}"/>
    <cellStyle name="Normal 5 4 4 2 5 3" xfId="23337" xr:uid="{74E9093A-CF6E-493D-84A9-D5372EE56397}"/>
    <cellStyle name="Normal 5 4 4 2 5 3 2" xfId="37029" xr:uid="{82CE5892-2C60-4537-851E-F0BE72531705}"/>
    <cellStyle name="Normal 5 4 4 2 5 3 3" xfId="51913" xr:uid="{B6184488-95C4-4D03-A7A1-0E233C44C55E}"/>
    <cellStyle name="Normal 5 4 4 2 5 4" xfId="16493" xr:uid="{BF975E65-BC02-4E66-AAA7-1E768DB30BEB}"/>
    <cellStyle name="Normal 5 4 4 2 5 4 2" xfId="41135" xr:uid="{D95C0B61-1BED-4B72-8EF2-34B1461C358A}"/>
    <cellStyle name="Normal 5 4 4 2 5 5" xfId="30183" xr:uid="{6856DA5C-855D-482E-949E-C64688698DD5}"/>
    <cellStyle name="Normal 5 4 4 2 5 6" xfId="45067" xr:uid="{2768BE30-4EF7-4479-813F-63CEA1EECC25}"/>
    <cellStyle name="Normal 5 4 4 2 5 7" xfId="9647" xr:uid="{61954531-EB77-4E4B-A0C5-3D9634620B34}"/>
    <cellStyle name="Normal 5 4 4 2 6" xfId="11357" xr:uid="{A2AF58B5-08F9-4B8A-8E77-BA9A3876597C}"/>
    <cellStyle name="Normal 5 4 4 2 6 2" xfId="25047" xr:uid="{19DAE585-FA96-4719-83D1-897554AA44F0}"/>
    <cellStyle name="Normal 5 4 4 2 6 2 2" xfId="38739" xr:uid="{20F1C374-1780-4104-9E43-F0AD86D01020}"/>
    <cellStyle name="Normal 5 4 4 2 6 2 3" xfId="53623" xr:uid="{C7A1ED2A-A75C-416C-AAA8-CDA09BA7AA0F}"/>
    <cellStyle name="Normal 5 4 4 2 6 3" xfId="18203" xr:uid="{F199F9A4-01E8-4E77-983E-B4A5F3E44043}"/>
    <cellStyle name="Normal 5 4 4 2 6 4" xfId="31893" xr:uid="{476253C9-4CC4-4384-93C5-1132C194FC80}"/>
    <cellStyle name="Normal 5 4 4 2 6 5" xfId="46777" xr:uid="{B9D3EE4E-FFEA-4326-A3F5-77AEC33526E9}"/>
    <cellStyle name="Normal 5 4 4 2 7" xfId="21625" xr:uid="{1AAF3F62-DF68-4E40-A430-2772541A3863}"/>
    <cellStyle name="Normal 5 4 4 2 7 2" xfId="35317" xr:uid="{DB852880-A60F-4F82-8DDC-43AAFB6C5E2F}"/>
    <cellStyle name="Normal 5 4 4 2 7 3" xfId="50201" xr:uid="{E2A9EAD7-885F-48B3-BE56-56622B901010}"/>
    <cellStyle name="Normal 5 4 4 2 8" xfId="14781" xr:uid="{E2AE3910-A6B9-4865-812A-F74D183C1A29}"/>
    <cellStyle name="Normal 5 4 4 2 8 2" xfId="40805" xr:uid="{0936C8F8-9CC7-4EAB-88D3-CB1D11CA54E2}"/>
    <cellStyle name="Normal 5 4 4 2 9" xfId="28471" xr:uid="{669AA7CB-EC1E-4E1A-A46D-698466435EAA}"/>
    <cellStyle name="Normal 5 4 4 3" xfId="558" xr:uid="{5150107F-F22C-4042-BBE2-5B505F6EA4D0}"/>
    <cellStyle name="Normal 5 4 4 3 10" xfId="43360" xr:uid="{DCDFA7B1-15B4-44C0-A2E2-3921264E15C5}"/>
    <cellStyle name="Normal 5 4 4 3 11" xfId="7940" xr:uid="{8CAACB73-18D9-4DFC-92AB-29BA5F615373}"/>
    <cellStyle name="Normal 5 4 4 3 2" xfId="1293" xr:uid="{FF521EA8-38E9-4836-B3C8-9EA382C1839D}"/>
    <cellStyle name="Normal 5 4 4 3 2 2" xfId="1294" xr:uid="{469C7514-AD26-43DD-B45F-5C03D77A9A72}"/>
    <cellStyle name="Normal 5 4 4 3 2 2 2" xfId="9654" xr:uid="{27B1AEB0-7886-43B8-BBBD-9135786389F7}"/>
    <cellStyle name="Normal 5 4 4 3 2 2 2 2" xfId="13076" xr:uid="{426100AC-4A7E-4F3B-A9AC-983268725589}"/>
    <cellStyle name="Normal 5 4 4 3 2 2 2 2 2" xfId="26766" xr:uid="{5B0987FC-DF0D-4F5F-8ED0-3B6D6930B579}"/>
    <cellStyle name="Normal 5 4 4 3 2 2 2 2 2 2" xfId="40458" xr:uid="{20BE6606-FB60-495E-8126-C0E3620746F9}"/>
    <cellStyle name="Normal 5 4 4 3 2 2 2 2 2 3" xfId="55342" xr:uid="{D3BA8C87-A7C7-4C90-B6B0-AE98D45ED1F1}"/>
    <cellStyle name="Normal 5 4 4 3 2 2 2 2 3" xfId="19922" xr:uid="{6747B7E3-BB19-4697-8AE5-4D26A52F7A19}"/>
    <cellStyle name="Normal 5 4 4 3 2 2 2 2 4" xfId="33612" xr:uid="{51BFEB7F-B1B7-42CE-84DA-3AFF3B6BE8EE}"/>
    <cellStyle name="Normal 5 4 4 3 2 2 2 2 5" xfId="48496" xr:uid="{EC406FC2-996E-45E7-8808-53014F52BA4D}"/>
    <cellStyle name="Normal 5 4 4 3 2 2 2 3" xfId="23344" xr:uid="{4FB1B946-607A-4ADB-98C3-83C7EDBCFC39}"/>
    <cellStyle name="Normal 5 4 4 3 2 2 2 3 2" xfId="37036" xr:uid="{13827BA4-2E72-42AF-BAC1-1FD3A6D23C15}"/>
    <cellStyle name="Normal 5 4 4 3 2 2 2 3 3" xfId="51920" xr:uid="{B694BE1B-BCC1-4A45-AEB3-7B6F6F04FB58}"/>
    <cellStyle name="Normal 5 4 4 3 2 2 2 4" xfId="16500" xr:uid="{66E2A2A9-2CCD-4334-8934-BCFB0E181456}"/>
    <cellStyle name="Normal 5 4 4 3 2 2 2 5" xfId="30190" xr:uid="{9518AFA9-13A9-49F2-A272-EF0BAA56FDA8}"/>
    <cellStyle name="Normal 5 4 4 3 2 2 2 6" xfId="45074" xr:uid="{15DA8185-75BC-4DEE-827E-9A21F5B398BC}"/>
    <cellStyle name="Normal 5 4 4 3 2 2 3" xfId="11364" xr:uid="{7DFFC5D6-37C6-4533-93D5-B8AA2F85863A}"/>
    <cellStyle name="Normal 5 4 4 3 2 2 3 2" xfId="25054" xr:uid="{F572818A-1EEF-4101-9D8D-65657DC5388A}"/>
    <cellStyle name="Normal 5 4 4 3 2 2 3 2 2" xfId="38746" xr:uid="{0BA1C3DD-D3D3-43BC-BA01-FB310E9F17B2}"/>
    <cellStyle name="Normal 5 4 4 3 2 2 3 2 3" xfId="53630" xr:uid="{D67C0E51-3619-4CE9-A395-D4B516C80EC4}"/>
    <cellStyle name="Normal 5 4 4 3 2 2 3 3" xfId="18210" xr:uid="{36CB2C23-DB20-49E9-9D43-4AB95CA46D33}"/>
    <cellStyle name="Normal 5 4 4 3 2 2 3 4" xfId="31900" xr:uid="{54E6E1D3-3A4B-4B69-93FF-188E3A4DFAC1}"/>
    <cellStyle name="Normal 5 4 4 3 2 2 3 5" xfId="46784" xr:uid="{F561BC4E-D471-4070-BBA8-3D64BC562B48}"/>
    <cellStyle name="Normal 5 4 4 3 2 2 4" xfId="21632" xr:uid="{B4F785BD-9255-4999-B794-8F904CC2E7A0}"/>
    <cellStyle name="Normal 5 4 4 3 2 2 4 2" xfId="35324" xr:uid="{673A438E-6216-4986-946B-9819142E4C26}"/>
    <cellStyle name="Normal 5 4 4 3 2 2 4 3" xfId="50208" xr:uid="{47EA91D3-F2AF-439D-B2B6-98F23DC48F73}"/>
    <cellStyle name="Normal 5 4 4 3 2 2 5" xfId="14788" xr:uid="{4ACDA8C6-FF69-4C40-BDA7-5F5FA91AA220}"/>
    <cellStyle name="Normal 5 4 4 3 2 2 5 2" xfId="40987" xr:uid="{C7CA949C-794E-4F22-B362-29D793FA3ADA}"/>
    <cellStyle name="Normal 5 4 4 3 2 2 6" xfId="28478" xr:uid="{EAFEA885-6924-447F-A6F8-86D704B28D45}"/>
    <cellStyle name="Normal 5 4 4 3 2 2 7" xfId="43362" xr:uid="{921D12EE-B65C-43B6-9F56-18CD374F6663}"/>
    <cellStyle name="Normal 5 4 4 3 2 2 8" xfId="7942" xr:uid="{FCB96551-895D-4D54-B80F-B5EF11C0C462}"/>
    <cellStyle name="Normal 5 4 4 3 2 3" xfId="9653" xr:uid="{3AACA49F-EEA8-416C-911E-CB99C1690A64}"/>
    <cellStyle name="Normal 5 4 4 3 2 3 2" xfId="13075" xr:uid="{5CCE6D0C-0489-4B65-B8B3-7F2EE113F6F1}"/>
    <cellStyle name="Normal 5 4 4 3 2 3 2 2" xfId="26765" xr:uid="{72170190-D1C4-4B39-A1E4-87790181C53E}"/>
    <cellStyle name="Normal 5 4 4 3 2 3 2 2 2" xfId="40457" xr:uid="{0DA2B74D-B293-4CCD-9291-C2365CE138B1}"/>
    <cellStyle name="Normal 5 4 4 3 2 3 2 2 3" xfId="55341" xr:uid="{C7D8FD49-BF37-4D35-8D8B-2B39D0C9CC9B}"/>
    <cellStyle name="Normal 5 4 4 3 2 3 2 3" xfId="19921" xr:uid="{72560F6B-A8DE-4EEA-B5A7-D8024A0C1489}"/>
    <cellStyle name="Normal 5 4 4 3 2 3 2 4" xfId="33611" xr:uid="{A4177110-205F-433B-A95F-C5DB04B49B22}"/>
    <cellStyle name="Normal 5 4 4 3 2 3 2 5" xfId="48495" xr:uid="{CDAA3E07-7054-492D-A95F-93E889585DD6}"/>
    <cellStyle name="Normal 5 4 4 3 2 3 3" xfId="23343" xr:uid="{1B0E506D-C126-4814-AC43-130AE1078075}"/>
    <cellStyle name="Normal 5 4 4 3 2 3 3 2" xfId="37035" xr:uid="{6D372FF1-7099-458C-A461-8632B7B7467E}"/>
    <cellStyle name="Normal 5 4 4 3 2 3 3 3" xfId="51919" xr:uid="{34857873-1DD8-4CC7-AFEC-613CA990E42A}"/>
    <cellStyle name="Normal 5 4 4 3 2 3 4" xfId="16499" xr:uid="{BAABD0D3-1A46-4A97-BD59-BDEAB58991F4}"/>
    <cellStyle name="Normal 5 4 4 3 2 3 5" xfId="30189" xr:uid="{23B9F651-A818-480B-B44E-76415520C506}"/>
    <cellStyle name="Normal 5 4 4 3 2 3 6" xfId="45073" xr:uid="{C3561E22-C3CD-4114-8100-55C22B3F4DF6}"/>
    <cellStyle name="Normal 5 4 4 3 2 4" xfId="11363" xr:uid="{72CB1F9D-2B3B-42BE-8D9B-91554F758E8A}"/>
    <cellStyle name="Normal 5 4 4 3 2 4 2" xfId="25053" xr:uid="{5397660F-63D0-42A4-8FAD-2D144F618412}"/>
    <cellStyle name="Normal 5 4 4 3 2 4 2 2" xfId="38745" xr:uid="{EC603FFC-15DF-4BDF-9090-FDF99C3EDDFE}"/>
    <cellStyle name="Normal 5 4 4 3 2 4 2 3" xfId="53629" xr:uid="{21828EC9-05EB-4396-84E2-0B9DA13FF88F}"/>
    <cellStyle name="Normal 5 4 4 3 2 4 3" xfId="18209" xr:uid="{236A8470-EE53-47FC-AFB8-AC6B705085AC}"/>
    <cellStyle name="Normal 5 4 4 3 2 4 4" xfId="31899" xr:uid="{A6905D1B-8E04-431A-ACFE-F3A37007CFA6}"/>
    <cellStyle name="Normal 5 4 4 3 2 4 5" xfId="46783" xr:uid="{05D4661A-DA82-41C6-A27F-893468A807F4}"/>
    <cellStyle name="Normal 5 4 4 3 2 5" xfId="21631" xr:uid="{11543EC7-ECF7-4000-9224-11D3D8378175}"/>
    <cellStyle name="Normal 5 4 4 3 2 5 2" xfId="35323" xr:uid="{524267BF-2CEC-4E63-B3FD-4A60DDF370E8}"/>
    <cellStyle name="Normal 5 4 4 3 2 5 3" xfId="50207" xr:uid="{D60DEE22-A304-4358-BE2E-760686550B3E}"/>
    <cellStyle name="Normal 5 4 4 3 2 6" xfId="14787" xr:uid="{7BD6B889-A359-47E3-ADB9-A6E0C072C14C}"/>
    <cellStyle name="Normal 5 4 4 3 2 6 2" xfId="40986" xr:uid="{6E7B30F5-2113-4F2D-87EE-4910F3C35423}"/>
    <cellStyle name="Normal 5 4 4 3 2 7" xfId="28477" xr:uid="{A8F09D69-81BE-419C-9D92-7D98BD6448D6}"/>
    <cellStyle name="Normal 5 4 4 3 2 8" xfId="43361" xr:uid="{07245F5F-EC9E-4774-8DA1-B8BA23B73B47}"/>
    <cellStyle name="Normal 5 4 4 3 2 9" xfId="7941" xr:uid="{B719C27F-D5F6-446B-A50C-C03CBCB35ACD}"/>
    <cellStyle name="Normal 5 4 4 3 3" xfId="1295" xr:uid="{F71AA796-2DA9-45A3-8B82-398AE51D108A}"/>
    <cellStyle name="Normal 5 4 4 3 3 2" xfId="9655" xr:uid="{FC5B8849-FE8D-472E-8AD6-86BAA8023D06}"/>
    <cellStyle name="Normal 5 4 4 3 3 2 2" xfId="13077" xr:uid="{7A9DA20E-B6A5-40DA-847F-8C1C4A528E87}"/>
    <cellStyle name="Normal 5 4 4 3 3 2 2 2" xfId="26767" xr:uid="{D64573EA-F00E-4430-AFF5-4B1A51A3515F}"/>
    <cellStyle name="Normal 5 4 4 3 3 2 2 2 2" xfId="40459" xr:uid="{2AD90FAA-3DF5-4DE2-8ADA-EFB37D576D44}"/>
    <cellStyle name="Normal 5 4 4 3 3 2 2 2 3" xfId="55343" xr:uid="{9C58CF1E-FE59-48D1-9726-F7ABDFD9934D}"/>
    <cellStyle name="Normal 5 4 4 3 3 2 2 3" xfId="19923" xr:uid="{EBF311F0-940A-4FD7-BACF-8CEDF3CA26BA}"/>
    <cellStyle name="Normal 5 4 4 3 3 2 2 4" xfId="33613" xr:uid="{77D50344-D8F5-4911-8950-29BA94449F19}"/>
    <cellStyle name="Normal 5 4 4 3 3 2 2 5" xfId="48497" xr:uid="{0758E262-FDD2-481B-8F14-B82ABF2DC271}"/>
    <cellStyle name="Normal 5 4 4 3 3 2 3" xfId="23345" xr:uid="{BC010C79-9D52-4F6D-918A-9F5A0AADFF69}"/>
    <cellStyle name="Normal 5 4 4 3 3 2 3 2" xfId="37037" xr:uid="{3B26E4EF-6784-4F15-9664-FE9AC81E6231}"/>
    <cellStyle name="Normal 5 4 4 3 3 2 3 3" xfId="51921" xr:uid="{DCC0EC46-A7A9-45EF-8477-B6BE5BAC5449}"/>
    <cellStyle name="Normal 5 4 4 3 3 2 4" xfId="16501" xr:uid="{80C3B4C0-88BC-4089-8518-59C89428E857}"/>
    <cellStyle name="Normal 5 4 4 3 3 2 5" xfId="30191" xr:uid="{342DA54B-B7F5-4237-8B6F-89D269CCEE95}"/>
    <cellStyle name="Normal 5 4 4 3 3 2 6" xfId="45075" xr:uid="{4610B712-A12D-4317-B7A6-A4981EB59E61}"/>
    <cellStyle name="Normal 5 4 4 3 3 3" xfId="11365" xr:uid="{CA68B2DF-164E-415D-AD22-7844A3924511}"/>
    <cellStyle name="Normal 5 4 4 3 3 3 2" xfId="25055" xr:uid="{86C4E73D-4946-47DD-925A-C0491CFA28A1}"/>
    <cellStyle name="Normal 5 4 4 3 3 3 2 2" xfId="38747" xr:uid="{7B38348C-A00E-4622-B09A-F3214B55B507}"/>
    <cellStyle name="Normal 5 4 4 3 3 3 2 3" xfId="53631" xr:uid="{130954D5-C410-4520-9F9A-182BC215A444}"/>
    <cellStyle name="Normal 5 4 4 3 3 3 3" xfId="18211" xr:uid="{AF3C3703-5145-44B3-9CF2-8ABDEC24CFE1}"/>
    <cellStyle name="Normal 5 4 4 3 3 3 4" xfId="31901" xr:uid="{C0276E39-D105-4515-9A36-1FBCBBF13CE7}"/>
    <cellStyle name="Normal 5 4 4 3 3 3 5" xfId="46785" xr:uid="{E1ECC99B-3383-4D86-976E-F3C8BC9E4559}"/>
    <cellStyle name="Normal 5 4 4 3 3 4" xfId="21633" xr:uid="{254217C1-A0E5-47AB-90C2-AF7556721B82}"/>
    <cellStyle name="Normal 5 4 4 3 3 4 2" xfId="35325" xr:uid="{28A36276-3B11-4331-8F2D-C399A12F56AD}"/>
    <cellStyle name="Normal 5 4 4 3 3 4 3" xfId="50209" xr:uid="{51F65CE3-15B3-4A1E-B42D-B598F7F8E837}"/>
    <cellStyle name="Normal 5 4 4 3 3 5" xfId="14789" xr:uid="{F1AC7732-DBA6-4409-B9D6-ECFEA6081ACF}"/>
    <cellStyle name="Normal 5 4 4 3 3 5 2" xfId="40988" xr:uid="{4B821E0A-F287-4CFB-858F-C79693470E44}"/>
    <cellStyle name="Normal 5 4 4 3 3 6" xfId="28479" xr:uid="{2E5607E8-30F3-4F28-8C60-5A96FC03E600}"/>
    <cellStyle name="Normal 5 4 4 3 3 7" xfId="43363" xr:uid="{96700F40-C72E-4B7E-A9BA-5C52AA22513B}"/>
    <cellStyle name="Normal 5 4 4 3 3 8" xfId="7943" xr:uid="{3055C9C9-E71D-4ED7-9090-F6EB88BD92FB}"/>
    <cellStyle name="Normal 5 4 4 3 4" xfId="2860" xr:uid="{571D2FB8-E3E2-4EAF-9F42-B8697F2194D5}"/>
    <cellStyle name="Normal 5 4 4 3 4 2" xfId="9656" xr:uid="{0524373C-C3E6-4C98-A161-2670B3D2E1BF}"/>
    <cellStyle name="Normal 5 4 4 3 4 2 2" xfId="13078" xr:uid="{E224331C-1D60-4C5E-862A-043E35FC943C}"/>
    <cellStyle name="Normal 5 4 4 3 4 2 2 2" xfId="26768" xr:uid="{08284DAB-C7CA-4F40-A984-7B35B99D503F}"/>
    <cellStyle name="Normal 5 4 4 3 4 2 2 2 2" xfId="40460" xr:uid="{0FB94055-6137-4383-A1BD-3D1262BFB544}"/>
    <cellStyle name="Normal 5 4 4 3 4 2 2 2 3" xfId="55344" xr:uid="{AF03D234-74AF-47B0-B52A-538060B4944F}"/>
    <cellStyle name="Normal 5 4 4 3 4 2 2 3" xfId="19924" xr:uid="{ECD968CE-BCBA-4770-BFD6-015D81C963C7}"/>
    <cellStyle name="Normal 5 4 4 3 4 2 2 4" xfId="33614" xr:uid="{840F9C62-92C5-4717-84D5-151B943F2A56}"/>
    <cellStyle name="Normal 5 4 4 3 4 2 2 5" xfId="48498" xr:uid="{5D69A48F-6C42-486E-AFE3-D347D16FE9AA}"/>
    <cellStyle name="Normal 5 4 4 3 4 2 3" xfId="23346" xr:uid="{42B1A129-EF49-4660-980F-A71A953FDCF2}"/>
    <cellStyle name="Normal 5 4 4 3 4 2 3 2" xfId="37038" xr:uid="{5A04C359-0097-4EB4-8E4A-92F72B28F9DD}"/>
    <cellStyle name="Normal 5 4 4 3 4 2 3 3" xfId="51922" xr:uid="{4D53A11A-80ED-455F-BD45-DBA7042F430F}"/>
    <cellStyle name="Normal 5 4 4 3 4 2 4" xfId="16502" xr:uid="{39F3C135-D0E6-4322-A0AB-7EF6844A13B4}"/>
    <cellStyle name="Normal 5 4 4 3 4 2 5" xfId="30192" xr:uid="{B9A7EACA-C8CF-4F7A-84ED-7AF0F180DAA0}"/>
    <cellStyle name="Normal 5 4 4 3 4 2 6" xfId="45076" xr:uid="{159D0342-181F-4129-9E22-78FE888B9C89}"/>
    <cellStyle name="Normal 5 4 4 3 4 3" xfId="11366" xr:uid="{627A27C1-183D-4F8F-8E3B-17F422B0B1DB}"/>
    <cellStyle name="Normal 5 4 4 3 4 3 2" xfId="25056" xr:uid="{109E85E9-5450-47F3-A97B-E809D5431F47}"/>
    <cellStyle name="Normal 5 4 4 3 4 3 2 2" xfId="38748" xr:uid="{2F20D9CB-B075-42CE-806A-4233B6C9DC85}"/>
    <cellStyle name="Normal 5 4 4 3 4 3 2 3" xfId="53632" xr:uid="{B3CC6885-614B-4ED0-B88A-989C7C00A843}"/>
    <cellStyle name="Normal 5 4 4 3 4 3 3" xfId="18212" xr:uid="{26AEC1F7-C00B-45D2-ABB0-606F7EE755A3}"/>
    <cellStyle name="Normal 5 4 4 3 4 3 4" xfId="31902" xr:uid="{4A5195B1-54E0-440B-8B9F-C01163064105}"/>
    <cellStyle name="Normal 5 4 4 3 4 3 5" xfId="46786" xr:uid="{38CE6C2E-815E-45AB-A6BC-6DDCA0748820}"/>
    <cellStyle name="Normal 5 4 4 3 4 4" xfId="21634" xr:uid="{7B50D0DC-27E7-4BAB-A16D-CC70D529536A}"/>
    <cellStyle name="Normal 5 4 4 3 4 4 2" xfId="35326" xr:uid="{64D64CD3-4848-4519-A517-DB0C984E18D5}"/>
    <cellStyle name="Normal 5 4 4 3 4 4 3" xfId="50210" xr:uid="{8F3D3142-0C3E-427C-9E2A-3681C2BFE8CB}"/>
    <cellStyle name="Normal 5 4 4 3 4 5" xfId="14790" xr:uid="{891E609D-6F18-4CD5-8CEC-48C88F81E5AF}"/>
    <cellStyle name="Normal 5 4 4 3 4 5 2" xfId="41136" xr:uid="{9E5F4AC5-D696-42A9-A611-1A8762E1FEEA}"/>
    <cellStyle name="Normal 5 4 4 3 4 6" xfId="28480" xr:uid="{773EBDD6-21A9-4E56-9382-BB12B316723C}"/>
    <cellStyle name="Normal 5 4 4 3 4 7" xfId="43364" xr:uid="{5C3BCC92-2796-4913-A6CA-B92C10DA442B}"/>
    <cellStyle name="Normal 5 4 4 3 4 8" xfId="7944" xr:uid="{DFEFF671-E21D-4DA8-BFEE-436FFD219C24}"/>
    <cellStyle name="Normal 5 4 4 3 5" xfId="9652" xr:uid="{1B3E02CD-163C-4BE5-AEBB-C285BE2BE9F4}"/>
    <cellStyle name="Normal 5 4 4 3 5 2" xfId="13074" xr:uid="{F55CBD11-1BBA-406F-BF87-9DB8820E89EA}"/>
    <cellStyle name="Normal 5 4 4 3 5 2 2" xfId="26764" xr:uid="{9DD31B50-6F95-400B-89C6-6B08883F4B71}"/>
    <cellStyle name="Normal 5 4 4 3 5 2 2 2" xfId="40456" xr:uid="{BFE12C6D-19A0-41BA-A78C-3EE80D15E1C2}"/>
    <cellStyle name="Normal 5 4 4 3 5 2 2 3" xfId="55340" xr:uid="{2240E9AE-FBF2-4892-8678-F5BE860D95C5}"/>
    <cellStyle name="Normal 5 4 4 3 5 2 3" xfId="19920" xr:uid="{704AB073-C673-4B10-BF97-36B6DA5E968D}"/>
    <cellStyle name="Normal 5 4 4 3 5 2 4" xfId="33610" xr:uid="{B1EC3673-437F-4289-92C7-767B31D63059}"/>
    <cellStyle name="Normal 5 4 4 3 5 2 5" xfId="48494" xr:uid="{07BEC1AD-D93B-4CE2-9844-64D18D3887D1}"/>
    <cellStyle name="Normal 5 4 4 3 5 3" xfId="23342" xr:uid="{35D63C9C-AD0B-4772-B7F1-34E3B5C0EA25}"/>
    <cellStyle name="Normal 5 4 4 3 5 3 2" xfId="37034" xr:uid="{C93AD501-E6E5-4BE6-9248-39FA9B8741A5}"/>
    <cellStyle name="Normal 5 4 4 3 5 3 3" xfId="51918" xr:uid="{6397FE96-0032-43EC-82BB-FC49035B5C21}"/>
    <cellStyle name="Normal 5 4 4 3 5 4" xfId="16498" xr:uid="{BA4E4FE4-897E-4073-BAF5-8E21A4D2F978}"/>
    <cellStyle name="Normal 5 4 4 3 5 5" xfId="30188" xr:uid="{4FDE976B-032C-4A53-BB9D-A463FB19984A}"/>
    <cellStyle name="Normal 5 4 4 3 5 6" xfId="45072" xr:uid="{0A9A1A94-17AB-4B88-B38A-4C9EBC8889CE}"/>
    <cellStyle name="Normal 5 4 4 3 6" xfId="11362" xr:uid="{7C983991-D0AF-4D73-B9D1-A733AE7FFCF5}"/>
    <cellStyle name="Normal 5 4 4 3 6 2" xfId="25052" xr:uid="{36916A3A-16BB-487C-A67E-13C38167C721}"/>
    <cellStyle name="Normal 5 4 4 3 6 2 2" xfId="38744" xr:uid="{23B61739-F929-4468-94D2-DE43AD5360D0}"/>
    <cellStyle name="Normal 5 4 4 3 6 2 3" xfId="53628" xr:uid="{BDE5B39C-3F83-41F0-B2B1-AD6365411C57}"/>
    <cellStyle name="Normal 5 4 4 3 6 3" xfId="18208" xr:uid="{92E395BA-0C07-412C-AE0F-0881F9FCB031}"/>
    <cellStyle name="Normal 5 4 4 3 6 4" xfId="31898" xr:uid="{5FBDF3FD-0B4D-4B28-9123-62EE86955278}"/>
    <cellStyle name="Normal 5 4 4 3 6 5" xfId="46782" xr:uid="{500AADE6-30DD-4422-BAB6-5BF0F09DBE20}"/>
    <cellStyle name="Normal 5 4 4 3 7" xfId="21630" xr:uid="{EB73928D-B1D2-4DBC-AB29-DFC43DCBD920}"/>
    <cellStyle name="Normal 5 4 4 3 7 2" xfId="35322" xr:uid="{03BE59CD-32CD-4C25-BE50-6ADD1BB82630}"/>
    <cellStyle name="Normal 5 4 4 3 7 3" xfId="50206" xr:uid="{3648E9DE-6A30-472F-916C-60B768DD18AC}"/>
    <cellStyle name="Normal 5 4 4 3 8" xfId="14786" xr:uid="{6E187064-8D45-4AE3-AA0D-22BD3497F91D}"/>
    <cellStyle name="Normal 5 4 4 3 8 2" xfId="40835" xr:uid="{664E3AA2-47D3-44D9-A6E6-9738825E56EA}"/>
    <cellStyle name="Normal 5 4 4 3 9" xfId="28476" xr:uid="{761949CE-39D3-4572-8361-F1A70AE88C23}"/>
    <cellStyle name="Normal 5 4 4 4" xfId="1296" xr:uid="{12EC52A4-495B-46CE-84F8-44152C0CF72C}"/>
    <cellStyle name="Normal 5 4 4 4 2" xfId="1297" xr:uid="{FDC564ED-63A5-43D9-9305-CA4BE38BFBF1}"/>
    <cellStyle name="Normal 5 4 4 4 2 2" xfId="9658" xr:uid="{3EE0215D-ECD0-4E3C-BA59-7D42A127813E}"/>
    <cellStyle name="Normal 5 4 4 4 2 2 2" xfId="13080" xr:uid="{9DA89699-7925-466C-B246-18C090B3F04B}"/>
    <cellStyle name="Normal 5 4 4 4 2 2 2 2" xfId="26770" xr:uid="{5F08320F-DEB9-401D-86B8-A9F420EA1634}"/>
    <cellStyle name="Normal 5 4 4 4 2 2 2 2 2" xfId="40462" xr:uid="{595A4C23-AE16-475B-B09F-D89D995CE5CB}"/>
    <cellStyle name="Normal 5 4 4 4 2 2 2 2 3" xfId="55346" xr:uid="{F825D100-F744-4523-B6A8-8C37C87E76C0}"/>
    <cellStyle name="Normal 5 4 4 4 2 2 2 3" xfId="19926" xr:uid="{A5F0E01F-210A-4ABB-AAEF-50F4790C2F16}"/>
    <cellStyle name="Normal 5 4 4 4 2 2 2 4" xfId="33616" xr:uid="{FE75956F-4A27-425D-87B5-E5014ADDC3DD}"/>
    <cellStyle name="Normal 5 4 4 4 2 2 2 5" xfId="48500" xr:uid="{EEEBAF48-84D9-487D-AAE7-A8E1C15534C4}"/>
    <cellStyle name="Normal 5 4 4 4 2 2 3" xfId="23348" xr:uid="{FBE7AFF4-63E9-411A-8D04-E6893A2B9173}"/>
    <cellStyle name="Normal 5 4 4 4 2 2 3 2" xfId="37040" xr:uid="{CA6A3E2B-33E2-4D68-8415-82E10C5D9428}"/>
    <cellStyle name="Normal 5 4 4 4 2 2 3 3" xfId="51924" xr:uid="{A2B60B78-B258-4CF5-96B7-7EA59C705F13}"/>
    <cellStyle name="Normal 5 4 4 4 2 2 4" xfId="16504" xr:uid="{848015EB-D47E-40DB-A1D2-9F7423FAF349}"/>
    <cellStyle name="Normal 5 4 4 4 2 2 5" xfId="30194" xr:uid="{FD7F7C60-F5AD-4662-A03F-F8BABCA3ECA9}"/>
    <cellStyle name="Normal 5 4 4 4 2 2 6" xfId="45078" xr:uid="{14F71ED1-DB0A-4FEC-8453-2BA4E90DE016}"/>
    <cellStyle name="Normal 5 4 4 4 2 3" xfId="11368" xr:uid="{CB0C6A39-50F6-4774-9934-C96070A3A65A}"/>
    <cellStyle name="Normal 5 4 4 4 2 3 2" xfId="25058" xr:uid="{860E2FD8-EBFF-4E21-9415-7D70034D7706}"/>
    <cellStyle name="Normal 5 4 4 4 2 3 2 2" xfId="38750" xr:uid="{399FC121-72AC-41C9-9A02-8B9221375425}"/>
    <cellStyle name="Normal 5 4 4 4 2 3 2 3" xfId="53634" xr:uid="{6185DF5C-A375-4B83-98DF-766A5360798C}"/>
    <cellStyle name="Normal 5 4 4 4 2 3 3" xfId="18214" xr:uid="{2332B4B0-9188-49C5-9D17-A63026FF409F}"/>
    <cellStyle name="Normal 5 4 4 4 2 3 4" xfId="31904" xr:uid="{E3BF8503-6D63-4891-AB48-77D411DB4A81}"/>
    <cellStyle name="Normal 5 4 4 4 2 3 5" xfId="46788" xr:uid="{747424E1-C129-400D-8C46-A8EA3EA24DC9}"/>
    <cellStyle name="Normal 5 4 4 4 2 4" xfId="21636" xr:uid="{BD73E5CE-A14C-4633-8653-137C71E88AEE}"/>
    <cellStyle name="Normal 5 4 4 4 2 4 2" xfId="35328" xr:uid="{EADB49D6-70B4-4D2B-88D0-F5B02092DA81}"/>
    <cellStyle name="Normal 5 4 4 4 2 4 3" xfId="50212" xr:uid="{1A61C5E3-8C9B-49A4-B666-62D01687B52B}"/>
    <cellStyle name="Normal 5 4 4 4 2 5" xfId="14792" xr:uid="{183DB0BE-2AFE-4746-8CAE-73C4F9FDDAC8}"/>
    <cellStyle name="Normal 5 4 4 4 2 5 2" xfId="40990" xr:uid="{D763B141-1067-48BB-86DF-729D57A29F2E}"/>
    <cellStyle name="Normal 5 4 4 4 2 6" xfId="28482" xr:uid="{B207F174-7A4C-4D2F-8844-09E5EF280155}"/>
    <cellStyle name="Normal 5 4 4 4 2 7" xfId="43366" xr:uid="{03F323A3-7761-4F61-9EB2-A516C01E152E}"/>
    <cellStyle name="Normal 5 4 4 4 2 8" xfId="7946" xr:uid="{127ED87F-E018-4AF5-9CC5-0F2813B0229E}"/>
    <cellStyle name="Normal 5 4 4 4 3" xfId="2861" xr:uid="{0CED43AD-001B-4E45-B8D7-95C1200D337C}"/>
    <cellStyle name="Normal 5 4 4 4 3 2" xfId="13079" xr:uid="{D816B136-A1E2-4F2F-9B47-55953619E819}"/>
    <cellStyle name="Normal 5 4 4 4 3 2 2" xfId="26769" xr:uid="{678A1163-4FC4-4E70-A1DF-BF5270BE8FAD}"/>
    <cellStyle name="Normal 5 4 4 4 3 2 2 2" xfId="40461" xr:uid="{523AC680-B17D-46B1-BE35-0F3ECC54A137}"/>
    <cellStyle name="Normal 5 4 4 4 3 2 2 3" xfId="55345" xr:uid="{916EE588-F378-4EBE-AAB6-8A07557BBEBC}"/>
    <cellStyle name="Normal 5 4 4 4 3 2 3" xfId="19925" xr:uid="{0DEFEB83-CAF3-4888-A04B-D1A15ADCEFDA}"/>
    <cellStyle name="Normal 5 4 4 4 3 2 4" xfId="33615" xr:uid="{6FB53763-F1ED-43B7-9805-F71F26BB2A79}"/>
    <cellStyle name="Normal 5 4 4 4 3 2 5" xfId="48499" xr:uid="{88A035CE-08FB-4272-B2EA-9B36D9FE1D7E}"/>
    <cellStyle name="Normal 5 4 4 4 3 3" xfId="23347" xr:uid="{12006689-A3D0-4F3A-AA27-0F6BA3967951}"/>
    <cellStyle name="Normal 5 4 4 4 3 3 2" xfId="37039" xr:uid="{03AA1F66-26C0-4081-9818-BE12C0A86CAC}"/>
    <cellStyle name="Normal 5 4 4 4 3 3 3" xfId="51923" xr:uid="{C0A3EC0B-0D82-46F5-B62A-8D32C99C84A6}"/>
    <cellStyle name="Normal 5 4 4 4 3 4" xfId="16503" xr:uid="{22FB6A13-20DF-43BD-B002-15D47AC7CE23}"/>
    <cellStyle name="Normal 5 4 4 4 3 4 2" xfId="41137" xr:uid="{4D0B1081-8015-4D17-8D3E-7166E23D9F96}"/>
    <cellStyle name="Normal 5 4 4 4 3 5" xfId="30193" xr:uid="{A060DAC9-577D-4C3A-96C3-1978118E1D9B}"/>
    <cellStyle name="Normal 5 4 4 4 3 6" xfId="45077" xr:uid="{27D9000D-E947-49A5-BA7A-EE62C9F8673F}"/>
    <cellStyle name="Normal 5 4 4 4 3 7" xfId="9657" xr:uid="{3DEE19BF-F047-4AAE-8A6F-192938A00521}"/>
    <cellStyle name="Normal 5 4 4 4 4" xfId="2862" xr:uid="{379652B7-0212-4213-B435-AF33BDF37098}"/>
    <cellStyle name="Normal 5 4 4 4 4 2" xfId="25057" xr:uid="{E7E45A15-5670-41C8-A222-8FFD3F6AAA0F}"/>
    <cellStyle name="Normal 5 4 4 4 4 2 2" xfId="38749" xr:uid="{8BFF346F-0888-4D85-AC00-1294E65B263A}"/>
    <cellStyle name="Normal 5 4 4 4 4 2 3" xfId="53633" xr:uid="{D0E620CC-2069-479D-82DB-281A0C2185AC}"/>
    <cellStyle name="Normal 5 4 4 4 4 3" xfId="18213" xr:uid="{91284D59-C461-4F94-9E71-DF49977E5672}"/>
    <cellStyle name="Normal 5 4 4 4 4 3 2" xfId="41138" xr:uid="{99590975-552B-41AA-8F87-289A80B83E30}"/>
    <cellStyle name="Normal 5 4 4 4 4 4" xfId="31903" xr:uid="{5F461BF1-5343-4906-830A-D6BDCB6326DA}"/>
    <cellStyle name="Normal 5 4 4 4 4 5" xfId="46787" xr:uid="{64D09900-D7B8-48B7-A975-397E0C7A5011}"/>
    <cellStyle name="Normal 5 4 4 4 4 6" xfId="11367" xr:uid="{2ED2047C-695C-40FA-88A1-CA3BF5C6F870}"/>
    <cellStyle name="Normal 5 4 4 4 5" xfId="21635" xr:uid="{E550C54E-4CA3-43C1-9EC0-32541A9C5829}"/>
    <cellStyle name="Normal 5 4 4 4 5 2" xfId="35327" xr:uid="{610D340F-C379-4169-9BA7-F1AC9FC632C2}"/>
    <cellStyle name="Normal 5 4 4 4 5 3" xfId="50211" xr:uid="{B6D76D29-0EB0-458B-BA73-7C8C1A17A1E2}"/>
    <cellStyle name="Normal 5 4 4 4 6" xfId="14791" xr:uid="{2218CEBD-7A8B-4C70-9F80-00BB95A0ADDD}"/>
    <cellStyle name="Normal 5 4 4 4 6 2" xfId="40989" xr:uid="{55F0BB0C-F33F-4A23-8D0C-C353C27CEFAC}"/>
    <cellStyle name="Normal 5 4 4 4 7" xfId="28481" xr:uid="{94B0D62E-2B6E-4E39-A49E-5F0BE8FF4712}"/>
    <cellStyle name="Normal 5 4 4 4 8" xfId="43365" xr:uid="{D305FE9C-C125-49D0-A568-F603BD9D013A}"/>
    <cellStyle name="Normal 5 4 4 4 9" xfId="7945" xr:uid="{03E17A2C-B3CB-4F9F-AFC3-3FA250E2D2A2}"/>
    <cellStyle name="Normal 5 4 4 5" xfId="1298" xr:uid="{5BDAFAE5-A537-443F-B575-B1122D4085D7}"/>
    <cellStyle name="Normal 5 4 4 5 2" xfId="9659" xr:uid="{2E469575-33E7-474A-9E73-AA00E334D54E}"/>
    <cellStyle name="Normal 5 4 4 5 2 2" xfId="13081" xr:uid="{006C2486-193C-4941-B8BD-3FCAFD7441F1}"/>
    <cellStyle name="Normal 5 4 4 5 2 2 2" xfId="26771" xr:uid="{A9BA2A3A-128B-4776-84C6-BBCE05F28A89}"/>
    <cellStyle name="Normal 5 4 4 5 2 2 2 2" xfId="40463" xr:uid="{92C1A8AB-FBE3-48C6-AE7A-E5EDE8DE4112}"/>
    <cellStyle name="Normal 5 4 4 5 2 2 2 3" xfId="55347" xr:uid="{C1FF72FF-1F4A-433E-972F-7FB5410E0C57}"/>
    <cellStyle name="Normal 5 4 4 5 2 2 3" xfId="19927" xr:uid="{9C1CEB76-9894-436C-8A8D-ED8256A4B609}"/>
    <cellStyle name="Normal 5 4 4 5 2 2 4" xfId="33617" xr:uid="{9A835CE3-FFA1-4856-B207-034611C6D309}"/>
    <cellStyle name="Normal 5 4 4 5 2 2 5" xfId="48501" xr:uid="{0C026EEF-E26D-440C-8590-BB206D42D5A8}"/>
    <cellStyle name="Normal 5 4 4 5 2 3" xfId="23349" xr:uid="{A7A702C8-9FB5-4AAF-B68B-AB6DAB6599E4}"/>
    <cellStyle name="Normal 5 4 4 5 2 3 2" xfId="37041" xr:uid="{6F9223B5-4BE7-4592-AEC0-67EFF13543AF}"/>
    <cellStyle name="Normal 5 4 4 5 2 3 3" xfId="51925" xr:uid="{24C884D7-80D8-4A5B-A73A-2099AC48FA5D}"/>
    <cellStyle name="Normal 5 4 4 5 2 4" xfId="16505" xr:uid="{7E7EA8E1-6BB1-4900-86DD-48DE455F62C0}"/>
    <cellStyle name="Normal 5 4 4 5 2 5" xfId="30195" xr:uid="{E21C93AB-3DB6-4A4B-B344-85299D7E1FA2}"/>
    <cellStyle name="Normal 5 4 4 5 2 6" xfId="45079" xr:uid="{A9AC07E2-C7AF-4BE2-8783-E872DD0F4145}"/>
    <cellStyle name="Normal 5 4 4 5 3" xfId="11369" xr:uid="{03DAE2AC-01CA-4F96-BD84-DECB8D9F6C31}"/>
    <cellStyle name="Normal 5 4 4 5 3 2" xfId="25059" xr:uid="{E8DB3785-2DED-4DEC-89DA-54923BD12487}"/>
    <cellStyle name="Normal 5 4 4 5 3 2 2" xfId="38751" xr:uid="{6FF92B95-9E9C-4274-B816-0594808ACD50}"/>
    <cellStyle name="Normal 5 4 4 5 3 2 3" xfId="53635" xr:uid="{FC799075-1BF6-4A1E-88E4-1FC9B7B72967}"/>
    <cellStyle name="Normal 5 4 4 5 3 3" xfId="18215" xr:uid="{3969362B-12F8-4260-930F-6A7B606D0221}"/>
    <cellStyle name="Normal 5 4 4 5 3 4" xfId="31905" xr:uid="{270DC6E8-8542-41CF-93F2-82799EC150DE}"/>
    <cellStyle name="Normal 5 4 4 5 3 5" xfId="46789" xr:uid="{F765BE8E-3CB9-400F-88A5-9C141ACE1B60}"/>
    <cellStyle name="Normal 5 4 4 5 4" xfId="21637" xr:uid="{D973E23B-366B-4B55-A837-451BFEC9D26E}"/>
    <cellStyle name="Normal 5 4 4 5 4 2" xfId="35329" xr:uid="{676B31EF-DA89-4262-8A6A-9495CC1DEF70}"/>
    <cellStyle name="Normal 5 4 4 5 4 3" xfId="50213" xr:uid="{BB9A11BB-F0D9-41BB-BEC5-005C1CC5D55A}"/>
    <cellStyle name="Normal 5 4 4 5 5" xfId="14793" xr:uid="{A4FB661B-1AA2-45CD-92AF-CB6DC9273EC8}"/>
    <cellStyle name="Normal 5 4 4 5 5 2" xfId="40991" xr:uid="{03A11744-0F82-43F7-8BE4-2B7B9DD3D09C}"/>
    <cellStyle name="Normal 5 4 4 5 6" xfId="28483" xr:uid="{249797E0-70A1-4F3C-B524-2D375F096173}"/>
    <cellStyle name="Normal 5 4 4 5 7" xfId="43367" xr:uid="{047F302A-23B2-4B34-981C-959FCDF04599}"/>
    <cellStyle name="Normal 5 4 4 5 8" xfId="7947" xr:uid="{E1389843-C325-4A87-A67E-3EB60453C8C3}"/>
    <cellStyle name="Normal 5 4 4 6" xfId="2863" xr:uid="{BE9EA4CC-DD1E-4B11-9620-97350C022ABD}"/>
    <cellStyle name="Normal 5 4 4 6 2" xfId="9660" xr:uid="{40827ED4-CF8C-4B8F-A3DC-7009BEFA3038}"/>
    <cellStyle name="Normal 5 4 4 6 2 2" xfId="13082" xr:uid="{D4D2066F-8E96-418D-A038-97CF04694C32}"/>
    <cellStyle name="Normal 5 4 4 6 2 2 2" xfId="26772" xr:uid="{01B70DA2-D52D-4AAB-9B71-B233A19284E9}"/>
    <cellStyle name="Normal 5 4 4 6 2 2 2 2" xfId="40464" xr:uid="{57F6512C-1D4E-4092-9C67-91652EB61CEB}"/>
    <cellStyle name="Normal 5 4 4 6 2 2 2 3" xfId="55348" xr:uid="{0B2C9050-47C6-42B7-8F0A-E0FB2B43AAF2}"/>
    <cellStyle name="Normal 5 4 4 6 2 2 3" xfId="19928" xr:uid="{597F73F8-6712-4D4F-AB61-A336E9CD9499}"/>
    <cellStyle name="Normal 5 4 4 6 2 2 4" xfId="33618" xr:uid="{6EF7A9E9-7BA1-4EAB-A719-1DE75507B193}"/>
    <cellStyle name="Normal 5 4 4 6 2 2 5" xfId="48502" xr:uid="{E4678506-7818-4900-8160-032A2CD3F5A9}"/>
    <cellStyle name="Normal 5 4 4 6 2 3" xfId="23350" xr:uid="{411BD01D-499E-4069-95F6-2D782211ECEE}"/>
    <cellStyle name="Normal 5 4 4 6 2 3 2" xfId="37042" xr:uid="{63F784CD-78D9-477D-809D-DE844448FC29}"/>
    <cellStyle name="Normal 5 4 4 6 2 3 3" xfId="51926" xr:uid="{1A19DE35-5D6D-49CA-BA3F-309477046B98}"/>
    <cellStyle name="Normal 5 4 4 6 2 4" xfId="16506" xr:uid="{6CE4B493-D668-4772-9651-C429E0968A71}"/>
    <cellStyle name="Normal 5 4 4 6 2 5" xfId="30196" xr:uid="{26E60264-A6C9-4032-B62B-4F6BB7E7D7F0}"/>
    <cellStyle name="Normal 5 4 4 6 2 6" xfId="45080" xr:uid="{4DF15C44-691C-4042-B6A5-B6EEAFD75024}"/>
    <cellStyle name="Normal 5 4 4 6 3" xfId="11370" xr:uid="{0DE914F0-AB47-4154-B28A-96657FF6F3A3}"/>
    <cellStyle name="Normal 5 4 4 6 3 2" xfId="25060" xr:uid="{2C3AAC01-AA19-4C78-82F2-B521DE5EC13D}"/>
    <cellStyle name="Normal 5 4 4 6 3 2 2" xfId="38752" xr:uid="{07C6EFD6-058F-41F9-9E39-85A882E44034}"/>
    <cellStyle name="Normal 5 4 4 6 3 2 3" xfId="53636" xr:uid="{9E742ECD-E3FF-4065-BCA5-A69C5B534312}"/>
    <cellStyle name="Normal 5 4 4 6 3 3" xfId="18216" xr:uid="{40D67A08-4A46-443E-839B-DC3EE33D7D2D}"/>
    <cellStyle name="Normal 5 4 4 6 3 4" xfId="31906" xr:uid="{2E6A2F57-3115-43F1-B1A5-CF7265503375}"/>
    <cellStyle name="Normal 5 4 4 6 3 5" xfId="46790" xr:uid="{7EE0FEF4-5B99-4823-B712-9F5FC40EC864}"/>
    <cellStyle name="Normal 5 4 4 6 4" xfId="21638" xr:uid="{C8F2FE8C-20CD-49AB-9BA0-C5A1D3A60429}"/>
    <cellStyle name="Normal 5 4 4 6 4 2" xfId="35330" xr:uid="{6187D947-42A3-4C12-A1F9-A804803D731F}"/>
    <cellStyle name="Normal 5 4 4 6 4 3" xfId="50214" xr:uid="{6934D51C-B45F-406C-80A5-F65AF389301F}"/>
    <cellStyle name="Normal 5 4 4 6 5" xfId="14794" xr:uid="{70DFD7FB-468B-469B-80E0-B3CDC333C46E}"/>
    <cellStyle name="Normal 5 4 4 6 5 2" xfId="41139" xr:uid="{10F94B26-7B7C-4970-86FD-43A3E8F60F83}"/>
    <cellStyle name="Normal 5 4 4 6 6" xfId="28484" xr:uid="{9F66D4D8-605C-407D-809F-A61362027402}"/>
    <cellStyle name="Normal 5 4 4 6 7" xfId="43368" xr:uid="{44FD52A7-9430-40F4-A97E-347DCA5E8F8E}"/>
    <cellStyle name="Normal 5 4 4 6 8" xfId="7948" xr:uid="{CFE38A91-00B4-4CE2-8D13-13F7C9B34BE8}"/>
    <cellStyle name="Normal 5 4 4 7" xfId="2864" xr:uid="{FF398B69-97D4-4F28-B2A8-33F454A5EA37}"/>
    <cellStyle name="Normal 5 4 4 7 2" xfId="13068" xr:uid="{6EC93AC9-F94F-4E9E-8E4C-017DB355EE6E}"/>
    <cellStyle name="Normal 5 4 4 7 2 2" xfId="26758" xr:uid="{6063A419-0C1C-4BF4-95BB-131F9971CCB0}"/>
    <cellStyle name="Normal 5 4 4 7 2 2 2" xfId="40450" xr:uid="{9C17758B-1D0F-430E-B54E-5BBCAA1C4CAB}"/>
    <cellStyle name="Normal 5 4 4 7 2 2 3" xfId="55334" xr:uid="{3BFE0F30-DB5F-4F66-8717-1783FF324795}"/>
    <cellStyle name="Normal 5 4 4 7 2 3" xfId="19914" xr:uid="{3A3FF3AE-BD7D-4ECB-95F1-340F23B8A8AE}"/>
    <cellStyle name="Normal 5 4 4 7 2 4" xfId="33604" xr:uid="{A1C31F01-71A4-482A-A929-DE5B9AEAFB0F}"/>
    <cellStyle name="Normal 5 4 4 7 2 5" xfId="48488" xr:uid="{F828F6D0-36F1-476A-AAA4-15A863F1028E}"/>
    <cellStyle name="Normal 5 4 4 7 3" xfId="23336" xr:uid="{5569868E-DEE1-4BDD-98F3-09694B56293E}"/>
    <cellStyle name="Normal 5 4 4 7 3 2" xfId="37028" xr:uid="{A6FF3CF6-6C30-4E6B-BC8D-3B777A11F485}"/>
    <cellStyle name="Normal 5 4 4 7 3 3" xfId="51912" xr:uid="{36FBCF8D-18BC-4AFA-970E-EF29FBCA02B6}"/>
    <cellStyle name="Normal 5 4 4 7 4" xfId="16492" xr:uid="{8594FF20-3F83-4EB4-8D35-FC31F2F3601F}"/>
    <cellStyle name="Normal 5 4 4 7 4 2" xfId="41140" xr:uid="{42F10992-3474-42EA-8933-860E07E428E1}"/>
    <cellStyle name="Normal 5 4 4 7 5" xfId="30182" xr:uid="{C56CD57E-D2E0-4E4C-8283-40397A6ADAAE}"/>
    <cellStyle name="Normal 5 4 4 7 6" xfId="45066" xr:uid="{34A35BA1-3017-494D-8489-6A1710C5223F}"/>
    <cellStyle name="Normal 5 4 4 7 7" xfId="9646" xr:uid="{72D5806A-520A-4F68-8793-966007AF53EC}"/>
    <cellStyle name="Normal 5 4 4 8" xfId="11356" xr:uid="{036815D4-DE2B-4D9F-8EFC-85B4E44E8B01}"/>
    <cellStyle name="Normal 5 4 4 8 2" xfId="25046" xr:uid="{8024498D-6DE5-4A33-879B-2DBA17961F98}"/>
    <cellStyle name="Normal 5 4 4 8 2 2" xfId="38738" xr:uid="{D979239B-4248-41F1-8B54-ECA5F45A08C3}"/>
    <cellStyle name="Normal 5 4 4 8 2 3" xfId="53622" xr:uid="{7C3BDC74-1B6A-40CB-95C2-3837984950B7}"/>
    <cellStyle name="Normal 5 4 4 8 3" xfId="18202" xr:uid="{E745189D-6DEC-4A2D-9C1E-05AE460E0CF4}"/>
    <cellStyle name="Normal 5 4 4 8 4" xfId="31892" xr:uid="{626ABA02-C07D-457B-83A6-D2B5250FA58C}"/>
    <cellStyle name="Normal 5 4 4 8 5" xfId="46776" xr:uid="{702C7BB1-BD74-4EB9-A926-E2229D794E1D}"/>
    <cellStyle name="Normal 5 4 4 9" xfId="21624" xr:uid="{D3573280-2A8E-48F3-8604-A38F6F9B85A3}"/>
    <cellStyle name="Normal 5 4 4 9 2" xfId="35316" xr:uid="{352146BE-1274-4F46-AEE4-070C80BABE19}"/>
    <cellStyle name="Normal 5 4 4 9 3" xfId="50200" xr:uid="{8F6BDF60-A5F4-4950-AAC4-57A1638F06DB}"/>
    <cellStyle name="Normal 5 4 5" xfId="303" xr:uid="{DD85BFF1-C2D1-4F7D-BFE3-1EA84BDD2F5A}"/>
    <cellStyle name="Normal 5 4 5 10" xfId="14795" xr:uid="{3543C1D9-740E-473F-B324-9C741C5CE441}"/>
    <cellStyle name="Normal 5 4 5 10 2" xfId="40785" xr:uid="{A63B68D2-E055-4B4B-8101-E79FA5BE09E8}"/>
    <cellStyle name="Normal 5 4 5 11" xfId="28485" xr:uid="{747DE462-A14B-403A-922A-6670C05B56C9}"/>
    <cellStyle name="Normal 5 4 5 12" xfId="43369" xr:uid="{DB3D5D67-EF41-4B37-B646-263EA1F079AA}"/>
    <cellStyle name="Normal 5 4 5 13" xfId="7949" xr:uid="{6354689C-F5AA-4AAA-A467-FF65933D2413}"/>
    <cellStyle name="Normal 5 4 5 2" xfId="559" xr:uid="{49114107-A305-4894-92BA-1F98A2C28717}"/>
    <cellStyle name="Normal 5 4 5 2 10" xfId="43370" xr:uid="{99C1D7D8-2984-4FDE-8F31-A5462C975C0D}"/>
    <cellStyle name="Normal 5 4 5 2 11" xfId="7950" xr:uid="{673D0AA1-8C67-4F70-AFAD-6193623620F2}"/>
    <cellStyle name="Normal 5 4 5 2 2" xfId="560" xr:uid="{63246902-1A12-41B5-900D-5B74930B7613}"/>
    <cellStyle name="Normal 5 4 5 2 2 2" xfId="1299" xr:uid="{09F47212-EC94-4C0F-98C6-21BF245366B6}"/>
    <cellStyle name="Normal 5 4 5 2 2 2 2" xfId="1300" xr:uid="{1B3352BB-C71A-4278-B8F9-640F9224F5CC}"/>
    <cellStyle name="Normal 5 4 5 2 2 2 2 2" xfId="13086" xr:uid="{299A5BD1-8B14-44AF-8010-D140132E9278}"/>
    <cellStyle name="Normal 5 4 5 2 2 2 2 2 2" xfId="26776" xr:uid="{148D15C8-6075-47B3-AE59-1520A4583FB2}"/>
    <cellStyle name="Normal 5 4 5 2 2 2 2 2 2 2" xfId="40468" xr:uid="{E25BAA63-31CB-412A-9E69-8BD53E708121}"/>
    <cellStyle name="Normal 5 4 5 2 2 2 2 2 2 3" xfId="55352" xr:uid="{AA049A50-FCC6-4480-8852-5342FDB41350}"/>
    <cellStyle name="Normal 5 4 5 2 2 2 2 2 3" xfId="19932" xr:uid="{E3857648-7701-424D-8850-975FC91A8EEF}"/>
    <cellStyle name="Normal 5 4 5 2 2 2 2 2 4" xfId="33622" xr:uid="{2E8F3496-4AC6-4BBF-8951-DB24A087973B}"/>
    <cellStyle name="Normal 5 4 5 2 2 2 2 2 5" xfId="48506" xr:uid="{1ED5457D-D4EB-4DAD-919F-71C54B81BE06}"/>
    <cellStyle name="Normal 5 4 5 2 2 2 2 3" xfId="23354" xr:uid="{752D6FCF-99C8-424A-B532-D1FCD78E8BCA}"/>
    <cellStyle name="Normal 5 4 5 2 2 2 2 3 2" xfId="37046" xr:uid="{86BA8221-244D-415E-8A0E-73E1611CABFD}"/>
    <cellStyle name="Normal 5 4 5 2 2 2 2 3 3" xfId="51930" xr:uid="{DFB96C59-8C05-434B-B63D-505F94CFA514}"/>
    <cellStyle name="Normal 5 4 5 2 2 2 2 4" xfId="16510" xr:uid="{EDF75D7A-9F57-489A-86E8-93EF6E817BA8}"/>
    <cellStyle name="Normal 5 4 5 2 2 2 2 4 2" xfId="40993" xr:uid="{92B737EC-D337-48C3-8DFE-63998C8B7D3E}"/>
    <cellStyle name="Normal 5 4 5 2 2 2 2 5" xfId="30200" xr:uid="{F2915C5E-E3DB-436C-A4B7-FC3C26E9A0A9}"/>
    <cellStyle name="Normal 5 4 5 2 2 2 2 6" xfId="45084" xr:uid="{63D160FA-C54D-45B3-8BAB-C7DE29BCCBC4}"/>
    <cellStyle name="Normal 5 4 5 2 2 2 2 7" xfId="9664" xr:uid="{119C2A98-5210-455C-96A5-491CA0F40791}"/>
    <cellStyle name="Normal 5 4 5 2 2 2 3" xfId="11374" xr:uid="{55BE8B06-C4FE-495D-877E-3FADC211C3A8}"/>
    <cellStyle name="Normal 5 4 5 2 2 2 3 2" xfId="25064" xr:uid="{F79F702A-7845-4FFD-8B7E-D164E2C34027}"/>
    <cellStyle name="Normal 5 4 5 2 2 2 3 2 2" xfId="38756" xr:uid="{1EA255B6-EC4B-48CD-834D-751F70BFCD8F}"/>
    <cellStyle name="Normal 5 4 5 2 2 2 3 2 3" xfId="53640" xr:uid="{40D9C00E-45E7-4B2C-9A89-3488EB19554B}"/>
    <cellStyle name="Normal 5 4 5 2 2 2 3 3" xfId="18220" xr:uid="{EF5D1EF1-8DF4-47F4-9333-7CF946AE3931}"/>
    <cellStyle name="Normal 5 4 5 2 2 2 3 4" xfId="31910" xr:uid="{46CE08DC-8182-4FC1-B3AD-69B3699B4B75}"/>
    <cellStyle name="Normal 5 4 5 2 2 2 3 5" xfId="46794" xr:uid="{35C5C4D7-079D-49BB-B0DE-CB4E43003BAC}"/>
    <cellStyle name="Normal 5 4 5 2 2 2 4" xfId="21642" xr:uid="{0F5D99B5-5F48-4100-9210-4AF6AEB10B6B}"/>
    <cellStyle name="Normal 5 4 5 2 2 2 4 2" xfId="35334" xr:uid="{F15B03EF-AAC3-418E-978D-980679FD7802}"/>
    <cellStyle name="Normal 5 4 5 2 2 2 4 3" xfId="50218" xr:uid="{EF5028B6-0A81-4FB2-979C-42E5B5674721}"/>
    <cellStyle name="Normal 5 4 5 2 2 2 5" xfId="14798" xr:uid="{D962396A-12C4-40A1-A523-50B7CC9D143A}"/>
    <cellStyle name="Normal 5 4 5 2 2 2 5 2" xfId="40992" xr:uid="{958B1DF4-9810-454C-9F4A-00A64765A68B}"/>
    <cellStyle name="Normal 5 4 5 2 2 2 6" xfId="28488" xr:uid="{7E9E6D0D-82BE-491F-B984-B7E9E8567068}"/>
    <cellStyle name="Normal 5 4 5 2 2 2 7" xfId="43372" xr:uid="{41E84C55-324A-4184-ABDA-FDD7DB795F8E}"/>
    <cellStyle name="Normal 5 4 5 2 2 2 8" xfId="7952" xr:uid="{E735C1AE-311D-4362-803E-88C33869C4C7}"/>
    <cellStyle name="Normal 5 4 5 2 2 3" xfId="1301" xr:uid="{E431AFB6-CD91-46D8-9503-F80C0CF335F9}"/>
    <cellStyle name="Normal 5 4 5 2 2 3 2" xfId="13085" xr:uid="{FCFDB60A-E902-491E-B18D-4F4294AE6E67}"/>
    <cellStyle name="Normal 5 4 5 2 2 3 2 2" xfId="26775" xr:uid="{8A8F0077-B435-4F71-820D-45C71F37BE02}"/>
    <cellStyle name="Normal 5 4 5 2 2 3 2 2 2" xfId="40467" xr:uid="{5D0AFE4B-0BE8-42EA-95D4-7214014171D5}"/>
    <cellStyle name="Normal 5 4 5 2 2 3 2 2 3" xfId="55351" xr:uid="{E1372658-C43A-40E7-8B8B-6649327465F5}"/>
    <cellStyle name="Normal 5 4 5 2 2 3 2 3" xfId="19931" xr:uid="{2B3DE84D-C1C6-4F3D-9998-F1797449EC99}"/>
    <cellStyle name="Normal 5 4 5 2 2 3 2 4" xfId="33621" xr:uid="{03F43014-3D97-4F3C-988E-E75D7953ED3C}"/>
    <cellStyle name="Normal 5 4 5 2 2 3 2 5" xfId="48505" xr:uid="{906D2E72-E9C9-411E-81EC-4FE109F7DE4C}"/>
    <cellStyle name="Normal 5 4 5 2 2 3 3" xfId="23353" xr:uid="{E1BDB709-9813-4595-9265-9F3ABEA8616B}"/>
    <cellStyle name="Normal 5 4 5 2 2 3 3 2" xfId="37045" xr:uid="{CF38504E-4309-4D09-9DFA-1FCE04A3247F}"/>
    <cellStyle name="Normal 5 4 5 2 2 3 3 3" xfId="51929" xr:uid="{967CD5A2-F466-40E5-8A59-AD3C072B6F99}"/>
    <cellStyle name="Normal 5 4 5 2 2 3 4" xfId="16509" xr:uid="{D0829519-EBF3-42BE-AAAF-849BE2FD32AD}"/>
    <cellStyle name="Normal 5 4 5 2 2 3 4 2" xfId="40994" xr:uid="{98D091C2-C386-4D3D-AA1E-9BBA8E4D9E70}"/>
    <cellStyle name="Normal 5 4 5 2 2 3 5" xfId="30199" xr:uid="{0225EB4E-4C2D-4CBF-8F7C-1D8DCE4F8CB7}"/>
    <cellStyle name="Normal 5 4 5 2 2 3 6" xfId="45083" xr:uid="{516C9EEB-595C-44EE-8552-B4C58634815C}"/>
    <cellStyle name="Normal 5 4 5 2 2 3 7" xfId="9663" xr:uid="{F87FBE5D-7796-413F-B98E-7B2BD916FCFA}"/>
    <cellStyle name="Normal 5 4 5 2 2 4" xfId="11373" xr:uid="{F8FA2C4B-CF98-4436-AD18-298D7982AA69}"/>
    <cellStyle name="Normal 5 4 5 2 2 4 2" xfId="25063" xr:uid="{C7DA2EFB-52A2-4E2A-8991-1F35FAD5FD58}"/>
    <cellStyle name="Normal 5 4 5 2 2 4 2 2" xfId="38755" xr:uid="{A2BFB8CE-9E5D-4878-85C8-5E2228347C65}"/>
    <cellStyle name="Normal 5 4 5 2 2 4 2 3" xfId="53639" xr:uid="{4A1D59A1-3336-4AD6-8D4D-CE1D9C13097E}"/>
    <cellStyle name="Normal 5 4 5 2 2 4 3" xfId="18219" xr:uid="{378EB2FB-7C8C-4F66-B861-BF9F7DF9F84B}"/>
    <cellStyle name="Normal 5 4 5 2 2 4 4" xfId="31909" xr:uid="{94B95CC7-B46A-464D-8EB5-E2FEF4233EC0}"/>
    <cellStyle name="Normal 5 4 5 2 2 4 5" xfId="46793" xr:uid="{23F9CB44-BA23-4A02-8A19-E76FE978906F}"/>
    <cellStyle name="Normal 5 4 5 2 2 5" xfId="21641" xr:uid="{966FD473-47E9-4784-9468-78DCB0AE2065}"/>
    <cellStyle name="Normal 5 4 5 2 2 5 2" xfId="35333" xr:uid="{7A89531A-F7E3-46D0-9028-406603258759}"/>
    <cellStyle name="Normal 5 4 5 2 2 5 3" xfId="50217" xr:uid="{864A6E09-DB75-4AE6-B6E6-475119572950}"/>
    <cellStyle name="Normal 5 4 5 2 2 6" xfId="14797" xr:uid="{3CC92517-D18E-44AB-9747-126466E5BD02}"/>
    <cellStyle name="Normal 5 4 5 2 2 6 2" xfId="40837" xr:uid="{A17BC9CE-7511-4DFA-A4A2-9D9801068D98}"/>
    <cellStyle name="Normal 5 4 5 2 2 7" xfId="28487" xr:uid="{4C601620-57B1-4B24-A5FF-EF6C649C7A9B}"/>
    <cellStyle name="Normal 5 4 5 2 2 8" xfId="43371" xr:uid="{B47154EF-3C1E-4B7E-9212-D389A4BCBC28}"/>
    <cellStyle name="Normal 5 4 5 2 2 9" xfId="7951" xr:uid="{DEBEC623-E0F6-41D9-AE87-74F3E9A3AF4F}"/>
    <cellStyle name="Normal 5 4 5 2 3" xfId="1302" xr:uid="{D3FB4EDA-5BD2-497A-A0FB-CEB7EFE8F5D1}"/>
    <cellStyle name="Normal 5 4 5 2 3 2" xfId="1303" xr:uid="{BDA31ED7-7B85-4171-AB71-4656B9CF885B}"/>
    <cellStyle name="Normal 5 4 5 2 3 2 2" xfId="13087" xr:uid="{F80931A5-84B8-4E99-B56C-DF4E91828A7C}"/>
    <cellStyle name="Normal 5 4 5 2 3 2 2 2" xfId="26777" xr:uid="{58BF6D62-A02B-4609-B034-FFFE0126BC99}"/>
    <cellStyle name="Normal 5 4 5 2 3 2 2 2 2" xfId="40469" xr:uid="{1E25AA31-F65F-4233-99A2-C0216E50B136}"/>
    <cellStyle name="Normal 5 4 5 2 3 2 2 2 3" xfId="55353" xr:uid="{E25B30AA-3080-47BF-8863-D7F6949B1CC5}"/>
    <cellStyle name="Normal 5 4 5 2 3 2 2 3" xfId="19933" xr:uid="{8B227419-DAA7-476A-AFA9-E8EA82E9AAB2}"/>
    <cellStyle name="Normal 5 4 5 2 3 2 2 4" xfId="33623" xr:uid="{EAB76953-C216-4804-87D0-93956ED392C2}"/>
    <cellStyle name="Normal 5 4 5 2 3 2 2 5" xfId="48507" xr:uid="{44989FBE-60BA-48E4-85F6-35CF3A04B503}"/>
    <cellStyle name="Normal 5 4 5 2 3 2 3" xfId="23355" xr:uid="{C03E4F76-8234-4DCC-9D13-E4D061F1F0B5}"/>
    <cellStyle name="Normal 5 4 5 2 3 2 3 2" xfId="37047" xr:uid="{0B059FFC-DD47-40A7-8BA1-1F02D991FD64}"/>
    <cellStyle name="Normal 5 4 5 2 3 2 3 3" xfId="51931" xr:uid="{F2EB1121-2828-44A1-B169-67A0EB871260}"/>
    <cellStyle name="Normal 5 4 5 2 3 2 4" xfId="16511" xr:uid="{4223A27D-DD5E-4806-A8A8-BF03E8BCA3EB}"/>
    <cellStyle name="Normal 5 4 5 2 3 2 4 2" xfId="40996" xr:uid="{E15090C5-9803-4E11-B4F3-A39299B3DAB6}"/>
    <cellStyle name="Normal 5 4 5 2 3 2 5" xfId="30201" xr:uid="{036C6447-8092-45A9-81C6-01679DEB032A}"/>
    <cellStyle name="Normal 5 4 5 2 3 2 6" xfId="45085" xr:uid="{4028717D-055B-4FB1-AAAE-C2FD6377BA35}"/>
    <cellStyle name="Normal 5 4 5 2 3 2 7" xfId="9665" xr:uid="{435AE410-41FB-4765-98F6-F1ECAB5ED2A3}"/>
    <cellStyle name="Normal 5 4 5 2 3 3" xfId="11375" xr:uid="{9225C760-9A4E-4B54-8285-CD236D919A2B}"/>
    <cellStyle name="Normal 5 4 5 2 3 3 2" xfId="25065" xr:uid="{F17F0B53-D35C-4949-9064-474079726FA7}"/>
    <cellStyle name="Normal 5 4 5 2 3 3 2 2" xfId="38757" xr:uid="{8EFD1E33-8075-4590-8E92-B98BB82CD7E4}"/>
    <cellStyle name="Normal 5 4 5 2 3 3 2 3" xfId="53641" xr:uid="{14C61952-8C36-4240-AF24-E6011123CF42}"/>
    <cellStyle name="Normal 5 4 5 2 3 3 3" xfId="18221" xr:uid="{27ACE131-57C0-433C-9282-BF2C9C6DE34B}"/>
    <cellStyle name="Normal 5 4 5 2 3 3 4" xfId="31911" xr:uid="{04E5AE01-AE25-4C23-B92A-CF050C600167}"/>
    <cellStyle name="Normal 5 4 5 2 3 3 5" xfId="46795" xr:uid="{6B8C8297-DC78-422A-B2C7-ADB38196823F}"/>
    <cellStyle name="Normal 5 4 5 2 3 4" xfId="21643" xr:uid="{9956704A-1702-40DD-AD72-94BE3A8E0FA3}"/>
    <cellStyle name="Normal 5 4 5 2 3 4 2" xfId="35335" xr:uid="{03ECB316-3E70-42F7-B0D5-C53C5F9EE933}"/>
    <cellStyle name="Normal 5 4 5 2 3 4 3" xfId="50219" xr:uid="{89E9ED8F-413E-4158-B858-09C4663A2FF8}"/>
    <cellStyle name="Normal 5 4 5 2 3 5" xfId="14799" xr:uid="{804F4245-5BDF-4957-B3DD-3E2B5C2E7104}"/>
    <cellStyle name="Normal 5 4 5 2 3 5 2" xfId="40995" xr:uid="{E8D4CB83-5A20-417C-A5B0-DE3973E64FEE}"/>
    <cellStyle name="Normal 5 4 5 2 3 6" xfId="28489" xr:uid="{C84EEB5B-2CE0-4449-8F31-D55629986095}"/>
    <cellStyle name="Normal 5 4 5 2 3 7" xfId="43373" xr:uid="{5B928D9E-A9C0-4721-96CF-FAF3072735B8}"/>
    <cellStyle name="Normal 5 4 5 2 3 8" xfId="7953" xr:uid="{780AF514-DEC4-47FB-977A-434D5156A6DC}"/>
    <cellStyle name="Normal 5 4 5 2 4" xfId="1304" xr:uid="{02A7D462-1314-4236-AE64-B96C2925CEF9}"/>
    <cellStyle name="Normal 5 4 5 2 4 2" xfId="9666" xr:uid="{C5848449-9ECA-4D79-9AE3-F741E520F166}"/>
    <cellStyle name="Normal 5 4 5 2 4 2 2" xfId="13088" xr:uid="{584C9E15-1A01-4CB4-B7BE-777F45872D30}"/>
    <cellStyle name="Normal 5 4 5 2 4 2 2 2" xfId="26778" xr:uid="{A46952CF-7ECE-427B-8D8E-2D1A81538D9E}"/>
    <cellStyle name="Normal 5 4 5 2 4 2 2 2 2" xfId="40470" xr:uid="{15EB171B-0A4F-4AFD-B735-5DA83DFC0202}"/>
    <cellStyle name="Normal 5 4 5 2 4 2 2 2 3" xfId="55354" xr:uid="{489AA909-4128-4A52-960A-1EAE8B191154}"/>
    <cellStyle name="Normal 5 4 5 2 4 2 2 3" xfId="19934" xr:uid="{9C74A92E-A415-49AD-9FAD-DB449B52F4F7}"/>
    <cellStyle name="Normal 5 4 5 2 4 2 2 4" xfId="33624" xr:uid="{963FCA0D-1D71-4315-A595-F2E77C1F4CB2}"/>
    <cellStyle name="Normal 5 4 5 2 4 2 2 5" xfId="48508" xr:uid="{04F1131E-4C87-4FC2-8B03-B34608555A92}"/>
    <cellStyle name="Normal 5 4 5 2 4 2 3" xfId="23356" xr:uid="{1CBF0C69-E6C7-4E4D-83C7-44A2642216E1}"/>
    <cellStyle name="Normal 5 4 5 2 4 2 3 2" xfId="37048" xr:uid="{3CFFE46D-AB6D-42AD-B678-0822EF7511B9}"/>
    <cellStyle name="Normal 5 4 5 2 4 2 3 3" xfId="51932" xr:uid="{C9B9DB56-227C-4055-8579-7773B295E694}"/>
    <cellStyle name="Normal 5 4 5 2 4 2 4" xfId="16512" xr:uid="{519C8BFE-4E23-4BC8-AE15-BD33B3C48BDD}"/>
    <cellStyle name="Normal 5 4 5 2 4 2 5" xfId="30202" xr:uid="{7AA34851-0E19-48CF-9363-C14A56780EBE}"/>
    <cellStyle name="Normal 5 4 5 2 4 2 6" xfId="45086" xr:uid="{85FDF996-868D-4A04-9F81-D6D43D5BA714}"/>
    <cellStyle name="Normal 5 4 5 2 4 3" xfId="11376" xr:uid="{E5EA40DB-BBEF-43BE-9B6E-AA3F59FD6F21}"/>
    <cellStyle name="Normal 5 4 5 2 4 3 2" xfId="25066" xr:uid="{F583CCCE-2DAC-4E32-920E-F3F6E98EE030}"/>
    <cellStyle name="Normal 5 4 5 2 4 3 2 2" xfId="38758" xr:uid="{3DF6C948-2320-48CE-AA31-6B08C190A825}"/>
    <cellStyle name="Normal 5 4 5 2 4 3 2 3" xfId="53642" xr:uid="{AFC1B263-2BDF-4663-B7F4-03ACA3D9B18E}"/>
    <cellStyle name="Normal 5 4 5 2 4 3 3" xfId="18222" xr:uid="{C7A376FA-28E2-4378-B957-0426460003F3}"/>
    <cellStyle name="Normal 5 4 5 2 4 3 4" xfId="31912" xr:uid="{7221CC1C-4BE3-4296-8034-A5312CE38C6E}"/>
    <cellStyle name="Normal 5 4 5 2 4 3 5" xfId="46796" xr:uid="{5B6EDBD8-D5D4-4717-9987-E06D513595C8}"/>
    <cellStyle name="Normal 5 4 5 2 4 4" xfId="21644" xr:uid="{17BBC11C-C48B-4BDE-89C2-07B8462B817A}"/>
    <cellStyle name="Normal 5 4 5 2 4 4 2" xfId="35336" xr:uid="{D72CEA9B-E186-41A0-A075-CDE5331F0B30}"/>
    <cellStyle name="Normal 5 4 5 2 4 4 3" xfId="50220" xr:uid="{B617F8D7-4ECB-4EE5-9DC1-DEBA3AC518D7}"/>
    <cellStyle name="Normal 5 4 5 2 4 5" xfId="14800" xr:uid="{13C1E583-11FC-4BCF-B590-44754470A838}"/>
    <cellStyle name="Normal 5 4 5 2 4 5 2" xfId="40997" xr:uid="{CB50F8E2-F01C-4C2F-8C3D-CCBD6B433941}"/>
    <cellStyle name="Normal 5 4 5 2 4 6" xfId="28490" xr:uid="{2AEE7A87-84B3-4F69-82D5-A1C3B603DB40}"/>
    <cellStyle name="Normal 5 4 5 2 4 7" xfId="43374" xr:uid="{9A239112-44FB-4056-B986-34DA4D93C4AA}"/>
    <cellStyle name="Normal 5 4 5 2 4 8" xfId="7954" xr:uid="{457F1224-1565-4565-A1BF-80FF0CBB61E8}"/>
    <cellStyle name="Normal 5 4 5 2 5" xfId="9662" xr:uid="{C98DC46F-8A5A-401D-A776-73C0285753A7}"/>
    <cellStyle name="Normal 5 4 5 2 5 2" xfId="13084" xr:uid="{2FA9C420-B99D-41D1-BFFB-48288AF79F60}"/>
    <cellStyle name="Normal 5 4 5 2 5 2 2" xfId="26774" xr:uid="{295C6181-8BE0-4061-A77D-27C42A18C841}"/>
    <cellStyle name="Normal 5 4 5 2 5 2 2 2" xfId="40466" xr:uid="{1F4EFF6B-1458-4487-A27E-8A26E381A4BA}"/>
    <cellStyle name="Normal 5 4 5 2 5 2 2 3" xfId="55350" xr:uid="{E811E3E9-29A3-41B5-AD33-0FA0823702A4}"/>
    <cellStyle name="Normal 5 4 5 2 5 2 3" xfId="19930" xr:uid="{0719F7A2-7F23-43DE-983A-513CAF605DD4}"/>
    <cellStyle name="Normal 5 4 5 2 5 2 4" xfId="33620" xr:uid="{82AC623F-D5DA-4151-85D8-12D9E5974732}"/>
    <cellStyle name="Normal 5 4 5 2 5 2 5" xfId="48504" xr:uid="{F3B968FE-0D19-4EB9-944C-2BB72DA151B8}"/>
    <cellStyle name="Normal 5 4 5 2 5 3" xfId="23352" xr:uid="{1680CCF6-F264-445F-9BBC-6AA47D9343D2}"/>
    <cellStyle name="Normal 5 4 5 2 5 3 2" xfId="37044" xr:uid="{167329E4-75DE-4FD2-9C1F-DD35A610650D}"/>
    <cellStyle name="Normal 5 4 5 2 5 3 3" xfId="51928" xr:uid="{235380D8-4338-483E-ABE9-964058926147}"/>
    <cellStyle name="Normal 5 4 5 2 5 4" xfId="16508" xr:uid="{44B51204-D959-49BF-A0EA-5AE2E0997436}"/>
    <cellStyle name="Normal 5 4 5 2 5 5" xfId="30198" xr:uid="{0CE69A10-910D-447D-8EE6-9079220B4A4D}"/>
    <cellStyle name="Normal 5 4 5 2 5 6" xfId="45082" xr:uid="{C581303D-0979-493F-9019-7C625B63CE63}"/>
    <cellStyle name="Normal 5 4 5 2 6" xfId="11372" xr:uid="{BA123896-0A01-4596-B55E-D0859276F5CD}"/>
    <cellStyle name="Normal 5 4 5 2 6 2" xfId="25062" xr:uid="{40A2B355-FCDF-4C8A-B800-5F86B36126BC}"/>
    <cellStyle name="Normal 5 4 5 2 6 2 2" xfId="38754" xr:uid="{1EE3CEEA-15D6-4954-A5F4-29CC531D9DD9}"/>
    <cellStyle name="Normal 5 4 5 2 6 2 3" xfId="53638" xr:uid="{6B25CC72-327A-46F9-9BCD-7A7014193401}"/>
    <cellStyle name="Normal 5 4 5 2 6 3" xfId="18218" xr:uid="{BEEACD35-8D6C-463F-B19F-74A43E382A5D}"/>
    <cellStyle name="Normal 5 4 5 2 6 4" xfId="31908" xr:uid="{13AEE595-9FC0-47A8-BA26-B4A2AAD8361B}"/>
    <cellStyle name="Normal 5 4 5 2 6 5" xfId="46792" xr:uid="{A9024E95-078D-46E8-B9A3-9BA5A440A58E}"/>
    <cellStyle name="Normal 5 4 5 2 7" xfId="21640" xr:uid="{9D8D26EB-4712-4C11-BE59-E25CD223099D}"/>
    <cellStyle name="Normal 5 4 5 2 7 2" xfId="35332" xr:uid="{0ECCD29C-3C5A-4B30-A65A-9ED02C1AD39C}"/>
    <cellStyle name="Normal 5 4 5 2 7 3" xfId="50216" xr:uid="{4B3A2A39-966C-4C4D-97A9-51EED7B68100}"/>
    <cellStyle name="Normal 5 4 5 2 8" xfId="14796" xr:uid="{C6F416F0-7311-4B03-9758-667F61CA759D}"/>
    <cellStyle name="Normal 5 4 5 2 8 2" xfId="40836" xr:uid="{5F0E1161-D13F-4EEF-B2BB-053D5A91F60E}"/>
    <cellStyle name="Normal 5 4 5 2 9" xfId="28486" xr:uid="{0B086A81-54CB-4050-BFB3-4B25B7FC1C59}"/>
    <cellStyle name="Normal 5 4 5 3" xfId="561" xr:uid="{199534D7-477F-42A4-BE0C-B748A79A007F}"/>
    <cellStyle name="Normal 5 4 5 3 10" xfId="43375" xr:uid="{E3F1C8FA-79E8-4E4A-AFB4-2EADE0F0659D}"/>
    <cellStyle name="Normal 5 4 5 3 11" xfId="7955" xr:uid="{C41C96B2-222D-41F1-B4EE-A1EE2FCBA2A7}"/>
    <cellStyle name="Normal 5 4 5 3 2" xfId="1305" xr:uid="{4E37DB5C-6E0C-4B3C-AA1E-B54379B4DB27}"/>
    <cellStyle name="Normal 5 4 5 3 2 2" xfId="1306" xr:uid="{874EB559-D93D-4623-A495-942BD4EE227A}"/>
    <cellStyle name="Normal 5 4 5 3 2 2 2" xfId="9669" xr:uid="{98FD53D3-F448-4F84-BBFD-76BCBB4CB727}"/>
    <cellStyle name="Normal 5 4 5 3 2 2 2 2" xfId="13091" xr:uid="{6B64AD59-298C-4B65-A7FC-DD45746FC200}"/>
    <cellStyle name="Normal 5 4 5 3 2 2 2 2 2" xfId="26781" xr:uid="{F26C6172-DAF8-4E66-B380-095A5C007673}"/>
    <cellStyle name="Normal 5 4 5 3 2 2 2 2 2 2" xfId="40473" xr:uid="{21566D47-13F5-4453-98CB-F58FEBDF5C93}"/>
    <cellStyle name="Normal 5 4 5 3 2 2 2 2 2 3" xfId="55357" xr:uid="{F1EBE3C5-B0C2-4FE8-B28D-D6C8EBC47AA1}"/>
    <cellStyle name="Normal 5 4 5 3 2 2 2 2 3" xfId="19937" xr:uid="{4F6B966F-ECA4-4A59-A83B-D141A8931F4D}"/>
    <cellStyle name="Normal 5 4 5 3 2 2 2 2 4" xfId="33627" xr:uid="{223CBDB2-7501-4236-A0DE-C5203CA3F3EE}"/>
    <cellStyle name="Normal 5 4 5 3 2 2 2 2 5" xfId="48511" xr:uid="{8A6A1AFE-02C9-4F1A-AD4F-F76F2F02A73E}"/>
    <cellStyle name="Normal 5 4 5 3 2 2 2 3" xfId="23359" xr:uid="{16139E41-3B3C-4469-BEE4-6850E55023D6}"/>
    <cellStyle name="Normal 5 4 5 3 2 2 2 3 2" xfId="37051" xr:uid="{57C3094F-E8D0-4A48-AFC6-74C129B4BE9A}"/>
    <cellStyle name="Normal 5 4 5 3 2 2 2 3 3" xfId="51935" xr:uid="{C8BB7345-5AC1-4719-9323-646495589637}"/>
    <cellStyle name="Normal 5 4 5 3 2 2 2 4" xfId="16515" xr:uid="{DE505271-4C19-4163-A5F6-A3DD3125BECC}"/>
    <cellStyle name="Normal 5 4 5 3 2 2 2 5" xfId="30205" xr:uid="{D9AB1DAB-EABA-4896-A262-81383A0616F1}"/>
    <cellStyle name="Normal 5 4 5 3 2 2 2 6" xfId="45089" xr:uid="{A10F8382-B40B-40BE-9FC1-4282AA73CE46}"/>
    <cellStyle name="Normal 5 4 5 3 2 2 3" xfId="11379" xr:uid="{0E3BEC30-7337-4B59-A20D-35E48806954F}"/>
    <cellStyle name="Normal 5 4 5 3 2 2 3 2" xfId="25069" xr:uid="{CADFFB61-5C6B-4269-8593-D3E3F5B44290}"/>
    <cellStyle name="Normal 5 4 5 3 2 2 3 2 2" xfId="38761" xr:uid="{DD883BF4-627C-4ED8-9241-B415C0B03BDE}"/>
    <cellStyle name="Normal 5 4 5 3 2 2 3 2 3" xfId="53645" xr:uid="{FA3559DF-395F-499C-9F7B-21CEB9D24365}"/>
    <cellStyle name="Normal 5 4 5 3 2 2 3 3" xfId="18225" xr:uid="{7050B371-48A1-46D3-B163-4F524F148DB8}"/>
    <cellStyle name="Normal 5 4 5 3 2 2 3 4" xfId="31915" xr:uid="{6516E6CE-A67F-4ADC-B8E2-A85743FBA65B}"/>
    <cellStyle name="Normal 5 4 5 3 2 2 3 5" xfId="46799" xr:uid="{AB9FEA6B-EAB4-490A-BEF9-5EF91F86BA56}"/>
    <cellStyle name="Normal 5 4 5 3 2 2 4" xfId="21647" xr:uid="{8FB8840C-8B46-443E-AAD0-CEDAE409666D}"/>
    <cellStyle name="Normal 5 4 5 3 2 2 4 2" xfId="35339" xr:uid="{9AA79F3B-347E-49A2-B197-DDFF2156EAE8}"/>
    <cellStyle name="Normal 5 4 5 3 2 2 4 3" xfId="50223" xr:uid="{1926CC11-63BA-4CD3-B53E-0DF81442A4F1}"/>
    <cellStyle name="Normal 5 4 5 3 2 2 5" xfId="14803" xr:uid="{99999727-EB22-4EA3-BDF2-7FFC96B19E3B}"/>
    <cellStyle name="Normal 5 4 5 3 2 2 5 2" xfId="40999" xr:uid="{21605777-7113-4405-A825-955DC530377C}"/>
    <cellStyle name="Normal 5 4 5 3 2 2 6" xfId="28493" xr:uid="{929F3758-8C26-4964-A6E9-B8AF463D173E}"/>
    <cellStyle name="Normal 5 4 5 3 2 2 7" xfId="43377" xr:uid="{74EF2C69-0BE6-4B3D-8F02-F71F52F45D7C}"/>
    <cellStyle name="Normal 5 4 5 3 2 2 8" xfId="7957" xr:uid="{9F0D138A-5745-447C-88AA-DD6DF94BF21C}"/>
    <cellStyle name="Normal 5 4 5 3 2 3" xfId="9668" xr:uid="{B67BBD22-3549-45EF-A48E-74A3ABD4E79D}"/>
    <cellStyle name="Normal 5 4 5 3 2 3 2" xfId="13090" xr:uid="{1A677DA0-EAA1-47BA-9A73-266D35B1A4E4}"/>
    <cellStyle name="Normal 5 4 5 3 2 3 2 2" xfId="26780" xr:uid="{4CEBAC65-7B09-4B11-B157-3CA43C8A4D8F}"/>
    <cellStyle name="Normal 5 4 5 3 2 3 2 2 2" xfId="40472" xr:uid="{643B827D-119B-4EF3-8F68-F205F8290C72}"/>
    <cellStyle name="Normal 5 4 5 3 2 3 2 2 3" xfId="55356" xr:uid="{66CDDEA3-8640-4335-971F-38916756CEF7}"/>
    <cellStyle name="Normal 5 4 5 3 2 3 2 3" xfId="19936" xr:uid="{65C5FFDD-ADC5-4BA7-82A2-535A3101C9C1}"/>
    <cellStyle name="Normal 5 4 5 3 2 3 2 4" xfId="33626" xr:uid="{7750D5F6-583D-4918-8C0E-0A71A5BC41F9}"/>
    <cellStyle name="Normal 5 4 5 3 2 3 2 5" xfId="48510" xr:uid="{A8A69966-0DBD-46B9-9F7A-FE42725AB4D3}"/>
    <cellStyle name="Normal 5 4 5 3 2 3 3" xfId="23358" xr:uid="{B4DC5113-4A83-4BFF-8B1E-72977F5CF3DC}"/>
    <cellStyle name="Normal 5 4 5 3 2 3 3 2" xfId="37050" xr:uid="{5BC4A6F2-5926-40E7-9370-D74ECF8F4560}"/>
    <cellStyle name="Normal 5 4 5 3 2 3 3 3" xfId="51934" xr:uid="{59E0DF69-D7B1-476F-B783-2D113BF0B2CB}"/>
    <cellStyle name="Normal 5 4 5 3 2 3 4" xfId="16514" xr:uid="{7E8C3900-FBD6-44E8-9DBC-38573AD9B59D}"/>
    <cellStyle name="Normal 5 4 5 3 2 3 5" xfId="30204" xr:uid="{1E8C7433-5D1E-450F-A79C-F0962BC43A79}"/>
    <cellStyle name="Normal 5 4 5 3 2 3 6" xfId="45088" xr:uid="{52CD0871-8569-4B05-93EC-D6F20B25D34E}"/>
    <cellStyle name="Normal 5 4 5 3 2 4" xfId="11378" xr:uid="{A9C833F6-A647-41C3-8F62-7A07FCC6FC17}"/>
    <cellStyle name="Normal 5 4 5 3 2 4 2" xfId="25068" xr:uid="{CD29398C-EF3B-4322-8400-9E3947D08286}"/>
    <cellStyle name="Normal 5 4 5 3 2 4 2 2" xfId="38760" xr:uid="{9C15CCE9-9F64-4107-8003-80EE024BC71C}"/>
    <cellStyle name="Normal 5 4 5 3 2 4 2 3" xfId="53644" xr:uid="{9F2370CB-D576-45F2-8043-5A674E2D0E97}"/>
    <cellStyle name="Normal 5 4 5 3 2 4 3" xfId="18224" xr:uid="{991959BA-D445-4512-9A9E-04902493815A}"/>
    <cellStyle name="Normal 5 4 5 3 2 4 4" xfId="31914" xr:uid="{85E00848-ED55-4D8F-B789-2E156FCE6885}"/>
    <cellStyle name="Normal 5 4 5 3 2 4 5" xfId="46798" xr:uid="{8D5D8636-D8EA-47F3-9D5D-5683FDF3E27A}"/>
    <cellStyle name="Normal 5 4 5 3 2 5" xfId="21646" xr:uid="{70FD29EC-A9C2-493F-AD09-60661F9D25DF}"/>
    <cellStyle name="Normal 5 4 5 3 2 5 2" xfId="35338" xr:uid="{EE2C82A3-D8E4-4A24-9D61-DEA9C21FC344}"/>
    <cellStyle name="Normal 5 4 5 3 2 5 3" xfId="50222" xr:uid="{F3ED72F4-B936-41CF-B0CA-1BC42FC5342B}"/>
    <cellStyle name="Normal 5 4 5 3 2 6" xfId="14802" xr:uid="{030A7D21-2F89-4392-85D4-ABD0A355B021}"/>
    <cellStyle name="Normal 5 4 5 3 2 6 2" xfId="40998" xr:uid="{FAAC1348-7201-44AD-AF21-12BEF9A13172}"/>
    <cellStyle name="Normal 5 4 5 3 2 7" xfId="28492" xr:uid="{A81ECF22-594B-41A9-8502-013A3CE26FD2}"/>
    <cellStyle name="Normal 5 4 5 3 2 8" xfId="43376" xr:uid="{5CE8A993-F2A4-4FB5-A4EC-960931D26CF0}"/>
    <cellStyle name="Normal 5 4 5 3 2 9" xfId="7956" xr:uid="{E9E2D76B-D2F7-4456-A7E1-8A8FAC17F1D6}"/>
    <cellStyle name="Normal 5 4 5 3 3" xfId="1307" xr:uid="{9D3A7BAC-E565-4415-82FD-758271DE84F8}"/>
    <cellStyle name="Normal 5 4 5 3 3 2" xfId="9670" xr:uid="{66216EAF-DD11-4B8D-9B8D-D2EEC0790BD7}"/>
    <cellStyle name="Normal 5 4 5 3 3 2 2" xfId="13092" xr:uid="{DD88AC0C-A8EC-4D8D-94CB-3E9A77F21B49}"/>
    <cellStyle name="Normal 5 4 5 3 3 2 2 2" xfId="26782" xr:uid="{486F8F1E-9625-43E0-986A-D8A9EEEC65C1}"/>
    <cellStyle name="Normal 5 4 5 3 3 2 2 2 2" xfId="40474" xr:uid="{DF46DDF0-616D-4E40-A53A-EE87988496EE}"/>
    <cellStyle name="Normal 5 4 5 3 3 2 2 2 3" xfId="55358" xr:uid="{3FFAED7D-3080-4158-A0C0-3CEE66376F89}"/>
    <cellStyle name="Normal 5 4 5 3 3 2 2 3" xfId="19938" xr:uid="{F7EB01AA-0D6E-4BE9-AC66-70237F922EE2}"/>
    <cellStyle name="Normal 5 4 5 3 3 2 2 4" xfId="33628" xr:uid="{E7CA2A99-4978-4B2C-8694-316FAEE9349D}"/>
    <cellStyle name="Normal 5 4 5 3 3 2 2 5" xfId="48512" xr:uid="{BC992B0A-6BBA-41BB-8C6B-DBBE5201B5A1}"/>
    <cellStyle name="Normal 5 4 5 3 3 2 3" xfId="23360" xr:uid="{E3A06E9D-500F-4D54-A8EC-8B09E3BC9FB7}"/>
    <cellStyle name="Normal 5 4 5 3 3 2 3 2" xfId="37052" xr:uid="{6AF24F42-B35E-48D1-A4B9-8985E5A1B3B5}"/>
    <cellStyle name="Normal 5 4 5 3 3 2 3 3" xfId="51936" xr:uid="{893755C2-C7A5-4801-ACEC-C03B2C7870D3}"/>
    <cellStyle name="Normal 5 4 5 3 3 2 4" xfId="16516" xr:uid="{DFD18126-E359-425B-A1B1-7AC412D1E62B}"/>
    <cellStyle name="Normal 5 4 5 3 3 2 5" xfId="30206" xr:uid="{C1FAD3BE-3C71-4B4C-9093-77E86DBDC36A}"/>
    <cellStyle name="Normal 5 4 5 3 3 2 6" xfId="45090" xr:uid="{E1D80808-82A4-4C33-B35F-CF8F93A8550C}"/>
    <cellStyle name="Normal 5 4 5 3 3 3" xfId="11380" xr:uid="{71D40B61-D4AE-4BC3-A072-FF907647F6AA}"/>
    <cellStyle name="Normal 5 4 5 3 3 3 2" xfId="25070" xr:uid="{F70BF9E9-FC8B-4E7C-B53F-6FF45BFB5F6F}"/>
    <cellStyle name="Normal 5 4 5 3 3 3 2 2" xfId="38762" xr:uid="{1A95A326-FAE9-4F63-91FC-D3A758F2293E}"/>
    <cellStyle name="Normal 5 4 5 3 3 3 2 3" xfId="53646" xr:uid="{2FBC9B8B-DF21-43DE-A692-BE1CAB55168E}"/>
    <cellStyle name="Normal 5 4 5 3 3 3 3" xfId="18226" xr:uid="{BED15458-5A0F-46EE-AE7F-5E7ED3B827EC}"/>
    <cellStyle name="Normal 5 4 5 3 3 3 4" xfId="31916" xr:uid="{05EB2D74-0BC3-4E18-BFD2-D6E1B84473B3}"/>
    <cellStyle name="Normal 5 4 5 3 3 3 5" xfId="46800" xr:uid="{F6F909E7-5B02-4C95-9DAE-2C9586E2D939}"/>
    <cellStyle name="Normal 5 4 5 3 3 4" xfId="21648" xr:uid="{2852D504-DF73-41BC-BDFE-4F5C509889B5}"/>
    <cellStyle name="Normal 5 4 5 3 3 4 2" xfId="35340" xr:uid="{735524B3-6411-4F72-948E-429CA1B649F0}"/>
    <cellStyle name="Normal 5 4 5 3 3 4 3" xfId="50224" xr:uid="{A8D2868B-4B85-4344-AE85-439C9A71A58A}"/>
    <cellStyle name="Normal 5 4 5 3 3 5" xfId="14804" xr:uid="{C1974EC3-7886-4F48-A39D-61CFEF2E5BD0}"/>
    <cellStyle name="Normal 5 4 5 3 3 5 2" xfId="41000" xr:uid="{500A0620-3D8D-4062-AB76-CEB16B906C11}"/>
    <cellStyle name="Normal 5 4 5 3 3 6" xfId="28494" xr:uid="{AA7722E6-4063-44DA-BCD8-3757B433B405}"/>
    <cellStyle name="Normal 5 4 5 3 3 7" xfId="43378" xr:uid="{21695693-BD8D-4163-B997-E3823A211660}"/>
    <cellStyle name="Normal 5 4 5 3 3 8" xfId="7958" xr:uid="{80DE36ED-0D3D-44BE-BE27-76EC98D81BC5}"/>
    <cellStyle name="Normal 5 4 5 3 4" xfId="2865" xr:uid="{582F0B63-4924-4FCB-A029-21B9B52E1F16}"/>
    <cellStyle name="Normal 5 4 5 3 4 2" xfId="9671" xr:uid="{2E86944B-E79E-4672-9228-B200986092DA}"/>
    <cellStyle name="Normal 5 4 5 3 4 2 2" xfId="13093" xr:uid="{CA8ADAD8-C11D-4236-9653-C4A0BF78787D}"/>
    <cellStyle name="Normal 5 4 5 3 4 2 2 2" xfId="26783" xr:uid="{EBC1A0FF-019A-444F-AFCA-BE18E6DFBC83}"/>
    <cellStyle name="Normal 5 4 5 3 4 2 2 2 2" xfId="40475" xr:uid="{499A2BC5-8C44-4545-BD10-8EE64B510C4B}"/>
    <cellStyle name="Normal 5 4 5 3 4 2 2 2 3" xfId="55359" xr:uid="{E754F100-96D3-45E9-99AA-507FF001B3D0}"/>
    <cellStyle name="Normal 5 4 5 3 4 2 2 3" xfId="19939" xr:uid="{1C86242B-82C0-4F8D-B9F4-A9C8A457AEEC}"/>
    <cellStyle name="Normal 5 4 5 3 4 2 2 4" xfId="33629" xr:uid="{4106D94F-9D95-4D89-A91E-22B4EC04C754}"/>
    <cellStyle name="Normal 5 4 5 3 4 2 2 5" xfId="48513" xr:uid="{2878F761-5F50-4A97-95D0-FA3FC2DD7235}"/>
    <cellStyle name="Normal 5 4 5 3 4 2 3" xfId="23361" xr:uid="{22BF1BD8-2C77-4750-A9E0-E74837C7B9A5}"/>
    <cellStyle name="Normal 5 4 5 3 4 2 3 2" xfId="37053" xr:uid="{D2521061-D932-40EA-AE2C-0E2A8ADB5032}"/>
    <cellStyle name="Normal 5 4 5 3 4 2 3 3" xfId="51937" xr:uid="{D09C65EF-4C01-4395-85E8-A984F28BB2F5}"/>
    <cellStyle name="Normal 5 4 5 3 4 2 4" xfId="16517" xr:uid="{2023592A-4D31-4D29-BA6F-A1EEBFDBA078}"/>
    <cellStyle name="Normal 5 4 5 3 4 2 5" xfId="30207" xr:uid="{0D8E6AB6-5353-4815-BCFE-6E3A21F980C1}"/>
    <cellStyle name="Normal 5 4 5 3 4 2 6" xfId="45091" xr:uid="{DC80C06E-C6B8-4DEC-BEB8-FFC3314B0E16}"/>
    <cellStyle name="Normal 5 4 5 3 4 3" xfId="11381" xr:uid="{4548670A-9C8B-43B0-AD34-FD5C72539CAE}"/>
    <cellStyle name="Normal 5 4 5 3 4 3 2" xfId="25071" xr:uid="{F367822E-3127-48CE-BE0C-F938E9B49080}"/>
    <cellStyle name="Normal 5 4 5 3 4 3 2 2" xfId="38763" xr:uid="{781BC22A-580A-4F4D-BB6C-E845AF503BD3}"/>
    <cellStyle name="Normal 5 4 5 3 4 3 2 3" xfId="53647" xr:uid="{5284DD89-EAE8-4572-8AE6-48A65EAF45D3}"/>
    <cellStyle name="Normal 5 4 5 3 4 3 3" xfId="18227" xr:uid="{23FF0451-17EE-4AAC-BB8F-B7A9BBDEC911}"/>
    <cellStyle name="Normal 5 4 5 3 4 3 4" xfId="31917" xr:uid="{BB4279C5-5594-45DF-985D-4E9B2F55BBC7}"/>
    <cellStyle name="Normal 5 4 5 3 4 3 5" xfId="46801" xr:uid="{22CF44F9-10CF-4F8E-869C-7188276D3D0F}"/>
    <cellStyle name="Normal 5 4 5 3 4 4" xfId="21649" xr:uid="{095A8C4C-C2E5-4FBE-9461-8EC41575CE4B}"/>
    <cellStyle name="Normal 5 4 5 3 4 4 2" xfId="35341" xr:uid="{E762FE28-5B50-4F76-B84E-6341EF1C503F}"/>
    <cellStyle name="Normal 5 4 5 3 4 4 3" xfId="50225" xr:uid="{374233BA-62F0-438E-B8E3-D5ECF9615150}"/>
    <cellStyle name="Normal 5 4 5 3 4 5" xfId="14805" xr:uid="{C5A7D7A3-E8CB-499C-98FF-16B42ADBBC8E}"/>
    <cellStyle name="Normal 5 4 5 3 4 5 2" xfId="41141" xr:uid="{3D6AB6F4-7545-4D1C-B646-FABDC8C5A99B}"/>
    <cellStyle name="Normal 5 4 5 3 4 6" xfId="28495" xr:uid="{10E42D66-7AF5-4900-890C-CD6DD4F78DA9}"/>
    <cellStyle name="Normal 5 4 5 3 4 7" xfId="43379" xr:uid="{F9CF1D58-FD17-4BF7-8F12-AF43DFF3207A}"/>
    <cellStyle name="Normal 5 4 5 3 4 8" xfId="7959" xr:uid="{14810203-0F49-427E-97EE-5C65F31E4430}"/>
    <cellStyle name="Normal 5 4 5 3 5" xfId="9667" xr:uid="{CEE274CA-0E61-4249-B709-B75E869D08D2}"/>
    <cellStyle name="Normal 5 4 5 3 5 2" xfId="13089" xr:uid="{0794356F-82FC-42B5-968A-D26A56C6A7A3}"/>
    <cellStyle name="Normal 5 4 5 3 5 2 2" xfId="26779" xr:uid="{6F67BFEE-5D0C-4116-A3B2-5C09B748CEE6}"/>
    <cellStyle name="Normal 5 4 5 3 5 2 2 2" xfId="40471" xr:uid="{CC52671F-8BF6-4123-89CB-C8EB99532EA0}"/>
    <cellStyle name="Normal 5 4 5 3 5 2 2 3" xfId="55355" xr:uid="{E3C5F9FD-7BEA-40A9-971A-749A9846C2D4}"/>
    <cellStyle name="Normal 5 4 5 3 5 2 3" xfId="19935" xr:uid="{E265BB95-FAFE-43E0-8F08-B61672F35C1D}"/>
    <cellStyle name="Normal 5 4 5 3 5 2 4" xfId="33625" xr:uid="{D485E430-BCF4-4957-847F-DC129975B070}"/>
    <cellStyle name="Normal 5 4 5 3 5 2 5" xfId="48509" xr:uid="{41CFF5FC-1AF8-4F59-819A-A568C22A6560}"/>
    <cellStyle name="Normal 5 4 5 3 5 3" xfId="23357" xr:uid="{87A28BF1-38FC-4C09-9173-A20FE4747ECE}"/>
    <cellStyle name="Normal 5 4 5 3 5 3 2" xfId="37049" xr:uid="{37DA24D2-9237-4AC3-BF68-19CE7EC2C5E4}"/>
    <cellStyle name="Normal 5 4 5 3 5 3 3" xfId="51933" xr:uid="{2D555108-686A-4EFB-AB87-3025867295DD}"/>
    <cellStyle name="Normal 5 4 5 3 5 4" xfId="16513" xr:uid="{3BF428C6-E880-47D2-8702-06F99B5C6C1B}"/>
    <cellStyle name="Normal 5 4 5 3 5 5" xfId="30203" xr:uid="{4A03ED9B-2B43-4B07-B1DF-1E120A13C088}"/>
    <cellStyle name="Normal 5 4 5 3 5 6" xfId="45087" xr:uid="{AE68EABF-F3A5-448F-8CC4-FEE3ACCB92D5}"/>
    <cellStyle name="Normal 5 4 5 3 6" xfId="11377" xr:uid="{C3D3F6A1-CD21-417A-AEF5-8F3139454774}"/>
    <cellStyle name="Normal 5 4 5 3 6 2" xfId="25067" xr:uid="{3277065E-BEFB-4E94-ACB4-99EB95E32966}"/>
    <cellStyle name="Normal 5 4 5 3 6 2 2" xfId="38759" xr:uid="{06F7F2EA-3047-4A10-B59C-331220AB558D}"/>
    <cellStyle name="Normal 5 4 5 3 6 2 3" xfId="53643" xr:uid="{9ED57379-DC62-4AFA-A77B-044FD22DADD6}"/>
    <cellStyle name="Normal 5 4 5 3 6 3" xfId="18223" xr:uid="{977B4276-72D3-4377-B620-EF0994DE6B68}"/>
    <cellStyle name="Normal 5 4 5 3 6 4" xfId="31913" xr:uid="{398D9C64-FF67-4473-B0A7-B5853AF45D85}"/>
    <cellStyle name="Normal 5 4 5 3 6 5" xfId="46797" xr:uid="{F2ED52E4-FD49-49E5-833C-6CEF767F48FC}"/>
    <cellStyle name="Normal 5 4 5 3 7" xfId="21645" xr:uid="{D0612D0C-EF46-48A8-AC6F-B1D3EA513484}"/>
    <cellStyle name="Normal 5 4 5 3 7 2" xfId="35337" xr:uid="{CD794A30-2D2F-453D-A271-AD738A41E7F4}"/>
    <cellStyle name="Normal 5 4 5 3 7 3" xfId="50221" xr:uid="{EF5DFACC-893B-4FCA-97BE-905473E5AA76}"/>
    <cellStyle name="Normal 5 4 5 3 8" xfId="14801" xr:uid="{AE9BEA3F-70B6-41EA-B224-7794FEDD4B16}"/>
    <cellStyle name="Normal 5 4 5 3 8 2" xfId="40838" xr:uid="{5BBD5D56-0883-4FDD-9060-456A23C2FDC0}"/>
    <cellStyle name="Normal 5 4 5 3 9" xfId="28491" xr:uid="{6BAFF869-AFAC-46D3-A546-BFC82940844A}"/>
    <cellStyle name="Normal 5 4 5 4" xfId="1308" xr:uid="{F23C3B3C-8A69-4EDC-BD8B-6CB4A76414BD}"/>
    <cellStyle name="Normal 5 4 5 4 2" xfId="1309" xr:uid="{3B7FD754-8539-407A-BCEA-E8C767A53843}"/>
    <cellStyle name="Normal 5 4 5 4 2 2" xfId="9673" xr:uid="{0FDC3DD2-B11D-4F3F-A0AD-359125BEFFA9}"/>
    <cellStyle name="Normal 5 4 5 4 2 2 2" xfId="13095" xr:uid="{F6F8BAE4-0162-402B-B3AE-68FAFFC66C68}"/>
    <cellStyle name="Normal 5 4 5 4 2 2 2 2" xfId="26785" xr:uid="{10AF7AF8-EFF3-4431-A417-5B6EE74365F8}"/>
    <cellStyle name="Normal 5 4 5 4 2 2 2 2 2" xfId="40477" xr:uid="{DCABDEFD-5F46-43C5-8EAA-1F70DB154D90}"/>
    <cellStyle name="Normal 5 4 5 4 2 2 2 2 3" xfId="55361" xr:uid="{BA095A35-DDAE-47D7-A933-984AEB3CE102}"/>
    <cellStyle name="Normal 5 4 5 4 2 2 2 3" xfId="19941" xr:uid="{DDCB56A8-B85B-478E-97DC-CD6B99B47845}"/>
    <cellStyle name="Normal 5 4 5 4 2 2 2 4" xfId="33631" xr:uid="{F0F8063D-93B9-4C8D-B50D-76A53FF21947}"/>
    <cellStyle name="Normal 5 4 5 4 2 2 2 5" xfId="48515" xr:uid="{BFD6004E-444D-4751-8656-3C1F0DD66805}"/>
    <cellStyle name="Normal 5 4 5 4 2 2 3" xfId="23363" xr:uid="{CED9CC25-A61F-4E20-8FDD-6D9A7EE9F40A}"/>
    <cellStyle name="Normal 5 4 5 4 2 2 3 2" xfId="37055" xr:uid="{4B150EF5-CC80-4E06-B502-79102A5481BE}"/>
    <cellStyle name="Normal 5 4 5 4 2 2 3 3" xfId="51939" xr:uid="{2FDE1A94-A382-4EFE-9641-F20FD3EFCDF6}"/>
    <cellStyle name="Normal 5 4 5 4 2 2 4" xfId="16519" xr:uid="{821EF46B-8962-4C5F-A346-1DCAC20EE3E7}"/>
    <cellStyle name="Normal 5 4 5 4 2 2 5" xfId="30209" xr:uid="{C638AC53-B382-4803-92F5-F8047C07C8AF}"/>
    <cellStyle name="Normal 5 4 5 4 2 2 6" xfId="45093" xr:uid="{43312EEE-1FB0-424F-BAA7-061F74BE7F24}"/>
    <cellStyle name="Normal 5 4 5 4 2 3" xfId="11383" xr:uid="{AB8037AE-A73C-437D-9A2B-89EE36554F88}"/>
    <cellStyle name="Normal 5 4 5 4 2 3 2" xfId="25073" xr:uid="{9F3B71B0-B566-4E84-8077-048252BE5A47}"/>
    <cellStyle name="Normal 5 4 5 4 2 3 2 2" xfId="38765" xr:uid="{784AE342-1467-4487-B7FC-8470E5A93C25}"/>
    <cellStyle name="Normal 5 4 5 4 2 3 2 3" xfId="53649" xr:uid="{0651A4E9-9C7E-4BDB-B7B3-0ECE5E67AB11}"/>
    <cellStyle name="Normal 5 4 5 4 2 3 3" xfId="18229" xr:uid="{4F50D770-8014-44BB-8E83-7AAC3A870843}"/>
    <cellStyle name="Normal 5 4 5 4 2 3 4" xfId="31919" xr:uid="{D1A15F56-E22F-44CA-8EB9-00D7CD8B1A9B}"/>
    <cellStyle name="Normal 5 4 5 4 2 3 5" xfId="46803" xr:uid="{6BA7D74A-627B-43D2-8774-99AAFC675B7B}"/>
    <cellStyle name="Normal 5 4 5 4 2 4" xfId="21651" xr:uid="{BBDF55F8-AD48-40CC-9AD3-81AE7F11956B}"/>
    <cellStyle name="Normal 5 4 5 4 2 4 2" xfId="35343" xr:uid="{90EF0936-EC06-4D96-85A4-568C75DBD8CD}"/>
    <cellStyle name="Normal 5 4 5 4 2 4 3" xfId="50227" xr:uid="{BEAD2C67-0892-41F9-B685-54A55D5CEAF7}"/>
    <cellStyle name="Normal 5 4 5 4 2 5" xfId="14807" xr:uid="{4E59299C-0F9D-4873-AD7E-2E2D93860374}"/>
    <cellStyle name="Normal 5 4 5 4 2 5 2" xfId="41002" xr:uid="{019E0C6F-3F24-4D2E-ACD7-288E8B31274B}"/>
    <cellStyle name="Normal 5 4 5 4 2 6" xfId="28497" xr:uid="{A1332E47-E261-4312-A33D-5A907BCDF601}"/>
    <cellStyle name="Normal 5 4 5 4 2 7" xfId="43381" xr:uid="{65D6C24D-0952-41BC-BF2D-0495B93CEF18}"/>
    <cellStyle name="Normal 5 4 5 4 2 8" xfId="7961" xr:uid="{38401F40-93C4-44D9-BBAC-D7A8E9CFEEEF}"/>
    <cellStyle name="Normal 5 4 5 4 3" xfId="9672" xr:uid="{115947DF-872C-491B-A32F-84824B59193E}"/>
    <cellStyle name="Normal 5 4 5 4 3 2" xfId="13094" xr:uid="{A09F81ED-C454-434E-81FC-59FCC1AD3447}"/>
    <cellStyle name="Normal 5 4 5 4 3 2 2" xfId="26784" xr:uid="{6A2504F7-A775-4D77-ABC3-8CF6E58FEBFE}"/>
    <cellStyle name="Normal 5 4 5 4 3 2 2 2" xfId="40476" xr:uid="{3DA47CD6-E70F-498D-87C3-E203A37BEB61}"/>
    <cellStyle name="Normal 5 4 5 4 3 2 2 3" xfId="55360" xr:uid="{ECC284F3-AC05-47D8-9EB4-C5EB4FBE3943}"/>
    <cellStyle name="Normal 5 4 5 4 3 2 3" xfId="19940" xr:uid="{DF0A0E44-2A4D-4ABF-87A3-52AF9585F85A}"/>
    <cellStyle name="Normal 5 4 5 4 3 2 4" xfId="33630" xr:uid="{34043710-EB1D-48D9-801D-C675A420391B}"/>
    <cellStyle name="Normal 5 4 5 4 3 2 5" xfId="48514" xr:uid="{E688BE1D-5912-457F-8D74-1B9AEA23446D}"/>
    <cellStyle name="Normal 5 4 5 4 3 3" xfId="23362" xr:uid="{F2C9F372-77AC-4BB6-BC39-CBD3E9A64C0D}"/>
    <cellStyle name="Normal 5 4 5 4 3 3 2" xfId="37054" xr:uid="{05F9B2DE-87C0-4E07-BCB6-7FEB93B240F4}"/>
    <cellStyle name="Normal 5 4 5 4 3 3 3" xfId="51938" xr:uid="{7582CB58-FF84-4F9C-9B85-8A2BA9FA4949}"/>
    <cellStyle name="Normal 5 4 5 4 3 4" xfId="16518" xr:uid="{8B6F6E7B-0B89-4CF8-8195-AA82289322C4}"/>
    <cellStyle name="Normal 5 4 5 4 3 5" xfId="30208" xr:uid="{7712FBF6-859C-4EBA-BCD3-FCD34DDC495D}"/>
    <cellStyle name="Normal 5 4 5 4 3 6" xfId="45092" xr:uid="{09CBA28D-3A8D-46F3-AAC3-CFF75240A883}"/>
    <cellStyle name="Normal 5 4 5 4 4" xfId="11382" xr:uid="{47938FA5-669A-4239-A4BA-9C9F3959F95E}"/>
    <cellStyle name="Normal 5 4 5 4 4 2" xfId="25072" xr:uid="{6CA28011-2B0D-417C-A2FD-095D04732303}"/>
    <cellStyle name="Normal 5 4 5 4 4 2 2" xfId="38764" xr:uid="{CB0D9CF6-FADE-4B1B-918D-6AD148FD478E}"/>
    <cellStyle name="Normal 5 4 5 4 4 2 3" xfId="53648" xr:uid="{62C34BFD-5A5D-406F-8574-B52AD3A55064}"/>
    <cellStyle name="Normal 5 4 5 4 4 3" xfId="18228" xr:uid="{31B5ECA7-507D-40E5-A9FA-196AA1AB7109}"/>
    <cellStyle name="Normal 5 4 5 4 4 4" xfId="31918" xr:uid="{A8CE69D4-4027-46DD-BB83-56FC8B43D9F4}"/>
    <cellStyle name="Normal 5 4 5 4 4 5" xfId="46802" xr:uid="{2C6B4304-855E-4617-88C0-397F7F6E82E9}"/>
    <cellStyle name="Normal 5 4 5 4 5" xfId="21650" xr:uid="{772708DB-DC5B-42A5-B291-86418FE17490}"/>
    <cellStyle name="Normal 5 4 5 4 5 2" xfId="35342" xr:uid="{29B3D4D2-E875-49B9-9792-33336B2BBB91}"/>
    <cellStyle name="Normal 5 4 5 4 5 3" xfId="50226" xr:uid="{3D4CDAE4-317F-4784-99B1-8A471B9E1AB4}"/>
    <cellStyle name="Normal 5 4 5 4 6" xfId="14806" xr:uid="{5CD34974-62A6-4BF4-AC59-1BF2C29D9B2A}"/>
    <cellStyle name="Normal 5 4 5 4 6 2" xfId="41001" xr:uid="{B84149AA-CA96-4C31-A83A-61628AF6106B}"/>
    <cellStyle name="Normal 5 4 5 4 7" xfId="28496" xr:uid="{85A51101-7FEC-4825-B381-2013DC2BE40C}"/>
    <cellStyle name="Normal 5 4 5 4 8" xfId="43380" xr:uid="{BCADB3B3-537F-4C46-AC46-FA349A10B5F3}"/>
    <cellStyle name="Normal 5 4 5 4 9" xfId="7960" xr:uid="{3650147D-8040-4BEB-B4DB-B1472768EE26}"/>
    <cellStyle name="Normal 5 4 5 5" xfId="1310" xr:uid="{018C096F-4286-4944-806A-E40DB26F2790}"/>
    <cellStyle name="Normal 5 4 5 5 2" xfId="9674" xr:uid="{4C5B5300-A699-4900-A503-58678AEAC592}"/>
    <cellStyle name="Normal 5 4 5 5 2 2" xfId="13096" xr:uid="{9C73CE6F-54FB-41D8-9A3B-B53337BC854E}"/>
    <cellStyle name="Normal 5 4 5 5 2 2 2" xfId="26786" xr:uid="{B55EF7B5-07F0-459D-AD91-7E7E269D25FF}"/>
    <cellStyle name="Normal 5 4 5 5 2 2 2 2" xfId="40478" xr:uid="{ECD10149-A830-4373-A089-94CA0E2CA5A9}"/>
    <cellStyle name="Normal 5 4 5 5 2 2 2 3" xfId="55362" xr:uid="{90415141-2FB0-4D6F-AE00-76B3BBEC90C2}"/>
    <cellStyle name="Normal 5 4 5 5 2 2 3" xfId="19942" xr:uid="{15C1B1B7-61DF-4A0E-BAB9-C66F4C5F419F}"/>
    <cellStyle name="Normal 5 4 5 5 2 2 4" xfId="33632" xr:uid="{25DE6C81-8F7E-467A-A88A-FB32CF62331D}"/>
    <cellStyle name="Normal 5 4 5 5 2 2 5" xfId="48516" xr:uid="{3D737C7B-A53F-4B66-980C-B9F3A4088AB7}"/>
    <cellStyle name="Normal 5 4 5 5 2 3" xfId="23364" xr:uid="{F4761100-98B1-449C-AEF5-1BD55F551048}"/>
    <cellStyle name="Normal 5 4 5 5 2 3 2" xfId="37056" xr:uid="{F4CF36D7-65A5-4C9E-A016-C6CB90419C0C}"/>
    <cellStyle name="Normal 5 4 5 5 2 3 3" xfId="51940" xr:uid="{F8154650-AB43-4C59-B428-90EFE5D9AAE3}"/>
    <cellStyle name="Normal 5 4 5 5 2 4" xfId="16520" xr:uid="{FA1BEDD5-184C-4CB0-B987-B43FF39E3D79}"/>
    <cellStyle name="Normal 5 4 5 5 2 5" xfId="30210" xr:uid="{3C26BEB9-E098-4F7D-BFFD-B4F45F966FBC}"/>
    <cellStyle name="Normal 5 4 5 5 2 6" xfId="45094" xr:uid="{749EDB77-2EA6-4083-83EA-6ED9FA8E9453}"/>
    <cellStyle name="Normal 5 4 5 5 3" xfId="11384" xr:uid="{AC25BF0E-753D-4EAA-921E-7F2227B69A12}"/>
    <cellStyle name="Normal 5 4 5 5 3 2" xfId="25074" xr:uid="{A2CEF38E-37F3-41A2-8FE1-BA9C8ABB8206}"/>
    <cellStyle name="Normal 5 4 5 5 3 2 2" xfId="38766" xr:uid="{BDEBD234-D374-4094-86F7-430B52298C16}"/>
    <cellStyle name="Normal 5 4 5 5 3 2 3" xfId="53650" xr:uid="{E8B98D25-F422-47C9-87CD-97AEC0E8A5BE}"/>
    <cellStyle name="Normal 5 4 5 5 3 3" xfId="18230" xr:uid="{57E07B53-7EB1-403F-9B2F-4B36D36DDD91}"/>
    <cellStyle name="Normal 5 4 5 5 3 4" xfId="31920" xr:uid="{2911D390-CCE9-4C91-9F1A-C686806B9DB4}"/>
    <cellStyle name="Normal 5 4 5 5 3 5" xfId="46804" xr:uid="{18B33B29-771E-4D44-8212-761709296B72}"/>
    <cellStyle name="Normal 5 4 5 5 4" xfId="21652" xr:uid="{85438B60-8CEA-47DE-B69A-22AAD569B2DB}"/>
    <cellStyle name="Normal 5 4 5 5 4 2" xfId="35344" xr:uid="{F8FAD2DC-7BA0-4F6B-A7F7-06A7626B7322}"/>
    <cellStyle name="Normal 5 4 5 5 4 3" xfId="50228" xr:uid="{8A851D27-D29D-43A9-8E4A-350AB44204A6}"/>
    <cellStyle name="Normal 5 4 5 5 5" xfId="14808" xr:uid="{047804C4-0AE9-4CC7-B29D-01B52C6C27BA}"/>
    <cellStyle name="Normal 5 4 5 5 5 2" xfId="41003" xr:uid="{285DFFC5-F11D-4D06-9898-65A434980724}"/>
    <cellStyle name="Normal 5 4 5 5 6" xfId="28498" xr:uid="{3BA7B02C-3696-4579-8B20-9E7A3BA584CF}"/>
    <cellStyle name="Normal 5 4 5 5 7" xfId="43382" xr:uid="{22FCC288-408F-4E58-B721-C13F965DD593}"/>
    <cellStyle name="Normal 5 4 5 5 8" xfId="7962" xr:uid="{9BB14122-79D3-40FE-8E55-CCB404C0ED1E}"/>
    <cellStyle name="Normal 5 4 5 6" xfId="2866" xr:uid="{9E85F2E6-3705-4978-BD3C-0235B6E2BFDA}"/>
    <cellStyle name="Normal 5 4 5 6 2" xfId="9675" xr:uid="{6D72556D-DFCB-4FD5-A9E6-A41EE1B88A4F}"/>
    <cellStyle name="Normal 5 4 5 6 2 2" xfId="13097" xr:uid="{ACD6C612-E2E1-46AE-8F82-109115E6E800}"/>
    <cellStyle name="Normal 5 4 5 6 2 2 2" xfId="26787" xr:uid="{3E069DA2-B419-4B4F-B6B3-B15A39BE9293}"/>
    <cellStyle name="Normal 5 4 5 6 2 2 2 2" xfId="40479" xr:uid="{9060500E-3B9D-42EA-8BE5-9976D612C001}"/>
    <cellStyle name="Normal 5 4 5 6 2 2 2 3" xfId="55363" xr:uid="{812A5D81-0E57-4548-8B7F-9E6F89EEA51D}"/>
    <cellStyle name="Normal 5 4 5 6 2 2 3" xfId="19943" xr:uid="{07A3BA05-A511-4748-B569-F0169E8DEECF}"/>
    <cellStyle name="Normal 5 4 5 6 2 2 4" xfId="33633" xr:uid="{7AB1F69B-F034-4719-9A1D-FFDE59F8EC5C}"/>
    <cellStyle name="Normal 5 4 5 6 2 2 5" xfId="48517" xr:uid="{753C89A5-A3E8-48B0-9796-F1494B69D553}"/>
    <cellStyle name="Normal 5 4 5 6 2 3" xfId="23365" xr:uid="{B6F07C96-105B-4DFC-99E0-C29F7BF19949}"/>
    <cellStyle name="Normal 5 4 5 6 2 3 2" xfId="37057" xr:uid="{099ADC3F-8E0A-4FDD-A9C5-60EF3C9AE08D}"/>
    <cellStyle name="Normal 5 4 5 6 2 3 3" xfId="51941" xr:uid="{1311EB8F-3621-462F-9BF0-D87A27EFC88B}"/>
    <cellStyle name="Normal 5 4 5 6 2 4" xfId="16521" xr:uid="{55D4668C-B85B-4372-BF75-9AF5549F1531}"/>
    <cellStyle name="Normal 5 4 5 6 2 5" xfId="30211" xr:uid="{99B010C3-2A60-43E1-8545-5C9535609250}"/>
    <cellStyle name="Normal 5 4 5 6 2 6" xfId="45095" xr:uid="{10511542-C79C-4399-B2B9-6488B900F31F}"/>
    <cellStyle name="Normal 5 4 5 6 3" xfId="11385" xr:uid="{1405D145-8EB6-40C0-A43A-E53F8FE140B3}"/>
    <cellStyle name="Normal 5 4 5 6 3 2" xfId="25075" xr:uid="{F73AF622-DD8E-472C-8664-F48F5B5E492A}"/>
    <cellStyle name="Normal 5 4 5 6 3 2 2" xfId="38767" xr:uid="{9E1DF11B-C15F-402C-BB79-8EC20F7EE5D4}"/>
    <cellStyle name="Normal 5 4 5 6 3 2 3" xfId="53651" xr:uid="{06D74102-FEDF-4E09-9C71-898F27929388}"/>
    <cellStyle name="Normal 5 4 5 6 3 3" xfId="18231" xr:uid="{EB562FD7-6EA6-4EF7-975F-DC5CD903ABB4}"/>
    <cellStyle name="Normal 5 4 5 6 3 4" xfId="31921" xr:uid="{7C58C94E-1607-40E7-8A02-B47BFC7F664C}"/>
    <cellStyle name="Normal 5 4 5 6 3 5" xfId="46805" xr:uid="{3355685C-F845-49BB-8F8F-E730EDC328AD}"/>
    <cellStyle name="Normal 5 4 5 6 4" xfId="21653" xr:uid="{D860A073-85DF-43CE-AED6-F9E6D33EA5BD}"/>
    <cellStyle name="Normal 5 4 5 6 4 2" xfId="35345" xr:uid="{4593E7E6-ACC2-4F87-BE6C-B05F0A1CA2B6}"/>
    <cellStyle name="Normal 5 4 5 6 4 3" xfId="50229" xr:uid="{7E3D1D0D-35D1-49F0-9ADE-82173B4B950C}"/>
    <cellStyle name="Normal 5 4 5 6 5" xfId="14809" xr:uid="{7139E5E1-3531-4D04-A335-D89EDCDB0A97}"/>
    <cellStyle name="Normal 5 4 5 6 5 2" xfId="41142" xr:uid="{447D3D51-2285-4BF6-98C8-77748FD48B0B}"/>
    <cellStyle name="Normal 5 4 5 6 6" xfId="28499" xr:uid="{0A122522-C9C5-4ED7-B8E9-D8208F99FBBD}"/>
    <cellStyle name="Normal 5 4 5 6 7" xfId="43383" xr:uid="{4EB5C026-07E2-4346-AC6D-6F3C56EE801F}"/>
    <cellStyle name="Normal 5 4 5 6 8" xfId="7963" xr:uid="{D19BC688-FFDB-461B-BA62-204FDB8CC168}"/>
    <cellStyle name="Normal 5 4 5 7" xfId="9661" xr:uid="{16A59CDE-DAD7-48C6-A8E0-314A76E3AE97}"/>
    <cellStyle name="Normal 5 4 5 7 2" xfId="13083" xr:uid="{C0C8E47F-2161-47CE-82AE-F3A54E2C85C1}"/>
    <cellStyle name="Normal 5 4 5 7 2 2" xfId="26773" xr:uid="{6D854719-0F86-47FC-8959-0F6705113FED}"/>
    <cellStyle name="Normal 5 4 5 7 2 2 2" xfId="40465" xr:uid="{334E229E-D4FB-413A-AB27-F069F70F65C1}"/>
    <cellStyle name="Normal 5 4 5 7 2 2 3" xfId="55349" xr:uid="{434A3BBB-AA9E-43D8-92C7-1F472D051086}"/>
    <cellStyle name="Normal 5 4 5 7 2 3" xfId="19929" xr:uid="{158554ED-52B6-4158-9FEC-1BA588FC61B4}"/>
    <cellStyle name="Normal 5 4 5 7 2 4" xfId="33619" xr:uid="{0904E826-E36C-4BD6-AAFC-EEBCEF90B066}"/>
    <cellStyle name="Normal 5 4 5 7 2 5" xfId="48503" xr:uid="{D2236E0D-CCD9-4BB1-919B-535A0A66E101}"/>
    <cellStyle name="Normal 5 4 5 7 3" xfId="23351" xr:uid="{59EF3CAB-3A93-4E5A-B1CA-50850DC7C095}"/>
    <cellStyle name="Normal 5 4 5 7 3 2" xfId="37043" xr:uid="{C18E47B6-C898-4B36-8A9D-991347A25751}"/>
    <cellStyle name="Normal 5 4 5 7 3 3" xfId="51927" xr:uid="{1C2E9EBA-E517-48B7-9AF1-A1B709A7BFDD}"/>
    <cellStyle name="Normal 5 4 5 7 4" xfId="16507" xr:uid="{34EE6F4E-9889-49E2-9A71-BC6EDA175D59}"/>
    <cellStyle name="Normal 5 4 5 7 5" xfId="30197" xr:uid="{D5F28852-589B-4F37-AD99-765651659B43}"/>
    <cellStyle name="Normal 5 4 5 7 6" xfId="45081" xr:uid="{51549C44-CBFE-415B-B695-C60E0063A7A4}"/>
    <cellStyle name="Normal 5 4 5 8" xfId="11371" xr:uid="{5B1ED574-7341-49F3-BC07-AA1B45EB0F49}"/>
    <cellStyle name="Normal 5 4 5 8 2" xfId="25061" xr:uid="{BDEEE70E-27DB-421C-B692-3230995AFFD1}"/>
    <cellStyle name="Normal 5 4 5 8 2 2" xfId="38753" xr:uid="{A14E600B-E7CE-4B61-AC12-74902CDCF548}"/>
    <cellStyle name="Normal 5 4 5 8 2 3" xfId="53637" xr:uid="{3674A4A4-EC74-455A-B02A-81A6419C343A}"/>
    <cellStyle name="Normal 5 4 5 8 3" xfId="18217" xr:uid="{4A3B22F2-032B-446C-9B50-FDFAE2C9D8D8}"/>
    <cellStyle name="Normal 5 4 5 8 4" xfId="31907" xr:uid="{FCAEA15F-CF4F-4EF0-A33E-882913E64BE5}"/>
    <cellStyle name="Normal 5 4 5 8 5" xfId="46791" xr:uid="{8E30698B-F403-4EE0-A0E0-070BDC90FDB8}"/>
    <cellStyle name="Normal 5 4 5 9" xfId="21639" xr:uid="{2A58EB6A-9EBB-4F7A-937E-70C8CBA24CE2}"/>
    <cellStyle name="Normal 5 4 5 9 2" xfId="35331" xr:uid="{9799C5E4-3301-464B-9A76-ABB09DE39B32}"/>
    <cellStyle name="Normal 5 4 5 9 3" xfId="50215" xr:uid="{51F8B89A-B5E2-446E-B6D4-E0BB59A94456}"/>
    <cellStyle name="Normal 5 4 6" xfId="304" xr:uid="{8524F471-A628-455C-8966-5E2919509FF3}"/>
    <cellStyle name="Normal 5 4 6 10" xfId="43384" xr:uid="{E20EA74E-A893-4172-BD39-F9AF6AA0BB7C}"/>
    <cellStyle name="Normal 5 4 6 11" xfId="7964" xr:uid="{56A55F12-3013-46D5-B115-FDA232B03054}"/>
    <cellStyle name="Normal 5 4 6 2" xfId="562" xr:uid="{05E9FF17-E024-49E2-9425-FC9837A8680D}"/>
    <cellStyle name="Normal 5 4 6 2 2" xfId="1311" xr:uid="{EED288F1-5FC8-45F1-AE3D-47F5D4A199C2}"/>
    <cellStyle name="Normal 5 4 6 2 2 2" xfId="1312" xr:uid="{A1537BDB-0284-4F2F-9AD9-AE6354B958B9}"/>
    <cellStyle name="Normal 5 4 6 2 2 2 2" xfId="13100" xr:uid="{A4961C26-B8CE-44E2-B8E7-7937E627AC26}"/>
    <cellStyle name="Normal 5 4 6 2 2 2 2 2" xfId="26790" xr:uid="{0E74A2A6-AEE2-4141-968E-32B3E2D15A4E}"/>
    <cellStyle name="Normal 5 4 6 2 2 2 2 2 2" xfId="40482" xr:uid="{63D6DF15-2627-4895-A9DA-2A9221BF5DEC}"/>
    <cellStyle name="Normal 5 4 6 2 2 2 2 2 3" xfId="55366" xr:uid="{9C3ED08A-DD24-43D8-8594-187B1CEBB761}"/>
    <cellStyle name="Normal 5 4 6 2 2 2 2 3" xfId="19946" xr:uid="{D3D158B1-31BD-4AB2-A35A-90F26F756E31}"/>
    <cellStyle name="Normal 5 4 6 2 2 2 2 4" xfId="33636" xr:uid="{B46A486A-5B04-4D6E-A4BE-82412B7D7E7A}"/>
    <cellStyle name="Normal 5 4 6 2 2 2 2 5" xfId="48520" xr:uid="{D8B0B5D3-2E35-44A4-9C12-CC0232F6055D}"/>
    <cellStyle name="Normal 5 4 6 2 2 2 3" xfId="23368" xr:uid="{2CACC4C3-E76E-4BAF-BE46-1163E4C6783A}"/>
    <cellStyle name="Normal 5 4 6 2 2 2 3 2" xfId="37060" xr:uid="{08D468FD-BCCA-43AF-89CC-E97A14DD8D70}"/>
    <cellStyle name="Normal 5 4 6 2 2 2 3 3" xfId="51944" xr:uid="{DD69FFA1-F44B-4A5E-9C6C-8A1C7D357764}"/>
    <cellStyle name="Normal 5 4 6 2 2 2 4" xfId="16524" xr:uid="{6E031A70-F0FF-4D7F-898D-0CB1DB216B70}"/>
    <cellStyle name="Normal 5 4 6 2 2 2 4 2" xfId="41005" xr:uid="{FF287FC0-9B56-40A7-82CB-E7D4CE97715E}"/>
    <cellStyle name="Normal 5 4 6 2 2 2 5" xfId="30214" xr:uid="{11ACA515-97A2-4485-A26E-D36E5AA75D3B}"/>
    <cellStyle name="Normal 5 4 6 2 2 2 6" xfId="45098" xr:uid="{5CCF93E9-F753-470B-BBE9-4A655D71BAE5}"/>
    <cellStyle name="Normal 5 4 6 2 2 2 7" xfId="9678" xr:uid="{760F38A0-F08A-4D2A-BA20-DF90DDE6B48C}"/>
    <cellStyle name="Normal 5 4 6 2 2 3" xfId="11388" xr:uid="{7A781304-214C-4733-9DCF-439BE5ED2894}"/>
    <cellStyle name="Normal 5 4 6 2 2 3 2" xfId="25078" xr:uid="{F56B4467-626C-4466-ACFD-3068280813E8}"/>
    <cellStyle name="Normal 5 4 6 2 2 3 2 2" xfId="38770" xr:uid="{836952F6-2849-483B-A206-B9F86393A305}"/>
    <cellStyle name="Normal 5 4 6 2 2 3 2 3" xfId="53654" xr:uid="{CE437560-B401-442A-9688-B17199014A10}"/>
    <cellStyle name="Normal 5 4 6 2 2 3 3" xfId="18234" xr:uid="{01D08030-3076-41C0-AED3-F41BC76FD417}"/>
    <cellStyle name="Normal 5 4 6 2 2 3 4" xfId="31924" xr:uid="{C097BDBD-D664-4BAA-BF0F-4B5AC80DFDB5}"/>
    <cellStyle name="Normal 5 4 6 2 2 3 5" xfId="46808" xr:uid="{D6A095D4-2071-43B8-8395-FE2F3CCF218B}"/>
    <cellStyle name="Normal 5 4 6 2 2 4" xfId="21656" xr:uid="{BBAA76A2-AD63-45B1-B357-2371B843D68A}"/>
    <cellStyle name="Normal 5 4 6 2 2 4 2" xfId="35348" xr:uid="{3F19112F-07BE-4DE3-822B-36537AF76339}"/>
    <cellStyle name="Normal 5 4 6 2 2 4 3" xfId="50232" xr:uid="{0D8D1FBC-95F0-45BD-B898-7789E3487911}"/>
    <cellStyle name="Normal 5 4 6 2 2 5" xfId="14812" xr:uid="{94E687D8-9FA4-449F-A390-EF4B8DA59B1F}"/>
    <cellStyle name="Normal 5 4 6 2 2 5 2" xfId="41004" xr:uid="{92ADDE31-159D-4406-B7B9-08D5A057FD3E}"/>
    <cellStyle name="Normal 5 4 6 2 2 6" xfId="28502" xr:uid="{0352A7E6-2993-4BC6-A7A2-100151860AAF}"/>
    <cellStyle name="Normal 5 4 6 2 2 7" xfId="43386" xr:uid="{9A0A862A-3173-4C95-9BC0-6055AC565F82}"/>
    <cellStyle name="Normal 5 4 6 2 2 8" xfId="7966" xr:uid="{E9683B62-1FD5-404A-A81D-0E6CFD4599A8}"/>
    <cellStyle name="Normal 5 4 6 2 3" xfId="1313" xr:uid="{9653B6B9-4E83-48BA-B00B-2DAB950706A6}"/>
    <cellStyle name="Normal 5 4 6 2 3 2" xfId="13099" xr:uid="{129E83F4-2568-4493-8E75-6E2AAFB8FE8E}"/>
    <cellStyle name="Normal 5 4 6 2 3 2 2" xfId="26789" xr:uid="{5DC24022-4A8C-427D-9186-B81AEEC2430C}"/>
    <cellStyle name="Normal 5 4 6 2 3 2 2 2" xfId="40481" xr:uid="{4430C6CB-70A7-47FF-93BC-A9F48F17CC18}"/>
    <cellStyle name="Normal 5 4 6 2 3 2 2 3" xfId="55365" xr:uid="{BA8F9BA6-B0FD-4490-8B28-33EE94C22988}"/>
    <cellStyle name="Normal 5 4 6 2 3 2 3" xfId="19945" xr:uid="{4F3BD7F6-8786-4374-9C97-790B369DD721}"/>
    <cellStyle name="Normal 5 4 6 2 3 2 4" xfId="33635" xr:uid="{424D3957-2C40-4177-9729-3A6CEC49A7E2}"/>
    <cellStyle name="Normal 5 4 6 2 3 2 5" xfId="48519" xr:uid="{B364A314-7B70-425A-BA84-8128BCE81CC6}"/>
    <cellStyle name="Normal 5 4 6 2 3 3" xfId="23367" xr:uid="{AE838B1F-4B80-4630-B9EF-645D9EBD5C95}"/>
    <cellStyle name="Normal 5 4 6 2 3 3 2" xfId="37059" xr:uid="{96A10343-A306-4859-B282-F8503BA0178E}"/>
    <cellStyle name="Normal 5 4 6 2 3 3 3" xfId="51943" xr:uid="{30F85A8C-E4DF-4FD4-A4C0-C27EADE986B6}"/>
    <cellStyle name="Normal 5 4 6 2 3 4" xfId="16523" xr:uid="{C60E8484-29D5-40D4-A9D3-5116D4B86330}"/>
    <cellStyle name="Normal 5 4 6 2 3 4 2" xfId="41006" xr:uid="{073192FD-0FE4-4821-B936-A2CE32C2F69B}"/>
    <cellStyle name="Normal 5 4 6 2 3 5" xfId="30213" xr:uid="{4B4A48A4-194B-4B80-9BCB-2BA90351DC4D}"/>
    <cellStyle name="Normal 5 4 6 2 3 6" xfId="45097" xr:uid="{AB5CCDC9-7C26-4B7C-914C-13AF0A030EAE}"/>
    <cellStyle name="Normal 5 4 6 2 3 7" xfId="9677" xr:uid="{81A3A067-D773-451B-B877-8DD2E633ED1B}"/>
    <cellStyle name="Normal 5 4 6 2 4" xfId="2867" xr:uid="{37441FA2-414F-4FB1-9F9B-66B7614A21B0}"/>
    <cellStyle name="Normal 5 4 6 2 4 2" xfId="25077" xr:uid="{69335232-D892-4DAA-9996-C388FC13ACD3}"/>
    <cellStyle name="Normal 5 4 6 2 4 2 2" xfId="38769" xr:uid="{5A924EFA-8850-4828-AB2F-4AD75EF570A6}"/>
    <cellStyle name="Normal 5 4 6 2 4 2 3" xfId="53653" xr:uid="{DA8B021F-F285-49FB-A10C-F8191D14F424}"/>
    <cellStyle name="Normal 5 4 6 2 4 3" xfId="18233" xr:uid="{5650EE4C-28D8-45C0-8D32-DA113B4FA88A}"/>
    <cellStyle name="Normal 5 4 6 2 4 3 2" xfId="41143" xr:uid="{40D2BEC1-BD2E-465A-9B87-63C97CE2CD8F}"/>
    <cellStyle name="Normal 5 4 6 2 4 4" xfId="31923" xr:uid="{61EBE953-72E7-4294-BC06-A533B1864F94}"/>
    <cellStyle name="Normal 5 4 6 2 4 5" xfId="46807" xr:uid="{A23F3B6E-9F25-45A2-96C1-DBE8157B1DDA}"/>
    <cellStyle name="Normal 5 4 6 2 4 6" xfId="11387" xr:uid="{D44DD19F-7AB0-433F-BC18-4B7A47F2E642}"/>
    <cellStyle name="Normal 5 4 6 2 5" xfId="21655" xr:uid="{FA469684-28FB-4007-8348-A34D1C9BCA22}"/>
    <cellStyle name="Normal 5 4 6 2 5 2" xfId="35347" xr:uid="{83094877-41C3-431F-A143-1B424974F23B}"/>
    <cellStyle name="Normal 5 4 6 2 5 3" xfId="50231" xr:uid="{5546F629-0846-4519-856F-CBF6DDA0F334}"/>
    <cellStyle name="Normal 5 4 6 2 6" xfId="14811" xr:uid="{137F093D-2330-4F0F-9F54-8D965198CE36}"/>
    <cellStyle name="Normal 5 4 6 2 6 2" xfId="40839" xr:uid="{879B7C86-C9BC-4EEB-B3D9-6744FB08A388}"/>
    <cellStyle name="Normal 5 4 6 2 7" xfId="28501" xr:uid="{8E0BD04C-0848-4453-8ECE-D4888A2A3299}"/>
    <cellStyle name="Normal 5 4 6 2 8" xfId="43385" xr:uid="{1D0D0AB2-75BF-4E43-A5A6-EB7F7F158576}"/>
    <cellStyle name="Normal 5 4 6 2 9" xfId="7965" xr:uid="{01CA985C-5BCA-499D-9016-A34DE0AB5915}"/>
    <cellStyle name="Normal 5 4 6 3" xfId="1314" xr:uid="{DC0C131B-62F0-48F5-AB73-8EBCB8789A73}"/>
    <cellStyle name="Normal 5 4 6 3 2" xfId="1315" xr:uid="{55CB30B0-E465-41D4-910F-3380F4B752C1}"/>
    <cellStyle name="Normal 5 4 6 3 2 2" xfId="13101" xr:uid="{322AD41A-D891-4130-9A45-88B2FCD194FA}"/>
    <cellStyle name="Normal 5 4 6 3 2 2 2" xfId="26791" xr:uid="{3877A4DC-BFFB-4248-B80C-D88C7F2E2065}"/>
    <cellStyle name="Normal 5 4 6 3 2 2 2 2" xfId="40483" xr:uid="{10DA89CE-790C-44F1-BE0C-7924EB33D763}"/>
    <cellStyle name="Normal 5 4 6 3 2 2 2 3" xfId="55367" xr:uid="{8B9E76CC-26E7-4358-890C-0E8AA21E6654}"/>
    <cellStyle name="Normal 5 4 6 3 2 2 3" xfId="19947" xr:uid="{0BF03EB9-ED2C-42E2-8683-23928F66DE5B}"/>
    <cellStyle name="Normal 5 4 6 3 2 2 4" xfId="33637" xr:uid="{88E8EC2D-53C5-4515-BDBA-18ED382FB9B7}"/>
    <cellStyle name="Normal 5 4 6 3 2 2 5" xfId="48521" xr:uid="{92DC1E3C-179B-4CC7-94B1-6D4BFC858B33}"/>
    <cellStyle name="Normal 5 4 6 3 2 3" xfId="23369" xr:uid="{E5D01A3C-129C-4F1E-AFFF-5BBBFDF09404}"/>
    <cellStyle name="Normal 5 4 6 3 2 3 2" xfId="37061" xr:uid="{EB1A4E0D-823A-407C-8918-DD5A7A7593C6}"/>
    <cellStyle name="Normal 5 4 6 3 2 3 3" xfId="51945" xr:uid="{E7347B37-9BB1-4E3E-863C-B40AACE6A447}"/>
    <cellStyle name="Normal 5 4 6 3 2 4" xfId="16525" xr:uid="{7798EB0A-3F57-4E12-82E1-32879047B78A}"/>
    <cellStyle name="Normal 5 4 6 3 2 4 2" xfId="41008" xr:uid="{AD1424F1-289F-4DE2-9020-22B267A99989}"/>
    <cellStyle name="Normal 5 4 6 3 2 5" xfId="30215" xr:uid="{DCA2DE45-F53F-41C6-84AD-CB0B57A06CE2}"/>
    <cellStyle name="Normal 5 4 6 3 2 6" xfId="45099" xr:uid="{3C4D205B-E8E5-48DC-A66E-00F1E676D98C}"/>
    <cellStyle name="Normal 5 4 6 3 2 7" xfId="9679" xr:uid="{BA665403-5DB7-4458-ACBB-118713272AC7}"/>
    <cellStyle name="Normal 5 4 6 3 3" xfId="11389" xr:uid="{81EC7613-5DD5-489B-AB56-C69C7750BBFE}"/>
    <cellStyle name="Normal 5 4 6 3 3 2" xfId="25079" xr:uid="{040A3CEB-601D-4286-BC9E-A98F36F6A90A}"/>
    <cellStyle name="Normal 5 4 6 3 3 2 2" xfId="38771" xr:uid="{58C602F6-B083-4DEF-BEBF-931407701AED}"/>
    <cellStyle name="Normal 5 4 6 3 3 2 3" xfId="53655" xr:uid="{B6528506-17E1-4CCE-958F-2E5A8081ED84}"/>
    <cellStyle name="Normal 5 4 6 3 3 3" xfId="18235" xr:uid="{322A94B7-A79F-4FB3-B29E-3DE74F1B49F5}"/>
    <cellStyle name="Normal 5 4 6 3 3 4" xfId="31925" xr:uid="{7B21FB33-9827-495C-AA21-C42EC8E6AB09}"/>
    <cellStyle name="Normal 5 4 6 3 3 5" xfId="46809" xr:uid="{5FF6DC02-95B5-4502-8E2D-DB9FEAF465A8}"/>
    <cellStyle name="Normal 5 4 6 3 4" xfId="21657" xr:uid="{3E3A31E6-1FB2-4FE7-A78C-06400E6222BF}"/>
    <cellStyle name="Normal 5 4 6 3 4 2" xfId="35349" xr:uid="{0A94D3B3-FA4C-4548-AF23-460F0A74C934}"/>
    <cellStyle name="Normal 5 4 6 3 4 3" xfId="50233" xr:uid="{56DD1BA0-BB3E-4557-8E57-0ADC787D81EF}"/>
    <cellStyle name="Normal 5 4 6 3 5" xfId="14813" xr:uid="{23BFE0A6-E6B7-46A3-ABBF-764917D59C6C}"/>
    <cellStyle name="Normal 5 4 6 3 5 2" xfId="41007" xr:uid="{35F15D75-E37C-4280-BD48-5DDEF32FB767}"/>
    <cellStyle name="Normal 5 4 6 3 6" xfId="28503" xr:uid="{AF2C329E-4C52-407B-8455-2304A378805C}"/>
    <cellStyle name="Normal 5 4 6 3 7" xfId="43387" xr:uid="{5E3DD091-248F-4925-A0F4-0F080E2BFB53}"/>
    <cellStyle name="Normal 5 4 6 3 8" xfId="7967" xr:uid="{6EBA6C7B-B92F-406F-A6F5-DA892CB6B48B}"/>
    <cellStyle name="Normal 5 4 6 4" xfId="1316" xr:uid="{93CE1AB4-E717-4A0A-BBC5-344ABFCDDF94}"/>
    <cellStyle name="Normal 5 4 6 4 2" xfId="9680" xr:uid="{84E54352-4F72-4114-BEF3-BF76AA3B77F4}"/>
    <cellStyle name="Normal 5 4 6 4 2 2" xfId="13102" xr:uid="{422027D2-8464-4569-AB81-79C259C94A54}"/>
    <cellStyle name="Normal 5 4 6 4 2 2 2" xfId="26792" xr:uid="{70DD7B65-05A2-484A-9ACE-2DAD86B90DEA}"/>
    <cellStyle name="Normal 5 4 6 4 2 2 2 2" xfId="40484" xr:uid="{D7714AE8-2521-43FE-8147-1F1BBC411252}"/>
    <cellStyle name="Normal 5 4 6 4 2 2 2 3" xfId="55368" xr:uid="{72615D83-AEB7-4E0E-91A1-26190E74A805}"/>
    <cellStyle name="Normal 5 4 6 4 2 2 3" xfId="19948" xr:uid="{7C030BC6-CE6D-4B8F-A5FF-FB91382D9316}"/>
    <cellStyle name="Normal 5 4 6 4 2 2 4" xfId="33638" xr:uid="{76DFE16F-4C63-4163-BF69-A6A85BC2B103}"/>
    <cellStyle name="Normal 5 4 6 4 2 2 5" xfId="48522" xr:uid="{012BE977-032F-4DEA-8472-C0C35B4785A7}"/>
    <cellStyle name="Normal 5 4 6 4 2 3" xfId="23370" xr:uid="{F7114E85-7D8C-4353-B2EB-2E45AACD0DFE}"/>
    <cellStyle name="Normal 5 4 6 4 2 3 2" xfId="37062" xr:uid="{C2AA506B-0CB0-4798-9E73-63919DDD68C6}"/>
    <cellStyle name="Normal 5 4 6 4 2 3 3" xfId="51946" xr:uid="{8D3C16D6-9F6C-4DAC-9ECA-27E1FF53E12A}"/>
    <cellStyle name="Normal 5 4 6 4 2 4" xfId="16526" xr:uid="{4C13E8E8-8CCD-4510-A484-47D9D4181AB3}"/>
    <cellStyle name="Normal 5 4 6 4 2 5" xfId="30216" xr:uid="{936E0F12-CDA3-4E09-8F9B-6474992C53F6}"/>
    <cellStyle name="Normal 5 4 6 4 2 6" xfId="45100" xr:uid="{CB54B272-02B9-4BA8-85EE-B736867045A3}"/>
    <cellStyle name="Normal 5 4 6 4 3" xfId="11390" xr:uid="{8510C946-43B5-4DC2-9E10-71E5473B265D}"/>
    <cellStyle name="Normal 5 4 6 4 3 2" xfId="25080" xr:uid="{F1905412-7D58-4B3F-97D6-0BDC10B898D0}"/>
    <cellStyle name="Normal 5 4 6 4 3 2 2" xfId="38772" xr:uid="{D80ECDC0-AC2E-4DFB-BF34-06DCBDC26DF7}"/>
    <cellStyle name="Normal 5 4 6 4 3 2 3" xfId="53656" xr:uid="{CDA308EF-87A7-4561-AC3F-2C49F4F4112D}"/>
    <cellStyle name="Normal 5 4 6 4 3 3" xfId="18236" xr:uid="{01874195-4B94-478E-891A-21E472D096D3}"/>
    <cellStyle name="Normal 5 4 6 4 3 4" xfId="31926" xr:uid="{1EC61374-A05E-4F50-B0F4-E1BE1BEE4738}"/>
    <cellStyle name="Normal 5 4 6 4 3 5" xfId="46810" xr:uid="{75E87D3D-ED6E-4B08-B9FE-79E489752CEB}"/>
    <cellStyle name="Normal 5 4 6 4 4" xfId="21658" xr:uid="{4F30FF28-E1CD-4464-96B2-4FDC84CB185B}"/>
    <cellStyle name="Normal 5 4 6 4 4 2" xfId="35350" xr:uid="{B2F7C353-5B96-4EAE-A5D4-635A5B9B86B1}"/>
    <cellStyle name="Normal 5 4 6 4 4 3" xfId="50234" xr:uid="{2711D248-EC72-477A-B0C5-E70C5FCF2D2E}"/>
    <cellStyle name="Normal 5 4 6 4 5" xfId="14814" xr:uid="{E2AFA1B6-0779-43BF-9DDF-71812299BDAD}"/>
    <cellStyle name="Normal 5 4 6 4 5 2" xfId="41009" xr:uid="{7CBB635A-E067-4DEF-96FA-241635ED8CBE}"/>
    <cellStyle name="Normal 5 4 6 4 6" xfId="28504" xr:uid="{4DC51B81-00A6-4474-BE79-E511739EA836}"/>
    <cellStyle name="Normal 5 4 6 4 7" xfId="43388" xr:uid="{4303F7E1-C473-4325-974E-627D65419243}"/>
    <cellStyle name="Normal 5 4 6 4 8" xfId="7968" xr:uid="{2BF41870-C38E-4D66-896A-4B24064D76AE}"/>
    <cellStyle name="Normal 5 4 6 5" xfId="2868" xr:uid="{7A159B57-D063-4AC5-907F-C7BE27029C54}"/>
    <cellStyle name="Normal 5 4 6 5 2" xfId="13098" xr:uid="{5CDF56B1-F237-4B96-9E76-F12E62C41D0A}"/>
    <cellStyle name="Normal 5 4 6 5 2 2" xfId="26788" xr:uid="{96F1614F-1D4C-4E7F-A335-23775596C89F}"/>
    <cellStyle name="Normal 5 4 6 5 2 2 2" xfId="40480" xr:uid="{A5AB3996-4AEA-4817-917A-E6420F5C67F5}"/>
    <cellStyle name="Normal 5 4 6 5 2 2 3" xfId="55364" xr:uid="{5908F92E-33EB-4AFE-A5B0-869111172169}"/>
    <cellStyle name="Normal 5 4 6 5 2 3" xfId="19944" xr:uid="{2324A15A-DDA1-405D-AC69-39805580A965}"/>
    <cellStyle name="Normal 5 4 6 5 2 4" xfId="33634" xr:uid="{89A38874-D4FE-4650-8F73-B0B6937CFBAA}"/>
    <cellStyle name="Normal 5 4 6 5 2 5" xfId="48518" xr:uid="{6A52728A-EF83-42DC-8398-F03FB1A67337}"/>
    <cellStyle name="Normal 5 4 6 5 3" xfId="23366" xr:uid="{44D12977-8FFD-43FE-B40F-6C96997889A4}"/>
    <cellStyle name="Normal 5 4 6 5 3 2" xfId="37058" xr:uid="{F25568B0-7A34-4744-970E-10FFCD3E6DB8}"/>
    <cellStyle name="Normal 5 4 6 5 3 3" xfId="51942" xr:uid="{2757E256-091B-45CD-A13E-6B64FE0B9F8B}"/>
    <cellStyle name="Normal 5 4 6 5 4" xfId="16522" xr:uid="{E67009E1-0F75-457F-B242-02314E8C4FF8}"/>
    <cellStyle name="Normal 5 4 6 5 4 2" xfId="41144" xr:uid="{4A400E56-93E2-4F76-BDD2-B79076D3F102}"/>
    <cellStyle name="Normal 5 4 6 5 5" xfId="30212" xr:uid="{E2A871A4-BF0F-4AE7-A0F5-FD9C987DDD1E}"/>
    <cellStyle name="Normal 5 4 6 5 6" xfId="45096" xr:uid="{2517A00D-5DF0-411E-9C59-6CC8DE98A75D}"/>
    <cellStyle name="Normal 5 4 6 5 7" xfId="9676" xr:uid="{E0F1A0EE-7A64-40A4-B656-DD67E51B4953}"/>
    <cellStyle name="Normal 5 4 6 6" xfId="11386" xr:uid="{62FA9B81-4A0A-415C-BC53-3E15524A49DF}"/>
    <cellStyle name="Normal 5 4 6 6 2" xfId="25076" xr:uid="{0C29F28F-2037-404B-8C12-C6BF7B057299}"/>
    <cellStyle name="Normal 5 4 6 6 2 2" xfId="38768" xr:uid="{81FAAC97-C8BC-464D-8731-478D16056F51}"/>
    <cellStyle name="Normal 5 4 6 6 2 3" xfId="53652" xr:uid="{087413C8-C64A-4EEA-B2EE-3CB8BF02B02E}"/>
    <cellStyle name="Normal 5 4 6 6 3" xfId="18232" xr:uid="{55AA4A6D-B1C5-455F-8524-3B793864CF6E}"/>
    <cellStyle name="Normal 5 4 6 6 4" xfId="31922" xr:uid="{892DC33C-79AC-4E03-A6FB-E43E2153BAA1}"/>
    <cellStyle name="Normal 5 4 6 6 5" xfId="46806" xr:uid="{83973AB3-0B11-4355-BF21-DDA893235EB5}"/>
    <cellStyle name="Normal 5 4 6 7" xfId="21654" xr:uid="{00088B76-0BFD-4401-B761-B00B340936BE}"/>
    <cellStyle name="Normal 5 4 6 7 2" xfId="35346" xr:uid="{A72C30C6-7FFC-4CEE-A9F9-7274C25C23F7}"/>
    <cellStyle name="Normal 5 4 6 7 3" xfId="50230" xr:uid="{8EB9BE5B-D1F7-412E-B1EF-7B22DDCC2F81}"/>
    <cellStyle name="Normal 5 4 6 8" xfId="14810" xr:uid="{5A85EABB-4A4E-449D-B5F6-84EE6B912A2F}"/>
    <cellStyle name="Normal 5 4 6 8 2" xfId="40786" xr:uid="{3E5C2709-BE08-43F0-AE2F-985DE5887929}"/>
    <cellStyle name="Normal 5 4 6 9" xfId="28500" xr:uid="{84D33BD4-7651-4E1A-BEB0-FF79B3923817}"/>
    <cellStyle name="Normal 5 4 7" xfId="563" xr:uid="{E92F234C-24DA-471C-82C0-468C3AF37121}"/>
    <cellStyle name="Normal 5 4 7 10" xfId="43389" xr:uid="{011AD449-0783-4719-93C9-1111CFC5BCB9}"/>
    <cellStyle name="Normal 5 4 7 11" xfId="7969" xr:uid="{A6DB5A2F-A7CF-470E-9DC9-39880C639D0B}"/>
    <cellStyle name="Normal 5 4 7 2" xfId="1317" xr:uid="{EAD9BFA4-653C-42B2-9527-ED50F34E6669}"/>
    <cellStyle name="Normal 5 4 7 2 2" xfId="1318" xr:uid="{16B5043C-ED84-485F-BE50-49A23943A7CF}"/>
    <cellStyle name="Normal 5 4 7 2 2 2" xfId="9683" xr:uid="{D5671682-F417-48B8-AFC6-DA50131DBF8C}"/>
    <cellStyle name="Normal 5 4 7 2 2 2 2" xfId="13105" xr:uid="{170BBF38-5775-4756-9E0F-9E34A75F171D}"/>
    <cellStyle name="Normal 5 4 7 2 2 2 2 2" xfId="26795" xr:uid="{28C97183-D51C-4289-B5AC-F07262497DAF}"/>
    <cellStyle name="Normal 5 4 7 2 2 2 2 2 2" xfId="40487" xr:uid="{1C12BA36-2634-4758-8E46-B68DFD746E73}"/>
    <cellStyle name="Normal 5 4 7 2 2 2 2 2 3" xfId="55371" xr:uid="{7F9FB139-1664-42D0-B03D-682630EBC966}"/>
    <cellStyle name="Normal 5 4 7 2 2 2 2 3" xfId="19951" xr:uid="{805F443E-95D5-41D8-A9D4-CD8E8F8C0633}"/>
    <cellStyle name="Normal 5 4 7 2 2 2 2 4" xfId="33641" xr:uid="{D5AF0714-8BBA-4D58-832F-778B97361B51}"/>
    <cellStyle name="Normal 5 4 7 2 2 2 2 5" xfId="48525" xr:uid="{2A37CA1C-F385-451D-8B84-FCE6F71CDADB}"/>
    <cellStyle name="Normal 5 4 7 2 2 2 3" xfId="23373" xr:uid="{6D7E8F20-C825-4A87-8AA6-142D21B29AF1}"/>
    <cellStyle name="Normal 5 4 7 2 2 2 3 2" xfId="37065" xr:uid="{BA4723FE-E6E9-4A88-9FFD-DCF176B60E55}"/>
    <cellStyle name="Normal 5 4 7 2 2 2 3 3" xfId="51949" xr:uid="{48866FB0-D628-4AF4-8A03-24C8A574EFA0}"/>
    <cellStyle name="Normal 5 4 7 2 2 2 4" xfId="16529" xr:uid="{D1987C6E-4F47-42C2-BD22-2C8752814EE6}"/>
    <cellStyle name="Normal 5 4 7 2 2 2 5" xfId="30219" xr:uid="{0A55F0CA-2590-464A-A01F-CAF8DBEA2A17}"/>
    <cellStyle name="Normal 5 4 7 2 2 2 6" xfId="45103" xr:uid="{BA9787B5-5E05-4A20-8A99-9310DA43ADDE}"/>
    <cellStyle name="Normal 5 4 7 2 2 3" xfId="11393" xr:uid="{0C4E2024-B442-42D8-8DBB-A256BD42830F}"/>
    <cellStyle name="Normal 5 4 7 2 2 3 2" xfId="25083" xr:uid="{67D7B5BE-F13A-4D97-AB61-F7F2551AD0BF}"/>
    <cellStyle name="Normal 5 4 7 2 2 3 2 2" xfId="38775" xr:uid="{B9FD9F75-313B-4AC0-93C5-E61CC9489017}"/>
    <cellStyle name="Normal 5 4 7 2 2 3 2 3" xfId="53659" xr:uid="{DA108890-2744-49D3-9091-15CC68234E6C}"/>
    <cellStyle name="Normal 5 4 7 2 2 3 3" xfId="18239" xr:uid="{48A4390D-9696-436E-80A0-DF46D0D1D846}"/>
    <cellStyle name="Normal 5 4 7 2 2 3 4" xfId="31929" xr:uid="{C3A355AF-1B14-4808-994D-9B575AFC7837}"/>
    <cellStyle name="Normal 5 4 7 2 2 3 5" xfId="46813" xr:uid="{030702B7-B03E-4839-BBE1-FEC3B4F8F6A7}"/>
    <cellStyle name="Normal 5 4 7 2 2 4" xfId="21661" xr:uid="{45E2FA4C-A2ED-4702-9216-DAD0BF268E70}"/>
    <cellStyle name="Normal 5 4 7 2 2 4 2" xfId="35353" xr:uid="{9E309BD9-F3A1-49A2-B31F-6F83DBEBF4D7}"/>
    <cellStyle name="Normal 5 4 7 2 2 4 3" xfId="50237" xr:uid="{B74AA13F-741E-44C1-85A5-DB672B8C97D1}"/>
    <cellStyle name="Normal 5 4 7 2 2 5" xfId="14817" xr:uid="{0154429B-D7A0-49A0-861C-5DAFF9A0E14B}"/>
    <cellStyle name="Normal 5 4 7 2 2 5 2" xfId="41011" xr:uid="{4DE0602E-C691-439B-BB5F-ADFF28B00848}"/>
    <cellStyle name="Normal 5 4 7 2 2 6" xfId="28507" xr:uid="{EB508552-7B68-4B56-9630-158DA7A052F9}"/>
    <cellStyle name="Normal 5 4 7 2 2 7" xfId="43391" xr:uid="{0F59ED90-E9D0-4483-84A5-70A334606B3B}"/>
    <cellStyle name="Normal 5 4 7 2 2 8" xfId="7971" xr:uid="{22FEE2F5-A3A7-4EAB-898D-FAA957B5468C}"/>
    <cellStyle name="Normal 5 4 7 2 3" xfId="4420" xr:uid="{DA588BD8-F5FA-457B-B8D9-44F63638DFED}"/>
    <cellStyle name="Normal 5 4 7 2 3 2" xfId="13104" xr:uid="{4987851D-CA99-4703-A193-A3000FBAD05F}"/>
    <cellStyle name="Normal 5 4 7 2 3 2 2" xfId="26794" xr:uid="{B9E9B5B8-CC89-46D9-81A5-0880EC0BDA55}"/>
    <cellStyle name="Normal 5 4 7 2 3 2 2 2" xfId="40486" xr:uid="{B7727B47-817D-4C4A-BA04-E3D133F8BE68}"/>
    <cellStyle name="Normal 5 4 7 2 3 2 2 3" xfId="55370" xr:uid="{05507894-84A0-492D-A24D-9D317B4DFFA9}"/>
    <cellStyle name="Normal 5 4 7 2 3 2 3" xfId="19950" xr:uid="{396535D7-6BE3-4928-8929-F603DD61D306}"/>
    <cellStyle name="Normal 5 4 7 2 3 2 4" xfId="33640" xr:uid="{897F45B5-E798-4B17-8FB4-CD1FEC4FDD80}"/>
    <cellStyle name="Normal 5 4 7 2 3 2 5" xfId="48524" xr:uid="{8F421440-D221-41C0-B404-F4643D140FC6}"/>
    <cellStyle name="Normal 5 4 7 2 3 3" xfId="23372" xr:uid="{C266CADC-4013-4F08-8D1A-AFAFADB4741E}"/>
    <cellStyle name="Normal 5 4 7 2 3 3 2" xfId="37064" xr:uid="{BF7697C9-F14F-404F-9B4B-8022F538562D}"/>
    <cellStyle name="Normal 5 4 7 2 3 3 3" xfId="51948" xr:uid="{F8A5A021-9869-4F37-9E81-6200A04F4FA2}"/>
    <cellStyle name="Normal 5 4 7 2 3 4" xfId="16528" xr:uid="{A07D8BA8-7A7E-4379-9543-4A66AED53638}"/>
    <cellStyle name="Normal 5 4 7 2 3 4 2" xfId="41338" xr:uid="{D975D95A-0BB7-4D77-A3D4-D137B527EA95}"/>
    <cellStyle name="Normal 5 4 7 2 3 5" xfId="30218" xr:uid="{718F5208-1559-4FBE-B48D-02E15C03A863}"/>
    <cellStyle name="Normal 5 4 7 2 3 6" xfId="45102" xr:uid="{5A3B4422-B50B-4BD0-9366-9595108A626F}"/>
    <cellStyle name="Normal 5 4 7 2 3 7" xfId="9682" xr:uid="{B85B5DFD-66F1-4C40-A09A-E25130991441}"/>
    <cellStyle name="Normal 5 4 7 2 4" xfId="11392" xr:uid="{49A3EDA3-6F4F-4120-9B6D-E0134C1CC76D}"/>
    <cellStyle name="Normal 5 4 7 2 4 2" xfId="25082" xr:uid="{FE0F2CF4-24AC-463C-B8C5-6A1718E0A2B5}"/>
    <cellStyle name="Normal 5 4 7 2 4 2 2" xfId="38774" xr:uid="{9E17A455-3AFA-4524-9212-10E5C014218A}"/>
    <cellStyle name="Normal 5 4 7 2 4 2 3" xfId="53658" xr:uid="{6E3EF5C4-82C9-436B-9DA1-6ADDCA36C1E8}"/>
    <cellStyle name="Normal 5 4 7 2 4 3" xfId="18238" xr:uid="{AB0FF883-B553-487B-B78A-4CB57F646C9C}"/>
    <cellStyle name="Normal 5 4 7 2 4 4" xfId="31928" xr:uid="{F2E91430-38A4-47A7-A7BC-B7EC5779F55B}"/>
    <cellStyle name="Normal 5 4 7 2 4 5" xfId="46812" xr:uid="{B20E55C9-9E44-43CC-A4A1-211F8F816A99}"/>
    <cellStyle name="Normal 5 4 7 2 5" xfId="21660" xr:uid="{80639EBD-A47E-4C86-B8E8-68855A77620C}"/>
    <cellStyle name="Normal 5 4 7 2 5 2" xfId="35352" xr:uid="{89A89F40-6956-405F-922B-1E9080DF0F55}"/>
    <cellStyle name="Normal 5 4 7 2 5 3" xfId="50236" xr:uid="{B9B3CE8A-39DB-4B96-9640-3E936CBAF3BD}"/>
    <cellStyle name="Normal 5 4 7 2 6" xfId="14816" xr:uid="{5905C213-2868-4822-9686-6905CBF7B67B}"/>
    <cellStyle name="Normal 5 4 7 2 6 2" xfId="41010" xr:uid="{293D72D3-F9CD-4D36-992E-AAF85B1BE57F}"/>
    <cellStyle name="Normal 5 4 7 2 7" xfId="28506" xr:uid="{56803CB6-BBA8-4DFA-B3FA-51F2BDCA5425}"/>
    <cellStyle name="Normal 5 4 7 2 8" xfId="43390" xr:uid="{BE876683-BF9B-4B23-B79D-18DBADBC8C9A}"/>
    <cellStyle name="Normal 5 4 7 2 9" xfId="7970" xr:uid="{FD55C4B7-72A0-4279-8459-855D2F473078}"/>
    <cellStyle name="Normal 5 4 7 3" xfId="1319" xr:uid="{2EF9BE70-74AB-4EC4-A18E-5650113353F7}"/>
    <cellStyle name="Normal 5 4 7 3 2" xfId="9684" xr:uid="{5DE86E92-1D67-498C-AFE0-FA2AAD1B6787}"/>
    <cellStyle name="Normal 5 4 7 3 2 2" xfId="13106" xr:uid="{F18205D8-FFAC-4F8E-9F55-991E3AC51E69}"/>
    <cellStyle name="Normal 5 4 7 3 2 2 2" xfId="26796" xr:uid="{FCBFF238-4696-448A-839F-4FE2C8A3EC95}"/>
    <cellStyle name="Normal 5 4 7 3 2 2 2 2" xfId="40488" xr:uid="{759C0090-E2CF-4E30-9B67-63FB2EF53509}"/>
    <cellStyle name="Normal 5 4 7 3 2 2 2 3" xfId="55372" xr:uid="{DD66A233-9277-431A-A06E-E558EE986E82}"/>
    <cellStyle name="Normal 5 4 7 3 2 2 3" xfId="19952" xr:uid="{3BEE0C76-78F4-4668-A994-F71AAD0EF838}"/>
    <cellStyle name="Normal 5 4 7 3 2 2 4" xfId="33642" xr:uid="{5D811F1F-D3D4-461A-8350-CF4A16926852}"/>
    <cellStyle name="Normal 5 4 7 3 2 2 5" xfId="48526" xr:uid="{6B40324E-91F8-4946-9004-FE4F5F2D0916}"/>
    <cellStyle name="Normal 5 4 7 3 2 3" xfId="23374" xr:uid="{9A211A2F-9510-40F9-8AE3-89499D2E8B41}"/>
    <cellStyle name="Normal 5 4 7 3 2 3 2" xfId="37066" xr:uid="{822415F4-C13A-4FB0-90CC-84CE77F0F46F}"/>
    <cellStyle name="Normal 5 4 7 3 2 3 3" xfId="51950" xr:uid="{188206D8-1FD0-4B3D-AB2A-ACDC1FC7EEAA}"/>
    <cellStyle name="Normal 5 4 7 3 2 4" xfId="16530" xr:uid="{3606530D-27DE-4815-ACE3-F4B516A0F9BF}"/>
    <cellStyle name="Normal 5 4 7 3 2 5" xfId="30220" xr:uid="{9634CA85-802D-47B7-A169-9709F792667D}"/>
    <cellStyle name="Normal 5 4 7 3 2 6" xfId="45104" xr:uid="{A75BC75C-0989-430D-A504-0B626ECA33B5}"/>
    <cellStyle name="Normal 5 4 7 3 3" xfId="11394" xr:uid="{3C28F762-D49A-49CC-937F-7C9B4012ED07}"/>
    <cellStyle name="Normal 5 4 7 3 3 2" xfId="25084" xr:uid="{F5EFE81B-8024-4ADC-BEBD-C90FB1046FF5}"/>
    <cellStyle name="Normal 5 4 7 3 3 2 2" xfId="38776" xr:uid="{6C0C1D48-5E47-4525-8E26-C7BD6693C0F1}"/>
    <cellStyle name="Normal 5 4 7 3 3 2 3" xfId="53660" xr:uid="{46D73566-6D56-4D24-BDED-8C90E4F691A9}"/>
    <cellStyle name="Normal 5 4 7 3 3 3" xfId="18240" xr:uid="{54FBFFD6-5D04-495F-BC1A-9E067ED93515}"/>
    <cellStyle name="Normal 5 4 7 3 3 4" xfId="31930" xr:uid="{815B1C61-2DAD-419F-8919-778F994B6EF1}"/>
    <cellStyle name="Normal 5 4 7 3 3 5" xfId="46814" xr:uid="{AAED5CAA-BEB1-40CC-99D9-4096B74F6401}"/>
    <cellStyle name="Normal 5 4 7 3 4" xfId="21662" xr:uid="{7127CA2D-19DB-438B-B115-1223EEBFD2C8}"/>
    <cellStyle name="Normal 5 4 7 3 4 2" xfId="35354" xr:uid="{2712BBD0-D547-4A88-A755-FB32FA5F5415}"/>
    <cellStyle name="Normal 5 4 7 3 4 3" xfId="50238" xr:uid="{551C7CB8-2D63-462D-B2EE-8E2B5B6035FD}"/>
    <cellStyle name="Normal 5 4 7 3 5" xfId="14818" xr:uid="{75E6230B-F6C8-45F9-BCA7-4F1EC916874A}"/>
    <cellStyle name="Normal 5 4 7 3 5 2" xfId="41012" xr:uid="{BB11772B-1796-4981-8CC7-EB4F00A48538}"/>
    <cellStyle name="Normal 5 4 7 3 6" xfId="28508" xr:uid="{FE5D5C66-0F80-4863-AC25-FA69750D4D20}"/>
    <cellStyle name="Normal 5 4 7 3 7" xfId="43392" xr:uid="{858A64F6-2E71-4253-8A13-5E0C7FCEBEC4}"/>
    <cellStyle name="Normal 5 4 7 3 8" xfId="7972" xr:uid="{239705E3-1745-4A23-AFF9-CF5EEBD98B2A}"/>
    <cellStyle name="Normal 5 4 7 4" xfId="2869" xr:uid="{4FE1DBF7-A839-4B76-93F6-0D88F094970A}"/>
    <cellStyle name="Normal 5 4 7 4 2" xfId="4585" xr:uid="{4BDAFFE4-E3C7-4C91-B7A3-3961C98A339F}"/>
    <cellStyle name="Normal 5 4 7 4 2 2" xfId="13107" xr:uid="{FA7994CB-6E1B-49E1-837A-8EFCD6F5C9DB}"/>
    <cellStyle name="Normal 5 4 7 4 2 2 2" xfId="26797" xr:uid="{4B574598-2EBB-4FE6-BB29-7C3A407BD862}"/>
    <cellStyle name="Normal 5 4 7 4 2 2 2 2" xfId="40489" xr:uid="{651DB445-1F29-4005-8FE5-3A97B8441046}"/>
    <cellStyle name="Normal 5 4 7 4 2 2 2 3" xfId="55373" xr:uid="{65EEE77F-4B4E-4089-B050-F0D7A1543224}"/>
    <cellStyle name="Normal 5 4 7 4 2 2 3" xfId="19953" xr:uid="{2856D9F0-7C5B-47BD-BE99-BA0042F79B27}"/>
    <cellStyle name="Normal 5 4 7 4 2 2 4" xfId="33643" xr:uid="{B8C1E57B-19AB-41D1-881B-1683C2BE1DE1}"/>
    <cellStyle name="Normal 5 4 7 4 2 2 5" xfId="48527" xr:uid="{00602894-CB9D-4FFB-A8D7-587396F17BBD}"/>
    <cellStyle name="Normal 5 4 7 4 2 3" xfId="23375" xr:uid="{BDF98E0C-C72D-442F-B0FE-7606EA916957}"/>
    <cellStyle name="Normal 5 4 7 4 2 3 2" xfId="37067" xr:uid="{0931B9EB-B654-4BF7-82FD-5F5A3B47529D}"/>
    <cellStyle name="Normal 5 4 7 4 2 3 3" xfId="51951" xr:uid="{D83B34E5-315D-4918-BF30-DCA505CBF736}"/>
    <cellStyle name="Normal 5 4 7 4 2 4" xfId="16531" xr:uid="{96104FEB-9E5D-4136-8989-3654A67E7F53}"/>
    <cellStyle name="Normal 5 4 7 4 2 4 2" xfId="41359" xr:uid="{37419375-EE7E-4165-BCB0-4B2E0B5E7028}"/>
    <cellStyle name="Normal 5 4 7 4 2 5" xfId="30221" xr:uid="{58DDB73D-5A76-4CA9-B94D-366D7ED0A2C3}"/>
    <cellStyle name="Normal 5 4 7 4 2 6" xfId="45105" xr:uid="{F3941712-66CA-4CEB-ADE7-05EBC5634BD4}"/>
    <cellStyle name="Normal 5 4 7 4 2 7" xfId="9685" xr:uid="{1321CFEA-226C-43EB-B090-B7544EDBC6ED}"/>
    <cellStyle name="Normal 5 4 7 4 3" xfId="4686" xr:uid="{71FC000D-A6CC-43B9-997C-E9BFE49A2D2D}"/>
    <cellStyle name="Normal 5 4 7 4 3 2" xfId="25085" xr:uid="{CC7D7A0A-60CB-4479-B45B-3725B6751E3E}"/>
    <cellStyle name="Normal 5 4 7 4 3 2 2" xfId="38777" xr:uid="{94BFF148-6EBF-440E-A67D-110AAE7BDE45}"/>
    <cellStyle name="Normal 5 4 7 4 3 2 3" xfId="53661" xr:uid="{848BBAB6-B21B-4058-BA03-E79DE49AD865}"/>
    <cellStyle name="Normal 5 4 7 4 3 3" xfId="18241" xr:uid="{7B076295-97F4-4486-A0B1-23EBC8A25E08}"/>
    <cellStyle name="Normal 5 4 7 4 3 3 2" xfId="41375" xr:uid="{07E22D11-AC44-427D-A772-E0C315A1B5EA}"/>
    <cellStyle name="Normal 5 4 7 4 3 4" xfId="31931" xr:uid="{BC372938-A59A-4F49-912B-672555CDEB16}"/>
    <cellStyle name="Normal 5 4 7 4 3 5" xfId="46815" xr:uid="{F6196488-87DE-4E51-9179-1E6373511A92}"/>
    <cellStyle name="Normal 5 4 7 4 3 6" xfId="11395" xr:uid="{30995044-F7BA-4363-9A30-428B00C0DFB6}"/>
    <cellStyle name="Normal 5 4 7 4 4" xfId="4612" xr:uid="{52CC4699-30F6-49AE-BE24-A46B0B0EE0B9}"/>
    <cellStyle name="Normal 5 4 7 4 4 2" xfId="41369" xr:uid="{637DBCC2-0176-4B16-A4EF-015A15AB2B8E}"/>
    <cellStyle name="Normal 5 4 7 4 4 3" xfId="35355" xr:uid="{30936075-2731-4D1B-921A-738604684866}"/>
    <cellStyle name="Normal 5 4 7 4 4 4" xfId="50239" xr:uid="{3C535973-AE0C-4BA7-963D-F01CE212CD7E}"/>
    <cellStyle name="Normal 5 4 7 4 4 5" xfId="21663" xr:uid="{774FA9D9-9148-4BB2-B45C-D73083984C29}"/>
    <cellStyle name="Normal 5 4 7 4 5" xfId="14819" xr:uid="{DDBF356E-A3F2-4F3F-A03E-84CA1EEA3972}"/>
    <cellStyle name="Normal 5 4 7 4 5 2" xfId="41145" xr:uid="{EE63188E-BD37-40E7-980E-C736BE8C0C22}"/>
    <cellStyle name="Normal 5 4 7 4 6" xfId="28509" xr:uid="{937C54E8-7B27-43DA-9F97-7AADBFA9354B}"/>
    <cellStyle name="Normal 5 4 7 4 7" xfId="43393" xr:uid="{E52AF6A7-0D57-4703-8224-66C58A08F19F}"/>
    <cellStyle name="Normal 5 4 7 4 8" xfId="7973" xr:uid="{95B30F2E-F0F6-4B32-8798-908F4C41C17E}"/>
    <cellStyle name="Normal 5 4 7 5" xfId="9681" xr:uid="{A9B0B87D-A259-4DD6-B823-CDFD7A16196B}"/>
    <cellStyle name="Normal 5 4 7 5 2" xfId="13103" xr:uid="{E51FC678-7276-4E8C-B95A-BE055077664C}"/>
    <cellStyle name="Normal 5 4 7 5 2 2" xfId="26793" xr:uid="{24F984C2-09C5-41FA-B355-2E7B6ADA278D}"/>
    <cellStyle name="Normal 5 4 7 5 2 2 2" xfId="40485" xr:uid="{9AC26A3B-DB6D-4727-B3BD-D016D81DDB6B}"/>
    <cellStyle name="Normal 5 4 7 5 2 2 3" xfId="55369" xr:uid="{21688703-BE16-4E36-83C0-DF7B4AE7EC41}"/>
    <cellStyle name="Normal 5 4 7 5 2 3" xfId="19949" xr:uid="{211C731C-70CF-490E-8EC2-620EEF2B8B8C}"/>
    <cellStyle name="Normal 5 4 7 5 2 4" xfId="33639" xr:uid="{BD8D880D-A199-4213-916C-26064D762123}"/>
    <cellStyle name="Normal 5 4 7 5 2 5" xfId="48523" xr:uid="{D55CF56E-5A5E-43BA-B6E7-A9715A58C3EF}"/>
    <cellStyle name="Normal 5 4 7 5 3" xfId="23371" xr:uid="{54BE756F-6E4B-42C2-9090-96E5C23B62FE}"/>
    <cellStyle name="Normal 5 4 7 5 3 2" xfId="37063" xr:uid="{2E1338D2-AEE1-4B65-BF92-92810EE27546}"/>
    <cellStyle name="Normal 5 4 7 5 3 3" xfId="51947" xr:uid="{B5527623-B054-4451-B5DA-BD229774B11D}"/>
    <cellStyle name="Normal 5 4 7 5 4" xfId="16527" xr:uid="{6FDDA73C-3152-40EE-AD2B-A1618A30ABEB}"/>
    <cellStyle name="Normal 5 4 7 5 5" xfId="30217" xr:uid="{A925D258-7746-49D6-8520-271A65E87333}"/>
    <cellStyle name="Normal 5 4 7 5 6" xfId="45101" xr:uid="{10445FF5-198B-48EF-975A-7FDAB8BFCD40}"/>
    <cellStyle name="Normal 5 4 7 6" xfId="11391" xr:uid="{59C0AD06-E835-404C-8C9F-A8E9A4F5F0AB}"/>
    <cellStyle name="Normal 5 4 7 6 2" xfId="25081" xr:uid="{C5CD8F1D-322D-4D7A-968C-BCF3BEDE074D}"/>
    <cellStyle name="Normal 5 4 7 6 2 2" xfId="38773" xr:uid="{77158491-082F-4318-A048-6A9FCD144DAA}"/>
    <cellStyle name="Normal 5 4 7 6 2 3" xfId="53657" xr:uid="{E28DD6CE-37CC-4658-A201-4E83786DBCC6}"/>
    <cellStyle name="Normal 5 4 7 6 3" xfId="18237" xr:uid="{F7B7FAAE-C995-4360-A8D2-7A6CE5D52E2D}"/>
    <cellStyle name="Normal 5 4 7 6 4" xfId="31927" xr:uid="{4BE1CB3F-7075-4DF0-991D-53B80B589D3A}"/>
    <cellStyle name="Normal 5 4 7 6 5" xfId="46811" xr:uid="{30A89B2A-B0D0-4FED-874D-56CD74FDAB36}"/>
    <cellStyle name="Normal 5 4 7 7" xfId="21659" xr:uid="{BFF39A83-51E0-4692-B1C7-8372EE008227}"/>
    <cellStyle name="Normal 5 4 7 7 2" xfId="35351" xr:uid="{BC28AD11-DEE2-4CFA-B86B-4326AC3A69C1}"/>
    <cellStyle name="Normal 5 4 7 7 3" xfId="50235" xr:uid="{BFE057CD-64D7-41F8-8214-610237855003}"/>
    <cellStyle name="Normal 5 4 7 8" xfId="14815" xr:uid="{3D0EE5CB-0E0C-406A-B91E-5203B4730114}"/>
    <cellStyle name="Normal 5 4 7 8 2" xfId="40840" xr:uid="{F7CEA8F2-547B-40CD-9A8B-A4CC27FCF938}"/>
    <cellStyle name="Normal 5 4 7 9" xfId="28505" xr:uid="{AD2AADB2-716B-480B-B4CA-603C05050474}"/>
    <cellStyle name="Normal 5 4 8" xfId="1320" xr:uid="{B6BBB4E5-87F7-4DF3-A747-44EFCADA7A41}"/>
    <cellStyle name="Normal 5 4 8 2" xfId="1321" xr:uid="{D018B2D5-D94B-4374-A354-AB5F8BE1D410}"/>
    <cellStyle name="Normal 5 4 8 2 2" xfId="9687" xr:uid="{3CA4D4B4-9CA1-4DAB-AA72-CF230EF79AA4}"/>
    <cellStyle name="Normal 5 4 8 2 2 2" xfId="13109" xr:uid="{C0B19345-38C8-4504-B7E7-BE7C3E05C388}"/>
    <cellStyle name="Normal 5 4 8 2 2 2 2" xfId="26799" xr:uid="{C99680A5-2B36-44F2-9C24-C29C031D7DC7}"/>
    <cellStyle name="Normal 5 4 8 2 2 2 2 2" xfId="40491" xr:uid="{D3C43A1D-C984-4987-8E65-9EE169CFC5CD}"/>
    <cellStyle name="Normal 5 4 8 2 2 2 2 3" xfId="55375" xr:uid="{E11AEC63-3944-4C1E-AEFF-5ABB35047902}"/>
    <cellStyle name="Normal 5 4 8 2 2 2 3" xfId="19955" xr:uid="{246F7C05-9069-4A28-AB4A-1186EF171597}"/>
    <cellStyle name="Normal 5 4 8 2 2 2 4" xfId="33645" xr:uid="{2719DCF6-469C-485B-BC61-11AC1BFE4820}"/>
    <cellStyle name="Normal 5 4 8 2 2 2 5" xfId="48529" xr:uid="{21770221-5B6F-4FAF-94EC-4CADFEE28770}"/>
    <cellStyle name="Normal 5 4 8 2 2 3" xfId="23377" xr:uid="{EBF59BFB-2FC3-44BA-A059-3C3C396F0136}"/>
    <cellStyle name="Normal 5 4 8 2 2 3 2" xfId="37069" xr:uid="{E60630AE-F1C9-4626-BC99-3AC4F5559470}"/>
    <cellStyle name="Normal 5 4 8 2 2 3 3" xfId="51953" xr:uid="{56AA1A88-77CF-44D8-BF5F-B877DE04930F}"/>
    <cellStyle name="Normal 5 4 8 2 2 4" xfId="16533" xr:uid="{40BA6F16-F028-4013-A0FB-D2967439FFCE}"/>
    <cellStyle name="Normal 5 4 8 2 2 5" xfId="30223" xr:uid="{4F032F8D-83AE-4BC9-91F9-FD0632C982CD}"/>
    <cellStyle name="Normal 5 4 8 2 2 6" xfId="45107" xr:uid="{F9F5636A-7224-4C3D-AF6E-BD0BF9CDF27B}"/>
    <cellStyle name="Normal 5 4 8 2 3" xfId="11397" xr:uid="{366EE24D-DC9B-49C7-858D-7CC3C075CEB1}"/>
    <cellStyle name="Normal 5 4 8 2 3 2" xfId="25087" xr:uid="{34027F43-37AA-4E5B-B573-30A926EC9BC2}"/>
    <cellStyle name="Normal 5 4 8 2 3 2 2" xfId="38779" xr:uid="{BC5BBC45-454D-4372-AB47-B55FCE8EF279}"/>
    <cellStyle name="Normal 5 4 8 2 3 2 3" xfId="53663" xr:uid="{5E623290-78CF-490E-BE7F-0C00BC7BAA9C}"/>
    <cellStyle name="Normal 5 4 8 2 3 3" xfId="18243" xr:uid="{BDCDFBE3-2E80-4A6F-8AFC-814F183BA38E}"/>
    <cellStyle name="Normal 5 4 8 2 3 4" xfId="31933" xr:uid="{FF3371A7-F521-4ADE-BC75-A231B7E045A2}"/>
    <cellStyle name="Normal 5 4 8 2 3 5" xfId="46817" xr:uid="{9719841C-72D7-42C0-9D73-2D2650E3097B}"/>
    <cellStyle name="Normal 5 4 8 2 4" xfId="21665" xr:uid="{FC3ABDA0-A083-4EA8-8E2D-4F7C357EEB3B}"/>
    <cellStyle name="Normal 5 4 8 2 4 2" xfId="35357" xr:uid="{0816D274-26D8-4FEE-9CBA-5A502A7BB320}"/>
    <cellStyle name="Normal 5 4 8 2 4 3" xfId="50241" xr:uid="{ED50A07E-98A9-46BC-9C08-091CAE252C87}"/>
    <cellStyle name="Normal 5 4 8 2 5" xfId="14821" xr:uid="{62D2AD64-0CFE-4E90-8B68-E6203CB6D3DE}"/>
    <cellStyle name="Normal 5 4 8 2 5 2" xfId="41014" xr:uid="{5DB698A0-06E5-4261-A174-B823D339C28A}"/>
    <cellStyle name="Normal 5 4 8 2 6" xfId="28511" xr:uid="{53AB9ECA-D754-4CF4-97F2-9A5D8E3D6FAE}"/>
    <cellStyle name="Normal 5 4 8 2 7" xfId="43395" xr:uid="{733A226A-5C23-4453-B044-4D303F81B148}"/>
    <cellStyle name="Normal 5 4 8 2 8" xfId="7975" xr:uid="{E884A6EF-14DB-42F9-977D-6CD6514F8EE0}"/>
    <cellStyle name="Normal 5 4 8 3" xfId="2870" xr:uid="{4950E1BB-8963-44B6-92EA-087DB18E9BF9}"/>
    <cellStyle name="Normal 5 4 8 3 2" xfId="13108" xr:uid="{79D8EB60-C9D2-4DD4-85AE-A6C64F430C64}"/>
    <cellStyle name="Normal 5 4 8 3 2 2" xfId="26798" xr:uid="{9D81EFB0-670D-4320-B36C-F2F7CD562582}"/>
    <cellStyle name="Normal 5 4 8 3 2 2 2" xfId="40490" xr:uid="{FF7C98C1-90A2-428F-BF64-FE0C6B8DBD83}"/>
    <cellStyle name="Normal 5 4 8 3 2 2 3" xfId="55374" xr:uid="{6836D47B-DD7E-4D60-B721-BAAFFE776AD3}"/>
    <cellStyle name="Normal 5 4 8 3 2 3" xfId="19954" xr:uid="{D39000DA-EEB5-4639-9F96-ABFBEA6AB40E}"/>
    <cellStyle name="Normal 5 4 8 3 2 4" xfId="33644" xr:uid="{138C317C-2EB2-4982-BDFD-A60E1188A8C1}"/>
    <cellStyle name="Normal 5 4 8 3 2 5" xfId="48528" xr:uid="{76DE082C-5EFA-445F-8265-A05CB249843A}"/>
    <cellStyle name="Normal 5 4 8 3 3" xfId="23376" xr:uid="{90A4CC29-2E44-4E14-8ADB-60D8AC96387F}"/>
    <cellStyle name="Normal 5 4 8 3 3 2" xfId="37068" xr:uid="{A37EECF3-E754-45A0-86A6-96214D83DB1C}"/>
    <cellStyle name="Normal 5 4 8 3 3 3" xfId="51952" xr:uid="{B980461A-CBCF-4C33-B802-66328BD28DAB}"/>
    <cellStyle name="Normal 5 4 8 3 4" xfId="16532" xr:uid="{1DEE7A03-971B-4030-953C-AB674D6BC4C3}"/>
    <cellStyle name="Normal 5 4 8 3 4 2" xfId="41146" xr:uid="{06274B2B-5394-462C-9F9A-49A1E7E16C31}"/>
    <cellStyle name="Normal 5 4 8 3 5" xfId="30222" xr:uid="{7D5FE955-C096-44F0-9F8A-7E301B183085}"/>
    <cellStyle name="Normal 5 4 8 3 6" xfId="45106" xr:uid="{ABFCEF5F-5D55-4D35-AF7D-09747B8B164E}"/>
    <cellStyle name="Normal 5 4 8 3 7" xfId="9686" xr:uid="{A1988528-5B47-4A5A-839A-D88299D47571}"/>
    <cellStyle name="Normal 5 4 8 4" xfId="2871" xr:uid="{BE966F43-ABF5-4066-AFA4-0E3A0B477373}"/>
    <cellStyle name="Normal 5 4 8 4 2" xfId="25086" xr:uid="{0C48A4BE-13E9-45B8-9DEF-A9889466D8E6}"/>
    <cellStyle name="Normal 5 4 8 4 2 2" xfId="38778" xr:uid="{B70B3932-1C65-4934-A295-4FB93ECDFBA2}"/>
    <cellStyle name="Normal 5 4 8 4 2 3" xfId="53662" xr:uid="{B723959B-1F00-47F0-B55D-EFC05A8F9CD7}"/>
    <cellStyle name="Normal 5 4 8 4 3" xfId="18242" xr:uid="{EB4813D4-08F0-40B9-85E9-E74595BB43D8}"/>
    <cellStyle name="Normal 5 4 8 4 3 2" xfId="41147" xr:uid="{84CA8A81-B48A-4B41-9EC1-B9B4C1FE798B}"/>
    <cellStyle name="Normal 5 4 8 4 4" xfId="31932" xr:uid="{DEB837D6-56EA-49B4-9FA3-E62ABD79C507}"/>
    <cellStyle name="Normal 5 4 8 4 5" xfId="46816" xr:uid="{4A3A2346-90B6-47B7-9E68-E519D40B86E3}"/>
    <cellStyle name="Normal 5 4 8 4 6" xfId="11396" xr:uid="{C890C866-8C37-42AD-BD56-358D96067066}"/>
    <cellStyle name="Normal 5 4 8 5" xfId="21664" xr:uid="{88508CF3-49F8-498B-9690-4C14621BFC42}"/>
    <cellStyle name="Normal 5 4 8 5 2" xfId="35356" xr:uid="{A0066DDA-DC9F-48F6-BD2B-45DB4F078D98}"/>
    <cellStyle name="Normal 5 4 8 5 3" xfId="50240" xr:uid="{DF6BE093-7F13-4602-AE33-6CFFF0D75F48}"/>
    <cellStyle name="Normal 5 4 8 6" xfId="14820" xr:uid="{0C41097F-E645-4E15-BC6A-005C887D8E81}"/>
    <cellStyle name="Normal 5 4 8 6 2" xfId="41013" xr:uid="{D6AFFD90-51A1-4B12-B9DF-4302ADF69EB1}"/>
    <cellStyle name="Normal 5 4 8 7" xfId="28510" xr:uid="{C599EFC6-8FC8-4257-9E6E-2395C7F3753B}"/>
    <cellStyle name="Normal 5 4 8 8" xfId="43394" xr:uid="{661279BF-E366-4EBB-A71E-CA631DA0EE53}"/>
    <cellStyle name="Normal 5 4 8 9" xfId="7974" xr:uid="{5379502B-E13D-4FCD-B19A-276AC64B890C}"/>
    <cellStyle name="Normal 5 4 9" xfId="1322" xr:uid="{852C8F3B-9959-4CFF-9C55-4AD2122C0544}"/>
    <cellStyle name="Normal 5 4 9 2" xfId="9688" xr:uid="{6004F41C-84EA-410B-8FB9-A5D21664F9CA}"/>
    <cellStyle name="Normal 5 4 9 2 2" xfId="13110" xr:uid="{70727A5F-587D-45F9-9DEA-E5D5EFBD08F9}"/>
    <cellStyle name="Normal 5 4 9 2 2 2" xfId="26800" xr:uid="{CA2682E6-A832-4F4F-9FF8-39B8CC8FA55E}"/>
    <cellStyle name="Normal 5 4 9 2 2 2 2" xfId="40492" xr:uid="{AF10AE23-2B11-436B-9E88-EDAFA929A4D2}"/>
    <cellStyle name="Normal 5 4 9 2 2 2 3" xfId="55376" xr:uid="{EFC8C1D1-1D48-486A-94C1-CF8E90436D3D}"/>
    <cellStyle name="Normal 5 4 9 2 2 3" xfId="19956" xr:uid="{FB6850C9-C361-4C1A-B88B-2F05160968E0}"/>
    <cellStyle name="Normal 5 4 9 2 2 4" xfId="33646" xr:uid="{99BD34C8-22F0-4BB2-A699-B72157454963}"/>
    <cellStyle name="Normal 5 4 9 2 2 5" xfId="48530" xr:uid="{36434289-22C3-4882-B1D1-B8AE7857961E}"/>
    <cellStyle name="Normal 5 4 9 2 3" xfId="23378" xr:uid="{DFF0BF2C-683A-430E-84B3-9C75C53D9A1A}"/>
    <cellStyle name="Normal 5 4 9 2 3 2" xfId="37070" xr:uid="{10F7C100-F96D-4B72-BF79-9907FBD133E6}"/>
    <cellStyle name="Normal 5 4 9 2 3 3" xfId="51954" xr:uid="{59AB0DEE-ABAE-4788-8466-4D97A38CED80}"/>
    <cellStyle name="Normal 5 4 9 2 4" xfId="16534" xr:uid="{F53CD5E8-53E0-48F1-BB12-1C5E3C232442}"/>
    <cellStyle name="Normal 5 4 9 2 5" xfId="30224" xr:uid="{F9C9AB6F-9D41-4818-BA71-DE41F4D2DB87}"/>
    <cellStyle name="Normal 5 4 9 2 6" xfId="45108" xr:uid="{66392721-271C-4D09-BF41-C4220A71FC75}"/>
    <cellStyle name="Normal 5 4 9 3" xfId="11398" xr:uid="{5A019F74-1360-4386-BAFD-F74E584B57FE}"/>
    <cellStyle name="Normal 5 4 9 3 2" xfId="25088" xr:uid="{9D08E006-5F19-4F38-8532-4199C9EA0090}"/>
    <cellStyle name="Normal 5 4 9 3 2 2" xfId="38780" xr:uid="{70864BFB-0560-442F-9E2C-AB7F6526F39D}"/>
    <cellStyle name="Normal 5 4 9 3 2 3" xfId="53664" xr:uid="{96961E84-FDF6-4204-8CAF-24E35B28B2DC}"/>
    <cellStyle name="Normal 5 4 9 3 3" xfId="18244" xr:uid="{77E3297F-1498-4A60-B966-B292D460DF5E}"/>
    <cellStyle name="Normal 5 4 9 3 4" xfId="31934" xr:uid="{61DA4557-23F0-45EF-BD85-02EA1EDEC794}"/>
    <cellStyle name="Normal 5 4 9 3 5" xfId="46818" xr:uid="{EDEF6A1A-D5B7-412E-BF97-3BDCF0AE4213}"/>
    <cellStyle name="Normal 5 4 9 4" xfId="21666" xr:uid="{2F285BCD-84ED-498E-86E9-FB1263589534}"/>
    <cellStyle name="Normal 5 4 9 4 2" xfId="35358" xr:uid="{DB1BC6FE-85B0-435B-B49E-B6B0B5BCAFC0}"/>
    <cellStyle name="Normal 5 4 9 4 3" xfId="50242" xr:uid="{1ED3265E-511A-407E-A706-EA6658C71369}"/>
    <cellStyle name="Normal 5 4 9 5" xfId="14822" xr:uid="{6B409AE4-45F8-46B4-A608-AEAD0400C36D}"/>
    <cellStyle name="Normal 5 4 9 5 2" xfId="41015" xr:uid="{2D9C909D-94A0-4792-B247-19399A7F09DF}"/>
    <cellStyle name="Normal 5 4 9 6" xfId="28512" xr:uid="{5A2863A1-92C6-4895-AA68-4D28CEA5694B}"/>
    <cellStyle name="Normal 5 4 9 7" xfId="43396" xr:uid="{AD7A58E1-9EA6-49ED-BAD2-8290C0308C83}"/>
    <cellStyle name="Normal 5 4 9 8" xfId="7976" xr:uid="{D8FE2F33-46F1-4376-A0E9-95EEE307845A}"/>
    <cellStyle name="Normal 5 5" xfId="100" xr:uid="{9BC31407-8B45-41F3-84EC-7818E4CDAD02}"/>
    <cellStyle name="Normal 5 5 10" xfId="2872" xr:uid="{3E7D0E8C-DDFC-448D-8435-A856858B1D17}"/>
    <cellStyle name="Normal 5 5 10 2" xfId="13111" xr:uid="{B9FCA32A-0C26-4F5C-8704-9D3B1E207B26}"/>
    <cellStyle name="Normal 5 5 10 2 2" xfId="26801" xr:uid="{9FBB73CC-B6C5-43E3-83BB-14601085BA38}"/>
    <cellStyle name="Normal 5 5 10 2 2 2" xfId="40493" xr:uid="{B4AF7E7C-2F17-44B1-A12E-D19E69FF1EF1}"/>
    <cellStyle name="Normal 5 5 10 2 2 3" xfId="55377" xr:uid="{D0454950-8382-4A61-8681-CDC33824AC8F}"/>
    <cellStyle name="Normal 5 5 10 2 3" xfId="19957" xr:uid="{941E5F7F-862B-4733-8C4E-047A8A61108A}"/>
    <cellStyle name="Normal 5 5 10 2 4" xfId="33647" xr:uid="{C4806A22-22A9-4FB8-9471-6EAE38EDC6E6}"/>
    <cellStyle name="Normal 5 5 10 2 5" xfId="48531" xr:uid="{B652CDB3-2F88-4268-BC34-64831BF2A05D}"/>
    <cellStyle name="Normal 5 5 10 3" xfId="23379" xr:uid="{76348AE7-D184-4E9C-94E3-F0BDA88E00DA}"/>
    <cellStyle name="Normal 5 5 10 3 2" xfId="37071" xr:uid="{586BA4E9-0B8B-4843-96FF-21C95A19AFFA}"/>
    <cellStyle name="Normal 5 5 10 3 3" xfId="51955" xr:uid="{1B7A78F7-D52B-41F3-A184-9A88F5798863}"/>
    <cellStyle name="Normal 5 5 10 4" xfId="16535" xr:uid="{FB671F17-8BF3-4146-B140-E16BE26F2AE0}"/>
    <cellStyle name="Normal 5 5 10 4 2" xfId="41148" xr:uid="{194B1D08-CE4A-4D3D-9323-8BFC6C535F55}"/>
    <cellStyle name="Normal 5 5 10 5" xfId="30225" xr:uid="{E646DF03-6903-4D07-89D8-BBE3F2BB951C}"/>
    <cellStyle name="Normal 5 5 10 6" xfId="45109" xr:uid="{A6DF7E84-B145-4D8A-85EC-791D1F4B2043}"/>
    <cellStyle name="Normal 5 5 10 7" xfId="9689" xr:uid="{D3EE07FA-3F64-4584-8EC0-20AB51FF871F}"/>
    <cellStyle name="Normal 5 5 11" xfId="2873" xr:uid="{E5BA9819-688E-45AF-B79C-44E636061C98}"/>
    <cellStyle name="Normal 5 5 11 2" xfId="25089" xr:uid="{17255910-EAAE-47D4-B7E2-14F71DCBD0C1}"/>
    <cellStyle name="Normal 5 5 11 2 2" xfId="38781" xr:uid="{C915506C-DE07-4AE3-9C0D-AE8D246C9768}"/>
    <cellStyle name="Normal 5 5 11 2 3" xfId="53665" xr:uid="{367F0DB1-8B5C-4EA7-94BE-DE7F626E86CB}"/>
    <cellStyle name="Normal 5 5 11 3" xfId="18245" xr:uid="{A47F7FA1-A5D5-41D5-8526-2CF7F98F737D}"/>
    <cellStyle name="Normal 5 5 11 3 2" xfId="41149" xr:uid="{0EB2DCF9-2750-4FC4-B7EC-1635CCCC6FAC}"/>
    <cellStyle name="Normal 5 5 11 4" xfId="31935" xr:uid="{77FD3AB2-CABA-464A-8597-6CF9386913B1}"/>
    <cellStyle name="Normal 5 5 11 5" xfId="46819" xr:uid="{4FB1B0D3-A32E-4249-B2B8-CA92BCB29C5A}"/>
    <cellStyle name="Normal 5 5 11 6" xfId="11399" xr:uid="{AEA88C59-9BB4-4210-A6F5-65F56CF07269}"/>
    <cellStyle name="Normal 5 5 12" xfId="21667" xr:uid="{60B9B468-BC6A-4BBD-8325-E05AB14E06EB}"/>
    <cellStyle name="Normal 5 5 12 2" xfId="35359" xr:uid="{0C066DCD-C168-4298-B2EE-2A11306AD20E}"/>
    <cellStyle name="Normal 5 5 12 3" xfId="50243" xr:uid="{F4D2C6FD-7358-4FA8-BB55-4D7DCDE6089F}"/>
    <cellStyle name="Normal 5 5 13" xfId="14823" xr:uid="{E242C9A3-E61B-4A03-AB61-3F4057D8A3EF}"/>
    <cellStyle name="Normal 5 5 13 2" xfId="40766" xr:uid="{3779600D-2D6B-4303-9004-C44A3F68A738}"/>
    <cellStyle name="Normal 5 5 14" xfId="28513" xr:uid="{4CC63D3E-79B7-4FD1-8812-D06AFC16E8A3}"/>
    <cellStyle name="Normal 5 5 15" xfId="43397" xr:uid="{1790D53D-6147-4C58-A17A-842EAD8AC71D}"/>
    <cellStyle name="Normal 5 5 16" xfId="7977" xr:uid="{67448E36-6F01-4E07-A5CF-4D75FB8E0BF2}"/>
    <cellStyle name="Normal 5 5 2" xfId="101" xr:uid="{863AD689-8B91-4BD0-BB67-FD94F8BBF324}"/>
    <cellStyle name="Normal 5 5 2 10" xfId="21668" xr:uid="{9815DCC5-86AA-4E73-9B3E-7849C84EDD04}"/>
    <cellStyle name="Normal 5 5 2 10 2" xfId="35360" xr:uid="{7D55DF67-C202-4381-A2EC-8F3D76960B4F}"/>
    <cellStyle name="Normal 5 5 2 10 3" xfId="50244" xr:uid="{0C0056A0-6A8A-47FA-BF78-8AD95C3B1CF0}"/>
    <cellStyle name="Normal 5 5 2 11" xfId="14824" xr:uid="{5E37BFF3-B2DE-4F43-8F62-41DB9EB0304F}"/>
    <cellStyle name="Normal 5 5 2 11 2" xfId="40767" xr:uid="{2FB10823-F16B-4AD3-9411-EF95098766FA}"/>
    <cellStyle name="Normal 5 5 2 12" xfId="28514" xr:uid="{FB6C34A2-2AE7-49CA-BF8E-5EA07F2D92AC}"/>
    <cellStyle name="Normal 5 5 2 13" xfId="43398" xr:uid="{B0AAFD7A-E999-4505-8A9B-78BBB7945FD3}"/>
    <cellStyle name="Normal 5 5 2 14" xfId="7978" xr:uid="{DD3A2696-B243-42A0-90B2-8E2C3F98878B}"/>
    <cellStyle name="Normal 5 5 2 2" xfId="102" xr:uid="{8EE7FA46-B3B6-4A4E-9792-F7900BB97B8E}"/>
    <cellStyle name="Normal 5 5 2 2 10" xfId="14825" xr:uid="{6A94BCA0-6E77-4D88-92D1-716868176B4E}"/>
    <cellStyle name="Normal 5 5 2 2 10 2" xfId="40768" xr:uid="{BE4A96E0-7136-419D-863E-D2F77BB83D6A}"/>
    <cellStyle name="Normal 5 5 2 2 11" xfId="28515" xr:uid="{C9BC0533-596E-4AF1-A7B5-2D458AA4E5E4}"/>
    <cellStyle name="Normal 5 5 2 2 12" xfId="43399" xr:uid="{4A6DF7A4-31D8-477F-B30D-C826F3035CA3}"/>
    <cellStyle name="Normal 5 5 2 2 13" xfId="7979" xr:uid="{E2316595-6A60-42FF-A88F-C420BFA93E23}"/>
    <cellStyle name="Normal 5 5 2 2 2" xfId="305" xr:uid="{FA94E480-D93C-4A60-8A86-479983BEBDC5}"/>
    <cellStyle name="Normal 5 5 2 2 2 10" xfId="43400" xr:uid="{CFD62161-9D78-4856-B6A4-B5217DDF950A}"/>
    <cellStyle name="Normal 5 5 2 2 2 11" xfId="7980" xr:uid="{C55E4359-D848-4400-9E74-32A2126A1C58}"/>
    <cellStyle name="Normal 5 5 2 2 2 2" xfId="564" xr:uid="{C07A7F4A-F424-4CC5-9E31-9C73C0099164}"/>
    <cellStyle name="Normal 5 5 2 2 2 2 2" xfId="1323" xr:uid="{AA36AABC-7987-4B91-B6EB-4A1C2B1E25F9}"/>
    <cellStyle name="Normal 5 5 2 2 2 2 2 2" xfId="1324" xr:uid="{4DCE14CC-787E-4835-9004-8FFF070D06EE}"/>
    <cellStyle name="Normal 5 5 2 2 2 2 2 2 2" xfId="13116" xr:uid="{3D79AD8C-2CAC-4AE0-A6AB-67A3C1594431}"/>
    <cellStyle name="Normal 5 5 2 2 2 2 2 2 2 2" xfId="26806" xr:uid="{0F19B06E-E9D2-44F2-AFEF-29F6029A3683}"/>
    <cellStyle name="Normal 5 5 2 2 2 2 2 2 2 2 2" xfId="40498" xr:uid="{5C268416-80F8-41F1-8C69-F8591618D04C}"/>
    <cellStyle name="Normal 5 5 2 2 2 2 2 2 2 2 3" xfId="55382" xr:uid="{98E41FE5-5003-4EDA-9882-64E8EE239B2E}"/>
    <cellStyle name="Normal 5 5 2 2 2 2 2 2 2 3" xfId="19962" xr:uid="{2B3AFA96-3D19-4FF4-8B53-57DF8FCDCE9B}"/>
    <cellStyle name="Normal 5 5 2 2 2 2 2 2 2 4" xfId="33652" xr:uid="{05E6AB4F-377C-441E-830B-371E48837893}"/>
    <cellStyle name="Normal 5 5 2 2 2 2 2 2 2 5" xfId="48536" xr:uid="{67E5D2A3-82BC-477F-A2E9-6DE247709D6A}"/>
    <cellStyle name="Normal 5 5 2 2 2 2 2 2 3" xfId="23384" xr:uid="{55E268F1-2AC0-4C43-8AAC-16EAE0E67608}"/>
    <cellStyle name="Normal 5 5 2 2 2 2 2 2 3 2" xfId="37076" xr:uid="{7697124D-75A6-47D9-B098-1D0F0CADE190}"/>
    <cellStyle name="Normal 5 5 2 2 2 2 2 2 3 3" xfId="51960" xr:uid="{927F6D32-83A0-441D-A5D4-01BB9F36D6FC}"/>
    <cellStyle name="Normal 5 5 2 2 2 2 2 2 4" xfId="16540" xr:uid="{88AB9F35-5956-4C8B-A83A-E6FB15A569DB}"/>
    <cellStyle name="Normal 5 5 2 2 2 2 2 2 4 2" xfId="41017" xr:uid="{3F367BD5-06CB-4894-9B19-813D686D9E3E}"/>
    <cellStyle name="Normal 5 5 2 2 2 2 2 2 5" xfId="30230" xr:uid="{5BE7CB67-6048-45C5-B6B0-74E432C2571F}"/>
    <cellStyle name="Normal 5 5 2 2 2 2 2 2 6" xfId="45114" xr:uid="{4EFCF605-8867-48ED-B683-0D99E2E4620E}"/>
    <cellStyle name="Normal 5 5 2 2 2 2 2 2 7" xfId="9694" xr:uid="{00535E65-DA01-4D26-8564-61B8C1277AFD}"/>
    <cellStyle name="Normal 5 5 2 2 2 2 2 3" xfId="11404" xr:uid="{04E3F8E7-B630-4EDA-9E19-B231F4938FA2}"/>
    <cellStyle name="Normal 5 5 2 2 2 2 2 3 2" xfId="25094" xr:uid="{B4162227-25BF-4145-A098-E7A883C912DB}"/>
    <cellStyle name="Normal 5 5 2 2 2 2 2 3 2 2" xfId="38786" xr:uid="{2EE56762-A3EB-478F-80BF-48E250D7531C}"/>
    <cellStyle name="Normal 5 5 2 2 2 2 2 3 2 3" xfId="53670" xr:uid="{51BA5E4B-CCA5-4E13-938E-52342B07ECE2}"/>
    <cellStyle name="Normal 5 5 2 2 2 2 2 3 3" xfId="18250" xr:uid="{AB115F68-F3B7-43F0-9B7B-742E4C2A0593}"/>
    <cellStyle name="Normal 5 5 2 2 2 2 2 3 4" xfId="31940" xr:uid="{2A347D50-EE0C-4804-8DCA-1DCD389A0B9E}"/>
    <cellStyle name="Normal 5 5 2 2 2 2 2 3 5" xfId="46824" xr:uid="{333BAAA4-90B0-44CF-B34A-9D8422BB302E}"/>
    <cellStyle name="Normal 5 5 2 2 2 2 2 4" xfId="21672" xr:uid="{45A60A63-7B5E-418E-9352-3974C3560065}"/>
    <cellStyle name="Normal 5 5 2 2 2 2 2 4 2" xfId="35364" xr:uid="{8B534E47-80B1-4EEF-8759-76B3532958F9}"/>
    <cellStyle name="Normal 5 5 2 2 2 2 2 4 3" xfId="50248" xr:uid="{23CA5E47-DAB7-4FE6-B040-0AF111D61FB2}"/>
    <cellStyle name="Normal 5 5 2 2 2 2 2 5" xfId="14828" xr:uid="{E75E0DA0-5BC5-4C52-A827-8F39E988C43A}"/>
    <cellStyle name="Normal 5 5 2 2 2 2 2 5 2" xfId="41016" xr:uid="{6669EC06-6EB7-48C6-9176-574AABCD8E29}"/>
    <cellStyle name="Normal 5 5 2 2 2 2 2 6" xfId="28518" xr:uid="{32AC11D6-116E-4309-9BD4-A5C49A007180}"/>
    <cellStyle name="Normal 5 5 2 2 2 2 2 7" xfId="43402" xr:uid="{DEC6CA7B-77FE-43F6-9883-AE03DADF2283}"/>
    <cellStyle name="Normal 5 5 2 2 2 2 2 8" xfId="7982" xr:uid="{5F59089A-798A-4C47-A32C-F4675A2B70C1}"/>
    <cellStyle name="Normal 5 5 2 2 2 2 3" xfId="1325" xr:uid="{4EC4FF40-CFDC-4186-9353-5267740432BF}"/>
    <cellStyle name="Normal 5 5 2 2 2 2 3 2" xfId="13115" xr:uid="{B2362E88-234C-4F01-AEED-2D42AEF65158}"/>
    <cellStyle name="Normal 5 5 2 2 2 2 3 2 2" xfId="26805" xr:uid="{992D93D0-2B5A-4158-893D-387BA32F3609}"/>
    <cellStyle name="Normal 5 5 2 2 2 2 3 2 2 2" xfId="40497" xr:uid="{966C303D-6C48-4D2D-81E2-5A40E6F885FA}"/>
    <cellStyle name="Normal 5 5 2 2 2 2 3 2 2 3" xfId="55381" xr:uid="{2B67DBCB-FD14-41DF-9950-9CB35B76AEFC}"/>
    <cellStyle name="Normal 5 5 2 2 2 2 3 2 3" xfId="19961" xr:uid="{12C7A479-4579-4941-8D70-843AD2E9765B}"/>
    <cellStyle name="Normal 5 5 2 2 2 2 3 2 4" xfId="33651" xr:uid="{7F369592-6835-4EE1-8B33-F01CF39E871E}"/>
    <cellStyle name="Normal 5 5 2 2 2 2 3 2 5" xfId="48535" xr:uid="{A369ECC7-E8CE-49EE-B767-92DBA6B20F05}"/>
    <cellStyle name="Normal 5 5 2 2 2 2 3 3" xfId="23383" xr:uid="{D8B591D3-0416-48F8-BE9E-25F6A1408020}"/>
    <cellStyle name="Normal 5 5 2 2 2 2 3 3 2" xfId="37075" xr:uid="{1A81E4E4-AD1F-4E0B-B102-1A8822482501}"/>
    <cellStyle name="Normal 5 5 2 2 2 2 3 3 3" xfId="51959" xr:uid="{29A6E2DC-CDE1-4F8B-B039-1035A05FCDBF}"/>
    <cellStyle name="Normal 5 5 2 2 2 2 3 4" xfId="16539" xr:uid="{3C94FFB6-022D-48AF-9B2A-1BF36BCCA259}"/>
    <cellStyle name="Normal 5 5 2 2 2 2 3 4 2" xfId="41018" xr:uid="{9E0D2BAC-2CC3-4800-BD29-5B57028A4E7D}"/>
    <cellStyle name="Normal 5 5 2 2 2 2 3 5" xfId="30229" xr:uid="{6EAF8ED2-B856-4744-917B-777E408F2344}"/>
    <cellStyle name="Normal 5 5 2 2 2 2 3 6" xfId="45113" xr:uid="{B5E67B15-56D1-47A7-BFE4-28A5D873FA2A}"/>
    <cellStyle name="Normal 5 5 2 2 2 2 3 7" xfId="9693" xr:uid="{03199FD1-7AC8-48B8-AD6E-534DCF2D8604}"/>
    <cellStyle name="Normal 5 5 2 2 2 2 4" xfId="2874" xr:uid="{773D96A6-6F39-453E-A6BC-89FA1C8FCBFC}"/>
    <cellStyle name="Normal 5 5 2 2 2 2 4 2" xfId="25093" xr:uid="{3965C861-7C1B-4771-9275-DFF8D55A9A3A}"/>
    <cellStyle name="Normal 5 5 2 2 2 2 4 2 2" xfId="38785" xr:uid="{E794F4F9-9A8A-4FF3-8AB7-5ADEC6009B13}"/>
    <cellStyle name="Normal 5 5 2 2 2 2 4 2 3" xfId="53669" xr:uid="{A190173E-BC38-4A73-AB1C-909FFD13E48D}"/>
    <cellStyle name="Normal 5 5 2 2 2 2 4 3" xfId="18249" xr:uid="{8D7BAD9C-AA20-4C81-A6B0-D09F6667769C}"/>
    <cellStyle name="Normal 5 5 2 2 2 2 4 3 2" xfId="41150" xr:uid="{58433464-45D4-4512-9301-6E2166AA1030}"/>
    <cellStyle name="Normal 5 5 2 2 2 2 4 4" xfId="31939" xr:uid="{CB1888DC-254E-4B84-968E-303DDB675078}"/>
    <cellStyle name="Normal 5 5 2 2 2 2 4 5" xfId="46823" xr:uid="{6B03E916-FDC4-403C-8952-EE4A11247ADF}"/>
    <cellStyle name="Normal 5 5 2 2 2 2 4 6" xfId="11403" xr:uid="{888C33FC-3D94-4110-8F20-D2A50661320E}"/>
    <cellStyle name="Normal 5 5 2 2 2 2 5" xfId="21671" xr:uid="{C592CD79-41F8-4A32-8493-96A34B1388EA}"/>
    <cellStyle name="Normal 5 5 2 2 2 2 5 2" xfId="35363" xr:uid="{29E1F2E2-D411-4268-B46F-A1505414BC2C}"/>
    <cellStyle name="Normal 5 5 2 2 2 2 5 3" xfId="50247" xr:uid="{D6B67D2F-EC24-437E-B0E2-F98C46158902}"/>
    <cellStyle name="Normal 5 5 2 2 2 2 6" xfId="14827" xr:uid="{885A8B9A-A1E4-4E87-8009-F8BE38427F6D}"/>
    <cellStyle name="Normal 5 5 2 2 2 2 6 2" xfId="40841" xr:uid="{66992FCB-CF27-4933-8A44-F382D955D113}"/>
    <cellStyle name="Normal 5 5 2 2 2 2 7" xfId="28517" xr:uid="{F01F225C-B11B-44AB-9625-F0EC7AC06EC2}"/>
    <cellStyle name="Normal 5 5 2 2 2 2 8" xfId="43401" xr:uid="{3C5DE85E-87BE-45F0-91B2-2599D80EB53B}"/>
    <cellStyle name="Normal 5 5 2 2 2 2 9" xfId="7981" xr:uid="{72BEE18A-67B3-42D7-AD89-581FB580FC4E}"/>
    <cellStyle name="Normal 5 5 2 2 2 3" xfId="1326" xr:uid="{BEEA7540-AA12-4AAE-940C-B7E0A474341D}"/>
    <cellStyle name="Normal 5 5 2 2 2 3 2" xfId="1327" xr:uid="{9EC4972A-A2B9-400A-A014-BCDCB803F33F}"/>
    <cellStyle name="Normal 5 5 2 2 2 3 2 2" xfId="13117" xr:uid="{D36446F8-0027-450F-9A63-D3FD6D9CEBFA}"/>
    <cellStyle name="Normal 5 5 2 2 2 3 2 2 2" xfId="26807" xr:uid="{A7AB2BB5-87B7-4FA4-BCD1-C1701A9C3817}"/>
    <cellStyle name="Normal 5 5 2 2 2 3 2 2 2 2" xfId="40499" xr:uid="{B912ED56-D35B-4783-8F7E-609B05A29DEC}"/>
    <cellStyle name="Normal 5 5 2 2 2 3 2 2 2 3" xfId="55383" xr:uid="{6986145B-14E2-4E02-8508-6C1109673D93}"/>
    <cellStyle name="Normal 5 5 2 2 2 3 2 2 3" xfId="19963" xr:uid="{7798D2CC-0D25-45C4-9477-2BAC9DA635F5}"/>
    <cellStyle name="Normal 5 5 2 2 2 3 2 2 4" xfId="33653" xr:uid="{62861E88-AE69-470D-9CE9-2BD102BE6C3F}"/>
    <cellStyle name="Normal 5 5 2 2 2 3 2 2 5" xfId="48537" xr:uid="{872BFF6C-3EC5-4E0F-832C-4B5E094D0CA0}"/>
    <cellStyle name="Normal 5 5 2 2 2 3 2 3" xfId="23385" xr:uid="{D3645666-C5A4-4966-83B5-9D30D285029D}"/>
    <cellStyle name="Normal 5 5 2 2 2 3 2 3 2" xfId="37077" xr:uid="{99958266-8D54-4B47-941F-D1E43D5DDFA5}"/>
    <cellStyle name="Normal 5 5 2 2 2 3 2 3 3" xfId="51961" xr:uid="{B2FA41EF-CEEF-46F9-88C5-51D9BF050B4D}"/>
    <cellStyle name="Normal 5 5 2 2 2 3 2 4" xfId="16541" xr:uid="{9E210E73-00C2-4D65-9561-B940E31C03D9}"/>
    <cellStyle name="Normal 5 5 2 2 2 3 2 4 2" xfId="41020" xr:uid="{68CEB012-733F-42D3-A21D-EED40D9E5B9D}"/>
    <cellStyle name="Normal 5 5 2 2 2 3 2 5" xfId="30231" xr:uid="{861076B7-A7BA-4B0F-A294-B4577F98F032}"/>
    <cellStyle name="Normal 5 5 2 2 2 3 2 6" xfId="45115" xr:uid="{C822D59F-70EA-4580-9307-73A9B5A5B1D5}"/>
    <cellStyle name="Normal 5 5 2 2 2 3 2 7" xfId="9695" xr:uid="{4D7806BD-C01D-4459-A044-6D2A4F79CB49}"/>
    <cellStyle name="Normal 5 5 2 2 2 3 3" xfId="2875" xr:uid="{B81901B9-6C9B-4413-AFD3-C28A5FECF914}"/>
    <cellStyle name="Normal 5 5 2 2 2 3 3 2" xfId="25095" xr:uid="{6CCC4BD5-76FF-4032-A42B-66AEE3CBF2FD}"/>
    <cellStyle name="Normal 5 5 2 2 2 3 3 2 2" xfId="38787" xr:uid="{D9C287D4-D969-4F63-8C13-9CDB9A79F03E}"/>
    <cellStyle name="Normal 5 5 2 2 2 3 3 2 3" xfId="53671" xr:uid="{90A37587-7F93-4B95-9180-35AB79D92666}"/>
    <cellStyle name="Normal 5 5 2 2 2 3 3 3" xfId="18251" xr:uid="{47C6EF74-868D-4D75-8895-6B6A081C19EB}"/>
    <cellStyle name="Normal 5 5 2 2 2 3 3 3 2" xfId="41151" xr:uid="{AC93AD10-F71A-43D3-8AD8-3D88DB4872AA}"/>
    <cellStyle name="Normal 5 5 2 2 2 3 3 4" xfId="31941" xr:uid="{17458C69-F604-4869-8493-ACF2C0F87773}"/>
    <cellStyle name="Normal 5 5 2 2 2 3 3 5" xfId="46825" xr:uid="{F7935E86-07EF-4E25-9EB6-5F0BE96A6B0C}"/>
    <cellStyle name="Normal 5 5 2 2 2 3 3 6" xfId="11405" xr:uid="{498F23DC-B616-419D-89C6-26007EDDA4C3}"/>
    <cellStyle name="Normal 5 5 2 2 2 3 4" xfId="2876" xr:uid="{73A0C0BE-A27C-4A5E-BC79-3F99DDE278AA}"/>
    <cellStyle name="Normal 5 5 2 2 2 3 4 2" xfId="41152" xr:uid="{424F702C-1F5B-4E4E-9211-E09A74EB6F9B}"/>
    <cellStyle name="Normal 5 5 2 2 2 3 4 3" xfId="35365" xr:uid="{9AFA6784-0FB5-4401-91BC-F11BAE295D81}"/>
    <cellStyle name="Normal 5 5 2 2 2 3 4 4" xfId="50249" xr:uid="{B3331370-A70B-476C-85A4-332D0E5B864E}"/>
    <cellStyle name="Normal 5 5 2 2 2 3 4 5" xfId="21673" xr:uid="{63CB73F5-9828-4D84-A7B5-D1E50AC381B7}"/>
    <cellStyle name="Normal 5 5 2 2 2 3 5" xfId="14829" xr:uid="{07B039D3-8401-4296-8C76-BDB51C9CC90F}"/>
    <cellStyle name="Normal 5 5 2 2 2 3 5 2" xfId="41019" xr:uid="{7D36BDCE-8E2C-4F81-A446-CB82FEA69E47}"/>
    <cellStyle name="Normal 5 5 2 2 2 3 6" xfId="28519" xr:uid="{A0F566A1-70E7-4983-987B-E0DDA16A9A87}"/>
    <cellStyle name="Normal 5 5 2 2 2 3 7" xfId="43403" xr:uid="{C5F907C2-3B67-4897-A243-1E701545D42A}"/>
    <cellStyle name="Normal 5 5 2 2 2 3 8" xfId="7983" xr:uid="{F6463F05-7FA9-4564-8B04-BF15953CB5DA}"/>
    <cellStyle name="Normal 5 5 2 2 2 4" xfId="1328" xr:uid="{7F6C643F-3293-409C-BBFA-E5EB3F37CFDC}"/>
    <cellStyle name="Normal 5 5 2 2 2 4 2" xfId="9696" xr:uid="{240DD9AB-C77C-400F-9800-DF1311505CA5}"/>
    <cellStyle name="Normal 5 5 2 2 2 4 2 2" xfId="13118" xr:uid="{BC88B78D-731E-4E2A-A4EA-06A917779C6A}"/>
    <cellStyle name="Normal 5 5 2 2 2 4 2 2 2" xfId="26808" xr:uid="{5E681055-AADE-4D4B-ADC9-359AD9557DCF}"/>
    <cellStyle name="Normal 5 5 2 2 2 4 2 2 2 2" xfId="40500" xr:uid="{D870F390-474E-4F0D-AE8E-76D522755683}"/>
    <cellStyle name="Normal 5 5 2 2 2 4 2 2 2 3" xfId="55384" xr:uid="{A612B579-8997-4351-9E40-D8AAAC212057}"/>
    <cellStyle name="Normal 5 5 2 2 2 4 2 2 3" xfId="19964" xr:uid="{A8B4D6A1-2B86-4ACC-B87D-E7641C7E9ABA}"/>
    <cellStyle name="Normal 5 5 2 2 2 4 2 2 4" xfId="33654" xr:uid="{DF523A01-51E7-4362-BBA3-6AA374800908}"/>
    <cellStyle name="Normal 5 5 2 2 2 4 2 2 5" xfId="48538" xr:uid="{9FBE3584-F9A2-4EB4-B1C9-7F264057C5DE}"/>
    <cellStyle name="Normal 5 5 2 2 2 4 2 3" xfId="23386" xr:uid="{B203A2FD-352F-4653-B393-0C363DF7020C}"/>
    <cellStyle name="Normal 5 5 2 2 2 4 2 3 2" xfId="37078" xr:uid="{649833A4-0264-47EE-A8FB-F558C3879708}"/>
    <cellStyle name="Normal 5 5 2 2 2 4 2 3 3" xfId="51962" xr:uid="{9ABDA291-0010-4643-A71D-BDBD10FE43E7}"/>
    <cellStyle name="Normal 5 5 2 2 2 4 2 4" xfId="16542" xr:uid="{50E33F81-0F22-4D88-A04C-A3A66B373CBB}"/>
    <cellStyle name="Normal 5 5 2 2 2 4 2 5" xfId="30232" xr:uid="{ED3B46DE-2858-4E13-9E55-BC537494A9CD}"/>
    <cellStyle name="Normal 5 5 2 2 2 4 2 6" xfId="45116" xr:uid="{238226EA-1E02-4ED5-A738-954939057EEF}"/>
    <cellStyle name="Normal 5 5 2 2 2 4 3" xfId="11406" xr:uid="{0FCB2DD9-6937-4E7C-8EFE-A128A2EF5277}"/>
    <cellStyle name="Normal 5 5 2 2 2 4 3 2" xfId="25096" xr:uid="{B2CF0630-364E-459A-8F18-0BA4467370ED}"/>
    <cellStyle name="Normal 5 5 2 2 2 4 3 2 2" xfId="38788" xr:uid="{42FAA0CB-F791-47E9-8E21-DF36F3FE25E2}"/>
    <cellStyle name="Normal 5 5 2 2 2 4 3 2 3" xfId="53672" xr:uid="{C6E11437-B97F-4D1D-BFF9-299A087DDF0E}"/>
    <cellStyle name="Normal 5 5 2 2 2 4 3 3" xfId="18252" xr:uid="{ADF74176-7F2F-4FC8-B748-43C597195208}"/>
    <cellStyle name="Normal 5 5 2 2 2 4 3 4" xfId="31942" xr:uid="{55D4507A-4F6B-411A-89C6-C9A6BC999D95}"/>
    <cellStyle name="Normal 5 5 2 2 2 4 3 5" xfId="46826" xr:uid="{AD002BBE-7ADB-4856-887C-863709A420EE}"/>
    <cellStyle name="Normal 5 5 2 2 2 4 4" xfId="21674" xr:uid="{C103305B-0E4C-46BC-8C8A-BF28569D680C}"/>
    <cellStyle name="Normal 5 5 2 2 2 4 4 2" xfId="35366" xr:uid="{D25002B8-DD86-4658-B4E6-A56FCFE44ED5}"/>
    <cellStyle name="Normal 5 5 2 2 2 4 4 3" xfId="50250" xr:uid="{2DBAB658-B5DA-42DD-9195-FADBA038B7D2}"/>
    <cellStyle name="Normal 5 5 2 2 2 4 5" xfId="14830" xr:uid="{7FDC0689-1F35-4A0E-BEC8-2572E7E4C7B9}"/>
    <cellStyle name="Normal 5 5 2 2 2 4 5 2" xfId="41021" xr:uid="{1774E962-7560-4E44-A77B-F8F26920482F}"/>
    <cellStyle name="Normal 5 5 2 2 2 4 6" xfId="28520" xr:uid="{54AE11CD-17BC-4CC0-BA5F-CC5309020620}"/>
    <cellStyle name="Normal 5 5 2 2 2 4 7" xfId="43404" xr:uid="{00A82C82-9CAE-4364-8846-5C7D324E92B6}"/>
    <cellStyle name="Normal 5 5 2 2 2 4 8" xfId="7984" xr:uid="{04C21512-005F-42C9-8B4E-0542BB10CA2A}"/>
    <cellStyle name="Normal 5 5 2 2 2 5" xfId="2877" xr:uid="{C41521BD-44E7-4020-805E-EA72DE55A70F}"/>
    <cellStyle name="Normal 5 5 2 2 2 5 2" xfId="13114" xr:uid="{13B3FA91-0415-415D-ADF2-9E12D224A936}"/>
    <cellStyle name="Normal 5 5 2 2 2 5 2 2" xfId="26804" xr:uid="{720C77EE-7FBB-48DE-A734-B1AA70792F06}"/>
    <cellStyle name="Normal 5 5 2 2 2 5 2 2 2" xfId="40496" xr:uid="{4DD74569-814C-419A-89FF-6A171D15C8B0}"/>
    <cellStyle name="Normal 5 5 2 2 2 5 2 2 3" xfId="55380" xr:uid="{A327078C-6D80-4A15-AA97-ED18CC5D1AAB}"/>
    <cellStyle name="Normal 5 5 2 2 2 5 2 3" xfId="19960" xr:uid="{875199DE-6BF4-41EC-97D9-91122E672EFB}"/>
    <cellStyle name="Normal 5 5 2 2 2 5 2 4" xfId="33650" xr:uid="{3348B31A-11A8-4E3F-A90D-1E0D10A53A9B}"/>
    <cellStyle name="Normal 5 5 2 2 2 5 2 5" xfId="48534" xr:uid="{042EA4FB-AA86-491C-B824-63BCDFB7B00C}"/>
    <cellStyle name="Normal 5 5 2 2 2 5 3" xfId="23382" xr:uid="{199A01B8-B036-412B-8A27-3339920E9189}"/>
    <cellStyle name="Normal 5 5 2 2 2 5 3 2" xfId="37074" xr:uid="{B37C6142-FA00-4F27-9DE3-B2A5F8EF7A46}"/>
    <cellStyle name="Normal 5 5 2 2 2 5 3 3" xfId="51958" xr:uid="{6C5E273F-BB0D-4811-A8EE-ECB61C4C3BCB}"/>
    <cellStyle name="Normal 5 5 2 2 2 5 4" xfId="16538" xr:uid="{C716C64C-5D9B-46B5-BBD7-F63FC42FDD22}"/>
    <cellStyle name="Normal 5 5 2 2 2 5 4 2" xfId="41153" xr:uid="{5A1FA280-794F-4C8B-AF35-3B7EADA326A8}"/>
    <cellStyle name="Normal 5 5 2 2 2 5 5" xfId="30228" xr:uid="{52E2AE01-E3F8-4941-BFF1-B29CAE75169D}"/>
    <cellStyle name="Normal 5 5 2 2 2 5 6" xfId="45112" xr:uid="{77AAA0DB-683A-48D4-A4C6-423C46CCF4E8}"/>
    <cellStyle name="Normal 5 5 2 2 2 5 7" xfId="9692" xr:uid="{5E829158-D589-4D30-934F-493358B92C26}"/>
    <cellStyle name="Normal 5 5 2 2 2 6" xfId="2878" xr:uid="{7445DC9C-8B8B-40B3-BE10-AD3FF9AE0AF9}"/>
    <cellStyle name="Normal 5 5 2 2 2 6 2" xfId="25092" xr:uid="{6D23CFF2-332F-4B3B-B03F-279074002C05}"/>
    <cellStyle name="Normal 5 5 2 2 2 6 2 2" xfId="38784" xr:uid="{C3C41EB5-1C38-4A17-A30E-AC106C9EFAE2}"/>
    <cellStyle name="Normal 5 5 2 2 2 6 2 3" xfId="53668" xr:uid="{43C2E1E4-2D06-44D7-8A3C-E11B7B90ACE8}"/>
    <cellStyle name="Normal 5 5 2 2 2 6 3" xfId="18248" xr:uid="{08FD0C0B-19F6-4FBE-9453-49790B11CC3E}"/>
    <cellStyle name="Normal 5 5 2 2 2 6 3 2" xfId="41154" xr:uid="{58A2C90D-88C3-4977-80DC-C7BD9476BEAF}"/>
    <cellStyle name="Normal 5 5 2 2 2 6 4" xfId="31938" xr:uid="{EEDC86A1-F1CD-4F84-9E70-32E5B9D79299}"/>
    <cellStyle name="Normal 5 5 2 2 2 6 5" xfId="46822" xr:uid="{8907D51E-1C66-4388-A5E9-B236355AB131}"/>
    <cellStyle name="Normal 5 5 2 2 2 6 6" xfId="11402" xr:uid="{B878652B-F454-416C-89B0-B82AE2F53D8A}"/>
    <cellStyle name="Normal 5 5 2 2 2 7" xfId="21670" xr:uid="{118A1F0E-7FC0-4843-875A-0BE13B869FFE}"/>
    <cellStyle name="Normal 5 5 2 2 2 7 2" xfId="35362" xr:uid="{EC87EDC3-E198-47E2-A2E0-B831613DAFAF}"/>
    <cellStyle name="Normal 5 5 2 2 2 7 3" xfId="50246" xr:uid="{247DEF9C-37FB-4116-9702-AF25B57A2000}"/>
    <cellStyle name="Normal 5 5 2 2 2 8" xfId="14826" xr:uid="{FF67772E-BF59-4162-A5D2-3BF4CA1C8A56}"/>
    <cellStyle name="Normal 5 5 2 2 2 8 2" xfId="40787" xr:uid="{3B899197-C8F9-45A4-8E67-87BEE7585456}"/>
    <cellStyle name="Normal 5 5 2 2 2 9" xfId="28516" xr:uid="{2688A15C-C31E-4534-B1B6-C10A4DE084BC}"/>
    <cellStyle name="Normal 5 5 2 2 3" xfId="565" xr:uid="{CF80216A-EAA7-45B5-845E-EFEA9C0D3DA0}"/>
    <cellStyle name="Normal 5 5 2 2 3 10" xfId="43405" xr:uid="{3F870D7A-B4A3-488C-A29F-45B787349984}"/>
    <cellStyle name="Normal 5 5 2 2 3 11" xfId="7985" xr:uid="{E4902218-CE65-4D06-A9C6-FBAFE367D288}"/>
    <cellStyle name="Normal 5 5 2 2 3 2" xfId="1329" xr:uid="{60C63632-C1B7-4AF2-A35F-495C49B6F08A}"/>
    <cellStyle name="Normal 5 5 2 2 3 2 2" xfId="1330" xr:uid="{A9AFFA48-447F-44D4-978D-EADDAD02F329}"/>
    <cellStyle name="Normal 5 5 2 2 3 2 2 2" xfId="9699" xr:uid="{D3D09682-F169-4B6D-88A3-3295DBEC64B8}"/>
    <cellStyle name="Normal 5 5 2 2 3 2 2 2 2" xfId="13121" xr:uid="{94D3CC7D-4EFA-4961-A803-7D5E0C897BA4}"/>
    <cellStyle name="Normal 5 5 2 2 3 2 2 2 2 2" xfId="26811" xr:uid="{4574BE81-1118-44F1-94BC-9971EE4EEBDD}"/>
    <cellStyle name="Normal 5 5 2 2 3 2 2 2 2 2 2" xfId="40503" xr:uid="{1242F065-1409-46D0-8BBC-91EACCF8C70B}"/>
    <cellStyle name="Normal 5 5 2 2 3 2 2 2 2 2 3" xfId="55387" xr:uid="{5D7ADBB5-9FFA-45B2-BD7F-38BB334810E7}"/>
    <cellStyle name="Normal 5 5 2 2 3 2 2 2 2 3" xfId="19967" xr:uid="{9E6163FC-6F29-49A0-92F0-36C338D8C6B1}"/>
    <cellStyle name="Normal 5 5 2 2 3 2 2 2 2 4" xfId="33657" xr:uid="{BF794039-400A-4D69-8217-03F8E6E6694D}"/>
    <cellStyle name="Normal 5 5 2 2 3 2 2 2 2 5" xfId="48541" xr:uid="{62CA998E-F68F-4F3A-A0AA-68BA5C21CC29}"/>
    <cellStyle name="Normal 5 5 2 2 3 2 2 2 3" xfId="23389" xr:uid="{226C6520-3298-4003-A3A1-946CDED10D2D}"/>
    <cellStyle name="Normal 5 5 2 2 3 2 2 2 3 2" xfId="37081" xr:uid="{98354D9C-6D1E-48B8-8B04-74FAD291ED32}"/>
    <cellStyle name="Normal 5 5 2 2 3 2 2 2 3 3" xfId="51965" xr:uid="{7BA6FA3D-D4BE-4EF2-8D1C-69EB415F16E6}"/>
    <cellStyle name="Normal 5 5 2 2 3 2 2 2 4" xfId="16545" xr:uid="{F51AD41C-CBDE-48DF-94C9-EFCFB3030A8A}"/>
    <cellStyle name="Normal 5 5 2 2 3 2 2 2 5" xfId="30235" xr:uid="{7B7A825F-2C73-4D53-99E3-20B6698DA545}"/>
    <cellStyle name="Normal 5 5 2 2 3 2 2 2 6" xfId="45119" xr:uid="{E73D5F85-4B9F-4446-A466-C6A0F2A08198}"/>
    <cellStyle name="Normal 5 5 2 2 3 2 2 3" xfId="11409" xr:uid="{6DDD0A68-1B49-4F5A-A2B0-2FEEA9943689}"/>
    <cellStyle name="Normal 5 5 2 2 3 2 2 3 2" xfId="25099" xr:uid="{4C78F011-89B0-4EF0-BB35-55A36CC31140}"/>
    <cellStyle name="Normal 5 5 2 2 3 2 2 3 2 2" xfId="38791" xr:uid="{444E4F2F-2403-4157-9CAA-704C9B934813}"/>
    <cellStyle name="Normal 5 5 2 2 3 2 2 3 2 3" xfId="53675" xr:uid="{4A691415-1CBE-43F7-B8FF-B692AB6FD8B2}"/>
    <cellStyle name="Normal 5 5 2 2 3 2 2 3 3" xfId="18255" xr:uid="{AFD2824A-9969-4AAB-A6F9-8674D9D99F08}"/>
    <cellStyle name="Normal 5 5 2 2 3 2 2 3 4" xfId="31945" xr:uid="{F4AAA223-5D1B-4D2C-97DB-ACFEAB6CF0AA}"/>
    <cellStyle name="Normal 5 5 2 2 3 2 2 3 5" xfId="46829" xr:uid="{ADA7CBA7-1108-47FC-86E1-BB7197265E56}"/>
    <cellStyle name="Normal 5 5 2 2 3 2 2 4" xfId="21677" xr:uid="{D522C614-9ABF-44B9-A86B-DAC61702E63C}"/>
    <cellStyle name="Normal 5 5 2 2 3 2 2 4 2" xfId="35369" xr:uid="{8E85E1E5-345E-4F76-8CB8-5BC4D1C32018}"/>
    <cellStyle name="Normal 5 5 2 2 3 2 2 4 3" xfId="50253" xr:uid="{38A3579B-13AE-4F38-9A89-1FDA4F25DA2B}"/>
    <cellStyle name="Normal 5 5 2 2 3 2 2 5" xfId="14833" xr:uid="{ACA4A14D-D7DF-4242-90F5-4E6DE0A43684}"/>
    <cellStyle name="Normal 5 5 2 2 3 2 2 5 2" xfId="41023" xr:uid="{B12AB7DF-C64B-4C82-AF09-6E9C5EE182B3}"/>
    <cellStyle name="Normal 5 5 2 2 3 2 2 6" xfId="28523" xr:uid="{BC344A24-5FC5-437F-BAF0-05DF9D2EB8F6}"/>
    <cellStyle name="Normal 5 5 2 2 3 2 2 7" xfId="43407" xr:uid="{BCF4C1D6-D89A-4913-997C-4013B9166D6D}"/>
    <cellStyle name="Normal 5 5 2 2 3 2 2 8" xfId="7987" xr:uid="{ECD265A0-4501-4C95-9484-CE99ABE0A883}"/>
    <cellStyle name="Normal 5 5 2 2 3 2 3" xfId="2879" xr:uid="{EAB7B43F-5AA1-4B66-8E3C-FE0C42950259}"/>
    <cellStyle name="Normal 5 5 2 2 3 2 3 2" xfId="13120" xr:uid="{72C42109-D178-47E4-83CD-ACBF274383F3}"/>
    <cellStyle name="Normal 5 5 2 2 3 2 3 2 2" xfId="26810" xr:uid="{2A876C93-9913-4BDF-B007-99C5F5A6756D}"/>
    <cellStyle name="Normal 5 5 2 2 3 2 3 2 2 2" xfId="40502" xr:uid="{173E7F25-B61F-4FE7-BC9A-B520CD2FD28E}"/>
    <cellStyle name="Normal 5 5 2 2 3 2 3 2 2 3" xfId="55386" xr:uid="{074B7BB3-3BE1-4210-B671-932BC958C2B8}"/>
    <cellStyle name="Normal 5 5 2 2 3 2 3 2 3" xfId="19966" xr:uid="{84904AA8-DBD4-4510-9AD1-A992074887A3}"/>
    <cellStyle name="Normal 5 5 2 2 3 2 3 2 4" xfId="33656" xr:uid="{C6F5ABC1-925D-4380-B60B-698D339E6347}"/>
    <cellStyle name="Normal 5 5 2 2 3 2 3 2 5" xfId="48540" xr:uid="{7CEB9F14-AD18-4D78-9751-A4A3155696CE}"/>
    <cellStyle name="Normal 5 5 2 2 3 2 3 3" xfId="23388" xr:uid="{E32BE456-4C9B-4D00-9FEB-E50A1FCF5D15}"/>
    <cellStyle name="Normal 5 5 2 2 3 2 3 3 2" xfId="37080" xr:uid="{E7072F23-36B8-44D6-8ECF-9506F4691E17}"/>
    <cellStyle name="Normal 5 5 2 2 3 2 3 3 3" xfId="51964" xr:uid="{E7D7C294-D315-4B54-8E0A-4363864CFFFC}"/>
    <cellStyle name="Normal 5 5 2 2 3 2 3 4" xfId="16544" xr:uid="{A860C03A-CDD0-48E6-B7A0-D1CCD745F563}"/>
    <cellStyle name="Normal 5 5 2 2 3 2 3 4 2" xfId="41155" xr:uid="{887EE48E-31B9-43CB-B32F-F0635C06503B}"/>
    <cellStyle name="Normal 5 5 2 2 3 2 3 5" xfId="30234" xr:uid="{690A3ED0-A145-49F2-92BA-D53514BE0FA8}"/>
    <cellStyle name="Normal 5 5 2 2 3 2 3 6" xfId="45118" xr:uid="{1ABDA163-17D9-4C83-B489-62FC1043076E}"/>
    <cellStyle name="Normal 5 5 2 2 3 2 3 7" xfId="9698" xr:uid="{3949D246-82EB-41BA-9061-E096D59654ED}"/>
    <cellStyle name="Normal 5 5 2 2 3 2 4" xfId="2880" xr:uid="{C81FB40E-301E-4403-9B43-8E3C8CDCEBD8}"/>
    <cellStyle name="Normal 5 5 2 2 3 2 4 2" xfId="25098" xr:uid="{83885E42-52E1-45D8-B959-7366BF074C17}"/>
    <cellStyle name="Normal 5 5 2 2 3 2 4 2 2" xfId="38790" xr:uid="{C1B22E67-3FD3-4253-806B-C095E3156186}"/>
    <cellStyle name="Normal 5 5 2 2 3 2 4 2 3" xfId="53674" xr:uid="{C3D11376-6849-418D-AA61-412B0376BF17}"/>
    <cellStyle name="Normal 5 5 2 2 3 2 4 3" xfId="18254" xr:uid="{8E77029C-210D-4A5A-A5D6-1230D0F5A79C}"/>
    <cellStyle name="Normal 5 5 2 2 3 2 4 3 2" xfId="41156" xr:uid="{7A4314F0-14A1-44EF-8840-F8A77EC921DC}"/>
    <cellStyle name="Normal 5 5 2 2 3 2 4 4" xfId="31944" xr:uid="{884FC946-3CF2-4C10-BEE1-CF0D5E1170FD}"/>
    <cellStyle name="Normal 5 5 2 2 3 2 4 5" xfId="46828" xr:uid="{1525A790-16B2-48C8-97F0-53D62A121420}"/>
    <cellStyle name="Normal 5 5 2 2 3 2 4 6" xfId="11408" xr:uid="{FF475A3A-64D4-4C63-B1AF-1981BF191213}"/>
    <cellStyle name="Normal 5 5 2 2 3 2 5" xfId="21676" xr:uid="{FF7AEE28-3ACC-433D-B6C4-404512EE6786}"/>
    <cellStyle name="Normal 5 5 2 2 3 2 5 2" xfId="35368" xr:uid="{15A0BD7E-C9CD-42FB-844F-C42E57DF168A}"/>
    <cellStyle name="Normal 5 5 2 2 3 2 5 3" xfId="50252" xr:uid="{EE3D3944-8482-4511-A54D-A3C70E5EBE65}"/>
    <cellStyle name="Normal 5 5 2 2 3 2 6" xfId="14832" xr:uid="{5F4EEDAE-3129-4CB1-A1D9-C9EA8224F7A5}"/>
    <cellStyle name="Normal 5 5 2 2 3 2 6 2" xfId="41022" xr:uid="{6D10D7E5-5E2D-4F92-9649-1E74C9D67F69}"/>
    <cellStyle name="Normal 5 5 2 2 3 2 7" xfId="28522" xr:uid="{8EFDB272-83F7-45E4-8B73-022480BE3734}"/>
    <cellStyle name="Normal 5 5 2 2 3 2 8" xfId="43406" xr:uid="{9A1ACAB7-05DA-49DA-898D-8F1CAACD1FB0}"/>
    <cellStyle name="Normal 5 5 2 2 3 2 9" xfId="7986" xr:uid="{CE1C715C-34EC-46EC-901A-788E3C7AB01C}"/>
    <cellStyle name="Normal 5 5 2 2 3 3" xfId="1331" xr:uid="{098060AB-0CBD-4089-A1CB-3543AC57DF5C}"/>
    <cellStyle name="Normal 5 5 2 2 3 3 2" xfId="9700" xr:uid="{6DF3A4C1-13E4-4D66-BC21-8FB3E6BB9324}"/>
    <cellStyle name="Normal 5 5 2 2 3 3 2 2" xfId="13122" xr:uid="{988DE4A0-F73C-4B36-B217-48861ADDABC5}"/>
    <cellStyle name="Normal 5 5 2 2 3 3 2 2 2" xfId="26812" xr:uid="{81A648E2-CF93-407A-B6C8-C89DC48A3992}"/>
    <cellStyle name="Normal 5 5 2 2 3 3 2 2 2 2" xfId="40504" xr:uid="{D90BA098-4262-429B-B7D8-EEEFBE3E7DC1}"/>
    <cellStyle name="Normal 5 5 2 2 3 3 2 2 2 3" xfId="55388" xr:uid="{5BD0F227-1FC3-4EB4-8B41-ACE0750A9828}"/>
    <cellStyle name="Normal 5 5 2 2 3 3 2 2 3" xfId="19968" xr:uid="{6C5FA580-67B2-4351-B970-E22729A7862C}"/>
    <cellStyle name="Normal 5 5 2 2 3 3 2 2 4" xfId="33658" xr:uid="{72C32885-8AAC-4347-8076-C91482AA2354}"/>
    <cellStyle name="Normal 5 5 2 2 3 3 2 2 5" xfId="48542" xr:uid="{64685108-F157-47E8-BD7F-CCC45C7C576E}"/>
    <cellStyle name="Normal 5 5 2 2 3 3 2 3" xfId="23390" xr:uid="{C8C3CBFB-96D0-4D5D-B11B-571E8BCFB19B}"/>
    <cellStyle name="Normal 5 5 2 2 3 3 2 3 2" xfId="37082" xr:uid="{87FD7A97-C9A0-4450-8D0F-27EFD9F591DA}"/>
    <cellStyle name="Normal 5 5 2 2 3 3 2 3 3" xfId="51966" xr:uid="{4160D8A7-529B-4FD4-A26B-2D9D2B0B4E4B}"/>
    <cellStyle name="Normal 5 5 2 2 3 3 2 4" xfId="16546" xr:uid="{93F8C811-7696-4623-A751-3084D8F6E8D9}"/>
    <cellStyle name="Normal 5 5 2 2 3 3 2 5" xfId="30236" xr:uid="{1ADEF95C-210E-4B34-86CE-7F0A26E8BC27}"/>
    <cellStyle name="Normal 5 5 2 2 3 3 2 6" xfId="45120" xr:uid="{7BBC59E9-45A0-403E-9A21-8947AAC037FF}"/>
    <cellStyle name="Normal 5 5 2 2 3 3 3" xfId="11410" xr:uid="{20216A9C-ACCC-4697-912E-C3A21EADA54C}"/>
    <cellStyle name="Normal 5 5 2 2 3 3 3 2" xfId="25100" xr:uid="{7493865D-5FC8-4DD7-95B9-2FFCC9F41DAD}"/>
    <cellStyle name="Normal 5 5 2 2 3 3 3 2 2" xfId="38792" xr:uid="{7DD0E1A1-7081-4948-B70C-486FCD156E70}"/>
    <cellStyle name="Normal 5 5 2 2 3 3 3 2 3" xfId="53676" xr:uid="{FC60538F-2098-4040-969C-D071F2D12E39}"/>
    <cellStyle name="Normal 5 5 2 2 3 3 3 3" xfId="18256" xr:uid="{6AB1F4EB-9F71-42DF-9517-418E6AFEC5BA}"/>
    <cellStyle name="Normal 5 5 2 2 3 3 3 4" xfId="31946" xr:uid="{EC821FEE-01F1-4E79-B00F-C0D82FCB80C3}"/>
    <cellStyle name="Normal 5 5 2 2 3 3 3 5" xfId="46830" xr:uid="{ABE4D6A9-68E0-4119-979A-3D95297BC1CD}"/>
    <cellStyle name="Normal 5 5 2 2 3 3 4" xfId="21678" xr:uid="{EE4D8AA2-7240-4091-9292-C0CC1563C272}"/>
    <cellStyle name="Normal 5 5 2 2 3 3 4 2" xfId="35370" xr:uid="{4F45CAFA-4FE6-4076-8438-A5D173977CEB}"/>
    <cellStyle name="Normal 5 5 2 2 3 3 4 3" xfId="50254" xr:uid="{674AC229-AEF4-4E84-8CF6-EA8264BA1A7A}"/>
    <cellStyle name="Normal 5 5 2 2 3 3 5" xfId="14834" xr:uid="{BDF4D5D0-1116-4E12-B38F-61C1BFF731AA}"/>
    <cellStyle name="Normal 5 5 2 2 3 3 5 2" xfId="41024" xr:uid="{60C12DE6-27ED-428E-9B81-0EC17967773F}"/>
    <cellStyle name="Normal 5 5 2 2 3 3 6" xfId="28524" xr:uid="{F08CBB59-4E16-48BB-BC7F-74AFB2693AC2}"/>
    <cellStyle name="Normal 5 5 2 2 3 3 7" xfId="43408" xr:uid="{CB2E9DBC-44E1-47A8-A7D3-C6DBD7118FF9}"/>
    <cellStyle name="Normal 5 5 2 2 3 3 8" xfId="7988" xr:uid="{1778D6C7-8DD8-4EE1-B0A8-6720029632E6}"/>
    <cellStyle name="Normal 5 5 2 2 3 4" xfId="2881" xr:uid="{647DC351-4B85-44D8-843A-C3DF84C63156}"/>
    <cellStyle name="Normal 5 5 2 2 3 4 2" xfId="9701" xr:uid="{CE027B8F-2AFA-4A5F-BCFF-3F615782EA14}"/>
    <cellStyle name="Normal 5 5 2 2 3 4 2 2" xfId="13123" xr:uid="{896712C0-149E-468A-A714-F165F4811053}"/>
    <cellStyle name="Normal 5 5 2 2 3 4 2 2 2" xfId="26813" xr:uid="{666FE2B7-8367-42F1-8383-0C981E3B5EF2}"/>
    <cellStyle name="Normal 5 5 2 2 3 4 2 2 2 2" xfId="40505" xr:uid="{9EB4AA44-F51A-4EDC-A2F0-5884EE9046E6}"/>
    <cellStyle name="Normal 5 5 2 2 3 4 2 2 2 3" xfId="55389" xr:uid="{7B36537D-A791-46FF-B34B-9BDD3D804709}"/>
    <cellStyle name="Normal 5 5 2 2 3 4 2 2 3" xfId="19969" xr:uid="{1DBD5602-5CFD-4519-A0B5-21B6A88C2D6F}"/>
    <cellStyle name="Normal 5 5 2 2 3 4 2 2 4" xfId="33659" xr:uid="{793113DE-B138-48D1-9F47-336419CCE6DD}"/>
    <cellStyle name="Normal 5 5 2 2 3 4 2 2 5" xfId="48543" xr:uid="{6919F009-CEC4-4952-BDC8-16B233681727}"/>
    <cellStyle name="Normal 5 5 2 2 3 4 2 3" xfId="23391" xr:uid="{29103694-83DF-4227-8AC4-8DF5572A5975}"/>
    <cellStyle name="Normal 5 5 2 2 3 4 2 3 2" xfId="37083" xr:uid="{12579246-2D78-425B-9EA0-7989718384A6}"/>
    <cellStyle name="Normal 5 5 2 2 3 4 2 3 3" xfId="51967" xr:uid="{78B1B5C4-3A73-4D9C-B436-4BF69761AA1A}"/>
    <cellStyle name="Normal 5 5 2 2 3 4 2 4" xfId="16547" xr:uid="{3839B354-83DD-49A1-B3AB-7AE35B48B961}"/>
    <cellStyle name="Normal 5 5 2 2 3 4 2 5" xfId="30237" xr:uid="{3BC26CEF-1DD3-4C1E-A48D-58569C40B5C3}"/>
    <cellStyle name="Normal 5 5 2 2 3 4 2 6" xfId="45121" xr:uid="{77C6518D-529A-422C-BCF1-043A7A3EC1ED}"/>
    <cellStyle name="Normal 5 5 2 2 3 4 3" xfId="11411" xr:uid="{DF72BECE-9446-4EFC-9743-1094DBB1C62A}"/>
    <cellStyle name="Normal 5 5 2 2 3 4 3 2" xfId="25101" xr:uid="{9D9F26D0-AFAF-4363-8B9D-2B77158ABC8A}"/>
    <cellStyle name="Normal 5 5 2 2 3 4 3 2 2" xfId="38793" xr:uid="{FA053A97-54A9-46DF-A623-9424B2110FE2}"/>
    <cellStyle name="Normal 5 5 2 2 3 4 3 2 3" xfId="53677" xr:uid="{DD964F66-8EB8-434E-84E8-1790B32C1094}"/>
    <cellStyle name="Normal 5 5 2 2 3 4 3 3" xfId="18257" xr:uid="{5025D9AB-0019-4585-957E-71F788B10161}"/>
    <cellStyle name="Normal 5 5 2 2 3 4 3 4" xfId="31947" xr:uid="{51E86C76-9876-48DF-A4A1-5EDC13F4A70D}"/>
    <cellStyle name="Normal 5 5 2 2 3 4 3 5" xfId="46831" xr:uid="{2CBB8D68-C6BC-4EA7-80D2-799E7ECF1CD9}"/>
    <cellStyle name="Normal 5 5 2 2 3 4 4" xfId="21679" xr:uid="{8C54993D-0677-4D65-AAE6-06AC444247F7}"/>
    <cellStyle name="Normal 5 5 2 2 3 4 4 2" xfId="35371" xr:uid="{929DA454-6F47-4D6D-BE2C-671AC13C96D7}"/>
    <cellStyle name="Normal 5 5 2 2 3 4 4 3" xfId="50255" xr:uid="{92FE9699-81AF-41DA-A1D3-F811F82565B0}"/>
    <cellStyle name="Normal 5 5 2 2 3 4 5" xfId="14835" xr:uid="{2DB35A54-0298-41FA-A299-0A887676A197}"/>
    <cellStyle name="Normal 5 5 2 2 3 4 5 2" xfId="41157" xr:uid="{63740F66-55B3-46FF-88F7-AF11349C273D}"/>
    <cellStyle name="Normal 5 5 2 2 3 4 6" xfId="28525" xr:uid="{937559B0-6EB5-41F9-ACD0-B3F5BFED5DFA}"/>
    <cellStyle name="Normal 5 5 2 2 3 4 7" xfId="43409" xr:uid="{14ABA612-AB8A-49F3-9C88-91561178D70A}"/>
    <cellStyle name="Normal 5 5 2 2 3 4 8" xfId="7989" xr:uid="{CCD871B3-69DB-47CF-94C3-73D4A20F524F}"/>
    <cellStyle name="Normal 5 5 2 2 3 5" xfId="2882" xr:uid="{6F7043A4-0603-465D-B698-409280C48227}"/>
    <cellStyle name="Normal 5 5 2 2 3 5 2" xfId="13119" xr:uid="{8D8F951D-68E2-4AE6-8276-4FAA937E9F2F}"/>
    <cellStyle name="Normal 5 5 2 2 3 5 2 2" xfId="26809" xr:uid="{043A537E-044B-4681-91B7-C71B4823AC3B}"/>
    <cellStyle name="Normal 5 5 2 2 3 5 2 2 2" xfId="40501" xr:uid="{50518E4A-96A9-4BEF-BDC3-7E186C0B4E67}"/>
    <cellStyle name="Normal 5 5 2 2 3 5 2 2 3" xfId="55385" xr:uid="{C45D6107-CDDD-4AFD-8070-C407E3E50577}"/>
    <cellStyle name="Normal 5 5 2 2 3 5 2 3" xfId="19965" xr:uid="{23AA96D9-DF84-4F55-AEC2-8C2D3EAD40AB}"/>
    <cellStyle name="Normal 5 5 2 2 3 5 2 4" xfId="33655" xr:uid="{C1C4E747-A0C0-4B52-9239-D38A61E49E1E}"/>
    <cellStyle name="Normal 5 5 2 2 3 5 2 5" xfId="48539" xr:uid="{647CEF15-2CDF-45C1-8C1A-D9AA0A92FCE0}"/>
    <cellStyle name="Normal 5 5 2 2 3 5 3" xfId="23387" xr:uid="{8A224929-7952-4DCE-9E6E-8C8C62511A42}"/>
    <cellStyle name="Normal 5 5 2 2 3 5 3 2" xfId="37079" xr:uid="{90A133F5-AD3F-4A88-A35C-5A791F66BCBF}"/>
    <cellStyle name="Normal 5 5 2 2 3 5 3 3" xfId="51963" xr:uid="{3D2F4841-600A-4545-A760-8F9E6F218E91}"/>
    <cellStyle name="Normal 5 5 2 2 3 5 4" xfId="16543" xr:uid="{E417D85C-1A17-4AD5-A073-5A0B0C7B5E2D}"/>
    <cellStyle name="Normal 5 5 2 2 3 5 4 2" xfId="41158" xr:uid="{14C3AA78-D6D0-4652-832D-15AC23F481D5}"/>
    <cellStyle name="Normal 5 5 2 2 3 5 5" xfId="30233" xr:uid="{1B27EC2E-D994-4352-B972-19E09ACB5E45}"/>
    <cellStyle name="Normal 5 5 2 2 3 5 6" xfId="45117" xr:uid="{20D906E1-F7F4-48F4-B297-2A946172609C}"/>
    <cellStyle name="Normal 5 5 2 2 3 5 7" xfId="9697" xr:uid="{A6B5A5D0-C3B4-4718-BD69-1B2F5FA01023}"/>
    <cellStyle name="Normal 5 5 2 2 3 6" xfId="11407" xr:uid="{F137AEBF-B1BA-4A59-AE56-33FBB8C83438}"/>
    <cellStyle name="Normal 5 5 2 2 3 6 2" xfId="25097" xr:uid="{92E9EE90-A31F-4113-9993-28CA7D15E4C8}"/>
    <cellStyle name="Normal 5 5 2 2 3 6 2 2" xfId="38789" xr:uid="{AEA01EA9-C222-403E-B416-B712C45506C6}"/>
    <cellStyle name="Normal 5 5 2 2 3 6 2 3" xfId="53673" xr:uid="{C5829AA3-7DC6-4D56-A06F-24EFA466E54A}"/>
    <cellStyle name="Normal 5 5 2 2 3 6 3" xfId="18253" xr:uid="{F87E388D-339B-4B91-A498-7A25BAFF5E1D}"/>
    <cellStyle name="Normal 5 5 2 2 3 6 4" xfId="31943" xr:uid="{CD108990-37A6-4C1D-9360-12C9004E01F5}"/>
    <cellStyle name="Normal 5 5 2 2 3 6 5" xfId="46827" xr:uid="{2053F327-8535-46E8-A25E-69930DA4435A}"/>
    <cellStyle name="Normal 5 5 2 2 3 7" xfId="21675" xr:uid="{F7DD731B-2D02-42AB-88F5-346401FC5C30}"/>
    <cellStyle name="Normal 5 5 2 2 3 7 2" xfId="35367" xr:uid="{66D6DFD1-2E2D-42F0-BC2A-5DE2E5D8DAE0}"/>
    <cellStyle name="Normal 5 5 2 2 3 7 3" xfId="50251" xr:uid="{C3C8FA14-F192-4DEF-B9FC-FC3B02A8000E}"/>
    <cellStyle name="Normal 5 5 2 2 3 8" xfId="14831" xr:uid="{3A686FB6-C9D8-4C36-9EA0-674BCC30E617}"/>
    <cellStyle name="Normal 5 5 2 2 3 8 2" xfId="40842" xr:uid="{03105800-F7A6-40C7-A202-2990DD63E787}"/>
    <cellStyle name="Normal 5 5 2 2 3 9" xfId="28521" xr:uid="{19F8D6A7-5218-4407-B2FC-E0163EA7CDEF}"/>
    <cellStyle name="Normal 5 5 2 2 4" xfId="1332" xr:uid="{E09E834F-B752-4C0A-8B9D-6ED1436015F2}"/>
    <cellStyle name="Normal 5 5 2 2 4 2" xfId="1333" xr:uid="{5769AD6B-3303-4624-8C5D-CA24B820CBB3}"/>
    <cellStyle name="Normal 5 5 2 2 4 2 2" xfId="9703" xr:uid="{D8A072AD-EA92-4F98-891D-3063DDA40020}"/>
    <cellStyle name="Normal 5 5 2 2 4 2 2 2" xfId="13125" xr:uid="{E26ED78C-E271-41B3-8BDB-6D4E9BD64D55}"/>
    <cellStyle name="Normal 5 5 2 2 4 2 2 2 2" xfId="26815" xr:uid="{B0ABEC17-620C-40C0-85CD-CB74870C2706}"/>
    <cellStyle name="Normal 5 5 2 2 4 2 2 2 2 2" xfId="40507" xr:uid="{9F307624-C230-483D-B638-F41DB0E50D7B}"/>
    <cellStyle name="Normal 5 5 2 2 4 2 2 2 2 3" xfId="55391" xr:uid="{D4F73A89-2297-40C7-AE52-37D273D33B25}"/>
    <cellStyle name="Normal 5 5 2 2 4 2 2 2 3" xfId="19971" xr:uid="{6BB839FC-3324-42F6-98E5-72C142A60A2B}"/>
    <cellStyle name="Normal 5 5 2 2 4 2 2 2 4" xfId="33661" xr:uid="{1C586230-8676-403F-B229-E2B9ECB054D2}"/>
    <cellStyle name="Normal 5 5 2 2 4 2 2 2 5" xfId="48545" xr:uid="{03DBF18D-CE9D-4ADD-B50E-318C02B3DCEB}"/>
    <cellStyle name="Normal 5 5 2 2 4 2 2 3" xfId="23393" xr:uid="{079012F2-EF3F-475D-8FDC-5C844400C95E}"/>
    <cellStyle name="Normal 5 5 2 2 4 2 2 3 2" xfId="37085" xr:uid="{2F7B7B38-0BE3-46B9-AA57-ABF0F82267F7}"/>
    <cellStyle name="Normal 5 5 2 2 4 2 2 3 3" xfId="51969" xr:uid="{792B41CF-1C18-48FA-AE81-FE7B968995DC}"/>
    <cellStyle name="Normal 5 5 2 2 4 2 2 4" xfId="16549" xr:uid="{85FE44DE-734E-43CE-B56E-A41DF6C18756}"/>
    <cellStyle name="Normal 5 5 2 2 4 2 2 5" xfId="30239" xr:uid="{FCC9C0A0-7D66-4405-9061-735BB7D38AFF}"/>
    <cellStyle name="Normal 5 5 2 2 4 2 2 6" xfId="45123" xr:uid="{D8DB8F77-4279-413A-A623-624A7EFEC733}"/>
    <cellStyle name="Normal 5 5 2 2 4 2 3" xfId="11413" xr:uid="{952BE5F9-68C4-4566-AC6D-60493F486D71}"/>
    <cellStyle name="Normal 5 5 2 2 4 2 3 2" xfId="25103" xr:uid="{3ED3697C-B1F6-4894-AFFD-6F027FE7DC18}"/>
    <cellStyle name="Normal 5 5 2 2 4 2 3 2 2" xfId="38795" xr:uid="{0D1B2A07-4607-4A43-AA80-B47724D732BA}"/>
    <cellStyle name="Normal 5 5 2 2 4 2 3 2 3" xfId="53679" xr:uid="{FFE9BF94-8300-4AEF-9BAD-1115146F7CD9}"/>
    <cellStyle name="Normal 5 5 2 2 4 2 3 3" xfId="18259" xr:uid="{B17AC566-6DCE-46BD-AD87-05804912CAA0}"/>
    <cellStyle name="Normal 5 5 2 2 4 2 3 4" xfId="31949" xr:uid="{581959AD-7433-435A-B339-5B7A4CD28D57}"/>
    <cellStyle name="Normal 5 5 2 2 4 2 3 5" xfId="46833" xr:uid="{0B260678-BC63-4812-9500-E7CF319F2F64}"/>
    <cellStyle name="Normal 5 5 2 2 4 2 4" xfId="21681" xr:uid="{86C9365E-4E28-4179-9D86-6843D5EA33DD}"/>
    <cellStyle name="Normal 5 5 2 2 4 2 4 2" xfId="35373" xr:uid="{53011D1F-32A7-4B64-BFC1-F10849D8053A}"/>
    <cellStyle name="Normal 5 5 2 2 4 2 4 3" xfId="50257" xr:uid="{21416664-A604-47D3-9623-00003B11E968}"/>
    <cellStyle name="Normal 5 5 2 2 4 2 5" xfId="14837" xr:uid="{9A3AA623-EC42-4AAA-BCAD-ED46422FC3EB}"/>
    <cellStyle name="Normal 5 5 2 2 4 2 5 2" xfId="41026" xr:uid="{26815DFF-77AE-4245-8CB5-DC93C080E5A1}"/>
    <cellStyle name="Normal 5 5 2 2 4 2 6" xfId="28527" xr:uid="{77B6DA88-3F92-49BE-924F-747690BE061B}"/>
    <cellStyle name="Normal 5 5 2 2 4 2 7" xfId="43411" xr:uid="{4865C3DE-4B14-4060-98FA-7FBE586DE6BD}"/>
    <cellStyle name="Normal 5 5 2 2 4 2 8" xfId="7991" xr:uid="{2762739E-26CA-43F6-B9E8-216CDF3E6417}"/>
    <cellStyle name="Normal 5 5 2 2 4 3" xfId="2883" xr:uid="{B191D9AB-1ADA-45A1-9685-26A2F41D876B}"/>
    <cellStyle name="Normal 5 5 2 2 4 3 2" xfId="13124" xr:uid="{8E21FE96-87CC-4F68-AC2E-E6DCA2A49EA8}"/>
    <cellStyle name="Normal 5 5 2 2 4 3 2 2" xfId="26814" xr:uid="{9F7A8CA8-E9D4-4076-9E00-F851BF3B39D9}"/>
    <cellStyle name="Normal 5 5 2 2 4 3 2 2 2" xfId="40506" xr:uid="{E3842E79-054E-4A7D-A81C-6FD8E7A72599}"/>
    <cellStyle name="Normal 5 5 2 2 4 3 2 2 3" xfId="55390" xr:uid="{A47E1EDB-4783-4073-8FA5-611B1529408E}"/>
    <cellStyle name="Normal 5 5 2 2 4 3 2 3" xfId="19970" xr:uid="{1445AC91-7600-4C85-97D9-0627C7EC04E8}"/>
    <cellStyle name="Normal 5 5 2 2 4 3 2 4" xfId="33660" xr:uid="{959E2EC4-567F-4294-A7D5-B45EB4A57D26}"/>
    <cellStyle name="Normal 5 5 2 2 4 3 2 5" xfId="48544" xr:uid="{6698B575-E7CA-4E55-BD5F-B8B91F436B09}"/>
    <cellStyle name="Normal 5 5 2 2 4 3 3" xfId="23392" xr:uid="{734B7CFE-8565-4136-A191-5B8593738338}"/>
    <cellStyle name="Normal 5 5 2 2 4 3 3 2" xfId="37084" xr:uid="{89C0B4BE-E88A-493C-82F5-7724720BC8E9}"/>
    <cellStyle name="Normal 5 5 2 2 4 3 3 3" xfId="51968" xr:uid="{3D1352DE-9E34-4BBB-B184-212CBB7487CD}"/>
    <cellStyle name="Normal 5 5 2 2 4 3 4" xfId="16548" xr:uid="{4A3868BC-7DFD-40AD-8876-D9D441AA064C}"/>
    <cellStyle name="Normal 5 5 2 2 4 3 4 2" xfId="41159" xr:uid="{03E891B7-A454-48D1-9D7C-518F651E6A91}"/>
    <cellStyle name="Normal 5 5 2 2 4 3 5" xfId="30238" xr:uid="{93FB27C4-7E52-45E3-B7F7-E59FFE6E644E}"/>
    <cellStyle name="Normal 5 5 2 2 4 3 6" xfId="45122" xr:uid="{06C8227C-E3AF-4562-862B-0F44DB63ACE3}"/>
    <cellStyle name="Normal 5 5 2 2 4 3 7" xfId="9702" xr:uid="{1FFEF1FD-45B9-42AD-938D-B024EA84EFDA}"/>
    <cellStyle name="Normal 5 5 2 2 4 4" xfId="2884" xr:uid="{0C94F881-C914-4B5F-99E7-C3829662341D}"/>
    <cellStyle name="Normal 5 5 2 2 4 4 2" xfId="25102" xr:uid="{755DCB32-9BBC-4A1D-BDE3-B2597F4B1F25}"/>
    <cellStyle name="Normal 5 5 2 2 4 4 2 2" xfId="38794" xr:uid="{545C8868-21DC-4FD3-B863-E03ABB114439}"/>
    <cellStyle name="Normal 5 5 2 2 4 4 2 3" xfId="53678" xr:uid="{1053C808-0B15-408B-9238-3795D762474F}"/>
    <cellStyle name="Normal 5 5 2 2 4 4 3" xfId="18258" xr:uid="{4C761B35-824E-41B9-8858-246CB36683BB}"/>
    <cellStyle name="Normal 5 5 2 2 4 4 3 2" xfId="41160" xr:uid="{25C22CC7-3228-49AD-A38C-C27DD23B092E}"/>
    <cellStyle name="Normal 5 5 2 2 4 4 4" xfId="31948" xr:uid="{371E80DF-4347-4696-B9BB-CCBFC4417DE2}"/>
    <cellStyle name="Normal 5 5 2 2 4 4 5" xfId="46832" xr:uid="{AB7632D6-8CF8-4648-8349-37E4F09264E2}"/>
    <cellStyle name="Normal 5 5 2 2 4 4 6" xfId="11412" xr:uid="{A8F7839F-12FB-4E19-B4D9-DC2B4FAFEDB1}"/>
    <cellStyle name="Normal 5 5 2 2 4 5" xfId="21680" xr:uid="{AE3A7A89-2064-40B0-8650-E85D82D2C625}"/>
    <cellStyle name="Normal 5 5 2 2 4 5 2" xfId="35372" xr:uid="{023552A5-7369-4422-9072-F0F90D4328AA}"/>
    <cellStyle name="Normal 5 5 2 2 4 5 3" xfId="50256" xr:uid="{AAA68A03-6C37-46DD-A227-9DE799D9D0A0}"/>
    <cellStyle name="Normal 5 5 2 2 4 6" xfId="14836" xr:uid="{8F27A1E2-8B27-4CBF-B26D-0E471A4E5860}"/>
    <cellStyle name="Normal 5 5 2 2 4 6 2" xfId="41025" xr:uid="{BB01D0B8-9D0C-4B83-8AA3-6B691F2F95ED}"/>
    <cellStyle name="Normal 5 5 2 2 4 7" xfId="28526" xr:uid="{69CF9624-9E1D-4D3F-9991-4358B069BFDE}"/>
    <cellStyle name="Normal 5 5 2 2 4 8" xfId="43410" xr:uid="{C4C3DF86-F02E-4570-8BC3-852DB0D04BDD}"/>
    <cellStyle name="Normal 5 5 2 2 4 9" xfId="7990" xr:uid="{30D7DDEE-CD9C-45D4-89AC-ABDD6A15D6DA}"/>
    <cellStyle name="Normal 5 5 2 2 5" xfId="1334" xr:uid="{07724C1A-D4D8-4B09-A218-BF5074890CF2}"/>
    <cellStyle name="Normal 5 5 2 2 5 2" xfId="2885" xr:uid="{30CCA195-1944-4600-9737-CDB104F92205}"/>
    <cellStyle name="Normal 5 5 2 2 5 2 2" xfId="13126" xr:uid="{894227C1-AF83-40DB-9730-C28CE7CDB701}"/>
    <cellStyle name="Normal 5 5 2 2 5 2 2 2" xfId="26816" xr:uid="{8DF02CD9-E062-4F45-9D23-49A9F258804F}"/>
    <cellStyle name="Normal 5 5 2 2 5 2 2 2 2" xfId="40508" xr:uid="{4556B359-23B6-44C0-8639-F56AE022434D}"/>
    <cellStyle name="Normal 5 5 2 2 5 2 2 2 3" xfId="55392" xr:uid="{E23282E9-D396-4BBD-BE8A-08D7F035AE38}"/>
    <cellStyle name="Normal 5 5 2 2 5 2 2 3" xfId="19972" xr:uid="{C9E58711-C877-41AF-8B55-60B7E4BA1739}"/>
    <cellStyle name="Normal 5 5 2 2 5 2 2 4" xfId="33662" xr:uid="{DE6C65E4-A4EB-457D-8E66-8348036148CC}"/>
    <cellStyle name="Normal 5 5 2 2 5 2 2 5" xfId="48546" xr:uid="{A7EA463A-02F5-4185-831E-D36277117491}"/>
    <cellStyle name="Normal 5 5 2 2 5 2 3" xfId="23394" xr:uid="{8C93C0D2-B00F-4E44-8D2A-DCC2A92F66E7}"/>
    <cellStyle name="Normal 5 5 2 2 5 2 3 2" xfId="37086" xr:uid="{99610DCA-2C03-4510-984B-AEAC15CEC7FB}"/>
    <cellStyle name="Normal 5 5 2 2 5 2 3 3" xfId="51970" xr:uid="{6D435AF9-7986-474D-90B8-8072E7C0AE60}"/>
    <cellStyle name="Normal 5 5 2 2 5 2 4" xfId="16550" xr:uid="{EBBB604F-77B7-4D41-8476-03D19C36F64A}"/>
    <cellStyle name="Normal 5 5 2 2 5 2 4 2" xfId="41161" xr:uid="{CAC6CA65-B32D-4110-BDC8-9E20DFD69AD8}"/>
    <cellStyle name="Normal 5 5 2 2 5 2 5" xfId="30240" xr:uid="{51F58987-D023-4BC5-9F11-D50E6AAAFA13}"/>
    <cellStyle name="Normal 5 5 2 2 5 2 6" xfId="45124" xr:uid="{70E45F5B-8C11-4012-89F9-E7FFDBFA3A36}"/>
    <cellStyle name="Normal 5 5 2 2 5 2 7" xfId="9704" xr:uid="{88DE4507-F48A-4144-B29C-DB66345E191C}"/>
    <cellStyle name="Normal 5 5 2 2 5 3" xfId="2886" xr:uid="{3E68F6DF-8007-4896-AB8F-71E36DBC70D4}"/>
    <cellStyle name="Normal 5 5 2 2 5 3 2" xfId="25104" xr:uid="{F132274F-6D46-4845-82D0-A764DED62A09}"/>
    <cellStyle name="Normal 5 5 2 2 5 3 2 2" xfId="38796" xr:uid="{000DDED1-E127-449E-ACB8-3C00DF22FDA1}"/>
    <cellStyle name="Normal 5 5 2 2 5 3 2 3" xfId="53680" xr:uid="{1BF60DF7-FDAD-44D4-ADDB-520DE70C186C}"/>
    <cellStyle name="Normal 5 5 2 2 5 3 3" xfId="18260" xr:uid="{8F3DB3E7-3E27-4186-9011-875B64E83D31}"/>
    <cellStyle name="Normal 5 5 2 2 5 3 3 2" xfId="41162" xr:uid="{949B4505-FB2A-40B3-A31E-B0D0C65D945C}"/>
    <cellStyle name="Normal 5 5 2 2 5 3 4" xfId="31950" xr:uid="{6EAE9610-FD6F-4162-8316-EDBA2A9E933A}"/>
    <cellStyle name="Normal 5 5 2 2 5 3 5" xfId="46834" xr:uid="{B0A0E967-BD3D-4274-8BBB-A80F515CFF91}"/>
    <cellStyle name="Normal 5 5 2 2 5 3 6" xfId="11414" xr:uid="{FF556300-2E00-4CF2-8383-8CAFEDFD47BD}"/>
    <cellStyle name="Normal 5 5 2 2 5 4" xfId="2887" xr:uid="{A86826B3-C80B-452C-B29A-1C381D6A052B}"/>
    <cellStyle name="Normal 5 5 2 2 5 4 2" xfId="41163" xr:uid="{DB9E79E2-ECDD-46B6-8310-A6817B4C588C}"/>
    <cellStyle name="Normal 5 5 2 2 5 4 3" xfId="35374" xr:uid="{C60B03B0-F5FF-422F-9B3A-541698023359}"/>
    <cellStyle name="Normal 5 5 2 2 5 4 4" xfId="50258" xr:uid="{E5E10707-9DB3-4497-9D14-AAFBAF55861F}"/>
    <cellStyle name="Normal 5 5 2 2 5 4 5" xfId="21682" xr:uid="{134FAAF3-C3BF-413C-B00B-600AEFA4B079}"/>
    <cellStyle name="Normal 5 5 2 2 5 5" xfId="14838" xr:uid="{CE283E4C-39B7-4D3D-A9F2-19A3FE472CC8}"/>
    <cellStyle name="Normal 5 5 2 2 5 5 2" xfId="41027" xr:uid="{FCDC1898-C2F9-4DFF-9EA6-D8EBC2188905}"/>
    <cellStyle name="Normal 5 5 2 2 5 6" xfId="28528" xr:uid="{E2C7C71C-0AE5-45C3-A6EC-4ABBC1F71766}"/>
    <cellStyle name="Normal 5 5 2 2 5 7" xfId="43412" xr:uid="{0A04E47D-AD75-4BA0-93BD-D1453E458B61}"/>
    <cellStyle name="Normal 5 5 2 2 5 8" xfId="7992" xr:uid="{22E1D92B-0F4B-4536-91F7-39E2F1C400F8}"/>
    <cellStyle name="Normal 5 5 2 2 6" xfId="2888" xr:uid="{4E130EF3-AA02-4A0A-96E4-5478EBCE13C6}"/>
    <cellStyle name="Normal 5 5 2 2 6 2" xfId="9705" xr:uid="{64827069-0C2D-4DF5-A1F5-F117F0AB1599}"/>
    <cellStyle name="Normal 5 5 2 2 6 2 2" xfId="13127" xr:uid="{B449CF25-739C-456D-910F-469F2AB78F19}"/>
    <cellStyle name="Normal 5 5 2 2 6 2 2 2" xfId="26817" xr:uid="{165E6616-F1F9-473E-8DE1-0F3CDBF57887}"/>
    <cellStyle name="Normal 5 5 2 2 6 2 2 2 2" xfId="40509" xr:uid="{D960EA00-9F91-49D4-874D-61E5C39B44EE}"/>
    <cellStyle name="Normal 5 5 2 2 6 2 2 2 3" xfId="55393" xr:uid="{B5322500-ACE6-40E8-BB4D-F8B43D409F20}"/>
    <cellStyle name="Normal 5 5 2 2 6 2 2 3" xfId="19973" xr:uid="{0E4D84AB-2D03-4548-B554-91C4A7BBC9C1}"/>
    <cellStyle name="Normal 5 5 2 2 6 2 2 4" xfId="33663" xr:uid="{19A9DF97-532D-4DCB-870A-5FE40D0590CF}"/>
    <cellStyle name="Normal 5 5 2 2 6 2 2 5" xfId="48547" xr:uid="{A132CFDD-497D-4986-9586-BCA1B1082162}"/>
    <cellStyle name="Normal 5 5 2 2 6 2 3" xfId="23395" xr:uid="{F45F82F0-A35E-4B9E-BB65-93B13F3BB5E0}"/>
    <cellStyle name="Normal 5 5 2 2 6 2 3 2" xfId="37087" xr:uid="{A3B0E5E8-81DA-4A85-BC0F-4E923E94BB12}"/>
    <cellStyle name="Normal 5 5 2 2 6 2 3 3" xfId="51971" xr:uid="{CE3E94C2-3913-4D29-B135-03ABC927CC11}"/>
    <cellStyle name="Normal 5 5 2 2 6 2 4" xfId="16551" xr:uid="{91C1FD52-4B5C-479F-946A-8C14E9A044D7}"/>
    <cellStyle name="Normal 5 5 2 2 6 2 5" xfId="30241" xr:uid="{A0E1DBDC-8762-4905-99AE-FCCBB2A0B063}"/>
    <cellStyle name="Normal 5 5 2 2 6 2 6" xfId="45125" xr:uid="{DCEC3458-7AC4-48EA-BACE-A0665C23D27E}"/>
    <cellStyle name="Normal 5 5 2 2 6 3" xfId="11415" xr:uid="{C3B09266-0301-4638-96C6-4BDED4AF523D}"/>
    <cellStyle name="Normal 5 5 2 2 6 3 2" xfId="25105" xr:uid="{1BCA3568-89D3-4704-8E07-3142CE697EFE}"/>
    <cellStyle name="Normal 5 5 2 2 6 3 2 2" xfId="38797" xr:uid="{F2ABDC83-D444-45E5-999E-2392E6CC8F55}"/>
    <cellStyle name="Normal 5 5 2 2 6 3 2 3" xfId="53681" xr:uid="{FC1C95C2-6D72-4B73-860B-CF59B03A8D4E}"/>
    <cellStyle name="Normal 5 5 2 2 6 3 3" xfId="18261" xr:uid="{61B3D56F-FCD4-41B1-8211-5FCAC0E391B9}"/>
    <cellStyle name="Normal 5 5 2 2 6 3 4" xfId="31951" xr:uid="{40A5FD15-F2C0-49B7-A339-D3F8FF465BF1}"/>
    <cellStyle name="Normal 5 5 2 2 6 3 5" xfId="46835" xr:uid="{C442457C-1FCC-45A9-96AA-982C2751564C}"/>
    <cellStyle name="Normal 5 5 2 2 6 4" xfId="21683" xr:uid="{EBFE8C2A-4219-439E-A357-36AAFF215ACE}"/>
    <cellStyle name="Normal 5 5 2 2 6 4 2" xfId="35375" xr:uid="{EA25EDFF-CC37-412B-9F99-E62A77E64E24}"/>
    <cellStyle name="Normal 5 5 2 2 6 4 3" xfId="50259" xr:uid="{95515262-31DF-4425-8B99-E669B2EA0EA5}"/>
    <cellStyle name="Normal 5 5 2 2 6 5" xfId="14839" xr:uid="{7B44166B-BFB9-4BB5-A517-08ADA8DF6468}"/>
    <cellStyle name="Normal 5 5 2 2 6 5 2" xfId="41164" xr:uid="{A0EC912C-56D5-4B60-9CFA-87D25E3A5F76}"/>
    <cellStyle name="Normal 5 5 2 2 6 6" xfId="28529" xr:uid="{9F0937BC-096F-4486-8754-DDCE4B8D0BBF}"/>
    <cellStyle name="Normal 5 5 2 2 6 7" xfId="43413" xr:uid="{69E9C90B-008F-44E6-B2A8-820DFC658067}"/>
    <cellStyle name="Normal 5 5 2 2 6 8" xfId="7993" xr:uid="{D94D4B20-B238-4B9E-9C06-40FC03AE00C6}"/>
    <cellStyle name="Normal 5 5 2 2 7" xfId="2889" xr:uid="{143E1428-14D3-42A1-AE36-EDD5A3718337}"/>
    <cellStyle name="Normal 5 5 2 2 7 2" xfId="13113" xr:uid="{EA0351D6-F664-4756-8C72-8B6AEC0D73DB}"/>
    <cellStyle name="Normal 5 5 2 2 7 2 2" xfId="26803" xr:uid="{9C2D3AD9-1AF3-4A9F-946D-DFB296E5AEAD}"/>
    <cellStyle name="Normal 5 5 2 2 7 2 2 2" xfId="40495" xr:uid="{1F1056BE-163D-4A5A-8ABA-FA7FDAABD981}"/>
    <cellStyle name="Normal 5 5 2 2 7 2 2 3" xfId="55379" xr:uid="{646FB90A-146E-461C-94A0-DC99DAA0B508}"/>
    <cellStyle name="Normal 5 5 2 2 7 2 3" xfId="19959" xr:uid="{D64FAB31-6E29-4EB5-97A9-0D215DE7C1FF}"/>
    <cellStyle name="Normal 5 5 2 2 7 2 4" xfId="33649" xr:uid="{4D0C919C-91BC-454D-BB6F-AD42EEE723E6}"/>
    <cellStyle name="Normal 5 5 2 2 7 2 5" xfId="48533" xr:uid="{5786B3E0-FAE1-4803-9EC8-353AD6A8F554}"/>
    <cellStyle name="Normal 5 5 2 2 7 3" xfId="23381" xr:uid="{07C937D0-BB5F-4197-8696-2E7995EA3575}"/>
    <cellStyle name="Normal 5 5 2 2 7 3 2" xfId="37073" xr:uid="{81EC2BD9-9392-4483-B8E3-FBB280AC5881}"/>
    <cellStyle name="Normal 5 5 2 2 7 3 3" xfId="51957" xr:uid="{DD20A9A4-52A8-449F-9384-7B02C2361AE4}"/>
    <cellStyle name="Normal 5 5 2 2 7 4" xfId="16537" xr:uid="{08B3717A-AF3F-4A4F-A680-02BCB8C9431E}"/>
    <cellStyle name="Normal 5 5 2 2 7 4 2" xfId="41165" xr:uid="{8E15DB2C-D13C-446F-8EE9-F7CC245A9EC2}"/>
    <cellStyle name="Normal 5 5 2 2 7 5" xfId="30227" xr:uid="{6F239526-BF99-4D96-8615-68079E760C52}"/>
    <cellStyle name="Normal 5 5 2 2 7 6" xfId="45111" xr:uid="{0F84F41C-6530-4766-9EB9-AE3E7B12991F}"/>
    <cellStyle name="Normal 5 5 2 2 7 7" xfId="9691" xr:uid="{22F6612F-E7DF-41AF-95E7-C22D7B0A4388}"/>
    <cellStyle name="Normal 5 5 2 2 8" xfId="2890" xr:uid="{409BFB78-CEAE-4D24-AEFE-C97362EFDE2E}"/>
    <cellStyle name="Normal 5 5 2 2 8 2" xfId="25091" xr:uid="{5C1CF24C-F897-46BD-826B-C04A46BCDE22}"/>
    <cellStyle name="Normal 5 5 2 2 8 2 2" xfId="38783" xr:uid="{5E5EA966-B9C7-4966-8991-0F91708925A2}"/>
    <cellStyle name="Normal 5 5 2 2 8 2 3" xfId="53667" xr:uid="{08511F30-BA46-46CF-BF8B-9FA553638FF8}"/>
    <cellStyle name="Normal 5 5 2 2 8 3" xfId="18247" xr:uid="{22482164-A234-49C2-A360-FF9B2481A182}"/>
    <cellStyle name="Normal 5 5 2 2 8 3 2" xfId="41166" xr:uid="{0AD6D733-BC8B-4F7F-9F5B-21B2A804C2B8}"/>
    <cellStyle name="Normal 5 5 2 2 8 4" xfId="31937" xr:uid="{902A7F28-2B3C-4520-AAE8-D599D78497F5}"/>
    <cellStyle name="Normal 5 5 2 2 8 5" xfId="46821" xr:uid="{B0CA3177-CAB3-40E2-9780-176E7D3302FC}"/>
    <cellStyle name="Normal 5 5 2 2 8 6" xfId="11401" xr:uid="{5EEF7A5A-03F0-4680-81F4-60167A27D9BC}"/>
    <cellStyle name="Normal 5 5 2 2 9" xfId="21669" xr:uid="{F27094CA-00DE-4F53-974A-CE85FAAE464C}"/>
    <cellStyle name="Normal 5 5 2 2 9 2" xfId="35361" xr:uid="{B763F3EF-D8B1-4A08-A745-8D1E5F408060}"/>
    <cellStyle name="Normal 5 5 2 2 9 3" xfId="50245" xr:uid="{41EACBD5-4305-43F1-9DCA-2B48A3876426}"/>
    <cellStyle name="Normal 5 5 2 3" xfId="306" xr:uid="{DF7F8424-442B-4659-A2AB-0FB599C6710B}"/>
    <cellStyle name="Normal 5 5 2 3 10" xfId="43414" xr:uid="{BC1C0AB6-73FA-4218-A560-067CECD0A296}"/>
    <cellStyle name="Normal 5 5 2 3 11" xfId="7994" xr:uid="{235493B0-8877-4ED7-BBA3-7178D3961E49}"/>
    <cellStyle name="Normal 5 5 2 3 2" xfId="566" xr:uid="{71FCAC11-A90F-4277-A13A-E0B39A17F695}"/>
    <cellStyle name="Normal 5 5 2 3 2 2" xfId="567" xr:uid="{02A2FFA7-8A56-4B13-AE71-8D455039D6B9}"/>
    <cellStyle name="Normal 5 5 2 3 2 2 2" xfId="1335" xr:uid="{B6868848-3A78-4D53-92FE-EE1801925F95}"/>
    <cellStyle name="Normal 5 5 2 3 2 2 2 2" xfId="1336" xr:uid="{8BB589D2-E2BF-4485-ADC5-EA7A65FE96CF}"/>
    <cellStyle name="Normal 5 5 2 3 2 2 2 2 2" xfId="26820" xr:uid="{32FFE526-9489-4EE0-84F2-D52AB7DC0995}"/>
    <cellStyle name="Normal 5 5 2 3 2 2 2 2 2 2" xfId="40512" xr:uid="{7B67725D-A768-4618-A0C9-9616EC1071A3}"/>
    <cellStyle name="Normal 5 5 2 3 2 2 2 2 2 3" xfId="55396" xr:uid="{311C51A9-4428-4338-92C6-47D7E18E78D8}"/>
    <cellStyle name="Normal 5 5 2 3 2 2 2 2 3" xfId="19976" xr:uid="{4F47EBBE-EDE5-4F43-B577-0C45D85682D4}"/>
    <cellStyle name="Normal 5 5 2 3 2 2 2 2 3 2" xfId="41029" xr:uid="{4EF55314-AA13-4800-9A33-F5873C4B038B}"/>
    <cellStyle name="Normal 5 5 2 3 2 2 2 2 4" xfId="33666" xr:uid="{4A219BF1-EB5C-439F-B8BF-CD5CD7ABDCB3}"/>
    <cellStyle name="Normal 5 5 2 3 2 2 2 2 5" xfId="48550" xr:uid="{AA9A7D92-3FB9-4A42-B63F-363DA0221587}"/>
    <cellStyle name="Normal 5 5 2 3 2 2 2 2 6" xfId="13130" xr:uid="{5702B37C-CB87-494A-B7B7-B14C6486A264}"/>
    <cellStyle name="Normal 5 5 2 3 2 2 2 3" xfId="23398" xr:uid="{927C6F4F-C955-4C0D-B991-44E2849B56E8}"/>
    <cellStyle name="Normal 5 5 2 3 2 2 2 3 2" xfId="37090" xr:uid="{C3B63D5F-8C73-4AA5-A442-AA569B78A6C0}"/>
    <cellStyle name="Normal 5 5 2 3 2 2 2 3 3" xfId="51974" xr:uid="{ED40E851-B146-4EC2-B10D-CFC365C58268}"/>
    <cellStyle name="Normal 5 5 2 3 2 2 2 4" xfId="16554" xr:uid="{C3B3FD37-7BC2-477A-AC1F-683EA729FAEB}"/>
    <cellStyle name="Normal 5 5 2 3 2 2 2 4 2" xfId="41028" xr:uid="{2502EA62-4EE7-4679-A5C4-9CA5DB4D2441}"/>
    <cellStyle name="Normal 5 5 2 3 2 2 2 5" xfId="30244" xr:uid="{09A41983-B61B-4B09-B98E-878B11CFDE56}"/>
    <cellStyle name="Normal 5 5 2 3 2 2 2 6" xfId="45128" xr:uid="{19B1B97F-230B-4FAF-A735-42F4EACA6531}"/>
    <cellStyle name="Normal 5 5 2 3 2 2 2 7" xfId="9708" xr:uid="{E43CDDDE-30FC-43D3-BCA9-AA4533A18933}"/>
    <cellStyle name="Normal 5 5 2 3 2 2 3" xfId="1337" xr:uid="{874C92DA-6649-42E3-B5D8-8ECCC2C6E10D}"/>
    <cellStyle name="Normal 5 5 2 3 2 2 3 2" xfId="25108" xr:uid="{27E53F07-3D80-4219-9C96-866984CAECD6}"/>
    <cellStyle name="Normal 5 5 2 3 2 2 3 2 2" xfId="38800" xr:uid="{E6C747BA-EB74-42D9-9A2C-269F5CF42DCC}"/>
    <cellStyle name="Normal 5 5 2 3 2 2 3 2 3" xfId="53684" xr:uid="{2398BE61-3F7B-4057-9E7B-BF180319DEAC}"/>
    <cellStyle name="Normal 5 5 2 3 2 2 3 3" xfId="18264" xr:uid="{B596DE39-3362-490E-BC26-D3142E478636}"/>
    <cellStyle name="Normal 5 5 2 3 2 2 3 3 2" xfId="41030" xr:uid="{93B77B4B-0458-487C-B3FA-D29A83897171}"/>
    <cellStyle name="Normal 5 5 2 3 2 2 3 4" xfId="31954" xr:uid="{B5B6F2D3-DC94-49B2-9690-B9211F2DEFC6}"/>
    <cellStyle name="Normal 5 5 2 3 2 2 3 5" xfId="46838" xr:uid="{F9C69C37-6EA6-463C-A114-D01171E3590B}"/>
    <cellStyle name="Normal 5 5 2 3 2 2 3 6" xfId="11418" xr:uid="{F7BD2C33-9230-44B2-8149-D931088BF2E6}"/>
    <cellStyle name="Normal 5 5 2 3 2 2 4" xfId="21686" xr:uid="{EE2A6B47-327C-4F0C-AAE3-61AE2838AF77}"/>
    <cellStyle name="Normal 5 5 2 3 2 2 4 2" xfId="35378" xr:uid="{2509BB11-617E-4900-A182-E3E903542296}"/>
    <cellStyle name="Normal 5 5 2 3 2 2 4 3" xfId="50262" xr:uid="{12F74206-02F5-4DC9-8109-461DA5D6FE91}"/>
    <cellStyle name="Normal 5 5 2 3 2 2 5" xfId="14842" xr:uid="{295B2E0F-CE1E-4685-966F-F641CBDF5636}"/>
    <cellStyle name="Normal 5 5 2 3 2 2 5 2" xfId="40844" xr:uid="{63926A26-87A1-4B5D-8BB4-F8526836BDE1}"/>
    <cellStyle name="Normal 5 5 2 3 2 2 6" xfId="28532" xr:uid="{ADD72E64-6751-4C4A-919F-DDC36D7F2451}"/>
    <cellStyle name="Normal 5 5 2 3 2 2 7" xfId="43416" xr:uid="{10D8E555-3277-40B3-81F8-618186615F75}"/>
    <cellStyle name="Normal 5 5 2 3 2 2 8" xfId="7996" xr:uid="{214481FF-D48B-470D-A0F7-EA4986073F75}"/>
    <cellStyle name="Normal 5 5 2 3 2 3" xfId="1338" xr:uid="{A4EF8160-F8D3-46DD-9CB0-B4E053A8D83C}"/>
    <cellStyle name="Normal 5 5 2 3 2 3 2" xfId="1339" xr:uid="{E15CA706-3CE3-49EE-9A6C-2AF4B5D2BA7E}"/>
    <cellStyle name="Normal 5 5 2 3 2 3 2 2" xfId="26819" xr:uid="{9C286D93-9647-4BC4-B165-5F0260B94278}"/>
    <cellStyle name="Normal 5 5 2 3 2 3 2 2 2" xfId="40511" xr:uid="{C4D5E1E1-6F85-4A81-899E-7F77723BCE47}"/>
    <cellStyle name="Normal 5 5 2 3 2 3 2 2 3" xfId="55395" xr:uid="{ECCEDC87-36B7-417C-98EF-165C5F1203DA}"/>
    <cellStyle name="Normal 5 5 2 3 2 3 2 3" xfId="19975" xr:uid="{51D0203F-0869-4882-AC08-EEEB6A3718BC}"/>
    <cellStyle name="Normal 5 5 2 3 2 3 2 3 2" xfId="41032" xr:uid="{C02921F2-FFE1-4597-B607-DEC27D951912}"/>
    <cellStyle name="Normal 5 5 2 3 2 3 2 4" xfId="33665" xr:uid="{C75D8A56-3D9D-4C23-BADB-E1792431F067}"/>
    <cellStyle name="Normal 5 5 2 3 2 3 2 5" xfId="48549" xr:uid="{90775612-3A30-484E-8CEB-2B4D66FDEF53}"/>
    <cellStyle name="Normal 5 5 2 3 2 3 2 6" xfId="13129" xr:uid="{894D9170-3495-4EF1-9868-936A967FA154}"/>
    <cellStyle name="Normal 5 5 2 3 2 3 3" xfId="23397" xr:uid="{CCB699FD-C371-4F3A-8C9E-49A2ACBA020E}"/>
    <cellStyle name="Normal 5 5 2 3 2 3 3 2" xfId="37089" xr:uid="{548EF28B-DE38-4F25-89C2-B4B51B175249}"/>
    <cellStyle name="Normal 5 5 2 3 2 3 3 3" xfId="51973" xr:uid="{9A908B69-0516-41D0-98F6-9D52ED517A0A}"/>
    <cellStyle name="Normal 5 5 2 3 2 3 4" xfId="16553" xr:uid="{A9C820D7-A925-480A-9D43-A0E6ED47DAF6}"/>
    <cellStyle name="Normal 5 5 2 3 2 3 4 2" xfId="41031" xr:uid="{3D6C4281-E10B-4E60-8201-42FC43E5E528}"/>
    <cellStyle name="Normal 5 5 2 3 2 3 5" xfId="30243" xr:uid="{888CD51A-01E5-4E62-B0B9-01AB34CA02E5}"/>
    <cellStyle name="Normal 5 5 2 3 2 3 6" xfId="45127" xr:uid="{570835A6-7EF8-4C0B-87B2-AEB3A004B256}"/>
    <cellStyle name="Normal 5 5 2 3 2 3 7" xfId="9707" xr:uid="{F9D6A9D3-CB01-437B-B958-5DE628F9BC76}"/>
    <cellStyle name="Normal 5 5 2 3 2 4" xfId="1340" xr:uid="{DAF655C9-01AE-43AA-92B6-84863B072E2E}"/>
    <cellStyle name="Normal 5 5 2 3 2 4 2" xfId="25107" xr:uid="{37ABE404-5737-459E-A88C-E884F1AF5ABB}"/>
    <cellStyle name="Normal 5 5 2 3 2 4 2 2" xfId="38799" xr:uid="{02D61C0D-E60D-407C-AFA3-C0F2C5636BCC}"/>
    <cellStyle name="Normal 5 5 2 3 2 4 2 3" xfId="53683" xr:uid="{5857B029-0A5B-4482-8B97-470C9779F0DE}"/>
    <cellStyle name="Normal 5 5 2 3 2 4 3" xfId="18263" xr:uid="{3EDF6CCF-2234-4245-9439-0BC99F0C8EF4}"/>
    <cellStyle name="Normal 5 5 2 3 2 4 3 2" xfId="41033" xr:uid="{C9898608-0C28-4E1E-8FFF-FE71CD215E8B}"/>
    <cellStyle name="Normal 5 5 2 3 2 4 4" xfId="31953" xr:uid="{528BD16D-836F-443C-AF15-2AC0E517D58A}"/>
    <cellStyle name="Normal 5 5 2 3 2 4 5" xfId="46837" xr:uid="{1B1132E9-A1FB-426E-888F-29E5916EFB0A}"/>
    <cellStyle name="Normal 5 5 2 3 2 4 6" xfId="11417" xr:uid="{351032AE-EABE-4C59-B162-88B822FD42E0}"/>
    <cellStyle name="Normal 5 5 2 3 2 5" xfId="21685" xr:uid="{25328364-37D6-4E73-BDF4-012CB544B372}"/>
    <cellStyle name="Normal 5 5 2 3 2 5 2" xfId="35377" xr:uid="{CC39A209-48D1-4CA4-BB7A-AC49DBFEC4E3}"/>
    <cellStyle name="Normal 5 5 2 3 2 5 3" xfId="50261" xr:uid="{18733B04-15BB-4846-9C0F-7AB9B119FF9B}"/>
    <cellStyle name="Normal 5 5 2 3 2 6" xfId="14841" xr:uid="{8F3925E0-DD76-4926-AD72-0D1B006D693B}"/>
    <cellStyle name="Normal 5 5 2 3 2 6 2" xfId="40843" xr:uid="{80E10944-7E60-4031-B351-5B2D655FBC6E}"/>
    <cellStyle name="Normal 5 5 2 3 2 7" xfId="28531" xr:uid="{446F32EF-250F-4318-942D-3BC95CC13E17}"/>
    <cellStyle name="Normal 5 5 2 3 2 8" xfId="43415" xr:uid="{849637F2-DCE6-4E7A-AA4E-72FAC81B847D}"/>
    <cellStyle name="Normal 5 5 2 3 2 9" xfId="7995" xr:uid="{5B99BC92-8DDE-4F11-A31D-349BFD0C3489}"/>
    <cellStyle name="Normal 5 5 2 3 3" xfId="568" xr:uid="{88552186-A57E-490B-B42D-78588D80D361}"/>
    <cellStyle name="Normal 5 5 2 3 3 2" xfId="1341" xr:uid="{86885F72-225B-4F4A-9EBA-0279449EBC33}"/>
    <cellStyle name="Normal 5 5 2 3 3 2 2" xfId="1342" xr:uid="{5D1B4CFC-F133-459E-AAE4-9896624FD937}"/>
    <cellStyle name="Normal 5 5 2 3 3 2 2 2" xfId="26821" xr:uid="{C280EEDD-DA82-43DD-BB89-EF77DAD2778F}"/>
    <cellStyle name="Normal 5 5 2 3 3 2 2 2 2" xfId="40513" xr:uid="{E71D9BEA-F474-47B3-A7EE-B3565B3F601D}"/>
    <cellStyle name="Normal 5 5 2 3 3 2 2 2 3" xfId="55397" xr:uid="{CDF7A208-7006-45A9-BCA0-5C3CEEE0A1AE}"/>
    <cellStyle name="Normal 5 5 2 3 3 2 2 3" xfId="19977" xr:uid="{E509A25D-896F-48BE-8509-A176C5D1DA36}"/>
    <cellStyle name="Normal 5 5 2 3 3 2 2 3 2" xfId="41035" xr:uid="{AB712730-7E65-4D8C-85A5-0AEF5773C276}"/>
    <cellStyle name="Normal 5 5 2 3 3 2 2 4" xfId="33667" xr:uid="{798688F8-5A23-4F4B-9564-8C00AA469656}"/>
    <cellStyle name="Normal 5 5 2 3 3 2 2 5" xfId="48551" xr:uid="{2D95AAAB-5300-4BDB-99E5-E90AB9559CE5}"/>
    <cellStyle name="Normal 5 5 2 3 3 2 2 6" xfId="13131" xr:uid="{DA0E6C90-D2BE-4DE3-AF2C-441BCE97776B}"/>
    <cellStyle name="Normal 5 5 2 3 3 2 3" xfId="23399" xr:uid="{2808C9E2-FDFE-4E85-B5A7-D063772F0630}"/>
    <cellStyle name="Normal 5 5 2 3 3 2 3 2" xfId="37091" xr:uid="{3612DE51-975B-424F-8D57-8D268381E600}"/>
    <cellStyle name="Normal 5 5 2 3 3 2 3 3" xfId="51975" xr:uid="{F7CE2C63-CB50-4E36-AA02-B547DCC1459A}"/>
    <cellStyle name="Normal 5 5 2 3 3 2 4" xfId="16555" xr:uid="{6F3851D1-AEB2-4FA3-9BC2-B58FC9838B00}"/>
    <cellStyle name="Normal 5 5 2 3 3 2 4 2" xfId="41034" xr:uid="{069B2C7A-78FF-450F-A4CD-DED8843BE839}"/>
    <cellStyle name="Normal 5 5 2 3 3 2 5" xfId="30245" xr:uid="{332F8D4C-2F56-4653-948A-97E2F02C7304}"/>
    <cellStyle name="Normal 5 5 2 3 3 2 6" xfId="45129" xr:uid="{9ACAEC7C-34FD-4075-BB7C-DD1F011F8281}"/>
    <cellStyle name="Normal 5 5 2 3 3 2 7" xfId="9709" xr:uid="{CA783886-0198-484F-8C0C-3C8FEFD51A12}"/>
    <cellStyle name="Normal 5 5 2 3 3 3" xfId="1343" xr:uid="{A4C2889B-A498-4635-82F3-2D267294EA02}"/>
    <cellStyle name="Normal 5 5 2 3 3 3 2" xfId="25109" xr:uid="{E0692417-3C6B-4EC3-9DF3-5591F098A2C9}"/>
    <cellStyle name="Normal 5 5 2 3 3 3 2 2" xfId="38801" xr:uid="{6211EB18-1F0F-45A0-85FF-F6984B88F90D}"/>
    <cellStyle name="Normal 5 5 2 3 3 3 2 3" xfId="53685" xr:uid="{927BCAE8-3B5F-47A5-B39F-D624CACAA1A4}"/>
    <cellStyle name="Normal 5 5 2 3 3 3 3" xfId="18265" xr:uid="{C181CA8D-3F38-4DA5-B148-ABCEB2041C7F}"/>
    <cellStyle name="Normal 5 5 2 3 3 3 3 2" xfId="41036" xr:uid="{AB9E6B98-5F4B-497A-93E9-860F7C2EDDD9}"/>
    <cellStyle name="Normal 5 5 2 3 3 3 4" xfId="31955" xr:uid="{271E2A0D-3137-48CF-8233-22517EAAC42C}"/>
    <cellStyle name="Normal 5 5 2 3 3 3 5" xfId="46839" xr:uid="{4ECF3D9D-0E42-4031-9DF2-0658812577C5}"/>
    <cellStyle name="Normal 5 5 2 3 3 3 6" xfId="11419" xr:uid="{9309A11D-41FD-45F0-84E7-721C00F7717C}"/>
    <cellStyle name="Normal 5 5 2 3 3 4" xfId="2891" xr:uid="{CE9B1B81-BA7E-4DDC-8618-251F5C0915A6}"/>
    <cellStyle name="Normal 5 5 2 3 3 4 2" xfId="41167" xr:uid="{4861AD11-BED4-48B9-A3B1-3EED78ADA881}"/>
    <cellStyle name="Normal 5 5 2 3 3 4 3" xfId="35379" xr:uid="{3ED784A6-84F4-48E9-B206-EB913A5FF6A1}"/>
    <cellStyle name="Normal 5 5 2 3 3 4 4" xfId="50263" xr:uid="{9D9C5585-1792-4EC0-B115-91CAD1A43566}"/>
    <cellStyle name="Normal 5 5 2 3 3 4 5" xfId="21687" xr:uid="{8F4762A1-C809-4727-96B6-B2ACC13ABD35}"/>
    <cellStyle name="Normal 5 5 2 3 3 5" xfId="14843" xr:uid="{F1F4D720-7E17-4E1B-9B2F-F81B3C89490B}"/>
    <cellStyle name="Normal 5 5 2 3 3 5 2" xfId="40845" xr:uid="{32756270-335C-4D86-BA87-B39CADE6FFD9}"/>
    <cellStyle name="Normal 5 5 2 3 3 6" xfId="28533" xr:uid="{7AE0E459-FB84-4F67-87E2-8FC1C796E4BF}"/>
    <cellStyle name="Normal 5 5 2 3 3 7" xfId="43417" xr:uid="{F51E2927-08EF-4393-B35D-00E2BBCE4387}"/>
    <cellStyle name="Normal 5 5 2 3 3 8" xfId="7997" xr:uid="{E5801BBB-5C22-40A8-8652-0BAA6D08F31E}"/>
    <cellStyle name="Normal 5 5 2 3 4" xfId="1344" xr:uid="{83685871-CB45-4CAB-B7CD-652C71B5E04C}"/>
    <cellStyle name="Normal 5 5 2 3 4 2" xfId="1345" xr:uid="{ABE0BF94-3CA5-4151-B281-764B531D3C3F}"/>
    <cellStyle name="Normal 5 5 2 3 4 2 2" xfId="13132" xr:uid="{93C2ADC9-7DED-4E5A-A77C-617E4C9D270E}"/>
    <cellStyle name="Normal 5 5 2 3 4 2 2 2" xfId="26822" xr:uid="{23FDC7CF-0490-435E-9027-BD17D463DCC6}"/>
    <cellStyle name="Normal 5 5 2 3 4 2 2 2 2" xfId="40514" xr:uid="{C6995A2F-A12A-40F4-BFDA-88257FD417CB}"/>
    <cellStyle name="Normal 5 5 2 3 4 2 2 2 3" xfId="55398" xr:uid="{9A8F1410-EF88-4D3F-81C8-BC3546DC9376}"/>
    <cellStyle name="Normal 5 5 2 3 4 2 2 3" xfId="19978" xr:uid="{641E8E36-E489-41E4-83EF-7F15CC7361AC}"/>
    <cellStyle name="Normal 5 5 2 3 4 2 2 4" xfId="33668" xr:uid="{E677DD52-5B42-4620-A6AF-44998C4487BA}"/>
    <cellStyle name="Normal 5 5 2 3 4 2 2 5" xfId="48552" xr:uid="{5EF4D2C2-19F5-413D-BF10-A0E64366E58A}"/>
    <cellStyle name="Normal 5 5 2 3 4 2 3" xfId="23400" xr:uid="{B49B2BB7-BF86-4163-A9BF-CDEAAA3B3954}"/>
    <cellStyle name="Normal 5 5 2 3 4 2 3 2" xfId="37092" xr:uid="{C5C52305-34FA-4284-9D68-AFB433A1B026}"/>
    <cellStyle name="Normal 5 5 2 3 4 2 3 3" xfId="51976" xr:uid="{201B9582-8129-4416-973C-76310A6612F9}"/>
    <cellStyle name="Normal 5 5 2 3 4 2 4" xfId="16556" xr:uid="{A4479BC9-EDE7-4984-840A-6C49A342A9F4}"/>
    <cellStyle name="Normal 5 5 2 3 4 2 4 2" xfId="41038" xr:uid="{1C419EB2-7A22-4868-8C6B-90CCD9A24AA6}"/>
    <cellStyle name="Normal 5 5 2 3 4 2 5" xfId="30246" xr:uid="{E7CE145E-C371-4425-BB35-25CA25D3CD56}"/>
    <cellStyle name="Normal 5 5 2 3 4 2 6" xfId="45130" xr:uid="{17A62E70-0C4E-479C-BB5F-5F6FFCD5EEEB}"/>
    <cellStyle name="Normal 5 5 2 3 4 2 7" xfId="9710" xr:uid="{D0B63E43-4E5C-42B8-B653-7B3133051808}"/>
    <cellStyle name="Normal 5 5 2 3 4 3" xfId="11420" xr:uid="{E4844B98-767A-4776-BA82-C6134E15A544}"/>
    <cellStyle name="Normal 5 5 2 3 4 3 2" xfId="25110" xr:uid="{FA8D3CF9-1F19-475D-9F65-7098D69DD12D}"/>
    <cellStyle name="Normal 5 5 2 3 4 3 2 2" xfId="38802" xr:uid="{0D15FD83-1FB8-4100-910C-11D9DB3E62F1}"/>
    <cellStyle name="Normal 5 5 2 3 4 3 2 3" xfId="53686" xr:uid="{02F73B3F-A446-4086-BBCD-F5CE19D388F0}"/>
    <cellStyle name="Normal 5 5 2 3 4 3 3" xfId="18266" xr:uid="{241EF911-BF3C-4EE5-A523-BF48AB80C91C}"/>
    <cellStyle name="Normal 5 5 2 3 4 3 4" xfId="31956" xr:uid="{7623F82F-203F-45F8-9091-73DC000D6CED}"/>
    <cellStyle name="Normal 5 5 2 3 4 3 5" xfId="46840" xr:uid="{4ACD227E-EFFD-4533-ABA6-0EFEC92A8479}"/>
    <cellStyle name="Normal 5 5 2 3 4 4" xfId="21688" xr:uid="{ECF8D1B2-1B25-42DD-A3F7-72514AC57465}"/>
    <cellStyle name="Normal 5 5 2 3 4 4 2" xfId="35380" xr:uid="{6B18581D-49D1-4390-BCD3-25973DD28C1B}"/>
    <cellStyle name="Normal 5 5 2 3 4 4 3" xfId="50264" xr:uid="{1991F67F-2B32-4DFD-A6BB-D65A17627EA5}"/>
    <cellStyle name="Normal 5 5 2 3 4 5" xfId="14844" xr:uid="{A4C02A4B-D919-423F-ACD7-EC33FF6FE358}"/>
    <cellStyle name="Normal 5 5 2 3 4 5 2" xfId="41037" xr:uid="{50E4E584-59A3-4484-B25E-6A3B2DC2D3F8}"/>
    <cellStyle name="Normal 5 5 2 3 4 6" xfId="28534" xr:uid="{E6C5E64F-F965-4816-A3C8-5E4806904E62}"/>
    <cellStyle name="Normal 5 5 2 3 4 7" xfId="43418" xr:uid="{EA4AE5E8-D965-4602-B20A-7C21004117AB}"/>
    <cellStyle name="Normal 5 5 2 3 4 8" xfId="7998" xr:uid="{3E0AA577-0184-483D-9A0E-08A6620B7EF0}"/>
    <cellStyle name="Normal 5 5 2 3 5" xfId="1346" xr:uid="{4F9A842D-CB16-40DD-B36E-546306A547BC}"/>
    <cellStyle name="Normal 5 5 2 3 5 2" xfId="13128" xr:uid="{7FC0A149-9F1F-476E-AFD6-D047DE005B06}"/>
    <cellStyle name="Normal 5 5 2 3 5 2 2" xfId="26818" xr:uid="{AE2CDA00-5068-488C-8E31-800F797132D7}"/>
    <cellStyle name="Normal 5 5 2 3 5 2 2 2" xfId="40510" xr:uid="{47DE34CD-0BC9-4176-92D8-5251E303AE69}"/>
    <cellStyle name="Normal 5 5 2 3 5 2 2 3" xfId="55394" xr:uid="{9433C4A3-8DFD-403F-B8A1-25735A080B11}"/>
    <cellStyle name="Normal 5 5 2 3 5 2 3" xfId="19974" xr:uid="{0065BC23-5316-4106-A133-84FA28DD7B49}"/>
    <cellStyle name="Normal 5 5 2 3 5 2 4" xfId="33664" xr:uid="{888D3204-E5F7-4E99-A7F5-4DAD7B15C86E}"/>
    <cellStyle name="Normal 5 5 2 3 5 2 5" xfId="48548" xr:uid="{3EC77CFA-7141-47E1-A17C-9E7EF007A1DE}"/>
    <cellStyle name="Normal 5 5 2 3 5 3" xfId="23396" xr:uid="{2E9560B6-3291-4571-84EE-199B4E9F262F}"/>
    <cellStyle name="Normal 5 5 2 3 5 3 2" xfId="37088" xr:uid="{699CBC45-9DD5-4DAB-B02E-3806B11827A1}"/>
    <cellStyle name="Normal 5 5 2 3 5 3 3" xfId="51972" xr:uid="{5524AA34-1A75-4271-951E-278CA6164098}"/>
    <cellStyle name="Normal 5 5 2 3 5 4" xfId="16552" xr:uid="{84CC1CB7-B303-4DA3-97BF-381E18BB7D9E}"/>
    <cellStyle name="Normal 5 5 2 3 5 4 2" xfId="41039" xr:uid="{686F443D-B5B5-4E99-AF4D-5A5B03C0F8BF}"/>
    <cellStyle name="Normal 5 5 2 3 5 5" xfId="30242" xr:uid="{D498CB48-2432-4567-B024-835592C396E0}"/>
    <cellStyle name="Normal 5 5 2 3 5 6" xfId="45126" xr:uid="{40619D5D-C46B-4958-8CA8-77A9F517DEDB}"/>
    <cellStyle name="Normal 5 5 2 3 5 7" xfId="9706" xr:uid="{43262175-E5F1-4EE3-B9FD-86C10A8605B9}"/>
    <cellStyle name="Normal 5 5 2 3 6" xfId="2892" xr:uid="{B4452723-5E90-4C92-B685-D118F2110318}"/>
    <cellStyle name="Normal 5 5 2 3 6 2" xfId="25106" xr:uid="{FBFD8B26-0421-4CE6-BCFE-F12219AA6523}"/>
    <cellStyle name="Normal 5 5 2 3 6 2 2" xfId="38798" xr:uid="{C10DB52E-093D-4F82-ABDE-0AB04065E882}"/>
    <cellStyle name="Normal 5 5 2 3 6 2 3" xfId="53682" xr:uid="{C918AD80-77A0-4318-B279-04027A95B4D6}"/>
    <cellStyle name="Normal 5 5 2 3 6 3" xfId="18262" xr:uid="{BB9319B1-DDC4-4EBB-A73B-1B7D101F4D93}"/>
    <cellStyle name="Normal 5 5 2 3 6 3 2" xfId="41168" xr:uid="{441D3E4F-E3AA-44A8-B193-62D7F7BF1925}"/>
    <cellStyle name="Normal 5 5 2 3 6 4" xfId="31952" xr:uid="{43AF9D92-F753-4051-AB41-A14D081D1DE5}"/>
    <cellStyle name="Normal 5 5 2 3 6 5" xfId="46836" xr:uid="{28E618F0-E5E2-47AA-8948-E07296EBDF66}"/>
    <cellStyle name="Normal 5 5 2 3 6 6" xfId="11416" xr:uid="{079255FC-40D0-4FC4-B374-3FADCA3A9597}"/>
    <cellStyle name="Normal 5 5 2 3 7" xfId="21684" xr:uid="{969A4BF9-28B7-4C03-B78D-3B366CCC452D}"/>
    <cellStyle name="Normal 5 5 2 3 7 2" xfId="35376" xr:uid="{39BA222B-8009-4887-A736-65A1E7F3F2F1}"/>
    <cellStyle name="Normal 5 5 2 3 7 3" xfId="50260" xr:uid="{A56547CA-4666-4E2F-810F-519AE2881D25}"/>
    <cellStyle name="Normal 5 5 2 3 8" xfId="14840" xr:uid="{4319BF74-9464-4897-9D1E-4F8CDA4F3DA6}"/>
    <cellStyle name="Normal 5 5 2 3 8 2" xfId="40788" xr:uid="{93ED0988-9AE2-4DB1-BB76-3ED21BEA283A}"/>
    <cellStyle name="Normal 5 5 2 3 9" xfId="28530" xr:uid="{5A6F7110-927B-413F-B85F-B1ED5CABD662}"/>
    <cellStyle name="Normal 5 5 2 4" xfId="307" xr:uid="{8E929D48-4B57-45B8-BCB1-CEA3D5121B74}"/>
    <cellStyle name="Normal 5 5 2 4 10" xfId="43419" xr:uid="{EC418828-F0B4-4156-B888-A09B02F2DF32}"/>
    <cellStyle name="Normal 5 5 2 4 11" xfId="7999" xr:uid="{0A4D5D48-A813-4972-9CEA-F3CE56262EFB}"/>
    <cellStyle name="Normal 5 5 2 4 2" xfId="569" xr:uid="{2105B477-02C0-4349-A1D7-00DB62CFDD14}"/>
    <cellStyle name="Normal 5 5 2 4 2 2" xfId="1347" xr:uid="{001537D8-A758-4EDA-9047-3258E37C9965}"/>
    <cellStyle name="Normal 5 5 2 4 2 2 2" xfId="1348" xr:uid="{DC19327D-58C9-4891-B0E8-0B53EFA1BEFE}"/>
    <cellStyle name="Normal 5 5 2 4 2 2 2 2" xfId="13135" xr:uid="{358698BE-2F90-49FC-A257-8AD4BA7389EC}"/>
    <cellStyle name="Normal 5 5 2 4 2 2 2 2 2" xfId="26825" xr:uid="{E176259E-AA17-4951-8FC8-EBF21906195A}"/>
    <cellStyle name="Normal 5 5 2 4 2 2 2 2 2 2" xfId="40517" xr:uid="{83A0DA42-E6DB-4866-9D1B-B6244655C8DD}"/>
    <cellStyle name="Normal 5 5 2 4 2 2 2 2 2 3" xfId="55401" xr:uid="{5D88159E-AEB0-4FE9-A610-929A3D60E2DD}"/>
    <cellStyle name="Normal 5 5 2 4 2 2 2 2 3" xfId="19981" xr:uid="{7250BDA1-8F27-415D-A2FB-E79FB19FB1A3}"/>
    <cellStyle name="Normal 5 5 2 4 2 2 2 2 4" xfId="33671" xr:uid="{086B52EB-A7AD-490E-A1EA-7B07033DF24A}"/>
    <cellStyle name="Normal 5 5 2 4 2 2 2 2 5" xfId="48555" xr:uid="{35D79281-BCF7-487C-A006-773DC582E82C}"/>
    <cellStyle name="Normal 5 5 2 4 2 2 2 3" xfId="23403" xr:uid="{1AC03B77-039D-4B36-84B3-CD95627724F0}"/>
    <cellStyle name="Normal 5 5 2 4 2 2 2 3 2" xfId="37095" xr:uid="{AC289EBC-9058-49D9-99BD-4BD36AC518B1}"/>
    <cellStyle name="Normal 5 5 2 4 2 2 2 3 3" xfId="51979" xr:uid="{3C181A14-CF14-44C6-B34B-906E17F4DF8A}"/>
    <cellStyle name="Normal 5 5 2 4 2 2 2 4" xfId="16559" xr:uid="{49076CC7-D3CC-4009-91AA-342E95D26EA6}"/>
    <cellStyle name="Normal 5 5 2 4 2 2 2 4 2" xfId="41041" xr:uid="{67F04F73-8843-467B-BBB3-CB695741B484}"/>
    <cellStyle name="Normal 5 5 2 4 2 2 2 5" xfId="30249" xr:uid="{AE3E3F89-EE33-40A1-BF61-FF3B1D5BF87B}"/>
    <cellStyle name="Normal 5 5 2 4 2 2 2 6" xfId="45133" xr:uid="{F69D4D80-C2A9-43A3-8A2D-5ED669219663}"/>
    <cellStyle name="Normal 5 5 2 4 2 2 2 7" xfId="9713" xr:uid="{74091D60-E2FF-46B4-965E-2F8CFDBAE650}"/>
    <cellStyle name="Normal 5 5 2 4 2 2 3" xfId="11423" xr:uid="{370D78CB-E5FD-45AE-9EDD-DC8F4537869F}"/>
    <cellStyle name="Normal 5 5 2 4 2 2 3 2" xfId="25113" xr:uid="{6F8A42BF-F93B-4142-A2BC-695E5017D63F}"/>
    <cellStyle name="Normal 5 5 2 4 2 2 3 2 2" xfId="38805" xr:uid="{ABC33316-4F88-4D9C-9CC9-05B72F4794C4}"/>
    <cellStyle name="Normal 5 5 2 4 2 2 3 2 3" xfId="53689" xr:uid="{0B0F6B5A-9CF0-45DD-A073-2549AB4CE43B}"/>
    <cellStyle name="Normal 5 5 2 4 2 2 3 3" xfId="18269" xr:uid="{B5085DD1-B529-4A34-B034-BE3BDE780E3D}"/>
    <cellStyle name="Normal 5 5 2 4 2 2 3 4" xfId="31959" xr:uid="{7CDBC393-BA08-43E8-AEB0-D884C7B3CF7C}"/>
    <cellStyle name="Normal 5 5 2 4 2 2 3 5" xfId="46843" xr:uid="{A785FE91-8429-45F8-B10D-3049B4741B13}"/>
    <cellStyle name="Normal 5 5 2 4 2 2 4" xfId="21691" xr:uid="{7D54BAAE-9227-438E-8C2C-74C598E97E2F}"/>
    <cellStyle name="Normal 5 5 2 4 2 2 4 2" xfId="35383" xr:uid="{D1058EBB-3238-4657-AF60-30735083EAF8}"/>
    <cellStyle name="Normal 5 5 2 4 2 2 4 3" xfId="50267" xr:uid="{61F21A37-AC63-45DA-9C28-460C02720DAB}"/>
    <cellStyle name="Normal 5 5 2 4 2 2 5" xfId="14847" xr:uid="{703F5739-E3E8-4918-B630-36B69F674D9D}"/>
    <cellStyle name="Normal 5 5 2 4 2 2 5 2" xfId="41040" xr:uid="{6ADB0025-2E3E-45B8-8CE9-B81D93E66C66}"/>
    <cellStyle name="Normal 5 5 2 4 2 2 6" xfId="28537" xr:uid="{AEA38573-F0BA-4C3F-840B-FE40797EF2FA}"/>
    <cellStyle name="Normal 5 5 2 4 2 2 7" xfId="43421" xr:uid="{4A057163-5968-4B9C-9446-0A3CE0C97747}"/>
    <cellStyle name="Normal 5 5 2 4 2 2 8" xfId="8001" xr:uid="{47212972-ED2D-4FC9-9C0A-F1AEB292326F}"/>
    <cellStyle name="Normal 5 5 2 4 2 3" xfId="1349" xr:uid="{1BC88377-F759-4928-98CF-D2AD68D3807D}"/>
    <cellStyle name="Normal 5 5 2 4 2 3 2" xfId="13134" xr:uid="{341F0965-87B4-4CD3-8AA2-98184A515331}"/>
    <cellStyle name="Normal 5 5 2 4 2 3 2 2" xfId="26824" xr:uid="{99F6A507-083C-4BC3-A307-358F6B64E3AD}"/>
    <cellStyle name="Normal 5 5 2 4 2 3 2 2 2" xfId="40516" xr:uid="{AE791F82-9192-4E80-A069-FE7F2F561171}"/>
    <cellStyle name="Normal 5 5 2 4 2 3 2 2 3" xfId="55400" xr:uid="{6823B35C-25D5-4A1E-AE7E-1A3A95136F9A}"/>
    <cellStyle name="Normal 5 5 2 4 2 3 2 3" xfId="19980" xr:uid="{5EA507B1-9759-42C7-9CAB-9ED49B2CF500}"/>
    <cellStyle name="Normal 5 5 2 4 2 3 2 4" xfId="33670" xr:uid="{AE945A26-AFB2-4DE0-8390-139AA2A02420}"/>
    <cellStyle name="Normal 5 5 2 4 2 3 2 5" xfId="48554" xr:uid="{43525B76-C23C-429C-B2B8-9B41164A8DE9}"/>
    <cellStyle name="Normal 5 5 2 4 2 3 3" xfId="23402" xr:uid="{57D8F629-D985-4764-A4B5-1F73338A6AAA}"/>
    <cellStyle name="Normal 5 5 2 4 2 3 3 2" xfId="37094" xr:uid="{EA79C2D9-51A1-49BA-9FDF-7EAFF2C74B09}"/>
    <cellStyle name="Normal 5 5 2 4 2 3 3 3" xfId="51978" xr:uid="{82DFA038-469C-4D90-A1DA-270F3E2B2822}"/>
    <cellStyle name="Normal 5 5 2 4 2 3 4" xfId="16558" xr:uid="{D69EC27D-231A-4067-9846-2F33C761EEEC}"/>
    <cellStyle name="Normal 5 5 2 4 2 3 4 2" xfId="41042" xr:uid="{4EBF675F-A793-4955-B116-E9F13EE7CCDE}"/>
    <cellStyle name="Normal 5 5 2 4 2 3 5" xfId="30248" xr:uid="{D9F3CD4A-5036-4DA5-BD0E-DBED0D06BA62}"/>
    <cellStyle name="Normal 5 5 2 4 2 3 6" xfId="45132" xr:uid="{D58EDB3E-863F-49BD-A2C4-1B2AD3AC550A}"/>
    <cellStyle name="Normal 5 5 2 4 2 3 7" xfId="9712" xr:uid="{24460A5A-AB65-412B-AE48-2A40ABA4F530}"/>
    <cellStyle name="Normal 5 5 2 4 2 4" xfId="2893" xr:uid="{DFA3D7BD-9B65-4FAC-B3DE-D01552D83DBC}"/>
    <cellStyle name="Normal 5 5 2 4 2 4 2" xfId="25112" xr:uid="{6403380C-FD55-45D2-9CA5-843A1F57FCB9}"/>
    <cellStyle name="Normal 5 5 2 4 2 4 2 2" xfId="38804" xr:uid="{7B449235-6D18-4520-9541-F16D99E40FFD}"/>
    <cellStyle name="Normal 5 5 2 4 2 4 2 3" xfId="53688" xr:uid="{F3D01866-0312-4F1E-9050-6919F99ECE06}"/>
    <cellStyle name="Normal 5 5 2 4 2 4 3" xfId="18268" xr:uid="{99C577FA-E28D-4A60-952B-D1E5C3049651}"/>
    <cellStyle name="Normal 5 5 2 4 2 4 3 2" xfId="41169" xr:uid="{35410874-03D9-43A4-AC3C-3A27FEB8670F}"/>
    <cellStyle name="Normal 5 5 2 4 2 4 4" xfId="31958" xr:uid="{09E0B12E-BB3E-44B7-87DD-C56F7D79478F}"/>
    <cellStyle name="Normal 5 5 2 4 2 4 5" xfId="46842" xr:uid="{D49C59CD-63FE-4FAE-8FEF-72983D3A6074}"/>
    <cellStyle name="Normal 5 5 2 4 2 4 6" xfId="11422" xr:uid="{F1FC3E5F-1D60-474D-A384-EF915EC0B393}"/>
    <cellStyle name="Normal 5 5 2 4 2 5" xfId="21690" xr:uid="{88BFB111-8655-4F09-A4D2-4D7BCEE9BB9D}"/>
    <cellStyle name="Normal 5 5 2 4 2 5 2" xfId="35382" xr:uid="{701D6ACC-2B58-4E0B-B6E5-0EF8915F5378}"/>
    <cellStyle name="Normal 5 5 2 4 2 5 3" xfId="50266" xr:uid="{8EAFDE00-4BC2-4D45-AF56-435A82AA0638}"/>
    <cellStyle name="Normal 5 5 2 4 2 6" xfId="14846" xr:uid="{E5AB3B44-D40B-4DCF-A7E9-1B332BEA4D60}"/>
    <cellStyle name="Normal 5 5 2 4 2 6 2" xfId="40846" xr:uid="{8E2A0B0E-32A3-48C8-8C7F-9FDE2284E991}"/>
    <cellStyle name="Normal 5 5 2 4 2 7" xfId="28536" xr:uid="{CFBF6E67-8DF8-4CCC-9E9D-FA91637AF63F}"/>
    <cellStyle name="Normal 5 5 2 4 2 8" xfId="43420" xr:uid="{1553E28D-961C-4F5D-8244-F587AEA418C7}"/>
    <cellStyle name="Normal 5 5 2 4 2 9" xfId="8000" xr:uid="{032BF682-2EEE-4353-BDEF-15265F1B8438}"/>
    <cellStyle name="Normal 5 5 2 4 3" xfId="1350" xr:uid="{3B200828-85FA-4FF5-82A9-0FCC1FBC5A37}"/>
    <cellStyle name="Normal 5 5 2 4 3 2" xfId="1351" xr:uid="{2A9D3B43-7C32-4210-AB6F-FDC9056080DC}"/>
    <cellStyle name="Normal 5 5 2 4 3 2 2" xfId="13136" xr:uid="{80C1CF72-2B8E-47B8-B527-FBF08D7E4EA6}"/>
    <cellStyle name="Normal 5 5 2 4 3 2 2 2" xfId="26826" xr:uid="{3A5E3D7B-1E11-46BC-8C00-19CB5AB26CA4}"/>
    <cellStyle name="Normal 5 5 2 4 3 2 2 2 2" xfId="40518" xr:uid="{7C56ABFB-CFAA-4E3C-8CB7-969C0541BBEA}"/>
    <cellStyle name="Normal 5 5 2 4 3 2 2 2 3" xfId="55402" xr:uid="{9EDCA096-87B7-48E4-B539-2F3AF3255D3D}"/>
    <cellStyle name="Normal 5 5 2 4 3 2 2 3" xfId="19982" xr:uid="{6A52FABF-6413-4B0B-AAEC-BB44FBE1DD81}"/>
    <cellStyle name="Normal 5 5 2 4 3 2 2 4" xfId="33672" xr:uid="{821F1DB8-D956-4547-A89D-DEF76E05F712}"/>
    <cellStyle name="Normal 5 5 2 4 3 2 2 5" xfId="48556" xr:uid="{CC348357-743B-4421-A58A-112544D55B86}"/>
    <cellStyle name="Normal 5 5 2 4 3 2 3" xfId="23404" xr:uid="{875DB359-2095-4F92-A91D-903BE28095E3}"/>
    <cellStyle name="Normal 5 5 2 4 3 2 3 2" xfId="37096" xr:uid="{374C33FC-A4B7-40A6-B1B6-B81441A9E270}"/>
    <cellStyle name="Normal 5 5 2 4 3 2 3 3" xfId="51980" xr:uid="{394EF16A-83BF-4C25-B362-F9A8522CEC0A}"/>
    <cellStyle name="Normal 5 5 2 4 3 2 4" xfId="16560" xr:uid="{AAF91314-3A91-40E5-B718-427C1A32F6BE}"/>
    <cellStyle name="Normal 5 5 2 4 3 2 4 2" xfId="41044" xr:uid="{695F83CB-94FC-44A1-B61F-E7180193A71E}"/>
    <cellStyle name="Normal 5 5 2 4 3 2 5" xfId="30250" xr:uid="{37F59255-9AD7-46EB-9A74-D90E5BB40EAE}"/>
    <cellStyle name="Normal 5 5 2 4 3 2 6" xfId="45134" xr:uid="{40B1BD0A-9532-485C-91E3-2CE059FFD451}"/>
    <cellStyle name="Normal 5 5 2 4 3 2 7" xfId="9714" xr:uid="{4719BF94-6F7F-4255-9878-0512AB1ACCEA}"/>
    <cellStyle name="Normal 5 5 2 4 3 3" xfId="11424" xr:uid="{80173CE1-9B9B-4B43-9399-3DADFDA802DD}"/>
    <cellStyle name="Normal 5 5 2 4 3 3 2" xfId="25114" xr:uid="{AD7A56A3-91F3-4282-8F73-FCFE76BBB643}"/>
    <cellStyle name="Normal 5 5 2 4 3 3 2 2" xfId="38806" xr:uid="{521542CA-E792-4A7F-B5A2-E4A1AD661F05}"/>
    <cellStyle name="Normal 5 5 2 4 3 3 2 3" xfId="53690" xr:uid="{8A77CE16-7EBF-4402-BCB7-CCCA5A601C02}"/>
    <cellStyle name="Normal 5 5 2 4 3 3 3" xfId="18270" xr:uid="{BC49F0B6-057A-475E-819D-98E3A7361501}"/>
    <cellStyle name="Normal 5 5 2 4 3 3 4" xfId="31960" xr:uid="{581E43C2-9E2D-4C44-827E-FE9C0A366E29}"/>
    <cellStyle name="Normal 5 5 2 4 3 3 5" xfId="46844" xr:uid="{66E413A4-2D6D-4552-A257-DEA5E4C3D45D}"/>
    <cellStyle name="Normal 5 5 2 4 3 4" xfId="21692" xr:uid="{9B979D78-2C2A-4A67-A32E-6D4BCC7DEE16}"/>
    <cellStyle name="Normal 5 5 2 4 3 4 2" xfId="35384" xr:uid="{333B51A6-6BEE-4F63-BCB2-14BDCD94FCCD}"/>
    <cellStyle name="Normal 5 5 2 4 3 4 3" xfId="50268" xr:uid="{29C01E3F-4F4C-4825-9BC0-DF5C852D9205}"/>
    <cellStyle name="Normal 5 5 2 4 3 5" xfId="14848" xr:uid="{EDF3502C-701B-4AB6-8B88-EC3A4B7B76B4}"/>
    <cellStyle name="Normal 5 5 2 4 3 5 2" xfId="41043" xr:uid="{2267A469-F79E-4165-8B83-9E301F40F06E}"/>
    <cellStyle name="Normal 5 5 2 4 3 6" xfId="28538" xr:uid="{CB316670-27A0-4221-A319-020C168F6B25}"/>
    <cellStyle name="Normal 5 5 2 4 3 7" xfId="43422" xr:uid="{7165EA5B-9862-4D09-87DB-907976ED89EC}"/>
    <cellStyle name="Normal 5 5 2 4 3 8" xfId="8002" xr:uid="{AA4692BD-510A-4078-90D6-2B1EAD27715D}"/>
    <cellStyle name="Normal 5 5 2 4 4" xfId="1352" xr:uid="{502CF259-7B3F-473A-A757-45E59CD84F87}"/>
    <cellStyle name="Normal 5 5 2 4 4 2" xfId="9715" xr:uid="{A8183882-2A36-49E3-8F65-DACE685D1927}"/>
    <cellStyle name="Normal 5 5 2 4 4 2 2" xfId="13137" xr:uid="{0360CF3D-1F4F-4507-AC1D-9B7A6DFFBC79}"/>
    <cellStyle name="Normal 5 5 2 4 4 2 2 2" xfId="26827" xr:uid="{00BFF32B-912A-493D-9B61-6B27A5B92D67}"/>
    <cellStyle name="Normal 5 5 2 4 4 2 2 2 2" xfId="40519" xr:uid="{D45A3C66-C9C7-4090-B160-F5E4681D2E33}"/>
    <cellStyle name="Normal 5 5 2 4 4 2 2 2 3" xfId="55403" xr:uid="{F7AE7552-79BD-4EE4-B26F-C04BDCDEE93D}"/>
    <cellStyle name="Normal 5 5 2 4 4 2 2 3" xfId="19983" xr:uid="{4F5454ED-4DD4-47A5-BDFE-974873ED4108}"/>
    <cellStyle name="Normal 5 5 2 4 4 2 2 4" xfId="33673" xr:uid="{EF6AFE4E-54E9-4E91-9979-E6D7ABC440CB}"/>
    <cellStyle name="Normal 5 5 2 4 4 2 2 5" xfId="48557" xr:uid="{18EEDA5D-DE81-4148-AC46-EB069D71B39E}"/>
    <cellStyle name="Normal 5 5 2 4 4 2 3" xfId="23405" xr:uid="{3FE1C86F-5F52-4895-8ABE-91416C4D654E}"/>
    <cellStyle name="Normal 5 5 2 4 4 2 3 2" xfId="37097" xr:uid="{5CC33BDF-F9BB-48CA-8805-A8983659F750}"/>
    <cellStyle name="Normal 5 5 2 4 4 2 3 3" xfId="51981" xr:uid="{D814A36C-3F44-4EBD-BFF6-E6FF05156DA3}"/>
    <cellStyle name="Normal 5 5 2 4 4 2 4" xfId="16561" xr:uid="{1FB47961-EE7C-46F4-A5A4-0A1069462009}"/>
    <cellStyle name="Normal 5 5 2 4 4 2 5" xfId="30251" xr:uid="{C1543676-1A46-4E3D-9E8A-78349CBF3096}"/>
    <cellStyle name="Normal 5 5 2 4 4 2 6" xfId="45135" xr:uid="{5A688CFD-2952-448C-A45C-9028F8A5FD18}"/>
    <cellStyle name="Normal 5 5 2 4 4 3" xfId="11425" xr:uid="{358B188D-4BBD-4545-B576-7C9986A319AA}"/>
    <cellStyle name="Normal 5 5 2 4 4 3 2" xfId="25115" xr:uid="{13DA5C6A-F5D1-4258-87AE-87F0EC822F5D}"/>
    <cellStyle name="Normal 5 5 2 4 4 3 2 2" xfId="38807" xr:uid="{0F060A69-7C10-421A-BFC3-31E3DDB367D8}"/>
    <cellStyle name="Normal 5 5 2 4 4 3 2 3" xfId="53691" xr:uid="{BFBCD7A9-ECDA-4B96-801F-2ADE968A8CDC}"/>
    <cellStyle name="Normal 5 5 2 4 4 3 3" xfId="18271" xr:uid="{BA43C7E1-08C2-4DA1-BA6B-6F17994672E7}"/>
    <cellStyle name="Normal 5 5 2 4 4 3 4" xfId="31961" xr:uid="{27970A1B-5901-4049-B97A-4ED0C18A84CF}"/>
    <cellStyle name="Normal 5 5 2 4 4 3 5" xfId="46845" xr:uid="{7FED4DBB-CEDA-418F-99A9-BBC8285C839E}"/>
    <cellStyle name="Normal 5 5 2 4 4 4" xfId="21693" xr:uid="{0DCE03A2-C4E0-41A2-A384-E5D5D31C5B30}"/>
    <cellStyle name="Normal 5 5 2 4 4 4 2" xfId="35385" xr:uid="{B66DD34F-CBA2-470A-A303-402396DB8612}"/>
    <cellStyle name="Normal 5 5 2 4 4 4 3" xfId="50269" xr:uid="{BA153B58-7DF6-4FCD-96FF-42A210F3A603}"/>
    <cellStyle name="Normal 5 5 2 4 4 5" xfId="14849" xr:uid="{C649865A-2E81-403C-B748-D3BA9DDC1D85}"/>
    <cellStyle name="Normal 5 5 2 4 4 5 2" xfId="41045" xr:uid="{BDC8E2EE-A444-4A45-AE22-CFC265F3BE60}"/>
    <cellStyle name="Normal 5 5 2 4 4 6" xfId="28539" xr:uid="{1AD1E349-8640-4007-8E97-307E18B1B19C}"/>
    <cellStyle name="Normal 5 5 2 4 4 7" xfId="43423" xr:uid="{D334FCDD-8421-42E7-AAAC-10CBC346D427}"/>
    <cellStyle name="Normal 5 5 2 4 4 8" xfId="8003" xr:uid="{459F5155-5DE7-4C0B-AF52-9DA7EAAE7436}"/>
    <cellStyle name="Normal 5 5 2 4 5" xfId="2894" xr:uid="{BFFA4C65-BFD2-4CF3-9F89-283BC494F0D3}"/>
    <cellStyle name="Normal 5 5 2 4 5 2" xfId="13133" xr:uid="{9AE44685-3F4D-4611-A6CD-437D75DED4C0}"/>
    <cellStyle name="Normal 5 5 2 4 5 2 2" xfId="26823" xr:uid="{40B264ED-800B-4240-9AEE-A40E88EF4F87}"/>
    <cellStyle name="Normal 5 5 2 4 5 2 2 2" xfId="40515" xr:uid="{4196F8C5-DFB4-4241-98B0-34A0C322F6F3}"/>
    <cellStyle name="Normal 5 5 2 4 5 2 2 3" xfId="55399" xr:uid="{F73D5ED8-8CED-40B2-AFCC-29F9FB00413D}"/>
    <cellStyle name="Normal 5 5 2 4 5 2 3" xfId="19979" xr:uid="{935D38A1-37E6-430A-B27B-1776723FAEFA}"/>
    <cellStyle name="Normal 5 5 2 4 5 2 4" xfId="33669" xr:uid="{20E44918-3950-4C10-A207-AF22762A55F2}"/>
    <cellStyle name="Normal 5 5 2 4 5 2 5" xfId="48553" xr:uid="{42BB5F87-F719-4AF7-86E7-3243FC14D4BB}"/>
    <cellStyle name="Normal 5 5 2 4 5 3" xfId="23401" xr:uid="{C70CDA16-9560-48FD-92D8-BF1EF75D942E}"/>
    <cellStyle name="Normal 5 5 2 4 5 3 2" xfId="37093" xr:uid="{33646E1C-454F-4932-8B85-56DBCCB8B5ED}"/>
    <cellStyle name="Normal 5 5 2 4 5 3 3" xfId="51977" xr:uid="{A1AB2140-695A-44B9-91A4-DD2AC43F3CD6}"/>
    <cellStyle name="Normal 5 5 2 4 5 4" xfId="16557" xr:uid="{BE0A0FD7-C5E1-42B8-BE72-21E41F49D55B}"/>
    <cellStyle name="Normal 5 5 2 4 5 4 2" xfId="41170" xr:uid="{6B1A7AF2-587A-4976-BCCF-FFDDE0889FBA}"/>
    <cellStyle name="Normal 5 5 2 4 5 5" xfId="30247" xr:uid="{4CBF2532-E4ED-4078-A2FC-EA2E706EC3F3}"/>
    <cellStyle name="Normal 5 5 2 4 5 6" xfId="45131" xr:uid="{AB625F79-7FC2-4053-A34C-335048305D4B}"/>
    <cellStyle name="Normal 5 5 2 4 5 7" xfId="9711" xr:uid="{8514511D-03A4-4505-AE4D-4B34760B6630}"/>
    <cellStyle name="Normal 5 5 2 4 6" xfId="11421" xr:uid="{BD9B55BA-5C25-4563-9A0B-9FFDB53D0293}"/>
    <cellStyle name="Normal 5 5 2 4 6 2" xfId="25111" xr:uid="{89C6AB47-3765-4FCD-AEB4-27F74B498C49}"/>
    <cellStyle name="Normal 5 5 2 4 6 2 2" xfId="38803" xr:uid="{35C88DEB-FBCF-414A-A073-5131E96A2021}"/>
    <cellStyle name="Normal 5 5 2 4 6 2 3" xfId="53687" xr:uid="{C7F4F457-9818-41B3-96A9-76E2A9DE41BF}"/>
    <cellStyle name="Normal 5 5 2 4 6 3" xfId="18267" xr:uid="{CB76C4DB-6289-4EBE-9E04-CDB38ABAF356}"/>
    <cellStyle name="Normal 5 5 2 4 6 4" xfId="31957" xr:uid="{8D2F873C-557B-4AE6-9BD1-C4331EC392C6}"/>
    <cellStyle name="Normal 5 5 2 4 6 5" xfId="46841" xr:uid="{6E2F7325-12DA-4FE0-9197-0E7EF1661FA4}"/>
    <cellStyle name="Normal 5 5 2 4 7" xfId="21689" xr:uid="{7B0FBE40-1783-45B6-B276-BD4D1269252E}"/>
    <cellStyle name="Normal 5 5 2 4 7 2" xfId="35381" xr:uid="{7EBC21C2-FD4F-497A-8255-DC077DA45E5C}"/>
    <cellStyle name="Normal 5 5 2 4 7 3" xfId="50265" xr:uid="{64EED2CA-FAC9-472C-8B54-4716647AEDFA}"/>
    <cellStyle name="Normal 5 5 2 4 8" xfId="14845" xr:uid="{80A1E6A7-F558-4654-8F21-1A3B81754E7D}"/>
    <cellStyle name="Normal 5 5 2 4 8 2" xfId="40789" xr:uid="{E56403A8-8C3D-446B-B1AC-BFA9C49C0484}"/>
    <cellStyle name="Normal 5 5 2 4 9" xfId="28535" xr:uid="{D0A6A692-17A7-4BC7-AB09-8E2593C4BE05}"/>
    <cellStyle name="Normal 5 5 2 5" xfId="308" xr:uid="{8B4FE6F9-A977-4421-9D25-A03015343204}"/>
    <cellStyle name="Normal 5 5 2 5 2" xfId="1353" xr:uid="{16AAC8F4-016F-4910-B0EB-2D5D9642F855}"/>
    <cellStyle name="Normal 5 5 2 5 2 2" xfId="1354" xr:uid="{EFF0D4BD-C016-4352-AB25-E9F206462DC4}"/>
    <cellStyle name="Normal 5 5 2 5 2 2 2" xfId="13139" xr:uid="{2B1DF091-D6F6-4A4B-A3AF-79F60836B860}"/>
    <cellStyle name="Normal 5 5 2 5 2 2 2 2" xfId="26829" xr:uid="{72B3B8BE-1246-4CE6-BBA4-137C6C031F88}"/>
    <cellStyle name="Normal 5 5 2 5 2 2 2 2 2" xfId="40521" xr:uid="{E25B5189-3885-4C11-847F-AC722B0393E0}"/>
    <cellStyle name="Normal 5 5 2 5 2 2 2 2 3" xfId="55405" xr:uid="{703F4869-B890-43FE-BBA1-D34557ED8DC2}"/>
    <cellStyle name="Normal 5 5 2 5 2 2 2 3" xfId="19985" xr:uid="{FB62580F-BDD0-4499-891E-B529D1D3403E}"/>
    <cellStyle name="Normal 5 5 2 5 2 2 2 4" xfId="33675" xr:uid="{CA53B2FF-361E-4E89-BA8F-5C40FFBCEBA0}"/>
    <cellStyle name="Normal 5 5 2 5 2 2 2 5" xfId="48559" xr:uid="{98BFFEF0-77F8-4DE1-9432-5009F36E7938}"/>
    <cellStyle name="Normal 5 5 2 5 2 2 3" xfId="23407" xr:uid="{A21E0316-DA48-4D4F-81E6-21EF55810C04}"/>
    <cellStyle name="Normal 5 5 2 5 2 2 3 2" xfId="37099" xr:uid="{BD00EE42-5640-42F7-83BE-F00A27B44971}"/>
    <cellStyle name="Normal 5 5 2 5 2 2 3 3" xfId="51983" xr:uid="{EC2F797E-6D22-48AA-846E-6FEE5A8BEB0F}"/>
    <cellStyle name="Normal 5 5 2 5 2 2 4" xfId="16563" xr:uid="{3C8EB937-2FC2-45B4-8A1A-86AB43A7DDAA}"/>
    <cellStyle name="Normal 5 5 2 5 2 2 4 2" xfId="41047" xr:uid="{577CE070-B366-41C9-BCDF-2A674854E924}"/>
    <cellStyle name="Normal 5 5 2 5 2 2 5" xfId="30253" xr:uid="{1DCE3C65-D47B-4240-B034-F2B06C310955}"/>
    <cellStyle name="Normal 5 5 2 5 2 2 6" xfId="45137" xr:uid="{4ACDCBB1-2050-4CE7-8B04-BEB5A6BA4167}"/>
    <cellStyle name="Normal 5 5 2 5 2 2 7" xfId="9717" xr:uid="{621B2E12-D584-4B9A-BAB4-6AB0F7357F76}"/>
    <cellStyle name="Normal 5 5 2 5 2 3" xfId="11427" xr:uid="{2AF8B5B1-796B-4D51-99ED-FAACDE0DA4C1}"/>
    <cellStyle name="Normal 5 5 2 5 2 3 2" xfId="25117" xr:uid="{0E08A0F6-0885-42F3-9004-8CF505C5501B}"/>
    <cellStyle name="Normal 5 5 2 5 2 3 2 2" xfId="38809" xr:uid="{B715ED75-531F-473A-BA25-632981560F76}"/>
    <cellStyle name="Normal 5 5 2 5 2 3 2 3" xfId="53693" xr:uid="{45DBC600-E2AD-4C44-8C84-B59B134FEC8B}"/>
    <cellStyle name="Normal 5 5 2 5 2 3 3" xfId="18273" xr:uid="{68F66DC8-A783-4966-B576-614875DE1650}"/>
    <cellStyle name="Normal 5 5 2 5 2 3 4" xfId="31963" xr:uid="{23D3D570-6725-4D9A-BBA4-73EFAC757ACB}"/>
    <cellStyle name="Normal 5 5 2 5 2 3 5" xfId="46847" xr:uid="{656928C5-BE5A-47D0-A0C4-A14C7A58B826}"/>
    <cellStyle name="Normal 5 5 2 5 2 4" xfId="21695" xr:uid="{5E08063F-5FFB-42BD-B1CC-EF65D7526BFC}"/>
    <cellStyle name="Normal 5 5 2 5 2 4 2" xfId="35387" xr:uid="{A6FB2AAA-A2E7-4E73-9D3F-A440CF9D0469}"/>
    <cellStyle name="Normal 5 5 2 5 2 4 3" xfId="50271" xr:uid="{E4C5EDBD-D175-40B9-A81C-616762F29778}"/>
    <cellStyle name="Normal 5 5 2 5 2 5" xfId="14851" xr:uid="{EE35FE6E-2FDE-492E-8FAC-8AA03A63FBC0}"/>
    <cellStyle name="Normal 5 5 2 5 2 5 2" xfId="41046" xr:uid="{F5ADAD74-4D08-458D-85BA-4174475594E4}"/>
    <cellStyle name="Normal 5 5 2 5 2 6" xfId="28541" xr:uid="{46B56CE2-4E3F-49FC-A22B-902E28D1069A}"/>
    <cellStyle name="Normal 5 5 2 5 2 7" xfId="43425" xr:uid="{88FD2D6D-0F2F-4218-B775-834BED2F9BBE}"/>
    <cellStyle name="Normal 5 5 2 5 2 8" xfId="8005" xr:uid="{135A3F5B-A43C-4D74-8953-CAA0EB629B4F}"/>
    <cellStyle name="Normal 5 5 2 5 3" xfId="1355" xr:uid="{95EB6689-1682-481D-B353-FE1388CA1DA3}"/>
    <cellStyle name="Normal 5 5 2 5 3 2" xfId="13138" xr:uid="{E8A1171C-EB22-4DD5-9619-CF7308D72132}"/>
    <cellStyle name="Normal 5 5 2 5 3 2 2" xfId="26828" xr:uid="{78DE9B8A-F5EF-4C4A-99A9-0C14A6B40D88}"/>
    <cellStyle name="Normal 5 5 2 5 3 2 2 2" xfId="40520" xr:uid="{FDCB05CC-D5D7-4434-BB4A-68D8B25F071C}"/>
    <cellStyle name="Normal 5 5 2 5 3 2 2 3" xfId="55404" xr:uid="{91AC375D-E259-4703-931E-6CF4A6E5C379}"/>
    <cellStyle name="Normal 5 5 2 5 3 2 3" xfId="19984" xr:uid="{C3497C98-C727-4C44-B43E-967C41CD7EF1}"/>
    <cellStyle name="Normal 5 5 2 5 3 2 4" xfId="33674" xr:uid="{6CE546DE-A7FD-4EA3-BAFA-79A44FFE8C80}"/>
    <cellStyle name="Normal 5 5 2 5 3 2 5" xfId="48558" xr:uid="{18467552-C64A-4DE7-A183-286BCCC49863}"/>
    <cellStyle name="Normal 5 5 2 5 3 3" xfId="23406" xr:uid="{F53DE5B0-8C44-4D2F-BDEB-810984976498}"/>
    <cellStyle name="Normal 5 5 2 5 3 3 2" xfId="37098" xr:uid="{D5E82BB9-DCEF-4175-8565-61D3C003D060}"/>
    <cellStyle name="Normal 5 5 2 5 3 3 3" xfId="51982" xr:uid="{031F9035-30C3-43CD-81A3-228C26655F0A}"/>
    <cellStyle name="Normal 5 5 2 5 3 4" xfId="16562" xr:uid="{92CB2573-0392-48F2-B77C-09A1A7318FB8}"/>
    <cellStyle name="Normal 5 5 2 5 3 4 2" xfId="41048" xr:uid="{C04B6EF8-0446-4747-B669-3538E9E65F10}"/>
    <cellStyle name="Normal 5 5 2 5 3 5" xfId="30252" xr:uid="{66A7FAC4-A6D6-47BB-B7E1-47EE6E7A0ADB}"/>
    <cellStyle name="Normal 5 5 2 5 3 6" xfId="45136" xr:uid="{9ED46511-3E06-4AA9-B283-3E920DACECC1}"/>
    <cellStyle name="Normal 5 5 2 5 3 7" xfId="9716" xr:uid="{C1508BFD-5F36-461C-B865-007834047E26}"/>
    <cellStyle name="Normal 5 5 2 5 4" xfId="2895" xr:uid="{5E981AD5-CDC0-484C-A198-73F58E4CDFB2}"/>
    <cellStyle name="Normal 5 5 2 5 4 2" xfId="25116" xr:uid="{1DC30A06-5BE5-448D-9EAF-1BFE93A6F21F}"/>
    <cellStyle name="Normal 5 5 2 5 4 2 2" xfId="38808" xr:uid="{95926975-3157-43DA-BFF7-60BDC76787E8}"/>
    <cellStyle name="Normal 5 5 2 5 4 2 3" xfId="53692" xr:uid="{20EA5B4D-2D72-4FA1-A7D2-C71C092EFBF1}"/>
    <cellStyle name="Normal 5 5 2 5 4 3" xfId="18272" xr:uid="{61095EDF-ADDF-4B03-91AC-B919C0DB95B4}"/>
    <cellStyle name="Normal 5 5 2 5 4 3 2" xfId="41171" xr:uid="{C5513D54-D697-4F17-8705-1F20212EC29D}"/>
    <cellStyle name="Normal 5 5 2 5 4 4" xfId="31962" xr:uid="{99898975-F894-4C58-A122-8D6431DB3AEF}"/>
    <cellStyle name="Normal 5 5 2 5 4 5" xfId="46846" xr:uid="{84FFB046-0D15-4566-AED6-3A323F15B005}"/>
    <cellStyle name="Normal 5 5 2 5 4 6" xfId="11426" xr:uid="{AA434509-3C5E-403B-A648-18AAE5A5364C}"/>
    <cellStyle name="Normal 5 5 2 5 5" xfId="21694" xr:uid="{BF3208D3-D305-4EE9-B540-6B3748EDDCC4}"/>
    <cellStyle name="Normal 5 5 2 5 5 2" xfId="35386" xr:uid="{6B484230-7FE9-49B7-898D-E9CB16C426C4}"/>
    <cellStyle name="Normal 5 5 2 5 5 3" xfId="50270" xr:uid="{0105D3B0-1AF2-452A-9F23-4929A9043E95}"/>
    <cellStyle name="Normal 5 5 2 5 6" xfId="14850" xr:uid="{1EE8DAA5-1709-4534-ADC4-5F06371F0A6B}"/>
    <cellStyle name="Normal 5 5 2 5 6 2" xfId="40790" xr:uid="{33C474C0-73E3-422B-B75F-1C89DBAC1830}"/>
    <cellStyle name="Normal 5 5 2 5 7" xfId="28540" xr:uid="{68FEF5FC-58C5-4494-BBE4-95924AB60489}"/>
    <cellStyle name="Normal 5 5 2 5 8" xfId="43424" xr:uid="{0A1840C7-88C5-4200-B9BD-6315F3160282}"/>
    <cellStyle name="Normal 5 5 2 5 9" xfId="8004" xr:uid="{0D45B742-49FF-4852-B80A-E0B6F3326DC6}"/>
    <cellStyle name="Normal 5 5 2 6" xfId="1356" xr:uid="{41CB3696-C689-4B7A-9738-C90238C8F479}"/>
    <cellStyle name="Normal 5 5 2 6 2" xfId="1357" xr:uid="{A6AF214F-A5DD-4E66-A191-AA0D41F2B09E}"/>
    <cellStyle name="Normal 5 5 2 6 2 2" xfId="13140" xr:uid="{5EA58F4D-DFDC-43AC-88D2-1BF6FF288AE4}"/>
    <cellStyle name="Normal 5 5 2 6 2 2 2" xfId="26830" xr:uid="{8E2FF759-7291-41D6-8EC6-3073D0F919B0}"/>
    <cellStyle name="Normal 5 5 2 6 2 2 2 2" xfId="40522" xr:uid="{D010171C-2A17-41B2-AB1E-376F394E7B44}"/>
    <cellStyle name="Normal 5 5 2 6 2 2 2 3" xfId="55406" xr:uid="{6E3D6F20-8C82-4D83-9807-8411E48A6FA0}"/>
    <cellStyle name="Normal 5 5 2 6 2 2 3" xfId="19986" xr:uid="{02439C1D-C0C4-49D1-A200-A828B59CDBAA}"/>
    <cellStyle name="Normal 5 5 2 6 2 2 4" xfId="33676" xr:uid="{8CC4A3F8-51A7-4C41-80DC-A1B237E5AD10}"/>
    <cellStyle name="Normal 5 5 2 6 2 2 5" xfId="48560" xr:uid="{CAF1D6DA-94E6-4F92-87C7-374BF71F08E1}"/>
    <cellStyle name="Normal 5 5 2 6 2 3" xfId="23408" xr:uid="{521CA43C-8D62-4976-A275-0EF28EE31B53}"/>
    <cellStyle name="Normal 5 5 2 6 2 3 2" xfId="37100" xr:uid="{40357AE6-DCB6-47FA-8F19-43585AB8F9DE}"/>
    <cellStyle name="Normal 5 5 2 6 2 3 3" xfId="51984" xr:uid="{AEC6933E-CE29-4A76-ADAE-A95FD3A57E1B}"/>
    <cellStyle name="Normal 5 5 2 6 2 4" xfId="16564" xr:uid="{F9865802-4C1B-4667-AFE5-1D36B63E3A1A}"/>
    <cellStyle name="Normal 5 5 2 6 2 4 2" xfId="41050" xr:uid="{0FF3BBB6-53F5-4366-B7D1-B12753DDAB32}"/>
    <cellStyle name="Normal 5 5 2 6 2 5" xfId="30254" xr:uid="{396DF187-BD48-4574-A288-C7195103D3C9}"/>
    <cellStyle name="Normal 5 5 2 6 2 6" xfId="45138" xr:uid="{49D4DB21-D703-42F8-8013-3AE6E62D1707}"/>
    <cellStyle name="Normal 5 5 2 6 2 7" xfId="9718" xr:uid="{42EBDD37-FBD1-4258-8F77-818796181613}"/>
    <cellStyle name="Normal 5 5 2 6 3" xfId="2896" xr:uid="{4FF9C415-A34D-4051-BE0A-74486CBF8532}"/>
    <cellStyle name="Normal 5 5 2 6 3 2" xfId="25118" xr:uid="{3F3FE255-EB7B-430A-9354-EEEE37FC8BD4}"/>
    <cellStyle name="Normal 5 5 2 6 3 2 2" xfId="38810" xr:uid="{159EDB65-5565-4693-81C2-918E728E2439}"/>
    <cellStyle name="Normal 5 5 2 6 3 2 3" xfId="53694" xr:uid="{F74B2CFD-27B4-4F3D-A0F5-B873C126E77D}"/>
    <cellStyle name="Normal 5 5 2 6 3 3" xfId="18274" xr:uid="{E684FA3E-B368-4D23-A46B-1DC1B82B3E1C}"/>
    <cellStyle name="Normal 5 5 2 6 3 3 2" xfId="41172" xr:uid="{BD01CD8C-F047-4BAB-847F-8D139A1CA78C}"/>
    <cellStyle name="Normal 5 5 2 6 3 4" xfId="31964" xr:uid="{0E4C7AB4-8B3E-4A2A-A290-D08D46680A04}"/>
    <cellStyle name="Normal 5 5 2 6 3 5" xfId="46848" xr:uid="{89ACF63C-03FA-43E1-B61A-6DDDD67D7D94}"/>
    <cellStyle name="Normal 5 5 2 6 3 6" xfId="11428" xr:uid="{AC174C57-8A5E-46BB-A98C-F56FCD7E9E55}"/>
    <cellStyle name="Normal 5 5 2 6 4" xfId="2897" xr:uid="{8A7F40F3-4EC9-4578-94AE-8729EB28FFE3}"/>
    <cellStyle name="Normal 5 5 2 6 4 2" xfId="41173" xr:uid="{D2AA1EF4-7A55-4465-BEA1-09737B3033B8}"/>
    <cellStyle name="Normal 5 5 2 6 4 3" xfId="35388" xr:uid="{494BE98E-2789-46CC-9FAC-740C541AE59B}"/>
    <cellStyle name="Normal 5 5 2 6 4 4" xfId="50272" xr:uid="{9773FA15-BE8A-4F46-A1CD-BA7083E21887}"/>
    <cellStyle name="Normal 5 5 2 6 4 5" xfId="21696" xr:uid="{D36127FA-3522-4833-83A0-BB4519D22078}"/>
    <cellStyle name="Normal 5 5 2 6 5" xfId="14852" xr:uid="{D546DADB-6B40-48FF-9FB6-3621C3C22721}"/>
    <cellStyle name="Normal 5 5 2 6 5 2" xfId="41049" xr:uid="{50F50923-FD8F-4F62-A4AF-967C1BE35AAF}"/>
    <cellStyle name="Normal 5 5 2 6 6" xfId="28542" xr:uid="{DAFE63D8-A0BF-49AE-97CB-41B047AB2A8E}"/>
    <cellStyle name="Normal 5 5 2 6 7" xfId="43426" xr:uid="{363BA554-0DF2-4024-80A3-CDBDBE9DB089}"/>
    <cellStyle name="Normal 5 5 2 6 8" xfId="8006" xr:uid="{6347A388-C944-49CD-98C3-AACA71EEE662}"/>
    <cellStyle name="Normal 5 5 2 7" xfId="1358" xr:uid="{7F83886B-26D3-40E6-B30E-55EC69588389}"/>
    <cellStyle name="Normal 5 5 2 7 2" xfId="9719" xr:uid="{3D94FAE5-622C-4C77-9E4D-D7AA0CADBB92}"/>
    <cellStyle name="Normal 5 5 2 7 2 2" xfId="13141" xr:uid="{94365405-11DD-4739-86DD-DE3A9677A164}"/>
    <cellStyle name="Normal 5 5 2 7 2 2 2" xfId="26831" xr:uid="{634ECD41-411C-4A42-B83A-01FF4D8AF6A9}"/>
    <cellStyle name="Normal 5 5 2 7 2 2 2 2" xfId="40523" xr:uid="{75B0A81A-D2D2-40A5-8694-60CD3BED510F}"/>
    <cellStyle name="Normal 5 5 2 7 2 2 2 3" xfId="55407" xr:uid="{A067C991-FD0A-4856-9CD2-2EEB83FE48A5}"/>
    <cellStyle name="Normal 5 5 2 7 2 2 3" xfId="19987" xr:uid="{B0EAAFCB-2FB6-4D4E-B613-7EA5DFB4CD29}"/>
    <cellStyle name="Normal 5 5 2 7 2 2 4" xfId="33677" xr:uid="{E4E956B9-B8D6-4904-8965-BEC5A62B9300}"/>
    <cellStyle name="Normal 5 5 2 7 2 2 5" xfId="48561" xr:uid="{35E988DA-1BC4-4C9B-8C92-9457A01B21FB}"/>
    <cellStyle name="Normal 5 5 2 7 2 3" xfId="23409" xr:uid="{D8FB98D6-258E-4701-973B-044DF52732E7}"/>
    <cellStyle name="Normal 5 5 2 7 2 3 2" xfId="37101" xr:uid="{CA4617A9-C71A-4819-9927-6324B9CD8CD3}"/>
    <cellStyle name="Normal 5 5 2 7 2 3 3" xfId="51985" xr:uid="{7FBBDE16-C688-4691-9937-A82E3AA7435F}"/>
    <cellStyle name="Normal 5 5 2 7 2 4" xfId="16565" xr:uid="{33175B08-08BB-4B9A-8074-2A3001BBBD05}"/>
    <cellStyle name="Normal 5 5 2 7 2 5" xfId="30255" xr:uid="{FBD7524B-6D1A-4F96-BD76-E94E1FA29735}"/>
    <cellStyle name="Normal 5 5 2 7 2 6" xfId="45139" xr:uid="{427262A6-8453-456A-A02E-9605C7FBD134}"/>
    <cellStyle name="Normal 5 5 2 7 3" xfId="11429" xr:uid="{881B7741-8E1D-4B0E-9898-595A6CD86AB3}"/>
    <cellStyle name="Normal 5 5 2 7 3 2" xfId="25119" xr:uid="{4487E7DF-CC50-4A85-9864-D87B77E6DA9A}"/>
    <cellStyle name="Normal 5 5 2 7 3 2 2" xfId="38811" xr:uid="{54D9A99F-E04F-40E9-A0C4-20E311104F75}"/>
    <cellStyle name="Normal 5 5 2 7 3 2 3" xfId="53695" xr:uid="{73690914-CB8C-4883-805A-F13735043E19}"/>
    <cellStyle name="Normal 5 5 2 7 3 3" xfId="18275" xr:uid="{CB384D32-53DF-45EC-B116-0EB9045E7D27}"/>
    <cellStyle name="Normal 5 5 2 7 3 4" xfId="31965" xr:uid="{4C9682C9-43C6-4528-B87B-BE69F63AB4F4}"/>
    <cellStyle name="Normal 5 5 2 7 3 5" xfId="46849" xr:uid="{AFCF1D91-FFBC-4C4F-B0D6-15715610826E}"/>
    <cellStyle name="Normal 5 5 2 7 4" xfId="21697" xr:uid="{3413604D-BE98-4A20-B6EE-EE857F5E45EF}"/>
    <cellStyle name="Normal 5 5 2 7 4 2" xfId="35389" xr:uid="{137A5AF3-B2F0-4EEB-9A75-B667284E9D02}"/>
    <cellStyle name="Normal 5 5 2 7 4 3" xfId="50273" xr:uid="{1B9C7638-0DA8-49DA-9B49-86D2A2F85EE9}"/>
    <cellStyle name="Normal 5 5 2 7 5" xfId="14853" xr:uid="{9B4FEB4C-F0F3-4B78-A42A-047529CDF938}"/>
    <cellStyle name="Normal 5 5 2 7 5 2" xfId="41051" xr:uid="{098654A4-4747-42B3-A102-F047C718F693}"/>
    <cellStyle name="Normal 5 5 2 7 6" xfId="28543" xr:uid="{A0F0818A-E946-412A-A637-569C3065D9DD}"/>
    <cellStyle name="Normal 5 5 2 7 7" xfId="43427" xr:uid="{C6A8BAC2-E567-43F9-9E62-44CEA0F0AA39}"/>
    <cellStyle name="Normal 5 5 2 7 8" xfId="8007" xr:uid="{29E2D4A6-677B-4C7D-A055-8CDA3DA87034}"/>
    <cellStyle name="Normal 5 5 2 8" xfId="2898" xr:uid="{5858D25E-28E1-414A-8999-6A7A979FB142}"/>
    <cellStyle name="Normal 5 5 2 8 2" xfId="13112" xr:uid="{C0537F95-36D6-463C-929F-943F6ABF37B1}"/>
    <cellStyle name="Normal 5 5 2 8 2 2" xfId="26802" xr:uid="{04D5EC57-4736-4EC8-B12D-64CA9BA099AC}"/>
    <cellStyle name="Normal 5 5 2 8 2 2 2" xfId="40494" xr:uid="{89200F60-F486-48B8-93F7-7AD5BCFDE067}"/>
    <cellStyle name="Normal 5 5 2 8 2 2 3" xfId="55378" xr:uid="{738D447A-680B-4240-B8EB-A48650CDD200}"/>
    <cellStyle name="Normal 5 5 2 8 2 3" xfId="19958" xr:uid="{0C36E0AC-457A-46CC-9B90-4A4CD06CD483}"/>
    <cellStyle name="Normal 5 5 2 8 2 4" xfId="33648" xr:uid="{4C1CBA04-CF92-4DB0-8004-402ED5F4D03F}"/>
    <cellStyle name="Normal 5 5 2 8 2 5" xfId="48532" xr:uid="{17D936B4-ECCB-4FC7-BA68-CD7EEF273636}"/>
    <cellStyle name="Normal 5 5 2 8 3" xfId="23380" xr:uid="{E1BAC2AB-1DAD-4415-8D24-DC1C9F981224}"/>
    <cellStyle name="Normal 5 5 2 8 3 2" xfId="37072" xr:uid="{A869E6BF-ECDF-4BE9-9BEF-CB835093A2EC}"/>
    <cellStyle name="Normal 5 5 2 8 3 3" xfId="51956" xr:uid="{AB30AF67-8E8E-42D9-8C48-F4CF1A01A20C}"/>
    <cellStyle name="Normal 5 5 2 8 4" xfId="16536" xr:uid="{076B9963-F44D-4EE4-B92F-B12BC947B04C}"/>
    <cellStyle name="Normal 5 5 2 8 4 2" xfId="41174" xr:uid="{3093377B-0762-4F19-BE46-4DB1518B4912}"/>
    <cellStyle name="Normal 5 5 2 8 5" xfId="30226" xr:uid="{1ECE2129-E304-4BCC-A2B7-302C024E697B}"/>
    <cellStyle name="Normal 5 5 2 8 6" xfId="45110" xr:uid="{991BC5F3-4558-4816-80F6-F2EA791862A8}"/>
    <cellStyle name="Normal 5 5 2 8 7" xfId="9690" xr:uid="{566199EF-10E3-4A97-A6E0-0DD6D749A90C}"/>
    <cellStyle name="Normal 5 5 2 9" xfId="2899" xr:uid="{C6043BD3-7301-4904-AD08-49EBEF34562B}"/>
    <cellStyle name="Normal 5 5 2 9 2" xfId="25090" xr:uid="{BCAA3C9A-3147-4D2B-9DE8-680CA0547431}"/>
    <cellStyle name="Normal 5 5 2 9 2 2" xfId="38782" xr:uid="{ED6CE7FA-CDFF-4EA8-B2A6-2EBB8ABFDDCA}"/>
    <cellStyle name="Normal 5 5 2 9 2 3" xfId="53666" xr:uid="{B730F7A4-C537-4587-93E6-734FACF5BDF1}"/>
    <cellStyle name="Normal 5 5 2 9 3" xfId="18246" xr:uid="{08EE660C-88EB-48D6-B59E-E6BF033D3D45}"/>
    <cellStyle name="Normal 5 5 2 9 3 2" xfId="41175" xr:uid="{C8073415-D180-4492-8CA1-0B0CC452765F}"/>
    <cellStyle name="Normal 5 5 2 9 4" xfId="31936" xr:uid="{E2D563A9-354D-42E9-9FDE-5C4996079302}"/>
    <cellStyle name="Normal 5 5 2 9 5" xfId="46820" xr:uid="{6F5D0537-CFCD-4BF2-B338-2C3C40F8EBF9}"/>
    <cellStyle name="Normal 5 5 2 9 6" xfId="11400" xr:uid="{FFBCE16B-662A-4C00-952C-142FB2A1D401}"/>
    <cellStyle name="Normal 5 5 3" xfId="103" xr:uid="{5A46AAF2-C8A9-40BE-8A6A-EB0EFBBC346E}"/>
    <cellStyle name="Normal 5 5 3 10" xfId="14854" xr:uid="{455B5A9E-6069-473E-99BF-502268EFED76}"/>
    <cellStyle name="Normal 5 5 3 10 2" xfId="40769" xr:uid="{229E86B3-7D00-4B8C-84A3-29452FC0B8A8}"/>
    <cellStyle name="Normal 5 5 3 11" xfId="28544" xr:uid="{408ABE4D-9B52-41A0-BB85-9B101FAA11FB}"/>
    <cellStyle name="Normal 5 5 3 12" xfId="43428" xr:uid="{F3B12AF8-2A3E-4F82-9EDC-69E85E253DB2}"/>
    <cellStyle name="Normal 5 5 3 13" xfId="8008" xr:uid="{3EF5CC1E-CAED-4736-A034-217266D957BA}"/>
    <cellStyle name="Normal 5 5 3 2" xfId="104" xr:uid="{EAD09BE7-8253-4309-9E03-6FC6E98798F9}"/>
    <cellStyle name="Normal 5 5 3 2 10" xfId="43429" xr:uid="{F9EE71F5-D4A1-418C-B5EA-82EE8ED8B91C}"/>
    <cellStyle name="Normal 5 5 3 2 11" xfId="8009" xr:uid="{9AB270CB-F2F2-43EF-A235-26392FAFA37A}"/>
    <cellStyle name="Normal 5 5 3 2 2" xfId="570" xr:uid="{DC1AA97A-8A89-4E03-A3C7-02C7182F4A14}"/>
    <cellStyle name="Normal 5 5 3 2 2 2" xfId="1359" xr:uid="{883ACCFE-37F7-4F8D-82F0-B86551BE4F2A}"/>
    <cellStyle name="Normal 5 5 3 2 2 2 2" xfId="1360" xr:uid="{5EF58ECA-728A-4D50-B40A-CC337CF58362}"/>
    <cellStyle name="Normal 5 5 3 2 2 2 2 2" xfId="4470" xr:uid="{01302E63-F012-4D13-939B-643248713293}"/>
    <cellStyle name="Normal 5 5 3 2 2 2 2 2 2" xfId="26835" xr:uid="{320ABCB5-D98D-4F93-BBEE-F9528409671D}"/>
    <cellStyle name="Normal 5 5 3 2 2 2 2 2 2 2" xfId="40527" xr:uid="{009ED0BB-FB49-42B7-805D-CDB07E3D67DE}"/>
    <cellStyle name="Normal 5 5 3 2 2 2 2 2 2 3" xfId="55411" xr:uid="{711A09CB-1EE7-46C9-A9EA-45419613F4F0}"/>
    <cellStyle name="Normal 5 5 3 2 2 2 2 2 3" xfId="19991" xr:uid="{32D33AC2-59E0-49E6-9B34-2E2A299289C8}"/>
    <cellStyle name="Normal 5 5 3 2 2 2 2 2 3 2" xfId="41347" xr:uid="{361D4087-22EA-4875-8137-6AB7E21112DA}"/>
    <cellStyle name="Normal 5 5 3 2 2 2 2 2 4" xfId="33681" xr:uid="{63D676B9-E76B-445A-8E24-FCD0110BF3CD}"/>
    <cellStyle name="Normal 5 5 3 2 2 2 2 2 5" xfId="48565" xr:uid="{1AA01EA7-9F69-4E08-8248-9D94A330F81B}"/>
    <cellStyle name="Normal 5 5 3 2 2 2 2 2 6" xfId="13145" xr:uid="{235B6A20-17A2-433C-BAD4-B3A9D2BBA0D8}"/>
    <cellStyle name="Normal 5 5 3 2 2 2 2 3" xfId="23413" xr:uid="{A090A940-0C38-4A72-A8DF-83C194DD3DE5}"/>
    <cellStyle name="Normal 5 5 3 2 2 2 2 3 2" xfId="37105" xr:uid="{32C3BA62-100B-4475-9B9A-C042F205CF28}"/>
    <cellStyle name="Normal 5 5 3 2 2 2 2 3 3" xfId="51989" xr:uid="{AB32C310-84B4-4EF3-AF32-0CC8E3C92A27}"/>
    <cellStyle name="Normal 5 5 3 2 2 2 2 4" xfId="16569" xr:uid="{2CE0BB62-7C36-4B14-871C-64AD1ED74353}"/>
    <cellStyle name="Normal 5 5 3 2 2 2 2 4 2" xfId="41053" xr:uid="{24DD801F-FE52-42C0-AE9F-15526BAFEB3D}"/>
    <cellStyle name="Normal 5 5 3 2 2 2 2 5" xfId="30259" xr:uid="{571C44C1-2064-4939-8C39-B083006F34B2}"/>
    <cellStyle name="Normal 5 5 3 2 2 2 2 6" xfId="45143" xr:uid="{5FE8D6FA-CFA3-44C3-9DA7-48440FA88210}"/>
    <cellStyle name="Normal 5 5 3 2 2 2 2 7" xfId="9723" xr:uid="{6684A048-BF38-47BF-AA1D-C5BC7E28F92F}"/>
    <cellStyle name="Normal 5 5 3 2 2 2 3" xfId="4471" xr:uid="{A4BC14FD-7845-4CE3-B83F-6249896C0CB9}"/>
    <cellStyle name="Normal 5 5 3 2 2 2 3 2" xfId="25123" xr:uid="{85DBD608-71F3-47A3-B60E-23D1C5F89F75}"/>
    <cellStyle name="Normal 5 5 3 2 2 2 3 2 2" xfId="38815" xr:uid="{B271C564-8D42-4253-AADB-31FE8ABE083D}"/>
    <cellStyle name="Normal 5 5 3 2 2 2 3 2 3" xfId="53699" xr:uid="{F266BFCE-502E-4912-8D12-F8C5981C89E4}"/>
    <cellStyle name="Normal 5 5 3 2 2 2 3 3" xfId="18279" xr:uid="{AEAE9769-2CF6-477A-BB2E-CF22E2551200}"/>
    <cellStyle name="Normal 5 5 3 2 2 2 3 3 2" xfId="41348" xr:uid="{5E50B420-E9A3-4A43-8DE7-E9717DDEB7B0}"/>
    <cellStyle name="Normal 5 5 3 2 2 2 3 4" xfId="31969" xr:uid="{B657D74D-3FF5-499B-B631-80A8FC963621}"/>
    <cellStyle name="Normal 5 5 3 2 2 2 3 5" xfId="46853" xr:uid="{EBB6688A-B177-46C2-AE56-1A53CB4B81EF}"/>
    <cellStyle name="Normal 5 5 3 2 2 2 3 6" xfId="11433" xr:uid="{84828C9C-5531-4B8F-8317-2F1D4D9176AF}"/>
    <cellStyle name="Normal 5 5 3 2 2 2 4" xfId="21701" xr:uid="{85CA37F9-FDEF-4C1E-8641-2F20CA606E6F}"/>
    <cellStyle name="Normal 5 5 3 2 2 2 4 2" xfId="35393" xr:uid="{4BFE0966-3C39-48F6-BB2C-4DA6BCB801D2}"/>
    <cellStyle name="Normal 5 5 3 2 2 2 4 3" xfId="50277" xr:uid="{E2D6F9D8-732B-427E-9712-9C7CC2A97331}"/>
    <cellStyle name="Normal 5 5 3 2 2 2 5" xfId="14857" xr:uid="{D1FE5EA6-F4EC-4936-AE57-6B6BBEF0A6AD}"/>
    <cellStyle name="Normal 5 5 3 2 2 2 5 2" xfId="41052" xr:uid="{7C216955-8794-4A9A-9493-ED83027F9D71}"/>
    <cellStyle name="Normal 5 5 3 2 2 2 6" xfId="28547" xr:uid="{58FDEC87-42EF-4254-97FC-380E4EDB3D02}"/>
    <cellStyle name="Normal 5 5 3 2 2 2 7" xfId="43431" xr:uid="{5A1AFF3B-FBAC-4F1F-AB6B-66DD83D416AD}"/>
    <cellStyle name="Normal 5 5 3 2 2 2 8" xfId="8011" xr:uid="{65757D57-A163-4068-A02D-86A2467C767C}"/>
    <cellStyle name="Normal 5 5 3 2 2 3" xfId="1361" xr:uid="{02C91FDE-4421-462B-B228-C68054A539ED}"/>
    <cellStyle name="Normal 5 5 3 2 2 3 2" xfId="4472" xr:uid="{91904DB9-8154-4D43-AFC4-5DCEC14CDAF5}"/>
    <cellStyle name="Normal 5 5 3 2 2 3 2 2" xfId="26834" xr:uid="{D5910D21-F2D8-4E46-B68E-B222CD02A211}"/>
    <cellStyle name="Normal 5 5 3 2 2 3 2 2 2" xfId="40526" xr:uid="{88380091-265B-4014-B8A0-3AAEDD6F014C}"/>
    <cellStyle name="Normal 5 5 3 2 2 3 2 2 3" xfId="55410" xr:uid="{67D51DAE-BFBE-4827-B7BF-7E83457285A5}"/>
    <cellStyle name="Normal 5 5 3 2 2 3 2 3" xfId="19990" xr:uid="{C874EE0D-FC95-40DD-BC7C-9CC446980F6E}"/>
    <cellStyle name="Normal 5 5 3 2 2 3 2 3 2" xfId="41349" xr:uid="{23149407-7539-4BF0-BE42-3F0897DAC597}"/>
    <cellStyle name="Normal 5 5 3 2 2 3 2 4" xfId="33680" xr:uid="{F28B6DF7-69F5-49A8-854F-90E6E0844541}"/>
    <cellStyle name="Normal 5 5 3 2 2 3 2 5" xfId="48564" xr:uid="{A0230D07-C611-4F83-88DA-661CB9ADBC22}"/>
    <cellStyle name="Normal 5 5 3 2 2 3 2 6" xfId="13144" xr:uid="{A81A08C6-0841-47DF-8844-510523A1A411}"/>
    <cellStyle name="Normal 5 5 3 2 2 3 3" xfId="23412" xr:uid="{A607C496-A149-471B-B0C2-1087C7C3294F}"/>
    <cellStyle name="Normal 5 5 3 2 2 3 3 2" xfId="37104" xr:uid="{70629DB6-4139-4DF1-8006-864C1AA42451}"/>
    <cellStyle name="Normal 5 5 3 2 2 3 3 3" xfId="51988" xr:uid="{51DE0249-5BD8-4A3C-ADD3-2CD3BF852784}"/>
    <cellStyle name="Normal 5 5 3 2 2 3 4" xfId="16568" xr:uid="{F70B7C6E-1573-464A-8FDF-0D18B1DF731D}"/>
    <cellStyle name="Normal 5 5 3 2 2 3 4 2" xfId="41054" xr:uid="{5872FFFB-0C28-4886-9B2B-C919F2D8F6FE}"/>
    <cellStyle name="Normal 5 5 3 2 2 3 5" xfId="30258" xr:uid="{0EB672D3-3EA7-4C43-AD2C-1DDE08FF219B}"/>
    <cellStyle name="Normal 5 5 3 2 2 3 6" xfId="45142" xr:uid="{000890EE-E6C5-4ADF-A802-BB2ACD287DCF}"/>
    <cellStyle name="Normal 5 5 3 2 2 3 7" xfId="9722" xr:uid="{D73CD255-2618-4912-BE52-3AE6F9A9050A}"/>
    <cellStyle name="Normal 5 5 3 2 2 4" xfId="2900" xr:uid="{3A97BA01-A4F3-41FB-A0BC-AA3C39502BE0}"/>
    <cellStyle name="Normal 5 5 3 2 2 4 2" xfId="25122" xr:uid="{CA575064-F88B-47AC-A979-053409E93E2C}"/>
    <cellStyle name="Normal 5 5 3 2 2 4 2 2" xfId="38814" xr:uid="{5C1FF49B-EC67-41FF-B720-D153EF3817E2}"/>
    <cellStyle name="Normal 5 5 3 2 2 4 2 3" xfId="53698" xr:uid="{D518983A-FE7C-45D3-AB24-8BFFFA6001B0}"/>
    <cellStyle name="Normal 5 5 3 2 2 4 3" xfId="18278" xr:uid="{5F8FF6A3-F287-4B89-9238-1EFC43881DF6}"/>
    <cellStyle name="Normal 5 5 3 2 2 4 3 2" xfId="41176" xr:uid="{A791B6A0-40C8-4A23-9796-9F21CB98A1D6}"/>
    <cellStyle name="Normal 5 5 3 2 2 4 4" xfId="31968" xr:uid="{B7B4D9FE-FE34-4806-8516-7384C5ABBC4A}"/>
    <cellStyle name="Normal 5 5 3 2 2 4 5" xfId="46852" xr:uid="{3E39C3B6-B58A-474A-9370-320A3727E468}"/>
    <cellStyle name="Normal 5 5 3 2 2 4 6" xfId="11432" xr:uid="{EE2C82E9-3518-4F07-9901-D52CB736F76F}"/>
    <cellStyle name="Normal 5 5 3 2 2 5" xfId="21700" xr:uid="{584B6F93-797C-4208-8396-5558EA11F88A}"/>
    <cellStyle name="Normal 5 5 3 2 2 5 2" xfId="35392" xr:uid="{431F4507-80F1-406D-9474-2DF3A504A0C7}"/>
    <cellStyle name="Normal 5 5 3 2 2 5 3" xfId="50276" xr:uid="{0506A98D-B2C9-493A-8862-231D35C39EC3}"/>
    <cellStyle name="Normal 5 5 3 2 2 6" xfId="14856" xr:uid="{2E10D1D9-424E-4E9F-A9F6-A6D077EBC9F9}"/>
    <cellStyle name="Normal 5 5 3 2 2 6 2" xfId="40847" xr:uid="{43F54679-C693-4829-B141-4EC8D9BB1415}"/>
    <cellStyle name="Normal 5 5 3 2 2 7" xfId="28546" xr:uid="{084F0CC0-8D23-49F0-8CD7-759BF041F6DA}"/>
    <cellStyle name="Normal 5 5 3 2 2 8" xfId="43430" xr:uid="{EF0D31B4-F6F3-4B58-8FD5-8898BE66D856}"/>
    <cellStyle name="Normal 5 5 3 2 2 9" xfId="8010" xr:uid="{3D3FEEA7-81C5-406D-86F7-10F835412857}"/>
    <cellStyle name="Normal 5 5 3 2 3" xfId="1362" xr:uid="{F3B22CBE-5D39-40D2-B0AB-381C0C18242E}"/>
    <cellStyle name="Normal 5 5 3 2 3 2" xfId="1363" xr:uid="{FB662B4A-EF24-4F58-B106-711AECB78319}"/>
    <cellStyle name="Normal 5 5 3 2 3 2 2" xfId="4473" xr:uid="{04E1F7A3-4A91-4C9B-B8BA-F3136C4655BE}"/>
    <cellStyle name="Normal 5 5 3 2 3 2 2 2" xfId="26836" xr:uid="{7854D216-3D9D-4549-8F2E-4E297B26DDE0}"/>
    <cellStyle name="Normal 5 5 3 2 3 2 2 2 2" xfId="40528" xr:uid="{6709DDFA-5CD3-4DCB-922E-7CEB7751B753}"/>
    <cellStyle name="Normal 5 5 3 2 3 2 2 2 3" xfId="55412" xr:uid="{AAFCADF4-9E9F-4217-A79E-6F836FA9D4E2}"/>
    <cellStyle name="Normal 5 5 3 2 3 2 2 3" xfId="19992" xr:uid="{1D3ECB1D-1AF0-42BD-A670-8A03A88AA3C8}"/>
    <cellStyle name="Normal 5 5 3 2 3 2 2 3 2" xfId="41350" xr:uid="{85FEC405-A906-4AB6-B8A5-648F718F51AE}"/>
    <cellStyle name="Normal 5 5 3 2 3 2 2 4" xfId="33682" xr:uid="{96E5AF4F-2666-4545-91D1-62FB2E1D2089}"/>
    <cellStyle name="Normal 5 5 3 2 3 2 2 5" xfId="48566" xr:uid="{5F409FE8-ED96-48E7-8992-C1D802FE830B}"/>
    <cellStyle name="Normal 5 5 3 2 3 2 2 6" xfId="13146" xr:uid="{8A725B5A-5866-48C2-9A4A-B558DB6344E3}"/>
    <cellStyle name="Normal 5 5 3 2 3 2 3" xfId="23414" xr:uid="{0B36721C-DD1B-4AF5-A615-D113BE041645}"/>
    <cellStyle name="Normal 5 5 3 2 3 2 3 2" xfId="37106" xr:uid="{4E523AA6-07E3-40E0-B40C-A441D9EE9DF5}"/>
    <cellStyle name="Normal 5 5 3 2 3 2 3 3" xfId="51990" xr:uid="{48E3B89E-D0A2-4DB2-96E6-ED8F25DD14E1}"/>
    <cellStyle name="Normal 5 5 3 2 3 2 4" xfId="16570" xr:uid="{CA2DC7A6-EFCC-4EDB-9C70-49215281D4A2}"/>
    <cellStyle name="Normal 5 5 3 2 3 2 4 2" xfId="41056" xr:uid="{FACAF01D-5DC5-4551-BF06-DF8170450C36}"/>
    <cellStyle name="Normal 5 5 3 2 3 2 5" xfId="30260" xr:uid="{C958425C-174F-4C29-AEE3-42011FD63311}"/>
    <cellStyle name="Normal 5 5 3 2 3 2 6" xfId="45144" xr:uid="{9A86E4E6-FF54-4071-9640-E84FEACEDD96}"/>
    <cellStyle name="Normal 5 5 3 2 3 2 7" xfId="9724" xr:uid="{921E6D9A-C0D1-4FF5-804A-94E8357419B0}"/>
    <cellStyle name="Normal 5 5 3 2 3 3" xfId="2901" xr:uid="{1071C814-52C8-4DCB-A4AB-DC77594FF3B4}"/>
    <cellStyle name="Normal 5 5 3 2 3 3 2" xfId="25124" xr:uid="{F1507375-808E-42B7-8FF7-21B0B742EE1F}"/>
    <cellStyle name="Normal 5 5 3 2 3 3 2 2" xfId="38816" xr:uid="{5B99E93B-BC97-4D09-8AC4-9C74D4EE8B59}"/>
    <cellStyle name="Normal 5 5 3 2 3 3 2 3" xfId="53700" xr:uid="{06DC649D-FBCA-47F5-88B7-EF6D646D717B}"/>
    <cellStyle name="Normal 5 5 3 2 3 3 3" xfId="18280" xr:uid="{E31FF600-CA2B-4B47-BB5D-5CC7794EF596}"/>
    <cellStyle name="Normal 5 5 3 2 3 3 3 2" xfId="41177" xr:uid="{5F3F9FED-3E4E-407C-AE67-588F764263CC}"/>
    <cellStyle name="Normal 5 5 3 2 3 3 4" xfId="31970" xr:uid="{A9286EE3-6DA2-41C3-A791-A73D973D594D}"/>
    <cellStyle name="Normal 5 5 3 2 3 3 5" xfId="46854" xr:uid="{88021F3E-6AF7-4A6A-84EF-34A665E79C96}"/>
    <cellStyle name="Normal 5 5 3 2 3 3 6" xfId="11434" xr:uid="{04F42920-3F43-4D2D-A341-052CFA9DEC5F}"/>
    <cellStyle name="Normal 5 5 3 2 3 4" xfId="2902" xr:uid="{A8C07C07-9482-4AC5-A752-B7239B60F1CC}"/>
    <cellStyle name="Normal 5 5 3 2 3 4 2" xfId="41178" xr:uid="{A3C32D5D-7324-40C0-A7E3-876D79507B04}"/>
    <cellStyle name="Normal 5 5 3 2 3 4 3" xfId="35394" xr:uid="{861C29AC-490A-4165-8AB0-9B3A20E0FC00}"/>
    <cellStyle name="Normal 5 5 3 2 3 4 4" xfId="50278" xr:uid="{ADF8B6F3-DF44-41D3-A140-813213187BD7}"/>
    <cellStyle name="Normal 5 5 3 2 3 4 5" xfId="21702" xr:uid="{65225AA1-9FA6-4567-9CBF-9663FC592257}"/>
    <cellStyle name="Normal 5 5 3 2 3 5" xfId="14858" xr:uid="{4AD6EC14-A70B-470E-A5B4-203EBA266277}"/>
    <cellStyle name="Normal 5 5 3 2 3 5 2" xfId="41055" xr:uid="{E68DF65A-043C-4DC7-9B7B-39EF1884B911}"/>
    <cellStyle name="Normal 5 5 3 2 3 6" xfId="28548" xr:uid="{845AA617-310D-4274-AD69-0D2C253EA525}"/>
    <cellStyle name="Normal 5 5 3 2 3 7" xfId="43432" xr:uid="{0C7A7989-3A69-4A19-A295-EB21E112D7DF}"/>
    <cellStyle name="Normal 5 5 3 2 3 8" xfId="8012" xr:uid="{CA3F38AA-4222-4442-8CB4-F8BF9E197CF2}"/>
    <cellStyle name="Normal 5 5 3 2 4" xfId="1364" xr:uid="{C328610D-C951-4A3E-9400-FEACD3D10A8C}"/>
    <cellStyle name="Normal 5 5 3 2 4 2" xfId="4474" xr:uid="{35796C98-3EBE-4791-AC6B-301458E41B39}"/>
    <cellStyle name="Normal 5 5 3 2 4 2 2" xfId="13147" xr:uid="{2B66A0B7-314E-4DD6-BD51-463E621FC515}"/>
    <cellStyle name="Normal 5 5 3 2 4 2 2 2" xfId="26837" xr:uid="{72B7278B-AF66-41DF-A5FA-FA93BCFFC3DA}"/>
    <cellStyle name="Normal 5 5 3 2 4 2 2 2 2" xfId="40529" xr:uid="{1DF9346F-75FB-4399-A22B-244FD7CBDC92}"/>
    <cellStyle name="Normal 5 5 3 2 4 2 2 2 3" xfId="55413" xr:uid="{495C2AFD-0330-4E25-BB5B-2413652CCE61}"/>
    <cellStyle name="Normal 5 5 3 2 4 2 2 3" xfId="19993" xr:uid="{C4DADE40-CE51-4E92-B4F5-87B0E5EF39B7}"/>
    <cellStyle name="Normal 5 5 3 2 4 2 2 4" xfId="33683" xr:uid="{7B841E28-1AAF-4FDB-9B5C-249AB5633CF8}"/>
    <cellStyle name="Normal 5 5 3 2 4 2 2 5" xfId="48567" xr:uid="{07EFB066-9BA4-482A-9285-CE6EE27980B1}"/>
    <cellStyle name="Normal 5 5 3 2 4 2 3" xfId="23415" xr:uid="{7132E542-6A00-4DF7-97C6-7B428C408221}"/>
    <cellStyle name="Normal 5 5 3 2 4 2 3 2" xfId="37107" xr:uid="{4B1BAACE-C84B-41C6-9D59-22FB8BDC1084}"/>
    <cellStyle name="Normal 5 5 3 2 4 2 3 3" xfId="51991" xr:uid="{3F48CF89-7E18-4DE4-BCCD-25C05AE2839C}"/>
    <cellStyle name="Normal 5 5 3 2 4 2 4" xfId="16571" xr:uid="{F5DA1003-804D-4A72-94C9-5D65E27C6FBF}"/>
    <cellStyle name="Normal 5 5 3 2 4 2 4 2" xfId="41351" xr:uid="{551E1486-D28B-419C-A132-4CC016452182}"/>
    <cellStyle name="Normal 5 5 3 2 4 2 5" xfId="30261" xr:uid="{2A4DE5DD-A079-4888-9679-C669A2CF9E20}"/>
    <cellStyle name="Normal 5 5 3 2 4 2 6" xfId="45145" xr:uid="{A3782061-ED70-4464-BC66-01A9AB9A38E8}"/>
    <cellStyle name="Normal 5 5 3 2 4 2 7" xfId="9725" xr:uid="{87F05BFA-E052-49A5-A265-084868705EC8}"/>
    <cellStyle name="Normal 5 5 3 2 4 3" xfId="11435" xr:uid="{2869045F-EEAE-4939-B07F-A7306FFADDEA}"/>
    <cellStyle name="Normal 5 5 3 2 4 3 2" xfId="25125" xr:uid="{261D5941-1158-457B-A91C-03E45D22E67A}"/>
    <cellStyle name="Normal 5 5 3 2 4 3 2 2" xfId="38817" xr:uid="{A85174EE-8D69-4AD4-99FE-ADDF3768CFFA}"/>
    <cellStyle name="Normal 5 5 3 2 4 3 2 3" xfId="53701" xr:uid="{D63FD976-0B25-43CF-A5D9-282AE6DFA806}"/>
    <cellStyle name="Normal 5 5 3 2 4 3 3" xfId="18281" xr:uid="{F0FA365D-44FE-4099-8E59-9FA01C996871}"/>
    <cellStyle name="Normal 5 5 3 2 4 3 4" xfId="31971" xr:uid="{096278D5-054B-465A-A901-00629025B272}"/>
    <cellStyle name="Normal 5 5 3 2 4 3 5" xfId="46855" xr:uid="{F56EE22D-CB45-4F3F-BCA8-F7EC04A520A1}"/>
    <cellStyle name="Normal 5 5 3 2 4 4" xfId="21703" xr:uid="{BED5EF75-ABBF-4819-8A00-355FC2F0A825}"/>
    <cellStyle name="Normal 5 5 3 2 4 4 2" xfId="35395" xr:uid="{821F050E-980B-465C-AD9B-7553E9B0AD3C}"/>
    <cellStyle name="Normal 5 5 3 2 4 4 3" xfId="50279" xr:uid="{DCE54170-BD0E-4AF3-8E2B-3E1A5B691434}"/>
    <cellStyle name="Normal 5 5 3 2 4 5" xfId="14859" xr:uid="{F70ED4F5-10D4-4815-B409-9AAA433BC2D5}"/>
    <cellStyle name="Normal 5 5 3 2 4 5 2" xfId="41057" xr:uid="{9111E95A-2274-4220-829C-88D0645A34A4}"/>
    <cellStyle name="Normal 5 5 3 2 4 6" xfId="28549" xr:uid="{E8683184-418B-4CED-866F-48F11191AD66}"/>
    <cellStyle name="Normal 5 5 3 2 4 7" xfId="43433" xr:uid="{C937E841-1885-4282-A735-C09FB1844D8F}"/>
    <cellStyle name="Normal 5 5 3 2 4 8" xfId="8013" xr:uid="{8B02B395-3A07-4A8F-9004-EFBF45C402B0}"/>
    <cellStyle name="Normal 5 5 3 2 5" xfId="2903" xr:uid="{B1C6EACE-A0AF-4761-842C-1F4279B08772}"/>
    <cellStyle name="Normal 5 5 3 2 5 2" xfId="13143" xr:uid="{8701D3D0-3623-48A3-875D-86636CF1CC47}"/>
    <cellStyle name="Normal 5 5 3 2 5 2 2" xfId="26833" xr:uid="{0AB4EC26-DC36-4774-84C9-956DF03415F3}"/>
    <cellStyle name="Normal 5 5 3 2 5 2 2 2" xfId="40525" xr:uid="{503391B8-9FEB-4FF1-B7AA-6448085AADE8}"/>
    <cellStyle name="Normal 5 5 3 2 5 2 2 3" xfId="55409" xr:uid="{C6925B16-BED7-4E68-98F5-CAA6798130F8}"/>
    <cellStyle name="Normal 5 5 3 2 5 2 3" xfId="19989" xr:uid="{A146EF8F-1E0F-49C6-AE17-574AB525DBF0}"/>
    <cellStyle name="Normal 5 5 3 2 5 2 4" xfId="33679" xr:uid="{BEF58961-827B-4F44-9B4B-53ACEC513701}"/>
    <cellStyle name="Normal 5 5 3 2 5 2 5" xfId="48563" xr:uid="{7008CA42-9B29-4694-B3FA-71F254090D9D}"/>
    <cellStyle name="Normal 5 5 3 2 5 3" xfId="23411" xr:uid="{4374F9A2-4608-4325-8606-5658BDF84603}"/>
    <cellStyle name="Normal 5 5 3 2 5 3 2" xfId="37103" xr:uid="{795C8479-D5F3-4F0A-9D7A-8E646DDE22BC}"/>
    <cellStyle name="Normal 5 5 3 2 5 3 3" xfId="51987" xr:uid="{C236303F-1A7B-4B1A-8793-8CCDDAA179B3}"/>
    <cellStyle name="Normal 5 5 3 2 5 4" xfId="16567" xr:uid="{3FADB623-2402-4D59-9D0B-087BC3DA5E74}"/>
    <cellStyle name="Normal 5 5 3 2 5 4 2" xfId="41179" xr:uid="{A0FCC94E-7BE1-4827-AE48-ABA7A70C5207}"/>
    <cellStyle name="Normal 5 5 3 2 5 5" xfId="30257" xr:uid="{E9EDBB90-78AD-403C-A52F-12CC8D5CCDC9}"/>
    <cellStyle name="Normal 5 5 3 2 5 6" xfId="45141" xr:uid="{6E3C30C8-DD3D-4D34-8D9B-EAA4D543D825}"/>
    <cellStyle name="Normal 5 5 3 2 5 7" xfId="9721" xr:uid="{681128FC-967D-4FC1-8AAE-C4A19FF75D8D}"/>
    <cellStyle name="Normal 5 5 3 2 6" xfId="2904" xr:uid="{4F823969-F885-475F-A8C7-5B19957F8B75}"/>
    <cellStyle name="Normal 5 5 3 2 6 2" xfId="25121" xr:uid="{5E6B3BE7-D5C2-47FF-A57B-FD47623B6BD9}"/>
    <cellStyle name="Normal 5 5 3 2 6 2 2" xfId="38813" xr:uid="{A3A5EE41-F6E1-439F-AF82-36BE13B8EDA1}"/>
    <cellStyle name="Normal 5 5 3 2 6 2 3" xfId="53697" xr:uid="{1839943B-4D02-41F2-ACC8-F9779F1CAF6A}"/>
    <cellStyle name="Normal 5 5 3 2 6 3" xfId="18277" xr:uid="{16C4C40D-98DD-487F-A6F6-688FF88F2192}"/>
    <cellStyle name="Normal 5 5 3 2 6 3 2" xfId="41180" xr:uid="{3902F597-ED18-4F2E-BF45-A24BD6DA90F8}"/>
    <cellStyle name="Normal 5 5 3 2 6 4" xfId="31967" xr:uid="{102D38FC-5AA3-4BFB-A348-D592F6F7D98C}"/>
    <cellStyle name="Normal 5 5 3 2 6 5" xfId="46851" xr:uid="{6151B4EC-7722-4D2B-8B74-491A715CB1F2}"/>
    <cellStyle name="Normal 5 5 3 2 6 6" xfId="11431" xr:uid="{FED66DFC-A3EA-48F2-A388-EC3ACAE0E8BB}"/>
    <cellStyle name="Normal 5 5 3 2 7" xfId="21699" xr:uid="{7633FF49-310D-4C23-8A63-97A4D209790F}"/>
    <cellStyle name="Normal 5 5 3 2 7 2" xfId="35391" xr:uid="{992B0C08-5B4B-49EB-9F66-A2AC249D9A40}"/>
    <cellStyle name="Normal 5 5 3 2 7 3" xfId="50275" xr:uid="{56C62800-E9BA-499A-8C9B-095DAF34512C}"/>
    <cellStyle name="Normal 5 5 3 2 8" xfId="14855" xr:uid="{0B2206D5-730F-4636-9AED-E54B6FB157E4}"/>
    <cellStyle name="Normal 5 5 3 2 8 2" xfId="40770" xr:uid="{6DB7C521-81CC-4573-887F-8041B5B419BB}"/>
    <cellStyle name="Normal 5 5 3 2 9" xfId="28545" xr:uid="{64801B4F-04CF-4181-A945-746B16F7E187}"/>
    <cellStyle name="Normal 5 5 3 3" xfId="309" xr:uid="{0D333CF6-DA7D-423A-9AB1-3120B6CAFBF7}"/>
    <cellStyle name="Normal 5 5 3 3 10" xfId="43434" xr:uid="{BB8E6F8B-79CC-4472-AE3B-25574EB84FC3}"/>
    <cellStyle name="Normal 5 5 3 3 11" xfId="8014" xr:uid="{D83B9E29-AB70-4C2F-9F89-86A34C4EE7B4}"/>
    <cellStyle name="Normal 5 5 3 3 2" xfId="1365" xr:uid="{1C46506E-B1D0-482E-868B-CB1D97D75604}"/>
    <cellStyle name="Normal 5 5 3 3 2 2" xfId="1366" xr:uid="{C4DBE8EB-5311-470E-B203-F222811E7610}"/>
    <cellStyle name="Normal 5 5 3 3 2 2 2" xfId="4475" xr:uid="{21C6E700-7680-4138-97F8-2619B626527B}"/>
    <cellStyle name="Normal 5 5 3 3 2 2 2 2" xfId="13150" xr:uid="{1A66BDB3-2D7D-4AA3-AB72-A0E5AE9D77BF}"/>
    <cellStyle name="Normal 5 5 3 3 2 2 2 2 2" xfId="26840" xr:uid="{BBF03DCE-4E9A-4980-8878-04B005794D6C}"/>
    <cellStyle name="Normal 5 5 3 3 2 2 2 2 2 2" xfId="40532" xr:uid="{4C55BAA1-3CB6-4B46-B078-3088CB1490DB}"/>
    <cellStyle name="Normal 5 5 3 3 2 2 2 2 2 3" xfId="55416" xr:uid="{D3E7DE6A-FBB9-487C-AF96-A744BF2D1326}"/>
    <cellStyle name="Normal 5 5 3 3 2 2 2 2 3" xfId="19996" xr:uid="{B2AE213C-EC8D-408E-A3F1-43A37F7ABFDA}"/>
    <cellStyle name="Normal 5 5 3 3 2 2 2 2 4" xfId="33686" xr:uid="{38396E99-3B22-4A7A-A844-56C3F6982477}"/>
    <cellStyle name="Normal 5 5 3 3 2 2 2 2 5" xfId="48570" xr:uid="{8C4B9F99-B64B-43CA-B9E5-19C6D0FF2F91}"/>
    <cellStyle name="Normal 5 5 3 3 2 2 2 3" xfId="23418" xr:uid="{FF1D1FE6-BFA0-49C6-A3F1-F23210959B2B}"/>
    <cellStyle name="Normal 5 5 3 3 2 2 2 3 2" xfId="37110" xr:uid="{2B2F6092-79FB-4FE1-810C-4C6920BA5450}"/>
    <cellStyle name="Normal 5 5 3 3 2 2 2 3 3" xfId="51994" xr:uid="{901AA983-F0D6-47D1-8F45-407DBB64078A}"/>
    <cellStyle name="Normal 5 5 3 3 2 2 2 4" xfId="16574" xr:uid="{6705069A-1FC9-45EF-B38F-3812043A42ED}"/>
    <cellStyle name="Normal 5 5 3 3 2 2 2 4 2" xfId="41352" xr:uid="{61EA1802-E06F-43F7-B683-608E6AE5194A}"/>
    <cellStyle name="Normal 5 5 3 3 2 2 2 5" xfId="30264" xr:uid="{7241C896-2874-423F-AB12-A946F2952F1D}"/>
    <cellStyle name="Normal 5 5 3 3 2 2 2 6" xfId="45148" xr:uid="{E434DA34-39BB-4E3A-A750-CCD3EBA70D83}"/>
    <cellStyle name="Normal 5 5 3 3 2 2 2 7" xfId="9728" xr:uid="{750776A2-C6EA-4E6A-AD6C-9D1C0BC13816}"/>
    <cellStyle name="Normal 5 5 3 3 2 2 3" xfId="11438" xr:uid="{D7371493-BB69-403E-9C84-088EDBAD750F}"/>
    <cellStyle name="Normal 5 5 3 3 2 2 3 2" xfId="25128" xr:uid="{59538995-3F8F-4330-AF94-D3DF0F2D4EBC}"/>
    <cellStyle name="Normal 5 5 3 3 2 2 3 2 2" xfId="38820" xr:uid="{336E9026-52E9-4E82-B238-9A372221900A}"/>
    <cellStyle name="Normal 5 5 3 3 2 2 3 2 3" xfId="53704" xr:uid="{C859B7E0-6414-4AD8-8417-4558256B7FC6}"/>
    <cellStyle name="Normal 5 5 3 3 2 2 3 3" xfId="18284" xr:uid="{3354C818-EA91-47BF-9C38-44719BED7B7E}"/>
    <cellStyle name="Normal 5 5 3 3 2 2 3 4" xfId="31974" xr:uid="{2F845909-8E9C-4430-88BF-D606B69BDB91}"/>
    <cellStyle name="Normal 5 5 3 3 2 2 3 5" xfId="46858" xr:uid="{5BDBD22C-6FC4-468B-B88A-F522A099005F}"/>
    <cellStyle name="Normal 5 5 3 3 2 2 4" xfId="21706" xr:uid="{C5F1A03D-6C4F-4873-8BF6-805D32A08A3D}"/>
    <cellStyle name="Normal 5 5 3 3 2 2 4 2" xfId="35398" xr:uid="{44D30E0D-98BC-4183-90E4-38E70724178F}"/>
    <cellStyle name="Normal 5 5 3 3 2 2 4 3" xfId="50282" xr:uid="{45A00A1F-7C72-4DC6-A382-C40EC053C203}"/>
    <cellStyle name="Normal 5 5 3 3 2 2 5" xfId="14862" xr:uid="{DEF36346-5075-4D71-9EAB-6A906A231F9F}"/>
    <cellStyle name="Normal 5 5 3 3 2 2 5 2" xfId="41059" xr:uid="{29E4477F-CA1D-4A91-AD57-738668CFC459}"/>
    <cellStyle name="Normal 5 5 3 3 2 2 6" xfId="28552" xr:uid="{5348A927-C586-4520-B276-C427EFA5017C}"/>
    <cellStyle name="Normal 5 5 3 3 2 2 7" xfId="43436" xr:uid="{BEF2F5B8-BEB0-4087-B87A-B1489B6DBFCB}"/>
    <cellStyle name="Normal 5 5 3 3 2 2 8" xfId="8016" xr:uid="{7AB735C8-4048-4166-A43E-4F090CFD0EE4}"/>
    <cellStyle name="Normal 5 5 3 3 2 3" xfId="2905" xr:uid="{D87F0FCB-E0B8-47A3-81D7-6FF700DB58F4}"/>
    <cellStyle name="Normal 5 5 3 3 2 3 2" xfId="13149" xr:uid="{323736F0-9914-4B7C-8C95-5B40FD7E78B0}"/>
    <cellStyle name="Normal 5 5 3 3 2 3 2 2" xfId="26839" xr:uid="{170808D5-CC76-4E4C-AA81-6E6FB8C1B567}"/>
    <cellStyle name="Normal 5 5 3 3 2 3 2 2 2" xfId="40531" xr:uid="{B0BB6BD2-F3E0-4788-B7C1-98FC5829A33C}"/>
    <cellStyle name="Normal 5 5 3 3 2 3 2 2 3" xfId="55415" xr:uid="{1F3601FB-E41C-4D4C-A3DF-FF363C8831F9}"/>
    <cellStyle name="Normal 5 5 3 3 2 3 2 3" xfId="19995" xr:uid="{12C17C22-DBB3-4D12-B9E6-547E5399EF6F}"/>
    <cellStyle name="Normal 5 5 3 3 2 3 2 4" xfId="33685" xr:uid="{945CFAD6-DE52-4CC9-B216-2719AE901469}"/>
    <cellStyle name="Normal 5 5 3 3 2 3 2 5" xfId="48569" xr:uid="{CCBB82E7-3A30-4BFA-823D-7B378F360FC1}"/>
    <cellStyle name="Normal 5 5 3 3 2 3 3" xfId="23417" xr:uid="{410643CD-8483-4828-A34E-F88938319D5A}"/>
    <cellStyle name="Normal 5 5 3 3 2 3 3 2" xfId="37109" xr:uid="{06A900F1-A892-422C-B55B-D0EF233CCD69}"/>
    <cellStyle name="Normal 5 5 3 3 2 3 3 3" xfId="51993" xr:uid="{40841CBE-1202-4C0A-9463-A587A35BA299}"/>
    <cellStyle name="Normal 5 5 3 3 2 3 4" xfId="16573" xr:uid="{B0B7F037-4B16-4711-845F-60D1ECA98512}"/>
    <cellStyle name="Normal 5 5 3 3 2 3 4 2" xfId="41181" xr:uid="{6EAA713B-D14C-4A20-AF16-AA35EDE5D242}"/>
    <cellStyle name="Normal 5 5 3 3 2 3 5" xfId="30263" xr:uid="{D08EFE6A-2124-4FDA-9A38-AD9B34E38E0D}"/>
    <cellStyle name="Normal 5 5 3 3 2 3 6" xfId="45147" xr:uid="{7098F0BD-41A7-4493-BDEC-BD5B024055E9}"/>
    <cellStyle name="Normal 5 5 3 3 2 3 7" xfId="9727" xr:uid="{03F19D69-1231-43B8-B7C0-49164C033AE0}"/>
    <cellStyle name="Normal 5 5 3 3 2 4" xfId="2906" xr:uid="{81BDB2AC-E478-4040-948E-BFD2203FA573}"/>
    <cellStyle name="Normal 5 5 3 3 2 4 2" xfId="25127" xr:uid="{E0B3B4BF-2EC7-4574-BDEB-1C0907949B62}"/>
    <cellStyle name="Normal 5 5 3 3 2 4 2 2" xfId="38819" xr:uid="{5CDA3623-C4FE-4BED-A6A4-FDC889839CA8}"/>
    <cellStyle name="Normal 5 5 3 3 2 4 2 3" xfId="53703" xr:uid="{3370B5FC-F8FA-4FED-8C06-9A5983D90AEB}"/>
    <cellStyle name="Normal 5 5 3 3 2 4 3" xfId="18283" xr:uid="{5B9CFB06-BFBC-4303-92CC-0CE74D70C0FB}"/>
    <cellStyle name="Normal 5 5 3 3 2 4 3 2" xfId="41182" xr:uid="{9417C019-BEF0-4DF0-AD24-2BF4E02C7387}"/>
    <cellStyle name="Normal 5 5 3 3 2 4 4" xfId="31973" xr:uid="{1F4C485A-C835-4082-BCCD-0C6739F5E4B0}"/>
    <cellStyle name="Normal 5 5 3 3 2 4 5" xfId="46857" xr:uid="{6D6455A9-7663-4BBE-BA72-C42596F0F80B}"/>
    <cellStyle name="Normal 5 5 3 3 2 4 6" xfId="11437" xr:uid="{D99EBCBC-2511-4CD0-8E02-A233DCA71DD6}"/>
    <cellStyle name="Normal 5 5 3 3 2 5" xfId="21705" xr:uid="{FE56E8AB-6EE9-431F-81C3-B6F59113E8C1}"/>
    <cellStyle name="Normal 5 5 3 3 2 5 2" xfId="35397" xr:uid="{0354353F-4B9C-4A95-A611-31EF2303882B}"/>
    <cellStyle name="Normal 5 5 3 3 2 5 3" xfId="50281" xr:uid="{1933955D-68B4-463C-859B-01F9846F9380}"/>
    <cellStyle name="Normal 5 5 3 3 2 6" xfId="14861" xr:uid="{3302DB2A-086D-4A59-BA21-6A121A1A6A90}"/>
    <cellStyle name="Normal 5 5 3 3 2 6 2" xfId="41058" xr:uid="{0E2D5590-8949-45B2-B603-DA8CC45F8D4B}"/>
    <cellStyle name="Normal 5 5 3 3 2 7" xfId="28551" xr:uid="{4EC556DA-C378-43E2-B6E0-EA568C828FF8}"/>
    <cellStyle name="Normal 5 5 3 3 2 8" xfId="43435" xr:uid="{ED0F1A93-799D-4803-98B8-6869FA390BFB}"/>
    <cellStyle name="Normal 5 5 3 3 2 9" xfId="8015" xr:uid="{8B806A30-DD8D-43CD-9A61-446756B7823B}"/>
    <cellStyle name="Normal 5 5 3 3 3" xfId="1367" xr:uid="{B9DD4F07-3631-420F-A266-F142FCD568F1}"/>
    <cellStyle name="Normal 5 5 3 3 3 2" xfId="4476" xr:uid="{7E1CD2FB-87CA-43CF-BA5E-0E82F35FFE47}"/>
    <cellStyle name="Normal 5 5 3 3 3 2 2" xfId="13151" xr:uid="{1256A47C-41B1-4F8C-89E3-E80B9EF394E6}"/>
    <cellStyle name="Normal 5 5 3 3 3 2 2 2" xfId="26841" xr:uid="{E9986EBB-473C-4FE7-971D-FFDB443667A7}"/>
    <cellStyle name="Normal 5 5 3 3 3 2 2 2 2" xfId="40533" xr:uid="{61C3DBC5-173F-4518-8BAD-DC2187535AE0}"/>
    <cellStyle name="Normal 5 5 3 3 3 2 2 2 3" xfId="55417" xr:uid="{7A9EEFCC-7A2D-4FBA-B378-102B311FF5FB}"/>
    <cellStyle name="Normal 5 5 3 3 3 2 2 3" xfId="19997" xr:uid="{C60AFC44-2E84-4CE3-B745-42F26BEA0D38}"/>
    <cellStyle name="Normal 5 5 3 3 3 2 2 4" xfId="33687" xr:uid="{8E85E35C-B3CD-48F4-8E48-467A0A605427}"/>
    <cellStyle name="Normal 5 5 3 3 3 2 2 5" xfId="48571" xr:uid="{56AC253B-1DC2-42F5-BF17-084836147C3C}"/>
    <cellStyle name="Normal 5 5 3 3 3 2 3" xfId="23419" xr:uid="{2234D724-5A74-4EC9-B26F-D3526E4C3530}"/>
    <cellStyle name="Normal 5 5 3 3 3 2 3 2" xfId="37111" xr:uid="{055ECDF8-15AE-4B32-9DD1-65D0B4F3972B}"/>
    <cellStyle name="Normal 5 5 3 3 3 2 3 3" xfId="51995" xr:uid="{5C8C2C69-920D-48DA-9C16-9BE9AF44D591}"/>
    <cellStyle name="Normal 5 5 3 3 3 2 4" xfId="16575" xr:uid="{9887D1C7-6A39-4BB2-9979-E9E04F71F681}"/>
    <cellStyle name="Normal 5 5 3 3 3 2 4 2" xfId="41353" xr:uid="{78A3168A-AD0F-47D5-824F-A7412930CA44}"/>
    <cellStyle name="Normal 5 5 3 3 3 2 5" xfId="30265" xr:uid="{9F197F6F-9E06-43BC-8885-612A61B71E6F}"/>
    <cellStyle name="Normal 5 5 3 3 3 2 6" xfId="45149" xr:uid="{42638665-4BF8-4F6B-A75F-2860EB1CAB5B}"/>
    <cellStyle name="Normal 5 5 3 3 3 2 7" xfId="9729" xr:uid="{90F7FB32-FEDF-485D-B8FE-35BE89787C9A}"/>
    <cellStyle name="Normal 5 5 3 3 3 3" xfId="11439" xr:uid="{30AF20EA-7A89-4D19-8AB7-62D6338FD5F6}"/>
    <cellStyle name="Normal 5 5 3 3 3 3 2" xfId="25129" xr:uid="{0D5F0F5A-886F-4BA9-847A-56242D02BFCE}"/>
    <cellStyle name="Normal 5 5 3 3 3 3 2 2" xfId="38821" xr:uid="{E0CED879-00DC-4854-9BB3-D1EA5591D3DF}"/>
    <cellStyle name="Normal 5 5 3 3 3 3 2 3" xfId="53705" xr:uid="{086661C0-F129-48A9-B7A5-207B7292DB12}"/>
    <cellStyle name="Normal 5 5 3 3 3 3 3" xfId="18285" xr:uid="{A98AD7E6-F981-4775-9D4C-A831796641DC}"/>
    <cellStyle name="Normal 5 5 3 3 3 3 4" xfId="31975" xr:uid="{B8487D38-F43E-42AA-8287-8D37543168DF}"/>
    <cellStyle name="Normal 5 5 3 3 3 3 5" xfId="46859" xr:uid="{CA823EF3-834F-442E-A83D-53D38A856817}"/>
    <cellStyle name="Normal 5 5 3 3 3 4" xfId="21707" xr:uid="{D745F664-4ABA-42A2-A233-C97C8A27EF22}"/>
    <cellStyle name="Normal 5 5 3 3 3 4 2" xfId="35399" xr:uid="{34098585-3B79-4B6E-939F-9D983F2866E3}"/>
    <cellStyle name="Normal 5 5 3 3 3 4 3" xfId="50283" xr:uid="{E7D80E3C-CCC8-4F65-83D4-C049E2AE830A}"/>
    <cellStyle name="Normal 5 5 3 3 3 5" xfId="14863" xr:uid="{C9231B0E-1BAB-4480-9EE9-9A17D2D5639D}"/>
    <cellStyle name="Normal 5 5 3 3 3 5 2" xfId="41060" xr:uid="{6EC0FB07-5AA1-4C4D-9F41-90C81513D41B}"/>
    <cellStyle name="Normal 5 5 3 3 3 6" xfId="28553" xr:uid="{A1CA0A3F-5DEC-4E4D-967D-7D4CD74E96A1}"/>
    <cellStyle name="Normal 5 5 3 3 3 7" xfId="43437" xr:uid="{A96BD72C-21FA-4D64-AC72-E58D551FEC90}"/>
    <cellStyle name="Normal 5 5 3 3 3 8" xfId="8017" xr:uid="{A076B3DE-8FB4-4327-BEBE-7BA30BC76AB2}"/>
    <cellStyle name="Normal 5 5 3 3 4" xfId="2907" xr:uid="{1F6B5E54-0BBF-4CCF-AC2E-EC4482B5ADA7}"/>
    <cellStyle name="Normal 5 5 3 3 4 2" xfId="9730" xr:uid="{1AA0EA52-0FE7-4AF5-BF95-64DBB4A1D687}"/>
    <cellStyle name="Normal 5 5 3 3 4 2 2" xfId="13152" xr:uid="{C6811206-75AC-428B-B4F5-047F1CBCA28D}"/>
    <cellStyle name="Normal 5 5 3 3 4 2 2 2" xfId="26842" xr:uid="{DBB4980A-48B8-438E-ACA0-5385403B8562}"/>
    <cellStyle name="Normal 5 5 3 3 4 2 2 2 2" xfId="40534" xr:uid="{5F58ABF6-20A6-4DB7-809D-EDC0165D1D01}"/>
    <cellStyle name="Normal 5 5 3 3 4 2 2 2 3" xfId="55418" xr:uid="{1EFA785D-01A5-49DB-A19D-3FD4C5DC485A}"/>
    <cellStyle name="Normal 5 5 3 3 4 2 2 3" xfId="19998" xr:uid="{1FD31C60-60D7-41A0-8838-B00873D6B925}"/>
    <cellStyle name="Normal 5 5 3 3 4 2 2 4" xfId="33688" xr:uid="{5FD87419-CFFC-4071-A581-D3899E2A557F}"/>
    <cellStyle name="Normal 5 5 3 3 4 2 2 5" xfId="48572" xr:uid="{543E323C-045E-4351-8CCD-C57BB2093E5D}"/>
    <cellStyle name="Normal 5 5 3 3 4 2 3" xfId="23420" xr:uid="{4C990DBD-2F3B-41A0-8718-CD7C79F0AE63}"/>
    <cellStyle name="Normal 5 5 3 3 4 2 3 2" xfId="37112" xr:uid="{6BA348EE-D7B0-4B55-B9E7-2B2AE9E66E79}"/>
    <cellStyle name="Normal 5 5 3 3 4 2 3 3" xfId="51996" xr:uid="{6E49D984-DF9D-42E9-B472-E7240EC3C8A7}"/>
    <cellStyle name="Normal 5 5 3 3 4 2 4" xfId="16576" xr:uid="{A060E065-80FF-4CBB-A7C5-460CC893F088}"/>
    <cellStyle name="Normal 5 5 3 3 4 2 5" xfId="30266" xr:uid="{02C241CA-0634-4F3E-9425-A2EAAB1A0430}"/>
    <cellStyle name="Normal 5 5 3 3 4 2 6" xfId="45150" xr:uid="{6BE8D2AD-7153-4D02-88E6-231DA36C8395}"/>
    <cellStyle name="Normal 5 5 3 3 4 3" xfId="11440" xr:uid="{BE3DDF70-8A4F-447A-A872-5935D22C2621}"/>
    <cellStyle name="Normal 5 5 3 3 4 3 2" xfId="25130" xr:uid="{5CBB1339-D98E-4C44-A2D0-3A0CDB5F831F}"/>
    <cellStyle name="Normal 5 5 3 3 4 3 2 2" xfId="38822" xr:uid="{45C54540-657F-4FBE-B61E-AAD510ADF791}"/>
    <cellStyle name="Normal 5 5 3 3 4 3 2 3" xfId="53706" xr:uid="{F517287A-9838-4251-B6A5-DF01BC361493}"/>
    <cellStyle name="Normal 5 5 3 3 4 3 3" xfId="18286" xr:uid="{6EE60777-1CCD-4BA3-A240-9A250A395303}"/>
    <cellStyle name="Normal 5 5 3 3 4 3 4" xfId="31976" xr:uid="{1A5FE781-7E94-45AD-8C65-ED01D3CE0F2F}"/>
    <cellStyle name="Normal 5 5 3 3 4 3 5" xfId="46860" xr:uid="{76D41238-CCF5-43BC-9782-C5DB1F67A725}"/>
    <cellStyle name="Normal 5 5 3 3 4 4" xfId="21708" xr:uid="{B9AC241D-11D4-4347-B91C-B81663660E72}"/>
    <cellStyle name="Normal 5 5 3 3 4 4 2" xfId="35400" xr:uid="{B70C00D7-BBDB-4C7C-8D1B-AFBE4EFAB0C1}"/>
    <cellStyle name="Normal 5 5 3 3 4 4 3" xfId="50284" xr:uid="{2BCF48D9-662C-4830-B6EB-4830F130CA3E}"/>
    <cellStyle name="Normal 5 5 3 3 4 5" xfId="14864" xr:uid="{673F9B19-8427-4AE6-9469-0452495EEC09}"/>
    <cellStyle name="Normal 5 5 3 3 4 5 2" xfId="41183" xr:uid="{38F053A4-2C80-4F26-8E29-6B14C5355CA0}"/>
    <cellStyle name="Normal 5 5 3 3 4 6" xfId="28554" xr:uid="{1EB41769-18A4-4959-80F0-0A0EF4359B2D}"/>
    <cellStyle name="Normal 5 5 3 3 4 7" xfId="43438" xr:uid="{8792219D-5949-4DA7-8B3F-64419A76002C}"/>
    <cellStyle name="Normal 5 5 3 3 4 8" xfId="8018" xr:uid="{6D95A77F-28E0-43C0-97FA-4D76A784AE70}"/>
    <cellStyle name="Normal 5 5 3 3 5" xfId="2908" xr:uid="{1E07EC55-DB6B-4F5C-BFB4-BBBA1D07D17E}"/>
    <cellStyle name="Normal 5 5 3 3 5 2" xfId="13148" xr:uid="{19C5D602-50D0-413F-B683-78BCDC0D2381}"/>
    <cellStyle name="Normal 5 5 3 3 5 2 2" xfId="26838" xr:uid="{48324FF2-5E94-472F-B48F-FD6261C89D68}"/>
    <cellStyle name="Normal 5 5 3 3 5 2 2 2" xfId="40530" xr:uid="{7D1C08C2-ECD0-4F51-8CF7-6B5B0A42D60D}"/>
    <cellStyle name="Normal 5 5 3 3 5 2 2 3" xfId="55414" xr:uid="{30EB0BD7-FB1B-444E-B37F-ADC83CE016FF}"/>
    <cellStyle name="Normal 5 5 3 3 5 2 3" xfId="19994" xr:uid="{76C1FEF3-2C17-42F6-8BA5-BD7ADE643EE3}"/>
    <cellStyle name="Normal 5 5 3 3 5 2 4" xfId="33684" xr:uid="{008D649E-D0C6-4A4B-A62E-0FE2451C8D8F}"/>
    <cellStyle name="Normal 5 5 3 3 5 2 5" xfId="48568" xr:uid="{2B450E96-7E08-4533-872D-F798FA8F6A6F}"/>
    <cellStyle name="Normal 5 5 3 3 5 3" xfId="23416" xr:uid="{D1C7C2AB-1B55-4264-84B0-0E85A4439C08}"/>
    <cellStyle name="Normal 5 5 3 3 5 3 2" xfId="37108" xr:uid="{BCA59AFA-2C46-4C7E-A44E-DE9BC81895B0}"/>
    <cellStyle name="Normal 5 5 3 3 5 3 3" xfId="51992" xr:uid="{05185C03-BE3E-4B9E-B348-EC744348B96C}"/>
    <cellStyle name="Normal 5 5 3 3 5 4" xfId="16572" xr:uid="{588F0882-787E-4A48-BE26-B4E3758A13C1}"/>
    <cellStyle name="Normal 5 5 3 3 5 4 2" xfId="41184" xr:uid="{B0A54D76-7BB1-4FF8-BAD4-E6A9C4A6DA3D}"/>
    <cellStyle name="Normal 5 5 3 3 5 5" xfId="30262" xr:uid="{8940BDB0-1E4C-485E-BEC2-34A4EFD9E69E}"/>
    <cellStyle name="Normal 5 5 3 3 5 6" xfId="45146" xr:uid="{A333250C-800A-4664-8974-264267D15B4E}"/>
    <cellStyle name="Normal 5 5 3 3 5 7" xfId="9726" xr:uid="{D0FFA67A-B9D7-4269-AF50-EBDB422EAE76}"/>
    <cellStyle name="Normal 5 5 3 3 6" xfId="11436" xr:uid="{553087E7-DFCB-4070-A286-5FC3D3815318}"/>
    <cellStyle name="Normal 5 5 3 3 6 2" xfId="25126" xr:uid="{70CD70CD-B4FA-4761-9807-3A1A17FD11EF}"/>
    <cellStyle name="Normal 5 5 3 3 6 2 2" xfId="38818" xr:uid="{CBF0C229-D385-4813-AD52-E2FD2A527F2D}"/>
    <cellStyle name="Normal 5 5 3 3 6 2 3" xfId="53702" xr:uid="{3FF8C6AD-FF5A-4F63-8F5B-6408CEA9DE48}"/>
    <cellStyle name="Normal 5 5 3 3 6 3" xfId="18282" xr:uid="{8D0FE57A-0194-4380-AF03-45ABBD8ADD05}"/>
    <cellStyle name="Normal 5 5 3 3 6 4" xfId="31972" xr:uid="{5F02503D-F436-4B84-82E2-DAD1A87C5AE3}"/>
    <cellStyle name="Normal 5 5 3 3 6 5" xfId="46856" xr:uid="{E8BD1064-7780-4A18-9D47-91557198BDA2}"/>
    <cellStyle name="Normal 5 5 3 3 7" xfId="21704" xr:uid="{5E7CEB2F-D842-4531-91E6-888085ADE43F}"/>
    <cellStyle name="Normal 5 5 3 3 7 2" xfId="35396" xr:uid="{C1E3979C-145D-48CC-ABC7-FA0D7222FCF2}"/>
    <cellStyle name="Normal 5 5 3 3 7 3" xfId="50280" xr:uid="{EF3DC612-1DF2-4261-A097-7E56F7B2B3D8}"/>
    <cellStyle name="Normal 5 5 3 3 8" xfId="14860" xr:uid="{7F39B9BB-0D68-45C7-A304-0FC6FFC43023}"/>
    <cellStyle name="Normal 5 5 3 3 8 2" xfId="40791" xr:uid="{E83BD301-D80C-49F6-8765-BDE46BC8882C}"/>
    <cellStyle name="Normal 5 5 3 3 9" xfId="28550" xr:uid="{E5A60E36-7372-4D01-872F-C002C12A501A}"/>
    <cellStyle name="Normal 5 5 3 4" xfId="1368" xr:uid="{FC906C21-286A-4B8C-8D65-CB0BDFB6E69F}"/>
    <cellStyle name="Normal 5 5 3 4 2" xfId="1369" xr:uid="{B501E653-03C2-4EC0-B398-DB96786CADA5}"/>
    <cellStyle name="Normal 5 5 3 4 2 2" xfId="4477" xr:uid="{1950D42A-9219-4C36-AF73-DBC72623544B}"/>
    <cellStyle name="Normal 5 5 3 4 2 2 2" xfId="13154" xr:uid="{A682B919-903B-44EF-9D93-FBC24A7A986C}"/>
    <cellStyle name="Normal 5 5 3 4 2 2 2 2" xfId="26844" xr:uid="{13A29158-E4F8-4BC4-A9B0-4A6FADBA3530}"/>
    <cellStyle name="Normal 5 5 3 4 2 2 2 2 2" xfId="40536" xr:uid="{078DEE45-DB6C-41A8-80DD-FEA58037DFCF}"/>
    <cellStyle name="Normal 5 5 3 4 2 2 2 2 3" xfId="55420" xr:uid="{31BE9421-209A-4DBA-92B2-4D5A75AC63E4}"/>
    <cellStyle name="Normal 5 5 3 4 2 2 2 3" xfId="20000" xr:uid="{D053EBAA-B283-4D9C-9D10-628B16D18778}"/>
    <cellStyle name="Normal 5 5 3 4 2 2 2 4" xfId="33690" xr:uid="{6D0105B0-CD58-4E1A-AC2B-262CBC47789A}"/>
    <cellStyle name="Normal 5 5 3 4 2 2 2 5" xfId="48574" xr:uid="{EE9A640D-84D2-44FA-952A-48E4F18478E1}"/>
    <cellStyle name="Normal 5 5 3 4 2 2 3" xfId="23422" xr:uid="{79640F2E-7B78-4C2D-98D2-04D0CC21EB45}"/>
    <cellStyle name="Normal 5 5 3 4 2 2 3 2" xfId="37114" xr:uid="{8A489599-ED02-4E05-A38E-378C669D7D7B}"/>
    <cellStyle name="Normal 5 5 3 4 2 2 3 3" xfId="51998" xr:uid="{8B67DB25-2314-4C3C-B288-99653FD0B3B0}"/>
    <cellStyle name="Normal 5 5 3 4 2 2 4" xfId="16578" xr:uid="{BA2084DC-10D5-4DD1-88A7-945B831F62D9}"/>
    <cellStyle name="Normal 5 5 3 4 2 2 4 2" xfId="41354" xr:uid="{70D26BA7-5A21-4C96-AE8E-F4133384E4D6}"/>
    <cellStyle name="Normal 5 5 3 4 2 2 5" xfId="30268" xr:uid="{561F730B-0AFC-40BE-9458-6F9237AEEBFA}"/>
    <cellStyle name="Normal 5 5 3 4 2 2 6" xfId="45152" xr:uid="{D11CA84D-B394-4A9B-818D-C9E306EF16F2}"/>
    <cellStyle name="Normal 5 5 3 4 2 2 7" xfId="9732" xr:uid="{4316FD61-67FC-46A1-9DFD-295E7D146B3F}"/>
    <cellStyle name="Normal 5 5 3 4 2 3" xfId="11442" xr:uid="{125E4E52-2630-46BE-829A-9BED49CE8897}"/>
    <cellStyle name="Normal 5 5 3 4 2 3 2" xfId="25132" xr:uid="{32792ECA-7DBC-4217-919F-5B255EC8D974}"/>
    <cellStyle name="Normal 5 5 3 4 2 3 2 2" xfId="38824" xr:uid="{4462DFA8-7111-41B4-AED2-78B7370D0592}"/>
    <cellStyle name="Normal 5 5 3 4 2 3 2 3" xfId="53708" xr:uid="{5044CFB1-725F-4487-B4E4-1CCBABA64FDC}"/>
    <cellStyle name="Normal 5 5 3 4 2 3 3" xfId="18288" xr:uid="{B00C93C4-3083-49BF-8DE0-DF9D631F2C33}"/>
    <cellStyle name="Normal 5 5 3 4 2 3 4" xfId="31978" xr:uid="{24969702-DFFD-4818-A074-AC066D52114A}"/>
    <cellStyle name="Normal 5 5 3 4 2 3 5" xfId="46862" xr:uid="{901BA3C2-6900-4584-B541-C8125305ECE7}"/>
    <cellStyle name="Normal 5 5 3 4 2 4" xfId="21710" xr:uid="{CD5D0F07-8877-40C6-AD35-6303E6FB5923}"/>
    <cellStyle name="Normal 5 5 3 4 2 4 2" xfId="35402" xr:uid="{06EC8DF4-215F-43E9-B852-F1FFB74F80C5}"/>
    <cellStyle name="Normal 5 5 3 4 2 4 3" xfId="50286" xr:uid="{D8D277DA-35D4-437A-B975-972CE529DDC3}"/>
    <cellStyle name="Normal 5 5 3 4 2 5" xfId="14866" xr:uid="{CF58ED12-F70B-4363-B2D9-0943447A9674}"/>
    <cellStyle name="Normal 5 5 3 4 2 5 2" xfId="41062" xr:uid="{A3B02C64-6E38-443D-A140-44BE8C0C0889}"/>
    <cellStyle name="Normal 5 5 3 4 2 6" xfId="28556" xr:uid="{CA9E89AE-2BFC-47AC-8E85-8E92462C54B8}"/>
    <cellStyle name="Normal 5 5 3 4 2 7" xfId="43440" xr:uid="{E14C8386-0AA1-42DC-A64D-EBD62847D88B}"/>
    <cellStyle name="Normal 5 5 3 4 2 8" xfId="8020" xr:uid="{B704A162-6E42-49D8-AE93-1DAF34376350}"/>
    <cellStyle name="Normal 5 5 3 4 3" xfId="2909" xr:uid="{42F27221-B679-4FC5-84B5-EA099443EC2B}"/>
    <cellStyle name="Normal 5 5 3 4 3 2" xfId="13153" xr:uid="{D75DACC0-FC1C-4244-953E-E57C061564A1}"/>
    <cellStyle name="Normal 5 5 3 4 3 2 2" xfId="26843" xr:uid="{0919C891-022A-481B-BDDC-1CF3E6B07464}"/>
    <cellStyle name="Normal 5 5 3 4 3 2 2 2" xfId="40535" xr:uid="{D21C5EEC-9E9F-4E6D-BF74-BF9BA275D165}"/>
    <cellStyle name="Normal 5 5 3 4 3 2 2 3" xfId="55419" xr:uid="{E8CEBEB5-A79D-457E-9528-9829BCE19B66}"/>
    <cellStyle name="Normal 5 5 3 4 3 2 3" xfId="19999" xr:uid="{74519F00-3CD9-461A-9A3B-AC2177F56833}"/>
    <cellStyle name="Normal 5 5 3 4 3 2 4" xfId="33689" xr:uid="{347CB4C6-4E26-4FB8-9904-03744B4D21E3}"/>
    <cellStyle name="Normal 5 5 3 4 3 2 5" xfId="48573" xr:uid="{F54950EC-6DA5-49F5-85E1-537694ABDD17}"/>
    <cellStyle name="Normal 5 5 3 4 3 3" xfId="23421" xr:uid="{9F5F3BFF-0A4C-4155-8BA0-F9DEF2DD01C1}"/>
    <cellStyle name="Normal 5 5 3 4 3 3 2" xfId="37113" xr:uid="{A063175F-F308-4F83-BE29-3FA0A59ED689}"/>
    <cellStyle name="Normal 5 5 3 4 3 3 3" xfId="51997" xr:uid="{8B0A9CEC-2F90-4352-8AF8-4891B7912B39}"/>
    <cellStyle name="Normal 5 5 3 4 3 4" xfId="16577" xr:uid="{1E004076-5107-41F2-BC62-60E7C9CB0AAC}"/>
    <cellStyle name="Normal 5 5 3 4 3 4 2" xfId="41185" xr:uid="{AA5279C0-0920-46AC-B289-A18F621C104A}"/>
    <cellStyle name="Normal 5 5 3 4 3 5" xfId="30267" xr:uid="{68953148-457E-4F93-BCB6-0BA05043F6C1}"/>
    <cellStyle name="Normal 5 5 3 4 3 6" xfId="45151" xr:uid="{74F2277C-6A73-46DD-89D2-13B58BDBA84F}"/>
    <cellStyle name="Normal 5 5 3 4 3 7" xfId="9731" xr:uid="{2F18B57A-4FE1-4F71-A663-D01BFBADA54A}"/>
    <cellStyle name="Normal 5 5 3 4 4" xfId="2910" xr:uid="{47BAC778-83BC-4554-B03D-394C91CC05DE}"/>
    <cellStyle name="Normal 5 5 3 4 4 2" xfId="25131" xr:uid="{38B1D21C-3B12-4C67-936B-D5172BA8919E}"/>
    <cellStyle name="Normal 5 5 3 4 4 2 2" xfId="38823" xr:uid="{37A3AB18-3097-4699-9660-008AD0690DA0}"/>
    <cellStyle name="Normal 5 5 3 4 4 2 3" xfId="53707" xr:uid="{309D0850-4ECE-4606-A583-09E4C12E079C}"/>
    <cellStyle name="Normal 5 5 3 4 4 3" xfId="18287" xr:uid="{207C6900-928F-4733-B9F0-EF7C8E215F9D}"/>
    <cellStyle name="Normal 5 5 3 4 4 3 2" xfId="41186" xr:uid="{8881BC87-D6B2-44EB-8E53-5530D9EE5611}"/>
    <cellStyle name="Normal 5 5 3 4 4 4" xfId="31977" xr:uid="{7F4D00CB-5EA4-4CCF-B8BA-01ABF0F25AAC}"/>
    <cellStyle name="Normal 5 5 3 4 4 5" xfId="46861" xr:uid="{1E18F0F6-7D3B-47B5-8D36-950CC920BE39}"/>
    <cellStyle name="Normal 5 5 3 4 4 6" xfId="11441" xr:uid="{B87A694C-2B26-4A96-BFA8-97ED091837B2}"/>
    <cellStyle name="Normal 5 5 3 4 5" xfId="21709" xr:uid="{193BFEF3-931D-43A2-A318-C243CADB507E}"/>
    <cellStyle name="Normal 5 5 3 4 5 2" xfId="35401" xr:uid="{0F1A798A-5F5D-4B0B-8C53-0B3A99F5C15F}"/>
    <cellStyle name="Normal 5 5 3 4 5 3" xfId="50285" xr:uid="{EED4F323-9B18-49E2-850F-4C9636F953B3}"/>
    <cellStyle name="Normal 5 5 3 4 6" xfId="14865" xr:uid="{B3575E0B-8E2A-4D02-BE89-7CB04A245012}"/>
    <cellStyle name="Normal 5 5 3 4 6 2" xfId="41061" xr:uid="{42C16616-8419-4F1B-ADED-D79FE18E9A12}"/>
    <cellStyle name="Normal 5 5 3 4 7" xfId="28555" xr:uid="{97B199F0-1BE5-4E39-AC6D-6D8786F0A92B}"/>
    <cellStyle name="Normal 5 5 3 4 8" xfId="43439" xr:uid="{2011694B-A7CF-4FEC-856B-355F9F8CABD3}"/>
    <cellStyle name="Normal 5 5 3 4 9" xfId="8019" xr:uid="{664EE39F-3D20-43A6-82AE-FE11C814022F}"/>
    <cellStyle name="Normal 5 5 3 5" xfId="1370" xr:uid="{BB73ADD7-AB7A-4926-8D70-D4489ACE9EE3}"/>
    <cellStyle name="Normal 5 5 3 5 2" xfId="2911" xr:uid="{030615DC-10B7-4FC5-8DAF-049F9F27A941}"/>
    <cellStyle name="Normal 5 5 3 5 2 2" xfId="13155" xr:uid="{B26BF099-D810-4A4F-BEE9-AD5C51312458}"/>
    <cellStyle name="Normal 5 5 3 5 2 2 2" xfId="26845" xr:uid="{764C07CF-6E4B-4CBB-8CB5-E23CAE9CEBB9}"/>
    <cellStyle name="Normal 5 5 3 5 2 2 2 2" xfId="40537" xr:uid="{52A3C176-AF72-4C1B-B0DA-09DE8E13A9C7}"/>
    <cellStyle name="Normal 5 5 3 5 2 2 2 3" xfId="55421" xr:uid="{055C7950-81F1-4B44-83EC-1E263A233FBF}"/>
    <cellStyle name="Normal 5 5 3 5 2 2 3" xfId="20001" xr:uid="{F47772DE-5F64-46A5-AF9F-C1D4938AE3DF}"/>
    <cellStyle name="Normal 5 5 3 5 2 2 4" xfId="33691" xr:uid="{D2F10456-8896-434B-92BE-64D5DA890D48}"/>
    <cellStyle name="Normal 5 5 3 5 2 2 5" xfId="48575" xr:uid="{58DA9742-F96F-4065-BB29-D42C31AACB5A}"/>
    <cellStyle name="Normal 5 5 3 5 2 3" xfId="23423" xr:uid="{360FE619-262A-4B77-B778-97697971A253}"/>
    <cellStyle name="Normal 5 5 3 5 2 3 2" xfId="37115" xr:uid="{4B8B7B6A-5C4B-40ED-B745-BA700BD075D8}"/>
    <cellStyle name="Normal 5 5 3 5 2 3 3" xfId="51999" xr:uid="{1DE17E78-0BD9-4527-85E8-B68BB85540C9}"/>
    <cellStyle name="Normal 5 5 3 5 2 4" xfId="16579" xr:uid="{3957E77B-635C-48A3-92AC-5F1316D05E85}"/>
    <cellStyle name="Normal 5 5 3 5 2 4 2" xfId="41187" xr:uid="{C97080E7-0E2C-49F5-A40B-D082BB964BBD}"/>
    <cellStyle name="Normal 5 5 3 5 2 5" xfId="30269" xr:uid="{ED7A77E1-E4F6-42DF-B317-3415E7A4EEF9}"/>
    <cellStyle name="Normal 5 5 3 5 2 6" xfId="45153" xr:uid="{B4AB630E-DF48-48F1-ABF9-42392D9E3E61}"/>
    <cellStyle name="Normal 5 5 3 5 2 7" xfId="9733" xr:uid="{770CCE56-6CDE-45F9-9EC9-265C50140A07}"/>
    <cellStyle name="Normal 5 5 3 5 3" xfId="2912" xr:uid="{DC132224-A360-4BF8-A98F-118F90292133}"/>
    <cellStyle name="Normal 5 5 3 5 3 2" xfId="25133" xr:uid="{6A4E534B-AC36-4E56-B8EF-CD01F1814F11}"/>
    <cellStyle name="Normal 5 5 3 5 3 2 2" xfId="38825" xr:uid="{30491A8B-59EC-4721-B663-34F5F6F60F8B}"/>
    <cellStyle name="Normal 5 5 3 5 3 2 3" xfId="53709" xr:uid="{44FAAC89-B941-4010-9115-1AE1BCE193A3}"/>
    <cellStyle name="Normal 5 5 3 5 3 3" xfId="18289" xr:uid="{24086266-AC58-4675-8C1D-928DD9A44775}"/>
    <cellStyle name="Normal 5 5 3 5 3 3 2" xfId="41188" xr:uid="{CD757029-931E-49DE-AA42-801707002F52}"/>
    <cellStyle name="Normal 5 5 3 5 3 4" xfId="31979" xr:uid="{CF52250E-811C-4F77-B34A-DF7EF358ED89}"/>
    <cellStyle name="Normal 5 5 3 5 3 5" xfId="46863" xr:uid="{C7E3C859-73E3-4F8C-9CEF-B08CED1CCED4}"/>
    <cellStyle name="Normal 5 5 3 5 3 6" xfId="11443" xr:uid="{33052669-6B19-4DE8-9A2C-A3BCCEFFBF6D}"/>
    <cellStyle name="Normal 5 5 3 5 4" xfId="2913" xr:uid="{A607CA21-2A92-4C96-95F5-1FA22F725955}"/>
    <cellStyle name="Normal 5 5 3 5 4 2" xfId="41189" xr:uid="{9947DDC3-A55C-436C-97B4-EADE8C46911B}"/>
    <cellStyle name="Normal 5 5 3 5 4 3" xfId="35403" xr:uid="{D5D7E0BD-71F6-48B7-BAB1-DF161E998195}"/>
    <cellStyle name="Normal 5 5 3 5 4 4" xfId="50287" xr:uid="{629D9DC1-F1E6-4266-9D43-9F037EE0A468}"/>
    <cellStyle name="Normal 5 5 3 5 4 5" xfId="21711" xr:uid="{D540BBB0-0AEB-4977-8728-B9CC80B86A2B}"/>
    <cellStyle name="Normal 5 5 3 5 5" xfId="14867" xr:uid="{F438EC67-2568-4E9C-A4E7-1F5082D80770}"/>
    <cellStyle name="Normal 5 5 3 5 5 2" xfId="41063" xr:uid="{A3E3B25C-6F64-4677-A46F-4C1AA11DBF47}"/>
    <cellStyle name="Normal 5 5 3 5 6" xfId="28557" xr:uid="{DC344EF5-A1DB-49C5-91F8-6D116AC5501E}"/>
    <cellStyle name="Normal 5 5 3 5 7" xfId="43441" xr:uid="{7178B2C0-BCE3-4F2E-8B3A-432B743986A6}"/>
    <cellStyle name="Normal 5 5 3 5 8" xfId="8021" xr:uid="{7F0F0B7F-FA04-41FF-A379-5C834C8E6659}"/>
    <cellStyle name="Normal 5 5 3 6" xfId="2914" xr:uid="{F2796FAA-8162-42BA-8DF2-763B70C41945}"/>
    <cellStyle name="Normal 5 5 3 6 2" xfId="9734" xr:uid="{3553FC3C-C40C-48F9-A826-AE034A6087ED}"/>
    <cellStyle name="Normal 5 5 3 6 2 2" xfId="13156" xr:uid="{A106B55F-7B1D-43B6-B6A5-FF15701D3AF3}"/>
    <cellStyle name="Normal 5 5 3 6 2 2 2" xfId="26846" xr:uid="{C1B60937-26E5-4814-99A5-5E3115CC2C85}"/>
    <cellStyle name="Normal 5 5 3 6 2 2 2 2" xfId="40538" xr:uid="{FEA9E7E2-B8E2-4143-82CE-7993214923B6}"/>
    <cellStyle name="Normal 5 5 3 6 2 2 2 3" xfId="55422" xr:uid="{671524E5-4334-4636-8201-86CD3FF9908B}"/>
    <cellStyle name="Normal 5 5 3 6 2 2 3" xfId="20002" xr:uid="{FAE1020B-32FE-4386-8771-869782CC7621}"/>
    <cellStyle name="Normal 5 5 3 6 2 2 4" xfId="33692" xr:uid="{8BD02298-B580-4814-9716-F6729F05F5E6}"/>
    <cellStyle name="Normal 5 5 3 6 2 2 5" xfId="48576" xr:uid="{06E07055-46AC-4545-867E-668D5459A7C7}"/>
    <cellStyle name="Normal 5 5 3 6 2 3" xfId="23424" xr:uid="{BED1B594-1D49-4630-883F-FAED477AA34D}"/>
    <cellStyle name="Normal 5 5 3 6 2 3 2" xfId="37116" xr:uid="{E03095B0-034C-4AFF-8756-799940040548}"/>
    <cellStyle name="Normal 5 5 3 6 2 3 3" xfId="52000" xr:uid="{E68ED2CC-303E-4646-B2AB-046D9985C2AC}"/>
    <cellStyle name="Normal 5 5 3 6 2 4" xfId="16580" xr:uid="{05C1F549-52CB-4400-97C8-8030FF665A88}"/>
    <cellStyle name="Normal 5 5 3 6 2 5" xfId="30270" xr:uid="{BCBDD4F9-78D2-465F-A5D3-3F28C628B1A0}"/>
    <cellStyle name="Normal 5 5 3 6 2 6" xfId="45154" xr:uid="{47F13C28-88D3-4690-B148-D4AF6731A706}"/>
    <cellStyle name="Normal 5 5 3 6 3" xfId="11444" xr:uid="{8298F605-5E7F-4D92-B13F-5CE077A5817B}"/>
    <cellStyle name="Normal 5 5 3 6 3 2" xfId="25134" xr:uid="{E4AE41B7-9006-40EF-8E9F-7CAA37C6AB69}"/>
    <cellStyle name="Normal 5 5 3 6 3 2 2" xfId="38826" xr:uid="{6379F16E-4961-487B-BD92-8535BE0C7C2A}"/>
    <cellStyle name="Normal 5 5 3 6 3 2 3" xfId="53710" xr:uid="{CD0F019B-9194-4111-9D7C-768C9419C72D}"/>
    <cellStyle name="Normal 5 5 3 6 3 3" xfId="18290" xr:uid="{71E89B0C-CBE6-40C8-A6C5-8BA4AD8BB746}"/>
    <cellStyle name="Normal 5 5 3 6 3 4" xfId="31980" xr:uid="{9428946D-DF2F-4E4C-9CF7-9A61C676F0AD}"/>
    <cellStyle name="Normal 5 5 3 6 3 5" xfId="46864" xr:uid="{ED08884B-8F7E-4A79-AF26-B19EA3E0575F}"/>
    <cellStyle name="Normal 5 5 3 6 4" xfId="21712" xr:uid="{B5F9758E-A167-4963-9932-F664A8C37436}"/>
    <cellStyle name="Normal 5 5 3 6 4 2" xfId="35404" xr:uid="{650B47ED-6F5A-4AC5-BFBC-BAFB180ACEE2}"/>
    <cellStyle name="Normal 5 5 3 6 4 3" xfId="50288" xr:uid="{10173F00-59F0-470A-BFB3-73EF835A2F16}"/>
    <cellStyle name="Normal 5 5 3 6 5" xfId="14868" xr:uid="{8EC9AE15-7A90-404B-A05A-B64D68599FA5}"/>
    <cellStyle name="Normal 5 5 3 6 5 2" xfId="41190" xr:uid="{657D8A43-17C1-4B8B-B645-EA47C2A62E73}"/>
    <cellStyle name="Normal 5 5 3 6 6" xfId="28558" xr:uid="{4086364C-688C-4EBF-9F75-B120DA0B1C59}"/>
    <cellStyle name="Normal 5 5 3 6 7" xfId="43442" xr:uid="{03B4B34F-137C-4FC5-B925-3172A4B18647}"/>
    <cellStyle name="Normal 5 5 3 6 8" xfId="8022" xr:uid="{82327952-D238-4D94-8D8C-52D87935B8C6}"/>
    <cellStyle name="Normal 5 5 3 7" xfId="2915" xr:uid="{FAA5AF6D-BDDA-4B71-B88E-B8D7D8ABCCC3}"/>
    <cellStyle name="Normal 5 5 3 7 2" xfId="13142" xr:uid="{F1BF229F-8047-42AB-B232-E90AF834A7E6}"/>
    <cellStyle name="Normal 5 5 3 7 2 2" xfId="26832" xr:uid="{80F1C544-87BE-47E2-8FB9-362407C89BFA}"/>
    <cellStyle name="Normal 5 5 3 7 2 2 2" xfId="40524" xr:uid="{41DDB682-710B-44A9-BCED-CC2B79E4D2C0}"/>
    <cellStyle name="Normal 5 5 3 7 2 2 3" xfId="55408" xr:uid="{6DA26370-4B9A-4298-A6CF-0C5678144833}"/>
    <cellStyle name="Normal 5 5 3 7 2 3" xfId="19988" xr:uid="{AF29138D-2F30-4E92-802A-F03E4FF9F12F}"/>
    <cellStyle name="Normal 5 5 3 7 2 4" xfId="33678" xr:uid="{72E77194-2DEB-4E96-8ACB-4CA41BBC0DA9}"/>
    <cellStyle name="Normal 5 5 3 7 2 5" xfId="48562" xr:uid="{54F6B82E-5BBE-454B-9327-11D8F99D6E40}"/>
    <cellStyle name="Normal 5 5 3 7 3" xfId="23410" xr:uid="{59429CE5-2F91-4DAF-87F4-23ECBD8531EC}"/>
    <cellStyle name="Normal 5 5 3 7 3 2" xfId="37102" xr:uid="{6C0DBD33-43D8-4B4E-B308-DA15F1E136A7}"/>
    <cellStyle name="Normal 5 5 3 7 3 3" xfId="51986" xr:uid="{F976AB49-886D-4CEA-B853-B13DD24392CD}"/>
    <cellStyle name="Normal 5 5 3 7 4" xfId="16566" xr:uid="{CC00EF91-25E7-4DDE-BE91-CC72CD5663B7}"/>
    <cellStyle name="Normal 5 5 3 7 4 2" xfId="41191" xr:uid="{C7785093-52C3-4607-8A1A-21CEA4930186}"/>
    <cellStyle name="Normal 5 5 3 7 5" xfId="30256" xr:uid="{6302D60D-78A1-4A49-B518-3241BD9FE26A}"/>
    <cellStyle name="Normal 5 5 3 7 6" xfId="45140" xr:uid="{550BF659-7B5C-4FAE-8DDF-DDC56E4A47EC}"/>
    <cellStyle name="Normal 5 5 3 7 7" xfId="9720" xr:uid="{261624FA-70E5-4BB3-AA61-8A2F1EAFA173}"/>
    <cellStyle name="Normal 5 5 3 8" xfId="2916" xr:uid="{6B4EA203-91DA-432D-AD23-C5A6089E48DE}"/>
    <cellStyle name="Normal 5 5 3 8 2" xfId="25120" xr:uid="{55998463-9649-4C5D-A93E-E040D1F15872}"/>
    <cellStyle name="Normal 5 5 3 8 2 2" xfId="38812" xr:uid="{C609B866-E77B-494A-8DDD-AE5020BD36BE}"/>
    <cellStyle name="Normal 5 5 3 8 2 3" xfId="53696" xr:uid="{BB81761D-3050-4B45-8C27-E37DFD19AD8A}"/>
    <cellStyle name="Normal 5 5 3 8 3" xfId="18276" xr:uid="{8F179CE8-17CC-4D6A-B01E-3E5F78CC39BD}"/>
    <cellStyle name="Normal 5 5 3 8 3 2" xfId="41192" xr:uid="{AEBD01EB-B4E8-4ECE-ACA9-FCE6575ABD83}"/>
    <cellStyle name="Normal 5 5 3 8 4" xfId="31966" xr:uid="{4B4466B0-DFCB-463E-9806-10CB924B266A}"/>
    <cellStyle name="Normal 5 5 3 8 5" xfId="46850" xr:uid="{6C45C2E9-D013-4457-AC4C-89C1173BEA8E}"/>
    <cellStyle name="Normal 5 5 3 8 6" xfId="11430" xr:uid="{38300649-945D-4AE2-BA37-C05CF305AC25}"/>
    <cellStyle name="Normal 5 5 3 9" xfId="21698" xr:uid="{54805B4F-D2F8-4FC4-831B-620AED6BA908}"/>
    <cellStyle name="Normal 5 5 3 9 2" xfId="35390" xr:uid="{E8F96FCC-F719-43FF-9153-AC4745BEB118}"/>
    <cellStyle name="Normal 5 5 3 9 3" xfId="50274" xr:uid="{EF6BCE82-84EC-4F2E-A5B8-BB2E990A7780}"/>
    <cellStyle name="Normal 5 5 4" xfId="105" xr:uid="{86D82EC2-0FE3-4C86-A8A4-A52D9185082F}"/>
    <cellStyle name="Normal 5 5 4 10" xfId="14869" xr:uid="{1DF3418A-4B37-413D-BDA9-40CEA3C81E83}"/>
    <cellStyle name="Normal 5 5 4 10 2" xfId="40771" xr:uid="{5DE69F08-A406-46F4-A9D6-6B6A6BF0F7CB}"/>
    <cellStyle name="Normal 5 5 4 11" xfId="28559" xr:uid="{F6755CE0-0F46-444A-9540-6AA468779FEF}"/>
    <cellStyle name="Normal 5 5 4 12" xfId="43443" xr:uid="{ABFD3718-D1B7-4F01-9133-5232ECCB109B}"/>
    <cellStyle name="Normal 5 5 4 13" xfId="8023" xr:uid="{47AA075D-C314-47FD-8146-6EE0B5B413BB}"/>
    <cellStyle name="Normal 5 5 4 2" xfId="571" xr:uid="{4A3A2EDC-6708-4315-8F3F-4BD6B4BB777B}"/>
    <cellStyle name="Normal 5 5 4 2 10" xfId="43444" xr:uid="{AEB51C29-ED2B-4476-A0B5-68A21309BD1F}"/>
    <cellStyle name="Normal 5 5 4 2 11" xfId="8024" xr:uid="{53CEA5D5-1D32-4A61-9D92-A3C9930255C9}"/>
    <cellStyle name="Normal 5 5 4 2 2" xfId="572" xr:uid="{8D488A97-25B4-4F29-9B8A-E90AED802CED}"/>
    <cellStyle name="Normal 5 5 4 2 2 2" xfId="1371" xr:uid="{258E0A3A-230C-49B2-B9C7-77FDD6CB020E}"/>
    <cellStyle name="Normal 5 5 4 2 2 2 2" xfId="1372" xr:uid="{0F4A17D0-2923-47A6-9BF3-3BEC1A7F9065}"/>
    <cellStyle name="Normal 5 5 4 2 2 2 2 2" xfId="13160" xr:uid="{E290E829-D8C4-4E39-9F09-9B86A69017DE}"/>
    <cellStyle name="Normal 5 5 4 2 2 2 2 2 2" xfId="26850" xr:uid="{F71C78F0-9C22-4958-B24D-4C5097488291}"/>
    <cellStyle name="Normal 5 5 4 2 2 2 2 2 2 2" xfId="40542" xr:uid="{C98A7FD2-16D0-4A1F-B693-D3E59E916BBF}"/>
    <cellStyle name="Normal 5 5 4 2 2 2 2 2 2 3" xfId="55426" xr:uid="{31E68FF2-B826-45F2-9F33-84969BEAC946}"/>
    <cellStyle name="Normal 5 5 4 2 2 2 2 2 3" xfId="20006" xr:uid="{BC2F827F-4568-45B5-BD0B-82A8C4A97E83}"/>
    <cellStyle name="Normal 5 5 4 2 2 2 2 2 4" xfId="33696" xr:uid="{4F096F61-9C25-4E16-9F22-EECF31BD6B71}"/>
    <cellStyle name="Normal 5 5 4 2 2 2 2 2 5" xfId="48580" xr:uid="{7F17FC72-ECCB-46DA-B3B7-BC59D444CA5E}"/>
    <cellStyle name="Normal 5 5 4 2 2 2 2 3" xfId="23428" xr:uid="{4AAF5718-CA76-4F9C-8946-08E701143AC5}"/>
    <cellStyle name="Normal 5 5 4 2 2 2 2 3 2" xfId="37120" xr:uid="{3699E6F7-3A32-4719-ABE8-CC954969FBAB}"/>
    <cellStyle name="Normal 5 5 4 2 2 2 2 3 3" xfId="52004" xr:uid="{8A878E08-9BFC-4429-9557-C5817C82A10F}"/>
    <cellStyle name="Normal 5 5 4 2 2 2 2 4" xfId="16584" xr:uid="{1EC06747-E881-4621-AD0A-6297E178D9A2}"/>
    <cellStyle name="Normal 5 5 4 2 2 2 2 4 2" xfId="41065" xr:uid="{A19488CA-2ADD-4259-B8F4-079BB4AE2AD8}"/>
    <cellStyle name="Normal 5 5 4 2 2 2 2 5" xfId="30274" xr:uid="{6BD6DF66-4326-4E97-9753-0712564BC6D5}"/>
    <cellStyle name="Normal 5 5 4 2 2 2 2 6" xfId="45158" xr:uid="{7603499E-7588-4C69-9525-F8459948E6CE}"/>
    <cellStyle name="Normal 5 5 4 2 2 2 2 7" xfId="9738" xr:uid="{030ACE21-95EC-49C1-838D-FF97B63D43FD}"/>
    <cellStyle name="Normal 5 5 4 2 2 2 3" xfId="11448" xr:uid="{E87ACB5C-58A3-4C06-8B07-873E06923215}"/>
    <cellStyle name="Normal 5 5 4 2 2 2 3 2" xfId="25138" xr:uid="{9F2E0924-77E6-45DF-94A9-836C4E0B7782}"/>
    <cellStyle name="Normal 5 5 4 2 2 2 3 2 2" xfId="38830" xr:uid="{A1B5298B-37CA-40A7-8A2F-C732FD7A7ED0}"/>
    <cellStyle name="Normal 5 5 4 2 2 2 3 2 3" xfId="53714" xr:uid="{D5BABC94-AC47-4867-9971-14C7D1333AC6}"/>
    <cellStyle name="Normal 5 5 4 2 2 2 3 3" xfId="18294" xr:uid="{461815FF-524C-4AF7-8673-43B06E8797AA}"/>
    <cellStyle name="Normal 5 5 4 2 2 2 3 4" xfId="31984" xr:uid="{9EC456CD-1C70-4750-BBD2-CE24C625F98E}"/>
    <cellStyle name="Normal 5 5 4 2 2 2 3 5" xfId="46868" xr:uid="{3F8B8AAC-DB75-4B5F-AAF5-F6225EDB1BED}"/>
    <cellStyle name="Normal 5 5 4 2 2 2 4" xfId="21716" xr:uid="{FE958CBD-375D-441E-901B-F00EDFC801D1}"/>
    <cellStyle name="Normal 5 5 4 2 2 2 4 2" xfId="35408" xr:uid="{470D4DF1-A48C-4E0D-AEE3-48E446D140E5}"/>
    <cellStyle name="Normal 5 5 4 2 2 2 4 3" xfId="50292" xr:uid="{973C8559-79E7-4D88-B1FF-8A5DD8C0C92F}"/>
    <cellStyle name="Normal 5 5 4 2 2 2 5" xfId="14872" xr:uid="{1B64C0C1-D9CD-49F1-BA0E-6A2BD584ABC4}"/>
    <cellStyle name="Normal 5 5 4 2 2 2 5 2" xfId="41064" xr:uid="{5FFCF34B-AE86-4F68-9312-6EC2F8ADCC93}"/>
    <cellStyle name="Normal 5 5 4 2 2 2 6" xfId="28562" xr:uid="{57607415-26CE-4BB8-9667-E67D1AF824FA}"/>
    <cellStyle name="Normal 5 5 4 2 2 2 7" xfId="43446" xr:uid="{55567823-DBE2-4E15-98BC-E868B11028AE}"/>
    <cellStyle name="Normal 5 5 4 2 2 2 8" xfId="8026" xr:uid="{E062ADA4-EF7B-4BB4-A973-E1086D8D6C86}"/>
    <cellStyle name="Normal 5 5 4 2 2 3" xfId="1373" xr:uid="{0768B978-F96C-40A3-9D2C-3F0A0BB7AD1A}"/>
    <cellStyle name="Normal 5 5 4 2 2 3 2" xfId="13159" xr:uid="{29BBD212-4C17-4793-B5DA-E314C770B222}"/>
    <cellStyle name="Normal 5 5 4 2 2 3 2 2" xfId="26849" xr:uid="{89CBFDBC-D75E-48A4-9712-98C269F343D9}"/>
    <cellStyle name="Normal 5 5 4 2 2 3 2 2 2" xfId="40541" xr:uid="{DD19A4EA-C1FE-4FC3-9E40-5260C630487C}"/>
    <cellStyle name="Normal 5 5 4 2 2 3 2 2 3" xfId="55425" xr:uid="{64937545-DE81-45DD-8CFA-790C4489E9CF}"/>
    <cellStyle name="Normal 5 5 4 2 2 3 2 3" xfId="20005" xr:uid="{CF44397B-9D4E-4E60-96C3-0F293FD7202E}"/>
    <cellStyle name="Normal 5 5 4 2 2 3 2 4" xfId="33695" xr:uid="{0B5CAD64-BD05-4668-88B7-C8ED01B797F7}"/>
    <cellStyle name="Normal 5 5 4 2 2 3 2 5" xfId="48579" xr:uid="{B639E7AC-2D4F-435B-8DC2-F81285EB616C}"/>
    <cellStyle name="Normal 5 5 4 2 2 3 3" xfId="23427" xr:uid="{FA868662-7504-4456-8015-E683564DEC0C}"/>
    <cellStyle name="Normal 5 5 4 2 2 3 3 2" xfId="37119" xr:uid="{789C6BE3-68CA-46BB-93EC-441A80473596}"/>
    <cellStyle name="Normal 5 5 4 2 2 3 3 3" xfId="52003" xr:uid="{BD93B9BF-B5E8-478E-A8D4-2E6078CD1EC2}"/>
    <cellStyle name="Normal 5 5 4 2 2 3 4" xfId="16583" xr:uid="{310749F2-C490-4DE7-94F4-AB40706C912C}"/>
    <cellStyle name="Normal 5 5 4 2 2 3 4 2" xfId="41066" xr:uid="{B839B2F9-AB5E-464D-A2E2-D4D164A8F0BB}"/>
    <cellStyle name="Normal 5 5 4 2 2 3 5" xfId="30273" xr:uid="{B6AD8990-58C1-46E4-A519-526A6C9BDDBC}"/>
    <cellStyle name="Normal 5 5 4 2 2 3 6" xfId="45157" xr:uid="{5CA73E17-C9EA-4BA8-8814-B5DB4435B379}"/>
    <cellStyle name="Normal 5 5 4 2 2 3 7" xfId="9737" xr:uid="{EFBC2BD8-6E23-4374-B5B8-F7310F45088B}"/>
    <cellStyle name="Normal 5 5 4 2 2 4" xfId="2917" xr:uid="{05DF1D4E-8F3E-4EB6-8992-49642CD3A857}"/>
    <cellStyle name="Normal 5 5 4 2 2 4 2" xfId="25137" xr:uid="{DE52196B-F029-485A-8ED7-FF4A45981FC4}"/>
    <cellStyle name="Normal 5 5 4 2 2 4 2 2" xfId="38829" xr:uid="{ED780BA0-329B-43E1-9E4E-0E46CE25F843}"/>
    <cellStyle name="Normal 5 5 4 2 2 4 2 3" xfId="53713" xr:uid="{18557964-5C48-48FB-9725-D4F19E451DFE}"/>
    <cellStyle name="Normal 5 5 4 2 2 4 3" xfId="18293" xr:uid="{0B6D087C-BBE7-4899-A74C-EC16AD1D73C2}"/>
    <cellStyle name="Normal 5 5 4 2 2 4 3 2" xfId="41193" xr:uid="{EA8F76F6-5B80-4082-8731-3E26B7C79D7D}"/>
    <cellStyle name="Normal 5 5 4 2 2 4 4" xfId="31983" xr:uid="{5106E004-54E8-4281-BAA8-C258E2496D5E}"/>
    <cellStyle name="Normal 5 5 4 2 2 4 5" xfId="46867" xr:uid="{55DBAAD5-96B2-4B0B-9326-5F12B778954B}"/>
    <cellStyle name="Normal 5 5 4 2 2 4 6" xfId="11447" xr:uid="{7CC14EF8-3A63-4E63-A2D1-E4661661170F}"/>
    <cellStyle name="Normal 5 5 4 2 2 5" xfId="21715" xr:uid="{7CEB8BDC-EED7-4D01-8B1B-375072166CF7}"/>
    <cellStyle name="Normal 5 5 4 2 2 5 2" xfId="35407" xr:uid="{870DD631-F142-44F1-AD47-163A23AC646F}"/>
    <cellStyle name="Normal 5 5 4 2 2 5 3" xfId="50291" xr:uid="{CFDE3A9A-585B-4300-9555-EE3FF0B27960}"/>
    <cellStyle name="Normal 5 5 4 2 2 6" xfId="14871" xr:uid="{E8B9DBFC-0BA2-43BA-9832-9F08F1955F34}"/>
    <cellStyle name="Normal 5 5 4 2 2 6 2" xfId="40849" xr:uid="{B3C0C975-52A4-4F17-B2F5-E3AC206E9623}"/>
    <cellStyle name="Normal 5 5 4 2 2 7" xfId="28561" xr:uid="{31E780D1-0DFC-4460-89F9-E90D9CBCF77A}"/>
    <cellStyle name="Normal 5 5 4 2 2 8" xfId="43445" xr:uid="{FADC9313-0950-4B3D-AA9D-6A17186FAD26}"/>
    <cellStyle name="Normal 5 5 4 2 2 9" xfId="8025" xr:uid="{091C156D-C3CB-4A82-BEEA-46351732C5A2}"/>
    <cellStyle name="Normal 5 5 4 2 3" xfId="1374" xr:uid="{5A2B2B2B-ED6D-43FF-A232-8ED3CB796EEB}"/>
    <cellStyle name="Normal 5 5 4 2 3 2" xfId="1375" xr:uid="{62FFE2F8-4C64-4312-BDF7-2CABD8081142}"/>
    <cellStyle name="Normal 5 5 4 2 3 2 2" xfId="13161" xr:uid="{DF7AFA33-EEC7-48D8-8E1C-2BAFA66760CC}"/>
    <cellStyle name="Normal 5 5 4 2 3 2 2 2" xfId="26851" xr:uid="{9577B5A6-506F-4A8E-AAAA-DA5E641F794E}"/>
    <cellStyle name="Normal 5 5 4 2 3 2 2 2 2" xfId="40543" xr:uid="{CD28834D-E207-4915-BEFC-5586B5F6628A}"/>
    <cellStyle name="Normal 5 5 4 2 3 2 2 2 3" xfId="55427" xr:uid="{E17C7735-C42E-4A8B-A6F3-F806EFA51F3D}"/>
    <cellStyle name="Normal 5 5 4 2 3 2 2 3" xfId="20007" xr:uid="{07B997E8-B672-4F2B-BBBF-5433B53B70F7}"/>
    <cellStyle name="Normal 5 5 4 2 3 2 2 4" xfId="33697" xr:uid="{551596C5-E2E2-4AC3-923D-685DD1E8627F}"/>
    <cellStyle name="Normal 5 5 4 2 3 2 2 5" xfId="48581" xr:uid="{52D70631-04FC-4CFF-AE64-C83A218D211F}"/>
    <cellStyle name="Normal 5 5 4 2 3 2 3" xfId="23429" xr:uid="{3846142B-B49A-4D78-B03E-7F7A710D1D7E}"/>
    <cellStyle name="Normal 5 5 4 2 3 2 3 2" xfId="37121" xr:uid="{774693B7-B138-46B8-804C-107ECC574029}"/>
    <cellStyle name="Normal 5 5 4 2 3 2 3 3" xfId="52005" xr:uid="{6C2EA512-64A0-4B2F-BE2E-5537DEE1D59A}"/>
    <cellStyle name="Normal 5 5 4 2 3 2 4" xfId="16585" xr:uid="{ED1A4AF6-1C94-4EBB-884F-8A9294764C7C}"/>
    <cellStyle name="Normal 5 5 4 2 3 2 4 2" xfId="41068" xr:uid="{11A4EC8F-B6EC-4CC9-9573-1D2A6128ECC2}"/>
    <cellStyle name="Normal 5 5 4 2 3 2 5" xfId="30275" xr:uid="{8B15C94E-D512-495F-992D-B021C792E6BB}"/>
    <cellStyle name="Normal 5 5 4 2 3 2 6" xfId="45159" xr:uid="{C7075A02-A889-435B-88C6-43ADE7299D96}"/>
    <cellStyle name="Normal 5 5 4 2 3 2 7" xfId="9739" xr:uid="{A073074E-4083-4F2C-9D61-3C34C9EC2C9B}"/>
    <cellStyle name="Normal 5 5 4 2 3 3" xfId="11449" xr:uid="{F9B2AE48-DE44-479B-A302-E34819E4966A}"/>
    <cellStyle name="Normal 5 5 4 2 3 3 2" xfId="25139" xr:uid="{0D01FC86-CED7-4901-8BEC-9DFF26612944}"/>
    <cellStyle name="Normal 5 5 4 2 3 3 2 2" xfId="38831" xr:uid="{2F38AEF4-DC88-4852-A1B4-C03851A7D654}"/>
    <cellStyle name="Normal 5 5 4 2 3 3 2 3" xfId="53715" xr:uid="{F1616542-1450-4DF0-BD69-D8A182887ACA}"/>
    <cellStyle name="Normal 5 5 4 2 3 3 3" xfId="18295" xr:uid="{007763B7-82C0-4A3F-B3BC-3CB7929C7D72}"/>
    <cellStyle name="Normal 5 5 4 2 3 3 4" xfId="31985" xr:uid="{BDA7291D-2690-477C-BF12-5217C05482A8}"/>
    <cellStyle name="Normal 5 5 4 2 3 3 5" xfId="46869" xr:uid="{AEACA85B-F643-45E8-AA1E-7F295A7F9F95}"/>
    <cellStyle name="Normal 5 5 4 2 3 4" xfId="21717" xr:uid="{BD326E68-6DF7-4DB4-AF94-E991A55430C7}"/>
    <cellStyle name="Normal 5 5 4 2 3 4 2" xfId="35409" xr:uid="{FF931B24-8888-4A48-B79A-5AA81A62C178}"/>
    <cellStyle name="Normal 5 5 4 2 3 4 3" xfId="50293" xr:uid="{A0E60228-8108-47DD-A3DF-BC6B0918E63B}"/>
    <cellStyle name="Normal 5 5 4 2 3 5" xfId="14873" xr:uid="{C9E3FDE7-8435-4BB5-AF69-F56DCB294E0F}"/>
    <cellStyle name="Normal 5 5 4 2 3 5 2" xfId="41067" xr:uid="{31107880-652C-4545-8761-44F2BA2E73D1}"/>
    <cellStyle name="Normal 5 5 4 2 3 6" xfId="28563" xr:uid="{323333B7-ADDB-4768-91E0-9F17D485EE07}"/>
    <cellStyle name="Normal 5 5 4 2 3 7" xfId="43447" xr:uid="{202EE042-D57D-4B76-B1CA-839CB546BE7E}"/>
    <cellStyle name="Normal 5 5 4 2 3 8" xfId="8027" xr:uid="{854B3A1C-2559-42CE-B8C3-251964BD3DB2}"/>
    <cellStyle name="Normal 5 5 4 2 4" xfId="1376" xr:uid="{11CA6C06-D9F5-4E76-A66D-E618349A089B}"/>
    <cellStyle name="Normal 5 5 4 2 4 2" xfId="9740" xr:uid="{CF1848DA-8ACF-496F-9123-B7BC99122382}"/>
    <cellStyle name="Normal 5 5 4 2 4 2 2" xfId="13162" xr:uid="{9ED6FB82-107E-4306-B67D-A4D450CBA9FC}"/>
    <cellStyle name="Normal 5 5 4 2 4 2 2 2" xfId="26852" xr:uid="{7348C245-5F9F-48EB-ADF6-E1BAD9DAB185}"/>
    <cellStyle name="Normal 5 5 4 2 4 2 2 2 2" xfId="40544" xr:uid="{223D7466-BA07-4A3B-B0AC-0F887883E847}"/>
    <cellStyle name="Normal 5 5 4 2 4 2 2 2 3" xfId="55428" xr:uid="{77FFD0C1-26AC-4757-B3DD-F990F3A14AAA}"/>
    <cellStyle name="Normal 5 5 4 2 4 2 2 3" xfId="20008" xr:uid="{193515D9-0EBE-42BA-BBDC-5ABD0446ACBD}"/>
    <cellStyle name="Normal 5 5 4 2 4 2 2 4" xfId="33698" xr:uid="{5E0BF1D7-26A2-42E8-8E54-A93E0D053EF8}"/>
    <cellStyle name="Normal 5 5 4 2 4 2 2 5" xfId="48582" xr:uid="{B19748F7-DF00-4481-9B93-B8467538B7EC}"/>
    <cellStyle name="Normal 5 5 4 2 4 2 3" xfId="23430" xr:uid="{B189CE54-958E-4EF0-92D7-DE528A7D5333}"/>
    <cellStyle name="Normal 5 5 4 2 4 2 3 2" xfId="37122" xr:uid="{22FF529B-A365-4613-AE67-626CC520ED66}"/>
    <cellStyle name="Normal 5 5 4 2 4 2 3 3" xfId="52006" xr:uid="{E94984A2-F636-4914-AC71-06400A655EAD}"/>
    <cellStyle name="Normal 5 5 4 2 4 2 4" xfId="16586" xr:uid="{5EAEB0F7-1E93-48B2-B861-D643F60ECA99}"/>
    <cellStyle name="Normal 5 5 4 2 4 2 5" xfId="30276" xr:uid="{1439D0C3-7AAB-4ADD-A851-86EC63E10BE1}"/>
    <cellStyle name="Normal 5 5 4 2 4 2 6" xfId="45160" xr:uid="{2BAE4240-C504-42F3-813B-C8F376A070F4}"/>
    <cellStyle name="Normal 5 5 4 2 4 3" xfId="11450" xr:uid="{AAAF51F4-0243-403D-A295-F3F6D0C8EB4A}"/>
    <cellStyle name="Normal 5 5 4 2 4 3 2" xfId="25140" xr:uid="{3A5D522D-DDCF-4B4C-8BC7-05DB8C4BDBED}"/>
    <cellStyle name="Normal 5 5 4 2 4 3 2 2" xfId="38832" xr:uid="{36D084A1-436E-4FCC-9C7C-6ED3D677CE33}"/>
    <cellStyle name="Normal 5 5 4 2 4 3 2 3" xfId="53716" xr:uid="{55DF3F22-C873-48E8-A9CD-AF0B54FEA020}"/>
    <cellStyle name="Normal 5 5 4 2 4 3 3" xfId="18296" xr:uid="{069677CF-5B25-4C16-A06B-D793819AD62D}"/>
    <cellStyle name="Normal 5 5 4 2 4 3 4" xfId="31986" xr:uid="{06D1F018-09D6-4ACE-84CA-8ABB71BB3E57}"/>
    <cellStyle name="Normal 5 5 4 2 4 3 5" xfId="46870" xr:uid="{BD265E63-8C04-4EC3-92FE-8315643DD925}"/>
    <cellStyle name="Normal 5 5 4 2 4 4" xfId="21718" xr:uid="{F2FB7F6D-A764-4A38-9E47-57A6E20C7153}"/>
    <cellStyle name="Normal 5 5 4 2 4 4 2" xfId="35410" xr:uid="{B8C49F83-73E1-46D1-B9BA-1C18B7660563}"/>
    <cellStyle name="Normal 5 5 4 2 4 4 3" xfId="50294" xr:uid="{074829E6-C0B9-4558-88FE-98939F1FD057}"/>
    <cellStyle name="Normal 5 5 4 2 4 5" xfId="14874" xr:uid="{D599E4C4-207F-4E15-AE76-9DE5A74D28C7}"/>
    <cellStyle name="Normal 5 5 4 2 4 5 2" xfId="41069" xr:uid="{1EFC656E-25D3-44AE-8109-149F93FA36BE}"/>
    <cellStyle name="Normal 5 5 4 2 4 6" xfId="28564" xr:uid="{6B17BF76-40D8-4C2F-BC30-FD387BA675DC}"/>
    <cellStyle name="Normal 5 5 4 2 4 7" xfId="43448" xr:uid="{F2F837C6-9E73-497A-8DB9-D13964CE2978}"/>
    <cellStyle name="Normal 5 5 4 2 4 8" xfId="8028" xr:uid="{93285E9F-6D8A-423C-9D7C-9C9952AF0802}"/>
    <cellStyle name="Normal 5 5 4 2 5" xfId="2918" xr:uid="{571093E1-3609-4B11-8AAD-447259DAEBB2}"/>
    <cellStyle name="Normal 5 5 4 2 5 2" xfId="13158" xr:uid="{CC8876AE-2692-4A51-8DD4-9F12100F5EE3}"/>
    <cellStyle name="Normal 5 5 4 2 5 2 2" xfId="26848" xr:uid="{C487605D-55E2-479C-98AC-D67CCE7668F4}"/>
    <cellStyle name="Normal 5 5 4 2 5 2 2 2" xfId="40540" xr:uid="{AA34433B-FEF6-49D5-A45C-DA2FDD5189EC}"/>
    <cellStyle name="Normal 5 5 4 2 5 2 2 3" xfId="55424" xr:uid="{A44BDDFC-3A67-4C30-BB3C-35E7A0103D04}"/>
    <cellStyle name="Normal 5 5 4 2 5 2 3" xfId="20004" xr:uid="{8BD2566F-3B3D-4D78-BE7D-916C903E9EAB}"/>
    <cellStyle name="Normal 5 5 4 2 5 2 4" xfId="33694" xr:uid="{605D3026-EE33-4525-8401-17310BF4B6FA}"/>
    <cellStyle name="Normal 5 5 4 2 5 2 5" xfId="48578" xr:uid="{92EFF7CC-1739-4A39-B922-538000C88967}"/>
    <cellStyle name="Normal 5 5 4 2 5 3" xfId="23426" xr:uid="{AE0F82C2-D596-43A9-9C3D-EC8770668580}"/>
    <cellStyle name="Normal 5 5 4 2 5 3 2" xfId="37118" xr:uid="{66726531-D51D-4F4B-AFCA-D68568E864AC}"/>
    <cellStyle name="Normal 5 5 4 2 5 3 3" xfId="52002" xr:uid="{ECDE097D-B9EB-4A3D-9489-2379AF8C635E}"/>
    <cellStyle name="Normal 5 5 4 2 5 4" xfId="16582" xr:uid="{165163E2-E53A-4D53-915F-DF8AFE55CE69}"/>
    <cellStyle name="Normal 5 5 4 2 5 4 2" xfId="41194" xr:uid="{3DA97BB3-2F11-4063-9C88-5D8628F187CD}"/>
    <cellStyle name="Normal 5 5 4 2 5 5" xfId="30272" xr:uid="{9544D68F-F682-46C0-A5B1-C1876D2C00FA}"/>
    <cellStyle name="Normal 5 5 4 2 5 6" xfId="45156" xr:uid="{970DDEE2-AEBD-4A6C-9E97-67E99DDE8284}"/>
    <cellStyle name="Normal 5 5 4 2 5 7" xfId="9736" xr:uid="{7C747A3C-CCCA-4355-97D3-DC2B028BBCDD}"/>
    <cellStyle name="Normal 5 5 4 2 6" xfId="11446" xr:uid="{88B6AC50-B10F-4DDB-A93C-58D91BDC1B7D}"/>
    <cellStyle name="Normal 5 5 4 2 6 2" xfId="25136" xr:uid="{C1E5796F-5638-45FE-8B16-787472785B2B}"/>
    <cellStyle name="Normal 5 5 4 2 6 2 2" xfId="38828" xr:uid="{283A6E7C-714E-4262-9F82-D34343160EE7}"/>
    <cellStyle name="Normal 5 5 4 2 6 2 3" xfId="53712" xr:uid="{F52522FF-079D-4460-93C1-4A581BCCCB97}"/>
    <cellStyle name="Normal 5 5 4 2 6 3" xfId="18292" xr:uid="{8A4381E4-2506-4C9B-B966-C06D86BAEFCB}"/>
    <cellStyle name="Normal 5 5 4 2 6 4" xfId="31982" xr:uid="{2543472E-02FC-4C5D-8921-F538D2012D87}"/>
    <cellStyle name="Normal 5 5 4 2 6 5" xfId="46866" xr:uid="{BA411FDF-93D4-494B-8609-F7E4C80E687F}"/>
    <cellStyle name="Normal 5 5 4 2 7" xfId="21714" xr:uid="{967E5CAE-88BB-477F-857D-0FE65F2A755D}"/>
    <cellStyle name="Normal 5 5 4 2 7 2" xfId="35406" xr:uid="{B584E38D-239D-4884-8378-86374D7A4EDF}"/>
    <cellStyle name="Normal 5 5 4 2 7 3" xfId="50290" xr:uid="{3F454C15-456B-4B45-8485-06AF34ADDA35}"/>
    <cellStyle name="Normal 5 5 4 2 8" xfId="14870" xr:uid="{86B74DFD-25E2-4FAD-9117-5C12D0F6A699}"/>
    <cellStyle name="Normal 5 5 4 2 8 2" xfId="40848" xr:uid="{A74ADF40-2DFF-4FA1-938F-72E455FCB8B5}"/>
    <cellStyle name="Normal 5 5 4 2 9" xfId="28560" xr:uid="{E523D803-DB08-4729-B805-D6736BCBB2BF}"/>
    <cellStyle name="Normal 5 5 4 3" xfId="573" xr:uid="{63FCB767-1F71-4234-834D-3B658886AC40}"/>
    <cellStyle name="Normal 5 5 4 3 10" xfId="43449" xr:uid="{62BC6FA9-E7AE-4774-BFDD-F1DC5F500589}"/>
    <cellStyle name="Normal 5 5 4 3 11" xfId="8029" xr:uid="{4CA4F01F-178E-4685-8DFD-88DDC6529A27}"/>
    <cellStyle name="Normal 5 5 4 3 2" xfId="1377" xr:uid="{C9A5D161-80AD-474B-9C20-1B8B43B92EEC}"/>
    <cellStyle name="Normal 5 5 4 3 2 2" xfId="1378" xr:uid="{76BC8C13-1683-4C4A-8C66-8F0106DD79BA}"/>
    <cellStyle name="Normal 5 5 4 3 2 2 2" xfId="9743" xr:uid="{4B75100F-DCE8-47D4-B50F-9B252C7996B6}"/>
    <cellStyle name="Normal 5 5 4 3 2 2 2 2" xfId="13165" xr:uid="{67666261-DF4B-4876-AA20-C69BCBF2ECFC}"/>
    <cellStyle name="Normal 5 5 4 3 2 2 2 2 2" xfId="26855" xr:uid="{0DE0A259-5885-4EE4-9E27-E4C8AF83C29D}"/>
    <cellStyle name="Normal 5 5 4 3 2 2 2 2 2 2" xfId="40547" xr:uid="{271C9C59-67E7-46E7-A1F6-279007E03777}"/>
    <cellStyle name="Normal 5 5 4 3 2 2 2 2 2 3" xfId="55431" xr:uid="{BF12DFD3-7391-4C96-B44A-84E7779FD548}"/>
    <cellStyle name="Normal 5 5 4 3 2 2 2 2 3" xfId="20011" xr:uid="{1BF975DC-BF25-486D-BC88-74A5D6FC2696}"/>
    <cellStyle name="Normal 5 5 4 3 2 2 2 2 4" xfId="33701" xr:uid="{B0210903-6F96-4DA1-96E8-59C06444A1AE}"/>
    <cellStyle name="Normal 5 5 4 3 2 2 2 2 5" xfId="48585" xr:uid="{1C3EFA1C-D360-4381-A20B-9030C0454B57}"/>
    <cellStyle name="Normal 5 5 4 3 2 2 2 3" xfId="23433" xr:uid="{243E73AA-1AE0-40C2-A88F-7E83C8C24E62}"/>
    <cellStyle name="Normal 5 5 4 3 2 2 2 3 2" xfId="37125" xr:uid="{49524FAD-C90C-44A1-865A-6F65C1834263}"/>
    <cellStyle name="Normal 5 5 4 3 2 2 2 3 3" xfId="52009" xr:uid="{88A6D001-1218-4FE6-A3B6-C4C10D637D97}"/>
    <cellStyle name="Normal 5 5 4 3 2 2 2 4" xfId="16589" xr:uid="{8757FB66-54A0-4201-8FF3-49A5432F912A}"/>
    <cellStyle name="Normal 5 5 4 3 2 2 2 5" xfId="30279" xr:uid="{6185F458-5E0B-4567-993B-C387A1E732C0}"/>
    <cellStyle name="Normal 5 5 4 3 2 2 2 6" xfId="45163" xr:uid="{1655AF88-A04D-419C-97D2-946FD94D2602}"/>
    <cellStyle name="Normal 5 5 4 3 2 2 3" xfId="11453" xr:uid="{734355AA-8EBC-41A6-AD49-CCC7558DF793}"/>
    <cellStyle name="Normal 5 5 4 3 2 2 3 2" xfId="25143" xr:uid="{8B40D68B-6DC1-4D37-8614-4F67F7A2212D}"/>
    <cellStyle name="Normal 5 5 4 3 2 2 3 2 2" xfId="38835" xr:uid="{34996A87-C119-48AB-B7B1-126CD76FE066}"/>
    <cellStyle name="Normal 5 5 4 3 2 2 3 2 3" xfId="53719" xr:uid="{214CCBA7-C018-4692-A33C-1E26E8E05416}"/>
    <cellStyle name="Normal 5 5 4 3 2 2 3 3" xfId="18299" xr:uid="{69488D83-44FC-4D29-BED2-9B2421DF25C8}"/>
    <cellStyle name="Normal 5 5 4 3 2 2 3 4" xfId="31989" xr:uid="{3F9B5CCA-7375-4A2D-94FC-574FF4D44525}"/>
    <cellStyle name="Normal 5 5 4 3 2 2 3 5" xfId="46873" xr:uid="{1E142048-0CDA-4415-A22F-847A624503BF}"/>
    <cellStyle name="Normal 5 5 4 3 2 2 4" xfId="21721" xr:uid="{626EE89F-A426-42ED-B434-7731CEDB923E}"/>
    <cellStyle name="Normal 5 5 4 3 2 2 4 2" xfId="35413" xr:uid="{0D5FEA16-DB62-4BF0-969D-728E8E6A2DC5}"/>
    <cellStyle name="Normal 5 5 4 3 2 2 4 3" xfId="50297" xr:uid="{ACF83725-BD11-4C41-83CF-A406A8A38E14}"/>
    <cellStyle name="Normal 5 5 4 3 2 2 5" xfId="14877" xr:uid="{B9DF26C3-F6F9-4454-AEB8-711583AA8966}"/>
    <cellStyle name="Normal 5 5 4 3 2 2 5 2" xfId="41071" xr:uid="{B06D44D4-3CBA-4B83-A741-181A7F7125F0}"/>
    <cellStyle name="Normal 5 5 4 3 2 2 6" xfId="28567" xr:uid="{C3A0A442-2D6E-4B1B-9E1B-E3A96BE946A5}"/>
    <cellStyle name="Normal 5 5 4 3 2 2 7" xfId="43451" xr:uid="{DCDBE3C5-8F20-4AD4-A832-C65FF39902CA}"/>
    <cellStyle name="Normal 5 5 4 3 2 2 8" xfId="8031" xr:uid="{B3F0AFD2-DB9C-4B50-9F87-EC1994648BB9}"/>
    <cellStyle name="Normal 5 5 4 3 2 3" xfId="9742" xr:uid="{F38959E0-94FB-4978-93F2-CCE47AF8104E}"/>
    <cellStyle name="Normal 5 5 4 3 2 3 2" xfId="13164" xr:uid="{B9AC6514-9E2E-4347-ABAD-596F2C35902A}"/>
    <cellStyle name="Normal 5 5 4 3 2 3 2 2" xfId="26854" xr:uid="{5ACA2709-C6BD-4F01-B473-BAC626E40636}"/>
    <cellStyle name="Normal 5 5 4 3 2 3 2 2 2" xfId="40546" xr:uid="{F21166DF-787C-4A96-92A6-944A48F4B446}"/>
    <cellStyle name="Normal 5 5 4 3 2 3 2 2 3" xfId="55430" xr:uid="{2E2812F9-98EE-4F68-874C-331391B369C5}"/>
    <cellStyle name="Normal 5 5 4 3 2 3 2 3" xfId="20010" xr:uid="{86CB7E1A-C124-49D0-BB05-3FE22C3C69B5}"/>
    <cellStyle name="Normal 5 5 4 3 2 3 2 4" xfId="33700" xr:uid="{C37804AB-D944-45DB-B77F-FCD39B7EAE82}"/>
    <cellStyle name="Normal 5 5 4 3 2 3 2 5" xfId="48584" xr:uid="{B3243888-22FD-4958-981B-EFC27A091E54}"/>
    <cellStyle name="Normal 5 5 4 3 2 3 3" xfId="23432" xr:uid="{D3676A8F-B81C-4F97-B88A-3A07F73CD8F9}"/>
    <cellStyle name="Normal 5 5 4 3 2 3 3 2" xfId="37124" xr:uid="{0AC55037-8822-4D30-A89F-632CA9ECA458}"/>
    <cellStyle name="Normal 5 5 4 3 2 3 3 3" xfId="52008" xr:uid="{D22ECCC1-92A8-4056-AF17-941C12ED0547}"/>
    <cellStyle name="Normal 5 5 4 3 2 3 4" xfId="16588" xr:uid="{5B15A35D-616B-4A14-8CFD-B6F732CDA989}"/>
    <cellStyle name="Normal 5 5 4 3 2 3 5" xfId="30278" xr:uid="{A368BEF0-1A68-456A-8201-971D2E1843DA}"/>
    <cellStyle name="Normal 5 5 4 3 2 3 6" xfId="45162" xr:uid="{379D12F3-660F-44FA-937E-F02630E1F456}"/>
    <cellStyle name="Normal 5 5 4 3 2 4" xfId="11452" xr:uid="{56C20711-EEAE-465C-970A-2CD46B0F6EB4}"/>
    <cellStyle name="Normal 5 5 4 3 2 4 2" xfId="25142" xr:uid="{47C4FAB2-7484-4AA6-9431-1438C9203E9A}"/>
    <cellStyle name="Normal 5 5 4 3 2 4 2 2" xfId="38834" xr:uid="{5E215EA5-FE6F-467E-97A7-AC50760FCDA4}"/>
    <cellStyle name="Normal 5 5 4 3 2 4 2 3" xfId="53718" xr:uid="{CE4DE3FC-9814-49EA-AB4B-22A9E251E104}"/>
    <cellStyle name="Normal 5 5 4 3 2 4 3" xfId="18298" xr:uid="{8B164894-140C-40ED-8048-B2071C8D3477}"/>
    <cellStyle name="Normal 5 5 4 3 2 4 4" xfId="31988" xr:uid="{B83BE8D4-A825-4C42-AD45-36F86E328FC6}"/>
    <cellStyle name="Normal 5 5 4 3 2 4 5" xfId="46872" xr:uid="{26BE3CF4-9A30-4929-8057-F8089261D5E2}"/>
    <cellStyle name="Normal 5 5 4 3 2 5" xfId="21720" xr:uid="{E04EE7ED-0777-4B9E-A17D-85DD55ECBEFE}"/>
    <cellStyle name="Normal 5 5 4 3 2 5 2" xfId="35412" xr:uid="{5CF51F21-9CFB-4A1D-A5DB-D29A2CAB7828}"/>
    <cellStyle name="Normal 5 5 4 3 2 5 3" xfId="50296" xr:uid="{3F858B4E-9011-4B31-AB6A-8FF093176F50}"/>
    <cellStyle name="Normal 5 5 4 3 2 6" xfId="14876" xr:uid="{AFF35EC8-1EF9-4C8C-A251-9748AF33D3C8}"/>
    <cellStyle name="Normal 5 5 4 3 2 6 2" xfId="41070" xr:uid="{78AC2E26-C299-4B37-AD63-876DE7B6E367}"/>
    <cellStyle name="Normal 5 5 4 3 2 7" xfId="28566" xr:uid="{10F11B25-6DFA-4EBA-AC32-7AACFCE822E5}"/>
    <cellStyle name="Normal 5 5 4 3 2 8" xfId="43450" xr:uid="{05AE642F-28F7-495D-9467-54198174876F}"/>
    <cellStyle name="Normal 5 5 4 3 2 9" xfId="8030" xr:uid="{5EE06FFE-04D7-4AB8-9F23-AF1B616E7AD4}"/>
    <cellStyle name="Normal 5 5 4 3 3" xfId="1379" xr:uid="{023B8F80-82DA-43EC-B706-187F3BF93AB6}"/>
    <cellStyle name="Normal 5 5 4 3 3 2" xfId="9744" xr:uid="{72676118-C8AB-4933-B46F-0B43A8E948C1}"/>
    <cellStyle name="Normal 5 5 4 3 3 2 2" xfId="13166" xr:uid="{6600FE9C-48B6-4554-9546-57013790D783}"/>
    <cellStyle name="Normal 5 5 4 3 3 2 2 2" xfId="26856" xr:uid="{350BDAE3-BCED-457F-92C1-A818928C8C39}"/>
    <cellStyle name="Normal 5 5 4 3 3 2 2 2 2" xfId="40548" xr:uid="{6CD90C5B-09A2-4714-9965-352D9BCA3A94}"/>
    <cellStyle name="Normal 5 5 4 3 3 2 2 2 3" xfId="55432" xr:uid="{7F449A13-07EF-44AC-8BCA-323986177809}"/>
    <cellStyle name="Normal 5 5 4 3 3 2 2 3" xfId="20012" xr:uid="{4333A504-D37B-4D31-89AE-F9D88CFC2483}"/>
    <cellStyle name="Normal 5 5 4 3 3 2 2 4" xfId="33702" xr:uid="{8B97F055-E919-4420-BF07-1E4975715E2D}"/>
    <cellStyle name="Normal 5 5 4 3 3 2 2 5" xfId="48586" xr:uid="{EB525557-0A0F-4B94-BD4B-83864046633A}"/>
    <cellStyle name="Normal 5 5 4 3 3 2 3" xfId="23434" xr:uid="{6DABDA23-FA3D-4370-B621-BAD3C2D5EC91}"/>
    <cellStyle name="Normal 5 5 4 3 3 2 3 2" xfId="37126" xr:uid="{E58A892B-1E8E-4778-9FE0-01A5E94D956C}"/>
    <cellStyle name="Normal 5 5 4 3 3 2 3 3" xfId="52010" xr:uid="{C150DE7F-3E13-44F5-BC28-12CA7B1F0C0D}"/>
    <cellStyle name="Normal 5 5 4 3 3 2 4" xfId="16590" xr:uid="{FDE9F207-96BF-446E-B5F1-E6FC532F8A72}"/>
    <cellStyle name="Normal 5 5 4 3 3 2 5" xfId="30280" xr:uid="{593F4337-9E24-48B1-A89F-B508B4BAACC0}"/>
    <cellStyle name="Normal 5 5 4 3 3 2 6" xfId="45164" xr:uid="{2753B4CB-474D-445F-B715-298B36DCFD1E}"/>
    <cellStyle name="Normal 5 5 4 3 3 3" xfId="11454" xr:uid="{A62337BA-B0B3-48A8-BB3D-6D92CCEAE89E}"/>
    <cellStyle name="Normal 5 5 4 3 3 3 2" xfId="25144" xr:uid="{5E3D7CDA-5CC1-4F80-B4C6-2A3CA043D9A5}"/>
    <cellStyle name="Normal 5 5 4 3 3 3 2 2" xfId="38836" xr:uid="{E4D2F7D2-3F02-47CC-A3BE-C892288A3514}"/>
    <cellStyle name="Normal 5 5 4 3 3 3 2 3" xfId="53720" xr:uid="{595AB2B6-38B3-467F-B5CB-0700C4AAA2FD}"/>
    <cellStyle name="Normal 5 5 4 3 3 3 3" xfId="18300" xr:uid="{6EE7275E-9C5B-4707-8B71-0F5A007F501F}"/>
    <cellStyle name="Normal 5 5 4 3 3 3 4" xfId="31990" xr:uid="{8D129335-4B72-42D0-AD93-4ECF78E191B0}"/>
    <cellStyle name="Normal 5 5 4 3 3 3 5" xfId="46874" xr:uid="{BCD15D23-9EDF-4FBD-9B99-43241F979FEA}"/>
    <cellStyle name="Normal 5 5 4 3 3 4" xfId="21722" xr:uid="{F72E6F30-8755-4D62-A4CF-255F8198A5B0}"/>
    <cellStyle name="Normal 5 5 4 3 3 4 2" xfId="35414" xr:uid="{DF722830-F432-4D6D-909F-1AC646DD8685}"/>
    <cellStyle name="Normal 5 5 4 3 3 4 3" xfId="50298" xr:uid="{45756DF7-8FE1-41F6-A9CA-4786653DA6A7}"/>
    <cellStyle name="Normal 5 5 4 3 3 5" xfId="14878" xr:uid="{DBDA325B-77F7-4497-A45E-6672B909BA58}"/>
    <cellStyle name="Normal 5 5 4 3 3 5 2" xfId="41072" xr:uid="{AD2FA2AE-A180-4F6F-8DE5-9BD1A092C95D}"/>
    <cellStyle name="Normal 5 5 4 3 3 6" xfId="28568" xr:uid="{50EEE8C7-1721-448C-99C7-705E1F943B58}"/>
    <cellStyle name="Normal 5 5 4 3 3 7" xfId="43452" xr:uid="{E6D246C5-A926-4111-80B6-6394BDE825C3}"/>
    <cellStyle name="Normal 5 5 4 3 3 8" xfId="8032" xr:uid="{8B0A1EE1-2150-4BA5-9C00-B0B690F596AD}"/>
    <cellStyle name="Normal 5 5 4 3 4" xfId="2919" xr:uid="{0F85DDAB-E810-4591-8221-E4C97DC38A85}"/>
    <cellStyle name="Normal 5 5 4 3 4 2" xfId="9745" xr:uid="{216ACEC7-DC22-41A9-A1D2-AE6EE371BEB5}"/>
    <cellStyle name="Normal 5 5 4 3 4 2 2" xfId="13167" xr:uid="{E5395ECD-4DE6-4FBD-B550-19FD5323A59C}"/>
    <cellStyle name="Normal 5 5 4 3 4 2 2 2" xfId="26857" xr:uid="{779BBAF0-60E3-460B-A4B7-BDF50B88109B}"/>
    <cellStyle name="Normal 5 5 4 3 4 2 2 2 2" xfId="40549" xr:uid="{04D06D78-BA42-4957-B7AF-ECFA8DA2C883}"/>
    <cellStyle name="Normal 5 5 4 3 4 2 2 2 3" xfId="55433" xr:uid="{B0D6A581-5E3C-4DB1-BB96-9D265029C540}"/>
    <cellStyle name="Normal 5 5 4 3 4 2 2 3" xfId="20013" xr:uid="{44660A3F-B49C-47CD-AF69-554027CEA9BF}"/>
    <cellStyle name="Normal 5 5 4 3 4 2 2 4" xfId="33703" xr:uid="{432F2D78-D5D7-4135-8291-D06FA70B8B8A}"/>
    <cellStyle name="Normal 5 5 4 3 4 2 2 5" xfId="48587" xr:uid="{B1D4EC23-1791-4832-A34B-F478F9B915D5}"/>
    <cellStyle name="Normal 5 5 4 3 4 2 3" xfId="23435" xr:uid="{91FB5F9F-D87B-4C4C-AF46-4612FD0E6F72}"/>
    <cellStyle name="Normal 5 5 4 3 4 2 3 2" xfId="37127" xr:uid="{2EEC8332-2B5F-4AB8-B219-D6BFAA368CC2}"/>
    <cellStyle name="Normal 5 5 4 3 4 2 3 3" xfId="52011" xr:uid="{4EAC1E66-11F6-4FB9-B427-D51615AEF92A}"/>
    <cellStyle name="Normal 5 5 4 3 4 2 4" xfId="16591" xr:uid="{BB400739-61CE-4BE5-BC11-BE16CF262397}"/>
    <cellStyle name="Normal 5 5 4 3 4 2 5" xfId="30281" xr:uid="{8BA0C4B5-ECF8-45AF-B8EE-E4B2526E133D}"/>
    <cellStyle name="Normal 5 5 4 3 4 2 6" xfId="45165" xr:uid="{D1C3F409-18A6-4DEE-B0A3-22D8AAF7B865}"/>
    <cellStyle name="Normal 5 5 4 3 4 3" xfId="11455" xr:uid="{3F0E9CEC-86B6-4520-AAB9-C2481B311CD7}"/>
    <cellStyle name="Normal 5 5 4 3 4 3 2" xfId="25145" xr:uid="{01360BD4-D621-4D55-AED7-774A822A50F0}"/>
    <cellStyle name="Normal 5 5 4 3 4 3 2 2" xfId="38837" xr:uid="{23285799-4AD2-4645-9A37-0912C1DABB82}"/>
    <cellStyle name="Normal 5 5 4 3 4 3 2 3" xfId="53721" xr:uid="{29DDC1D4-782A-4634-BB2A-3FE883B74CC5}"/>
    <cellStyle name="Normal 5 5 4 3 4 3 3" xfId="18301" xr:uid="{ADCC9E1E-7AFB-4DA1-A43A-E128FB905BB9}"/>
    <cellStyle name="Normal 5 5 4 3 4 3 4" xfId="31991" xr:uid="{EA2D1FE7-142A-4446-852A-927A1931B042}"/>
    <cellStyle name="Normal 5 5 4 3 4 3 5" xfId="46875" xr:uid="{0335903C-C48C-4863-A628-8108390AD48E}"/>
    <cellStyle name="Normal 5 5 4 3 4 4" xfId="21723" xr:uid="{05481A33-9970-452B-8104-91DF98922ADF}"/>
    <cellStyle name="Normal 5 5 4 3 4 4 2" xfId="35415" xr:uid="{5C719409-B766-41B3-AC1B-D2B9219B06C4}"/>
    <cellStyle name="Normal 5 5 4 3 4 4 3" xfId="50299" xr:uid="{B64DBDEA-107D-4688-A2A8-C67FB88263D3}"/>
    <cellStyle name="Normal 5 5 4 3 4 5" xfId="14879" xr:uid="{35284825-7B9C-4E17-8ED2-6F17BFF14400}"/>
    <cellStyle name="Normal 5 5 4 3 4 5 2" xfId="41195" xr:uid="{8D0A2783-2C82-4A52-A258-69FCE20F3399}"/>
    <cellStyle name="Normal 5 5 4 3 4 6" xfId="28569" xr:uid="{40FF1639-C8C7-4006-A08B-D0C168893216}"/>
    <cellStyle name="Normal 5 5 4 3 4 7" xfId="43453" xr:uid="{334D88CF-0632-4CCC-83B6-F0CFDE965E1E}"/>
    <cellStyle name="Normal 5 5 4 3 4 8" xfId="8033" xr:uid="{FB99C3F5-3D4F-4917-8573-B1888BFADB75}"/>
    <cellStyle name="Normal 5 5 4 3 5" xfId="9741" xr:uid="{1B69FDC8-EACC-4AC4-9323-5D0969FFA497}"/>
    <cellStyle name="Normal 5 5 4 3 5 2" xfId="13163" xr:uid="{697F0934-7A76-4416-BF49-4024D3B88D5B}"/>
    <cellStyle name="Normal 5 5 4 3 5 2 2" xfId="26853" xr:uid="{99CD1BD7-5C9A-4B9A-BE0E-14B38AEC5C32}"/>
    <cellStyle name="Normal 5 5 4 3 5 2 2 2" xfId="40545" xr:uid="{51CB6DAC-8B87-4A8D-9588-2BF36132CCB1}"/>
    <cellStyle name="Normal 5 5 4 3 5 2 2 3" xfId="55429" xr:uid="{0DA881BC-05B1-42B4-B552-C94BA0A21047}"/>
    <cellStyle name="Normal 5 5 4 3 5 2 3" xfId="20009" xr:uid="{F5B153F7-2A4A-4612-B0B4-86C575EA4952}"/>
    <cellStyle name="Normal 5 5 4 3 5 2 4" xfId="33699" xr:uid="{4F40F15E-EC54-41A5-A4C4-F28F8FF67925}"/>
    <cellStyle name="Normal 5 5 4 3 5 2 5" xfId="48583" xr:uid="{97ECFF93-5E81-40ED-BC51-1B72A30D5013}"/>
    <cellStyle name="Normal 5 5 4 3 5 3" xfId="23431" xr:uid="{D95263D3-6A66-4A63-82DF-09BED39F9730}"/>
    <cellStyle name="Normal 5 5 4 3 5 3 2" xfId="37123" xr:uid="{33451B3A-339D-42B9-AB18-087F50EDB29A}"/>
    <cellStyle name="Normal 5 5 4 3 5 3 3" xfId="52007" xr:uid="{AB86FCBA-A4C5-42E1-BF09-A0248FEA3557}"/>
    <cellStyle name="Normal 5 5 4 3 5 4" xfId="16587" xr:uid="{687FD1B5-B683-45B5-9517-AA49CA81922A}"/>
    <cellStyle name="Normal 5 5 4 3 5 5" xfId="30277" xr:uid="{C4CD399B-C8A9-4694-A670-EB4AA045078F}"/>
    <cellStyle name="Normal 5 5 4 3 5 6" xfId="45161" xr:uid="{E2F9F6CA-7A32-41E5-A726-3BD7EDA77DD9}"/>
    <cellStyle name="Normal 5 5 4 3 6" xfId="11451" xr:uid="{E4C3C8E6-4842-45A7-ACD8-C0DF819A3F1F}"/>
    <cellStyle name="Normal 5 5 4 3 6 2" xfId="25141" xr:uid="{DE2BD1C8-4291-4331-A379-747B60DE3319}"/>
    <cellStyle name="Normal 5 5 4 3 6 2 2" xfId="38833" xr:uid="{7194A5CC-05CE-4E06-9F7C-602CA71E2D53}"/>
    <cellStyle name="Normal 5 5 4 3 6 2 3" xfId="53717" xr:uid="{46FB4BF4-3C37-42AD-9805-6CE3ED4B921A}"/>
    <cellStyle name="Normal 5 5 4 3 6 3" xfId="18297" xr:uid="{369D0806-7958-48C9-8388-1D0477A8D1BF}"/>
    <cellStyle name="Normal 5 5 4 3 6 4" xfId="31987" xr:uid="{A8D68AA4-8A8D-4AC8-B9E6-1461F71904FC}"/>
    <cellStyle name="Normal 5 5 4 3 6 5" xfId="46871" xr:uid="{9F034C46-1F75-45B3-AD78-9069E9859FF5}"/>
    <cellStyle name="Normal 5 5 4 3 7" xfId="21719" xr:uid="{89965395-8245-4CB0-84DF-910DD19C8FAD}"/>
    <cellStyle name="Normal 5 5 4 3 7 2" xfId="35411" xr:uid="{868D4F6D-F66E-41FA-B122-C6EC568F16D1}"/>
    <cellStyle name="Normal 5 5 4 3 7 3" xfId="50295" xr:uid="{3BCCAFFB-799D-47DD-9EA1-D96F4B453A1A}"/>
    <cellStyle name="Normal 5 5 4 3 8" xfId="14875" xr:uid="{EA07AC44-5E06-4496-AA1F-77F20D47DCC6}"/>
    <cellStyle name="Normal 5 5 4 3 8 2" xfId="40850" xr:uid="{2B9F18DB-F7C5-4B27-9AB1-AAF3AFC69C3D}"/>
    <cellStyle name="Normal 5 5 4 3 9" xfId="28565" xr:uid="{BA8D06CC-0319-4B3C-B579-F0DADC1AAD42}"/>
    <cellStyle name="Normal 5 5 4 4" xfId="1380" xr:uid="{CE497193-E508-42D1-A0B9-056C3F4F3470}"/>
    <cellStyle name="Normal 5 5 4 4 2" xfId="1381" xr:uid="{8532DD5B-4EE5-4160-9DEE-FC34F4686A66}"/>
    <cellStyle name="Normal 5 5 4 4 2 2" xfId="9747" xr:uid="{36676B11-251B-4F0E-92B5-58BC9124BECA}"/>
    <cellStyle name="Normal 5 5 4 4 2 2 2" xfId="13169" xr:uid="{D930B6B2-0AC3-41EE-BEED-FAB959824471}"/>
    <cellStyle name="Normal 5 5 4 4 2 2 2 2" xfId="26859" xr:uid="{F3FC9CF2-253B-41BB-8202-F1B047FACE99}"/>
    <cellStyle name="Normal 5 5 4 4 2 2 2 2 2" xfId="40551" xr:uid="{3CB8B521-9E23-4DE1-9734-244CC40D91C4}"/>
    <cellStyle name="Normal 5 5 4 4 2 2 2 2 3" xfId="55435" xr:uid="{2606EEBB-9186-47CF-B0F4-52CAA531AC63}"/>
    <cellStyle name="Normal 5 5 4 4 2 2 2 3" xfId="20015" xr:uid="{1FCEAD32-246A-431D-8645-385ACA8A85DB}"/>
    <cellStyle name="Normal 5 5 4 4 2 2 2 4" xfId="33705" xr:uid="{668BEAC1-FB41-4C25-85B7-E930C3696D9B}"/>
    <cellStyle name="Normal 5 5 4 4 2 2 2 5" xfId="48589" xr:uid="{7077829C-2567-4FA8-B994-9D96D83B4F8B}"/>
    <cellStyle name="Normal 5 5 4 4 2 2 3" xfId="23437" xr:uid="{558F0AC9-8427-4C6E-9DEE-10FE54900F4E}"/>
    <cellStyle name="Normal 5 5 4 4 2 2 3 2" xfId="37129" xr:uid="{D97EEF59-7587-48A4-BBB4-11CD79648738}"/>
    <cellStyle name="Normal 5 5 4 4 2 2 3 3" xfId="52013" xr:uid="{B6625C1F-C415-447E-BDA3-5D4151FE0278}"/>
    <cellStyle name="Normal 5 5 4 4 2 2 4" xfId="16593" xr:uid="{1A496D97-CA8D-4208-A8D8-6EC17C753CBD}"/>
    <cellStyle name="Normal 5 5 4 4 2 2 5" xfId="30283" xr:uid="{912A72C2-12E9-4CBE-9AE7-F57ECD5E4F13}"/>
    <cellStyle name="Normal 5 5 4 4 2 2 6" xfId="45167" xr:uid="{A6CC217F-5B21-498F-97C4-D03080133B80}"/>
    <cellStyle name="Normal 5 5 4 4 2 3" xfId="11457" xr:uid="{5027DC32-FC68-4498-869C-97F7BEA07E3C}"/>
    <cellStyle name="Normal 5 5 4 4 2 3 2" xfId="25147" xr:uid="{4EDB9591-032A-4E58-B10A-024B684C7DEE}"/>
    <cellStyle name="Normal 5 5 4 4 2 3 2 2" xfId="38839" xr:uid="{45CC3751-C33E-441F-BDEA-AF43D87BE3BB}"/>
    <cellStyle name="Normal 5 5 4 4 2 3 2 3" xfId="53723" xr:uid="{3FFEBF47-660A-4E8D-9CEB-531DC137CF8E}"/>
    <cellStyle name="Normal 5 5 4 4 2 3 3" xfId="18303" xr:uid="{D53C3ED1-E358-4733-B883-D2E17E94572D}"/>
    <cellStyle name="Normal 5 5 4 4 2 3 4" xfId="31993" xr:uid="{00CECC46-4CB9-495F-A50F-654089F242E1}"/>
    <cellStyle name="Normal 5 5 4 4 2 3 5" xfId="46877" xr:uid="{731C2F0E-FFAD-4781-8B63-120DD0C34BEB}"/>
    <cellStyle name="Normal 5 5 4 4 2 4" xfId="21725" xr:uid="{BD3D448A-4E12-49C7-89BC-067FAF4194D9}"/>
    <cellStyle name="Normal 5 5 4 4 2 4 2" xfId="35417" xr:uid="{F19C5422-0E15-45C5-9CB6-A53A7FF026EC}"/>
    <cellStyle name="Normal 5 5 4 4 2 4 3" xfId="50301" xr:uid="{F510AF69-0375-4FD3-8D1A-7019FAD1D903}"/>
    <cellStyle name="Normal 5 5 4 4 2 5" xfId="14881" xr:uid="{80E94233-B471-4C01-A23F-C0372EB7E737}"/>
    <cellStyle name="Normal 5 5 4 4 2 5 2" xfId="41074" xr:uid="{FF4B8F7E-DA9B-4D8E-B981-91FF256FD863}"/>
    <cellStyle name="Normal 5 5 4 4 2 6" xfId="28571" xr:uid="{CFD32A96-EF78-429E-8F62-E6E9F6EB00A5}"/>
    <cellStyle name="Normal 5 5 4 4 2 7" xfId="43455" xr:uid="{A501085F-952F-4A8D-A7CC-20CFEABDD1AB}"/>
    <cellStyle name="Normal 5 5 4 4 2 8" xfId="8035" xr:uid="{203B38A4-3982-446B-BB79-2D1482C4DA1E}"/>
    <cellStyle name="Normal 5 5 4 4 3" xfId="2920" xr:uid="{3960C921-4456-48BB-8099-A929C4175A10}"/>
    <cellStyle name="Normal 5 5 4 4 3 2" xfId="13168" xr:uid="{0F1EF19B-DF3E-401F-9C10-7D5B4724CF36}"/>
    <cellStyle name="Normal 5 5 4 4 3 2 2" xfId="26858" xr:uid="{175EDBEA-18C9-4643-8B74-116C6DE22456}"/>
    <cellStyle name="Normal 5 5 4 4 3 2 2 2" xfId="40550" xr:uid="{1AD48F1E-BCE2-499B-80FA-B21FB340CAC4}"/>
    <cellStyle name="Normal 5 5 4 4 3 2 2 3" xfId="55434" xr:uid="{B9A8172F-6948-4C19-9BBE-1E9C426C5C06}"/>
    <cellStyle name="Normal 5 5 4 4 3 2 3" xfId="20014" xr:uid="{E2D191E2-8A5A-47AB-9A8B-3737EA2BFCA2}"/>
    <cellStyle name="Normal 5 5 4 4 3 2 4" xfId="33704" xr:uid="{C7341F01-1A38-4938-99A7-181018F6D0D5}"/>
    <cellStyle name="Normal 5 5 4 4 3 2 5" xfId="48588" xr:uid="{B7493DD1-6E2E-4F86-907D-EE3D20F16CDB}"/>
    <cellStyle name="Normal 5 5 4 4 3 3" xfId="23436" xr:uid="{26EDBA5A-C67B-46E4-8539-C7C7AF18E089}"/>
    <cellStyle name="Normal 5 5 4 4 3 3 2" xfId="37128" xr:uid="{07482698-3803-4608-832A-B8FBED8E4A05}"/>
    <cellStyle name="Normal 5 5 4 4 3 3 3" xfId="52012" xr:uid="{C0FCA1C8-EA73-4115-BE6D-BB976D2DBC0B}"/>
    <cellStyle name="Normal 5 5 4 4 3 4" xfId="16592" xr:uid="{9F03628A-5523-4F48-A523-920A91F65E1A}"/>
    <cellStyle name="Normal 5 5 4 4 3 4 2" xfId="41196" xr:uid="{D1210A0F-6823-4444-AA2B-3B53FDFAF18E}"/>
    <cellStyle name="Normal 5 5 4 4 3 5" xfId="30282" xr:uid="{FA357E53-3EAC-4421-8150-38F0B3896A34}"/>
    <cellStyle name="Normal 5 5 4 4 3 6" xfId="45166" xr:uid="{CEA2090F-F523-4294-AF2E-4DF828A28284}"/>
    <cellStyle name="Normal 5 5 4 4 3 7" xfId="9746" xr:uid="{AA363FB5-8AF3-4911-A6F5-C153728D6657}"/>
    <cellStyle name="Normal 5 5 4 4 4" xfId="2921" xr:uid="{15395117-5C97-4EFB-B5DD-08713285D35E}"/>
    <cellStyle name="Normal 5 5 4 4 4 2" xfId="25146" xr:uid="{A30AB722-D5E9-4B3A-B19B-7288BB695104}"/>
    <cellStyle name="Normal 5 5 4 4 4 2 2" xfId="38838" xr:uid="{9B739E84-50FA-4894-8BAB-5EF350333A6E}"/>
    <cellStyle name="Normal 5 5 4 4 4 2 3" xfId="53722" xr:uid="{C62162DA-D175-425B-A778-1503A9AC2CD4}"/>
    <cellStyle name="Normal 5 5 4 4 4 3" xfId="18302" xr:uid="{4FEA49CF-784C-49B4-8D2F-E8FFD6E9ED9A}"/>
    <cellStyle name="Normal 5 5 4 4 4 3 2" xfId="41197" xr:uid="{CAA8C42A-9EA3-44B3-9131-0CB7B1876606}"/>
    <cellStyle name="Normal 5 5 4 4 4 4" xfId="31992" xr:uid="{B75E399E-065B-4A61-8CE2-23655E912E5D}"/>
    <cellStyle name="Normal 5 5 4 4 4 5" xfId="46876" xr:uid="{153513E0-7A18-4A74-BDCE-5E2D2D286AB2}"/>
    <cellStyle name="Normal 5 5 4 4 4 6" xfId="11456" xr:uid="{BD090E58-5013-457E-A85F-B130BED5E19D}"/>
    <cellStyle name="Normal 5 5 4 4 5" xfId="21724" xr:uid="{EA25CC15-32EF-4C65-8191-DC700AEEE8C6}"/>
    <cellStyle name="Normal 5 5 4 4 5 2" xfId="35416" xr:uid="{EDBE565F-E72B-40DB-81D2-0D523587F056}"/>
    <cellStyle name="Normal 5 5 4 4 5 3" xfId="50300" xr:uid="{BFF04830-AFA4-4123-B1D1-6F5D719FA887}"/>
    <cellStyle name="Normal 5 5 4 4 6" xfId="14880" xr:uid="{97BF5A98-A427-45BE-A93D-4E7E156092A8}"/>
    <cellStyle name="Normal 5 5 4 4 6 2" xfId="41073" xr:uid="{073C2634-7BFC-4EC9-BA8F-93FBF7DD29F6}"/>
    <cellStyle name="Normal 5 5 4 4 7" xfId="28570" xr:uid="{1DEE2684-448E-4BA5-A830-232EFBF02929}"/>
    <cellStyle name="Normal 5 5 4 4 8" xfId="43454" xr:uid="{4563D042-3028-4197-8AEE-3DAC20DE47B2}"/>
    <cellStyle name="Normal 5 5 4 4 9" xfId="8034" xr:uid="{385E57DF-ED1C-4A5F-8357-31C62EAAF460}"/>
    <cellStyle name="Normal 5 5 4 5" xfId="1382" xr:uid="{2F3C67E5-D11B-4E9A-B801-E63073C934FD}"/>
    <cellStyle name="Normal 5 5 4 5 2" xfId="9748" xr:uid="{00D39B55-7E9B-4C8B-B74F-7BF9CF97D78C}"/>
    <cellStyle name="Normal 5 5 4 5 2 2" xfId="13170" xr:uid="{A3729822-2C5C-4715-A265-9C72891B6064}"/>
    <cellStyle name="Normal 5 5 4 5 2 2 2" xfId="26860" xr:uid="{66623AD0-E414-4E48-91C1-CAE0B089F3A1}"/>
    <cellStyle name="Normal 5 5 4 5 2 2 2 2" xfId="40552" xr:uid="{D82DBF4C-C96A-49FD-98A4-F773855FA403}"/>
    <cellStyle name="Normal 5 5 4 5 2 2 2 3" xfId="55436" xr:uid="{3F6E004A-12FC-4D75-A8FD-45AE97CA6DDD}"/>
    <cellStyle name="Normal 5 5 4 5 2 2 3" xfId="20016" xr:uid="{E81F402A-0FE2-44E5-8360-58409BE6392A}"/>
    <cellStyle name="Normal 5 5 4 5 2 2 4" xfId="33706" xr:uid="{39142B80-F0A9-4619-BCE8-AE00EA2C7B72}"/>
    <cellStyle name="Normal 5 5 4 5 2 2 5" xfId="48590" xr:uid="{5667D45E-A73C-4185-8D2C-F3C5627D8D53}"/>
    <cellStyle name="Normal 5 5 4 5 2 3" xfId="23438" xr:uid="{9E879C37-A0B0-496C-9CD1-F4A0E1BCE114}"/>
    <cellStyle name="Normal 5 5 4 5 2 3 2" xfId="37130" xr:uid="{8C78B304-B60A-46DB-9EA7-A0B44F17FE3D}"/>
    <cellStyle name="Normal 5 5 4 5 2 3 3" xfId="52014" xr:uid="{50575427-0557-4E5F-8A48-AAAA916F4926}"/>
    <cellStyle name="Normal 5 5 4 5 2 4" xfId="16594" xr:uid="{2D4A6DCD-C305-455D-ADFE-1DDD0FA391EC}"/>
    <cellStyle name="Normal 5 5 4 5 2 5" xfId="30284" xr:uid="{053EA5EE-6C69-4DF9-B029-091DCDDB90AF}"/>
    <cellStyle name="Normal 5 5 4 5 2 6" xfId="45168" xr:uid="{114CABDE-5407-4310-867F-8FAE87B0E703}"/>
    <cellStyle name="Normal 5 5 4 5 3" xfId="11458" xr:uid="{55A994CF-7511-44B3-98D7-2044710075DD}"/>
    <cellStyle name="Normal 5 5 4 5 3 2" xfId="25148" xr:uid="{EE249C01-66FC-4F53-BD06-7A3B4FF2A90C}"/>
    <cellStyle name="Normal 5 5 4 5 3 2 2" xfId="38840" xr:uid="{4D07DC51-D32B-49E9-AE12-121F967974EC}"/>
    <cellStyle name="Normal 5 5 4 5 3 2 3" xfId="53724" xr:uid="{3260D50A-C626-400C-A9E6-6A986AE3F229}"/>
    <cellStyle name="Normal 5 5 4 5 3 3" xfId="18304" xr:uid="{19247F86-2F70-4849-B161-2AA6D332B09A}"/>
    <cellStyle name="Normal 5 5 4 5 3 4" xfId="31994" xr:uid="{E2584B8D-0AE4-42DC-9EB9-3B2666238A1E}"/>
    <cellStyle name="Normal 5 5 4 5 3 5" xfId="46878" xr:uid="{7B7BB05F-2CA7-4097-829B-E7D62CBBBBBD}"/>
    <cellStyle name="Normal 5 5 4 5 4" xfId="21726" xr:uid="{34CBE255-12B1-4501-9219-4D8E2DF2EA37}"/>
    <cellStyle name="Normal 5 5 4 5 4 2" xfId="35418" xr:uid="{10202B3E-B8D5-4C52-8127-C972E4352B7A}"/>
    <cellStyle name="Normal 5 5 4 5 4 3" xfId="50302" xr:uid="{9AF58EFF-FDD9-4FF4-AACD-F41795F16FB7}"/>
    <cellStyle name="Normal 5 5 4 5 5" xfId="14882" xr:uid="{4FFA7851-F9E8-4A0C-BBC6-819A29874E3B}"/>
    <cellStyle name="Normal 5 5 4 5 5 2" xfId="41075" xr:uid="{3C69CEA2-D513-4DE5-8D3C-FC09B84445B6}"/>
    <cellStyle name="Normal 5 5 4 5 6" xfId="28572" xr:uid="{E46F806C-09B7-4257-8505-16EC8F54A13C}"/>
    <cellStyle name="Normal 5 5 4 5 7" xfId="43456" xr:uid="{BA663C6E-9A7F-4E42-97B5-490ACDC0E12F}"/>
    <cellStyle name="Normal 5 5 4 5 8" xfId="8036" xr:uid="{C248BBE9-6ADD-4FF1-822D-193860BEC7F9}"/>
    <cellStyle name="Normal 5 5 4 6" xfId="2922" xr:uid="{28A0ADA9-F9B3-48A0-A159-3C004E7B84F3}"/>
    <cellStyle name="Normal 5 5 4 6 2" xfId="9749" xr:uid="{CC21C735-BDCC-435E-A3BC-13E37BA4428F}"/>
    <cellStyle name="Normal 5 5 4 6 2 2" xfId="13171" xr:uid="{34420D86-4867-43A0-A190-07A28B7DC9B2}"/>
    <cellStyle name="Normal 5 5 4 6 2 2 2" xfId="26861" xr:uid="{C0B1F640-9161-4328-BBC9-E526A345B5A5}"/>
    <cellStyle name="Normal 5 5 4 6 2 2 2 2" xfId="40553" xr:uid="{3BFE1C69-7F6E-4D6C-82EF-4CB965F23B37}"/>
    <cellStyle name="Normal 5 5 4 6 2 2 2 3" xfId="55437" xr:uid="{FB98F6AB-B0DE-4D84-9B53-8A5A9BC84C59}"/>
    <cellStyle name="Normal 5 5 4 6 2 2 3" xfId="20017" xr:uid="{05161298-315B-45F1-BF42-EA9775CB66A3}"/>
    <cellStyle name="Normal 5 5 4 6 2 2 4" xfId="33707" xr:uid="{525F88DE-3329-4921-8A58-45DE0ABA2418}"/>
    <cellStyle name="Normal 5 5 4 6 2 2 5" xfId="48591" xr:uid="{B2BC70BE-390F-4180-A49D-92B041578907}"/>
    <cellStyle name="Normal 5 5 4 6 2 3" xfId="23439" xr:uid="{BC8C3A5D-E17F-40C7-9235-5469DC3FEC07}"/>
    <cellStyle name="Normal 5 5 4 6 2 3 2" xfId="37131" xr:uid="{2E84D2A1-AD81-4704-9E05-58FF0CBB7D31}"/>
    <cellStyle name="Normal 5 5 4 6 2 3 3" xfId="52015" xr:uid="{4A52C04B-2AD7-4A43-9EBB-FD9BED0AB53D}"/>
    <cellStyle name="Normal 5 5 4 6 2 4" xfId="16595" xr:uid="{1AE9E5C2-2498-4DF4-B30E-9ABE6263D41D}"/>
    <cellStyle name="Normal 5 5 4 6 2 5" xfId="30285" xr:uid="{67EE2806-DED0-4EBB-9D69-49B00591B7D8}"/>
    <cellStyle name="Normal 5 5 4 6 2 6" xfId="45169" xr:uid="{B229059A-AC11-4841-B98F-E0010AA5571C}"/>
    <cellStyle name="Normal 5 5 4 6 3" xfId="11459" xr:uid="{0567765D-F3DE-4DB0-848C-9815E4AC61CF}"/>
    <cellStyle name="Normal 5 5 4 6 3 2" xfId="25149" xr:uid="{F9B09060-A522-4470-966D-4B009EE25B43}"/>
    <cellStyle name="Normal 5 5 4 6 3 2 2" xfId="38841" xr:uid="{292272E6-E19B-405C-8367-02270D9E7CEB}"/>
    <cellStyle name="Normal 5 5 4 6 3 2 3" xfId="53725" xr:uid="{127F2D33-889B-4100-B0FF-6DA294478BF9}"/>
    <cellStyle name="Normal 5 5 4 6 3 3" xfId="18305" xr:uid="{AA3577A6-8B63-4844-9F79-0174E9EECCAF}"/>
    <cellStyle name="Normal 5 5 4 6 3 4" xfId="31995" xr:uid="{5D018422-FA9F-44DF-917E-DF47340610E9}"/>
    <cellStyle name="Normal 5 5 4 6 3 5" xfId="46879" xr:uid="{64382D1A-DD9B-4B7D-AEC0-3DD8AEBFF5B0}"/>
    <cellStyle name="Normal 5 5 4 6 4" xfId="21727" xr:uid="{1F64ADD8-B4B0-42F4-BCBE-6633C8306874}"/>
    <cellStyle name="Normal 5 5 4 6 4 2" xfId="35419" xr:uid="{EEBB30FF-3074-4C05-B22F-C418D3D58B09}"/>
    <cellStyle name="Normal 5 5 4 6 4 3" xfId="50303" xr:uid="{01F97CC8-BEE5-4AB2-BEC7-DE656F92B2FC}"/>
    <cellStyle name="Normal 5 5 4 6 5" xfId="14883" xr:uid="{7C18767D-E6EB-46DF-A0E6-E867ADAEB424}"/>
    <cellStyle name="Normal 5 5 4 6 5 2" xfId="41198" xr:uid="{212BD3B7-BBC8-4CEB-B98E-5C1D62C22E3A}"/>
    <cellStyle name="Normal 5 5 4 6 6" xfId="28573" xr:uid="{5441B59E-0A90-42B2-B4FD-F796B3417272}"/>
    <cellStyle name="Normal 5 5 4 6 7" xfId="43457" xr:uid="{9FB8241B-DFCD-4C51-B3CA-B754CF0842CC}"/>
    <cellStyle name="Normal 5 5 4 6 8" xfId="8037" xr:uid="{CBAEA5A7-86EC-4FF0-B5D9-2733F3BC923E}"/>
    <cellStyle name="Normal 5 5 4 7" xfId="2923" xr:uid="{AB090383-2812-47EB-B6F0-A77517E67C66}"/>
    <cellStyle name="Normal 5 5 4 7 2" xfId="13157" xr:uid="{BB772903-2EDE-4DEB-A4D2-B8B5F64D5C5F}"/>
    <cellStyle name="Normal 5 5 4 7 2 2" xfId="26847" xr:uid="{20222864-9D82-4989-BD3E-9C1D91B837E5}"/>
    <cellStyle name="Normal 5 5 4 7 2 2 2" xfId="40539" xr:uid="{3A0322D0-9D9A-46DD-93A0-D9CAB0A25B83}"/>
    <cellStyle name="Normal 5 5 4 7 2 2 3" xfId="55423" xr:uid="{1CA6380C-722C-4372-85E5-A221DF506625}"/>
    <cellStyle name="Normal 5 5 4 7 2 3" xfId="20003" xr:uid="{BA495BD3-B9D7-4D52-890E-D864942BC6BF}"/>
    <cellStyle name="Normal 5 5 4 7 2 4" xfId="33693" xr:uid="{F5771F79-697E-4C52-A657-E3FFDE938202}"/>
    <cellStyle name="Normal 5 5 4 7 2 5" xfId="48577" xr:uid="{AB0FE89B-88D9-4EAD-8359-CDBA6B005065}"/>
    <cellStyle name="Normal 5 5 4 7 3" xfId="23425" xr:uid="{63F15C9B-388D-4D97-A19D-1261495D33B2}"/>
    <cellStyle name="Normal 5 5 4 7 3 2" xfId="37117" xr:uid="{CF7CCAFF-3753-4102-918E-77924DE4C47C}"/>
    <cellStyle name="Normal 5 5 4 7 3 3" xfId="52001" xr:uid="{C0560AD9-DE0D-4AC1-B995-C251180003C0}"/>
    <cellStyle name="Normal 5 5 4 7 4" xfId="16581" xr:uid="{342B9FE5-6E75-4DFF-8E22-715517D7C8B2}"/>
    <cellStyle name="Normal 5 5 4 7 4 2" xfId="41199" xr:uid="{302E5EF6-6876-4B85-BDE0-A052B3D29525}"/>
    <cellStyle name="Normal 5 5 4 7 5" xfId="30271" xr:uid="{3245D409-39F4-4CBD-A7E3-CFE3A2DCEE81}"/>
    <cellStyle name="Normal 5 5 4 7 6" xfId="45155" xr:uid="{B6C99359-D1A0-4794-ACAD-9D66D50B25B7}"/>
    <cellStyle name="Normal 5 5 4 7 7" xfId="9735" xr:uid="{CDF488D0-BDA2-4441-8EDD-89D641349C15}"/>
    <cellStyle name="Normal 5 5 4 8" xfId="11445" xr:uid="{F6062395-34E3-4D5B-A93D-768226651336}"/>
    <cellStyle name="Normal 5 5 4 8 2" xfId="25135" xr:uid="{6B1B8A1C-1150-44F7-B6DA-A3AA2D466B31}"/>
    <cellStyle name="Normal 5 5 4 8 2 2" xfId="38827" xr:uid="{0ADF3266-F5C4-4174-814A-74458A065B7E}"/>
    <cellStyle name="Normal 5 5 4 8 2 3" xfId="53711" xr:uid="{EE07F718-F5C9-4A9E-9ACA-67B9A1D4CF1B}"/>
    <cellStyle name="Normal 5 5 4 8 3" xfId="18291" xr:uid="{5D01475F-AAD3-462A-9098-137FB659C198}"/>
    <cellStyle name="Normal 5 5 4 8 4" xfId="31981" xr:uid="{9878F6E0-8A01-46CA-967B-68C5FAB58D54}"/>
    <cellStyle name="Normal 5 5 4 8 5" xfId="46865" xr:uid="{36E02409-3052-4E49-984F-E500413E8731}"/>
    <cellStyle name="Normal 5 5 4 9" xfId="21713" xr:uid="{3AC74CA9-5A72-4F76-8A17-3CB24BABA0D7}"/>
    <cellStyle name="Normal 5 5 4 9 2" xfId="35405" xr:uid="{9FF3952A-CEAF-490D-8DB4-38C79BF0A4E9}"/>
    <cellStyle name="Normal 5 5 4 9 3" xfId="50289" xr:uid="{3780D577-CED9-44C1-9428-35CC1A5ED7BB}"/>
    <cellStyle name="Normal 5 5 5" xfId="310" xr:uid="{18940CD1-DE7B-47A6-B8C5-A0324FF74A4A}"/>
    <cellStyle name="Normal 5 5 5 10" xfId="43458" xr:uid="{0FA4BDFC-2529-48C6-82D1-8D799B7CD5E5}"/>
    <cellStyle name="Normal 5 5 5 11" xfId="8038" xr:uid="{9A9B531A-07CB-4C4C-BE4B-213B0A4AA7D2}"/>
    <cellStyle name="Normal 5 5 5 2" xfId="574" xr:uid="{77D11758-FBB0-4BA7-96BB-46557A14499A}"/>
    <cellStyle name="Normal 5 5 5 2 2" xfId="1383" xr:uid="{2575C824-1FEF-47F2-8B8C-454F2FD994B5}"/>
    <cellStyle name="Normal 5 5 5 2 2 2" xfId="1384" xr:uid="{89161619-AD3B-4F1A-BEC5-058C941B603A}"/>
    <cellStyle name="Normal 5 5 5 2 2 2 2" xfId="13174" xr:uid="{1F884AFB-0B4B-47F1-881B-25F396572768}"/>
    <cellStyle name="Normal 5 5 5 2 2 2 2 2" xfId="26864" xr:uid="{8951D16F-245A-49AF-BAE4-C322C5B0C3D5}"/>
    <cellStyle name="Normal 5 5 5 2 2 2 2 2 2" xfId="40556" xr:uid="{5545145A-2A94-4D30-9B72-24DE86E57061}"/>
    <cellStyle name="Normal 5 5 5 2 2 2 2 2 3" xfId="55440" xr:uid="{2033169B-8650-4BDD-B553-968EA0E9FEE9}"/>
    <cellStyle name="Normal 5 5 5 2 2 2 2 3" xfId="20020" xr:uid="{BF445647-D860-4DE6-892F-9C7539728476}"/>
    <cellStyle name="Normal 5 5 5 2 2 2 2 4" xfId="33710" xr:uid="{A3FD5F91-11F6-4278-9FD4-4093D011C3C1}"/>
    <cellStyle name="Normal 5 5 5 2 2 2 2 5" xfId="48594" xr:uid="{EF9D7635-F431-40A6-A2F9-69277D6F337A}"/>
    <cellStyle name="Normal 5 5 5 2 2 2 3" xfId="23442" xr:uid="{3BF9D6E8-5E81-46FF-8024-E7A594267B30}"/>
    <cellStyle name="Normal 5 5 5 2 2 2 3 2" xfId="37134" xr:uid="{A2E2757F-1E15-49D5-A464-3902E96786C6}"/>
    <cellStyle name="Normal 5 5 5 2 2 2 3 3" xfId="52018" xr:uid="{D6E2B0C5-FECD-4A0F-AE32-2467E3F9C8D7}"/>
    <cellStyle name="Normal 5 5 5 2 2 2 4" xfId="16598" xr:uid="{AD232EC3-C7FC-4C31-86BC-38DECCE0556B}"/>
    <cellStyle name="Normal 5 5 5 2 2 2 4 2" xfId="41077" xr:uid="{F2F7428E-55E1-431F-BE99-6D07B8CDF821}"/>
    <cellStyle name="Normal 5 5 5 2 2 2 5" xfId="30288" xr:uid="{191D92B6-7491-454B-8CE1-740E6967FF0B}"/>
    <cellStyle name="Normal 5 5 5 2 2 2 6" xfId="45172" xr:uid="{D8893EA1-81C3-4FCB-9485-E91078FCE83A}"/>
    <cellStyle name="Normal 5 5 5 2 2 2 7" xfId="9752" xr:uid="{F21AFA4D-F0A4-42B8-9D49-2C107991F26C}"/>
    <cellStyle name="Normal 5 5 5 2 2 3" xfId="11462" xr:uid="{67D32A56-8315-49BD-BAE5-4B44BBE7A96B}"/>
    <cellStyle name="Normal 5 5 5 2 2 3 2" xfId="25152" xr:uid="{D717C57F-010F-477D-904D-8559607837CC}"/>
    <cellStyle name="Normal 5 5 5 2 2 3 2 2" xfId="38844" xr:uid="{ACEBBFB4-1F3A-40D9-9B08-6E845BD37A3B}"/>
    <cellStyle name="Normal 5 5 5 2 2 3 2 3" xfId="53728" xr:uid="{871CECCE-417A-4C0A-80CD-9591B692684B}"/>
    <cellStyle name="Normal 5 5 5 2 2 3 3" xfId="18308" xr:uid="{99D5CA0A-C584-4687-9EC4-850EA8E660F4}"/>
    <cellStyle name="Normal 5 5 5 2 2 3 4" xfId="31998" xr:uid="{7AD59C6A-D1A8-4BD3-B44F-44DB0F6684B5}"/>
    <cellStyle name="Normal 5 5 5 2 2 3 5" xfId="46882" xr:uid="{AF84CB8A-AD9C-4BD5-8DDC-C5ED34AE6AE2}"/>
    <cellStyle name="Normal 5 5 5 2 2 4" xfId="21730" xr:uid="{05808825-B4CA-469E-B5B2-0910DD23439B}"/>
    <cellStyle name="Normal 5 5 5 2 2 4 2" xfId="35422" xr:uid="{A1356C09-6622-4278-82EC-CFF1B8949965}"/>
    <cellStyle name="Normal 5 5 5 2 2 4 3" xfId="50306" xr:uid="{0DC52CDD-F5E8-47CD-B4E0-018F87B06534}"/>
    <cellStyle name="Normal 5 5 5 2 2 5" xfId="14886" xr:uid="{23594F4F-7E6E-48C3-BE76-5452922FE3AF}"/>
    <cellStyle name="Normal 5 5 5 2 2 5 2" xfId="41076" xr:uid="{8D5DDB8C-E5F2-402E-9469-D04230553652}"/>
    <cellStyle name="Normal 5 5 5 2 2 6" xfId="28576" xr:uid="{09150D2E-44AE-4411-B4CD-CBCDC4FFB450}"/>
    <cellStyle name="Normal 5 5 5 2 2 7" xfId="43460" xr:uid="{B19978C9-2674-4095-AAC2-23C364D32DBC}"/>
    <cellStyle name="Normal 5 5 5 2 2 8" xfId="8040" xr:uid="{7193D816-C073-4B8D-A6E4-F332610BC650}"/>
    <cellStyle name="Normal 5 5 5 2 3" xfId="1385" xr:uid="{07652389-9200-4CAB-A278-3C7F11B93F66}"/>
    <cellStyle name="Normal 5 5 5 2 3 2" xfId="13173" xr:uid="{3ACD5AF3-8CDB-4349-B712-8995999C3D28}"/>
    <cellStyle name="Normal 5 5 5 2 3 2 2" xfId="26863" xr:uid="{8CDC3957-D17E-4DC2-AB53-CF78D3264A5E}"/>
    <cellStyle name="Normal 5 5 5 2 3 2 2 2" xfId="40555" xr:uid="{24849ED8-9E4B-414E-B9A6-C2224CA24214}"/>
    <cellStyle name="Normal 5 5 5 2 3 2 2 3" xfId="55439" xr:uid="{C89B9758-231C-47CA-8677-97CDE458505D}"/>
    <cellStyle name="Normal 5 5 5 2 3 2 3" xfId="20019" xr:uid="{D3BAFEB3-58AB-402D-92BB-3163F9738FC3}"/>
    <cellStyle name="Normal 5 5 5 2 3 2 4" xfId="33709" xr:uid="{81F5985D-D69D-4463-894D-4A9F63DA917E}"/>
    <cellStyle name="Normal 5 5 5 2 3 2 5" xfId="48593" xr:uid="{35D10F8A-EAF2-466B-AADC-84B33B967559}"/>
    <cellStyle name="Normal 5 5 5 2 3 3" xfId="23441" xr:uid="{FF4A86F2-670B-42BE-A48D-C8D25EB5C2C6}"/>
    <cellStyle name="Normal 5 5 5 2 3 3 2" xfId="37133" xr:uid="{A5F78B6A-EAF7-45AA-BFBB-0245CCD39265}"/>
    <cellStyle name="Normal 5 5 5 2 3 3 3" xfId="52017" xr:uid="{5703E09B-108A-4D67-B993-C291C3E24C0E}"/>
    <cellStyle name="Normal 5 5 5 2 3 4" xfId="16597" xr:uid="{FB3384D4-2A65-46C4-B739-EC39BDD27113}"/>
    <cellStyle name="Normal 5 5 5 2 3 4 2" xfId="41078" xr:uid="{E2FED25B-4326-4304-A32D-F5566F911A1B}"/>
    <cellStyle name="Normal 5 5 5 2 3 5" xfId="30287" xr:uid="{72467908-E888-4174-B7D3-905B387FA37C}"/>
    <cellStyle name="Normal 5 5 5 2 3 6" xfId="45171" xr:uid="{FD168FED-49AB-41F1-9D8A-DFC2B8EB4849}"/>
    <cellStyle name="Normal 5 5 5 2 3 7" xfId="9751" xr:uid="{4B6B12E4-8D4C-4072-A36E-416934957BDC}"/>
    <cellStyle name="Normal 5 5 5 2 4" xfId="2924" xr:uid="{B66E778B-4E2A-4E9A-996A-7E6EC7238FB1}"/>
    <cellStyle name="Normal 5 5 5 2 4 2" xfId="25151" xr:uid="{46821658-2453-4511-9839-2F26C6395FC2}"/>
    <cellStyle name="Normal 5 5 5 2 4 2 2" xfId="38843" xr:uid="{BA17A771-6A24-4730-B4B5-A257B1077004}"/>
    <cellStyle name="Normal 5 5 5 2 4 2 3" xfId="53727" xr:uid="{BA80D4EE-6E41-4C59-9CE4-CE0FBA3786BA}"/>
    <cellStyle name="Normal 5 5 5 2 4 3" xfId="18307" xr:uid="{D4F1BE90-6586-4D4A-8E39-7C18B7B8DFD7}"/>
    <cellStyle name="Normal 5 5 5 2 4 3 2" xfId="41200" xr:uid="{48506113-F277-4CBB-AD28-741F3D41D4F0}"/>
    <cellStyle name="Normal 5 5 5 2 4 4" xfId="31997" xr:uid="{D2651423-9152-4F8D-A13A-62EF0BDF8F3A}"/>
    <cellStyle name="Normal 5 5 5 2 4 5" xfId="46881" xr:uid="{7886CBF0-4188-464E-891B-DCA797BD06FC}"/>
    <cellStyle name="Normal 5 5 5 2 4 6" xfId="11461" xr:uid="{495B0828-F1F0-422F-96C8-A78829837E4F}"/>
    <cellStyle name="Normal 5 5 5 2 5" xfId="21729" xr:uid="{8152A262-17DC-443D-A0DD-0B02258FA9B9}"/>
    <cellStyle name="Normal 5 5 5 2 5 2" xfId="35421" xr:uid="{AB3BBB53-A102-439B-9BF6-ADE44FA1CD4E}"/>
    <cellStyle name="Normal 5 5 5 2 5 3" xfId="50305" xr:uid="{07A2513E-839C-48EF-B4C3-2922FD79E77D}"/>
    <cellStyle name="Normal 5 5 5 2 6" xfId="14885" xr:uid="{4F4AFA2B-700B-47E0-9C67-7F1026303FF4}"/>
    <cellStyle name="Normal 5 5 5 2 6 2" xfId="40851" xr:uid="{50BDA0ED-5393-4220-B9AD-640F0D7C347B}"/>
    <cellStyle name="Normal 5 5 5 2 7" xfId="28575" xr:uid="{2CB86160-9484-4A07-BA75-EB9674143C3A}"/>
    <cellStyle name="Normal 5 5 5 2 8" xfId="43459" xr:uid="{73ED03F7-4C34-44EA-9D74-7C154E1998C1}"/>
    <cellStyle name="Normal 5 5 5 2 9" xfId="8039" xr:uid="{45D913ED-C3DA-4FB8-B6F5-B3BE213B6471}"/>
    <cellStyle name="Normal 5 5 5 3" xfId="1386" xr:uid="{99317463-9799-4AD9-8D2A-6ADB2EC0AE23}"/>
    <cellStyle name="Normal 5 5 5 3 2" xfId="1387" xr:uid="{21AAC06F-AFB5-48B7-ABC0-58A88847FBBE}"/>
    <cellStyle name="Normal 5 5 5 3 2 2" xfId="13175" xr:uid="{E8CCC2C2-B044-4A80-8CD5-A5CFBFC0B98D}"/>
    <cellStyle name="Normal 5 5 5 3 2 2 2" xfId="26865" xr:uid="{16F06B47-2D60-44F7-B4CA-1D04A1E0E087}"/>
    <cellStyle name="Normal 5 5 5 3 2 2 2 2" xfId="40557" xr:uid="{A1774813-1047-476C-8E55-3F4E8CF6039F}"/>
    <cellStyle name="Normal 5 5 5 3 2 2 2 3" xfId="55441" xr:uid="{77580A1D-A33D-4217-89DA-12401BF27E2C}"/>
    <cellStyle name="Normal 5 5 5 3 2 2 3" xfId="20021" xr:uid="{10E3A437-281A-4441-97CF-9B1DA0F66C62}"/>
    <cellStyle name="Normal 5 5 5 3 2 2 4" xfId="33711" xr:uid="{7D6BD1DC-7688-4E28-93A7-8C80C2B01A35}"/>
    <cellStyle name="Normal 5 5 5 3 2 2 5" xfId="48595" xr:uid="{6C09AAF6-E64E-44A7-823B-9F187D5E6A9C}"/>
    <cellStyle name="Normal 5 5 5 3 2 3" xfId="23443" xr:uid="{A0BD269D-FDD1-4B4F-9601-4593E98B4613}"/>
    <cellStyle name="Normal 5 5 5 3 2 3 2" xfId="37135" xr:uid="{A7C159AC-0B05-4588-84A3-915686A2907B}"/>
    <cellStyle name="Normal 5 5 5 3 2 3 3" xfId="52019" xr:uid="{6D918B1E-0303-4056-A374-B4B2CA6E4D89}"/>
    <cellStyle name="Normal 5 5 5 3 2 4" xfId="16599" xr:uid="{4F747576-1D0E-4EE7-A146-2404D5E8ED22}"/>
    <cellStyle name="Normal 5 5 5 3 2 4 2" xfId="41080" xr:uid="{0ED27B21-319F-48EC-B9FA-A507B42246A5}"/>
    <cellStyle name="Normal 5 5 5 3 2 5" xfId="30289" xr:uid="{1D1ABCFE-F14D-4623-BBCB-EC66DCFF6426}"/>
    <cellStyle name="Normal 5 5 5 3 2 6" xfId="45173" xr:uid="{AEECEF13-A8DF-43D7-886E-01512FD062EE}"/>
    <cellStyle name="Normal 5 5 5 3 2 7" xfId="9753" xr:uid="{865BDAB1-90C5-4DD0-AD9F-4D5FD6547B92}"/>
    <cellStyle name="Normal 5 5 5 3 3" xfId="2925" xr:uid="{6C3613E3-5287-40E6-AA1D-01932012DAE9}"/>
    <cellStyle name="Normal 5 5 5 3 3 2" xfId="25153" xr:uid="{F95859E5-81F2-4575-9EAA-4698CAE60996}"/>
    <cellStyle name="Normal 5 5 5 3 3 2 2" xfId="38845" xr:uid="{170704E5-55BD-42C4-B4B6-E0627846B713}"/>
    <cellStyle name="Normal 5 5 5 3 3 2 3" xfId="53729" xr:uid="{81E8E4AB-7D64-4C8B-8336-5A4997EFB715}"/>
    <cellStyle name="Normal 5 5 5 3 3 3" xfId="18309" xr:uid="{9C18B4B7-72BB-4587-8599-CD140D3C8CA8}"/>
    <cellStyle name="Normal 5 5 5 3 3 3 2" xfId="41201" xr:uid="{631A1C9F-2B75-4B10-B629-B6FC85A4D0CB}"/>
    <cellStyle name="Normal 5 5 5 3 3 4" xfId="31999" xr:uid="{76208FC0-C30D-4269-879B-854A7A7B9DE9}"/>
    <cellStyle name="Normal 5 5 5 3 3 5" xfId="46883" xr:uid="{0244753E-4550-488E-B5BE-CBFC13ADDAAD}"/>
    <cellStyle name="Normal 5 5 5 3 3 6" xfId="11463" xr:uid="{FA44D58D-CB3B-4206-9B9A-12B9A084B55D}"/>
    <cellStyle name="Normal 5 5 5 3 4" xfId="2926" xr:uid="{7BDF93CD-FEFC-4ED9-B01F-5F3D3267B8AB}"/>
    <cellStyle name="Normal 5 5 5 3 4 2" xfId="41202" xr:uid="{471F1ADA-1142-4763-810E-3E64B90454F8}"/>
    <cellStyle name="Normal 5 5 5 3 4 3" xfId="35423" xr:uid="{C9F8A8C5-8923-4CC7-B684-E22BCFCD3089}"/>
    <cellStyle name="Normal 5 5 5 3 4 4" xfId="50307" xr:uid="{22480C09-F16C-4520-9873-6D10B044C52E}"/>
    <cellStyle name="Normal 5 5 5 3 4 5" xfId="21731" xr:uid="{E1D02BE1-7C32-4454-BD7A-FB55A034E698}"/>
    <cellStyle name="Normal 5 5 5 3 5" xfId="14887" xr:uid="{2FCE7743-52B2-4815-B91C-D1B45E19F3FD}"/>
    <cellStyle name="Normal 5 5 5 3 5 2" xfId="41079" xr:uid="{DF804651-C8B4-463E-BE78-D3AF54237CBD}"/>
    <cellStyle name="Normal 5 5 5 3 6" xfId="28577" xr:uid="{07749D42-7A45-4B8A-8BFA-24FF5B579683}"/>
    <cellStyle name="Normal 5 5 5 3 7" xfId="43461" xr:uid="{F8F447BC-731B-4670-A827-1374499CF8FF}"/>
    <cellStyle name="Normal 5 5 5 3 8" xfId="8041" xr:uid="{57BD6EE6-8B6F-4F2C-B13F-2E48A8B54478}"/>
    <cellStyle name="Normal 5 5 5 4" xfId="1388" xr:uid="{0EC896EB-8923-46E3-AF85-235F5322588F}"/>
    <cellStyle name="Normal 5 5 5 4 2" xfId="9754" xr:uid="{624C503A-9AED-4E18-98CB-5A235E37DBB3}"/>
    <cellStyle name="Normal 5 5 5 4 2 2" xfId="13176" xr:uid="{A638835D-DE7F-408F-A832-FF136AEC5526}"/>
    <cellStyle name="Normal 5 5 5 4 2 2 2" xfId="26866" xr:uid="{32403344-F389-4E3D-B3FE-A19DAAAF5786}"/>
    <cellStyle name="Normal 5 5 5 4 2 2 2 2" xfId="40558" xr:uid="{6E9C55ED-FAA4-4484-AD94-473B276DFE8A}"/>
    <cellStyle name="Normal 5 5 5 4 2 2 2 3" xfId="55442" xr:uid="{02E9AD8A-0501-4EF3-9FF7-16AC419CA7EF}"/>
    <cellStyle name="Normal 5 5 5 4 2 2 3" xfId="20022" xr:uid="{5882B7F6-B424-42EF-AFE0-6667C07B107D}"/>
    <cellStyle name="Normal 5 5 5 4 2 2 4" xfId="33712" xr:uid="{AEFD10B1-1A5B-4ED6-AA96-8038580F1D4A}"/>
    <cellStyle name="Normal 5 5 5 4 2 2 5" xfId="48596" xr:uid="{7A95B250-F94F-4B2A-BD21-1FEF7D79A2DB}"/>
    <cellStyle name="Normal 5 5 5 4 2 3" xfId="23444" xr:uid="{31B14286-842B-4A38-8C32-7B1EEFCE1ED7}"/>
    <cellStyle name="Normal 5 5 5 4 2 3 2" xfId="37136" xr:uid="{17A5F2A6-E1E6-401F-A25B-1CB926D62671}"/>
    <cellStyle name="Normal 5 5 5 4 2 3 3" xfId="52020" xr:uid="{4F158410-7A0B-46F5-AB20-EDDBA95512A9}"/>
    <cellStyle name="Normal 5 5 5 4 2 4" xfId="16600" xr:uid="{D93178FD-DEE3-4E7F-8218-8EF3E298DE48}"/>
    <cellStyle name="Normal 5 5 5 4 2 5" xfId="30290" xr:uid="{441261A2-D057-4A98-8848-E9675C39DDB1}"/>
    <cellStyle name="Normal 5 5 5 4 2 6" xfId="45174" xr:uid="{C91D2B8E-2A5C-4108-8291-2F2A72C2BAA2}"/>
    <cellStyle name="Normal 5 5 5 4 3" xfId="11464" xr:uid="{2C02AC6F-9C98-4135-9226-D34DF6BE1136}"/>
    <cellStyle name="Normal 5 5 5 4 3 2" xfId="25154" xr:uid="{2BF03188-F77F-4A70-80D7-076A083F11B0}"/>
    <cellStyle name="Normal 5 5 5 4 3 2 2" xfId="38846" xr:uid="{41D81BB9-88D1-4FA4-8642-2C77E1D7BCEF}"/>
    <cellStyle name="Normal 5 5 5 4 3 2 3" xfId="53730" xr:uid="{6416F88E-C550-4FE2-85E4-B38DB5DEA738}"/>
    <cellStyle name="Normal 5 5 5 4 3 3" xfId="18310" xr:uid="{3BFB5264-2EB3-4297-AC15-E2746E5C4BE6}"/>
    <cellStyle name="Normal 5 5 5 4 3 4" xfId="32000" xr:uid="{341A21DB-9AF9-4EA1-8599-96D14778155C}"/>
    <cellStyle name="Normal 5 5 5 4 3 5" xfId="46884" xr:uid="{1D6EF5B6-B6B5-46B9-8112-EF0C7950B200}"/>
    <cellStyle name="Normal 5 5 5 4 4" xfId="21732" xr:uid="{E4CD0A99-B95C-47F9-8B6F-EB0B0D2152DC}"/>
    <cellStyle name="Normal 5 5 5 4 4 2" xfId="35424" xr:uid="{E60C545A-B0BD-4381-8E3A-B7A6964BC474}"/>
    <cellStyle name="Normal 5 5 5 4 4 3" xfId="50308" xr:uid="{0FEC3F64-94B0-44F2-9261-317FEB0C9942}"/>
    <cellStyle name="Normal 5 5 5 4 5" xfId="14888" xr:uid="{D0B39FE1-F424-41F2-ACDB-ED35A8C2DAE8}"/>
    <cellStyle name="Normal 5 5 5 4 5 2" xfId="41081" xr:uid="{8B15C877-9364-46F9-85F4-4C7D51671B27}"/>
    <cellStyle name="Normal 5 5 5 4 6" xfId="28578" xr:uid="{BFBC8687-B505-47A4-B755-0F2678BAD10D}"/>
    <cellStyle name="Normal 5 5 5 4 7" xfId="43462" xr:uid="{AB2CD55D-7FFD-4EAE-9D32-B5100EF4C4BB}"/>
    <cellStyle name="Normal 5 5 5 4 8" xfId="8042" xr:uid="{23B25809-7A96-45E5-BF5C-42AB1E2DF9B7}"/>
    <cellStyle name="Normal 5 5 5 5" xfId="2927" xr:uid="{959D1137-36C8-4F25-ACB1-4A6CA9BD9A76}"/>
    <cellStyle name="Normal 5 5 5 5 2" xfId="13172" xr:uid="{AE6195D1-E48F-4B3D-AFCE-556AC880406D}"/>
    <cellStyle name="Normal 5 5 5 5 2 2" xfId="26862" xr:uid="{7C38EE66-A9D3-4E08-BC7C-217BEAEF08E3}"/>
    <cellStyle name="Normal 5 5 5 5 2 2 2" xfId="40554" xr:uid="{77253C75-C81D-4294-93D3-3D3AE7EFF435}"/>
    <cellStyle name="Normal 5 5 5 5 2 2 3" xfId="55438" xr:uid="{A016BA3B-A79B-4A35-ACB8-C903AD5D2624}"/>
    <cellStyle name="Normal 5 5 5 5 2 3" xfId="20018" xr:uid="{F664A859-09A6-4EFC-971E-1930100AD9F5}"/>
    <cellStyle name="Normal 5 5 5 5 2 4" xfId="33708" xr:uid="{68263147-40D3-4199-A21A-812411A49CBD}"/>
    <cellStyle name="Normal 5 5 5 5 2 5" xfId="48592" xr:uid="{284AEA1C-1116-432E-AA65-189741365B61}"/>
    <cellStyle name="Normal 5 5 5 5 3" xfId="23440" xr:uid="{83820FF5-A096-4B20-A926-31E130DC7414}"/>
    <cellStyle name="Normal 5 5 5 5 3 2" xfId="37132" xr:uid="{4F27FC95-3F08-40D7-BACA-777475C2146B}"/>
    <cellStyle name="Normal 5 5 5 5 3 3" xfId="52016" xr:uid="{2CFDE619-E41B-4950-A567-2FC88025A185}"/>
    <cellStyle name="Normal 5 5 5 5 4" xfId="16596" xr:uid="{D8637870-937B-44B8-AC28-5277D78483F4}"/>
    <cellStyle name="Normal 5 5 5 5 4 2" xfId="41203" xr:uid="{E0C9CC94-FEAA-4703-9E95-48B0E200006C}"/>
    <cellStyle name="Normal 5 5 5 5 5" xfId="30286" xr:uid="{3C1214B5-AA1A-4484-BC50-2D9562209E48}"/>
    <cellStyle name="Normal 5 5 5 5 6" xfId="45170" xr:uid="{36B266F4-9014-40FB-B742-EF28FD2D6D50}"/>
    <cellStyle name="Normal 5 5 5 5 7" xfId="9750" xr:uid="{0B897BDE-42DE-478D-944C-F41CAE0E6F5E}"/>
    <cellStyle name="Normal 5 5 5 6" xfId="2928" xr:uid="{A07362E3-17AC-4EC6-B0A5-52D3618B8904}"/>
    <cellStyle name="Normal 5 5 5 6 2" xfId="25150" xr:uid="{1896DBB6-5D78-4B7E-95AB-E6D603F05135}"/>
    <cellStyle name="Normal 5 5 5 6 2 2" xfId="38842" xr:uid="{F95507DD-74B9-449C-8B9B-CEC73C2D8B5F}"/>
    <cellStyle name="Normal 5 5 5 6 2 3" xfId="53726" xr:uid="{5583B2E3-A541-48ED-8EE1-81F39EE48123}"/>
    <cellStyle name="Normal 5 5 5 6 3" xfId="18306" xr:uid="{47D7172E-43FA-4119-88F6-99F7DA876E2F}"/>
    <cellStyle name="Normal 5 5 5 6 3 2" xfId="41204" xr:uid="{D8F00779-BECE-4133-9007-63012AB45D04}"/>
    <cellStyle name="Normal 5 5 5 6 4" xfId="31996" xr:uid="{7FE6AD75-86C1-48FC-BBAA-C3E82C965D41}"/>
    <cellStyle name="Normal 5 5 5 6 5" xfId="46880" xr:uid="{907AFB1D-EB7A-4AC1-BD00-8F516FFAB286}"/>
    <cellStyle name="Normal 5 5 5 6 6" xfId="11460" xr:uid="{EE215EE9-5A54-4DED-A048-96B436134A4D}"/>
    <cellStyle name="Normal 5 5 5 7" xfId="21728" xr:uid="{6428E9F3-06EA-46E7-B4F9-72BEFD69AF03}"/>
    <cellStyle name="Normal 5 5 5 7 2" xfId="35420" xr:uid="{226B21D7-EF03-4E42-883F-15B2473D1A56}"/>
    <cellStyle name="Normal 5 5 5 7 3" xfId="50304" xr:uid="{41EE37C0-961D-439E-A3D6-98069272FEFD}"/>
    <cellStyle name="Normal 5 5 5 8" xfId="14884" xr:uid="{C372AECA-2016-4575-B185-B08F22DFB70E}"/>
    <cellStyle name="Normal 5 5 5 8 2" xfId="40792" xr:uid="{A1BC3764-A0B2-4A06-8B69-23E971AEF3CA}"/>
    <cellStyle name="Normal 5 5 5 9" xfId="28574" xr:uid="{1CFDD967-EE74-4F29-ADA2-2EE23EBB435A}"/>
    <cellStyle name="Normal 5 5 6" xfId="311" xr:uid="{942486A0-45B9-4A63-AEFB-40DEC928888F}"/>
    <cellStyle name="Normal 5 5 6 10" xfId="43463" xr:uid="{826AA4A7-8ED5-438B-A187-4AEDAA4B4BE6}"/>
    <cellStyle name="Normal 5 5 6 11" xfId="8043" xr:uid="{D2F97881-DC87-4937-A65A-144AA64F5138}"/>
    <cellStyle name="Normal 5 5 6 2" xfId="1389" xr:uid="{93A4FDD3-C772-4D45-99BF-587F37ACC0E0}"/>
    <cellStyle name="Normal 5 5 6 2 2" xfId="1390" xr:uid="{06A7DF08-EEBB-4D7A-8EC6-5A4627563485}"/>
    <cellStyle name="Normal 5 5 6 2 2 2" xfId="9757" xr:uid="{D77D15A8-CA57-4910-ACBC-86C520667D0F}"/>
    <cellStyle name="Normal 5 5 6 2 2 2 2" xfId="13179" xr:uid="{07CCD221-D342-47BD-8FD0-122699B649AD}"/>
    <cellStyle name="Normal 5 5 6 2 2 2 2 2" xfId="26869" xr:uid="{5CE38A7D-389B-41C9-8F5E-B2AC0526EEE2}"/>
    <cellStyle name="Normal 5 5 6 2 2 2 2 2 2" xfId="40561" xr:uid="{456C9EF3-683A-45EE-9B61-F4DB5F77B1E8}"/>
    <cellStyle name="Normal 5 5 6 2 2 2 2 2 3" xfId="55445" xr:uid="{9A255DF9-7FF6-42EE-958D-78ED552997D1}"/>
    <cellStyle name="Normal 5 5 6 2 2 2 2 3" xfId="20025" xr:uid="{30B2D1BC-8FCC-4E97-B546-8522103CFE63}"/>
    <cellStyle name="Normal 5 5 6 2 2 2 2 4" xfId="33715" xr:uid="{94F0E8B1-8767-41B9-B5D6-1279016579C9}"/>
    <cellStyle name="Normal 5 5 6 2 2 2 2 5" xfId="48599" xr:uid="{6C06EA5A-CF14-4177-870A-32F6E43F1796}"/>
    <cellStyle name="Normal 5 5 6 2 2 2 3" xfId="23447" xr:uid="{9B3A2A7D-A530-4BC2-8A85-9655BF43B001}"/>
    <cellStyle name="Normal 5 5 6 2 2 2 3 2" xfId="37139" xr:uid="{76075A4B-459A-47FA-9B94-18ADCCFC3ACB}"/>
    <cellStyle name="Normal 5 5 6 2 2 2 3 3" xfId="52023" xr:uid="{535951D7-20C1-4C85-96A2-55A3AD50212A}"/>
    <cellStyle name="Normal 5 5 6 2 2 2 4" xfId="16603" xr:uid="{53B28E14-1FBF-4962-91CE-740ED2EDD0EE}"/>
    <cellStyle name="Normal 5 5 6 2 2 2 5" xfId="30293" xr:uid="{C14EFA7B-262B-4082-9AF9-1F88B3C0EE10}"/>
    <cellStyle name="Normal 5 5 6 2 2 2 6" xfId="45177" xr:uid="{D7E8C696-6C02-4F6F-BE30-6CC3F2037D53}"/>
    <cellStyle name="Normal 5 5 6 2 2 3" xfId="11467" xr:uid="{994F4A9D-20C0-49A5-8800-29193159ECE4}"/>
    <cellStyle name="Normal 5 5 6 2 2 3 2" xfId="25157" xr:uid="{BBF53D04-13BB-440A-820A-6489220953A1}"/>
    <cellStyle name="Normal 5 5 6 2 2 3 2 2" xfId="38849" xr:uid="{B621D795-A59D-49CB-A9DB-B7DDD73F77C8}"/>
    <cellStyle name="Normal 5 5 6 2 2 3 2 3" xfId="53733" xr:uid="{17BC0176-F088-4AAC-BA10-6A1012F32465}"/>
    <cellStyle name="Normal 5 5 6 2 2 3 3" xfId="18313" xr:uid="{D2100544-B0C2-4E4D-9267-20C34567540F}"/>
    <cellStyle name="Normal 5 5 6 2 2 3 4" xfId="32003" xr:uid="{83694B9B-E74D-476B-A5B3-484C92FCB5F4}"/>
    <cellStyle name="Normal 5 5 6 2 2 3 5" xfId="46887" xr:uid="{2BA1C794-42D3-4781-A64E-081295EF4795}"/>
    <cellStyle name="Normal 5 5 6 2 2 4" xfId="21735" xr:uid="{B8CF8BD1-CF12-4901-BFD4-583A12A04FFE}"/>
    <cellStyle name="Normal 5 5 6 2 2 4 2" xfId="35427" xr:uid="{58F3B90A-B894-4045-858D-B6951358AD3A}"/>
    <cellStyle name="Normal 5 5 6 2 2 4 3" xfId="50311" xr:uid="{38C834AE-BD1E-48C0-8FA3-92D2E3C0A8F1}"/>
    <cellStyle name="Normal 5 5 6 2 2 5" xfId="14891" xr:uid="{B601DE3D-5914-4115-971C-3AF3BBF0EFB0}"/>
    <cellStyle name="Normal 5 5 6 2 2 5 2" xfId="41083" xr:uid="{201B4B76-FE92-495C-B83C-46E25C020344}"/>
    <cellStyle name="Normal 5 5 6 2 2 6" xfId="28581" xr:uid="{C408A365-3931-4B8F-A70E-A7801DC97F6A}"/>
    <cellStyle name="Normal 5 5 6 2 2 7" xfId="43465" xr:uid="{50F4ED26-8ECA-46D3-967E-F18BFF7A708D}"/>
    <cellStyle name="Normal 5 5 6 2 2 8" xfId="8045" xr:uid="{F645F3EE-EF27-4406-9B71-04A3F5D7C7AA}"/>
    <cellStyle name="Normal 5 5 6 2 3" xfId="2929" xr:uid="{E8610122-897B-4D02-AA62-460B2E0B355B}"/>
    <cellStyle name="Normal 5 5 6 2 3 2" xfId="13178" xr:uid="{2F093F51-7B75-4FB9-991D-0463950BF274}"/>
    <cellStyle name="Normal 5 5 6 2 3 2 2" xfId="26868" xr:uid="{667245D9-2691-4F59-ACCE-BEC27A05FD0D}"/>
    <cellStyle name="Normal 5 5 6 2 3 2 2 2" xfId="40560" xr:uid="{4323335D-FE51-4783-B8F2-78BA0077770C}"/>
    <cellStyle name="Normal 5 5 6 2 3 2 2 3" xfId="55444" xr:uid="{5CBC5F75-F90C-4F2D-AE22-BBD5B9754429}"/>
    <cellStyle name="Normal 5 5 6 2 3 2 3" xfId="20024" xr:uid="{CB5EED00-6886-49D5-BACA-DB2FD455DE7E}"/>
    <cellStyle name="Normal 5 5 6 2 3 2 4" xfId="33714" xr:uid="{245F8C26-03FD-4FB3-8EEA-8279C16EF35D}"/>
    <cellStyle name="Normal 5 5 6 2 3 2 5" xfId="48598" xr:uid="{397D92BD-B7F8-4788-90CE-1246D4FB76E8}"/>
    <cellStyle name="Normal 5 5 6 2 3 3" xfId="23446" xr:uid="{CF4E8A0A-1C72-4D50-9338-121F676EF9A7}"/>
    <cellStyle name="Normal 5 5 6 2 3 3 2" xfId="37138" xr:uid="{EE745F6B-4780-420A-A865-8F0AF88BB3C9}"/>
    <cellStyle name="Normal 5 5 6 2 3 3 3" xfId="52022" xr:uid="{FA4F933E-9F84-4784-B9E1-9F19A7A03E5A}"/>
    <cellStyle name="Normal 5 5 6 2 3 4" xfId="16602" xr:uid="{A97D410D-90AE-4A24-BB3B-622A8C088B2A}"/>
    <cellStyle name="Normal 5 5 6 2 3 4 2" xfId="41205" xr:uid="{489E88C4-945E-4240-9A82-A41BDF0B0E6E}"/>
    <cellStyle name="Normal 5 5 6 2 3 5" xfId="30292" xr:uid="{08ACFF08-6E99-48A6-B0D6-AAD77E013226}"/>
    <cellStyle name="Normal 5 5 6 2 3 6" xfId="45176" xr:uid="{6AD43D01-C425-4485-9AC6-B57E0D6411DC}"/>
    <cellStyle name="Normal 5 5 6 2 3 7" xfId="9756" xr:uid="{0AB5E7C5-D3D3-41B2-831A-82C4DEC37AE6}"/>
    <cellStyle name="Normal 5 5 6 2 4" xfId="2930" xr:uid="{FD166421-0608-4ABB-B22D-31F028C3A6A1}"/>
    <cellStyle name="Normal 5 5 6 2 4 2" xfId="25156" xr:uid="{55B3B03E-5478-4B60-9FB8-9508AB95A7C2}"/>
    <cellStyle name="Normal 5 5 6 2 4 2 2" xfId="38848" xr:uid="{1A846C60-92CB-4AC6-855E-A36566401E64}"/>
    <cellStyle name="Normal 5 5 6 2 4 2 3" xfId="53732" xr:uid="{0B75A642-4775-4A59-AA7F-67F9C9648C72}"/>
    <cellStyle name="Normal 5 5 6 2 4 3" xfId="18312" xr:uid="{33F78ED7-208B-4128-A00B-4D264BCFA6C5}"/>
    <cellStyle name="Normal 5 5 6 2 4 3 2" xfId="41206" xr:uid="{41092269-F773-48E1-90A8-87A5BDBBAD47}"/>
    <cellStyle name="Normal 5 5 6 2 4 4" xfId="32002" xr:uid="{50B1A4D4-C982-40C6-8BCA-86502E820FA6}"/>
    <cellStyle name="Normal 5 5 6 2 4 5" xfId="46886" xr:uid="{9D7695A1-9F4A-4CFE-9941-5756A4F7C08C}"/>
    <cellStyle name="Normal 5 5 6 2 4 6" xfId="11466" xr:uid="{5D1755E0-65A7-478F-ADB9-F2643A99BAC0}"/>
    <cellStyle name="Normal 5 5 6 2 5" xfId="21734" xr:uid="{DD1AF6D2-3323-4B38-B037-A087E1D10608}"/>
    <cellStyle name="Normal 5 5 6 2 5 2" xfId="35426" xr:uid="{FF2E824F-1A06-4BA3-BC5E-7E811BEC0C51}"/>
    <cellStyle name="Normal 5 5 6 2 5 3" xfId="50310" xr:uid="{48A30F85-D3EB-45A5-AA32-8B9189D6D894}"/>
    <cellStyle name="Normal 5 5 6 2 6" xfId="14890" xr:uid="{1442345C-F1E3-4E2A-B30F-648BFE8B28DC}"/>
    <cellStyle name="Normal 5 5 6 2 6 2" xfId="41082" xr:uid="{2031E254-F1BF-45C4-8C49-5BEB4F6F9F9A}"/>
    <cellStyle name="Normal 5 5 6 2 7" xfId="28580" xr:uid="{2A010449-71D5-46CE-9AB5-BCF14143329E}"/>
    <cellStyle name="Normal 5 5 6 2 8" xfId="43464" xr:uid="{BC482519-ECEB-44D7-A2C5-B708D102936D}"/>
    <cellStyle name="Normal 5 5 6 2 9" xfId="8044" xr:uid="{12240727-8935-4E74-B7B1-171C45EAD30D}"/>
    <cellStyle name="Normal 5 5 6 3" xfId="1391" xr:uid="{FD6E8921-2F45-46FC-A427-DA92E55AEA03}"/>
    <cellStyle name="Normal 5 5 6 3 2" xfId="9758" xr:uid="{E36AD2BF-1F03-49BC-957D-65A05E7C87C1}"/>
    <cellStyle name="Normal 5 5 6 3 2 2" xfId="13180" xr:uid="{27990CF2-9575-479E-B1B0-1F921E8ABFF7}"/>
    <cellStyle name="Normal 5 5 6 3 2 2 2" xfId="26870" xr:uid="{56195C13-53B0-460A-865D-26F471DDEC0B}"/>
    <cellStyle name="Normal 5 5 6 3 2 2 2 2" xfId="40562" xr:uid="{E7A7AAE1-4576-4230-ADF7-467F6EA0C032}"/>
    <cellStyle name="Normal 5 5 6 3 2 2 2 3" xfId="55446" xr:uid="{013C5F19-B306-4BFD-BF72-CC5F767B87D7}"/>
    <cellStyle name="Normal 5 5 6 3 2 2 3" xfId="20026" xr:uid="{DBBDDEE0-35A5-4A8C-B514-0EBFF99FCA2E}"/>
    <cellStyle name="Normal 5 5 6 3 2 2 4" xfId="33716" xr:uid="{BBF6E215-86A7-4D9E-BF14-6E709BA9DE9B}"/>
    <cellStyle name="Normal 5 5 6 3 2 2 5" xfId="48600" xr:uid="{AC4CB4EE-268F-4BEF-9C47-37A36B622646}"/>
    <cellStyle name="Normal 5 5 6 3 2 3" xfId="23448" xr:uid="{E3D3A567-1B8B-4DC7-AB5E-F823A056A65B}"/>
    <cellStyle name="Normal 5 5 6 3 2 3 2" xfId="37140" xr:uid="{C7557C67-2277-418D-8FC0-F1F7B3BA867F}"/>
    <cellStyle name="Normal 5 5 6 3 2 3 3" xfId="52024" xr:uid="{994457DB-00FF-4873-9AA0-DF20938E68F1}"/>
    <cellStyle name="Normal 5 5 6 3 2 4" xfId="16604" xr:uid="{1D89322B-3F5C-4D50-BDF5-C1A6D77EC50C}"/>
    <cellStyle name="Normal 5 5 6 3 2 5" xfId="30294" xr:uid="{91C5BADA-2D9E-4E7A-A26A-ECA89DEB9CC0}"/>
    <cellStyle name="Normal 5 5 6 3 2 6" xfId="45178" xr:uid="{38F8DEE5-02C2-4BF3-8ECD-5E496E04BA35}"/>
    <cellStyle name="Normal 5 5 6 3 3" xfId="11468" xr:uid="{56A92B69-E115-49CB-AA42-0091B5CA71B9}"/>
    <cellStyle name="Normal 5 5 6 3 3 2" xfId="25158" xr:uid="{27AFD483-C9C8-4A5F-A058-CC3ED1EEF534}"/>
    <cellStyle name="Normal 5 5 6 3 3 2 2" xfId="38850" xr:uid="{0FFDFAA4-2A04-4A7B-AD8B-0FF3385F52DF}"/>
    <cellStyle name="Normal 5 5 6 3 3 2 3" xfId="53734" xr:uid="{C472E4A5-D22E-4D62-AB02-C444410A33F3}"/>
    <cellStyle name="Normal 5 5 6 3 3 3" xfId="18314" xr:uid="{1CFF9C8B-C3B3-429C-8096-C155C9885590}"/>
    <cellStyle name="Normal 5 5 6 3 3 4" xfId="32004" xr:uid="{F87AC1BE-B340-4229-8DFE-E6EB0214BE20}"/>
    <cellStyle name="Normal 5 5 6 3 3 5" xfId="46888" xr:uid="{37129868-B03E-4313-8813-13A264FE883E}"/>
    <cellStyle name="Normal 5 5 6 3 4" xfId="21736" xr:uid="{E513F187-AD86-4F9F-88B6-2BC95C48D3AB}"/>
    <cellStyle name="Normal 5 5 6 3 4 2" xfId="35428" xr:uid="{3E02B4AE-ECB9-4E08-B137-7BD8E68AFB88}"/>
    <cellStyle name="Normal 5 5 6 3 4 3" xfId="50312" xr:uid="{493D5A13-4563-42ED-8E4B-EE497A35551D}"/>
    <cellStyle name="Normal 5 5 6 3 5" xfId="14892" xr:uid="{113634D4-7F84-4655-A12D-C9CFD14F4177}"/>
    <cellStyle name="Normal 5 5 6 3 5 2" xfId="41084" xr:uid="{785B48FC-B6EC-4391-A5AC-7E2FC3A2FE56}"/>
    <cellStyle name="Normal 5 5 6 3 6" xfId="28582" xr:uid="{16C28B6B-78E7-4537-BE7D-07EC0D91BFA0}"/>
    <cellStyle name="Normal 5 5 6 3 7" xfId="43466" xr:uid="{5BA79838-44D5-4DF8-AC8C-A3165246C8CE}"/>
    <cellStyle name="Normal 5 5 6 3 8" xfId="8046" xr:uid="{634DECCA-B84E-42E0-B312-594B4E2D9C12}"/>
    <cellStyle name="Normal 5 5 6 4" xfId="2931" xr:uid="{8A0B26B4-639D-4331-9563-25104215639E}"/>
    <cellStyle name="Normal 5 5 6 4 2" xfId="9759" xr:uid="{EDA8FE32-E311-4399-BB9D-E15B793F44E1}"/>
    <cellStyle name="Normal 5 5 6 4 2 2" xfId="13181" xr:uid="{25650B4A-C424-4FFA-AF34-7930482EBBD0}"/>
    <cellStyle name="Normal 5 5 6 4 2 2 2" xfId="26871" xr:uid="{A28F32DA-B646-41C9-B92A-1EB2D8B7F8C4}"/>
    <cellStyle name="Normal 5 5 6 4 2 2 2 2" xfId="40563" xr:uid="{BBADB9A4-BFA0-4DBE-804C-C94633B049F6}"/>
    <cellStyle name="Normal 5 5 6 4 2 2 2 3" xfId="55447" xr:uid="{245C7708-2489-4CC5-A7FA-8C6751A0A57E}"/>
    <cellStyle name="Normal 5 5 6 4 2 2 3" xfId="20027" xr:uid="{A76E949D-FC1B-4FD0-9930-2B2A8A992BE4}"/>
    <cellStyle name="Normal 5 5 6 4 2 2 4" xfId="33717" xr:uid="{6F5BF19D-38A7-4FF4-85F1-86334ADA45A3}"/>
    <cellStyle name="Normal 5 5 6 4 2 2 5" xfId="48601" xr:uid="{B20CEEDF-1C8F-4C94-972E-47DF5951EC55}"/>
    <cellStyle name="Normal 5 5 6 4 2 3" xfId="23449" xr:uid="{7CE7CBB2-4151-4FAB-B3EB-649B00AE5BF9}"/>
    <cellStyle name="Normal 5 5 6 4 2 3 2" xfId="37141" xr:uid="{E19478B4-DF7E-4DA9-A2EC-5E361CF39CAA}"/>
    <cellStyle name="Normal 5 5 6 4 2 3 3" xfId="52025" xr:uid="{64C4633E-322F-4BA2-BE68-C02B113079FA}"/>
    <cellStyle name="Normal 5 5 6 4 2 4" xfId="16605" xr:uid="{4CE6A896-528D-42CC-BBA4-986C33BFB263}"/>
    <cellStyle name="Normal 5 5 6 4 2 5" xfId="30295" xr:uid="{D879EA6C-AF9A-48B8-B5B5-87A31BE4E982}"/>
    <cellStyle name="Normal 5 5 6 4 2 6" xfId="45179" xr:uid="{2CA2A821-9A68-4846-967E-951E4F09BB11}"/>
    <cellStyle name="Normal 5 5 6 4 3" xfId="11469" xr:uid="{43B80D73-AE52-4D14-981F-C9FA5E305877}"/>
    <cellStyle name="Normal 5 5 6 4 3 2" xfId="25159" xr:uid="{3673FD27-CA6E-4F1B-BE65-D3155C2D9AA1}"/>
    <cellStyle name="Normal 5 5 6 4 3 2 2" xfId="38851" xr:uid="{85F3765D-CAC6-4B7D-89D3-C00CE600A2F4}"/>
    <cellStyle name="Normal 5 5 6 4 3 2 3" xfId="53735" xr:uid="{8308FEC5-753F-4BE3-B85F-D4AC2A145661}"/>
    <cellStyle name="Normal 5 5 6 4 3 3" xfId="18315" xr:uid="{FC2C7F37-2FDF-4B1D-B376-3EC822304DB9}"/>
    <cellStyle name="Normal 5 5 6 4 3 4" xfId="32005" xr:uid="{6F7515EB-D9DA-43D0-A635-5F8B28504300}"/>
    <cellStyle name="Normal 5 5 6 4 3 5" xfId="46889" xr:uid="{E6508E88-62D7-40A2-8C01-DF654A206E8C}"/>
    <cellStyle name="Normal 5 5 6 4 4" xfId="21737" xr:uid="{6CADBBE4-C2B2-417B-99D1-2F1A939B2342}"/>
    <cellStyle name="Normal 5 5 6 4 4 2" xfId="35429" xr:uid="{D101441A-EC35-4DFB-B7DA-27933506F69C}"/>
    <cellStyle name="Normal 5 5 6 4 4 3" xfId="50313" xr:uid="{E9276773-0662-4E5F-9A91-1F33155CAA16}"/>
    <cellStyle name="Normal 5 5 6 4 5" xfId="14893" xr:uid="{B0677521-0428-470D-BBFF-D470F9CA0D9F}"/>
    <cellStyle name="Normal 5 5 6 4 5 2" xfId="41207" xr:uid="{DFCF95F5-FC3E-449E-93B6-FE52F5CB7D76}"/>
    <cellStyle name="Normal 5 5 6 4 6" xfId="28583" xr:uid="{C2E0FF6F-71E6-4EC6-B4F9-FF9576362065}"/>
    <cellStyle name="Normal 5 5 6 4 7" xfId="43467" xr:uid="{37E784B7-4D36-4927-AADE-336D5C2FDD67}"/>
    <cellStyle name="Normal 5 5 6 4 8" xfId="8047" xr:uid="{8E70C0AD-DE18-4B7C-AEA4-F729E9DE8C22}"/>
    <cellStyle name="Normal 5 5 6 5" xfId="2932" xr:uid="{8B920E8E-BE3F-4D9F-A081-B43776EF988A}"/>
    <cellStyle name="Normal 5 5 6 5 2" xfId="13177" xr:uid="{01A74E5B-69EF-4A6E-AC4B-17C09E5061B8}"/>
    <cellStyle name="Normal 5 5 6 5 2 2" xfId="26867" xr:uid="{A6BDBFE2-06A9-4C2C-8A56-2F3FCA763638}"/>
    <cellStyle name="Normal 5 5 6 5 2 2 2" xfId="40559" xr:uid="{7ED7DB76-E416-4619-9073-504A0DE61A5A}"/>
    <cellStyle name="Normal 5 5 6 5 2 2 3" xfId="55443" xr:uid="{6F064F88-41A8-4FBB-89FE-354676DF7CE6}"/>
    <cellStyle name="Normal 5 5 6 5 2 3" xfId="20023" xr:uid="{B06C8CA1-F102-4B17-945B-437AE6FCD035}"/>
    <cellStyle name="Normal 5 5 6 5 2 4" xfId="33713" xr:uid="{D36D2E40-815B-4162-907A-327AA814E46A}"/>
    <cellStyle name="Normal 5 5 6 5 2 5" xfId="48597" xr:uid="{C2B941FA-76E5-41DC-BF83-11D08ABF9D4E}"/>
    <cellStyle name="Normal 5 5 6 5 3" xfId="23445" xr:uid="{6E071EA1-55C0-419C-AA61-0CF78215C7A3}"/>
    <cellStyle name="Normal 5 5 6 5 3 2" xfId="37137" xr:uid="{904A3346-4D3F-4EEA-9A24-E68C76A1B978}"/>
    <cellStyle name="Normal 5 5 6 5 3 3" xfId="52021" xr:uid="{4D0F56B2-4709-45AC-9065-8FD63BAB693D}"/>
    <cellStyle name="Normal 5 5 6 5 4" xfId="16601" xr:uid="{B2A84FDA-028C-4D84-B69A-FC12AB00D9E4}"/>
    <cellStyle name="Normal 5 5 6 5 4 2" xfId="41208" xr:uid="{6D170C95-AE9C-4973-995C-73ACDF64E273}"/>
    <cellStyle name="Normal 5 5 6 5 5" xfId="30291" xr:uid="{A7A69172-73BD-4201-B1DC-AE71F7ABCC09}"/>
    <cellStyle name="Normal 5 5 6 5 6" xfId="45175" xr:uid="{C9A0F11C-2247-4215-A043-38FA86A2CC43}"/>
    <cellStyle name="Normal 5 5 6 5 7" xfId="9755" xr:uid="{901DF6FE-2F82-412C-AE4C-0BC088FCFFAD}"/>
    <cellStyle name="Normal 5 5 6 6" xfId="11465" xr:uid="{D125A43E-F3C0-4DCF-9AB2-65C6846BFBD3}"/>
    <cellStyle name="Normal 5 5 6 6 2" xfId="25155" xr:uid="{DABCA227-A39F-49A1-AB38-7CE7B6BD6E43}"/>
    <cellStyle name="Normal 5 5 6 6 2 2" xfId="38847" xr:uid="{34B63879-04A4-4CB1-A0A4-D347FD552139}"/>
    <cellStyle name="Normal 5 5 6 6 2 3" xfId="53731" xr:uid="{8F0DAE40-825A-4F22-A78F-2450F55ECE2E}"/>
    <cellStyle name="Normal 5 5 6 6 3" xfId="18311" xr:uid="{37597352-B309-4F56-8B64-92AFDCFFB540}"/>
    <cellStyle name="Normal 5 5 6 6 4" xfId="32001" xr:uid="{359E469C-E20C-4C66-A18D-0B7942C17C03}"/>
    <cellStyle name="Normal 5 5 6 6 5" xfId="46885" xr:uid="{F3D6DF2B-E122-43AF-888D-5F0345B2A340}"/>
    <cellStyle name="Normal 5 5 6 7" xfId="21733" xr:uid="{38C9D6D0-A84D-4520-A95F-E7749ECE06AA}"/>
    <cellStyle name="Normal 5 5 6 7 2" xfId="35425" xr:uid="{167EB2FD-C8E7-459E-9CD3-29ECF1B29140}"/>
    <cellStyle name="Normal 5 5 6 7 3" xfId="50309" xr:uid="{96E683D7-3E6D-4385-8A35-630A6E546993}"/>
    <cellStyle name="Normal 5 5 6 8" xfId="14889" xr:uid="{E2F3CDBF-DDD8-4C2D-BACD-D91EA5318ACE}"/>
    <cellStyle name="Normal 5 5 6 8 2" xfId="40793" xr:uid="{A41D2B06-47C8-4C2B-A1B6-251FC8768840}"/>
    <cellStyle name="Normal 5 5 6 9" xfId="28579" xr:uid="{3E7BF768-BAD0-4C31-B157-804F5ADCD825}"/>
    <cellStyle name="Normal 5 5 7" xfId="1392" xr:uid="{946B22F8-27D6-4AD0-9AF8-3EA45CD4E4AE}"/>
    <cellStyle name="Normal 5 5 7 2" xfId="1393" xr:uid="{6C02C47F-EF54-4676-AD1D-B485435259C5}"/>
    <cellStyle name="Normal 5 5 7 2 2" xfId="9761" xr:uid="{D61C6CD7-F9D3-4AE1-B13D-54F8AAD2B8E0}"/>
    <cellStyle name="Normal 5 5 7 2 2 2" xfId="13183" xr:uid="{C83F7FB2-40D1-4C9E-8E99-B1694D04C0D5}"/>
    <cellStyle name="Normal 5 5 7 2 2 2 2" xfId="26873" xr:uid="{E7A91F9C-3130-46A5-B1C0-73F145A66EE4}"/>
    <cellStyle name="Normal 5 5 7 2 2 2 2 2" xfId="40565" xr:uid="{99595574-66B9-4962-8849-716E238B4EA2}"/>
    <cellStyle name="Normal 5 5 7 2 2 2 2 3" xfId="55449" xr:uid="{A7CF1F35-CD79-4201-932F-C59D8BAA6F51}"/>
    <cellStyle name="Normal 5 5 7 2 2 2 3" xfId="20029" xr:uid="{B0C08704-1BE4-409C-B230-23AD00508530}"/>
    <cellStyle name="Normal 5 5 7 2 2 2 4" xfId="33719" xr:uid="{3C3230FA-BDEE-4A09-BA3E-E2C0F685A31A}"/>
    <cellStyle name="Normal 5 5 7 2 2 2 5" xfId="48603" xr:uid="{845341B4-D53E-4FDD-94C4-1CDEE47628C6}"/>
    <cellStyle name="Normal 5 5 7 2 2 3" xfId="23451" xr:uid="{FB827788-5A8B-4C80-8BFB-33D3CA881E7A}"/>
    <cellStyle name="Normal 5 5 7 2 2 3 2" xfId="37143" xr:uid="{B2C54766-5EB5-4458-87BC-2A745B8A3B38}"/>
    <cellStyle name="Normal 5 5 7 2 2 3 3" xfId="52027" xr:uid="{918316D3-7CFD-4ED2-9B43-663FF953FDCF}"/>
    <cellStyle name="Normal 5 5 7 2 2 4" xfId="16607" xr:uid="{544800A1-FFF2-4A7C-AEF2-7DC90462501D}"/>
    <cellStyle name="Normal 5 5 7 2 2 5" xfId="30297" xr:uid="{95AA482B-45DC-435D-AF2A-605BF7158099}"/>
    <cellStyle name="Normal 5 5 7 2 2 6" xfId="45181" xr:uid="{23EE141B-A29C-49ED-AD78-D049618EECD4}"/>
    <cellStyle name="Normal 5 5 7 2 3" xfId="11471" xr:uid="{139C133E-7996-4466-A0E4-EE165BDE6FBA}"/>
    <cellStyle name="Normal 5 5 7 2 3 2" xfId="25161" xr:uid="{B05CD43F-6CE7-4896-9113-F3C8A11569D1}"/>
    <cellStyle name="Normal 5 5 7 2 3 2 2" xfId="38853" xr:uid="{434FE5DB-36AF-4741-AD70-9BF112F0DEB7}"/>
    <cellStyle name="Normal 5 5 7 2 3 2 3" xfId="53737" xr:uid="{03AD4306-A235-43BA-B48D-547A3F458BCF}"/>
    <cellStyle name="Normal 5 5 7 2 3 3" xfId="18317" xr:uid="{1B336BBB-DB80-4623-8E4F-A13F193FF650}"/>
    <cellStyle name="Normal 5 5 7 2 3 4" xfId="32007" xr:uid="{38F77571-B18A-4E31-996C-D9944EEB1BAC}"/>
    <cellStyle name="Normal 5 5 7 2 3 5" xfId="46891" xr:uid="{F4832AAC-41FA-496B-A8E7-B8A9D632546F}"/>
    <cellStyle name="Normal 5 5 7 2 4" xfId="21739" xr:uid="{604DF2F3-9EFA-4CE2-9E0C-C44010FF9635}"/>
    <cellStyle name="Normal 5 5 7 2 4 2" xfId="35431" xr:uid="{6B7BAA5A-0246-4267-90CE-0237CA492B1F}"/>
    <cellStyle name="Normal 5 5 7 2 4 3" xfId="50315" xr:uid="{1739EAF4-04A7-440F-B9B0-E759B27351D3}"/>
    <cellStyle name="Normal 5 5 7 2 5" xfId="14895" xr:uid="{9F5B4276-30F0-4863-8DA7-B72012F5011F}"/>
    <cellStyle name="Normal 5 5 7 2 5 2" xfId="41086" xr:uid="{7C906DEA-2163-42BC-9ABC-44A8727DF210}"/>
    <cellStyle name="Normal 5 5 7 2 6" xfId="28585" xr:uid="{DE0CE302-77ED-4C32-BF1D-55EA71ACD269}"/>
    <cellStyle name="Normal 5 5 7 2 7" xfId="43469" xr:uid="{41532A21-CF89-4421-B241-F1738248582C}"/>
    <cellStyle name="Normal 5 5 7 2 8" xfId="8049" xr:uid="{74BA7D1B-BD01-47E5-AC4B-EF8F7438284F}"/>
    <cellStyle name="Normal 5 5 7 3" xfId="2933" xr:uid="{830203F0-2424-4E01-9515-F2F0CA9D9FE3}"/>
    <cellStyle name="Normal 5 5 7 3 2" xfId="13182" xr:uid="{9E691CF0-D5CF-430F-9FAA-447C28CA96F2}"/>
    <cellStyle name="Normal 5 5 7 3 2 2" xfId="26872" xr:uid="{6A135B3B-0CC7-4E7A-9D66-58181CD4D7A2}"/>
    <cellStyle name="Normal 5 5 7 3 2 2 2" xfId="40564" xr:uid="{0DEC6681-DCC9-42C1-836D-205F65213289}"/>
    <cellStyle name="Normal 5 5 7 3 2 2 3" xfId="55448" xr:uid="{EFB4D9EA-93B1-4745-9E81-E67C9F1434E6}"/>
    <cellStyle name="Normal 5 5 7 3 2 3" xfId="20028" xr:uid="{578EAD69-7C5A-4A5B-8C38-C441569669C3}"/>
    <cellStyle name="Normal 5 5 7 3 2 4" xfId="33718" xr:uid="{121658AD-8E24-443F-BFB6-6AB20E028B54}"/>
    <cellStyle name="Normal 5 5 7 3 2 5" xfId="48602" xr:uid="{BAD70E4E-2DBC-4D8D-B7B2-25212595C19F}"/>
    <cellStyle name="Normal 5 5 7 3 3" xfId="23450" xr:uid="{7E0256C9-D964-4D89-A1A3-6910538C6C1E}"/>
    <cellStyle name="Normal 5 5 7 3 3 2" xfId="37142" xr:uid="{4B37D6F2-D74E-4245-9D2F-A6B14A9DEF4A}"/>
    <cellStyle name="Normal 5 5 7 3 3 3" xfId="52026" xr:uid="{C054306C-7D81-4C9E-B00E-DB84EA127FA6}"/>
    <cellStyle name="Normal 5 5 7 3 4" xfId="16606" xr:uid="{9E006428-DD1D-4DC0-AAD7-7BF1231124EC}"/>
    <cellStyle name="Normal 5 5 7 3 4 2" xfId="41209" xr:uid="{98FB61BE-5F3D-402E-9566-9243A8755738}"/>
    <cellStyle name="Normal 5 5 7 3 5" xfId="30296" xr:uid="{9A7C4AFE-1F5F-4394-9635-AA5E3851A051}"/>
    <cellStyle name="Normal 5 5 7 3 6" xfId="45180" xr:uid="{03F5550C-1FB0-4F2B-BACA-6B5D77DA0E55}"/>
    <cellStyle name="Normal 5 5 7 3 7" xfId="9760" xr:uid="{566CFACA-9B57-4993-A98D-5D9246FC58AF}"/>
    <cellStyle name="Normal 5 5 7 4" xfId="2934" xr:uid="{F0431083-13A6-40D0-904F-8FD23CE256B7}"/>
    <cellStyle name="Normal 5 5 7 4 2" xfId="25160" xr:uid="{88782102-D6A8-46E4-9263-1986CFB168AC}"/>
    <cellStyle name="Normal 5 5 7 4 2 2" xfId="38852" xr:uid="{3275492F-071C-4E35-A809-C0781EAEA7EE}"/>
    <cellStyle name="Normal 5 5 7 4 2 3" xfId="53736" xr:uid="{4FA456D5-999F-46B3-B6FF-EE88608E3000}"/>
    <cellStyle name="Normal 5 5 7 4 3" xfId="18316" xr:uid="{229BD0FE-3ABB-4942-87B7-102CDFCCDD62}"/>
    <cellStyle name="Normal 5 5 7 4 3 2" xfId="41210" xr:uid="{B77A6CC1-C389-4C7C-8785-D53581F99647}"/>
    <cellStyle name="Normal 5 5 7 4 4" xfId="32006" xr:uid="{E3B2342A-D9FB-4648-BC77-D29F15337C2C}"/>
    <cellStyle name="Normal 5 5 7 4 5" xfId="46890" xr:uid="{B37F5A8D-2905-4DFB-AA7D-5A78B8071C15}"/>
    <cellStyle name="Normal 5 5 7 4 6" xfId="11470" xr:uid="{2BB8153B-5092-4413-9DDA-83E5DA324061}"/>
    <cellStyle name="Normal 5 5 7 5" xfId="21738" xr:uid="{269D94A9-D24E-4AD2-8E76-DC28EC4CEE19}"/>
    <cellStyle name="Normal 5 5 7 5 2" xfId="35430" xr:uid="{AB87513F-1123-4DA0-9FE9-3A7B3C93A9DF}"/>
    <cellStyle name="Normal 5 5 7 5 3" xfId="50314" xr:uid="{B15029ED-6F81-44F6-8B26-BC21EC6E38B8}"/>
    <cellStyle name="Normal 5 5 7 6" xfId="14894" xr:uid="{A3DA1317-36B1-4641-BCD4-2AF244F5EE9B}"/>
    <cellStyle name="Normal 5 5 7 6 2" xfId="41085" xr:uid="{57AB64A0-6899-4CB3-8E50-2C08EC2CCDC5}"/>
    <cellStyle name="Normal 5 5 7 7" xfId="28584" xr:uid="{91AA1246-6633-48C9-B207-E919432E4E94}"/>
    <cellStyle name="Normal 5 5 7 8" xfId="43468" xr:uid="{3C85630B-F121-4E7C-90BF-AA5C2129DAB3}"/>
    <cellStyle name="Normal 5 5 7 9" xfId="8048" xr:uid="{1A04A184-1D61-4A9D-BEBD-282FAB995E09}"/>
    <cellStyle name="Normal 5 5 8" xfId="1394" xr:uid="{8901663F-652E-4B60-A7F6-5409C02183B6}"/>
    <cellStyle name="Normal 5 5 8 2" xfId="2935" xr:uid="{0CE2909D-B6EC-4994-B685-B33F04952C71}"/>
    <cellStyle name="Normal 5 5 8 2 2" xfId="13184" xr:uid="{0D2FBE1C-4D18-4ECD-A993-8E37A221D51C}"/>
    <cellStyle name="Normal 5 5 8 2 2 2" xfId="26874" xr:uid="{DA26A170-7D68-4721-B27E-353B9DF7DF67}"/>
    <cellStyle name="Normal 5 5 8 2 2 2 2" xfId="40566" xr:uid="{207EDEEB-AC78-4D8B-B2E5-966A4EC90541}"/>
    <cellStyle name="Normal 5 5 8 2 2 2 3" xfId="55450" xr:uid="{E7473E12-ACB3-4755-95EB-2D5457CAE0C8}"/>
    <cellStyle name="Normal 5 5 8 2 2 3" xfId="20030" xr:uid="{B25D59EA-6E9F-4F46-9FB5-B532529BB7FE}"/>
    <cellStyle name="Normal 5 5 8 2 2 4" xfId="33720" xr:uid="{8B3AC1E3-4A1D-49D2-A4C3-CD2F7B0731D0}"/>
    <cellStyle name="Normal 5 5 8 2 2 5" xfId="48604" xr:uid="{22AECB63-E354-4075-8C45-5488492933F4}"/>
    <cellStyle name="Normal 5 5 8 2 3" xfId="23452" xr:uid="{9CE1446F-F4B9-4DAB-A8B7-8F197D8C1039}"/>
    <cellStyle name="Normal 5 5 8 2 3 2" xfId="37144" xr:uid="{C008476A-1376-4153-99F2-F4E2D12F040F}"/>
    <cellStyle name="Normal 5 5 8 2 3 3" xfId="52028" xr:uid="{174FCC39-99C8-4D72-99F8-5922CB1939D3}"/>
    <cellStyle name="Normal 5 5 8 2 4" xfId="16608" xr:uid="{E2A2CD27-E917-454A-95AA-2F28FE94B19C}"/>
    <cellStyle name="Normal 5 5 8 2 4 2" xfId="41211" xr:uid="{12FD5F60-08CF-4B9B-A9E6-3B7E3C1A513A}"/>
    <cellStyle name="Normal 5 5 8 2 5" xfId="30298" xr:uid="{F033E689-0DAE-49B0-A876-CB15F8ECAACD}"/>
    <cellStyle name="Normal 5 5 8 2 6" xfId="45182" xr:uid="{9A7265FA-2479-48B3-A543-71A5FAD2712D}"/>
    <cellStyle name="Normal 5 5 8 2 7" xfId="9762" xr:uid="{4B71CAD1-AD52-4D63-8446-07EA9BAFEC69}"/>
    <cellStyle name="Normal 5 5 8 3" xfId="2936" xr:uid="{3D0434F2-B499-4C06-BBD3-877B05265057}"/>
    <cellStyle name="Normal 5 5 8 3 2" xfId="25162" xr:uid="{70DE9FEF-242C-4364-B06A-13E39AE013FC}"/>
    <cellStyle name="Normal 5 5 8 3 2 2" xfId="38854" xr:uid="{EC1F0D28-55A9-48D4-A8BC-9E3FFFC5BD4E}"/>
    <cellStyle name="Normal 5 5 8 3 2 3" xfId="53738" xr:uid="{E665B69D-5695-4EB8-80D1-E8DAD580BDA7}"/>
    <cellStyle name="Normal 5 5 8 3 3" xfId="18318" xr:uid="{AA2E2D5F-462A-4A4B-9069-849C3166A7C0}"/>
    <cellStyle name="Normal 5 5 8 3 3 2" xfId="41212" xr:uid="{084A95FD-08EE-439E-88E6-65F02BEB3B7F}"/>
    <cellStyle name="Normal 5 5 8 3 4" xfId="32008" xr:uid="{A2931087-5B48-4660-8BAD-F6978D611B0B}"/>
    <cellStyle name="Normal 5 5 8 3 5" xfId="46892" xr:uid="{C52F93F8-F7FD-41E0-93C2-863C986E5B86}"/>
    <cellStyle name="Normal 5 5 8 3 6" xfId="11472" xr:uid="{3D8F0A06-1A19-40E6-81D2-19616F02B7C6}"/>
    <cellStyle name="Normal 5 5 8 4" xfId="2937" xr:uid="{C73DA68F-4081-4457-9190-93F908EDE052}"/>
    <cellStyle name="Normal 5 5 8 4 2" xfId="41213" xr:uid="{D00318BA-3975-42E5-81B7-E9BDAF6A6197}"/>
    <cellStyle name="Normal 5 5 8 4 3" xfId="35432" xr:uid="{95E8A288-68EC-4B03-9FA5-DC527CAB5534}"/>
    <cellStyle name="Normal 5 5 8 4 4" xfId="50316" xr:uid="{7A5C8915-9193-4A0F-8998-F17F9C9F13F5}"/>
    <cellStyle name="Normal 5 5 8 4 5" xfId="21740" xr:uid="{F761DBB9-A3CE-417D-9111-F5DFFE62CB95}"/>
    <cellStyle name="Normal 5 5 8 5" xfId="14896" xr:uid="{93F17FB1-9AAA-4152-A5F5-DC8BCF419D36}"/>
    <cellStyle name="Normal 5 5 8 5 2" xfId="41087" xr:uid="{08D0C6B5-B1C3-4D76-B252-2B14C54F91A3}"/>
    <cellStyle name="Normal 5 5 8 6" xfId="28586" xr:uid="{DD76DC45-34A7-4A31-9A8F-E2686753F3E2}"/>
    <cellStyle name="Normal 5 5 8 7" xfId="43470" xr:uid="{5D21DDA8-8A65-4547-A145-E5B563EC02B8}"/>
    <cellStyle name="Normal 5 5 8 8" xfId="8050" xr:uid="{0984D77B-ADFB-453E-B167-33BD0D6424E2}"/>
    <cellStyle name="Normal 5 5 9" xfId="2938" xr:uid="{A6CB8690-FC04-47B7-AB97-6FD2B33AA448}"/>
    <cellStyle name="Normal 5 5 9 2" xfId="9763" xr:uid="{5FB1C577-149D-4A12-A473-15A80B903896}"/>
    <cellStyle name="Normal 5 5 9 2 2" xfId="13185" xr:uid="{77BE4311-C7FD-4BF0-9848-DB4A5707189B}"/>
    <cellStyle name="Normal 5 5 9 2 2 2" xfId="26875" xr:uid="{523A06CA-CE1A-4484-BD22-840CD1343539}"/>
    <cellStyle name="Normal 5 5 9 2 2 2 2" xfId="40567" xr:uid="{51F343C1-506F-472D-8B8C-1AC149E7FFC3}"/>
    <cellStyle name="Normal 5 5 9 2 2 2 3" xfId="55451" xr:uid="{2E352CF4-40E6-4FDB-8CF5-8203F36830D6}"/>
    <cellStyle name="Normal 5 5 9 2 2 3" xfId="20031" xr:uid="{F7B46D22-4B76-424E-9A82-F031C2A3D329}"/>
    <cellStyle name="Normal 5 5 9 2 2 4" xfId="33721" xr:uid="{09B99C6B-F343-471C-A9D9-10CAE908589F}"/>
    <cellStyle name="Normal 5 5 9 2 2 5" xfId="48605" xr:uid="{0F2551E9-2326-43B4-B11C-903347288C0E}"/>
    <cellStyle name="Normal 5 5 9 2 3" xfId="23453" xr:uid="{7F1A7D05-738C-45AB-AF7E-409893F9C65D}"/>
    <cellStyle name="Normal 5 5 9 2 3 2" xfId="37145" xr:uid="{7438E424-C2E0-4B02-9703-AC520128689E}"/>
    <cellStyle name="Normal 5 5 9 2 3 3" xfId="52029" xr:uid="{C6DBC7E6-F1D7-42ED-AB58-EA231295526E}"/>
    <cellStyle name="Normal 5 5 9 2 4" xfId="16609" xr:uid="{ED10E0A5-46B2-42B5-9289-41FA52FFB753}"/>
    <cellStyle name="Normal 5 5 9 2 5" xfId="30299" xr:uid="{A7E6F4FB-3415-4AFC-ACC3-9674A548634E}"/>
    <cellStyle name="Normal 5 5 9 2 6" xfId="45183" xr:uid="{6D2D5173-C6FD-481B-8878-F91AEB3622FC}"/>
    <cellStyle name="Normal 5 5 9 3" xfId="11473" xr:uid="{CA6BDF27-F097-4334-BACB-657E0FA356BC}"/>
    <cellStyle name="Normal 5 5 9 3 2" xfId="25163" xr:uid="{6E0AD2C8-DA55-454D-A077-588638D4E8A4}"/>
    <cellStyle name="Normal 5 5 9 3 2 2" xfId="38855" xr:uid="{C53BC61C-9F2B-4AA7-A887-9004C6EF5443}"/>
    <cellStyle name="Normal 5 5 9 3 2 3" xfId="53739" xr:uid="{F586A116-9358-4878-9B75-C09224AA736F}"/>
    <cellStyle name="Normal 5 5 9 3 3" xfId="18319" xr:uid="{E76054F9-F28E-45D5-8129-C9514ED898CA}"/>
    <cellStyle name="Normal 5 5 9 3 4" xfId="32009" xr:uid="{AB9EF2CB-E5EF-482A-BB12-24ADDE44A49D}"/>
    <cellStyle name="Normal 5 5 9 3 5" xfId="46893" xr:uid="{82BC950F-55DA-456E-8167-4BDD2B381FE8}"/>
    <cellStyle name="Normal 5 5 9 4" xfId="21741" xr:uid="{D3AFF74A-10DC-48B8-A991-C7E5563F440F}"/>
    <cellStyle name="Normal 5 5 9 4 2" xfId="35433" xr:uid="{12B6E867-2C2C-4AE6-951B-7F4410110823}"/>
    <cellStyle name="Normal 5 5 9 4 3" xfId="50317" xr:uid="{2E6DEB51-23AF-45EF-9414-426E34417E21}"/>
    <cellStyle name="Normal 5 5 9 5" xfId="14897" xr:uid="{3E2EA654-88BC-488D-819F-7E8AD1B5901E}"/>
    <cellStyle name="Normal 5 5 9 5 2" xfId="41214" xr:uid="{DFA15DF6-F8B7-4102-9A9D-514E46B49AF8}"/>
    <cellStyle name="Normal 5 5 9 6" xfId="28587" xr:uid="{E7F9050E-D50F-456E-92ED-6D84BA698899}"/>
    <cellStyle name="Normal 5 5 9 7" xfId="43471" xr:uid="{FF211703-090F-416A-9BF4-2F9F758CC335}"/>
    <cellStyle name="Normal 5 5 9 8" xfId="8051" xr:uid="{C3C49CD9-296E-4F79-9827-F4CA61DCE41F}"/>
    <cellStyle name="Normal 5 6" xfId="106" xr:uid="{47BDE354-9C6F-41C0-A145-D4857EC1E6FA}"/>
    <cellStyle name="Normal 5 6 10" xfId="2939" xr:uid="{30FD77AE-264F-459E-BA18-1CB242B3D65E}"/>
    <cellStyle name="Normal 5 6 10 2" xfId="41215" xr:uid="{1C04F5E6-A989-4DBF-B1F5-C5DD44382BAE}"/>
    <cellStyle name="Normal 5 6 10 3" xfId="35434" xr:uid="{9C37460F-9F30-47DB-88F2-E7CCDE29CDB2}"/>
    <cellStyle name="Normal 5 6 10 4" xfId="50318" xr:uid="{BF142193-DE61-441B-A522-4E51C60C37BE}"/>
    <cellStyle name="Normal 5 6 10 5" xfId="21742" xr:uid="{F8F5185C-62E1-42E7-BC62-9A8037D4C78C}"/>
    <cellStyle name="Normal 5 6 11" xfId="2940" xr:uid="{8E121AA4-1565-4B20-B210-8FFF686C0B20}"/>
    <cellStyle name="Normal 5 6 11 2" xfId="41216" xr:uid="{4F4B3DD8-BB62-4CD2-80B0-F7ADFB3D0631}"/>
    <cellStyle name="Normal 5 6 11 3" xfId="14898" xr:uid="{B8275460-8619-4EDB-B45F-47C4A09F0272}"/>
    <cellStyle name="Normal 5 6 12" xfId="40772" xr:uid="{73AC2605-528B-4073-8593-2BDB1A33FC77}"/>
    <cellStyle name="Normal 5 6 13" xfId="28588" xr:uid="{66A0F2FC-530D-462A-A17C-9EF945815C91}"/>
    <cellStyle name="Normal 5 6 14" xfId="43472" xr:uid="{ED528A6B-4B53-4C78-ACD6-6F15E0C43492}"/>
    <cellStyle name="Normal 5 6 15" xfId="8052" xr:uid="{1A294AF9-0A0C-4A04-8793-EDD9F781C670}"/>
    <cellStyle name="Normal 5 6 2" xfId="107" xr:uid="{7E7922D5-8866-4D8A-BA16-7D12EA478EAF}"/>
    <cellStyle name="Normal 5 6 2 10" xfId="14899" xr:uid="{5524F670-F51E-44E7-B574-969B379C5A66}"/>
    <cellStyle name="Normal 5 6 2 10 2" xfId="40773" xr:uid="{1C146D65-4241-4113-9A2A-9E954F2F5936}"/>
    <cellStyle name="Normal 5 6 2 11" xfId="28589" xr:uid="{213E0B4B-7C9A-44A2-B3F5-74D554A42B41}"/>
    <cellStyle name="Normal 5 6 2 12" xfId="43473" xr:uid="{7AAE6793-55B7-4980-909E-E13CCB23CDC9}"/>
    <cellStyle name="Normal 5 6 2 13" xfId="8053" xr:uid="{998AA161-F326-40AD-ABCA-682B07D67B27}"/>
    <cellStyle name="Normal 5 6 2 2" xfId="312" xr:uid="{544BA456-8A8F-4536-B47E-0DC864297158}"/>
    <cellStyle name="Normal 5 6 2 2 10" xfId="28590" xr:uid="{A4BD0B46-02C1-45B7-AA5C-4DEDEAA46C71}"/>
    <cellStyle name="Normal 5 6 2 2 11" xfId="43474" xr:uid="{5D43D92B-F2A1-47A2-9A44-009D00DDCFB7}"/>
    <cellStyle name="Normal 5 6 2 2 12" xfId="8054" xr:uid="{CB62E674-62B8-4A5D-8F45-068972AE92D0}"/>
    <cellStyle name="Normal 5 6 2 2 2" xfId="575" xr:uid="{0E9B668E-AD1D-40DC-AC0B-64C992109FB1}"/>
    <cellStyle name="Normal 5 6 2 2 2 10" xfId="8055" xr:uid="{7B2DA4A7-D28B-4DEA-86F9-B75186524334}"/>
    <cellStyle name="Normal 5 6 2 2 2 2" xfId="576" xr:uid="{941CB4FC-D858-40BD-8F85-DACC88798C26}"/>
    <cellStyle name="Normal 5 6 2 2 2 2 2" xfId="1395" xr:uid="{7B3A6431-E8C8-47C0-BB56-F813904686EC}"/>
    <cellStyle name="Normal 5 6 2 2 2 2 2 2" xfId="13190" xr:uid="{920D14EA-879F-4708-BB73-BBB859F06874}"/>
    <cellStyle name="Normal 5 6 2 2 2 2 2 2 2" xfId="26880" xr:uid="{4FF61B87-113F-4FD4-80F5-FB855FF6808A}"/>
    <cellStyle name="Normal 5 6 2 2 2 2 2 2 2 2" xfId="40572" xr:uid="{5D9C97C1-06F5-4FC8-A8A0-6314969E10CB}"/>
    <cellStyle name="Normal 5 6 2 2 2 2 2 2 2 3" xfId="55456" xr:uid="{D716D1C2-E667-4767-BD2D-F585CE6374B1}"/>
    <cellStyle name="Normal 5 6 2 2 2 2 2 2 3" xfId="20036" xr:uid="{2BB89543-E9D3-4D76-B3C2-B624E76794B0}"/>
    <cellStyle name="Normal 5 6 2 2 2 2 2 2 4" xfId="33726" xr:uid="{252EEF95-7E43-46E6-A80B-CAEDC05104ED}"/>
    <cellStyle name="Normal 5 6 2 2 2 2 2 2 5" xfId="48610" xr:uid="{4EACFF25-3520-4B5D-9198-0EFA589338B4}"/>
    <cellStyle name="Normal 5 6 2 2 2 2 2 3" xfId="23458" xr:uid="{6D1829B1-1E40-4428-97FE-5E0FD95E982D}"/>
    <cellStyle name="Normal 5 6 2 2 2 2 2 3 2" xfId="37150" xr:uid="{06151EC8-10B9-4FA0-AA4A-F154969E4794}"/>
    <cellStyle name="Normal 5 6 2 2 2 2 2 3 3" xfId="52034" xr:uid="{1DD2B870-C6BE-46CD-A06A-51058365D3B3}"/>
    <cellStyle name="Normal 5 6 2 2 2 2 2 4" xfId="16614" xr:uid="{97609C62-D0D9-4419-AABC-8E59EC2461D3}"/>
    <cellStyle name="Normal 5 6 2 2 2 2 2 4 2" xfId="41088" xr:uid="{AD290402-668C-4182-830F-5948CE4A5DC0}"/>
    <cellStyle name="Normal 5 6 2 2 2 2 2 5" xfId="30304" xr:uid="{CE5C8C85-16CF-40B2-B67B-ED33D1CFDF6D}"/>
    <cellStyle name="Normal 5 6 2 2 2 2 2 6" xfId="45188" xr:uid="{5EBA7EA8-AEA2-476F-8EBE-CD83D5E3F618}"/>
    <cellStyle name="Normal 5 6 2 2 2 2 2 7" xfId="9768" xr:uid="{7CAB513E-5735-434E-9EDC-C310960EF15B}"/>
    <cellStyle name="Normal 5 6 2 2 2 2 3" xfId="2941" xr:uid="{7658A093-8023-4AF6-8415-5D4CEA86A8B1}"/>
    <cellStyle name="Normal 5 6 2 2 2 2 3 2" xfId="25168" xr:uid="{573FA9E4-7672-4E5C-8CA1-9D95A10E6AF6}"/>
    <cellStyle name="Normal 5 6 2 2 2 2 3 2 2" xfId="38860" xr:uid="{2D8982F5-B9AF-41C6-9DF9-90F095B61B7A}"/>
    <cellStyle name="Normal 5 6 2 2 2 2 3 2 3" xfId="53744" xr:uid="{D8EEA573-5905-4082-B226-E27CBEB6D387}"/>
    <cellStyle name="Normal 5 6 2 2 2 2 3 3" xfId="18324" xr:uid="{1081364C-598B-40BC-9F97-414BA376CAEF}"/>
    <cellStyle name="Normal 5 6 2 2 2 2 3 3 2" xfId="41217" xr:uid="{167E8439-B8EF-4B4B-B9A9-589326DC37B6}"/>
    <cellStyle name="Normal 5 6 2 2 2 2 3 4" xfId="32014" xr:uid="{F1495DB8-D3C4-42C4-9F24-6DAF36BFC044}"/>
    <cellStyle name="Normal 5 6 2 2 2 2 3 5" xfId="46898" xr:uid="{A452146D-701B-4FCA-99EF-BE750AE97B00}"/>
    <cellStyle name="Normal 5 6 2 2 2 2 3 6" xfId="11478" xr:uid="{F45CBC3C-5067-49EC-B338-353630108D14}"/>
    <cellStyle name="Normal 5 6 2 2 2 2 4" xfId="2942" xr:uid="{494FC160-4A9E-49F4-82ED-3F1F7C5EA665}"/>
    <cellStyle name="Normal 5 6 2 2 2 2 4 2" xfId="41218" xr:uid="{83F8D56F-B89E-4ED9-BAE3-4DF47D14D1D5}"/>
    <cellStyle name="Normal 5 6 2 2 2 2 4 3" xfId="35438" xr:uid="{7F910269-033B-4CC5-A048-87ABED498362}"/>
    <cellStyle name="Normal 5 6 2 2 2 2 4 4" xfId="50322" xr:uid="{0B60F3A3-AA9E-4C07-9161-79B7865885FB}"/>
    <cellStyle name="Normal 5 6 2 2 2 2 4 5" xfId="21746" xr:uid="{ED8FEA02-9129-47DD-96A9-31BB4C3D2F44}"/>
    <cellStyle name="Normal 5 6 2 2 2 2 5" xfId="14902" xr:uid="{67727BA9-4CD3-4F45-9B61-1B3F60F96FEF}"/>
    <cellStyle name="Normal 5 6 2 2 2 2 5 2" xfId="40853" xr:uid="{219E426B-D988-4FE0-8431-3A45E3975FF2}"/>
    <cellStyle name="Normal 5 6 2 2 2 2 6" xfId="28592" xr:uid="{D17FFD79-9D49-4BA4-AEA2-14693A852612}"/>
    <cellStyle name="Normal 5 6 2 2 2 2 7" xfId="43476" xr:uid="{59A5FBFE-B552-4627-BFB7-78BFD26FB1B3}"/>
    <cellStyle name="Normal 5 6 2 2 2 2 8" xfId="8056" xr:uid="{7E32D791-83DE-424B-9A8C-7095EF622483}"/>
    <cellStyle name="Normal 5 6 2 2 2 3" xfId="1396" xr:uid="{65FABF31-D17C-4491-88E6-94E20C32F574}"/>
    <cellStyle name="Normal 5 6 2 2 2 3 2" xfId="2943" xr:uid="{CE8E12E6-4C63-4C01-8F28-A22241FFED29}"/>
    <cellStyle name="Normal 5 6 2 2 2 3 2 2" xfId="26879" xr:uid="{D51B468C-67EB-4009-982C-211CC51428C2}"/>
    <cellStyle name="Normal 5 6 2 2 2 3 2 2 2" xfId="40571" xr:uid="{93B7DAE6-D3B8-4C19-8F1B-B71E131FD029}"/>
    <cellStyle name="Normal 5 6 2 2 2 3 2 2 3" xfId="55455" xr:uid="{E07A45D4-C42D-40D4-9075-EF467B9A610C}"/>
    <cellStyle name="Normal 5 6 2 2 2 3 2 3" xfId="20035" xr:uid="{1B6EE27F-833C-49E1-BFB8-20D0D6E7562F}"/>
    <cellStyle name="Normal 5 6 2 2 2 3 2 3 2" xfId="41219" xr:uid="{4CD018DB-9421-493A-A490-207ABA8379FE}"/>
    <cellStyle name="Normal 5 6 2 2 2 3 2 4" xfId="33725" xr:uid="{82D1180F-C2B7-4C62-B45C-D913E95655A0}"/>
    <cellStyle name="Normal 5 6 2 2 2 3 2 5" xfId="48609" xr:uid="{66ED7549-04A8-4A2E-8373-BB877C4EEAA9}"/>
    <cellStyle name="Normal 5 6 2 2 2 3 2 6" xfId="13189" xr:uid="{E51EC1AA-90D9-4824-93A0-B45E9AF61E5D}"/>
    <cellStyle name="Normal 5 6 2 2 2 3 3" xfId="2944" xr:uid="{03F87FDE-8086-4F39-A5ED-984893336134}"/>
    <cellStyle name="Normal 5 6 2 2 2 3 3 2" xfId="41220" xr:uid="{7E15A577-AB5B-43EE-9B37-7321F9F27FB1}"/>
    <cellStyle name="Normal 5 6 2 2 2 3 3 3" xfId="37149" xr:uid="{5626F9FE-AD1E-47EE-B15F-1C6E62F82F53}"/>
    <cellStyle name="Normal 5 6 2 2 2 3 3 4" xfId="52033" xr:uid="{F651C4B7-D1CC-4306-9CD3-FF58C56F6D35}"/>
    <cellStyle name="Normal 5 6 2 2 2 3 3 5" xfId="23457" xr:uid="{916BD35F-A616-4C52-8EC4-494B65D55EE3}"/>
    <cellStyle name="Normal 5 6 2 2 2 3 4" xfId="2945" xr:uid="{1CF19F59-8212-46C9-8113-643EEC2F317B}"/>
    <cellStyle name="Normal 5 6 2 2 2 3 4 2" xfId="41221" xr:uid="{D23CC8B9-FF38-4EA1-AF77-99B6FF23577E}"/>
    <cellStyle name="Normal 5 6 2 2 2 3 4 3" xfId="16613" xr:uid="{B03D6140-D92F-47C8-B864-3AC3BA5FF951}"/>
    <cellStyle name="Normal 5 6 2 2 2 3 5" xfId="41089" xr:uid="{76DF7934-E59D-46AB-B9C5-4E9F1CFB9B80}"/>
    <cellStyle name="Normal 5 6 2 2 2 3 6" xfId="30303" xr:uid="{B291934B-5303-47F3-93F1-DA1FE6765D30}"/>
    <cellStyle name="Normal 5 6 2 2 2 3 7" xfId="45187" xr:uid="{7DB5E031-A2C1-4953-BC7E-8477BAC65BB7}"/>
    <cellStyle name="Normal 5 6 2 2 2 3 8" xfId="9767" xr:uid="{693F04C7-B01C-45DD-9E08-A5A3A2BB2306}"/>
    <cellStyle name="Normal 5 6 2 2 2 4" xfId="2946" xr:uid="{88E87230-8B63-4854-9586-7FC2C8023B62}"/>
    <cellStyle name="Normal 5 6 2 2 2 4 2" xfId="25167" xr:uid="{424C7E18-071C-48F1-8351-56D5621ED983}"/>
    <cellStyle name="Normal 5 6 2 2 2 4 2 2" xfId="38859" xr:uid="{C07DB032-669D-4123-AB6C-BC3EDA568862}"/>
    <cellStyle name="Normal 5 6 2 2 2 4 2 3" xfId="53743" xr:uid="{555022AA-D9D9-4B00-ACDD-837C10FFF533}"/>
    <cellStyle name="Normal 5 6 2 2 2 4 3" xfId="18323" xr:uid="{F1C95DAE-F7E4-48AD-B872-7820C40BE8B3}"/>
    <cellStyle name="Normal 5 6 2 2 2 4 3 2" xfId="41222" xr:uid="{EB0E87FB-1779-4C4A-9BE6-AE46ADBBCFF3}"/>
    <cellStyle name="Normal 5 6 2 2 2 4 4" xfId="32013" xr:uid="{F9259CC1-82AD-491F-B939-D6896838F556}"/>
    <cellStyle name="Normal 5 6 2 2 2 4 5" xfId="46897" xr:uid="{566483F8-50F0-45DD-A7AB-26306EBE61A2}"/>
    <cellStyle name="Normal 5 6 2 2 2 4 6" xfId="11477" xr:uid="{4B2AFA60-6A36-459E-AAFE-C6280057A95D}"/>
    <cellStyle name="Normal 5 6 2 2 2 5" xfId="2947" xr:uid="{83932F56-BD9E-4A50-8AE6-10BCD0F88863}"/>
    <cellStyle name="Normal 5 6 2 2 2 5 2" xfId="41223" xr:uid="{ABB70133-FF37-4930-8716-56A8682C6CC0}"/>
    <cellStyle name="Normal 5 6 2 2 2 5 3" xfId="35437" xr:uid="{D68DFB1C-101A-4E23-88D6-1A8345040FB4}"/>
    <cellStyle name="Normal 5 6 2 2 2 5 4" xfId="50321" xr:uid="{E1AB0215-1309-49ED-B233-5670214D2A25}"/>
    <cellStyle name="Normal 5 6 2 2 2 5 5" xfId="21745" xr:uid="{64205DCE-0BEC-425D-9136-4FEAD4B634F6}"/>
    <cellStyle name="Normal 5 6 2 2 2 6" xfId="2948" xr:uid="{ECB6FC6F-A6C7-4F13-B90C-F9204B80A208}"/>
    <cellStyle name="Normal 5 6 2 2 2 6 2" xfId="41224" xr:uid="{F8DB7568-15C6-4D62-8FDB-3930B47040F0}"/>
    <cellStyle name="Normal 5 6 2 2 2 6 3" xfId="14901" xr:uid="{DE147F25-D491-49AE-B653-53A98AC59462}"/>
    <cellStyle name="Normal 5 6 2 2 2 7" xfId="40852" xr:uid="{34FEB426-C2DF-41A3-B2F0-BD4F408D53B4}"/>
    <cellStyle name="Normal 5 6 2 2 2 8" xfId="28591" xr:uid="{DE41EA2F-5741-4871-B534-64A3B4FCFE70}"/>
    <cellStyle name="Normal 5 6 2 2 2 9" xfId="43475" xr:uid="{425FBF87-73FA-4BB9-8EB8-4F47DC255F1D}"/>
    <cellStyle name="Normal 5 6 2 2 3" xfId="577" xr:uid="{DE20D410-E915-4FC9-8DC2-59927ED373B8}"/>
    <cellStyle name="Normal 5 6 2 2 3 2" xfId="1397" xr:uid="{23792FD5-CDF6-4128-813D-8D0DBF430636}"/>
    <cellStyle name="Normal 5 6 2 2 3 2 2" xfId="2949" xr:uid="{9BC21863-9B97-4EC0-9B8F-B2881E8BF0EE}"/>
    <cellStyle name="Normal 5 6 2 2 3 2 2 2" xfId="26881" xr:uid="{9D4C1326-E19B-439A-8905-8BB7549AE846}"/>
    <cellStyle name="Normal 5 6 2 2 3 2 2 2 2" xfId="40573" xr:uid="{9BA54FA9-C3EB-4C90-B28B-8EE74E8BFEBC}"/>
    <cellStyle name="Normal 5 6 2 2 3 2 2 2 3" xfId="55457" xr:uid="{69B86499-8074-42D0-A64F-31A5D6593A11}"/>
    <cellStyle name="Normal 5 6 2 2 3 2 2 3" xfId="20037" xr:uid="{90510894-23BC-4775-A0CA-3339F0169D80}"/>
    <cellStyle name="Normal 5 6 2 2 3 2 2 3 2" xfId="41225" xr:uid="{D3FF9327-38BF-47D4-9D96-D1AC652D851F}"/>
    <cellStyle name="Normal 5 6 2 2 3 2 2 4" xfId="33727" xr:uid="{17AC32F7-652F-4103-837F-581DE0BBFDD3}"/>
    <cellStyle name="Normal 5 6 2 2 3 2 2 5" xfId="48611" xr:uid="{46F278BE-DCAD-4B69-BCB8-1FEAA52C6AAF}"/>
    <cellStyle name="Normal 5 6 2 2 3 2 2 6" xfId="13191" xr:uid="{D55FAB30-CA4F-4C76-B0AA-E045802299C2}"/>
    <cellStyle name="Normal 5 6 2 2 3 2 3" xfId="2950" xr:uid="{D53D8726-8007-4176-978C-4B2443D4F320}"/>
    <cellStyle name="Normal 5 6 2 2 3 2 3 2" xfId="41226" xr:uid="{871A36F9-FB62-48C0-8796-CBDC6ADB31B4}"/>
    <cellStyle name="Normal 5 6 2 2 3 2 3 3" xfId="37151" xr:uid="{219A5D04-521A-4261-87B3-C534FEA34E65}"/>
    <cellStyle name="Normal 5 6 2 2 3 2 3 4" xfId="52035" xr:uid="{B418F821-FC13-415F-8D64-6450CBCDA3B5}"/>
    <cellStyle name="Normal 5 6 2 2 3 2 3 5" xfId="23459" xr:uid="{7242A422-5B7B-42EB-BEEB-3A5740DC6D23}"/>
    <cellStyle name="Normal 5 6 2 2 3 2 4" xfId="2951" xr:uid="{D6309506-F76E-4E8F-AC6C-29816111EDEB}"/>
    <cellStyle name="Normal 5 6 2 2 3 2 4 2" xfId="41227" xr:uid="{ADB288D0-EA70-40D8-BA1F-23FB170CACD3}"/>
    <cellStyle name="Normal 5 6 2 2 3 2 4 3" xfId="16615" xr:uid="{91B5753B-D32D-401D-91A7-E21DEC55286A}"/>
    <cellStyle name="Normal 5 6 2 2 3 2 5" xfId="41090" xr:uid="{61DBF35D-3B2B-4C77-ACB0-FB354EF8177E}"/>
    <cellStyle name="Normal 5 6 2 2 3 2 6" xfId="30305" xr:uid="{5C5B6305-E5A4-4B25-837B-645A0EFD6316}"/>
    <cellStyle name="Normal 5 6 2 2 3 2 7" xfId="45189" xr:uid="{26162F04-40BC-4BF1-890B-C90A64C0C070}"/>
    <cellStyle name="Normal 5 6 2 2 3 2 8" xfId="9769" xr:uid="{2FF19252-96F6-45F0-9960-DCEBB4A18574}"/>
    <cellStyle name="Normal 5 6 2 2 3 3" xfId="2952" xr:uid="{F2DB58F9-C2E4-4635-B417-7A603E582198}"/>
    <cellStyle name="Normal 5 6 2 2 3 3 2" xfId="25169" xr:uid="{1AB06C45-E4C4-4AAC-9C5A-B0C1564E0899}"/>
    <cellStyle name="Normal 5 6 2 2 3 3 2 2" xfId="38861" xr:uid="{CB7A4D7B-6CC4-4BA4-8EFD-2D4FD64155AE}"/>
    <cellStyle name="Normal 5 6 2 2 3 3 2 3" xfId="53745" xr:uid="{0824801F-7AEC-4325-8FA7-48487488C77A}"/>
    <cellStyle name="Normal 5 6 2 2 3 3 3" xfId="18325" xr:uid="{F2A5322D-B4C6-4799-A7D8-4B1AD7364EBA}"/>
    <cellStyle name="Normal 5 6 2 2 3 3 3 2" xfId="41228" xr:uid="{A5C2A2D7-CD3E-4D72-BCF3-6DAEAD2A005E}"/>
    <cellStyle name="Normal 5 6 2 2 3 3 4" xfId="32015" xr:uid="{BCD5C244-CEC9-48F6-AF32-7B1CFFE43B5F}"/>
    <cellStyle name="Normal 5 6 2 2 3 3 5" xfId="46899" xr:uid="{430BD554-2B76-4879-90F8-ECBAC349A87C}"/>
    <cellStyle name="Normal 5 6 2 2 3 3 6" xfId="11479" xr:uid="{2FE1361A-1C8E-49BD-A230-346126EE9639}"/>
    <cellStyle name="Normal 5 6 2 2 3 4" xfId="2953" xr:uid="{ACBF823D-8395-4077-B303-778C529D7395}"/>
    <cellStyle name="Normal 5 6 2 2 3 4 2" xfId="41229" xr:uid="{E6C94001-274A-4B21-A2D7-585B06526F85}"/>
    <cellStyle name="Normal 5 6 2 2 3 4 3" xfId="35439" xr:uid="{D09EAA1A-1478-4F85-8161-80F20E2D0502}"/>
    <cellStyle name="Normal 5 6 2 2 3 4 4" xfId="50323" xr:uid="{5328618D-16A3-4CB4-9A83-80FF66B7F5EE}"/>
    <cellStyle name="Normal 5 6 2 2 3 4 5" xfId="21747" xr:uid="{A813111E-6D61-48A7-AB72-3CA1DE6ACDF4}"/>
    <cellStyle name="Normal 5 6 2 2 3 5" xfId="2954" xr:uid="{C3A7DD21-5629-424B-B101-518880E3D58C}"/>
    <cellStyle name="Normal 5 6 2 2 3 5 2" xfId="41230" xr:uid="{17BF172E-EC79-46A3-9B57-BD7364D05B81}"/>
    <cellStyle name="Normal 5 6 2 2 3 5 3" xfId="14903" xr:uid="{5CA2D840-B702-4F08-819C-60C04152921D}"/>
    <cellStyle name="Normal 5 6 2 2 3 6" xfId="40854" xr:uid="{F4C9A1E4-7B46-4FBF-96CF-BBA031DD96EC}"/>
    <cellStyle name="Normal 5 6 2 2 3 7" xfId="28593" xr:uid="{A6057737-9091-49FA-943D-97FFABC1352E}"/>
    <cellStyle name="Normal 5 6 2 2 3 8" xfId="43477" xr:uid="{3175AEA6-2523-4F12-A997-EA6EE4E04C0D}"/>
    <cellStyle name="Normal 5 6 2 2 3 9" xfId="8057" xr:uid="{3D88CA05-947A-43EA-AC48-595990B06738}"/>
    <cellStyle name="Normal 5 6 2 2 4" xfId="1398" xr:uid="{A9723C52-558F-47ED-8994-EE8C1C8FD208}"/>
    <cellStyle name="Normal 5 6 2 2 4 2" xfId="2955" xr:uid="{8036C5A7-97EA-4529-97C7-D858F151A84B}"/>
    <cellStyle name="Normal 5 6 2 2 4 2 2" xfId="13192" xr:uid="{B082C0C2-F660-4FE2-AA71-83694B81B0D2}"/>
    <cellStyle name="Normal 5 6 2 2 4 2 2 2" xfId="26882" xr:uid="{58FDC050-A576-47F9-8DDD-581F6FC9F775}"/>
    <cellStyle name="Normal 5 6 2 2 4 2 2 2 2" xfId="40574" xr:uid="{B60D3FF6-827E-4713-9156-8D8025B4F45D}"/>
    <cellStyle name="Normal 5 6 2 2 4 2 2 2 3" xfId="55458" xr:uid="{DC1AC52F-9C68-4553-84F1-563B8CC50966}"/>
    <cellStyle name="Normal 5 6 2 2 4 2 2 3" xfId="20038" xr:uid="{CA459322-7438-41E6-BBC4-657920011A8C}"/>
    <cellStyle name="Normal 5 6 2 2 4 2 2 4" xfId="33728" xr:uid="{CB780373-2112-45D0-A66E-C1F559EC3B2A}"/>
    <cellStyle name="Normal 5 6 2 2 4 2 2 5" xfId="48612" xr:uid="{3FA43291-1839-4BC7-A41F-703345F8136E}"/>
    <cellStyle name="Normal 5 6 2 2 4 2 3" xfId="23460" xr:uid="{EEB62E25-5107-43B4-8DD3-00246BDF5628}"/>
    <cellStyle name="Normal 5 6 2 2 4 2 3 2" xfId="37152" xr:uid="{55045E04-631B-4161-9911-4A8A58CD3764}"/>
    <cellStyle name="Normal 5 6 2 2 4 2 3 3" xfId="52036" xr:uid="{82961D34-D209-4621-98EC-AF3DEF7F1A4F}"/>
    <cellStyle name="Normal 5 6 2 2 4 2 4" xfId="16616" xr:uid="{105CE0E3-459B-40B9-9C73-167E1C495FB3}"/>
    <cellStyle name="Normal 5 6 2 2 4 2 4 2" xfId="41231" xr:uid="{C1E7508B-28D1-49B3-B61A-BFCBBA0DBEBB}"/>
    <cellStyle name="Normal 5 6 2 2 4 2 5" xfId="30306" xr:uid="{9E1B3AA6-1B98-4C86-8C47-C254928C0D81}"/>
    <cellStyle name="Normal 5 6 2 2 4 2 6" xfId="45190" xr:uid="{8DE43436-5206-409D-9E5C-631A114DA787}"/>
    <cellStyle name="Normal 5 6 2 2 4 2 7" xfId="9770" xr:uid="{85431B5B-097A-4622-B5A6-14FAD5A8DCEC}"/>
    <cellStyle name="Normal 5 6 2 2 4 3" xfId="2956" xr:uid="{67C81D18-240E-4272-95E0-221B69B6BFEA}"/>
    <cellStyle name="Normal 5 6 2 2 4 3 2" xfId="25170" xr:uid="{8110EABE-5E6C-4456-A8EF-C63C0DABB129}"/>
    <cellStyle name="Normal 5 6 2 2 4 3 2 2" xfId="38862" xr:uid="{A2EDF546-6567-42F5-9122-788C8CA4EB7B}"/>
    <cellStyle name="Normal 5 6 2 2 4 3 2 3" xfId="53746" xr:uid="{6EE657FF-3D24-4B18-813D-F5093BBC1083}"/>
    <cellStyle name="Normal 5 6 2 2 4 3 3" xfId="18326" xr:uid="{16701D75-6B57-4969-A5A0-0EC565D8F030}"/>
    <cellStyle name="Normal 5 6 2 2 4 3 3 2" xfId="41232" xr:uid="{FC270D0B-8FD1-4CA8-9023-A3A128DC93C1}"/>
    <cellStyle name="Normal 5 6 2 2 4 3 4" xfId="32016" xr:uid="{EB516DEB-4F4E-4609-82D6-7E20B717AC7D}"/>
    <cellStyle name="Normal 5 6 2 2 4 3 5" xfId="46900" xr:uid="{E8CBC728-CC22-4086-873D-609B05EEDAFF}"/>
    <cellStyle name="Normal 5 6 2 2 4 3 6" xfId="11480" xr:uid="{54AACD6C-A3CB-4B79-9D04-DAEAD1193F1A}"/>
    <cellStyle name="Normal 5 6 2 2 4 4" xfId="2957" xr:uid="{3CC9EA06-DEED-4870-8B02-B489B64886E6}"/>
    <cellStyle name="Normal 5 6 2 2 4 4 2" xfId="41233" xr:uid="{D2F0F14B-7438-450B-88C9-404DDC73F2CD}"/>
    <cellStyle name="Normal 5 6 2 2 4 4 3" xfId="35440" xr:uid="{90904DA3-805C-4295-82E7-C585A864EF2D}"/>
    <cellStyle name="Normal 5 6 2 2 4 4 4" xfId="50324" xr:uid="{072C90D8-733A-48C3-9296-B18C42E6FEB4}"/>
    <cellStyle name="Normal 5 6 2 2 4 4 5" xfId="21748" xr:uid="{9724E11A-86BB-451F-AACF-5DB709C89789}"/>
    <cellStyle name="Normal 5 6 2 2 4 5" xfId="14904" xr:uid="{8ED06A07-34FB-49E7-94EA-063A7057EDE3}"/>
    <cellStyle name="Normal 5 6 2 2 4 5 2" xfId="41091" xr:uid="{326CB6D3-25D0-4F4E-8B33-EA5E52687537}"/>
    <cellStyle name="Normal 5 6 2 2 4 6" xfId="28594" xr:uid="{D5452F6C-2B1B-4BA0-A8D2-9E2E5ABBB868}"/>
    <cellStyle name="Normal 5 6 2 2 4 7" xfId="43478" xr:uid="{0AFBD691-D7C1-4932-BC43-CCA4864512B1}"/>
    <cellStyle name="Normal 5 6 2 2 4 8" xfId="8058" xr:uid="{936C1DA2-B43A-4752-8ADA-00877ACE02E8}"/>
    <cellStyle name="Normal 5 6 2 2 5" xfId="2958" xr:uid="{A44198EB-B2E7-4B79-AEC2-4CC0254EC901}"/>
    <cellStyle name="Normal 5 6 2 2 5 2" xfId="2959" xr:uid="{901E741D-A130-479E-8B5E-26E5FDBE218B}"/>
    <cellStyle name="Normal 5 6 2 2 5 2 2" xfId="26878" xr:uid="{281220EA-C77C-472E-890A-566BDE023C36}"/>
    <cellStyle name="Normal 5 6 2 2 5 2 2 2" xfId="40570" xr:uid="{4ACC6B9F-10F1-4DEE-9E3F-5B3BA5718B9E}"/>
    <cellStyle name="Normal 5 6 2 2 5 2 2 3" xfId="55454" xr:uid="{FD63BE72-72B2-4E8F-8153-DA3FB56A940C}"/>
    <cellStyle name="Normal 5 6 2 2 5 2 3" xfId="20034" xr:uid="{84F980A8-1F22-4035-8A7E-C8F74A6DC112}"/>
    <cellStyle name="Normal 5 6 2 2 5 2 3 2" xfId="41235" xr:uid="{112B60A6-D1F6-4FDA-962A-B8F453AD13E6}"/>
    <cellStyle name="Normal 5 6 2 2 5 2 4" xfId="33724" xr:uid="{FE9890E5-25B7-4F50-BD46-F6FB674D6A38}"/>
    <cellStyle name="Normal 5 6 2 2 5 2 5" xfId="48608" xr:uid="{ADA77005-8C7E-474E-9EE4-F42844D0F09F}"/>
    <cellStyle name="Normal 5 6 2 2 5 2 6" xfId="13188" xr:uid="{98F659BF-3CBF-4EE3-8547-B8D0C737E6B1}"/>
    <cellStyle name="Normal 5 6 2 2 5 3" xfId="2960" xr:uid="{026E1FAE-60FA-4FF5-A0D0-4D263D46BB08}"/>
    <cellStyle name="Normal 5 6 2 2 5 3 2" xfId="41236" xr:uid="{427332FF-2963-40C7-A63E-B6A057A636AF}"/>
    <cellStyle name="Normal 5 6 2 2 5 3 3" xfId="37148" xr:uid="{01971B05-CA3E-44D6-A2EC-FC45295A39A3}"/>
    <cellStyle name="Normal 5 6 2 2 5 3 4" xfId="52032" xr:uid="{15237F91-BC08-4A60-9A90-61F532795E91}"/>
    <cellStyle name="Normal 5 6 2 2 5 3 5" xfId="23456" xr:uid="{415FB8FC-E25C-40AB-9370-48FF47BEA8EF}"/>
    <cellStyle name="Normal 5 6 2 2 5 4" xfId="2961" xr:uid="{B22D305C-31A0-46CA-A964-A26D5C232B18}"/>
    <cellStyle name="Normal 5 6 2 2 5 4 2" xfId="41237" xr:uid="{B9A233F5-78DF-449E-8B20-14CA0282E47A}"/>
    <cellStyle name="Normal 5 6 2 2 5 4 3" xfId="16612" xr:uid="{27290A22-859D-44A3-9077-C3D8EB20FCE7}"/>
    <cellStyle name="Normal 5 6 2 2 5 5" xfId="41234" xr:uid="{1E91DCE5-AB89-4E68-A5B5-BE4FE965C955}"/>
    <cellStyle name="Normal 5 6 2 2 5 6" xfId="30302" xr:uid="{1F23371B-6C46-4B8A-A75D-71474771FBCC}"/>
    <cellStyle name="Normal 5 6 2 2 5 7" xfId="45186" xr:uid="{E688D63A-49EE-49B1-871F-5FFAD3DFD88F}"/>
    <cellStyle name="Normal 5 6 2 2 5 8" xfId="9766" xr:uid="{93498D16-441E-4271-BC21-E50D9DC2EECF}"/>
    <cellStyle name="Normal 5 6 2 2 6" xfId="2962" xr:uid="{259D8D12-A59A-458F-ABB5-1938695E7CE3}"/>
    <cellStyle name="Normal 5 6 2 2 6 2" xfId="25166" xr:uid="{6D13CE83-FE2D-4FC6-8E70-A0A876B8B907}"/>
    <cellStyle name="Normal 5 6 2 2 6 2 2" xfId="38858" xr:uid="{6F46AFBA-9308-4286-AEC9-1C6E850EC517}"/>
    <cellStyle name="Normal 5 6 2 2 6 2 3" xfId="53742" xr:uid="{3118D15F-3600-4D76-ABAD-CF353A09A633}"/>
    <cellStyle name="Normal 5 6 2 2 6 3" xfId="18322" xr:uid="{1AD74E1E-1B49-454C-910F-1C24436845C2}"/>
    <cellStyle name="Normal 5 6 2 2 6 3 2" xfId="41238" xr:uid="{C671C65B-8AA0-4BF3-9577-4935B8B746FE}"/>
    <cellStyle name="Normal 5 6 2 2 6 4" xfId="32012" xr:uid="{51CCAC44-1CDA-43AA-AF02-2350A431BEB1}"/>
    <cellStyle name="Normal 5 6 2 2 6 5" xfId="46896" xr:uid="{E3FE6F5A-E634-49CF-9C2F-8A3C30A9787F}"/>
    <cellStyle name="Normal 5 6 2 2 6 6" xfId="11476" xr:uid="{E865FACB-0081-4D0F-9E34-0D7C35D9DCFB}"/>
    <cellStyle name="Normal 5 6 2 2 7" xfId="2963" xr:uid="{EC2697C7-93DB-41B3-87A0-FB6DCA2E8BE8}"/>
    <cellStyle name="Normal 5 6 2 2 7 2" xfId="41239" xr:uid="{6588A3E0-19E6-40B2-8E53-2218C01984B8}"/>
    <cellStyle name="Normal 5 6 2 2 7 3" xfId="35436" xr:uid="{24F6DE41-BB71-4FB6-A02E-5C2233D6DCA0}"/>
    <cellStyle name="Normal 5 6 2 2 7 4" xfId="50320" xr:uid="{351A509A-B06D-48E9-A0CD-2EF8DE097733}"/>
    <cellStyle name="Normal 5 6 2 2 7 5" xfId="21744" xr:uid="{B0D39E9B-2EE6-42E7-8DBF-00C2E951A864}"/>
    <cellStyle name="Normal 5 6 2 2 8" xfId="2964" xr:uid="{F7B6DFCE-F6A3-4005-A15B-214A2A283AFE}"/>
    <cellStyle name="Normal 5 6 2 2 8 2" xfId="41240" xr:uid="{5B69FC83-F299-45E8-9855-631AF30A2712}"/>
    <cellStyle name="Normal 5 6 2 2 8 3" xfId="14900" xr:uid="{237B4A18-EDDE-40A7-ABC7-C04459C8819D}"/>
    <cellStyle name="Normal 5 6 2 2 9" xfId="40794" xr:uid="{3616AA61-17D8-400A-81CF-01401B0DBF61}"/>
    <cellStyle name="Normal 5 6 2 3" xfId="578" xr:uid="{5C46566D-9529-4BAC-A62A-1F2674706AFF}"/>
    <cellStyle name="Normal 5 6 2 3 10" xfId="43479" xr:uid="{4E393B77-C748-4457-B0E0-19E7CD4F6F8D}"/>
    <cellStyle name="Normal 5 6 2 3 11" xfId="8059" xr:uid="{3AC11B09-F949-4AFA-9DB5-7604B54B4A82}"/>
    <cellStyle name="Normal 5 6 2 3 2" xfId="579" xr:uid="{6FF2981B-DF21-49C5-ADAB-3FD3323F8601}"/>
    <cellStyle name="Normal 5 6 2 3 2 2" xfId="580" xr:uid="{C17E5EC0-E6DE-486B-B6CF-745DB7E6C78F}"/>
    <cellStyle name="Normal 5 6 2 3 2 2 2" xfId="9773" xr:uid="{5E56427C-EA32-4E6B-B5B1-921072D87FA6}"/>
    <cellStyle name="Normal 5 6 2 3 2 2 2 2" xfId="13195" xr:uid="{F2B043C1-F15F-4FB8-8837-FBDA94BF814E}"/>
    <cellStyle name="Normal 5 6 2 3 2 2 2 2 2" xfId="26885" xr:uid="{41DFF204-5EE5-429F-B6D1-9DE1753DE407}"/>
    <cellStyle name="Normal 5 6 2 3 2 2 2 2 2 2" xfId="40577" xr:uid="{99D7BD39-ACE2-4228-8C49-B85EB84CF45A}"/>
    <cellStyle name="Normal 5 6 2 3 2 2 2 2 2 3" xfId="55461" xr:uid="{DE52156F-ADB4-46ED-BB80-8D6B4B08714F}"/>
    <cellStyle name="Normal 5 6 2 3 2 2 2 2 3" xfId="20041" xr:uid="{BD6AE849-BC36-45E5-A824-5DF6306ACD3C}"/>
    <cellStyle name="Normal 5 6 2 3 2 2 2 2 4" xfId="33731" xr:uid="{67A30E18-62D4-466D-B616-1B3452328639}"/>
    <cellStyle name="Normal 5 6 2 3 2 2 2 2 5" xfId="48615" xr:uid="{AE225D30-1A82-4D7C-9683-9720E20B23CD}"/>
    <cellStyle name="Normal 5 6 2 3 2 2 2 3" xfId="23463" xr:uid="{B9700B09-5B79-4782-9A4A-67549E181404}"/>
    <cellStyle name="Normal 5 6 2 3 2 2 2 3 2" xfId="37155" xr:uid="{107868E2-047D-42E6-8FCB-849E2239A064}"/>
    <cellStyle name="Normal 5 6 2 3 2 2 2 3 3" xfId="52039" xr:uid="{D2D4C7B9-4A42-4758-A654-0D4DFF0D9B3C}"/>
    <cellStyle name="Normal 5 6 2 3 2 2 2 4" xfId="16619" xr:uid="{795EDF8F-F412-4CA4-AC86-42C68428A8CD}"/>
    <cellStyle name="Normal 5 6 2 3 2 2 2 5" xfId="30309" xr:uid="{46DD795F-BF47-4761-BEC9-864E38A3A9D8}"/>
    <cellStyle name="Normal 5 6 2 3 2 2 2 6" xfId="45193" xr:uid="{98E083CB-95B0-49A6-B72A-30B93C959663}"/>
    <cellStyle name="Normal 5 6 2 3 2 2 3" xfId="11483" xr:uid="{D3F8F28C-7840-497D-888D-5EC01CDB3EB8}"/>
    <cellStyle name="Normal 5 6 2 3 2 2 3 2" xfId="25173" xr:uid="{72A032EB-139D-4B05-AA3C-429C9B488045}"/>
    <cellStyle name="Normal 5 6 2 3 2 2 3 2 2" xfId="38865" xr:uid="{8A84913C-F4F2-4222-80B3-8C9BB8E719DD}"/>
    <cellStyle name="Normal 5 6 2 3 2 2 3 2 3" xfId="53749" xr:uid="{7CB4014A-407A-4E93-B770-64EC8EE3442B}"/>
    <cellStyle name="Normal 5 6 2 3 2 2 3 3" xfId="18329" xr:uid="{E726AB5D-5653-4F5C-875C-52D1AC2BF406}"/>
    <cellStyle name="Normal 5 6 2 3 2 2 3 4" xfId="32019" xr:uid="{4F652C4E-54E6-4D61-9479-CDBDB1D6FA9C}"/>
    <cellStyle name="Normal 5 6 2 3 2 2 3 5" xfId="46903" xr:uid="{30EC9B2C-BDF0-4C4F-BC9B-168C62F36830}"/>
    <cellStyle name="Normal 5 6 2 3 2 2 4" xfId="21751" xr:uid="{203FF075-E44F-4388-A6AC-C552DE095495}"/>
    <cellStyle name="Normal 5 6 2 3 2 2 4 2" xfId="35443" xr:uid="{122527E8-9B69-4526-8F34-188C145C6C2D}"/>
    <cellStyle name="Normal 5 6 2 3 2 2 4 3" xfId="50327" xr:uid="{E13F4396-0054-44EB-9CE8-EB8B30EE617D}"/>
    <cellStyle name="Normal 5 6 2 3 2 2 5" xfId="14907" xr:uid="{91825942-5250-4EFC-B763-284712797588}"/>
    <cellStyle name="Normal 5 6 2 3 2 2 5 2" xfId="40857" xr:uid="{86D1AC12-CA18-4108-80F6-B71A370F8058}"/>
    <cellStyle name="Normal 5 6 2 3 2 2 6" xfId="28597" xr:uid="{3954E58C-1B44-4831-8F05-C4886906E361}"/>
    <cellStyle name="Normal 5 6 2 3 2 2 7" xfId="43481" xr:uid="{695DD05D-ECAF-4BAB-9D31-A6E1C174E077}"/>
    <cellStyle name="Normal 5 6 2 3 2 2 8" xfId="8061" xr:uid="{EF4945A0-BCA8-4E1E-A58E-605EF6817CBB}"/>
    <cellStyle name="Normal 5 6 2 3 2 3" xfId="2965" xr:uid="{31968901-FCCA-4021-93A1-9A75D8DEF603}"/>
    <cellStyle name="Normal 5 6 2 3 2 3 2" xfId="13194" xr:uid="{436B8D7A-38C9-4444-832F-8D24FE15D286}"/>
    <cellStyle name="Normal 5 6 2 3 2 3 2 2" xfId="26884" xr:uid="{18098999-FF0A-4C7C-A030-AFEF25764F7A}"/>
    <cellStyle name="Normal 5 6 2 3 2 3 2 2 2" xfId="40576" xr:uid="{E4895030-234F-487A-ABAC-5039067ACD55}"/>
    <cellStyle name="Normal 5 6 2 3 2 3 2 2 3" xfId="55460" xr:uid="{9600AA9B-C460-4ADA-B88F-CABCC0778BD2}"/>
    <cellStyle name="Normal 5 6 2 3 2 3 2 3" xfId="20040" xr:uid="{AE7329B5-E1A8-4531-81BA-55BB30906CD9}"/>
    <cellStyle name="Normal 5 6 2 3 2 3 2 4" xfId="33730" xr:uid="{6E7EC473-F948-4042-9263-2D1FA2CE6353}"/>
    <cellStyle name="Normal 5 6 2 3 2 3 2 5" xfId="48614" xr:uid="{1008C732-9FEE-4F01-BD52-5C16A545A812}"/>
    <cellStyle name="Normal 5 6 2 3 2 3 3" xfId="23462" xr:uid="{059050C1-D04D-4A0A-8993-219DE82A621D}"/>
    <cellStyle name="Normal 5 6 2 3 2 3 3 2" xfId="37154" xr:uid="{C913D4B4-73E2-4E3F-A291-3BDA2A67C899}"/>
    <cellStyle name="Normal 5 6 2 3 2 3 3 3" xfId="52038" xr:uid="{72968436-427B-4ED8-8699-C890C7C10DF8}"/>
    <cellStyle name="Normal 5 6 2 3 2 3 4" xfId="16618" xr:uid="{BDE93E56-E629-4FDC-A90A-D14A46758D40}"/>
    <cellStyle name="Normal 5 6 2 3 2 3 4 2" xfId="41241" xr:uid="{0EAFE209-78C6-4A50-815B-373788BCA13D}"/>
    <cellStyle name="Normal 5 6 2 3 2 3 5" xfId="30308" xr:uid="{CCC12591-C156-41A4-AE0F-212F705225E1}"/>
    <cellStyle name="Normal 5 6 2 3 2 3 6" xfId="45192" xr:uid="{2C4EBFBD-A02E-4F2E-9C37-967152DDF11E}"/>
    <cellStyle name="Normal 5 6 2 3 2 3 7" xfId="9772" xr:uid="{FD8C1C34-E317-4C47-A542-6BD8D75818EE}"/>
    <cellStyle name="Normal 5 6 2 3 2 4" xfId="2966" xr:uid="{9881C0D1-2708-4D1C-A41F-5910BE9B88E5}"/>
    <cellStyle name="Normal 5 6 2 3 2 4 2" xfId="25172" xr:uid="{400BEA08-F163-468A-8C15-433AD907642C}"/>
    <cellStyle name="Normal 5 6 2 3 2 4 2 2" xfId="38864" xr:uid="{1E5DFBA1-C3F0-4DEF-8966-59A1FAEC4B24}"/>
    <cellStyle name="Normal 5 6 2 3 2 4 2 3" xfId="53748" xr:uid="{F21ED175-D758-428F-BDEC-FCEE0A890DD1}"/>
    <cellStyle name="Normal 5 6 2 3 2 4 3" xfId="18328" xr:uid="{D0A78FFA-B6C0-4CD4-A177-C94E7A7600EF}"/>
    <cellStyle name="Normal 5 6 2 3 2 4 3 2" xfId="41242" xr:uid="{92190E6E-57C4-4FF5-BE20-466FEC589A6D}"/>
    <cellStyle name="Normal 5 6 2 3 2 4 4" xfId="32018" xr:uid="{FC336141-9543-42E8-B801-FA9C27532F33}"/>
    <cellStyle name="Normal 5 6 2 3 2 4 5" xfId="46902" xr:uid="{A0D9E934-0E2C-44D6-896B-5EA90151656B}"/>
    <cellStyle name="Normal 5 6 2 3 2 4 6" xfId="11482" xr:uid="{9745F688-B551-4003-8F0A-375CF37FD3F9}"/>
    <cellStyle name="Normal 5 6 2 3 2 5" xfId="21750" xr:uid="{AF3F8DA0-696D-476C-8BF5-AA287A36D494}"/>
    <cellStyle name="Normal 5 6 2 3 2 5 2" xfId="35442" xr:uid="{DEACBA34-B6A3-4AA5-9AC9-9171AF451890}"/>
    <cellStyle name="Normal 5 6 2 3 2 5 3" xfId="50326" xr:uid="{08D39CC5-CD18-4D84-A59F-88EFC6739072}"/>
    <cellStyle name="Normal 5 6 2 3 2 6" xfId="14906" xr:uid="{A3A5AE42-B34B-4362-B153-5D2A1925D54A}"/>
    <cellStyle name="Normal 5 6 2 3 2 6 2" xfId="40856" xr:uid="{4E308B1C-5095-4ED2-98BD-C86A20474D2B}"/>
    <cellStyle name="Normal 5 6 2 3 2 7" xfId="28596" xr:uid="{731B08DB-4A33-4EAD-A651-35B8DA8CDFA8}"/>
    <cellStyle name="Normal 5 6 2 3 2 8" xfId="43480" xr:uid="{F0000B09-280E-458A-949E-E8A9C30785B5}"/>
    <cellStyle name="Normal 5 6 2 3 2 9" xfId="8060" xr:uid="{5108B75F-137B-479E-AC16-FF7A7E0AF611}"/>
    <cellStyle name="Normal 5 6 2 3 3" xfId="581" xr:uid="{212D8250-30E0-4E6D-B748-6067EBDCDD23}"/>
    <cellStyle name="Normal 5 6 2 3 3 2" xfId="2967" xr:uid="{2ED6F874-7535-4DF5-8CAA-4CA26AF5B401}"/>
    <cellStyle name="Normal 5 6 2 3 3 2 2" xfId="13196" xr:uid="{F6F4FBBA-2135-496F-A1BE-D392C2A57895}"/>
    <cellStyle name="Normal 5 6 2 3 3 2 2 2" xfId="26886" xr:uid="{5F6CC4ED-F608-43D7-A187-3C41519E922D}"/>
    <cellStyle name="Normal 5 6 2 3 3 2 2 2 2" xfId="40578" xr:uid="{44D292FB-AE2E-4E10-872A-E6CA1C3435D2}"/>
    <cellStyle name="Normal 5 6 2 3 3 2 2 2 3" xfId="55462" xr:uid="{95A6A137-843D-4E02-A53E-FB066158AF1D}"/>
    <cellStyle name="Normal 5 6 2 3 3 2 2 3" xfId="20042" xr:uid="{FD316D27-6B88-4DE3-A24F-449ADD25BCAC}"/>
    <cellStyle name="Normal 5 6 2 3 3 2 2 4" xfId="33732" xr:uid="{F65580FF-37B1-4D60-89CD-EB8AC24EE735}"/>
    <cellStyle name="Normal 5 6 2 3 3 2 2 5" xfId="48616" xr:uid="{44ED7E12-F0CC-4459-8DB2-64A053710169}"/>
    <cellStyle name="Normal 5 6 2 3 3 2 3" xfId="23464" xr:uid="{4768FB74-DEBC-4A80-A3C4-E68DAAC384E1}"/>
    <cellStyle name="Normal 5 6 2 3 3 2 3 2" xfId="37156" xr:uid="{E7B22E76-A242-45B3-A337-3E9309AC9FB3}"/>
    <cellStyle name="Normal 5 6 2 3 3 2 3 3" xfId="52040" xr:uid="{9CD60122-0279-4244-AE1A-56FE12091DA8}"/>
    <cellStyle name="Normal 5 6 2 3 3 2 4" xfId="16620" xr:uid="{6B030ECC-179E-4D02-9FBC-37A2EA4CE563}"/>
    <cellStyle name="Normal 5 6 2 3 3 2 4 2" xfId="41243" xr:uid="{F30202B2-A3DD-4F36-BE19-C841FCCBAA1A}"/>
    <cellStyle name="Normal 5 6 2 3 3 2 5" xfId="30310" xr:uid="{ED434E4A-715C-4046-B6B6-6CB1792D5C27}"/>
    <cellStyle name="Normal 5 6 2 3 3 2 6" xfId="45194" xr:uid="{70332D08-8BD4-4449-98E5-3F9137291EB8}"/>
    <cellStyle name="Normal 5 6 2 3 3 2 7" xfId="9774" xr:uid="{161F20D8-FA3D-4396-B647-58AE7997918D}"/>
    <cellStyle name="Normal 5 6 2 3 3 3" xfId="2968" xr:uid="{642B25F2-69E7-45D8-9CA8-292C48919002}"/>
    <cellStyle name="Normal 5 6 2 3 3 3 2" xfId="25174" xr:uid="{59267A3E-1980-496C-8A0B-71A91511D878}"/>
    <cellStyle name="Normal 5 6 2 3 3 3 2 2" xfId="38866" xr:uid="{7987442B-1B8F-48DF-9BC3-1E8DF01857D1}"/>
    <cellStyle name="Normal 5 6 2 3 3 3 2 3" xfId="53750" xr:uid="{F2FC6756-51F8-4602-8345-137B55A7EE1D}"/>
    <cellStyle name="Normal 5 6 2 3 3 3 3" xfId="18330" xr:uid="{3DC5E6D8-D9A4-4CBF-B503-805509FFB0B6}"/>
    <cellStyle name="Normal 5 6 2 3 3 3 3 2" xfId="41244" xr:uid="{87E2E41C-A001-473F-A2BF-4BC1037D2C11}"/>
    <cellStyle name="Normal 5 6 2 3 3 3 4" xfId="32020" xr:uid="{9BB83FA5-06DC-4CBB-AEE3-13B942F3FD64}"/>
    <cellStyle name="Normal 5 6 2 3 3 3 5" xfId="46904" xr:uid="{79E77901-DAD7-4E6E-A407-D8BEFD49A264}"/>
    <cellStyle name="Normal 5 6 2 3 3 3 6" xfId="11484" xr:uid="{63F24ACE-AF47-41E5-9BED-9AE312835471}"/>
    <cellStyle name="Normal 5 6 2 3 3 4" xfId="2969" xr:uid="{29698214-B750-46F6-8C2E-E47BE4630838}"/>
    <cellStyle name="Normal 5 6 2 3 3 4 2" xfId="41245" xr:uid="{5491D831-E6EA-48B7-8441-DC3A63B84AEE}"/>
    <cellStyle name="Normal 5 6 2 3 3 4 3" xfId="35444" xr:uid="{1E0B8C78-2627-4DBA-9688-AD9F9A909686}"/>
    <cellStyle name="Normal 5 6 2 3 3 4 4" xfId="50328" xr:uid="{EDF9F6DA-21BF-46F6-83BF-13951809DF3D}"/>
    <cellStyle name="Normal 5 6 2 3 3 4 5" xfId="21752" xr:uid="{8AA351F4-BBAF-4382-91C5-A4ED7EB93BA1}"/>
    <cellStyle name="Normal 5 6 2 3 3 5" xfId="14908" xr:uid="{752C1CA5-688E-472C-ADC0-FBB99121E7D8}"/>
    <cellStyle name="Normal 5 6 2 3 3 5 2" xfId="40858" xr:uid="{B5BE5F2C-8BD5-424C-9F0D-55EF0037C3A8}"/>
    <cellStyle name="Normal 5 6 2 3 3 6" xfId="28598" xr:uid="{7F03A6D6-80F2-42A2-AB36-1F57200C0AED}"/>
    <cellStyle name="Normal 5 6 2 3 3 7" xfId="43482" xr:uid="{A47E0B2F-E200-4C20-BF44-EA36F35ECEFF}"/>
    <cellStyle name="Normal 5 6 2 3 3 8" xfId="8062" xr:uid="{E10A0837-ECA0-43E1-810B-4115C46D142A}"/>
    <cellStyle name="Normal 5 6 2 3 4" xfId="2970" xr:uid="{7A2F6AA8-34B6-4CA6-B440-F5DDFFA4FE38}"/>
    <cellStyle name="Normal 5 6 2 3 4 2" xfId="9775" xr:uid="{B52BB3A0-BB88-4625-A0F6-6241F1E2C4B4}"/>
    <cellStyle name="Normal 5 6 2 3 4 2 2" xfId="13197" xr:uid="{B752B253-AB7A-4431-9952-D7ADDB399B32}"/>
    <cellStyle name="Normal 5 6 2 3 4 2 2 2" xfId="26887" xr:uid="{4D59CE4F-9D44-4AF0-835F-2C7A889046C6}"/>
    <cellStyle name="Normal 5 6 2 3 4 2 2 2 2" xfId="40579" xr:uid="{24D8AF34-2BCA-43E1-A448-D7BFAE99C4CD}"/>
    <cellStyle name="Normal 5 6 2 3 4 2 2 2 3" xfId="55463" xr:uid="{295508B8-2D13-4BE2-BDDB-35C9F984A35C}"/>
    <cellStyle name="Normal 5 6 2 3 4 2 2 3" xfId="20043" xr:uid="{0B8AB6B7-4618-4262-889C-DDA3772E6DA3}"/>
    <cellStyle name="Normal 5 6 2 3 4 2 2 4" xfId="33733" xr:uid="{F83E62A0-8A5C-4EA1-B216-AEF9FDBAB29D}"/>
    <cellStyle name="Normal 5 6 2 3 4 2 2 5" xfId="48617" xr:uid="{E61C322A-E502-4AC3-A78D-D6D6D11C0DA4}"/>
    <cellStyle name="Normal 5 6 2 3 4 2 3" xfId="23465" xr:uid="{C0407137-6C8E-4327-9F85-59259633AB60}"/>
    <cellStyle name="Normal 5 6 2 3 4 2 3 2" xfId="37157" xr:uid="{A16EB0A6-B0C8-445F-B3BC-0E3920D52DDA}"/>
    <cellStyle name="Normal 5 6 2 3 4 2 3 3" xfId="52041" xr:uid="{DE121F95-7144-4FEE-BAA4-AD4C7ECAFFA9}"/>
    <cellStyle name="Normal 5 6 2 3 4 2 4" xfId="16621" xr:uid="{E72E06C7-1F34-4DDD-ABD0-41C55B7F6310}"/>
    <cellStyle name="Normal 5 6 2 3 4 2 5" xfId="30311" xr:uid="{789A01FE-2214-493F-BBE3-BC85C21416B7}"/>
    <cellStyle name="Normal 5 6 2 3 4 2 6" xfId="45195" xr:uid="{0883F411-6A77-434E-9C34-876FC9F352F3}"/>
    <cellStyle name="Normal 5 6 2 3 4 3" xfId="11485" xr:uid="{C038BC2C-185B-4723-8E57-5369ABFC8ACF}"/>
    <cellStyle name="Normal 5 6 2 3 4 3 2" xfId="25175" xr:uid="{19045DFA-671E-4D27-A47F-461E2DEDBA2B}"/>
    <cellStyle name="Normal 5 6 2 3 4 3 2 2" xfId="38867" xr:uid="{0AB66B1E-6DE3-4D1D-B664-2FC009F6A7E5}"/>
    <cellStyle name="Normal 5 6 2 3 4 3 2 3" xfId="53751" xr:uid="{52562050-C926-4AEB-9480-05EE0CF008FC}"/>
    <cellStyle name="Normal 5 6 2 3 4 3 3" xfId="18331" xr:uid="{5F57AFC5-B950-48E7-BBDA-32AA659EBC5E}"/>
    <cellStyle name="Normal 5 6 2 3 4 3 4" xfId="32021" xr:uid="{F7C57F8F-C068-4FF4-8E70-5E02F5A5B27A}"/>
    <cellStyle name="Normal 5 6 2 3 4 3 5" xfId="46905" xr:uid="{36316B55-B1C2-41B9-B2B8-4435F373BC58}"/>
    <cellStyle name="Normal 5 6 2 3 4 4" xfId="21753" xr:uid="{119A1F68-3D88-4B21-B0EE-BFA6E5AE6CC6}"/>
    <cellStyle name="Normal 5 6 2 3 4 4 2" xfId="35445" xr:uid="{0D05ADF8-6CB5-4BBE-88DD-0945133BF1C8}"/>
    <cellStyle name="Normal 5 6 2 3 4 4 3" xfId="50329" xr:uid="{F4FFBD82-F0BE-49DE-BBCD-7701F3517624}"/>
    <cellStyle name="Normal 5 6 2 3 4 5" xfId="14909" xr:uid="{1938DE2E-A4FF-42ED-B5BC-5B45ED9D7CEF}"/>
    <cellStyle name="Normal 5 6 2 3 4 5 2" xfId="41246" xr:uid="{4377FEFB-AD6F-4443-A789-4BDE43CE5F50}"/>
    <cellStyle name="Normal 5 6 2 3 4 6" xfId="28599" xr:uid="{C7E9B700-D765-416E-BFAE-B9ECDA3A8673}"/>
    <cellStyle name="Normal 5 6 2 3 4 7" xfId="43483" xr:uid="{D731FB66-E95E-4911-A809-9677D192BAB1}"/>
    <cellStyle name="Normal 5 6 2 3 4 8" xfId="8063" xr:uid="{30C959D5-C361-44DB-9EF3-2857FEB381AF}"/>
    <cellStyle name="Normal 5 6 2 3 5" xfId="2971" xr:uid="{2A3DF1EF-6CF8-4FEE-AEBD-33753DD78769}"/>
    <cellStyle name="Normal 5 6 2 3 5 2" xfId="13193" xr:uid="{F2481899-7D9C-4C9D-A5FA-D08EB8E79240}"/>
    <cellStyle name="Normal 5 6 2 3 5 2 2" xfId="26883" xr:uid="{43AAC823-5634-4D39-8B30-AA9A47AD8389}"/>
    <cellStyle name="Normal 5 6 2 3 5 2 2 2" xfId="40575" xr:uid="{E6F3E54A-BD7B-4257-9068-88097C305B33}"/>
    <cellStyle name="Normal 5 6 2 3 5 2 2 3" xfId="55459" xr:uid="{9E3873AF-3E6F-4636-9AC1-5EA527CC257E}"/>
    <cellStyle name="Normal 5 6 2 3 5 2 3" xfId="20039" xr:uid="{C4A0F798-10E6-4345-A80B-C3CEF37A5ED7}"/>
    <cellStyle name="Normal 5 6 2 3 5 2 4" xfId="33729" xr:uid="{88C88D77-6A8B-4680-9598-26B3463F297C}"/>
    <cellStyle name="Normal 5 6 2 3 5 2 5" xfId="48613" xr:uid="{4482D961-EEE3-4654-9A3A-98C61701B98A}"/>
    <cellStyle name="Normal 5 6 2 3 5 3" xfId="23461" xr:uid="{652BD63A-9C9C-49F1-885D-44109E2A0094}"/>
    <cellStyle name="Normal 5 6 2 3 5 3 2" xfId="37153" xr:uid="{760FCAA9-2986-4DC0-B611-9D80D63B0A46}"/>
    <cellStyle name="Normal 5 6 2 3 5 3 3" xfId="52037" xr:uid="{5603C117-99FE-4EED-BE21-376A618E05F7}"/>
    <cellStyle name="Normal 5 6 2 3 5 4" xfId="16617" xr:uid="{BC5412F1-4FF1-4BCF-8F64-30E9DF6DB0F4}"/>
    <cellStyle name="Normal 5 6 2 3 5 4 2" xfId="41247" xr:uid="{019D8886-3AB2-400C-8A44-6399A75EBFA3}"/>
    <cellStyle name="Normal 5 6 2 3 5 5" xfId="30307" xr:uid="{3FB83698-2E2C-49F5-AED4-C3ED6E354045}"/>
    <cellStyle name="Normal 5 6 2 3 5 6" xfId="45191" xr:uid="{D8E1C6A7-AF17-492A-9597-260AA352FBF8}"/>
    <cellStyle name="Normal 5 6 2 3 5 7" xfId="9771" xr:uid="{E1C5CF5F-8B18-455A-BB0B-E5833669E669}"/>
    <cellStyle name="Normal 5 6 2 3 6" xfId="2972" xr:uid="{CA3F424B-CB76-43F4-AA2A-4DD615ECC869}"/>
    <cellStyle name="Normal 5 6 2 3 6 2" xfId="25171" xr:uid="{B16B66CD-B5DD-4139-8D4B-90291259F7DF}"/>
    <cellStyle name="Normal 5 6 2 3 6 2 2" xfId="38863" xr:uid="{D2C76BA5-C9FB-430D-A2BE-4FA7373735E9}"/>
    <cellStyle name="Normal 5 6 2 3 6 2 3" xfId="53747" xr:uid="{5484B6B1-922D-4437-B0E6-14E84333DD99}"/>
    <cellStyle name="Normal 5 6 2 3 6 3" xfId="18327" xr:uid="{451583D0-EFBA-4F25-B425-E8506FEF67AC}"/>
    <cellStyle name="Normal 5 6 2 3 6 3 2" xfId="41248" xr:uid="{1E52CCFB-3D0A-4D38-91C2-CCED9978FE04}"/>
    <cellStyle name="Normal 5 6 2 3 6 4" xfId="32017" xr:uid="{A5DC2D7B-445D-4DDA-8A22-F3DDB2693A37}"/>
    <cellStyle name="Normal 5 6 2 3 6 5" xfId="46901" xr:uid="{C34B395D-2E68-47F8-9054-F22680B1D688}"/>
    <cellStyle name="Normal 5 6 2 3 6 6" xfId="11481" xr:uid="{1557FDDA-5027-4776-A5C6-3D2DE2AF3E5E}"/>
    <cellStyle name="Normal 5 6 2 3 7" xfId="21749" xr:uid="{233ED345-E23E-4C2C-957D-2A436BD2FFA7}"/>
    <cellStyle name="Normal 5 6 2 3 7 2" xfId="35441" xr:uid="{6A853F09-A2A3-4DE0-8824-CC7A6DFE6C50}"/>
    <cellStyle name="Normal 5 6 2 3 7 3" xfId="50325" xr:uid="{45C188DD-F187-4AA3-9928-5B5375A4CEF9}"/>
    <cellStyle name="Normal 5 6 2 3 8" xfId="14905" xr:uid="{F9BE7350-6AE8-4FFF-8AE1-09376713BEB2}"/>
    <cellStyle name="Normal 5 6 2 3 8 2" xfId="40855" xr:uid="{3C985BEC-E619-4327-8B98-29FB81898AAE}"/>
    <cellStyle name="Normal 5 6 2 3 9" xfId="28595" xr:uid="{CEC738A4-7F8B-4F6E-9AA7-F01562D2B433}"/>
    <cellStyle name="Normal 5 6 2 4" xfId="582" xr:uid="{6F842516-E252-4129-A3B8-78B495C15020}"/>
    <cellStyle name="Normal 5 6 2 4 2" xfId="583" xr:uid="{9464AFBF-C4DD-4FE0-B066-7EE6806911C0}"/>
    <cellStyle name="Normal 5 6 2 4 2 2" xfId="2973" xr:uid="{D3FDF32D-B6E8-4E89-BA5B-EFE80F85FE93}"/>
    <cellStyle name="Normal 5 6 2 4 2 2 2" xfId="13199" xr:uid="{D271CC9F-089C-4742-A2F3-7353C93728E7}"/>
    <cellStyle name="Normal 5 6 2 4 2 2 2 2" xfId="26889" xr:uid="{D1074AF3-DDC3-40EC-A62A-054A6EEEF30E}"/>
    <cellStyle name="Normal 5 6 2 4 2 2 2 2 2" xfId="40581" xr:uid="{48FE6467-C84F-4283-B20F-130E75CD30E9}"/>
    <cellStyle name="Normal 5 6 2 4 2 2 2 2 3" xfId="55465" xr:uid="{D36CAA6B-7FD0-456E-8312-D7ED97DBAED3}"/>
    <cellStyle name="Normal 5 6 2 4 2 2 2 3" xfId="20045" xr:uid="{B97DAF91-5CD4-4B89-95AA-BE6EB5073D60}"/>
    <cellStyle name="Normal 5 6 2 4 2 2 2 4" xfId="33735" xr:uid="{D0B74D8F-ED37-48EC-A189-B1CEDD626ED0}"/>
    <cellStyle name="Normal 5 6 2 4 2 2 2 5" xfId="48619" xr:uid="{8FE39D71-2EC8-4743-90F9-DFBB5F2E9C68}"/>
    <cellStyle name="Normal 5 6 2 4 2 2 3" xfId="23467" xr:uid="{1CD7AFEA-3132-466F-8923-FD1CD32F30D4}"/>
    <cellStyle name="Normal 5 6 2 4 2 2 3 2" xfId="37159" xr:uid="{7AD00619-5F92-452B-82DE-E6878A013262}"/>
    <cellStyle name="Normal 5 6 2 4 2 2 3 3" xfId="52043" xr:uid="{CEAE0E33-C101-425D-8CD0-79C923547813}"/>
    <cellStyle name="Normal 5 6 2 4 2 2 4" xfId="16623" xr:uid="{D55749DA-6131-4A1D-AC09-6CF70E6518B2}"/>
    <cellStyle name="Normal 5 6 2 4 2 2 4 2" xfId="41249" xr:uid="{9C71FF84-A323-463E-A968-EC74D1B44ECE}"/>
    <cellStyle name="Normal 5 6 2 4 2 2 5" xfId="30313" xr:uid="{C92A34E3-18D9-4E85-9D26-6EA304E1DF4D}"/>
    <cellStyle name="Normal 5 6 2 4 2 2 6" xfId="45197" xr:uid="{87FFD13D-6715-492B-844A-B6F177646054}"/>
    <cellStyle name="Normal 5 6 2 4 2 2 7" xfId="9777" xr:uid="{22739E37-4554-42F1-9DAC-7AF520C53E3F}"/>
    <cellStyle name="Normal 5 6 2 4 2 3" xfId="2974" xr:uid="{6B7C7EA6-921F-44D4-A450-8A58C4586FB6}"/>
    <cellStyle name="Normal 5 6 2 4 2 3 2" xfId="25177" xr:uid="{46E601B7-2F5E-48AA-865B-5DD25710584C}"/>
    <cellStyle name="Normal 5 6 2 4 2 3 2 2" xfId="38869" xr:uid="{970EC77C-FA61-425B-8935-005D44F0C099}"/>
    <cellStyle name="Normal 5 6 2 4 2 3 2 3" xfId="53753" xr:uid="{0D45FF87-6F58-4DAA-8DD2-88CAA9A30BB3}"/>
    <cellStyle name="Normal 5 6 2 4 2 3 3" xfId="18333" xr:uid="{8443FACD-8FD8-49BF-B86A-21804E4F378D}"/>
    <cellStyle name="Normal 5 6 2 4 2 3 3 2" xfId="41250" xr:uid="{E22D5D29-7F85-40C3-A96C-92E2128D22FA}"/>
    <cellStyle name="Normal 5 6 2 4 2 3 4" xfId="32023" xr:uid="{4A03FD5E-D79D-491A-8568-BE6325F54A1A}"/>
    <cellStyle name="Normal 5 6 2 4 2 3 5" xfId="46907" xr:uid="{D5091927-2899-4A82-A21D-0FDA03CEC49E}"/>
    <cellStyle name="Normal 5 6 2 4 2 3 6" xfId="11487" xr:uid="{AF05F8B5-192D-45A0-8C95-17A6914E429F}"/>
    <cellStyle name="Normal 5 6 2 4 2 4" xfId="2975" xr:uid="{3D9A797C-FC4E-4DC6-86D6-70354FE5A2B4}"/>
    <cellStyle name="Normal 5 6 2 4 2 4 2" xfId="41251" xr:uid="{531D927E-71C0-42F0-95CE-87A29EADD493}"/>
    <cellStyle name="Normal 5 6 2 4 2 4 3" xfId="35447" xr:uid="{E7C78CB4-949C-4D1D-97A3-04D11CD7B1CF}"/>
    <cellStyle name="Normal 5 6 2 4 2 4 4" xfId="50331" xr:uid="{BA5D56D6-CA31-4325-B5BD-76D8E39709B7}"/>
    <cellStyle name="Normal 5 6 2 4 2 4 5" xfId="21755" xr:uid="{34896129-0418-4564-83EE-D622BD6F0C63}"/>
    <cellStyle name="Normal 5 6 2 4 2 5" xfId="14911" xr:uid="{A36FDC1A-3521-4F4F-9BAE-50687650206E}"/>
    <cellStyle name="Normal 5 6 2 4 2 5 2" xfId="40860" xr:uid="{C1ED29CC-111A-4B60-8CA4-EE0EB1E35E4B}"/>
    <cellStyle name="Normal 5 6 2 4 2 6" xfId="28601" xr:uid="{11647DC9-6D86-4DF5-A72E-9F2A330E9CE1}"/>
    <cellStyle name="Normal 5 6 2 4 2 7" xfId="43485" xr:uid="{C8269602-1680-48AC-8CFF-C1CDBCEDAE7E}"/>
    <cellStyle name="Normal 5 6 2 4 2 8" xfId="8065" xr:uid="{B48490CD-BC85-4645-877D-2A7EA8779B3D}"/>
    <cellStyle name="Normal 5 6 2 4 3" xfId="2976" xr:uid="{E177D0E4-BCEF-4227-9C40-27765FCFAB06}"/>
    <cellStyle name="Normal 5 6 2 4 3 2" xfId="13198" xr:uid="{10C9E789-70C9-41F8-B010-F019B8D381FA}"/>
    <cellStyle name="Normal 5 6 2 4 3 2 2" xfId="26888" xr:uid="{94F9FA0F-8F16-4711-8A5D-0D48EC164FEF}"/>
    <cellStyle name="Normal 5 6 2 4 3 2 2 2" xfId="40580" xr:uid="{9193861E-A6B5-4A44-B0A1-08C558B54CAE}"/>
    <cellStyle name="Normal 5 6 2 4 3 2 2 3" xfId="55464" xr:uid="{FA8856B0-D62A-4241-97AC-5CB5972361E7}"/>
    <cellStyle name="Normal 5 6 2 4 3 2 3" xfId="20044" xr:uid="{2B0D9A0C-A8B8-4D95-8EF8-B8F69131401B}"/>
    <cellStyle name="Normal 5 6 2 4 3 2 4" xfId="33734" xr:uid="{92BC284D-CAC1-44BF-A659-CDCC2BA6D825}"/>
    <cellStyle name="Normal 5 6 2 4 3 2 5" xfId="48618" xr:uid="{FA9741B6-3EE5-4EA8-94F0-D066B4A7604D}"/>
    <cellStyle name="Normal 5 6 2 4 3 3" xfId="23466" xr:uid="{027E92FB-C256-4C95-870D-F5F1FDDAFC96}"/>
    <cellStyle name="Normal 5 6 2 4 3 3 2" xfId="37158" xr:uid="{23A6FC0C-F393-4F92-83C2-E1444D165E2F}"/>
    <cellStyle name="Normal 5 6 2 4 3 3 3" xfId="52042" xr:uid="{10F37F00-9289-43A3-8CB9-F09893990E69}"/>
    <cellStyle name="Normal 5 6 2 4 3 4" xfId="16622" xr:uid="{D588EB77-EA10-45A6-8662-73CB3C50414C}"/>
    <cellStyle name="Normal 5 6 2 4 3 4 2" xfId="41252" xr:uid="{EE953CA1-17AA-4F5B-B1A6-3A0AB83D9B60}"/>
    <cellStyle name="Normal 5 6 2 4 3 5" xfId="30312" xr:uid="{5C67AF21-74E3-4A97-8AA6-07B56C107AB1}"/>
    <cellStyle name="Normal 5 6 2 4 3 6" xfId="45196" xr:uid="{719E4FE6-85B1-4726-B1A2-2A531B5DD3ED}"/>
    <cellStyle name="Normal 5 6 2 4 3 7" xfId="9776" xr:uid="{99DB3DA5-F2E4-4B0E-BD4B-78943B6BFAAD}"/>
    <cellStyle name="Normal 5 6 2 4 4" xfId="2977" xr:uid="{574137B7-3D89-4119-855A-3D3DA8C3AB76}"/>
    <cellStyle name="Normal 5 6 2 4 4 2" xfId="25176" xr:uid="{5A0922B2-DF9D-4542-978C-1EED601BBCD1}"/>
    <cellStyle name="Normal 5 6 2 4 4 2 2" xfId="38868" xr:uid="{4C66558D-EC91-4B70-A771-52436F384582}"/>
    <cellStyle name="Normal 5 6 2 4 4 2 3" xfId="53752" xr:uid="{ADF3B8AB-5CBE-42E2-B201-34964AA20C13}"/>
    <cellStyle name="Normal 5 6 2 4 4 3" xfId="18332" xr:uid="{2321F760-ECA4-49EA-B7D0-A993BFD41083}"/>
    <cellStyle name="Normal 5 6 2 4 4 3 2" xfId="41253" xr:uid="{1B906782-AFD4-460E-87C1-224610D7FF66}"/>
    <cellStyle name="Normal 5 6 2 4 4 4" xfId="32022" xr:uid="{C534283F-35D5-4F7C-BC03-FEDAE116313C}"/>
    <cellStyle name="Normal 5 6 2 4 4 5" xfId="46906" xr:uid="{A10F2863-E486-4302-A383-6C40EE41767C}"/>
    <cellStyle name="Normal 5 6 2 4 4 6" xfId="11486" xr:uid="{833AD5FE-FD23-49F4-92AE-10F37C11F2F1}"/>
    <cellStyle name="Normal 5 6 2 4 5" xfId="2978" xr:uid="{7FFBC4A7-774F-415E-817F-56FAF7AB0278}"/>
    <cellStyle name="Normal 5 6 2 4 5 2" xfId="41254" xr:uid="{0996ACE7-F6F3-48D1-891D-2D4FF0DD530A}"/>
    <cellStyle name="Normal 5 6 2 4 5 3" xfId="35446" xr:uid="{1A50200F-5F46-4F3D-B580-34CAC9355DC3}"/>
    <cellStyle name="Normal 5 6 2 4 5 4" xfId="50330" xr:uid="{D5700C24-DB05-4F64-B322-1278A17EFE37}"/>
    <cellStyle name="Normal 5 6 2 4 5 5" xfId="21754" xr:uid="{619B737F-2A41-4F15-9AE4-644AB8CCCD2A}"/>
    <cellStyle name="Normal 5 6 2 4 6" xfId="14910" xr:uid="{E46C9ED3-B3D7-493C-B211-10675D242DC5}"/>
    <cellStyle name="Normal 5 6 2 4 6 2" xfId="40859" xr:uid="{1A6D32F5-6ADD-4D89-81AF-71773FBC2C1B}"/>
    <cellStyle name="Normal 5 6 2 4 7" xfId="28600" xr:uid="{E4985DF4-EC63-495A-803E-C4D315CF6E65}"/>
    <cellStyle name="Normal 5 6 2 4 8" xfId="43484" xr:uid="{82776EA5-A929-4CC8-A8D8-1059C8FDBCA8}"/>
    <cellStyle name="Normal 5 6 2 4 9" xfId="8064" xr:uid="{F21AEAC0-6171-4C6D-B869-00C7EB46C174}"/>
    <cellStyle name="Normal 5 6 2 5" xfId="584" xr:uid="{B4C9DC11-09DE-4904-8FE6-3B933B36D490}"/>
    <cellStyle name="Normal 5 6 2 5 2" xfId="2979" xr:uid="{0D03BE01-33CA-412B-9A49-206A73261244}"/>
    <cellStyle name="Normal 5 6 2 5 2 2" xfId="13200" xr:uid="{A5A75FB1-DD3F-4519-8710-9950F58C84FD}"/>
    <cellStyle name="Normal 5 6 2 5 2 2 2" xfId="26890" xr:uid="{02362D12-7680-4B2D-AD5E-D67969E0948A}"/>
    <cellStyle name="Normal 5 6 2 5 2 2 2 2" xfId="40582" xr:uid="{6ED622FF-38FF-4A3A-BF6F-C799BC959DCB}"/>
    <cellStyle name="Normal 5 6 2 5 2 2 2 3" xfId="55466" xr:uid="{F02F1CEC-A80D-4CBD-B52C-E66D214DC450}"/>
    <cellStyle name="Normal 5 6 2 5 2 2 3" xfId="20046" xr:uid="{5395F91D-EF7B-4EEE-8771-6065BF23FE0A}"/>
    <cellStyle name="Normal 5 6 2 5 2 2 4" xfId="33736" xr:uid="{7D01441A-500D-49AF-9579-603E101DAF67}"/>
    <cellStyle name="Normal 5 6 2 5 2 2 5" xfId="48620" xr:uid="{B959748C-076A-4650-990F-B81DC71CC6AC}"/>
    <cellStyle name="Normal 5 6 2 5 2 3" xfId="23468" xr:uid="{AE32DC5E-11E0-4C18-AF60-690C799CB927}"/>
    <cellStyle name="Normal 5 6 2 5 2 3 2" xfId="37160" xr:uid="{07C738E9-20AA-46DE-AA1F-5FD89479FE58}"/>
    <cellStyle name="Normal 5 6 2 5 2 3 3" xfId="52044" xr:uid="{199E2B2A-93DB-4F5A-B7D6-948966223CC2}"/>
    <cellStyle name="Normal 5 6 2 5 2 4" xfId="16624" xr:uid="{30A2B7B5-F533-451F-8C63-02F26F2987D0}"/>
    <cellStyle name="Normal 5 6 2 5 2 4 2" xfId="41255" xr:uid="{F9CCF54F-3E31-49CE-AA70-17C50D8272FF}"/>
    <cellStyle name="Normal 5 6 2 5 2 5" xfId="30314" xr:uid="{4F213D7E-E39F-4973-A620-B771902E83D9}"/>
    <cellStyle name="Normal 5 6 2 5 2 6" xfId="45198" xr:uid="{4C7DE68C-899A-4E3E-B485-0F299ADB414D}"/>
    <cellStyle name="Normal 5 6 2 5 2 7" xfId="9778" xr:uid="{3F4F014A-07DE-4A02-BDBF-090FAFED2ADC}"/>
    <cellStyle name="Normal 5 6 2 5 3" xfId="2980" xr:uid="{29106717-66B5-4D3A-9285-04FDF0292B94}"/>
    <cellStyle name="Normal 5 6 2 5 3 2" xfId="25178" xr:uid="{DBFF390C-A9E0-49E6-8625-FA2DE71E9F33}"/>
    <cellStyle name="Normal 5 6 2 5 3 2 2" xfId="38870" xr:uid="{EDD937E3-4169-4419-BB1F-9E7D097D4EB5}"/>
    <cellStyle name="Normal 5 6 2 5 3 2 3" xfId="53754" xr:uid="{549F8ED3-8B6E-4C1A-A7C0-AA3378D8F9AB}"/>
    <cellStyle name="Normal 5 6 2 5 3 3" xfId="18334" xr:uid="{F97FEE39-87EA-4B3F-B019-8FE21E6B709C}"/>
    <cellStyle name="Normal 5 6 2 5 3 3 2" xfId="41256" xr:uid="{8E087EBF-9693-406B-9FAC-D857BEF9A2AF}"/>
    <cellStyle name="Normal 5 6 2 5 3 4" xfId="32024" xr:uid="{FBCBA3ED-103D-4D81-B6CF-D59A0D6CE0F5}"/>
    <cellStyle name="Normal 5 6 2 5 3 5" xfId="46908" xr:uid="{EA0A4465-1E1C-4E40-88E5-5E9CA3A4F974}"/>
    <cellStyle name="Normal 5 6 2 5 3 6" xfId="11488" xr:uid="{45FC90E6-43F7-4ED6-A1F2-E8ECF1659EF7}"/>
    <cellStyle name="Normal 5 6 2 5 4" xfId="2981" xr:uid="{3EA49F52-C529-4757-A4C1-20A9EA0451B6}"/>
    <cellStyle name="Normal 5 6 2 5 4 2" xfId="41257" xr:uid="{257826F0-EF68-4CD5-8B95-632D87EB3913}"/>
    <cellStyle name="Normal 5 6 2 5 4 3" xfId="35448" xr:uid="{33DF73FE-FCF1-4385-ACF0-74B5843CA6E4}"/>
    <cellStyle name="Normal 5 6 2 5 4 4" xfId="50332" xr:uid="{325DD79B-0A67-4038-830F-63E33F8D0B5E}"/>
    <cellStyle name="Normal 5 6 2 5 4 5" xfId="21756" xr:uid="{70DB757C-C491-4F27-9050-09CD8A39F5B3}"/>
    <cellStyle name="Normal 5 6 2 5 5" xfId="14912" xr:uid="{975E6E53-E7DF-4CDB-9D93-4F6C3EA59FEA}"/>
    <cellStyle name="Normal 5 6 2 5 5 2" xfId="40861" xr:uid="{A83762E6-1BE7-46EF-A0DA-551F3B571C7A}"/>
    <cellStyle name="Normal 5 6 2 5 6" xfId="28602" xr:uid="{EF019EA0-D16C-4F76-9A6C-7A987DE2033E}"/>
    <cellStyle name="Normal 5 6 2 5 7" xfId="43486" xr:uid="{7287CF2B-CBDD-433E-967C-2E97E0C77F99}"/>
    <cellStyle name="Normal 5 6 2 5 8" xfId="8066" xr:uid="{50F0D13D-BFF7-4832-9F3D-BB875C75FCA0}"/>
    <cellStyle name="Normal 5 6 2 6" xfId="2982" xr:uid="{734DF668-78B7-4C21-9FE7-1C88FB1C4E04}"/>
    <cellStyle name="Normal 5 6 2 6 2" xfId="2983" xr:uid="{D330A3A2-0A4B-4244-B07F-3840478BDC60}"/>
    <cellStyle name="Normal 5 6 2 6 2 2" xfId="13201" xr:uid="{9210350B-6370-4780-8DE0-8C6153068BD8}"/>
    <cellStyle name="Normal 5 6 2 6 2 2 2" xfId="26891" xr:uid="{B08385CF-9337-4C6B-9745-1E682D42E7C1}"/>
    <cellStyle name="Normal 5 6 2 6 2 2 2 2" xfId="40583" xr:uid="{38EBFFED-769E-4528-9426-CF815DFA1109}"/>
    <cellStyle name="Normal 5 6 2 6 2 2 2 3" xfId="55467" xr:uid="{E2056134-D536-421E-ADAD-3347DC003E7A}"/>
    <cellStyle name="Normal 5 6 2 6 2 2 3" xfId="20047" xr:uid="{B3112F91-255F-429E-939B-E9E50E889D4A}"/>
    <cellStyle name="Normal 5 6 2 6 2 2 4" xfId="33737" xr:uid="{2D8E9616-911C-4F74-B9F6-78348A709208}"/>
    <cellStyle name="Normal 5 6 2 6 2 2 5" xfId="48621" xr:uid="{65F8D3AF-CC24-4FD4-A9B9-20DD70A35E5B}"/>
    <cellStyle name="Normal 5 6 2 6 2 3" xfId="23469" xr:uid="{FCBC1C70-B6AB-45E4-8AB7-23F76BB4CDE3}"/>
    <cellStyle name="Normal 5 6 2 6 2 3 2" xfId="37161" xr:uid="{15273F4E-C105-4CB3-BE33-0540702B6FD5}"/>
    <cellStyle name="Normal 5 6 2 6 2 3 3" xfId="52045" xr:uid="{1D763DA3-5E3A-42F8-A8CA-AE562A587408}"/>
    <cellStyle name="Normal 5 6 2 6 2 4" xfId="16625" xr:uid="{7520D307-50E0-4CA7-8562-CF15E5006E0E}"/>
    <cellStyle name="Normal 5 6 2 6 2 4 2" xfId="41259" xr:uid="{38671E85-C1B4-49E4-9B89-ADB073253673}"/>
    <cellStyle name="Normal 5 6 2 6 2 5" xfId="30315" xr:uid="{52A9DE2C-0725-4053-98B9-46C1A8247636}"/>
    <cellStyle name="Normal 5 6 2 6 2 6" xfId="45199" xr:uid="{BA451EC9-B1C9-4538-9834-4ACA9587B830}"/>
    <cellStyle name="Normal 5 6 2 6 2 7" xfId="9779" xr:uid="{39782FB1-0A76-4FF7-B895-F905D7766936}"/>
    <cellStyle name="Normal 5 6 2 6 3" xfId="2984" xr:uid="{416DC16F-617E-4822-9331-26399CBFA54D}"/>
    <cellStyle name="Normal 5 6 2 6 3 2" xfId="25179" xr:uid="{E4B3CC0D-5CC9-471E-9C58-411DF36A7195}"/>
    <cellStyle name="Normal 5 6 2 6 3 2 2" xfId="38871" xr:uid="{5B9E7F73-43E9-4FAD-B3AE-45A78056CA97}"/>
    <cellStyle name="Normal 5 6 2 6 3 2 3" xfId="53755" xr:uid="{23CEB850-A958-46C3-8F15-789CC974D343}"/>
    <cellStyle name="Normal 5 6 2 6 3 3" xfId="18335" xr:uid="{8AD6D1AA-6342-4A73-AC38-ED7400299E4D}"/>
    <cellStyle name="Normal 5 6 2 6 3 3 2" xfId="41260" xr:uid="{2C7F710D-A65C-4CB7-8B1A-52E400D8E70E}"/>
    <cellStyle name="Normal 5 6 2 6 3 4" xfId="32025" xr:uid="{F929C491-BBC3-4899-870E-926794A19310}"/>
    <cellStyle name="Normal 5 6 2 6 3 5" xfId="46909" xr:uid="{16235E98-30F2-4478-97E3-EC06846D76FF}"/>
    <cellStyle name="Normal 5 6 2 6 3 6" xfId="11489" xr:uid="{F5204B92-5B9E-4EE4-845F-093EBCB57EFA}"/>
    <cellStyle name="Normal 5 6 2 6 4" xfId="2985" xr:uid="{5E107179-28A2-49D9-B158-9FBB894DA987}"/>
    <cellStyle name="Normal 5 6 2 6 4 2" xfId="41261" xr:uid="{661B4880-8760-4E63-997D-00556EFAC7E8}"/>
    <cellStyle name="Normal 5 6 2 6 4 3" xfId="35449" xr:uid="{FE7C249A-7C20-4EF3-820C-8F36DA084105}"/>
    <cellStyle name="Normal 5 6 2 6 4 4" xfId="50333" xr:uid="{BEACB7E0-CCAD-493B-BE6D-264FBAE51D9E}"/>
    <cellStyle name="Normal 5 6 2 6 4 5" xfId="21757" xr:uid="{90F066CD-B4FC-4AD8-BC36-6FC151B875AF}"/>
    <cellStyle name="Normal 5 6 2 6 5" xfId="14913" xr:uid="{1D9363F4-FFB2-4E52-A8B1-BA393EDDC1C6}"/>
    <cellStyle name="Normal 5 6 2 6 5 2" xfId="41258" xr:uid="{BB74AFB3-7894-47BA-BBC2-0FDE0005CE05}"/>
    <cellStyle name="Normal 5 6 2 6 6" xfId="28603" xr:uid="{FAAD0BD8-164A-4955-8509-0E60F3BE1167}"/>
    <cellStyle name="Normal 5 6 2 6 7" xfId="43487" xr:uid="{84C9B0D4-C17C-4EBB-AF57-6B50FA5607B6}"/>
    <cellStyle name="Normal 5 6 2 6 8" xfId="8067" xr:uid="{F966F2CB-543D-4544-8709-C090792923B5}"/>
    <cellStyle name="Normal 5 6 2 7" xfId="2986" xr:uid="{ECBBB94D-E37C-4EB0-8B8A-50C872750528}"/>
    <cellStyle name="Normal 5 6 2 7 2" xfId="13187" xr:uid="{224EA7E0-2E59-4FCF-BC6B-4BDE95D9AD0E}"/>
    <cellStyle name="Normal 5 6 2 7 2 2" xfId="26877" xr:uid="{B3BAF299-7FC0-42E5-82BD-DCABC9249035}"/>
    <cellStyle name="Normal 5 6 2 7 2 2 2" xfId="40569" xr:uid="{BFDE91A8-777C-4E2E-8588-26B76C110E4C}"/>
    <cellStyle name="Normal 5 6 2 7 2 2 3" xfId="55453" xr:uid="{E879E066-B002-4381-B1F6-AAE4D28CDAAE}"/>
    <cellStyle name="Normal 5 6 2 7 2 3" xfId="20033" xr:uid="{8D7C6A78-C338-43AC-AA67-4116749B8863}"/>
    <cellStyle name="Normal 5 6 2 7 2 4" xfId="33723" xr:uid="{376D5EFE-6DA2-47A1-961C-55458AD25733}"/>
    <cellStyle name="Normal 5 6 2 7 2 5" xfId="48607" xr:uid="{F7EA9C70-F48E-4535-BBD5-207A7FB14995}"/>
    <cellStyle name="Normal 5 6 2 7 3" xfId="23455" xr:uid="{0FAFD89A-1087-435C-96EE-482B378376D3}"/>
    <cellStyle name="Normal 5 6 2 7 3 2" xfId="37147" xr:uid="{68BA1411-8D59-4393-B181-29D1D2834472}"/>
    <cellStyle name="Normal 5 6 2 7 3 3" xfId="52031" xr:uid="{2045064D-E30D-417C-9840-129A3A8418C8}"/>
    <cellStyle name="Normal 5 6 2 7 4" xfId="16611" xr:uid="{6AC7CEC8-33AC-473D-94A6-9D0BD0F9D0A4}"/>
    <cellStyle name="Normal 5 6 2 7 4 2" xfId="41262" xr:uid="{B5DFFA73-02A6-486C-B107-606EE2A42E93}"/>
    <cellStyle name="Normal 5 6 2 7 5" xfId="30301" xr:uid="{D42ADA3F-206E-460C-8B26-41CF3D6B856E}"/>
    <cellStyle name="Normal 5 6 2 7 6" xfId="45185" xr:uid="{6CF48A69-861E-4615-9D02-169072827525}"/>
    <cellStyle name="Normal 5 6 2 7 7" xfId="9765" xr:uid="{37B39DB1-F950-436E-A602-FBF5E0F27418}"/>
    <cellStyle name="Normal 5 6 2 8" xfId="2987" xr:uid="{520B0D6E-E2AA-4B51-B665-B7F185C75A4E}"/>
    <cellStyle name="Normal 5 6 2 8 2" xfId="25165" xr:uid="{2A170D16-56D5-46D1-927D-B5C600D11B74}"/>
    <cellStyle name="Normal 5 6 2 8 2 2" xfId="38857" xr:uid="{B3B722CB-348F-4A6E-A3A1-E1711C711E58}"/>
    <cellStyle name="Normal 5 6 2 8 2 3" xfId="53741" xr:uid="{5989D301-E25F-411A-A411-2EFAD40B848D}"/>
    <cellStyle name="Normal 5 6 2 8 3" xfId="18321" xr:uid="{C14738D0-5FB8-4F98-B56D-860113957334}"/>
    <cellStyle name="Normal 5 6 2 8 3 2" xfId="41263" xr:uid="{3EA1E9A0-44F5-41A1-959C-CF2690584F70}"/>
    <cellStyle name="Normal 5 6 2 8 4" xfId="32011" xr:uid="{25EB8CD3-CAAD-4EF5-B439-BCAFEE911E76}"/>
    <cellStyle name="Normal 5 6 2 8 5" xfId="46895" xr:uid="{2120939D-0C86-4569-B948-21A656974020}"/>
    <cellStyle name="Normal 5 6 2 8 6" xfId="11475" xr:uid="{473F002E-62EC-478D-87E2-19E3BC2A7B70}"/>
    <cellStyle name="Normal 5 6 2 9" xfId="2988" xr:uid="{73CFEC8B-B5D6-4DB8-A15D-13C8B532F3B1}"/>
    <cellStyle name="Normal 5 6 2 9 2" xfId="41264" xr:uid="{A77461A9-A6B0-4527-9FE2-C81305FA3B43}"/>
    <cellStyle name="Normal 5 6 2 9 3" xfId="35435" xr:uid="{99C5BF17-36B1-4D10-9C4C-8D5123DD6BBC}"/>
    <cellStyle name="Normal 5 6 2 9 4" xfId="50319" xr:uid="{83CF57F0-8D27-44E5-9385-4A58DE52CD0A}"/>
    <cellStyle name="Normal 5 6 2 9 5" xfId="21743" xr:uid="{093A45F8-A1A5-4C53-92CA-FF1C3444AD5F}"/>
    <cellStyle name="Normal 5 6 3" xfId="313" xr:uid="{E6BAA16C-8AF1-4EFF-8A62-CC0467BE5504}"/>
    <cellStyle name="Normal 5 6 3 10" xfId="28604" xr:uid="{1D5894DB-B9D9-420E-A79D-345B2AF8D82E}"/>
    <cellStyle name="Normal 5 6 3 11" xfId="43488" xr:uid="{417B0B0C-C30F-4B6E-9838-7C3A6CFD12A4}"/>
    <cellStyle name="Normal 5 6 3 12" xfId="8068" xr:uid="{7EFE5EE4-AB58-4C34-B2E0-A900209620AB}"/>
    <cellStyle name="Normal 5 6 3 2" xfId="585" xr:uid="{1C9D7927-DC95-49C4-B3B6-346215F5C977}"/>
    <cellStyle name="Normal 5 6 3 2 10" xfId="8069" xr:uid="{774324FA-2366-4B6B-B609-43935E78448A}"/>
    <cellStyle name="Normal 5 6 3 2 2" xfId="586" xr:uid="{0E116949-7084-4B57-9262-6EDAF8F19F2E}"/>
    <cellStyle name="Normal 5 6 3 2 2 2" xfId="1399" xr:uid="{53752433-3701-4D27-833A-BFAEFBA23A5E}"/>
    <cellStyle name="Normal 5 6 3 2 2 2 2" xfId="1400" xr:uid="{82434A15-DA58-48F3-AB4E-1D73C0B8770E}"/>
    <cellStyle name="Normal 5 6 3 2 2 2 2 2" xfId="26894" xr:uid="{4191203D-9647-47B4-A2F3-AE2F7FDF4443}"/>
    <cellStyle name="Normal 5 6 3 2 2 2 2 2 2" xfId="40586" xr:uid="{903CAB61-B01D-4CEF-B524-4B60C8AE9E99}"/>
    <cellStyle name="Normal 5 6 3 2 2 2 2 2 3" xfId="55470" xr:uid="{13662AE9-40E4-4EE7-B265-1A7FE9481A87}"/>
    <cellStyle name="Normal 5 6 3 2 2 2 2 3" xfId="20050" xr:uid="{896B51F5-ED99-4D89-9EA9-99812309B363}"/>
    <cellStyle name="Normal 5 6 3 2 2 2 2 3 2" xfId="41093" xr:uid="{4C469D50-C4C5-4D2A-AC51-6692AC3A7DDB}"/>
    <cellStyle name="Normal 5 6 3 2 2 2 2 4" xfId="33740" xr:uid="{D3852901-3371-4E06-B9CF-8CF024F7E678}"/>
    <cellStyle name="Normal 5 6 3 2 2 2 2 5" xfId="48624" xr:uid="{AED2DA65-296B-4AF8-B19E-A14AB4ED30A0}"/>
    <cellStyle name="Normal 5 6 3 2 2 2 2 6" xfId="13204" xr:uid="{22EEE4C9-34A5-45A8-8647-DC1A2F887E01}"/>
    <cellStyle name="Normal 5 6 3 2 2 2 3" xfId="23472" xr:uid="{EC84BF9E-7A9C-4081-97C0-93B4DFBC78A5}"/>
    <cellStyle name="Normal 5 6 3 2 2 2 3 2" xfId="37164" xr:uid="{3F62A6BB-58AB-4714-A82A-66CCAC4C6E05}"/>
    <cellStyle name="Normal 5 6 3 2 2 2 3 3" xfId="52048" xr:uid="{697E8B65-78C8-4018-BB1B-D0620C34AB10}"/>
    <cellStyle name="Normal 5 6 3 2 2 2 4" xfId="16628" xr:uid="{19703A75-D5B7-456E-A923-F28AC94FDFE8}"/>
    <cellStyle name="Normal 5 6 3 2 2 2 4 2" xfId="41092" xr:uid="{FBC71925-BD53-4D54-B1D6-D9360485632E}"/>
    <cellStyle name="Normal 5 6 3 2 2 2 5" xfId="30318" xr:uid="{7112712E-21DC-4401-9E3C-036EA1F7553D}"/>
    <cellStyle name="Normal 5 6 3 2 2 2 6" xfId="45202" xr:uid="{9AA05F25-E67D-4967-B7CC-2B71CEC1A6DD}"/>
    <cellStyle name="Normal 5 6 3 2 2 2 7" xfId="9782" xr:uid="{5AF76177-8C32-4761-86DA-CDA272D04391}"/>
    <cellStyle name="Normal 5 6 3 2 2 3" xfId="1401" xr:uid="{8276E109-33F1-4316-848E-2D1DD345D30F}"/>
    <cellStyle name="Normal 5 6 3 2 2 3 2" xfId="25182" xr:uid="{6C486DF0-9184-41FC-B982-7EA3E417A0CF}"/>
    <cellStyle name="Normal 5 6 3 2 2 3 2 2" xfId="38874" xr:uid="{C89B1816-4804-4F0C-804E-EA425F929CF8}"/>
    <cellStyle name="Normal 5 6 3 2 2 3 2 3" xfId="53758" xr:uid="{31A22B6B-BF56-41F4-B4A4-73DEEE1EE9A6}"/>
    <cellStyle name="Normal 5 6 3 2 2 3 3" xfId="18338" xr:uid="{9516F904-F031-4DC8-914C-9926F80904AA}"/>
    <cellStyle name="Normal 5 6 3 2 2 3 3 2" xfId="41094" xr:uid="{0F20FDE6-AE7C-46D9-ABC8-761E5D5A3EC7}"/>
    <cellStyle name="Normal 5 6 3 2 2 3 4" xfId="32028" xr:uid="{FF016D3B-958A-45BC-B723-12BB4A739FC8}"/>
    <cellStyle name="Normal 5 6 3 2 2 3 5" xfId="46912" xr:uid="{D92E844C-0A38-4709-BE1E-7F4C9B523CFC}"/>
    <cellStyle name="Normal 5 6 3 2 2 3 6" xfId="11492" xr:uid="{EF23FBCD-57BC-4CFF-A91C-0CCDAC6B7884}"/>
    <cellStyle name="Normal 5 6 3 2 2 4" xfId="2989" xr:uid="{E8D856FC-74F0-4958-8874-ACA2D1EF6A8F}"/>
    <cellStyle name="Normal 5 6 3 2 2 4 2" xfId="41265" xr:uid="{E1C32B14-D3C0-4B1C-BBAD-D47C411F9BDE}"/>
    <cellStyle name="Normal 5 6 3 2 2 4 3" xfId="35452" xr:uid="{4B6F6471-3119-4175-BC5C-B8459B420A82}"/>
    <cellStyle name="Normal 5 6 3 2 2 4 4" xfId="50336" xr:uid="{AF705BFE-B522-43DB-853D-AFE2CF4EE13B}"/>
    <cellStyle name="Normal 5 6 3 2 2 4 5" xfId="21760" xr:uid="{5B436837-DDCC-4656-8E83-C9E1DC58672C}"/>
    <cellStyle name="Normal 5 6 3 2 2 5" xfId="14916" xr:uid="{EC5553DD-B47E-4D8E-9933-068F1818066B}"/>
    <cellStyle name="Normal 5 6 3 2 2 5 2" xfId="40863" xr:uid="{2048F06F-A976-427F-A7F9-AE64354B2A3F}"/>
    <cellStyle name="Normal 5 6 3 2 2 6" xfId="28606" xr:uid="{64ACB404-7884-41FC-8EEC-BCD0228EFF71}"/>
    <cellStyle name="Normal 5 6 3 2 2 7" xfId="43490" xr:uid="{AC86CF13-09D5-482B-A969-8B25EB79F1EC}"/>
    <cellStyle name="Normal 5 6 3 2 2 8" xfId="8070" xr:uid="{A025D5EE-7C82-4551-BAEE-FA96901DA7E2}"/>
    <cellStyle name="Normal 5 6 3 2 3" xfId="1402" xr:uid="{976F7CD0-65E7-4AA9-A09A-0233C7BF4856}"/>
    <cellStyle name="Normal 5 6 3 2 3 2" xfId="1403" xr:uid="{95F77BA6-CE60-4EC3-9FD4-4A13CAE2B0BC}"/>
    <cellStyle name="Normal 5 6 3 2 3 2 2" xfId="26893" xr:uid="{90ECCA9C-789A-43C3-A10D-54A656C35AAB}"/>
    <cellStyle name="Normal 5 6 3 2 3 2 2 2" xfId="40585" xr:uid="{D6901C0C-AED2-4ECD-8218-8B3C0E2AD942}"/>
    <cellStyle name="Normal 5 6 3 2 3 2 2 3" xfId="55469" xr:uid="{E677812A-53F0-485E-AA5F-175894B66DBE}"/>
    <cellStyle name="Normal 5 6 3 2 3 2 3" xfId="20049" xr:uid="{24C5FC5D-FD1B-46E8-B759-0347A9552487}"/>
    <cellStyle name="Normal 5 6 3 2 3 2 3 2" xfId="41096" xr:uid="{ED43FF5B-9EFE-452B-A48F-F1C2F6F6BAFE}"/>
    <cellStyle name="Normal 5 6 3 2 3 2 4" xfId="33739" xr:uid="{52616503-8101-40C2-9347-95CFF1E248DC}"/>
    <cellStyle name="Normal 5 6 3 2 3 2 5" xfId="48623" xr:uid="{D62FC9E3-B740-4710-B1E5-A12A80B7B7DC}"/>
    <cellStyle name="Normal 5 6 3 2 3 2 6" xfId="13203" xr:uid="{5830654C-51E6-4D9A-AE85-7DE0D54351DD}"/>
    <cellStyle name="Normal 5 6 3 2 3 3" xfId="2990" xr:uid="{7EBB121F-9C20-4FD6-A5AC-09724AEB248E}"/>
    <cellStyle name="Normal 5 6 3 2 3 3 2" xfId="41266" xr:uid="{652E4D3F-BBC4-436F-8986-AB2CC9BB029D}"/>
    <cellStyle name="Normal 5 6 3 2 3 3 3" xfId="37163" xr:uid="{5C2FE596-5448-4B63-85E1-269DF6E83C18}"/>
    <cellStyle name="Normal 5 6 3 2 3 3 4" xfId="52047" xr:uid="{7F3EEF3D-24F6-450A-A904-3211C3E5361A}"/>
    <cellStyle name="Normal 5 6 3 2 3 3 5" xfId="23471" xr:uid="{B14A0C96-0B12-4301-B023-A858E6CF7B98}"/>
    <cellStyle name="Normal 5 6 3 2 3 4" xfId="2991" xr:uid="{6F5602E5-695E-4516-B153-56A0D186922F}"/>
    <cellStyle name="Normal 5 6 3 2 3 4 2" xfId="41267" xr:uid="{6C6F3A01-073C-4CFA-BF0A-CCC79888FAF8}"/>
    <cellStyle name="Normal 5 6 3 2 3 4 3" xfId="16627" xr:uid="{D459FD6C-C10B-40E6-8CE0-45B8B647E961}"/>
    <cellStyle name="Normal 5 6 3 2 3 5" xfId="41095" xr:uid="{DD99B0C0-2E17-4838-9A9F-0AD0E6E1D3E6}"/>
    <cellStyle name="Normal 5 6 3 2 3 6" xfId="30317" xr:uid="{569BF107-1B98-42BF-9AE1-42DEFE07118A}"/>
    <cellStyle name="Normal 5 6 3 2 3 7" xfId="45201" xr:uid="{483C328C-F75E-43D7-A765-635ABB53E100}"/>
    <cellStyle name="Normal 5 6 3 2 3 8" xfId="9781" xr:uid="{F0853302-FAB8-4F85-B33C-60ECF380554E}"/>
    <cellStyle name="Normal 5 6 3 2 4" xfId="1404" xr:uid="{8534D704-8213-42EC-95F1-EA4903C70BA0}"/>
    <cellStyle name="Normal 5 6 3 2 4 2" xfId="25181" xr:uid="{B71E0741-9DA0-44B4-A3E4-F550ABF7EF6E}"/>
    <cellStyle name="Normal 5 6 3 2 4 2 2" xfId="38873" xr:uid="{9C1A2E48-A2E9-4D1A-B865-C5090EA314A8}"/>
    <cellStyle name="Normal 5 6 3 2 4 2 3" xfId="53757" xr:uid="{D0B60AE4-6AAA-446B-B5A3-F1B214118F25}"/>
    <cellStyle name="Normal 5 6 3 2 4 3" xfId="18337" xr:uid="{2F423AD6-BC13-4DC9-8071-B6CA6B6D676A}"/>
    <cellStyle name="Normal 5 6 3 2 4 3 2" xfId="41097" xr:uid="{213A2EEC-72D3-48C0-BEF7-51392A7D8972}"/>
    <cellStyle name="Normal 5 6 3 2 4 4" xfId="32027" xr:uid="{73304BC9-8F23-4E6D-AC4D-4C43FDA7E78A}"/>
    <cellStyle name="Normal 5 6 3 2 4 5" xfId="46911" xr:uid="{1DAF3375-FF59-4367-8C8D-3E8F0AA195B8}"/>
    <cellStyle name="Normal 5 6 3 2 4 6" xfId="11491" xr:uid="{90975B5E-FC30-4F10-9828-C6AC162D220C}"/>
    <cellStyle name="Normal 5 6 3 2 5" xfId="2992" xr:uid="{F2481B2E-6BF8-4833-9139-1DDA1BB1E731}"/>
    <cellStyle name="Normal 5 6 3 2 5 2" xfId="41268" xr:uid="{49A03557-11E3-481D-BB9B-C3618F5EEDA3}"/>
    <cellStyle name="Normal 5 6 3 2 5 3" xfId="35451" xr:uid="{0A3053E7-BD07-44B1-8DCB-6659FEAFD0B5}"/>
    <cellStyle name="Normal 5 6 3 2 5 4" xfId="50335" xr:uid="{ECCA31E5-EF0F-4452-8A6B-38ED9DED04C0}"/>
    <cellStyle name="Normal 5 6 3 2 5 5" xfId="21759" xr:uid="{1C309981-6310-4AE6-A4B6-8A8413DB211F}"/>
    <cellStyle name="Normal 5 6 3 2 6" xfId="2993" xr:uid="{AB04BF2F-2468-4D5B-8288-73A2F5655757}"/>
    <cellStyle name="Normal 5 6 3 2 6 2" xfId="41269" xr:uid="{4D6F6D45-E650-409F-83A0-828F5795E07C}"/>
    <cellStyle name="Normal 5 6 3 2 6 3" xfId="14915" xr:uid="{DABD2B87-5F1C-4CA0-BBAD-BEE9EA59A253}"/>
    <cellStyle name="Normal 5 6 3 2 7" xfId="40862" xr:uid="{98486FE8-D9E2-4E3A-8C46-F118F8AF4ABB}"/>
    <cellStyle name="Normal 5 6 3 2 8" xfId="28605" xr:uid="{E2C70647-AA4D-472C-AED5-EC1C949EF2EE}"/>
    <cellStyle name="Normal 5 6 3 2 9" xfId="43489" xr:uid="{17AE69A4-E70A-44DA-B5CA-0520EDD39B67}"/>
    <cellStyle name="Normal 5 6 3 3" xfId="587" xr:uid="{6F1B85D7-EEEE-4FB8-8E71-228853A6848D}"/>
    <cellStyle name="Normal 5 6 3 3 2" xfId="1405" xr:uid="{21395B19-6506-4BC8-A4B5-98A79F2D290A}"/>
    <cellStyle name="Normal 5 6 3 3 2 2" xfId="1406" xr:uid="{AA859619-1347-476E-A376-9067883281BD}"/>
    <cellStyle name="Normal 5 6 3 3 2 2 2" xfId="26895" xr:uid="{EF11A92D-FEBE-4C03-BE1F-EA7515E502A6}"/>
    <cellStyle name="Normal 5 6 3 3 2 2 2 2" xfId="40587" xr:uid="{A9810CCA-C404-4F95-8681-C8CC9CCD7E2E}"/>
    <cellStyle name="Normal 5 6 3 3 2 2 2 3" xfId="55471" xr:uid="{B2902F01-CAFF-4097-AEB8-521B0653C969}"/>
    <cellStyle name="Normal 5 6 3 3 2 2 3" xfId="20051" xr:uid="{F961C50D-303B-4649-B720-3BBD6B8D714B}"/>
    <cellStyle name="Normal 5 6 3 3 2 2 3 2" xfId="41099" xr:uid="{1CB9CE00-ECCC-4FBF-8C5A-38B97120B0AC}"/>
    <cellStyle name="Normal 5 6 3 3 2 2 4" xfId="33741" xr:uid="{008D8A92-16D1-448F-B0DA-04BA8CAC9475}"/>
    <cellStyle name="Normal 5 6 3 3 2 2 5" xfId="48625" xr:uid="{DBCCD4E0-D51F-4215-B1B3-1C1C46E3923F}"/>
    <cellStyle name="Normal 5 6 3 3 2 2 6" xfId="13205" xr:uid="{8E8EE79B-5FDE-4351-BFA1-DDC1D013CD3C}"/>
    <cellStyle name="Normal 5 6 3 3 2 3" xfId="2994" xr:uid="{2DC61F1C-107E-467A-852C-06CAB3DEF55D}"/>
    <cellStyle name="Normal 5 6 3 3 2 3 2" xfId="41270" xr:uid="{D05733C8-9670-4AE0-97BD-D29579BDA585}"/>
    <cellStyle name="Normal 5 6 3 3 2 3 3" xfId="37165" xr:uid="{ADEAC3F1-7272-49BA-8FA7-02FA4D14CE88}"/>
    <cellStyle name="Normal 5 6 3 3 2 3 4" xfId="52049" xr:uid="{EE4DA69A-B446-4ABE-8689-E9157C7110F6}"/>
    <cellStyle name="Normal 5 6 3 3 2 3 5" xfId="23473" xr:uid="{6CE483A5-062A-49E7-8C22-F916C36D48EC}"/>
    <cellStyle name="Normal 5 6 3 3 2 4" xfId="2995" xr:uid="{07D382F0-785C-4B69-8D1B-F25F9C739FA1}"/>
    <cellStyle name="Normal 5 6 3 3 2 4 2" xfId="41271" xr:uid="{37BA9F24-CE27-4E59-9205-2501D8AF5540}"/>
    <cellStyle name="Normal 5 6 3 3 2 4 3" xfId="16629" xr:uid="{F645E466-C732-44E8-A4D7-6328F900B0D2}"/>
    <cellStyle name="Normal 5 6 3 3 2 5" xfId="41098" xr:uid="{FDD8EA6D-A59D-438E-BFB5-120F39FBAB6E}"/>
    <cellStyle name="Normal 5 6 3 3 2 6" xfId="30319" xr:uid="{E50D3658-4C0F-4BC0-9EA0-197CC1FC080C}"/>
    <cellStyle name="Normal 5 6 3 3 2 7" xfId="45203" xr:uid="{ED15A906-40F0-4421-B7BD-259ED1962322}"/>
    <cellStyle name="Normal 5 6 3 3 2 8" xfId="9783" xr:uid="{2870D15D-B2E1-4A21-BD8C-233452600439}"/>
    <cellStyle name="Normal 5 6 3 3 3" xfId="1407" xr:uid="{78056A8C-4421-42C5-9AEF-1B9542BA730B}"/>
    <cellStyle name="Normal 5 6 3 3 3 2" xfId="25183" xr:uid="{530ECC05-D5B1-40E2-A558-5F4782AEB747}"/>
    <cellStyle name="Normal 5 6 3 3 3 2 2" xfId="38875" xr:uid="{0C52D949-065E-4C9C-9E03-6DA11BFFF1EF}"/>
    <cellStyle name="Normal 5 6 3 3 3 2 3" xfId="53759" xr:uid="{F680479C-A5CC-4B66-9816-0C423E49A7C4}"/>
    <cellStyle name="Normal 5 6 3 3 3 3" xfId="18339" xr:uid="{32FFE115-8E75-41B0-AB81-4C8736511EC6}"/>
    <cellStyle name="Normal 5 6 3 3 3 3 2" xfId="41100" xr:uid="{283AFC21-1F7B-470A-839A-D974B9A0482B}"/>
    <cellStyle name="Normal 5 6 3 3 3 4" xfId="32029" xr:uid="{1581536C-64BD-4E6C-920F-E2A49BFDE19B}"/>
    <cellStyle name="Normal 5 6 3 3 3 5" xfId="46913" xr:uid="{A779F171-48D1-410C-8341-9C29E10825A2}"/>
    <cellStyle name="Normal 5 6 3 3 3 6" xfId="11493" xr:uid="{3FEFBD8E-6C8A-45BE-9628-B73F378249C3}"/>
    <cellStyle name="Normal 5 6 3 3 4" xfId="2996" xr:uid="{B91C61F5-AC4C-4AB1-BCA8-F27D508A9E6E}"/>
    <cellStyle name="Normal 5 6 3 3 4 2" xfId="41272" xr:uid="{398C8C58-3C56-498E-A1A6-EB16217D4C74}"/>
    <cellStyle name="Normal 5 6 3 3 4 3" xfId="35453" xr:uid="{84592736-6966-46EB-90BA-BD5DD7165FF2}"/>
    <cellStyle name="Normal 5 6 3 3 4 4" xfId="50337" xr:uid="{4859D78D-6B38-42FE-901D-3CC01F22EFA8}"/>
    <cellStyle name="Normal 5 6 3 3 4 5" xfId="21761" xr:uid="{65B4043F-933D-4D09-B145-5A2F065B2F8C}"/>
    <cellStyle name="Normal 5 6 3 3 5" xfId="2997" xr:uid="{81C76F11-448F-471E-B270-4AA5F7C7586B}"/>
    <cellStyle name="Normal 5 6 3 3 5 2" xfId="41273" xr:uid="{11D9B32D-D52F-4208-9A16-DCA276A438E9}"/>
    <cellStyle name="Normal 5 6 3 3 5 3" xfId="14917" xr:uid="{208BE35C-10A4-4425-BB85-775ADA7616FE}"/>
    <cellStyle name="Normal 5 6 3 3 6" xfId="40864" xr:uid="{9FAAE0C5-2330-4724-A2C9-BCB0E9CE07C1}"/>
    <cellStyle name="Normal 5 6 3 3 7" xfId="28607" xr:uid="{E65D5BA4-D71E-452D-A6F4-A06048A71337}"/>
    <cellStyle name="Normal 5 6 3 3 8" xfId="43491" xr:uid="{197B7EFF-04C1-4732-8C4E-5BC71F39436B}"/>
    <cellStyle name="Normal 5 6 3 3 9" xfId="8071" xr:uid="{2CDEBB67-88D4-4E2C-A3F9-B943F4045DC7}"/>
    <cellStyle name="Normal 5 6 3 4" xfId="1408" xr:uid="{8C097213-AD34-4098-BF58-609FD3C44F69}"/>
    <cellStyle name="Normal 5 6 3 4 2" xfId="1409" xr:uid="{46F00D94-511C-4CAB-9F32-CF576A75E538}"/>
    <cellStyle name="Normal 5 6 3 4 2 2" xfId="13206" xr:uid="{6434D815-B126-4F21-98F3-198663BF6541}"/>
    <cellStyle name="Normal 5 6 3 4 2 2 2" xfId="26896" xr:uid="{4ABF8F26-3EBA-4562-90FF-9A3E4D107CAB}"/>
    <cellStyle name="Normal 5 6 3 4 2 2 2 2" xfId="40588" xr:uid="{83688650-3CA6-4874-9773-E0693B9D071A}"/>
    <cellStyle name="Normal 5 6 3 4 2 2 2 3" xfId="55472" xr:uid="{1404241F-5165-4CB2-B4A8-4C04AC24D5C9}"/>
    <cellStyle name="Normal 5 6 3 4 2 2 3" xfId="20052" xr:uid="{69A69202-4F08-44DB-A000-7DB695E29E47}"/>
    <cellStyle name="Normal 5 6 3 4 2 2 4" xfId="33742" xr:uid="{DD585805-1082-4839-99E9-C72B9DA7E097}"/>
    <cellStyle name="Normal 5 6 3 4 2 2 5" xfId="48626" xr:uid="{F93795D4-51ED-4D58-AB9E-69198BFC9021}"/>
    <cellStyle name="Normal 5 6 3 4 2 3" xfId="23474" xr:uid="{0BF151A9-18B4-4E65-8FAD-623188C1D76E}"/>
    <cellStyle name="Normal 5 6 3 4 2 3 2" xfId="37166" xr:uid="{4870398C-45F5-4980-90C3-55A5284D83FF}"/>
    <cellStyle name="Normal 5 6 3 4 2 3 3" xfId="52050" xr:uid="{DB705FDD-7E5D-43F4-B9D7-91ED4D990D7D}"/>
    <cellStyle name="Normal 5 6 3 4 2 4" xfId="16630" xr:uid="{1B788408-C1E8-4726-A0C6-95D3BED46ECE}"/>
    <cellStyle name="Normal 5 6 3 4 2 4 2" xfId="41102" xr:uid="{942826D6-B4D0-4459-8336-20D6AC3F4950}"/>
    <cellStyle name="Normal 5 6 3 4 2 5" xfId="30320" xr:uid="{8156432B-3372-4108-B170-2DAE8D17C2C5}"/>
    <cellStyle name="Normal 5 6 3 4 2 6" xfId="45204" xr:uid="{CD6DA918-BA04-42E3-844E-1587DD480642}"/>
    <cellStyle name="Normal 5 6 3 4 2 7" xfId="9784" xr:uid="{F8449EA6-5692-490E-946B-B46949EFDD84}"/>
    <cellStyle name="Normal 5 6 3 4 3" xfId="2998" xr:uid="{73A98ADE-04E5-4FDB-9B9C-B1BA62B0BA0C}"/>
    <cellStyle name="Normal 5 6 3 4 3 2" xfId="25184" xr:uid="{DEEBCF12-54E2-4E19-9CD0-E6FDEC82EA7D}"/>
    <cellStyle name="Normal 5 6 3 4 3 2 2" xfId="38876" xr:uid="{9AF4B15B-DE5B-4197-B494-A78367D61388}"/>
    <cellStyle name="Normal 5 6 3 4 3 2 3" xfId="53760" xr:uid="{A10001ED-45D6-4E70-9164-F110ABC1FD49}"/>
    <cellStyle name="Normal 5 6 3 4 3 3" xfId="18340" xr:uid="{135B65E7-6EA7-41B0-8888-DF2317520BA5}"/>
    <cellStyle name="Normal 5 6 3 4 3 3 2" xfId="41274" xr:uid="{11525C61-77D9-4BBE-93CA-3123973512D1}"/>
    <cellStyle name="Normal 5 6 3 4 3 4" xfId="32030" xr:uid="{45028CA3-21C9-4357-A452-EE3D6E53B79E}"/>
    <cellStyle name="Normal 5 6 3 4 3 5" xfId="46914" xr:uid="{8B857832-4BE4-4727-8772-3341E0B03CDB}"/>
    <cellStyle name="Normal 5 6 3 4 3 6" xfId="11494" xr:uid="{17D99668-3EB0-41DC-A9AF-2FA4DDF3AF88}"/>
    <cellStyle name="Normal 5 6 3 4 4" xfId="2999" xr:uid="{73A5F2AE-3AAF-44FC-A183-6BF5A6BA7FE5}"/>
    <cellStyle name="Normal 5 6 3 4 4 2" xfId="41275" xr:uid="{65D335D3-8078-47FB-9A0E-E70D60F08B35}"/>
    <cellStyle name="Normal 5 6 3 4 4 3" xfId="35454" xr:uid="{57B9E208-3BC2-468C-864F-AA57776D8CCE}"/>
    <cellStyle name="Normal 5 6 3 4 4 4" xfId="50338" xr:uid="{0886932A-EEC8-449A-B2AF-121C68F78E48}"/>
    <cellStyle name="Normal 5 6 3 4 4 5" xfId="21762" xr:uid="{75F541CD-49AA-4C24-80B8-297145F4AB6B}"/>
    <cellStyle name="Normal 5 6 3 4 5" xfId="14918" xr:uid="{9A443EC4-6E05-4F42-8B19-17451E522E18}"/>
    <cellStyle name="Normal 5 6 3 4 5 2" xfId="41101" xr:uid="{D64152C9-519B-48A9-A6DC-E76A624FB225}"/>
    <cellStyle name="Normal 5 6 3 4 6" xfId="28608" xr:uid="{60B67598-BC7F-41C0-B2F4-53DB05D901E8}"/>
    <cellStyle name="Normal 5 6 3 4 7" xfId="43492" xr:uid="{3C33C326-DB0C-4FDB-BF7D-65DD18859583}"/>
    <cellStyle name="Normal 5 6 3 4 8" xfId="8072" xr:uid="{22CA739F-B5F0-441B-9BA9-20AEB4622A6E}"/>
    <cellStyle name="Normal 5 6 3 5" xfId="1410" xr:uid="{228753C2-5C56-4740-9E37-366F300A38D8}"/>
    <cellStyle name="Normal 5 6 3 5 2" xfId="3000" xr:uid="{99BE7E87-EEC5-4A47-9617-0165F0591CE3}"/>
    <cellStyle name="Normal 5 6 3 5 2 2" xfId="26892" xr:uid="{1C377E12-001A-4B90-B15B-A6E23C4302E2}"/>
    <cellStyle name="Normal 5 6 3 5 2 2 2" xfId="40584" xr:uid="{616FCE06-F239-4588-AFB3-8A904687D7E7}"/>
    <cellStyle name="Normal 5 6 3 5 2 2 3" xfId="55468" xr:uid="{172C0729-AC33-4926-8AC3-C73DED589738}"/>
    <cellStyle name="Normal 5 6 3 5 2 3" xfId="20048" xr:uid="{6BF2E931-CEA5-4731-A09D-3A808320C8D4}"/>
    <cellStyle name="Normal 5 6 3 5 2 3 2" xfId="41276" xr:uid="{EA9A026C-74FD-4ADE-B535-31446CD88F65}"/>
    <cellStyle name="Normal 5 6 3 5 2 4" xfId="33738" xr:uid="{18F15C9E-475D-4132-B595-E07C1E725FC2}"/>
    <cellStyle name="Normal 5 6 3 5 2 5" xfId="48622" xr:uid="{D19775FD-96B3-4486-A016-A24BAC49469A}"/>
    <cellStyle name="Normal 5 6 3 5 2 6" xfId="13202" xr:uid="{5284E3BC-B307-40DA-AA5D-395DE12D7210}"/>
    <cellStyle name="Normal 5 6 3 5 3" xfId="3001" xr:uid="{5BD50885-7BA2-4511-AF88-10587C0EB02B}"/>
    <cellStyle name="Normal 5 6 3 5 3 2" xfId="41277" xr:uid="{B196BBA0-DC75-4D2B-A5CC-1ACE3F6EE9F1}"/>
    <cellStyle name="Normal 5 6 3 5 3 3" xfId="37162" xr:uid="{E16B279F-2CA5-4C7F-93A3-1797248BF4CC}"/>
    <cellStyle name="Normal 5 6 3 5 3 4" xfId="52046" xr:uid="{AC2D52F9-7682-4CA9-A8C9-40F8101E5048}"/>
    <cellStyle name="Normal 5 6 3 5 3 5" xfId="23470" xr:uid="{7218CCB4-A6F8-4702-8006-FF0CC6DDAEE7}"/>
    <cellStyle name="Normal 5 6 3 5 4" xfId="3002" xr:uid="{397FAA06-C689-4AC4-A715-B9D9ADE869E7}"/>
    <cellStyle name="Normal 5 6 3 5 4 2" xfId="41278" xr:uid="{42DC7344-717B-4A61-822A-92B0D0880000}"/>
    <cellStyle name="Normal 5 6 3 5 4 3" xfId="16626" xr:uid="{CBF2A541-F980-4070-A1B3-3AF1E678E413}"/>
    <cellStyle name="Normal 5 6 3 5 5" xfId="41103" xr:uid="{58364E61-0906-4F66-A399-B5D0A0DF01E9}"/>
    <cellStyle name="Normal 5 6 3 5 6" xfId="30316" xr:uid="{86952536-C0ED-438E-85CD-0719BAFA0BAA}"/>
    <cellStyle name="Normal 5 6 3 5 7" xfId="45200" xr:uid="{C01838BB-64AF-45BA-9AA4-064ACD6D22D9}"/>
    <cellStyle name="Normal 5 6 3 5 8" xfId="9780" xr:uid="{2DD1F326-1D45-4F0D-AD1C-77E01EDD94D8}"/>
    <cellStyle name="Normal 5 6 3 6" xfId="3003" xr:uid="{1D3D141E-DBB3-4BD9-A7ED-4E6B68A8FECD}"/>
    <cellStyle name="Normal 5 6 3 6 2" xfId="25180" xr:uid="{E85A3EB5-2140-451C-B704-381BB7155997}"/>
    <cellStyle name="Normal 5 6 3 6 2 2" xfId="38872" xr:uid="{E73F8DF4-9D14-4991-8AD7-23CE40169755}"/>
    <cellStyle name="Normal 5 6 3 6 2 3" xfId="53756" xr:uid="{D434DD52-AAE4-44E3-829C-6A1CB0014C78}"/>
    <cellStyle name="Normal 5 6 3 6 3" xfId="18336" xr:uid="{0B8B6D0F-0397-4ED6-AD74-45DFBAA1A70F}"/>
    <cellStyle name="Normal 5 6 3 6 3 2" xfId="41279" xr:uid="{72445F3B-8C3C-469D-8614-7521C1CD1F51}"/>
    <cellStyle name="Normal 5 6 3 6 4" xfId="32026" xr:uid="{63187C0D-1B8B-414E-B480-CBC992628CA3}"/>
    <cellStyle name="Normal 5 6 3 6 5" xfId="46910" xr:uid="{E49F2F58-5840-4E39-BAB5-3E237007C2DF}"/>
    <cellStyle name="Normal 5 6 3 6 6" xfId="11490" xr:uid="{A07A4204-593D-43D4-B8E4-D1E9C056B65D}"/>
    <cellStyle name="Normal 5 6 3 7" xfId="3004" xr:uid="{70963EB6-BA0D-41F1-8703-511CC8720D09}"/>
    <cellStyle name="Normal 5 6 3 7 2" xfId="41280" xr:uid="{3446ED5B-717E-442E-88CD-3BDA523E15E5}"/>
    <cellStyle name="Normal 5 6 3 7 3" xfId="35450" xr:uid="{A6F15B39-87F6-45CB-9BBD-113BD6845F3B}"/>
    <cellStyle name="Normal 5 6 3 7 4" xfId="50334" xr:uid="{5E39110B-774F-4EA7-B6C4-47349F01D224}"/>
    <cellStyle name="Normal 5 6 3 7 5" xfId="21758" xr:uid="{C96A63E6-74A4-492F-BE31-FAEC46241E58}"/>
    <cellStyle name="Normal 5 6 3 8" xfId="3005" xr:uid="{42E071F0-CB56-42C8-9769-D204BA86A171}"/>
    <cellStyle name="Normal 5 6 3 8 2" xfId="41281" xr:uid="{942B899B-07AB-491D-B814-1B32A9D41799}"/>
    <cellStyle name="Normal 5 6 3 8 3" xfId="14914" xr:uid="{290A0A81-60D6-4318-8181-9CBF4FB0E388}"/>
    <cellStyle name="Normal 5 6 3 9" xfId="40795" xr:uid="{F2F951E9-3A74-4154-B2EF-877373E68702}"/>
    <cellStyle name="Normal 5 6 4" xfId="314" xr:uid="{03B4ABAB-0174-4504-970C-97CF2A01A88A}"/>
    <cellStyle name="Normal 5 6 4 10" xfId="43493" xr:uid="{F06EECB1-93EE-4B11-BE98-CE61038E5A09}"/>
    <cellStyle name="Normal 5 6 4 11" xfId="8073" xr:uid="{9C8D4E4E-D303-4B79-B8D9-97D3EE983ADD}"/>
    <cellStyle name="Normal 5 6 4 2" xfId="588" xr:uid="{0E3FD6DE-FE8A-4908-BA8C-FAFE20F4CB1F}"/>
    <cellStyle name="Normal 5 6 4 2 2" xfId="589" xr:uid="{379E342E-9BB5-46C4-B31E-97A54CB656A7}"/>
    <cellStyle name="Normal 5 6 4 2 2 2" xfId="1411" xr:uid="{A70730B4-7AB4-41A5-92DE-EA74819BCE84}"/>
    <cellStyle name="Normal 5 6 4 2 2 2 2" xfId="13209" xr:uid="{3BE55479-6B3E-42D7-B641-CE7F3EE5868C}"/>
    <cellStyle name="Normal 5 6 4 2 2 2 2 2" xfId="26899" xr:uid="{9AD3D58A-BDE6-4581-92C0-63BF4C66F8AB}"/>
    <cellStyle name="Normal 5 6 4 2 2 2 2 2 2" xfId="40591" xr:uid="{394EC661-D6A4-46D6-BBBF-8A80D042F313}"/>
    <cellStyle name="Normal 5 6 4 2 2 2 2 2 3" xfId="55475" xr:uid="{A0E21667-E904-44AA-8B37-7AF86EB85276}"/>
    <cellStyle name="Normal 5 6 4 2 2 2 2 3" xfId="20055" xr:uid="{84842803-5593-4F45-BDDC-66831F1B833D}"/>
    <cellStyle name="Normal 5 6 4 2 2 2 2 4" xfId="33745" xr:uid="{61A539BD-C35F-49B7-9800-CEC322BF111F}"/>
    <cellStyle name="Normal 5 6 4 2 2 2 2 5" xfId="48629" xr:uid="{B6E37B22-D501-4A5D-9D3E-34D70C1D0FFC}"/>
    <cellStyle name="Normal 5 6 4 2 2 2 3" xfId="23477" xr:uid="{195385A5-709E-4007-B712-6B5B18A4B411}"/>
    <cellStyle name="Normal 5 6 4 2 2 2 3 2" xfId="37169" xr:uid="{A2DE9956-05A8-450A-AC82-8D8C86D2D49F}"/>
    <cellStyle name="Normal 5 6 4 2 2 2 3 3" xfId="52053" xr:uid="{C7970363-F155-4B3D-AD97-E5D448DC55B8}"/>
    <cellStyle name="Normal 5 6 4 2 2 2 4" xfId="16633" xr:uid="{CC343EAA-5D46-4CE8-850D-3039F35C8C7E}"/>
    <cellStyle name="Normal 5 6 4 2 2 2 4 2" xfId="41104" xr:uid="{2BCA90AE-8FE0-43B0-B91E-51F87D494A68}"/>
    <cellStyle name="Normal 5 6 4 2 2 2 5" xfId="30323" xr:uid="{AF7940F1-AAA3-4F08-A9CC-47470645E3CD}"/>
    <cellStyle name="Normal 5 6 4 2 2 2 6" xfId="45207" xr:uid="{231754FA-3F21-4AE5-A6CC-C62C6EA4AC54}"/>
    <cellStyle name="Normal 5 6 4 2 2 2 7" xfId="9787" xr:uid="{655B18E9-F3E2-407C-AE73-9633DA365D5A}"/>
    <cellStyle name="Normal 5 6 4 2 2 3" xfId="3006" xr:uid="{50A52CFB-D5CF-4D81-B594-FBED70EE5975}"/>
    <cellStyle name="Normal 5 6 4 2 2 3 2" xfId="25187" xr:uid="{33EE4725-6B9A-4184-8916-2836BFC14134}"/>
    <cellStyle name="Normal 5 6 4 2 2 3 2 2" xfId="38879" xr:uid="{CCAA9A93-4A9D-4226-BD19-DB803924D300}"/>
    <cellStyle name="Normal 5 6 4 2 2 3 2 3" xfId="53763" xr:uid="{E7EDC5FB-1024-499D-A3CD-9710C82CA0BC}"/>
    <cellStyle name="Normal 5 6 4 2 2 3 3" xfId="18343" xr:uid="{9F0C7562-1FC9-4BE1-8A95-0C43C95CA82A}"/>
    <cellStyle name="Normal 5 6 4 2 2 3 3 2" xfId="41282" xr:uid="{8F3326A0-2198-4A0F-804F-244C660BF343}"/>
    <cellStyle name="Normal 5 6 4 2 2 3 4" xfId="32033" xr:uid="{60A34B85-3DF6-43A8-AE38-8DC07ABF9F78}"/>
    <cellStyle name="Normal 5 6 4 2 2 3 5" xfId="46917" xr:uid="{373583AE-42EF-4C7E-975A-28A74DF6727E}"/>
    <cellStyle name="Normal 5 6 4 2 2 3 6" xfId="11497" xr:uid="{72CCC22B-AF03-4EB8-9AB2-CF9173156B67}"/>
    <cellStyle name="Normal 5 6 4 2 2 4" xfId="3007" xr:uid="{FCCAA026-24BA-42A7-9BAB-852BFDD1F18E}"/>
    <cellStyle name="Normal 5 6 4 2 2 4 2" xfId="41283" xr:uid="{842501AC-E0B2-4EC1-BE17-C5E7A0900191}"/>
    <cellStyle name="Normal 5 6 4 2 2 4 3" xfId="35457" xr:uid="{B80795AA-59CC-4BEA-A30E-8F592F4CAFCC}"/>
    <cellStyle name="Normal 5 6 4 2 2 4 4" xfId="50341" xr:uid="{B04AD273-C9F3-4B13-8CCD-90B82EFC2AEC}"/>
    <cellStyle name="Normal 5 6 4 2 2 4 5" xfId="21765" xr:uid="{C074E221-BC94-440A-A0CF-DED40C685BEB}"/>
    <cellStyle name="Normal 5 6 4 2 2 5" xfId="14921" xr:uid="{FC3D577A-144E-47B2-8A71-B26A95618C70}"/>
    <cellStyle name="Normal 5 6 4 2 2 5 2" xfId="40866" xr:uid="{E9CF0D8A-0844-45F6-9C49-44365FCEB75E}"/>
    <cellStyle name="Normal 5 6 4 2 2 6" xfId="28611" xr:uid="{C0D5F8A2-458C-4F47-8171-34A20386C1D1}"/>
    <cellStyle name="Normal 5 6 4 2 2 7" xfId="43495" xr:uid="{CBEB810C-2617-45B8-B330-29B94FF42E2E}"/>
    <cellStyle name="Normal 5 6 4 2 2 8" xfId="8075" xr:uid="{FB18BD14-0A3A-4EA3-A15A-8A3128338614}"/>
    <cellStyle name="Normal 5 6 4 2 3" xfId="1412" xr:uid="{7FC404A4-CCF0-4AD0-B595-15CC3BB07F7F}"/>
    <cellStyle name="Normal 5 6 4 2 3 2" xfId="13208" xr:uid="{B3ACDC7C-B667-434F-B2FB-A72C31523880}"/>
    <cellStyle name="Normal 5 6 4 2 3 2 2" xfId="26898" xr:uid="{C565254D-2E4E-4782-9FC7-012771E3793A}"/>
    <cellStyle name="Normal 5 6 4 2 3 2 2 2" xfId="40590" xr:uid="{AA8CE40E-49D5-4C51-9288-FD227EA9E20B}"/>
    <cellStyle name="Normal 5 6 4 2 3 2 2 3" xfId="55474" xr:uid="{76A36018-3DD7-46F7-B32E-A0CF89BEFDE0}"/>
    <cellStyle name="Normal 5 6 4 2 3 2 3" xfId="20054" xr:uid="{B3A0409E-78E9-4603-9944-1BCD4E5A7CF4}"/>
    <cellStyle name="Normal 5 6 4 2 3 2 4" xfId="33744" xr:uid="{5BF94A48-C8DE-42AD-BF1F-8B6EFA4F40A6}"/>
    <cellStyle name="Normal 5 6 4 2 3 2 5" xfId="48628" xr:uid="{00B7438B-95DB-4AF4-A6FE-FD04E75AC1B3}"/>
    <cellStyle name="Normal 5 6 4 2 3 3" xfId="23476" xr:uid="{3341D7F9-6F2B-407E-B267-2AA5E272FE19}"/>
    <cellStyle name="Normal 5 6 4 2 3 3 2" xfId="37168" xr:uid="{83CB06E4-115A-4520-BA85-2BDF8B611170}"/>
    <cellStyle name="Normal 5 6 4 2 3 3 3" xfId="52052" xr:uid="{D5A90CF3-E0CC-4E06-B277-7E8B81DC2526}"/>
    <cellStyle name="Normal 5 6 4 2 3 4" xfId="16632" xr:uid="{7A7A3D39-01AA-455A-912B-A12424BB85A0}"/>
    <cellStyle name="Normal 5 6 4 2 3 4 2" xfId="41105" xr:uid="{0765895A-0BD3-495F-9BDB-A78E0426A461}"/>
    <cellStyle name="Normal 5 6 4 2 3 5" xfId="30322" xr:uid="{6A711A83-1F8D-4730-BB5D-651FB25FD8C4}"/>
    <cellStyle name="Normal 5 6 4 2 3 6" xfId="45206" xr:uid="{2125CDF5-C3CE-444F-9063-97BBCF8A3B50}"/>
    <cellStyle name="Normal 5 6 4 2 3 7" xfId="9786" xr:uid="{58E0C96E-5214-479C-A4A1-B27AA2573C8B}"/>
    <cellStyle name="Normal 5 6 4 2 4" xfId="3008" xr:uid="{BFF55D0E-8838-45D2-8209-FF022C7A5A63}"/>
    <cellStyle name="Normal 5 6 4 2 4 2" xfId="25186" xr:uid="{8C183F99-0B42-4C62-B8B3-5C9DE88DFED1}"/>
    <cellStyle name="Normal 5 6 4 2 4 2 2" xfId="38878" xr:uid="{CB901F61-48F7-416A-AC99-C0EBF8EF1BD8}"/>
    <cellStyle name="Normal 5 6 4 2 4 2 3" xfId="53762" xr:uid="{DFCF0AA2-A345-4C03-834D-6616AE03F410}"/>
    <cellStyle name="Normal 5 6 4 2 4 3" xfId="18342" xr:uid="{7D647FD1-C187-4962-BB38-0FED11E665B3}"/>
    <cellStyle name="Normal 5 6 4 2 4 3 2" xfId="41284" xr:uid="{5F523FA6-6E0B-4FBD-AEE1-17ADE90974DB}"/>
    <cellStyle name="Normal 5 6 4 2 4 4" xfId="32032" xr:uid="{A4FCAF48-06A0-4F82-ABC1-28422CEB8500}"/>
    <cellStyle name="Normal 5 6 4 2 4 5" xfId="46916" xr:uid="{2B2168EF-AFBC-4FB5-BA65-CF19341A599A}"/>
    <cellStyle name="Normal 5 6 4 2 4 6" xfId="11496" xr:uid="{A38B4884-AAB9-4F82-A5DE-80A1D1A7ADDC}"/>
    <cellStyle name="Normal 5 6 4 2 5" xfId="3009" xr:uid="{B4ADBFA2-F2F8-4F88-87FD-1D76191A40EE}"/>
    <cellStyle name="Normal 5 6 4 2 5 2" xfId="41285" xr:uid="{AB85D52C-0610-4725-BC2F-BE6CA49B8C25}"/>
    <cellStyle name="Normal 5 6 4 2 5 3" xfId="35456" xr:uid="{76E5E132-AAE4-416A-A8EA-7B7EA890CA75}"/>
    <cellStyle name="Normal 5 6 4 2 5 4" xfId="50340" xr:uid="{BB25D6A7-F825-40A1-BB54-3F62C1CC6AB3}"/>
    <cellStyle name="Normal 5 6 4 2 5 5" xfId="21764" xr:uid="{9B294173-5D6F-4F35-B65A-E08E510C750E}"/>
    <cellStyle name="Normal 5 6 4 2 6" xfId="14920" xr:uid="{4F65E6C9-E946-4645-A510-7DE15C4BDA07}"/>
    <cellStyle name="Normal 5 6 4 2 6 2" xfId="40865" xr:uid="{4415F267-B32A-4FAD-9FA2-EC8273ED5F0B}"/>
    <cellStyle name="Normal 5 6 4 2 7" xfId="28610" xr:uid="{191DF8D0-CCEB-4E9F-9996-73D600248DBD}"/>
    <cellStyle name="Normal 5 6 4 2 8" xfId="43494" xr:uid="{99E18851-1385-472A-8079-002B4A76B511}"/>
    <cellStyle name="Normal 5 6 4 2 9" xfId="8074" xr:uid="{EC682328-A779-4B16-A1D6-C772377A1594}"/>
    <cellStyle name="Normal 5 6 4 3" xfId="590" xr:uid="{4F09C535-9A9F-49B4-BE7E-B5DF79B4112A}"/>
    <cellStyle name="Normal 5 6 4 3 2" xfId="1413" xr:uid="{16D7090A-3A54-4ECA-86F4-58F5FCF9EBA9}"/>
    <cellStyle name="Normal 5 6 4 3 2 2" xfId="13210" xr:uid="{A7564768-5F22-473F-8622-E2A330DE414C}"/>
    <cellStyle name="Normal 5 6 4 3 2 2 2" xfId="26900" xr:uid="{9F40AAD1-C6ED-4C1C-8136-A9BD00BF43DB}"/>
    <cellStyle name="Normal 5 6 4 3 2 2 2 2" xfId="40592" xr:uid="{96AB1563-4028-4075-90A4-6A7F6FB32B53}"/>
    <cellStyle name="Normal 5 6 4 3 2 2 2 3" xfId="55476" xr:uid="{5B4BC09C-EDA8-4CEC-99C5-253649FC0250}"/>
    <cellStyle name="Normal 5 6 4 3 2 2 3" xfId="20056" xr:uid="{727C3B60-486D-4D50-90B1-BC1534EB6161}"/>
    <cellStyle name="Normal 5 6 4 3 2 2 4" xfId="33746" xr:uid="{1CA116B6-94B0-42E3-ADCE-67C2881D1E38}"/>
    <cellStyle name="Normal 5 6 4 3 2 2 5" xfId="48630" xr:uid="{D0885E8F-EFA6-4F80-A89D-A789051B75B7}"/>
    <cellStyle name="Normal 5 6 4 3 2 3" xfId="23478" xr:uid="{B235AAF2-F373-4BD2-8BE8-335BEE708EB3}"/>
    <cellStyle name="Normal 5 6 4 3 2 3 2" xfId="37170" xr:uid="{CACFC708-3AC8-4349-82BC-4AABF1043C1F}"/>
    <cellStyle name="Normal 5 6 4 3 2 3 3" xfId="52054" xr:uid="{EB96CBBD-B25C-48ED-A795-AD3DA219596A}"/>
    <cellStyle name="Normal 5 6 4 3 2 4" xfId="16634" xr:uid="{BD8FDA29-F8E5-4FBF-98F6-46E9C54C1520}"/>
    <cellStyle name="Normal 5 6 4 3 2 4 2" xfId="41106" xr:uid="{76166641-F307-4168-8944-E8D228032D84}"/>
    <cellStyle name="Normal 5 6 4 3 2 5" xfId="30324" xr:uid="{09482EF3-658E-4C97-8745-D7AAD9F885C1}"/>
    <cellStyle name="Normal 5 6 4 3 2 6" xfId="45208" xr:uid="{F52DB81F-E3F3-4974-9F43-4C1764074FC4}"/>
    <cellStyle name="Normal 5 6 4 3 2 7" xfId="9788" xr:uid="{20ED4DD6-D339-4925-A3F6-7EBA9E0797B5}"/>
    <cellStyle name="Normal 5 6 4 3 3" xfId="3010" xr:uid="{F74D40CD-B3AF-4F4B-9303-A79A4578C57D}"/>
    <cellStyle name="Normal 5 6 4 3 3 2" xfId="25188" xr:uid="{4707F67A-4344-4E47-988D-B3CC76701475}"/>
    <cellStyle name="Normal 5 6 4 3 3 2 2" xfId="38880" xr:uid="{35DB6B73-44BF-4C13-8248-E6E924DEFD96}"/>
    <cellStyle name="Normal 5 6 4 3 3 2 3" xfId="53764" xr:uid="{930163C9-50F8-4650-882B-9BC83CEEC73E}"/>
    <cellStyle name="Normal 5 6 4 3 3 3" xfId="18344" xr:uid="{AC5F9B21-438A-4DCB-B475-44FF2DB740CF}"/>
    <cellStyle name="Normal 5 6 4 3 3 3 2" xfId="41286" xr:uid="{4A2E4355-388D-4278-BCDB-F0CC3F102D2A}"/>
    <cellStyle name="Normal 5 6 4 3 3 4" xfId="32034" xr:uid="{8D190228-CC9B-4B71-B790-7C3AD170EAEC}"/>
    <cellStyle name="Normal 5 6 4 3 3 5" xfId="46918" xr:uid="{3D759E45-DBFD-46C4-A44F-B7A613E3546E}"/>
    <cellStyle name="Normal 5 6 4 3 3 6" xfId="11498" xr:uid="{4CB7845D-4DCB-403E-80B6-33123A13719E}"/>
    <cellStyle name="Normal 5 6 4 3 4" xfId="3011" xr:uid="{5D1B050B-8DA5-4F07-83DD-8E7044CCEF1A}"/>
    <cellStyle name="Normal 5 6 4 3 4 2" xfId="41287" xr:uid="{8EC7079C-FB5E-42CD-87E6-708B24661E7D}"/>
    <cellStyle name="Normal 5 6 4 3 4 3" xfId="35458" xr:uid="{A553EC59-02C5-4B54-9080-D0A4783AF721}"/>
    <cellStyle name="Normal 5 6 4 3 4 4" xfId="50342" xr:uid="{D1928FE8-4498-47D5-AAF2-FDBEC54689FF}"/>
    <cellStyle name="Normal 5 6 4 3 4 5" xfId="21766" xr:uid="{E2CCFA9A-4308-453C-9129-227C2682EACE}"/>
    <cellStyle name="Normal 5 6 4 3 5" xfId="14922" xr:uid="{398C9E6E-35F6-4ECB-931F-290A6B8040F9}"/>
    <cellStyle name="Normal 5 6 4 3 5 2" xfId="40867" xr:uid="{130E2B0B-9CA0-4868-9553-E436838CE2F5}"/>
    <cellStyle name="Normal 5 6 4 3 6" xfId="28612" xr:uid="{E7809A1A-4697-4273-A31E-E16F4F8DDF54}"/>
    <cellStyle name="Normal 5 6 4 3 7" xfId="43496" xr:uid="{5B4AD32B-4276-4FCF-975E-1125EE1D5673}"/>
    <cellStyle name="Normal 5 6 4 3 8" xfId="8076" xr:uid="{1099E927-89F5-4E95-93AE-B6CEF20671C2}"/>
    <cellStyle name="Normal 5 6 4 4" xfId="1414" xr:uid="{EAFF5FB9-3B46-4BDA-885B-4CF514671825}"/>
    <cellStyle name="Normal 5 6 4 4 2" xfId="3012" xr:uid="{91FB53AE-0145-4686-94B2-D943A068D7FB}"/>
    <cellStyle name="Normal 5 6 4 4 2 2" xfId="13211" xr:uid="{33388BB1-4ECE-40D2-87A2-A6B4DF2E8E74}"/>
    <cellStyle name="Normal 5 6 4 4 2 2 2" xfId="26901" xr:uid="{C63D1A3E-BE56-44AA-A55D-8676FAC7E385}"/>
    <cellStyle name="Normal 5 6 4 4 2 2 2 2" xfId="40593" xr:uid="{539F2FF8-E42D-4849-A2D2-C83C5D1C1C4D}"/>
    <cellStyle name="Normal 5 6 4 4 2 2 2 3" xfId="55477" xr:uid="{A7BD6BBC-EDB3-41C0-A63D-FB6492BECA21}"/>
    <cellStyle name="Normal 5 6 4 4 2 2 3" xfId="20057" xr:uid="{2FFD9BF4-3EC5-4B9F-845D-27BDFB25C15D}"/>
    <cellStyle name="Normal 5 6 4 4 2 2 4" xfId="33747" xr:uid="{62459E62-6F67-450C-8571-58B6F2B1F6E0}"/>
    <cellStyle name="Normal 5 6 4 4 2 2 5" xfId="48631" xr:uid="{33185A30-83FE-4BB9-AB6B-1847ED0CA9BE}"/>
    <cellStyle name="Normal 5 6 4 4 2 3" xfId="23479" xr:uid="{111D30E4-FDB7-43E7-AFFD-3CB49047EC21}"/>
    <cellStyle name="Normal 5 6 4 4 2 3 2" xfId="37171" xr:uid="{81ACE3C3-1FF3-45B3-AA2B-C729E7ADE968}"/>
    <cellStyle name="Normal 5 6 4 4 2 3 3" xfId="52055" xr:uid="{C269FE2C-729A-47A7-8756-EB229590A435}"/>
    <cellStyle name="Normal 5 6 4 4 2 4" xfId="16635" xr:uid="{C41F9D18-B9B5-40C1-9F2E-361020B1FAF0}"/>
    <cellStyle name="Normal 5 6 4 4 2 4 2" xfId="41288" xr:uid="{63EC6C30-4228-4042-9377-FCEC8FF0800C}"/>
    <cellStyle name="Normal 5 6 4 4 2 5" xfId="30325" xr:uid="{0FD18005-8E30-4CA4-90A6-1B50708247A7}"/>
    <cellStyle name="Normal 5 6 4 4 2 6" xfId="45209" xr:uid="{DB9AC400-BE98-4E33-9759-F27439A1D04D}"/>
    <cellStyle name="Normal 5 6 4 4 2 7" xfId="9789" xr:uid="{7F476788-D09F-446A-BB2D-19FF8239670E}"/>
    <cellStyle name="Normal 5 6 4 4 3" xfId="3013" xr:uid="{3D333D96-851C-4261-B1BA-84A7D09B2A0A}"/>
    <cellStyle name="Normal 5 6 4 4 3 2" xfId="25189" xr:uid="{0FC2F644-FB15-4689-98B7-D9EF282FBB06}"/>
    <cellStyle name="Normal 5 6 4 4 3 2 2" xfId="38881" xr:uid="{92D03969-CF56-474B-838C-687F8AC5D92A}"/>
    <cellStyle name="Normal 5 6 4 4 3 2 3" xfId="53765" xr:uid="{9CFD5BF9-1EDF-4F77-8B67-212D6D82BB5C}"/>
    <cellStyle name="Normal 5 6 4 4 3 3" xfId="18345" xr:uid="{831F3BA1-8DBA-4D95-B69A-7CC0FD488F62}"/>
    <cellStyle name="Normal 5 6 4 4 3 3 2" xfId="41289" xr:uid="{A8E99DAE-E6AA-4DD1-8470-2CAC5CFB4399}"/>
    <cellStyle name="Normal 5 6 4 4 3 4" xfId="32035" xr:uid="{BBB29CED-BFCC-4C3B-8A50-4F5841D8E0D7}"/>
    <cellStyle name="Normal 5 6 4 4 3 5" xfId="46919" xr:uid="{982A5B1A-91B3-4013-80F2-29A96C865EE1}"/>
    <cellStyle name="Normal 5 6 4 4 3 6" xfId="11499" xr:uid="{5F632EF2-C09C-4E7E-A307-1323E26E6203}"/>
    <cellStyle name="Normal 5 6 4 4 4" xfId="3014" xr:uid="{090EC183-94FF-486C-9F27-978A8DE2F152}"/>
    <cellStyle name="Normal 5 6 4 4 4 2" xfId="41290" xr:uid="{A89A2D1D-6714-43D8-853B-29D1316A5F55}"/>
    <cellStyle name="Normal 5 6 4 4 4 3" xfId="35459" xr:uid="{6CD00606-152E-471F-851C-B08CD261B256}"/>
    <cellStyle name="Normal 5 6 4 4 4 4" xfId="50343" xr:uid="{F26AC0BF-2F49-445D-9F93-5920C20BEFF2}"/>
    <cellStyle name="Normal 5 6 4 4 4 5" xfId="21767" xr:uid="{4D72B145-75C0-4F66-B2C1-92638CA16794}"/>
    <cellStyle name="Normal 5 6 4 4 5" xfId="14923" xr:uid="{9704AD28-DADA-4B36-B53B-1CF1D8452A95}"/>
    <cellStyle name="Normal 5 6 4 4 5 2" xfId="41107" xr:uid="{8850342D-C4C2-4D12-88CA-5E424367A239}"/>
    <cellStyle name="Normal 5 6 4 4 6" xfId="28613" xr:uid="{FF9A18C7-54A4-4B45-9C19-062787D086E8}"/>
    <cellStyle name="Normal 5 6 4 4 7" xfId="43497" xr:uid="{16331B17-75D6-40D6-8154-307C34055E31}"/>
    <cellStyle name="Normal 5 6 4 4 8" xfId="8077" xr:uid="{C31AE32E-3296-4DBE-8218-185826F71133}"/>
    <cellStyle name="Normal 5 6 4 5" xfId="3015" xr:uid="{514A4904-D20E-47C3-9C71-B791556FC9D2}"/>
    <cellStyle name="Normal 5 6 4 5 2" xfId="13207" xr:uid="{475E1EA8-5CE9-4D72-BDC1-38B6009AB3BA}"/>
    <cellStyle name="Normal 5 6 4 5 2 2" xfId="26897" xr:uid="{6E2A8212-DCA2-43C7-98A7-B182E72014ED}"/>
    <cellStyle name="Normal 5 6 4 5 2 2 2" xfId="40589" xr:uid="{46EA517C-3D89-42DE-8B65-091B1712952D}"/>
    <cellStyle name="Normal 5 6 4 5 2 2 3" xfId="55473" xr:uid="{97064F3E-7541-4A5B-8217-3F7C38A4F679}"/>
    <cellStyle name="Normal 5 6 4 5 2 3" xfId="20053" xr:uid="{FAB08AA9-B70F-4383-9F57-39AB7FBDEA17}"/>
    <cellStyle name="Normal 5 6 4 5 2 4" xfId="33743" xr:uid="{A7E0E622-9B81-4650-B583-CC89A0483FCA}"/>
    <cellStyle name="Normal 5 6 4 5 2 5" xfId="48627" xr:uid="{70F2D015-B7B9-43D3-9D26-B59905107B0E}"/>
    <cellStyle name="Normal 5 6 4 5 3" xfId="23475" xr:uid="{034F495B-1A08-491B-A294-61C78FEA0F35}"/>
    <cellStyle name="Normal 5 6 4 5 3 2" xfId="37167" xr:uid="{6E968DA5-2A0C-47CD-8D7F-048E3D76D6FF}"/>
    <cellStyle name="Normal 5 6 4 5 3 3" xfId="52051" xr:uid="{7F554901-32C2-4F16-9D0D-EFA86EE12830}"/>
    <cellStyle name="Normal 5 6 4 5 4" xfId="16631" xr:uid="{001F6510-8270-4FC0-A8D2-7628538941AC}"/>
    <cellStyle name="Normal 5 6 4 5 4 2" xfId="41291" xr:uid="{0CF6333B-A803-42BD-89B6-4FE037EAB00A}"/>
    <cellStyle name="Normal 5 6 4 5 5" xfId="30321" xr:uid="{0F8071D7-D234-4198-839E-F625826F8698}"/>
    <cellStyle name="Normal 5 6 4 5 6" xfId="45205" xr:uid="{E3545B51-8BCA-447D-B007-F474EF81C5F5}"/>
    <cellStyle name="Normal 5 6 4 5 7" xfId="9785" xr:uid="{B7CE5DC5-71DC-459F-A1A0-8D663215B548}"/>
    <cellStyle name="Normal 5 6 4 6" xfId="3016" xr:uid="{407ABFF8-C6E9-40DF-8851-A17A2AB6DFF3}"/>
    <cellStyle name="Normal 5 6 4 6 2" xfId="25185" xr:uid="{0982B9FC-C687-4D02-932D-11B47954EAEE}"/>
    <cellStyle name="Normal 5 6 4 6 2 2" xfId="38877" xr:uid="{0C7BF7EE-7CBC-48BA-A1A5-400F2D442046}"/>
    <cellStyle name="Normal 5 6 4 6 2 3" xfId="53761" xr:uid="{A7F851B4-41C4-44E3-A4A8-023656393658}"/>
    <cellStyle name="Normal 5 6 4 6 3" xfId="18341" xr:uid="{72B64906-DAB0-45B2-8CA5-D87389E638CB}"/>
    <cellStyle name="Normal 5 6 4 6 3 2" xfId="41292" xr:uid="{4C944662-8C6D-438F-ACA7-3ADE977E57C1}"/>
    <cellStyle name="Normal 5 6 4 6 4" xfId="32031" xr:uid="{01A7B574-E87B-47E8-BD36-4084240B06DB}"/>
    <cellStyle name="Normal 5 6 4 6 5" xfId="46915" xr:uid="{4CDFFF68-2410-452D-A613-5AD2E65734EB}"/>
    <cellStyle name="Normal 5 6 4 6 6" xfId="11495" xr:uid="{9F7A5C6E-629C-4FD5-ABED-50E9A7AF8799}"/>
    <cellStyle name="Normal 5 6 4 7" xfId="3017" xr:uid="{4918E3A6-697F-4136-82DC-A430304E3216}"/>
    <cellStyle name="Normal 5 6 4 7 2" xfId="41293" xr:uid="{140A3525-0C31-41B5-82A4-D8C2C3B754A0}"/>
    <cellStyle name="Normal 5 6 4 7 3" xfId="35455" xr:uid="{E2376506-EE87-49B9-96FD-4E1319264381}"/>
    <cellStyle name="Normal 5 6 4 7 4" xfId="50339" xr:uid="{12EB5CAE-6448-4F58-ACD3-0BE2C0365708}"/>
    <cellStyle name="Normal 5 6 4 7 5" xfId="21763" xr:uid="{980CE90B-77EE-4DC1-92DA-A6BD65A544BF}"/>
    <cellStyle name="Normal 5 6 4 8" xfId="14919" xr:uid="{BC15FF68-0DE2-484C-A228-20893768314E}"/>
    <cellStyle name="Normal 5 6 4 8 2" xfId="40796" xr:uid="{D454C02A-8330-40B0-BFD9-1BF7BC33F20B}"/>
    <cellStyle name="Normal 5 6 4 9" xfId="28609" xr:uid="{04D0728B-2CBC-49BD-AD4C-3CDCDC6D62FC}"/>
    <cellStyle name="Normal 5 6 5" xfId="315" xr:uid="{BAC8FC86-7E03-42F3-B224-D6809ACAD4DB}"/>
    <cellStyle name="Normal 5 6 5 10" xfId="8078" xr:uid="{9D45D819-1CBE-4C25-8BE0-6844E55732E4}"/>
    <cellStyle name="Normal 5 6 5 2" xfId="591" xr:uid="{11160634-001D-4220-ADB1-3B3621938F74}"/>
    <cellStyle name="Normal 5 6 5 2 2" xfId="1415" xr:uid="{FEA7F645-2063-422E-AAD5-7B450BB48AD2}"/>
    <cellStyle name="Normal 5 6 5 2 2 2" xfId="13213" xr:uid="{A7043C3C-DB5F-4D53-BFD3-F4B2AF93F0D8}"/>
    <cellStyle name="Normal 5 6 5 2 2 2 2" xfId="26903" xr:uid="{25156ECD-E53A-49B9-BD3A-95C8BD8D65C3}"/>
    <cellStyle name="Normal 5 6 5 2 2 2 2 2" xfId="40595" xr:uid="{AED6D8F0-5C31-43FE-807F-F03EC930513B}"/>
    <cellStyle name="Normal 5 6 5 2 2 2 2 3" xfId="55479" xr:uid="{448DDA43-CA9D-4EFD-8F9A-B766D577D974}"/>
    <cellStyle name="Normal 5 6 5 2 2 2 3" xfId="20059" xr:uid="{DCD3132D-3E09-49BC-86DB-3C0B816D6324}"/>
    <cellStyle name="Normal 5 6 5 2 2 2 4" xfId="33749" xr:uid="{4880F825-ED7A-4632-8967-04FFD0E0D954}"/>
    <cellStyle name="Normal 5 6 5 2 2 2 5" xfId="48633" xr:uid="{5131C7FA-8579-45FE-AE05-E97839A60FA9}"/>
    <cellStyle name="Normal 5 6 5 2 2 3" xfId="23481" xr:uid="{6697FB9F-22C5-404B-8869-CDB6C7110AED}"/>
    <cellStyle name="Normal 5 6 5 2 2 3 2" xfId="37173" xr:uid="{5E3FECF0-E2B2-408F-8A3E-686613BD4626}"/>
    <cellStyle name="Normal 5 6 5 2 2 3 3" xfId="52057" xr:uid="{EF391522-E4C4-4D35-B084-5A0FB0BC56B3}"/>
    <cellStyle name="Normal 5 6 5 2 2 4" xfId="16637" xr:uid="{56C7228E-3C4A-4A06-A683-65F2836AE25E}"/>
    <cellStyle name="Normal 5 6 5 2 2 4 2" xfId="41108" xr:uid="{24A506BA-37EE-42C8-9AD3-3AC635BB48C1}"/>
    <cellStyle name="Normal 5 6 5 2 2 5" xfId="30327" xr:uid="{0E02E801-2935-486D-87B8-D57A05DD3585}"/>
    <cellStyle name="Normal 5 6 5 2 2 6" xfId="45211" xr:uid="{8617837B-4C16-4A76-8417-67F6B43B7A29}"/>
    <cellStyle name="Normal 5 6 5 2 2 7" xfId="9791" xr:uid="{CEC74901-0F9F-4DB8-8142-A1EABB805261}"/>
    <cellStyle name="Normal 5 6 5 2 3" xfId="3018" xr:uid="{D32A45DE-833F-4765-8B0D-C779927AB714}"/>
    <cellStyle name="Normal 5 6 5 2 3 2" xfId="25191" xr:uid="{ACF90ED3-784F-4468-AB0B-2616E05BFC90}"/>
    <cellStyle name="Normal 5 6 5 2 3 2 2" xfId="38883" xr:uid="{AA82976E-FBA8-4218-81B3-E4E780CAE10F}"/>
    <cellStyle name="Normal 5 6 5 2 3 2 3" xfId="53767" xr:uid="{6F9632C3-97E5-400E-8F5F-6DCBE2432D84}"/>
    <cellStyle name="Normal 5 6 5 2 3 3" xfId="18347" xr:uid="{5AEA2E19-1A58-41DA-9639-FF3F0B4FD003}"/>
    <cellStyle name="Normal 5 6 5 2 3 3 2" xfId="41294" xr:uid="{CA3400DD-1C65-4D7D-A120-6593D183419A}"/>
    <cellStyle name="Normal 5 6 5 2 3 4" xfId="32037" xr:uid="{48D3B71E-215F-454B-9259-A99463C81E8E}"/>
    <cellStyle name="Normal 5 6 5 2 3 5" xfId="46921" xr:uid="{785A734C-50AF-4107-891A-AC9510B39DA7}"/>
    <cellStyle name="Normal 5 6 5 2 3 6" xfId="11501" xr:uid="{81B78DF1-24E6-45A3-89BF-C15BF24803D6}"/>
    <cellStyle name="Normal 5 6 5 2 4" xfId="3019" xr:uid="{F74C6DA8-1610-4182-9DA3-81EFA8670F68}"/>
    <cellStyle name="Normal 5 6 5 2 4 2" xfId="41295" xr:uid="{E8E724FA-73AB-46A9-B24F-922878906B9D}"/>
    <cellStyle name="Normal 5 6 5 2 4 3" xfId="35461" xr:uid="{46FD8D80-CA67-4D0B-A19B-ACAB5C2A5916}"/>
    <cellStyle name="Normal 5 6 5 2 4 4" xfId="50345" xr:uid="{F7B02719-5D3C-4405-9D30-2807A4494D32}"/>
    <cellStyle name="Normal 5 6 5 2 4 5" xfId="21769" xr:uid="{F6A6E7B6-9C31-475F-884E-579C2E63ED43}"/>
    <cellStyle name="Normal 5 6 5 2 5" xfId="14925" xr:uid="{A58776E6-7202-4991-8932-B7ABA64164CA}"/>
    <cellStyle name="Normal 5 6 5 2 5 2" xfId="40868" xr:uid="{E1E5146B-4050-46C7-A909-13D8CD8EEA3C}"/>
    <cellStyle name="Normal 5 6 5 2 6" xfId="28615" xr:uid="{97052B23-2886-4F53-986B-26E715D73050}"/>
    <cellStyle name="Normal 5 6 5 2 7" xfId="43499" xr:uid="{80629DAD-5D4B-4430-ACEE-56E0820CC532}"/>
    <cellStyle name="Normal 5 6 5 2 8" xfId="8079" xr:uid="{32F19E76-ADEB-48E6-897F-12138EC13BAA}"/>
    <cellStyle name="Normal 5 6 5 3" xfId="1416" xr:uid="{9460F61B-81AF-464A-B96A-1794C6C6B8BD}"/>
    <cellStyle name="Normal 5 6 5 3 2" xfId="3020" xr:uid="{597DD088-C7C0-4845-B8F8-178C002CA9C9}"/>
    <cellStyle name="Normal 5 6 5 3 2 2" xfId="26902" xr:uid="{861144E8-49DE-4D4D-8DF2-715F31835615}"/>
    <cellStyle name="Normal 5 6 5 3 2 2 2" xfId="40594" xr:uid="{980B630B-BBF2-438B-92B3-51F5231DBC48}"/>
    <cellStyle name="Normal 5 6 5 3 2 2 3" xfId="55478" xr:uid="{DFCC2A48-FE98-4583-A6E1-79BE8E4DC722}"/>
    <cellStyle name="Normal 5 6 5 3 2 3" xfId="20058" xr:uid="{4D6ED095-5821-4B85-926C-784C70193B5A}"/>
    <cellStyle name="Normal 5 6 5 3 2 3 2" xfId="41296" xr:uid="{520A5AAD-27E1-471C-9E76-04F8C3C2BCE0}"/>
    <cellStyle name="Normal 5 6 5 3 2 4" xfId="33748" xr:uid="{700B4870-3333-4F7C-A9A6-5DBB81D6A455}"/>
    <cellStyle name="Normal 5 6 5 3 2 5" xfId="48632" xr:uid="{20509BB8-6EC5-4702-ABEC-851B08E6B001}"/>
    <cellStyle name="Normal 5 6 5 3 2 6" xfId="13212" xr:uid="{A425E3AE-AD91-4F51-B1AE-85F766A60E61}"/>
    <cellStyle name="Normal 5 6 5 3 3" xfId="3021" xr:uid="{97A2B350-E2E6-43FF-A199-2270082699E7}"/>
    <cellStyle name="Normal 5 6 5 3 3 2" xfId="41297" xr:uid="{6B1DE60E-1BA7-46D0-B6F8-6A9FC3627BB5}"/>
    <cellStyle name="Normal 5 6 5 3 3 3" xfId="37172" xr:uid="{90638E48-CCDF-4182-87AB-9E5B6F8B6A5F}"/>
    <cellStyle name="Normal 5 6 5 3 3 4" xfId="52056" xr:uid="{E0B7A080-47C0-4A5B-B2B3-EC5DFA563376}"/>
    <cellStyle name="Normal 5 6 5 3 3 5" xfId="23480" xr:uid="{B945244C-E775-42DF-9C75-E69EABCFE603}"/>
    <cellStyle name="Normal 5 6 5 3 4" xfId="3022" xr:uid="{7559591D-926E-47A7-919C-698A47C4B280}"/>
    <cellStyle name="Normal 5 6 5 3 4 2" xfId="41298" xr:uid="{EC6C6377-6C38-40F5-9767-F4E6ACC1ACD5}"/>
    <cellStyle name="Normal 5 6 5 3 4 3" xfId="16636" xr:uid="{4879D346-29E2-42A6-8E40-8C0A76B1B38F}"/>
    <cellStyle name="Normal 5 6 5 3 5" xfId="41109" xr:uid="{F7EA46EF-8374-4ACD-9643-CA019C41CCF8}"/>
    <cellStyle name="Normal 5 6 5 3 6" xfId="30326" xr:uid="{4196A88D-FA35-45D4-B40E-D51557AE6693}"/>
    <cellStyle name="Normal 5 6 5 3 7" xfId="45210" xr:uid="{CAAB2289-AAD7-4322-BDEE-8AFB32C5425B}"/>
    <cellStyle name="Normal 5 6 5 3 8" xfId="9790" xr:uid="{235086F3-F65F-404D-858C-3980571408B7}"/>
    <cellStyle name="Normal 5 6 5 4" xfId="3023" xr:uid="{DA7C1139-CD24-480C-9295-53D56B9261E0}"/>
    <cellStyle name="Normal 5 6 5 4 2" xfId="25190" xr:uid="{22CA888A-10A9-40A7-B23B-E5EF076EB9EF}"/>
    <cellStyle name="Normal 5 6 5 4 2 2" xfId="38882" xr:uid="{D48ADE54-60A7-4151-BA05-9BB5D5713101}"/>
    <cellStyle name="Normal 5 6 5 4 2 3" xfId="53766" xr:uid="{40BB833C-775F-4A64-8C42-6ACEDFA04936}"/>
    <cellStyle name="Normal 5 6 5 4 3" xfId="18346" xr:uid="{7A9B9598-05EC-4FC5-9497-3305C97DDC48}"/>
    <cellStyle name="Normal 5 6 5 4 3 2" xfId="41299" xr:uid="{14ABB617-8986-44C5-B33D-AC95E0C46638}"/>
    <cellStyle name="Normal 5 6 5 4 4" xfId="32036" xr:uid="{ADA7DAFC-18A4-459E-918A-54CFACC12253}"/>
    <cellStyle name="Normal 5 6 5 4 5" xfId="46920" xr:uid="{37E2A457-C0D8-4304-97B4-717165CF2308}"/>
    <cellStyle name="Normal 5 6 5 4 6" xfId="11500" xr:uid="{666E080E-0005-4A2D-B370-2846CC4C1F93}"/>
    <cellStyle name="Normal 5 6 5 5" xfId="3024" xr:uid="{18972785-270B-4FA7-8FFB-A630E235571D}"/>
    <cellStyle name="Normal 5 6 5 5 2" xfId="41300" xr:uid="{26568B5E-A892-46CD-A645-E55A4A98F39A}"/>
    <cellStyle name="Normal 5 6 5 5 3" xfId="35460" xr:uid="{D8283079-7CEB-4122-AA06-52C6763F0EB6}"/>
    <cellStyle name="Normal 5 6 5 5 4" xfId="50344" xr:uid="{043D959D-A427-40DA-9B19-7061C8BB24FA}"/>
    <cellStyle name="Normal 5 6 5 5 5" xfId="21768" xr:uid="{FEB0E788-2214-4D35-BFC5-BF09272A3A88}"/>
    <cellStyle name="Normal 5 6 5 6" xfId="3025" xr:uid="{82637ADA-41E4-482B-8F9B-CC1671A6B965}"/>
    <cellStyle name="Normal 5 6 5 6 2" xfId="41301" xr:uid="{7C2B109C-3D07-4BA4-BCA1-E66CE9E52F20}"/>
    <cellStyle name="Normal 5 6 5 6 3" xfId="14924" xr:uid="{E6A99EEC-8CCE-4D72-A3FA-81813E9868C1}"/>
    <cellStyle name="Normal 5 6 5 7" xfId="40797" xr:uid="{6F23130B-1168-4562-B9B6-19D374681EF7}"/>
    <cellStyle name="Normal 5 6 5 8" xfId="28614" xr:uid="{40FFA802-B666-47E6-8FFD-3E7B61B0F2FB}"/>
    <cellStyle name="Normal 5 6 5 9" xfId="43498" xr:uid="{4B7E11F6-2879-49DF-B73E-0F3CEB7D52C8}"/>
    <cellStyle name="Normal 5 6 6" xfId="592" xr:uid="{4B39B0E2-312E-4425-A7AF-568FF2414CC6}"/>
    <cellStyle name="Normal 5 6 6 2" xfId="1417" xr:uid="{FB5324DB-FF2B-4ECF-B01C-AA85C54E234C}"/>
    <cellStyle name="Normal 5 6 6 2 2" xfId="3026" xr:uid="{528B44E6-9D12-49FE-AE90-58A60B8E91E2}"/>
    <cellStyle name="Normal 5 6 6 2 2 2" xfId="26904" xr:uid="{94C89FAE-134B-4D23-8771-C89331EB1252}"/>
    <cellStyle name="Normal 5 6 6 2 2 2 2" xfId="40596" xr:uid="{DE95F7B9-8AC2-427F-887E-042008D590E0}"/>
    <cellStyle name="Normal 5 6 6 2 2 2 3" xfId="55480" xr:uid="{DD0661F8-12E8-4002-B0AB-486868B2EBF5}"/>
    <cellStyle name="Normal 5 6 6 2 2 3" xfId="20060" xr:uid="{DB40C38A-A802-4A79-B8CE-86CFF64046E3}"/>
    <cellStyle name="Normal 5 6 6 2 2 3 2" xfId="41302" xr:uid="{277B1D41-6B0F-4333-A506-123217E63275}"/>
    <cellStyle name="Normal 5 6 6 2 2 4" xfId="33750" xr:uid="{FF34C509-10A8-4CCC-B610-45D8BDB90240}"/>
    <cellStyle name="Normal 5 6 6 2 2 5" xfId="48634" xr:uid="{C644E1DA-A58D-48EA-8A47-0581DDB2A706}"/>
    <cellStyle name="Normal 5 6 6 2 2 6" xfId="13214" xr:uid="{522C7EF2-8D8A-40ED-8697-7685914958A9}"/>
    <cellStyle name="Normal 5 6 6 2 3" xfId="3027" xr:uid="{D23F3790-9BF5-4669-923E-F76257E10429}"/>
    <cellStyle name="Normal 5 6 6 2 3 2" xfId="41303" xr:uid="{6CBBD8C2-2984-4426-AB03-CA9F1B753090}"/>
    <cellStyle name="Normal 5 6 6 2 3 3" xfId="37174" xr:uid="{9E70A0D6-11B1-40B1-BB4D-EB374461AF88}"/>
    <cellStyle name="Normal 5 6 6 2 3 4" xfId="52058" xr:uid="{FA4B916A-E7C9-4BF9-B671-CAF81D62CCB9}"/>
    <cellStyle name="Normal 5 6 6 2 3 5" xfId="23482" xr:uid="{83B7A0B8-871D-4238-B563-F65490E64D34}"/>
    <cellStyle name="Normal 5 6 6 2 4" xfId="3028" xr:uid="{D6BC9CD5-507E-4EF6-BE10-2D372C9B2C27}"/>
    <cellStyle name="Normal 5 6 6 2 4 2" xfId="41304" xr:uid="{B0083599-03DC-4772-AF8A-C2AAF1EFAEA8}"/>
    <cellStyle name="Normal 5 6 6 2 4 3" xfId="16638" xr:uid="{FE838789-3D7F-4A1F-979A-359CB7248522}"/>
    <cellStyle name="Normal 5 6 6 2 5" xfId="41110" xr:uid="{DBBFA6D0-439E-4D3E-B233-AFD89B85DF79}"/>
    <cellStyle name="Normal 5 6 6 2 6" xfId="30328" xr:uid="{24BF5E07-16C8-40F1-B080-66E27E6C373A}"/>
    <cellStyle name="Normal 5 6 6 2 7" xfId="45212" xr:uid="{DE0CEE01-3716-4AB6-8414-1A2C74D9EA36}"/>
    <cellStyle name="Normal 5 6 6 2 8" xfId="9792" xr:uid="{82B96DF0-FC95-47B9-A1B1-8AE1BFA09D3B}"/>
    <cellStyle name="Normal 5 6 6 3" xfId="3029" xr:uid="{33FFE8FD-EB29-4E99-8138-2C0957938C7F}"/>
    <cellStyle name="Normal 5 6 6 3 2" xfId="25192" xr:uid="{9B622FAA-194D-4E0F-AA90-E980FD0FBF7F}"/>
    <cellStyle name="Normal 5 6 6 3 2 2" xfId="38884" xr:uid="{E47EEFCC-8BC7-4B95-8AD7-F1A9C18670E2}"/>
    <cellStyle name="Normal 5 6 6 3 2 3" xfId="53768" xr:uid="{DDDDA1C6-2D73-4DA8-AE37-3E3648F00BEB}"/>
    <cellStyle name="Normal 5 6 6 3 3" xfId="18348" xr:uid="{03438514-1819-4A6F-B14D-BBEC423F446B}"/>
    <cellStyle name="Normal 5 6 6 3 3 2" xfId="41305" xr:uid="{FE783793-ECB2-4A03-94A5-6FAB7786DF7C}"/>
    <cellStyle name="Normal 5 6 6 3 4" xfId="32038" xr:uid="{0977F192-9EA6-483D-96AE-2A2ECE833694}"/>
    <cellStyle name="Normal 5 6 6 3 5" xfId="46922" xr:uid="{15ACF1F7-8A25-491D-B19B-0A8C86749AAC}"/>
    <cellStyle name="Normal 5 6 6 3 6" xfId="11502" xr:uid="{9354059E-A79F-49BD-828A-4D10BDE5E99D}"/>
    <cellStyle name="Normal 5 6 6 4" xfId="3030" xr:uid="{D866DF8C-2364-4DF7-AFFD-662D559843A0}"/>
    <cellStyle name="Normal 5 6 6 4 2" xfId="41306" xr:uid="{670EA42A-D565-4CDF-BDE8-6E1FAE2271CF}"/>
    <cellStyle name="Normal 5 6 6 4 3" xfId="35462" xr:uid="{040A82FB-B254-41BA-B86F-83B2E9DABC0C}"/>
    <cellStyle name="Normal 5 6 6 4 4" xfId="50346" xr:uid="{213E182E-DFEF-41C2-B2A2-5AEC7F562C6B}"/>
    <cellStyle name="Normal 5 6 6 4 5" xfId="21770" xr:uid="{B3440B4D-6A29-4F2C-9C56-4A1BFB59AB89}"/>
    <cellStyle name="Normal 5 6 6 5" xfId="3031" xr:uid="{F19FC855-4CEC-4A9F-83FF-8FA83539D4F1}"/>
    <cellStyle name="Normal 5 6 6 5 2" xfId="41307" xr:uid="{3A5A6015-AF22-4182-835E-06D70F8C4CE1}"/>
    <cellStyle name="Normal 5 6 6 5 3" xfId="14926" xr:uid="{F8F88CA5-2299-4858-B39A-E41EE8A20C08}"/>
    <cellStyle name="Normal 5 6 6 6" xfId="40869" xr:uid="{6FA6C485-1C80-49BC-B192-7D4F9813D954}"/>
    <cellStyle name="Normal 5 6 6 7" xfId="28616" xr:uid="{D10CD9D1-5AAD-469E-A0A3-B1081056322B}"/>
    <cellStyle name="Normal 5 6 6 8" xfId="43500" xr:uid="{52BBD4C1-4D9B-4EB2-9EA4-541FD18956EA}"/>
    <cellStyle name="Normal 5 6 6 9" xfId="8080" xr:uid="{D9192D71-E46C-4C08-8825-A90C24718807}"/>
    <cellStyle name="Normal 5 6 7" xfId="1418" xr:uid="{6F63EB22-0026-49C5-8136-09789AA509B9}"/>
    <cellStyle name="Normal 5 6 7 2" xfId="3032" xr:uid="{58E4C4B7-C752-4D9B-8583-3B812D47DD7F}"/>
    <cellStyle name="Normal 5 6 7 2 2" xfId="13215" xr:uid="{DA57EED3-95A3-41D7-B41D-E1B033255F17}"/>
    <cellStyle name="Normal 5 6 7 2 2 2" xfId="26905" xr:uid="{0FE0417B-C3C8-453C-814B-812D5AD1BBA3}"/>
    <cellStyle name="Normal 5 6 7 2 2 2 2" xfId="40597" xr:uid="{53FAE536-829C-4D23-BAA4-28EA22183512}"/>
    <cellStyle name="Normal 5 6 7 2 2 2 3" xfId="55481" xr:uid="{57AF6576-BCB0-44AB-B8EB-35637810085D}"/>
    <cellStyle name="Normal 5 6 7 2 2 3" xfId="20061" xr:uid="{B8A6DC25-896B-41D2-914D-4C476AB57C6E}"/>
    <cellStyle name="Normal 5 6 7 2 2 4" xfId="33751" xr:uid="{830182C3-A164-4A5B-9023-D7D8AF04D213}"/>
    <cellStyle name="Normal 5 6 7 2 2 5" xfId="48635" xr:uid="{4A316D85-583D-4075-8DBF-9D2FE4528710}"/>
    <cellStyle name="Normal 5 6 7 2 3" xfId="23483" xr:uid="{E09E5988-86DC-49BE-9929-70ADB5D5C7F1}"/>
    <cellStyle name="Normal 5 6 7 2 3 2" xfId="37175" xr:uid="{A97DAE9C-3559-4901-8CCE-E08DD1A0771F}"/>
    <cellStyle name="Normal 5 6 7 2 3 3" xfId="52059" xr:uid="{A1008702-3AEF-4ED7-BC18-7307D75F90D5}"/>
    <cellStyle name="Normal 5 6 7 2 4" xfId="16639" xr:uid="{C015621C-88B7-4E1F-BC1C-014272FD0273}"/>
    <cellStyle name="Normal 5 6 7 2 4 2" xfId="41308" xr:uid="{58C527B3-DF11-4201-B3E0-169322DF1D14}"/>
    <cellStyle name="Normal 5 6 7 2 5" xfId="30329" xr:uid="{44EC9D1A-4079-4A1B-90B9-AEC8F3F4CC4B}"/>
    <cellStyle name="Normal 5 6 7 2 6" xfId="45213" xr:uid="{2E2437FD-F1F4-4D35-9B88-810D54D0AC7B}"/>
    <cellStyle name="Normal 5 6 7 2 7" xfId="9793" xr:uid="{560AC3E5-FE2F-4B8B-9B22-5C01B58D33BC}"/>
    <cellStyle name="Normal 5 6 7 3" xfId="3033" xr:uid="{D7AC24D7-CBCA-4496-8B58-72F1F7ACCAA8}"/>
    <cellStyle name="Normal 5 6 7 3 2" xfId="25193" xr:uid="{A8B5885F-2F1B-48A2-AD3C-E296C4381955}"/>
    <cellStyle name="Normal 5 6 7 3 2 2" xfId="38885" xr:uid="{AAC4DB6E-34A0-41B6-B2F9-233EF6156B9C}"/>
    <cellStyle name="Normal 5 6 7 3 2 3" xfId="53769" xr:uid="{71F1797E-FFB7-4FDF-B6BC-5BA02A7F2938}"/>
    <cellStyle name="Normal 5 6 7 3 3" xfId="18349" xr:uid="{956D1A0E-CC02-4F2E-A5E5-C5CAB792E46C}"/>
    <cellStyle name="Normal 5 6 7 3 3 2" xfId="41309" xr:uid="{376A89D2-72B2-4597-A6FF-8E9511E1D060}"/>
    <cellStyle name="Normal 5 6 7 3 4" xfId="32039" xr:uid="{5A4837A1-EC4D-4CA3-A694-0BDFAEBD4152}"/>
    <cellStyle name="Normal 5 6 7 3 5" xfId="46923" xr:uid="{A2D28767-AF3E-4140-987B-B491A90B86CA}"/>
    <cellStyle name="Normal 5 6 7 3 6" xfId="11503" xr:uid="{2EE954D8-DB56-4A1E-ACE1-A7C5EA65966D}"/>
    <cellStyle name="Normal 5 6 7 4" xfId="3034" xr:uid="{B67E1711-2277-4F63-A79E-FC0BDF23ED42}"/>
    <cellStyle name="Normal 5 6 7 4 2" xfId="41310" xr:uid="{9A51D92F-F713-4603-81BC-D0EE988126F9}"/>
    <cellStyle name="Normal 5 6 7 4 3" xfId="35463" xr:uid="{E2E2BACD-D11F-4F1C-8149-D36071729F56}"/>
    <cellStyle name="Normal 5 6 7 4 4" xfId="50347" xr:uid="{D8F6BE59-843E-42A9-AE78-AA2A6BC0EC47}"/>
    <cellStyle name="Normal 5 6 7 4 5" xfId="21771" xr:uid="{853C0571-FFA0-4CF2-9124-6F0B4FE03DCC}"/>
    <cellStyle name="Normal 5 6 7 5" xfId="14927" xr:uid="{0B1FF7D2-C4E9-4F9B-9842-606504277E0D}"/>
    <cellStyle name="Normal 5 6 7 5 2" xfId="41111" xr:uid="{00C4FDB3-D18A-4955-A623-4BE05AFBFB11}"/>
    <cellStyle name="Normal 5 6 7 6" xfId="28617" xr:uid="{013C2E24-C93C-498A-8F06-C4AA6EE8DC3A}"/>
    <cellStyle name="Normal 5 6 7 7" xfId="43501" xr:uid="{56A43BDF-5774-4AFD-881C-05E950D0EF06}"/>
    <cellStyle name="Normal 5 6 7 8" xfId="8081" xr:uid="{200CEBF5-5FA5-4DBB-8256-17A4BBF12FC8}"/>
    <cellStyle name="Normal 5 6 8" xfId="3035" xr:uid="{BAD40953-BE08-4FC0-AFBC-D66C7DC5F150}"/>
    <cellStyle name="Normal 5 6 8 2" xfId="3036" xr:uid="{15E0F918-C0E4-4008-BF05-E99E58ED1846}"/>
    <cellStyle name="Normal 5 6 8 2 2" xfId="26876" xr:uid="{AA3952AD-6649-43E3-8984-417A641DFCAD}"/>
    <cellStyle name="Normal 5 6 8 2 2 2" xfId="40568" xr:uid="{EAE7C4D7-8298-4922-9DB0-8E87B5FEBE9D}"/>
    <cellStyle name="Normal 5 6 8 2 2 3" xfId="55452" xr:uid="{021E8569-DD6B-4C7E-9C70-7558DD1035A7}"/>
    <cellStyle name="Normal 5 6 8 2 3" xfId="20032" xr:uid="{9FCEBAD4-2388-4D6E-B851-9C9658EB68DD}"/>
    <cellStyle name="Normal 5 6 8 2 3 2" xfId="41312" xr:uid="{9369A64A-CE3E-465E-BBB0-A607BC72A45D}"/>
    <cellStyle name="Normal 5 6 8 2 4" xfId="33722" xr:uid="{81398896-F70D-41DE-A955-50394B332E28}"/>
    <cellStyle name="Normal 5 6 8 2 5" xfId="48606" xr:uid="{3803361A-15CE-4AEF-A820-467D6ABA3F08}"/>
    <cellStyle name="Normal 5 6 8 2 6" xfId="13186" xr:uid="{A1B3A6A5-C786-4E9B-AAC3-0836DB7A74A0}"/>
    <cellStyle name="Normal 5 6 8 3" xfId="3037" xr:uid="{472B2A5A-02A2-4993-B9B7-538F3DBF1F20}"/>
    <cellStyle name="Normal 5 6 8 3 2" xfId="41313" xr:uid="{C3632131-4E74-48AF-9B2F-9A1BA3CA21CA}"/>
    <cellStyle name="Normal 5 6 8 3 3" xfId="37146" xr:uid="{01FB42C6-F6A9-48BD-9867-96FAA60332D7}"/>
    <cellStyle name="Normal 5 6 8 3 4" xfId="52030" xr:uid="{4D363663-69D2-4ABC-AFB8-89BCA80E52B3}"/>
    <cellStyle name="Normal 5 6 8 3 5" xfId="23454" xr:uid="{64F24579-C512-434B-AF1B-AAB8FFFEAC60}"/>
    <cellStyle name="Normal 5 6 8 4" xfId="3038" xr:uid="{8B9F06FA-0957-4D4E-9DD5-68FE755F81E0}"/>
    <cellStyle name="Normal 5 6 8 4 2" xfId="41314" xr:uid="{C02906F7-30D4-44E8-967C-D6985ACF4B20}"/>
    <cellStyle name="Normal 5 6 8 4 3" xfId="16610" xr:uid="{A9829C08-D087-47DA-AFD6-373755E29CAC}"/>
    <cellStyle name="Normal 5 6 8 5" xfId="41311" xr:uid="{5AACC5AD-7920-43E7-810F-39C2D4BEDE67}"/>
    <cellStyle name="Normal 5 6 8 6" xfId="30300" xr:uid="{A9387FF1-4CF8-428F-9EF5-683790C2864B}"/>
    <cellStyle name="Normal 5 6 8 7" xfId="45184" xr:uid="{F29636D5-DCB2-470B-A687-FB4047FE858D}"/>
    <cellStyle name="Normal 5 6 8 8" xfId="9764" xr:uid="{55F40961-49D0-4BC9-85F9-A7C92BA156AC}"/>
    <cellStyle name="Normal 5 6 9" xfId="3039" xr:uid="{0FD8EBA8-1B83-466C-89A2-6DBFA7139DA8}"/>
    <cellStyle name="Normal 5 6 9 2" xfId="25164" xr:uid="{836974E1-5CFB-481E-A614-165291FFF8E6}"/>
    <cellStyle name="Normal 5 6 9 2 2" xfId="38856" xr:uid="{C229E6DA-300F-40EB-AC09-548D2E9D2565}"/>
    <cellStyle name="Normal 5 6 9 2 3" xfId="53740" xr:uid="{8FA6D8BF-4B97-47BD-B2A8-6E71ED5AD12B}"/>
    <cellStyle name="Normal 5 6 9 3" xfId="18320" xr:uid="{976F7388-C3B0-4C8A-BD80-076FC51FB23F}"/>
    <cellStyle name="Normal 5 6 9 3 2" xfId="41315" xr:uid="{E7BF7D21-9683-4420-9E1E-A4C02DCCDE45}"/>
    <cellStyle name="Normal 5 6 9 4" xfId="32010" xr:uid="{FE59DB81-92B4-4F3B-BDDE-9F82054284DE}"/>
    <cellStyle name="Normal 5 6 9 5" xfId="46894" xr:uid="{23E71C6E-C49C-4925-AE0A-25D2F2106325}"/>
    <cellStyle name="Normal 5 6 9 6" xfId="11474" xr:uid="{0E1F9D1F-45EA-4B67-9AF1-11CA79165030}"/>
    <cellStyle name="Normal 5 7" xfId="108" xr:uid="{6672E801-D661-4E4E-87C8-E3165FF30DA6}"/>
    <cellStyle name="Normal 5 7 10" xfId="40774" xr:uid="{09C61086-AD3D-4582-86A9-5620D9D72CD9}"/>
    <cellStyle name="Normal 5 7 11" xfId="28769" xr:uid="{3643D30D-2F10-47E8-BC90-23636B2B117D}"/>
    <cellStyle name="Normal 5 7 12" xfId="43653" xr:uid="{8616507B-8B1F-40F5-9FB6-C553907E28B3}"/>
    <cellStyle name="Normal 5 7 13" xfId="8233" xr:uid="{0B697087-AE79-41AD-8481-0DE795B2F9A2}"/>
    <cellStyle name="Normal 5 7 2" xfId="109" xr:uid="{3C0E495A-C13A-43D7-9D35-6EB1F0270E00}"/>
    <cellStyle name="Normal 5 7 2 10" xfId="32191" xr:uid="{6DADDED4-7FE1-49E8-B08C-A8CC92F5207E}"/>
    <cellStyle name="Normal 5 7 2 11" xfId="47075" xr:uid="{B837DA95-D3B4-402A-A475-D59430D5B04A}"/>
    <cellStyle name="Normal 5 7 2 12" xfId="11655" xr:uid="{42122562-3521-4179-956C-B33ED638DEA5}"/>
    <cellStyle name="Normal 5 7 2 2" xfId="316" xr:uid="{59BA8771-C7DF-42D2-A5B5-943109A1C11C}"/>
    <cellStyle name="Normal 5 7 2 2 10" xfId="25345" xr:uid="{DDAF5DC5-B4DF-434A-A34D-2B5E4CC24D8E}"/>
    <cellStyle name="Normal 5 7 2 2 2" xfId="593" xr:uid="{5440E362-DFC6-41DA-B484-7EA5CE4BECC1}"/>
    <cellStyle name="Normal 5 7 2 2 2 2" xfId="1419" xr:uid="{E3E1311D-D0CC-4710-BDE8-ECDB724EE01C}"/>
    <cellStyle name="Normal 5 7 2 2 2 3" xfId="3040" xr:uid="{D210296E-C977-4E9C-AADA-68F35B5818FF}"/>
    <cellStyle name="Normal 5 7 2 2 2 4" xfId="3041" xr:uid="{7F1E825A-0CE7-4473-9F24-1C4122E2F987}"/>
    <cellStyle name="Normal 5 7 2 2 3" xfId="1420" xr:uid="{894606E4-CCBD-4DF7-88ED-FB0852062751}"/>
    <cellStyle name="Normal 5 7 2 2 3 2" xfId="3042" xr:uid="{60A406F0-35B5-4F76-BADA-9B4C87CC6309}"/>
    <cellStyle name="Normal 5 7 2 2 3 3" xfId="3043" xr:uid="{38B4C851-8A3E-42DA-8E6D-78CB973C1C89}"/>
    <cellStyle name="Normal 5 7 2 2 3 4" xfId="3044" xr:uid="{9C528D10-E7D9-4F3C-9746-402F87E460E2}"/>
    <cellStyle name="Normal 5 7 2 2 4" xfId="3045" xr:uid="{DA9BBF6E-BFF4-4147-88EA-4E52F572B23B}"/>
    <cellStyle name="Normal 5 7 2 2 5" xfId="3046" xr:uid="{86380481-F041-4AD7-B619-73153ED3C55C}"/>
    <cellStyle name="Normal 5 7 2 2 6" xfId="3047" xr:uid="{675A1A51-6D3E-4B05-9D35-B1A14946ED91}"/>
    <cellStyle name="Normal 5 7 2 2 7" xfId="40798" xr:uid="{FAF5F320-3382-47EB-A5C3-70ED83DE3B3F}"/>
    <cellStyle name="Normal 5 7 2 2 8" xfId="39037" xr:uid="{2C4A447C-A706-4DE0-A76B-FDDBD19EAD81}"/>
    <cellStyle name="Normal 5 7 2 2 9" xfId="53921" xr:uid="{A2279DC6-6DAA-4A76-9F84-45A10A1B6003}"/>
    <cellStyle name="Normal 5 7 2 3" xfId="594" xr:uid="{767909FC-70AA-4D3E-B045-4DEC27E4B732}"/>
    <cellStyle name="Normal 5 7 2 3 2" xfId="1421" xr:uid="{0561210C-67B1-411C-97F0-4672F6A33030}"/>
    <cellStyle name="Normal 5 7 2 3 2 2" xfId="3048" xr:uid="{07045B5D-D088-4B22-9F74-6D75D4193108}"/>
    <cellStyle name="Normal 5 7 2 3 2 3" xfId="3049" xr:uid="{1E14D6DA-C5F9-4BA9-99E2-ACD7D4C03687}"/>
    <cellStyle name="Normal 5 7 2 3 2 4" xfId="3050" xr:uid="{1971106F-A6A6-43EB-97AD-670BDD0E3D19}"/>
    <cellStyle name="Normal 5 7 2 3 3" xfId="3051" xr:uid="{AF8E71C5-3FA5-4C2F-B5A6-FDA476B68919}"/>
    <cellStyle name="Normal 5 7 2 3 4" xfId="3052" xr:uid="{E6E29F7F-0A25-4110-A7AC-4B0C9EA6C244}"/>
    <cellStyle name="Normal 5 7 2 3 5" xfId="3053" xr:uid="{8990ABE8-8D0F-4D5D-A00F-B353D88AE4D8}"/>
    <cellStyle name="Normal 5 7 2 3 6" xfId="40870" xr:uid="{18CCF6CB-8C34-45B8-AC18-4037B923B11C}"/>
    <cellStyle name="Normal 5 7 2 3 7" xfId="18501" xr:uid="{4667B17A-1BE9-4F0E-8AE7-CD6914F4CA1F}"/>
    <cellStyle name="Normal 5 7 2 4" xfId="1422" xr:uid="{E7AB57A4-CA44-4F20-ACB2-06F95B0FFA6E}"/>
    <cellStyle name="Normal 5 7 2 4 2" xfId="3054" xr:uid="{046E5793-0F01-4793-8F16-6A94E0F97369}"/>
    <cellStyle name="Normal 5 7 2 4 3" xfId="3055" xr:uid="{5D6DF07E-C937-4AD4-A8FC-BC47FD76647B}"/>
    <cellStyle name="Normal 5 7 2 4 4" xfId="3056" xr:uid="{83378C23-2E2B-4C7C-BA04-0D5E58702287}"/>
    <cellStyle name="Normal 5 7 2 5" xfId="3057" xr:uid="{23AC24C6-1DD7-48A4-AC31-C05635A97C3F}"/>
    <cellStyle name="Normal 5 7 2 5 2" xfId="3058" xr:uid="{B74989D9-E680-4C6E-858D-D664C4E89085}"/>
    <cellStyle name="Normal 5 7 2 5 3" xfId="3059" xr:uid="{F7711157-0D83-4BE2-88A6-D94B3686F65B}"/>
    <cellStyle name="Normal 5 7 2 5 4" xfId="3060" xr:uid="{0970911C-F197-48E3-9212-8228B2135C5E}"/>
    <cellStyle name="Normal 5 7 2 6" xfId="3061" xr:uid="{5251AE13-3507-4BA6-A6EB-263436D4A80E}"/>
    <cellStyle name="Normal 5 7 2 7" xfId="3062" xr:uid="{AEDB07E6-F30B-47BC-B369-221926B0A83F}"/>
    <cellStyle name="Normal 5 7 2 8" xfId="3063" xr:uid="{68F80177-0B71-489A-B274-23A663D760CF}"/>
    <cellStyle name="Normal 5 7 2 9" xfId="40775" xr:uid="{7A36EFC1-CF5B-4CE2-925B-F45C109A62AE}"/>
    <cellStyle name="Normal 5 7 3" xfId="317" xr:uid="{2503B936-D3E3-4719-839E-DFE6E6891B25}"/>
    <cellStyle name="Normal 5 7 3 10" xfId="21923" xr:uid="{DFCD2953-F4F7-4542-9AA5-93F36F1ECF1A}"/>
    <cellStyle name="Normal 5 7 3 2" xfId="595" xr:uid="{ED1D569E-418F-45D6-9B14-A6DC7FFD3D48}"/>
    <cellStyle name="Normal 5 7 3 2 2" xfId="596" xr:uid="{97F205EB-DA9A-446D-952F-C2BD69924953}"/>
    <cellStyle name="Normal 5 7 3 2 3" xfId="3064" xr:uid="{386D339F-0DED-4378-98E6-3D038A3844CB}"/>
    <cellStyle name="Normal 5 7 3 2 4" xfId="3065" xr:uid="{C68131F7-50F0-4C72-8A91-526023D2D960}"/>
    <cellStyle name="Normal 5 7 3 3" xfId="597" xr:uid="{968212BC-B9DD-4BA4-9F21-AC61D130629A}"/>
    <cellStyle name="Normal 5 7 3 3 2" xfId="3066" xr:uid="{A3D70478-B9B9-4108-A9C8-B2341864D7A6}"/>
    <cellStyle name="Normal 5 7 3 3 3" xfId="3067" xr:uid="{2522533E-9E21-4022-8347-D14BEAD37B41}"/>
    <cellStyle name="Normal 5 7 3 3 4" xfId="3068" xr:uid="{036BB6EA-A9C8-4483-A0F3-6E1E1BE03220}"/>
    <cellStyle name="Normal 5 7 3 4" xfId="3069" xr:uid="{34C57B79-E875-43D0-9410-1BE3BDC5C182}"/>
    <cellStyle name="Normal 5 7 3 5" xfId="3070" xr:uid="{064EC622-05CD-4A86-AB6C-59977C0C3319}"/>
    <cellStyle name="Normal 5 7 3 6" xfId="3071" xr:uid="{18F5445B-7D65-491F-8EA3-E84E3A832A3C}"/>
    <cellStyle name="Normal 5 7 3 7" xfId="40799" xr:uid="{EDD0AF29-2272-425D-B192-F0BB95FAD1C6}"/>
    <cellStyle name="Normal 5 7 3 8" xfId="35615" xr:uid="{C2CD0D3C-AE07-4CA6-8DC6-7B997EC4F6B6}"/>
    <cellStyle name="Normal 5 7 3 9" xfId="50499" xr:uid="{8B09260D-0256-4848-9077-1BA59DF9F48B}"/>
    <cellStyle name="Normal 5 7 4" xfId="318" xr:uid="{3C9DEA5E-C4A0-4675-9278-B15AB7AA88DC}"/>
    <cellStyle name="Normal 5 7 4 2" xfId="598" xr:uid="{F1401594-D2B1-4E90-AA96-80903B6A7909}"/>
    <cellStyle name="Normal 5 7 4 2 2" xfId="3072" xr:uid="{8B80B79C-E54B-429D-972C-4705955DFFA9}"/>
    <cellStyle name="Normal 5 7 4 2 3" xfId="3073" xr:uid="{91AD72FD-0BF5-48E7-945C-ACEF1A7D4BB8}"/>
    <cellStyle name="Normal 5 7 4 2 4" xfId="3074" xr:uid="{89AE6E40-BB80-458D-AF44-DDEE93D6FF2D}"/>
    <cellStyle name="Normal 5 7 4 3" xfId="3075" xr:uid="{33066D15-690A-4122-AB11-885F96468D87}"/>
    <cellStyle name="Normal 5 7 4 4" xfId="3076" xr:uid="{CE138896-081B-44A3-8D44-7540C29CF2C6}"/>
    <cellStyle name="Normal 5 7 4 5" xfId="3077" xr:uid="{B6845C50-ABB4-4D17-89A0-E919EEC4C804}"/>
    <cellStyle name="Normal 5 7 4 6" xfId="40800" xr:uid="{531BDEA2-2E06-45A5-9BF3-3E7A56FB7B81}"/>
    <cellStyle name="Normal 5 7 4 7" xfId="15079" xr:uid="{F5603655-83AF-40FD-91B7-B67B41C6FF6C}"/>
    <cellStyle name="Normal 5 7 5" xfId="599" xr:uid="{C8802394-BE6B-46F5-913E-9AAA33E2A253}"/>
    <cellStyle name="Normal 5 7 5 2" xfId="3078" xr:uid="{FBE8DAFB-9570-4988-B41C-DA171C89A657}"/>
    <cellStyle name="Normal 5 7 5 3" xfId="3079" xr:uid="{40D78142-A9B6-4074-8927-1143695EA19E}"/>
    <cellStyle name="Normal 5 7 5 4" xfId="3080" xr:uid="{88C962CD-C0C7-4EB1-BE31-C2A62B1BA521}"/>
    <cellStyle name="Normal 5 7 6" xfId="3081" xr:uid="{EC891BD8-3FC0-4CE5-AACD-E9480DD75B8B}"/>
    <cellStyle name="Normal 5 7 6 2" xfId="3082" xr:uid="{27D54A8E-9049-4E23-96E3-199BFDF1FF84}"/>
    <cellStyle name="Normal 5 7 6 3" xfId="3083" xr:uid="{82842A30-5C9C-4BBD-9A2A-A550784460B1}"/>
    <cellStyle name="Normal 5 7 6 4" xfId="3084" xr:uid="{CEA4A512-D722-48A8-9E9F-C9B28F335D22}"/>
    <cellStyle name="Normal 5 7 7" xfId="3085" xr:uid="{D3193B03-6492-4139-8055-3AB31C7AF6E6}"/>
    <cellStyle name="Normal 5 7 8" xfId="3086" xr:uid="{3BDA2F5E-EDD9-41C1-A512-D5A959AD4C73}"/>
    <cellStyle name="Normal 5 7 9" xfId="3087" xr:uid="{678B037A-6072-4179-B7F6-593E4C4996AE}"/>
    <cellStyle name="Normal 5 8" xfId="110" xr:uid="{415E23B8-D8DA-453C-87AC-0DC83ED32A62}"/>
    <cellStyle name="Normal 5 8 2" xfId="319" xr:uid="{4B9D48EF-951F-419A-873B-4ECED7B072A5}"/>
    <cellStyle name="Normal 5 8 2 2" xfId="600" xr:uid="{C4166C78-4B82-43B4-A890-B70569D97C40}"/>
    <cellStyle name="Normal 5 8 2 2 2" xfId="1423" xr:uid="{DF183697-1354-43A9-B9B9-E6DF11ADA484}"/>
    <cellStyle name="Normal 5 8 2 2 2 2" xfId="1424" xr:uid="{58575C36-2410-4A57-8165-DE2658C5FECD}"/>
    <cellStyle name="Normal 5 8 2 2 3" xfId="1425" xr:uid="{C7BBA703-D6EC-4540-BACA-05EFF38C8B5D}"/>
    <cellStyle name="Normal 5 8 2 2 4" xfId="3088" xr:uid="{FA2C93CE-EC4C-4118-B61C-DCC6FE7C769E}"/>
    <cellStyle name="Normal 5 8 2 3" xfId="1426" xr:uid="{499A9054-5082-4123-AFFF-39333EB56AC9}"/>
    <cellStyle name="Normal 5 8 2 3 2" xfId="1427" xr:uid="{19EA2D6A-265C-4A4A-8933-3CC7255FBEA6}"/>
    <cellStyle name="Normal 5 8 2 3 3" xfId="3089" xr:uid="{FDBF4DCD-02BE-4288-A27D-85BF6648EC12}"/>
    <cellStyle name="Normal 5 8 2 3 4" xfId="3090" xr:uid="{E6569746-E1C3-4D9B-B734-821399C55093}"/>
    <cellStyle name="Normal 5 8 2 4" xfId="1428" xr:uid="{A56C3897-6C4B-4222-8660-8288E4E4202B}"/>
    <cellStyle name="Normal 5 8 2 5" xfId="3091" xr:uid="{60DD2FB9-872C-476F-A7D1-3526C7CBE770}"/>
    <cellStyle name="Normal 5 8 2 6" xfId="3092" xr:uid="{1D85CD9D-9BA3-4F1E-8022-718D9C714584}"/>
    <cellStyle name="Normal 5 8 3" xfId="601" xr:uid="{3F3EECB9-ADFD-4A01-B5C3-EA0A9D19001C}"/>
    <cellStyle name="Normal 5 8 3 2" xfId="1429" xr:uid="{5D0DC2DC-39FE-402C-8FEF-B563E37E7DB2}"/>
    <cellStyle name="Normal 5 8 3 2 2" xfId="1430" xr:uid="{94E26B84-638B-4AF2-A274-9C58F190C7F3}"/>
    <cellStyle name="Normal 5 8 3 2 3" xfId="3093" xr:uid="{0EB738A0-6900-4C57-90BD-33FF417496CF}"/>
    <cellStyle name="Normal 5 8 3 2 4" xfId="3094" xr:uid="{070E6126-EF13-4015-86B7-B49A8A4840F1}"/>
    <cellStyle name="Normal 5 8 3 3" xfId="1431" xr:uid="{D1AA9388-40B4-405A-8B37-55F4223883EF}"/>
    <cellStyle name="Normal 5 8 3 4" xfId="3095" xr:uid="{8DC0606F-D5C5-41EB-9352-97D2CA22AFFB}"/>
    <cellStyle name="Normal 5 8 3 5" xfId="3096" xr:uid="{B85CCF30-6789-4926-8C6D-DA74821658D7}"/>
    <cellStyle name="Normal 5 8 4" xfId="1432" xr:uid="{15EC057D-15A3-437C-A0AA-B49F33FAF98B}"/>
    <cellStyle name="Normal 5 8 4 2" xfId="1433" xr:uid="{B0BFAAC7-7CF2-405E-9B70-75146010611B}"/>
    <cellStyle name="Normal 5 8 4 3" xfId="3097" xr:uid="{40C7BBBF-D9DA-4F59-8F94-B86123F2C3B7}"/>
    <cellStyle name="Normal 5 8 4 4" xfId="3098" xr:uid="{3B298DE5-F719-4144-84EE-8568A738DF2E}"/>
    <cellStyle name="Normal 5 8 5" xfId="1434" xr:uid="{DA498D62-783F-421D-9AAF-419991E77E6E}"/>
    <cellStyle name="Normal 5 8 5 2" xfId="3099" xr:uid="{E34B0518-4599-482B-9C39-5F1500BA5956}"/>
    <cellStyle name="Normal 5 8 5 3" xfId="3100" xr:uid="{634482BE-F33A-4E88-A5F8-5CB15AD13740}"/>
    <cellStyle name="Normal 5 8 5 4" xfId="3101" xr:uid="{91670B13-3221-4A5C-9DDF-117DDD186DC6}"/>
    <cellStyle name="Normal 5 8 6" xfId="3102" xr:uid="{1740577C-D7B3-4112-B31F-8FFC156DE961}"/>
    <cellStyle name="Normal 5 8 7" xfId="3103" xr:uid="{C5E29502-02F3-4013-9186-E5196975B0C2}"/>
    <cellStyle name="Normal 5 8 8" xfId="3104" xr:uid="{59EADB7F-FB90-4287-A65E-0C788026EB11}"/>
    <cellStyle name="Normal 5 9" xfId="320" xr:uid="{0C056FAF-68D0-4427-B03D-6E502AA091BA}"/>
    <cellStyle name="Normal 5 9 2" xfId="602" xr:uid="{6C88C64A-E05D-4EA2-884D-AEAA8FD47A44}"/>
    <cellStyle name="Normal 5 9 2 2" xfId="603" xr:uid="{21635EC0-7CB7-4D82-9A21-407B19886BBC}"/>
    <cellStyle name="Normal 5 9 2 2 2" xfId="1435" xr:uid="{EAB74FD7-B935-46B6-9E0C-FA860B8F180D}"/>
    <cellStyle name="Normal 5 9 2 2 3" xfId="3105" xr:uid="{4209B982-5D37-403C-A161-5EC9D9579832}"/>
    <cellStyle name="Normal 5 9 2 2 4" xfId="3106" xr:uid="{525D68CF-F8C3-4A53-89F8-A32B07078854}"/>
    <cellStyle name="Normal 5 9 2 3" xfId="1436" xr:uid="{179AA5A4-FCAD-42C8-915F-71409FDE1A0B}"/>
    <cellStyle name="Normal 5 9 2 4" xfId="3107" xr:uid="{63619BB5-6A14-4446-ABC9-4889F83EFEB8}"/>
    <cellStyle name="Normal 5 9 2 5" xfId="3108" xr:uid="{25786767-696D-46A1-8B9A-D1083C4E3FE0}"/>
    <cellStyle name="Normal 5 9 3" xfId="604" xr:uid="{6F8E2843-1C43-44E5-92A4-8355FC31D280}"/>
    <cellStyle name="Normal 5 9 3 2" xfId="1437" xr:uid="{C42E15C4-43CB-4AA2-93EA-B25AB6D8C673}"/>
    <cellStyle name="Normal 5 9 3 3" xfId="3109" xr:uid="{13D1C9B0-8EAC-4E39-BD09-9AF43036976A}"/>
    <cellStyle name="Normal 5 9 3 4" xfId="3110" xr:uid="{61F89722-CD32-4CAA-8104-30AA2CCA71EB}"/>
    <cellStyle name="Normal 5 9 4" xfId="1438" xr:uid="{3C4141F1-9CF5-4F79-B5A9-274C6B47F5A3}"/>
    <cellStyle name="Normal 5 9 4 2" xfId="3111" xr:uid="{6D12E13E-93E1-4407-A55C-20FD3496CA30}"/>
    <cellStyle name="Normal 5 9 4 3" xfId="3112" xr:uid="{193DB956-ECF6-4A1E-9FED-C899AC53EC79}"/>
    <cellStyle name="Normal 5 9 4 4" xfId="3113" xr:uid="{01306530-90F2-4E5D-B3C2-D32FEC1CEBB1}"/>
    <cellStyle name="Normal 5 9 5" xfId="3114" xr:uid="{EB397ABA-1672-4F32-95DE-4B2B96625A6D}"/>
    <cellStyle name="Normal 5 9 6" xfId="3115" xr:uid="{7BFCCABE-FF3B-4F8F-9302-095DB3F21171}"/>
    <cellStyle name="Normal 5 9 7" xfId="3116" xr:uid="{66A6883D-0B88-4D41-A9B8-9DFEE0BDEDCD}"/>
    <cellStyle name="Normal 6" xfId="111" xr:uid="{97C1D639-CB21-40E9-92FB-94C66968C43F}"/>
    <cellStyle name="Normal 6 10" xfId="321" xr:uid="{822E9F27-8844-4E20-899B-838C38438444}"/>
    <cellStyle name="Normal 6 10 2" xfId="1439" xr:uid="{AE95906A-8756-4864-804A-5FBBB9E0CC2A}"/>
    <cellStyle name="Normal 6 10 2 2" xfId="3117" xr:uid="{3ABF1C1D-88F1-4CB1-AD5C-2C079659A209}"/>
    <cellStyle name="Normal 6 10 2 2 2" xfId="4590" xr:uid="{39AEDC59-1280-4DFF-BBEC-4EEFB49D2BD2}"/>
    <cellStyle name="Normal 6 10 2 3" xfId="3118" xr:uid="{A400A24F-F9F1-4518-B70C-ED3C1B193D8B}"/>
    <cellStyle name="Normal 6 10 2 4" xfId="3119" xr:uid="{60E27A0F-3A43-4733-ACAF-C24228DD77E4}"/>
    <cellStyle name="Normal 6 10 3" xfId="3120" xr:uid="{2F716F58-E959-4635-9689-0F872E2A56FC}"/>
    <cellStyle name="Normal 6 10 4" xfId="3121" xr:uid="{F153B5CA-E7EA-49EC-B774-42250F25199C}"/>
    <cellStyle name="Normal 6 10 5" xfId="3122" xr:uid="{9A696B11-06EB-4044-9D02-12F2E4CF267A}"/>
    <cellStyle name="Normal 6 11" xfId="1440" xr:uid="{9BF09BB7-EFA8-47BF-8234-383173E74DC0}"/>
    <cellStyle name="Normal 6 11 2" xfId="3123" xr:uid="{70C6873C-80FD-48C3-A4A5-A18D6144B35A}"/>
    <cellStyle name="Normal 6 11 3" xfId="3124" xr:uid="{8B3B0BF9-9CB2-45FF-BBE9-54A6DA13279A}"/>
    <cellStyle name="Normal 6 11 4" xfId="3125" xr:uid="{843F95BF-4F9D-4321-9AE8-0DD3281CFD89}"/>
    <cellStyle name="Normal 6 12" xfId="904" xr:uid="{D6D34590-03A7-4696-8925-6423AA9825A8}"/>
    <cellStyle name="Normal 6 12 2" xfId="3126" xr:uid="{EA596CE7-7401-4D1A-A536-26864F147025}"/>
    <cellStyle name="Normal 6 12 3" xfId="3127" xr:uid="{7D7727CA-A63A-4055-B3C3-30CA791FA84D}"/>
    <cellStyle name="Normal 6 12 4" xfId="3128" xr:uid="{C71DCD37-9BD5-4635-BF45-0B651EA8C661}"/>
    <cellStyle name="Normal 6 13" xfId="901" xr:uid="{49025222-EBEF-4016-B5C0-079F661A466A}"/>
    <cellStyle name="Normal 6 13 2" xfId="3130" xr:uid="{F24AD4F7-0243-48F2-B966-47EDC6EDDB22}"/>
    <cellStyle name="Normal 6 13 3" xfId="4317" xr:uid="{BAB966EE-A181-4B34-A746-87696480E42E}"/>
    <cellStyle name="Normal 6 13 4" xfId="3129" xr:uid="{B2281836-AB40-457B-BD99-E1CAF737B0DA}"/>
    <cellStyle name="Normal 6 13 5" xfId="5321" xr:uid="{E4A6D2EB-0A4F-49A5-9571-54C5644FC50F}"/>
    <cellStyle name="Normal 6 14" xfId="3131" xr:uid="{F0D56F36-3A73-424E-8E26-59AACB12F2BB}"/>
    <cellStyle name="Normal 6 15" xfId="3132" xr:uid="{4D207716-DE15-467B-B57A-FBF50D1F39E4}"/>
    <cellStyle name="Normal 6 16" xfId="3133" xr:uid="{75D5E69C-58F4-4383-B629-2980177A0D65}"/>
    <cellStyle name="Normal 6 2" xfId="112" xr:uid="{6C264CC1-3ABB-4388-A146-193937898970}"/>
    <cellStyle name="Normal 6 2 2" xfId="322" xr:uid="{DED43839-B21C-4C73-AA72-10BACCA3D03E}"/>
    <cellStyle name="Normal 6 2 2 2" xfId="4673" xr:uid="{A4C03F3A-EF12-4928-BFD7-28767884AB36}"/>
    <cellStyle name="Normal 6 2 3" xfId="4562" xr:uid="{BAB786DE-F728-4109-A5BA-D4DFB892EA5C}"/>
    <cellStyle name="Normal 6 3" xfId="113" xr:uid="{8B9F5C8B-55E1-4D45-9B4C-A6FEF4ABB145}"/>
    <cellStyle name="Normal 6 3 10" xfId="3134" xr:uid="{B5B01437-58EE-49D7-8D29-A0E82029F87A}"/>
    <cellStyle name="Normal 6 3 11" xfId="3135" xr:uid="{CD2C0803-3A31-44FE-9205-3A12235B2262}"/>
    <cellStyle name="Normal 6 3 2" xfId="114" xr:uid="{DF6B91E0-A94F-4AE2-B5BE-BFED681F8118}"/>
    <cellStyle name="Normal 6 3 2 2" xfId="115" xr:uid="{9EEC7731-7E8C-4B61-9217-68D59592CE7E}"/>
    <cellStyle name="Normal 6 3 2 2 2" xfId="323" xr:uid="{4C748826-BCF5-4FB7-9F07-E7D31E9F14E5}"/>
    <cellStyle name="Normal 6 3 2 2 2 2" xfId="605" xr:uid="{6753C530-7612-4B65-8832-DA29A744DE12}"/>
    <cellStyle name="Normal 6 3 2 2 2 2 2" xfId="606" xr:uid="{240FA999-072C-4DB2-B70B-F67A4D7643D2}"/>
    <cellStyle name="Normal 6 3 2 2 2 2 2 2" xfId="1441" xr:uid="{6EDA7DC2-CAE5-4ACB-B635-0F0AB431CFE6}"/>
    <cellStyle name="Normal 6 3 2 2 2 2 2 2 2" xfId="1442" xr:uid="{4A7123B3-D7B6-49C6-84E9-4EC0EBB256AA}"/>
    <cellStyle name="Normal 6 3 2 2 2 2 2 3" xfId="1443" xr:uid="{948B5748-BE69-4FEB-93AC-E8C8BFCB5AF0}"/>
    <cellStyle name="Normal 6 3 2 2 2 2 3" xfId="1444" xr:uid="{ADCB504B-8AC2-4D7F-9351-6523783A9ADE}"/>
    <cellStyle name="Normal 6 3 2 2 2 2 3 2" xfId="1445" xr:uid="{6041F4ED-C159-4401-B0DF-021FA105CD29}"/>
    <cellStyle name="Normal 6 3 2 2 2 2 4" xfId="1446" xr:uid="{C12EA5FA-8550-4697-A6ED-BB77EE026C36}"/>
    <cellStyle name="Normal 6 3 2 2 2 3" xfId="607" xr:uid="{CA8BD30E-1B2B-4A6E-9B64-96B091646FF0}"/>
    <cellStyle name="Normal 6 3 2 2 2 3 2" xfId="1447" xr:uid="{522CC337-5C22-43E5-8DE0-A68D76E0BA09}"/>
    <cellStyle name="Normal 6 3 2 2 2 3 2 2" xfId="1448" xr:uid="{F6383C1E-563D-4811-87D8-ADB2FA1A301D}"/>
    <cellStyle name="Normal 6 3 2 2 2 3 3" xfId="1449" xr:uid="{DE8BD7A6-669F-44D8-A3EA-2EA697726D28}"/>
    <cellStyle name="Normal 6 3 2 2 2 3 4" xfId="3136" xr:uid="{A8B8EACB-0037-4EFC-A27E-1C7BD9C38AAA}"/>
    <cellStyle name="Normal 6 3 2 2 2 4" xfId="1450" xr:uid="{75FEE2B1-1961-47F5-A582-7B0B81C7C549}"/>
    <cellStyle name="Normal 6 3 2 2 2 4 2" xfId="1451" xr:uid="{B928F246-631A-403A-8C14-6896CF43F910}"/>
    <cellStyle name="Normal 6 3 2 2 2 5" xfId="1452" xr:uid="{7E09DCC5-CF20-4183-8B5C-E8339835C6F0}"/>
    <cellStyle name="Normal 6 3 2 2 2 6" xfId="3137" xr:uid="{7674E95E-16DC-428D-9AA3-5C04E1EF7A95}"/>
    <cellStyle name="Normal 6 3 2 2 3" xfId="324" xr:uid="{B9B48A6F-BB81-4933-8C91-39C5F6474D58}"/>
    <cellStyle name="Normal 6 3 2 2 3 2" xfId="608" xr:uid="{45E5A54E-A139-439C-A037-D48B79DA50E0}"/>
    <cellStyle name="Normal 6 3 2 2 3 2 2" xfId="609" xr:uid="{32753EB5-2B3D-494D-A611-26D79F02293E}"/>
    <cellStyle name="Normal 6 3 2 2 3 2 2 2" xfId="1453" xr:uid="{97975AEE-C30C-4DBF-A600-00C627261ABD}"/>
    <cellStyle name="Normal 6 3 2 2 3 2 2 2 2" xfId="1454" xr:uid="{286651E2-DA89-432A-B21A-B382BAA771F8}"/>
    <cellStyle name="Normal 6 3 2 2 3 2 2 3" xfId="1455" xr:uid="{B064FCF4-A114-4E42-BF04-293B61C98495}"/>
    <cellStyle name="Normal 6 3 2 2 3 2 3" xfId="1456" xr:uid="{120F3264-9CFE-4AD2-A0C9-9682071DB20C}"/>
    <cellStyle name="Normal 6 3 2 2 3 2 3 2" xfId="1457" xr:uid="{B6E2EC79-7FCD-490D-809F-AF0E1615F28A}"/>
    <cellStyle name="Normal 6 3 2 2 3 2 4" xfId="1458" xr:uid="{92C161AC-C544-462E-8D33-02E22EC523F1}"/>
    <cellStyle name="Normal 6 3 2 2 3 3" xfId="610" xr:uid="{49D71E1D-EE8D-4DD5-8767-D6EDE124A59C}"/>
    <cellStyle name="Normal 6 3 2 2 3 3 2" xfId="1459" xr:uid="{77257DB9-54C5-4B7C-B6D1-DCD42DB3AD1D}"/>
    <cellStyle name="Normal 6 3 2 2 3 3 2 2" xfId="1460" xr:uid="{353946BC-662C-4465-919D-7404C10F3B3E}"/>
    <cellStyle name="Normal 6 3 2 2 3 3 3" xfId="1461" xr:uid="{8A6BBCE2-1297-4BEE-80B9-8B7C9C7318AB}"/>
    <cellStyle name="Normal 6 3 2 2 3 4" xfId="1462" xr:uid="{2700F1FE-22DC-4762-98D9-E4654E201AEF}"/>
    <cellStyle name="Normal 6 3 2 2 3 4 2" xfId="1463" xr:uid="{666E4436-7424-426A-B76B-568B254D8244}"/>
    <cellStyle name="Normal 6 3 2 2 3 5" xfId="1464" xr:uid="{6694EDF7-9378-4ED4-B0C0-2B9AF717F394}"/>
    <cellStyle name="Normal 6 3 2 2 4" xfId="611" xr:uid="{82A20275-22DA-4571-B7E5-C0D15D560D15}"/>
    <cellStyle name="Normal 6 3 2 2 4 2" xfId="612" xr:uid="{0C28CDF7-E321-4CED-B191-3A7AA4A08B14}"/>
    <cellStyle name="Normal 6 3 2 2 4 2 2" xfId="1465" xr:uid="{663A952C-2080-4E63-87C3-A7F6F54467F5}"/>
    <cellStyle name="Normal 6 3 2 2 4 2 2 2" xfId="1466" xr:uid="{F875287A-2948-48A9-B883-96DFDC0AA53E}"/>
    <cellStyle name="Normal 6 3 2 2 4 2 3" xfId="1467" xr:uid="{F68C39FC-792D-4E17-8E36-3D906A221A20}"/>
    <cellStyle name="Normal 6 3 2 2 4 3" xfId="1468" xr:uid="{D7D05CF0-D4E6-4204-B37F-4CBE2766A42D}"/>
    <cellStyle name="Normal 6 3 2 2 4 3 2" xfId="1469" xr:uid="{BED5CF98-956F-44DC-B61D-262B58FD71B8}"/>
    <cellStyle name="Normal 6 3 2 2 4 4" xfId="1470" xr:uid="{D8179BB6-C443-4602-9D66-F2F33087E82B}"/>
    <cellStyle name="Normal 6 3 2 2 5" xfId="613" xr:uid="{07228C58-C235-4318-BB58-DC1C23A5FCD5}"/>
    <cellStyle name="Normal 6 3 2 2 5 2" xfId="1471" xr:uid="{347D3823-4E73-4ACD-8422-AA6945CBF784}"/>
    <cellStyle name="Normal 6 3 2 2 5 2 2" xfId="1472" xr:uid="{F9628730-EC8D-4EF4-8F7F-90E0619D84A4}"/>
    <cellStyle name="Normal 6 3 2 2 5 3" xfId="1473" xr:uid="{491BF0B8-FC37-4ECF-8E24-9C70F469309E}"/>
    <cellStyle name="Normal 6 3 2 2 5 4" xfId="3138" xr:uid="{189059FF-19BF-4C43-810D-B77DADCC7905}"/>
    <cellStyle name="Normal 6 3 2 2 6" xfId="1474" xr:uid="{F76920E5-82A5-46F4-AB71-B73D5F4088BE}"/>
    <cellStyle name="Normal 6 3 2 2 6 2" xfId="1475" xr:uid="{539E8C69-0FC4-4109-99C2-FBA3572137ED}"/>
    <cellStyle name="Normal 6 3 2 2 7" xfId="1476" xr:uid="{342FAFAB-2015-4E44-B6F4-86C3ADE93F09}"/>
    <cellStyle name="Normal 6 3 2 2 8" xfId="3139" xr:uid="{436EC23D-F6BA-41F9-97C2-D6DEFC1A146B}"/>
    <cellStyle name="Normal 6 3 2 3" xfId="325" xr:uid="{43F9CD82-6ED8-48AD-921E-084EFDFAF2DA}"/>
    <cellStyle name="Normal 6 3 2 3 2" xfId="614" xr:uid="{19CD51AA-1502-4777-B04B-B2D33198C50D}"/>
    <cellStyle name="Normal 6 3 2 3 2 2" xfId="615" xr:uid="{1BFBA389-FF25-4E93-9681-F7C2F7E0F7B2}"/>
    <cellStyle name="Normal 6 3 2 3 2 2 2" xfId="1477" xr:uid="{230247B4-11C0-4C6C-9009-B7B42121CD50}"/>
    <cellStyle name="Normal 6 3 2 3 2 2 2 2" xfId="1478" xr:uid="{C0E1DE75-1BC0-4CEE-A39F-EEBDA1CB40BA}"/>
    <cellStyle name="Normal 6 3 2 3 2 2 3" xfId="1479" xr:uid="{214CEBB2-154D-4873-8862-F14D49906568}"/>
    <cellStyle name="Normal 6 3 2 3 2 3" xfId="1480" xr:uid="{D9DDDA2F-2191-46F0-BE71-5045FFBD0C7F}"/>
    <cellStyle name="Normal 6 3 2 3 2 3 2" xfId="1481" xr:uid="{31FAF9E3-408C-44BE-8BFA-93309D7C22F5}"/>
    <cellStyle name="Normal 6 3 2 3 2 4" xfId="1482" xr:uid="{D46535F5-99E6-44AC-B2C7-CDE53BA79828}"/>
    <cellStyle name="Normal 6 3 2 3 3" xfId="616" xr:uid="{7EB43E81-64AC-4107-BFC5-E78DFE8CA734}"/>
    <cellStyle name="Normal 6 3 2 3 3 2" xfId="1483" xr:uid="{8BD812D4-A278-407D-8117-7CE6361E956F}"/>
    <cellStyle name="Normal 6 3 2 3 3 2 2" xfId="1484" xr:uid="{3CE58C7A-47A9-4143-8D53-DE6D8C259E26}"/>
    <cellStyle name="Normal 6 3 2 3 3 3" xfId="1485" xr:uid="{62C596F1-5A9A-4A94-B56B-CE53BE62F3E1}"/>
    <cellStyle name="Normal 6 3 2 3 3 4" xfId="3140" xr:uid="{B726A5D8-DA35-4A09-A726-C29425410E20}"/>
    <cellStyle name="Normal 6 3 2 3 4" xfId="1486" xr:uid="{B3947C3B-EF0E-4A78-9585-E9E53611DD95}"/>
    <cellStyle name="Normal 6 3 2 3 4 2" xfId="1487" xr:uid="{83DE7F4A-BF79-4ADC-89AF-41802E7EDC84}"/>
    <cellStyle name="Normal 6 3 2 3 5" xfId="1488" xr:uid="{9CA40F5D-3EA5-4080-A118-57FD6BF53DA4}"/>
    <cellStyle name="Normal 6 3 2 3 6" xfId="3141" xr:uid="{CB0F8AF8-DBD7-448A-930B-9DBE14DEE977}"/>
    <cellStyle name="Normal 6 3 2 4" xfId="326" xr:uid="{31F09876-7739-47C3-97F4-D19960D397CF}"/>
    <cellStyle name="Normal 6 3 2 4 2" xfId="617" xr:uid="{2AB55706-18C8-40A0-8B23-10A47ED6A47B}"/>
    <cellStyle name="Normal 6 3 2 4 2 2" xfId="618" xr:uid="{FE98EFC5-C374-42F2-97F1-118D32CA9362}"/>
    <cellStyle name="Normal 6 3 2 4 2 2 2" xfId="1489" xr:uid="{71DA8DA2-A730-4704-B9D8-7ED2B95300C8}"/>
    <cellStyle name="Normal 6 3 2 4 2 2 2 2" xfId="1490" xr:uid="{20F1DF2A-786F-4C58-965E-853813AC4863}"/>
    <cellStyle name="Normal 6 3 2 4 2 2 3" xfId="1491" xr:uid="{16CCB163-B107-48C1-BBD1-7C893E93F162}"/>
    <cellStyle name="Normal 6 3 2 4 2 3" xfId="1492" xr:uid="{1185638A-3910-4DC0-A8EE-CE87DE39443F}"/>
    <cellStyle name="Normal 6 3 2 4 2 3 2" xfId="1493" xr:uid="{996A486A-F826-4EB9-987C-5719066A9448}"/>
    <cellStyle name="Normal 6 3 2 4 2 4" xfId="1494" xr:uid="{B2854704-F246-47FA-A5CE-ACA233B2C5E5}"/>
    <cellStyle name="Normal 6 3 2 4 3" xfId="619" xr:uid="{13261D0D-8E1C-45DD-A43F-86B4211C9375}"/>
    <cellStyle name="Normal 6 3 2 4 3 2" xfId="1495" xr:uid="{248B13F1-8A7B-4C91-832D-5C08C3086896}"/>
    <cellStyle name="Normal 6 3 2 4 3 2 2" xfId="1496" xr:uid="{57205A42-C54B-4FF0-A02D-8964AE554D82}"/>
    <cellStyle name="Normal 6 3 2 4 3 3" xfId="1497" xr:uid="{A2288227-7151-4742-81B1-C2DD6125A437}"/>
    <cellStyle name="Normal 6 3 2 4 4" xfId="1498" xr:uid="{3B1CEADA-F934-44BA-BDB0-24A5B6434117}"/>
    <cellStyle name="Normal 6 3 2 4 4 2" xfId="1499" xr:uid="{426AE32F-59B4-4C11-A199-383B2BB054D0}"/>
    <cellStyle name="Normal 6 3 2 4 5" xfId="1500" xr:uid="{C8DA5979-CDAA-4A81-A8C3-7A0DE8253024}"/>
    <cellStyle name="Normal 6 3 2 5" xfId="327" xr:uid="{D5CAE018-5ED6-46DF-9064-1FB649653F9B}"/>
    <cellStyle name="Normal 6 3 2 5 2" xfId="620" xr:uid="{A3CD8CC1-8ACE-43A7-B153-8548DA177309}"/>
    <cellStyle name="Normal 6 3 2 5 2 2" xfId="1501" xr:uid="{3BDC6AB8-CABE-40A3-8C8B-138CAF682D80}"/>
    <cellStyle name="Normal 6 3 2 5 2 2 2" xfId="1502" xr:uid="{2750A931-0723-4C45-BF49-D12293BF72C1}"/>
    <cellStyle name="Normal 6 3 2 5 2 3" xfId="1503" xr:uid="{E2376149-022D-4664-881C-3EFD57E3DC1A}"/>
    <cellStyle name="Normal 6 3 2 5 3" xfId="1504" xr:uid="{CF637BBA-7DCF-42BE-B912-593CAAEF5547}"/>
    <cellStyle name="Normal 6 3 2 5 3 2" xfId="1505" xr:uid="{2C088919-433B-40C6-8E41-CE847C38211D}"/>
    <cellStyle name="Normal 6 3 2 5 4" xfId="1506" xr:uid="{D43784DA-F370-4040-9CB9-B5709628455F}"/>
    <cellStyle name="Normal 6 3 2 6" xfId="621" xr:uid="{AF754E62-8D31-4421-BB6B-B7B971BA7DB6}"/>
    <cellStyle name="Normal 6 3 2 6 2" xfId="1507" xr:uid="{B5E1E988-2F1C-40BA-9B26-38843401D73F}"/>
    <cellStyle name="Normal 6 3 2 6 2 2" xfId="1508" xr:uid="{2C60B941-D75E-4C27-8E6D-B58D6AFF2C45}"/>
    <cellStyle name="Normal 6 3 2 6 3" xfId="1509" xr:uid="{00FE1AD2-76C9-49FC-8DA1-4102E7529CAB}"/>
    <cellStyle name="Normal 6 3 2 6 4" xfId="3142" xr:uid="{D5E8E480-6CB7-4F39-81C8-CA8444D76A46}"/>
    <cellStyle name="Normal 6 3 2 7" xfId="1510" xr:uid="{6457B6C9-7BB6-4FCA-B3C6-1AEBAF936B4A}"/>
    <cellStyle name="Normal 6 3 2 7 2" xfId="1511" xr:uid="{B5099223-03B1-42FD-9DE8-167CB6FAD12E}"/>
    <cellStyle name="Normal 6 3 2 8" xfId="1512" xr:uid="{DF9AD4E4-A90D-4835-BAC2-96FB55E30912}"/>
    <cellStyle name="Normal 6 3 2 9" xfId="3143" xr:uid="{CEF790E7-7214-49A2-B790-45F742BE8737}"/>
    <cellStyle name="Normal 6 3 3" xfId="116" xr:uid="{31798F47-22CA-4DEC-842E-FD211454DBC3}"/>
    <cellStyle name="Normal 6 3 3 2" xfId="117" xr:uid="{693964D2-A2E7-4E3E-8BEA-EC686A07E4EF}"/>
    <cellStyle name="Normal 6 3 3 2 2" xfId="622" xr:uid="{CBE2F067-EDED-43E0-A30F-C9381AA91877}"/>
    <cellStyle name="Normal 6 3 3 2 2 2" xfId="623" xr:uid="{91933625-EC65-4C66-A3E0-C89323767DAD}"/>
    <cellStyle name="Normal 6 3 3 2 2 2 2" xfId="1513" xr:uid="{C19DA2C3-BB56-4785-AB04-1E62EF7B16CE}"/>
    <cellStyle name="Normal 6 3 3 2 2 2 2 2" xfId="1514" xr:uid="{0E6F378E-C841-4877-BBB0-FF73FCD614BA}"/>
    <cellStyle name="Normal 6 3 3 2 2 2 3" xfId="1515" xr:uid="{6774693E-8CDB-428A-982A-C51FFA72141D}"/>
    <cellStyle name="Normal 6 3 3 2 2 3" xfId="1516" xr:uid="{FC09A24F-EFEA-4604-862B-1D7B3CC66438}"/>
    <cellStyle name="Normal 6 3 3 2 2 3 2" xfId="1517" xr:uid="{81D76C64-385B-4063-A452-4F3FD87BB7D1}"/>
    <cellStyle name="Normal 6 3 3 2 2 4" xfId="1518" xr:uid="{ABA1B38C-DE64-4735-BC09-3EC9EF003A36}"/>
    <cellStyle name="Normal 6 3 3 2 3" xfId="624" xr:uid="{A83CB99A-E970-4B5A-8552-FA1D16733EE5}"/>
    <cellStyle name="Normal 6 3 3 2 3 2" xfId="1519" xr:uid="{E2AAE091-774C-410D-A63F-FC688D46A968}"/>
    <cellStyle name="Normal 6 3 3 2 3 2 2" xfId="1520" xr:uid="{551619B4-17F0-4726-893D-A9088D09C858}"/>
    <cellStyle name="Normal 6 3 3 2 3 3" xfId="1521" xr:uid="{B8EE6CBC-D5C8-46AF-BA60-52B09B067E48}"/>
    <cellStyle name="Normal 6 3 3 2 3 4" xfId="3144" xr:uid="{B6E34E73-D7BC-4104-9A44-572607A857C0}"/>
    <cellStyle name="Normal 6 3 3 2 4" xfId="1522" xr:uid="{93B85115-5345-409D-AB0C-46477F60FB19}"/>
    <cellStyle name="Normal 6 3 3 2 4 2" xfId="1523" xr:uid="{04FE7684-A60A-439B-85A5-51DC6EC90E7A}"/>
    <cellStyle name="Normal 6 3 3 2 5" xfId="1524" xr:uid="{B1D445AB-D62E-4531-9F0D-3A4B64125893}"/>
    <cellStyle name="Normal 6 3 3 2 6" xfId="3145" xr:uid="{E7AEB631-DA0A-4F62-9EB7-2C80027555DF}"/>
    <cellStyle name="Normal 6 3 3 3" xfId="328" xr:uid="{F5392E02-F599-4FAC-ACA2-9DFA3BD01D41}"/>
    <cellStyle name="Normal 6 3 3 3 2" xfId="625" xr:uid="{53739AB7-EF86-4F03-84D1-EFE0222694DB}"/>
    <cellStyle name="Normal 6 3 3 3 2 2" xfId="626" xr:uid="{BD456732-F5B0-4132-BEBB-85E737F09C38}"/>
    <cellStyle name="Normal 6 3 3 3 2 2 2" xfId="1525" xr:uid="{31446F7B-01CF-4AEF-B4D2-85A66B170B54}"/>
    <cellStyle name="Normal 6 3 3 3 2 2 2 2" xfId="1526" xr:uid="{733946DC-18FB-4D83-9A21-40CA81617E5D}"/>
    <cellStyle name="Normal 6 3 3 3 2 2 3" xfId="1527" xr:uid="{F65C3352-4EBF-4EEE-9DBB-DDABB6F8400C}"/>
    <cellStyle name="Normal 6 3 3 3 2 3" xfId="1528" xr:uid="{36E30910-B76C-4C82-98E7-98B97B1576F6}"/>
    <cellStyle name="Normal 6 3 3 3 2 3 2" xfId="1529" xr:uid="{BE52FD2D-BBB8-4E82-A7E3-A83E70FA034D}"/>
    <cellStyle name="Normal 6 3 3 3 2 4" xfId="1530" xr:uid="{A5207001-0D4C-4EFC-AAA4-2AD354FBB885}"/>
    <cellStyle name="Normal 6 3 3 3 3" xfId="627" xr:uid="{2B7ACED0-3103-4275-B9AD-4B34AA527AAD}"/>
    <cellStyle name="Normal 6 3 3 3 3 2" xfId="1531" xr:uid="{4D6D7B32-D4F0-4889-A518-AC1DF15EF990}"/>
    <cellStyle name="Normal 6 3 3 3 3 2 2" xfId="1532" xr:uid="{8AA4FA6B-F2D6-4778-980A-A9B154C1078A}"/>
    <cellStyle name="Normal 6 3 3 3 3 3" xfId="1533" xr:uid="{9D4452B3-A1E9-4DEB-8B59-46F6F09FE572}"/>
    <cellStyle name="Normal 6 3 3 3 4" xfId="1534" xr:uid="{41AC2ADF-A9B5-430C-808C-BC4876D2503B}"/>
    <cellStyle name="Normal 6 3 3 3 4 2" xfId="1535" xr:uid="{50510F84-EA78-43D5-B819-B3B5FD228EDC}"/>
    <cellStyle name="Normal 6 3 3 3 5" xfId="1536" xr:uid="{BBE508CD-A6F3-4B5E-A541-C8C2BEA4CF08}"/>
    <cellStyle name="Normal 6 3 3 4" xfId="329" xr:uid="{A6A7748C-2E51-49A4-AAE8-145C85F83BA0}"/>
    <cellStyle name="Normal 6 3 3 4 2" xfId="628" xr:uid="{F2D09F22-34E6-4E42-9B61-89F05B46DA44}"/>
    <cellStyle name="Normal 6 3 3 4 2 2" xfId="1537" xr:uid="{805822CE-44E4-48CF-98A2-1647D6CDD682}"/>
    <cellStyle name="Normal 6 3 3 4 2 2 2" xfId="1538" xr:uid="{813D892A-5872-4C7F-B80F-B265531C3C58}"/>
    <cellStyle name="Normal 6 3 3 4 2 3" xfId="1539" xr:uid="{62271D1A-7E6B-4642-9432-37FDE13BC7FF}"/>
    <cellStyle name="Normal 6 3 3 4 3" xfId="1540" xr:uid="{8693A606-07E4-48DC-95DA-9576561FE9C5}"/>
    <cellStyle name="Normal 6 3 3 4 3 2" xfId="1541" xr:uid="{D9E27B2A-F033-4E85-9FBA-AC8ECBD819F0}"/>
    <cellStyle name="Normal 6 3 3 4 4" xfId="1542" xr:uid="{6B2CF0DD-2E7B-4D75-8239-8733A6DD5154}"/>
    <cellStyle name="Normal 6 3 3 5" xfId="629" xr:uid="{6700CBE5-A3CB-4F3B-AD2D-71A5E3D52452}"/>
    <cellStyle name="Normal 6 3 3 5 2" xfId="1543" xr:uid="{7B07159B-BC3D-42CF-964D-CD84871FF2E2}"/>
    <cellStyle name="Normal 6 3 3 5 2 2" xfId="1544" xr:uid="{8F8C30B1-65F1-4BE9-9809-707A8F4FC9BA}"/>
    <cellStyle name="Normal 6 3 3 5 3" xfId="1545" xr:uid="{394AF872-C457-4D59-9F97-57D8A8B20C5C}"/>
    <cellStyle name="Normal 6 3 3 5 4" xfId="3146" xr:uid="{24F1C4F4-4AD8-497B-B6ED-DDB2F9E9A7F5}"/>
    <cellStyle name="Normal 6 3 3 6" xfId="1546" xr:uid="{DA77F595-E1EC-4382-9F17-F1CA845CA4B0}"/>
    <cellStyle name="Normal 6 3 3 6 2" xfId="1547" xr:uid="{9C1F16E2-531C-4073-BF26-88FB652FDDC4}"/>
    <cellStyle name="Normal 6 3 3 7" xfId="1548" xr:uid="{A0A20EB5-324B-45A5-8673-B5DCD3452F2E}"/>
    <cellStyle name="Normal 6 3 3 8" xfId="3147" xr:uid="{EA20EC6F-8202-4A69-951A-0E6C8DC93218}"/>
    <cellStyle name="Normal 6 3 4" xfId="118" xr:uid="{2A3CCF9C-304A-4601-ABD5-06E98DA7A7B7}"/>
    <cellStyle name="Normal 6 3 4 2" xfId="449" xr:uid="{75CB1D5C-4BCD-4935-9CB5-00145E180519}"/>
    <cellStyle name="Normal 6 3 4 2 2" xfId="630" xr:uid="{588D0A9A-4626-4210-B60F-2FD21D1A89F3}"/>
    <cellStyle name="Normal 6 3 4 2 2 2" xfId="1549" xr:uid="{D668AC2D-D24F-4ACF-8DCB-620E4ADF754E}"/>
    <cellStyle name="Normal 6 3 4 2 2 2 2" xfId="1550" xr:uid="{5640EACB-C443-4AEA-8CE4-FE184E8761D9}"/>
    <cellStyle name="Normal 6 3 4 2 2 3" xfId="1551" xr:uid="{FD24F570-280E-4972-92B5-8823CB295C08}"/>
    <cellStyle name="Normal 6 3 4 2 2 4" xfId="3148" xr:uid="{183CA8D8-DBE4-474D-A5D1-46258A074A2A}"/>
    <cellStyle name="Normal 6 3 4 2 3" xfId="1552" xr:uid="{102A479E-9BBE-400C-BA94-BD5A2EB7476A}"/>
    <cellStyle name="Normal 6 3 4 2 3 2" xfId="1553" xr:uid="{A0E5A56A-8AF1-4D23-9B45-EB334D7FCA94}"/>
    <cellStyle name="Normal 6 3 4 2 4" xfId="1554" xr:uid="{AA3A97E2-1478-4054-BC77-C482895C80C9}"/>
    <cellStyle name="Normal 6 3 4 2 5" xfId="3149" xr:uid="{4970D933-08A9-49AC-AC86-445591ECC76A}"/>
    <cellStyle name="Normal 6 3 4 3" xfId="631" xr:uid="{9652629E-E543-49A6-BFE5-B6E832360E59}"/>
    <cellStyle name="Normal 6 3 4 3 2" xfId="1555" xr:uid="{C6D4EC19-FF77-4C1A-AD02-658E565294AF}"/>
    <cellStyle name="Normal 6 3 4 3 2 2" xfId="1556" xr:uid="{4A6A4415-F844-473D-AD90-936EB6D3A1A8}"/>
    <cellStyle name="Normal 6 3 4 3 3" xfId="1557" xr:uid="{413F1E67-D4CA-40DB-B29E-41B6400B9DF0}"/>
    <cellStyle name="Normal 6 3 4 3 4" xfId="3150" xr:uid="{60AB5A56-3047-402B-AA7F-ABAC611BDB57}"/>
    <cellStyle name="Normal 6 3 4 4" xfId="1558" xr:uid="{60DE6AC1-8B20-4067-9740-EEC44C08D3A1}"/>
    <cellStyle name="Normal 6 3 4 4 2" xfId="1559" xr:uid="{0F00D98D-01D5-442C-A150-4B87DDE2D493}"/>
    <cellStyle name="Normal 6 3 4 4 3" xfId="3151" xr:uid="{777C80FB-C54F-4DF2-858D-4544FE46AE2D}"/>
    <cellStyle name="Normal 6 3 4 4 4" xfId="3152" xr:uid="{687B74FD-1445-4D7E-8FC1-1D76C8C4D73B}"/>
    <cellStyle name="Normal 6 3 4 5" xfId="1560" xr:uid="{9CCCC76D-E69B-48D6-9A30-D2AF77F8B3E9}"/>
    <cellStyle name="Normal 6 3 4 6" xfId="3153" xr:uid="{20AF6247-D7F1-4809-B190-2ADD76FF5E5B}"/>
    <cellStyle name="Normal 6 3 4 7" xfId="3154" xr:uid="{4D8C9F49-B4F4-4F28-877D-A08C89FC2EAC}"/>
    <cellStyle name="Normal 6 3 5" xfId="330" xr:uid="{20A9FAD5-263A-4403-8782-0400F7B390D4}"/>
    <cellStyle name="Normal 6 3 5 2" xfId="632" xr:uid="{DC216B4B-0E63-496A-9C31-815EE71F6E38}"/>
    <cellStyle name="Normal 6 3 5 2 2" xfId="633" xr:uid="{5628D904-056A-48EC-BCF7-6948529C7CF6}"/>
    <cellStyle name="Normal 6 3 5 2 2 2" xfId="1561" xr:uid="{2E7BBBBD-2184-4FE2-95A6-AB08F9F98174}"/>
    <cellStyle name="Normal 6 3 5 2 2 2 2" xfId="1562" xr:uid="{1D3AAEC3-E4DC-4A1F-9C41-6ADFE4DB927E}"/>
    <cellStyle name="Normal 6 3 5 2 2 3" xfId="1563" xr:uid="{3D191AEE-D630-4F26-83ED-6BE8D7112788}"/>
    <cellStyle name="Normal 6 3 5 2 3" xfId="1564" xr:uid="{CFCC28E3-7006-4632-BE81-CCC96A446D0C}"/>
    <cellStyle name="Normal 6 3 5 2 3 2" xfId="1565" xr:uid="{E46AB753-C67E-4B92-98E8-56093177D013}"/>
    <cellStyle name="Normal 6 3 5 2 4" xfId="1566" xr:uid="{66765E08-3928-4B53-A0C6-891DF21D0549}"/>
    <cellStyle name="Normal 6 3 5 3" xfId="634" xr:uid="{B1700EA0-0626-4BED-9F1C-6AA77D61CE49}"/>
    <cellStyle name="Normal 6 3 5 3 2" xfId="1567" xr:uid="{CAC5A149-44B6-4A15-842B-83F5A8035FC4}"/>
    <cellStyle name="Normal 6 3 5 3 2 2" xfId="1568" xr:uid="{8D6C9D65-BF7E-40F6-868B-F7C07D8EF501}"/>
    <cellStyle name="Normal 6 3 5 3 3" xfId="1569" xr:uid="{8E432CC5-E85E-47E4-A32C-580EEA715F2C}"/>
    <cellStyle name="Normal 6 3 5 3 4" xfId="3155" xr:uid="{8643F5D6-2D97-49FB-A948-38AC7740E3FA}"/>
    <cellStyle name="Normal 6 3 5 4" xfId="1570" xr:uid="{5069206A-C5F1-49D7-A293-BEDE4121617D}"/>
    <cellStyle name="Normal 6 3 5 4 2" xfId="1571" xr:uid="{3D698419-D097-4DA1-911F-8F991871C212}"/>
    <cellStyle name="Normal 6 3 5 5" xfId="1572" xr:uid="{D6347665-F702-4031-9556-5871872B2CB4}"/>
    <cellStyle name="Normal 6 3 5 6" xfId="3156" xr:uid="{0F9D9B6C-7F6C-4654-BB58-E6E5DE4A5D76}"/>
    <cellStyle name="Normal 6 3 6" xfId="331" xr:uid="{43FD5F82-FF7C-41E7-91A3-497DDFD598C1}"/>
    <cellStyle name="Normal 6 3 6 2" xfId="635" xr:uid="{70EFE31C-04B0-4D18-9F28-2AF49AD2173D}"/>
    <cellStyle name="Normal 6 3 6 2 2" xfId="1573" xr:uid="{B7BC7610-BD5C-4AA9-ACBD-2F605F0D1566}"/>
    <cellStyle name="Normal 6 3 6 2 2 2" xfId="1574" xr:uid="{BE04B3C3-DC8F-4A5B-B1E6-AAA08F890775}"/>
    <cellStyle name="Normal 6 3 6 2 3" xfId="1575" xr:uid="{99E26D0E-5599-4AD7-9EA8-ED8D52E26DED}"/>
    <cellStyle name="Normal 6 3 6 2 4" xfId="3157" xr:uid="{668AD898-31D9-4197-960B-3B9417BBEFA0}"/>
    <cellStyle name="Normal 6 3 6 3" xfId="1576" xr:uid="{8D1B3D6A-03E5-420E-A2A0-CE6FBBE968EF}"/>
    <cellStyle name="Normal 6 3 6 3 2" xfId="1577" xr:uid="{89ACA7EF-45A3-40CA-9B28-B9CCD8CD1420}"/>
    <cellStyle name="Normal 6 3 6 4" xfId="1578" xr:uid="{35DD8071-26E2-4A90-BA8C-F28E739A8199}"/>
    <cellStyle name="Normal 6 3 6 5" xfId="3158" xr:uid="{09C76FAC-C259-4A38-AC09-E5B8252ED627}"/>
    <cellStyle name="Normal 6 3 7" xfId="636" xr:uid="{5DD7317A-9A63-453C-BEB0-0E61972139E3}"/>
    <cellStyle name="Normal 6 3 7 2" xfId="1579" xr:uid="{07950AE9-9A49-44FD-8933-793C40944DA0}"/>
    <cellStyle name="Normal 6 3 7 2 2" xfId="1580" xr:uid="{E6875540-E3CA-43E6-BD6A-CB3FBC45B81F}"/>
    <cellStyle name="Normal 6 3 7 3" xfId="1581" xr:uid="{13139E7C-58AD-4F58-BB49-D81580335EAE}"/>
    <cellStyle name="Normal 6 3 7 4" xfId="3159" xr:uid="{E7E92F27-E506-4FD3-91C6-D91AD511FA52}"/>
    <cellStyle name="Normal 6 3 8" xfId="1582" xr:uid="{1E84CFF0-9B03-467F-BD5F-A53A58935C5B}"/>
    <cellStyle name="Normal 6 3 8 2" xfId="1583" xr:uid="{02A0A07D-84E4-48AA-9D49-38ABD355F47E}"/>
    <cellStyle name="Normal 6 3 8 3" xfId="3160" xr:uid="{8F9A8C6A-E0B5-48BC-8E36-70342CB73E49}"/>
    <cellStyle name="Normal 6 3 8 4" xfId="3161" xr:uid="{5100F864-3279-4E23-A623-1D95D9AFBC97}"/>
    <cellStyle name="Normal 6 3 9" xfId="1584" xr:uid="{8F5207AA-49DD-4A93-BBDD-6A6671964C2C}"/>
    <cellStyle name="Normal 6 3 9 2" xfId="4720" xr:uid="{3E68E942-FFDF-4E0A-AD8C-13569ED0AB8B}"/>
    <cellStyle name="Normal 6 4" xfId="119" xr:uid="{78E95266-BF4D-4BDF-9FDF-17EF5F329B79}"/>
    <cellStyle name="Normal 6 4 10" xfId="3162" xr:uid="{42C42DC4-0657-406A-BB69-7243B21F000E}"/>
    <cellStyle name="Normal 6 4 11" xfId="3163" xr:uid="{3FD13C47-E87D-442D-8C9D-7DC65E2F0B80}"/>
    <cellStyle name="Normal 6 4 2" xfId="120" xr:uid="{61F13448-6CF2-4286-B665-85083CA7690D}"/>
    <cellStyle name="Normal 6 4 2 2" xfId="121" xr:uid="{602BDBFF-E19D-4B86-801E-484C4522015C}"/>
    <cellStyle name="Normal 6 4 2 2 2" xfId="332" xr:uid="{0CB4D198-7D91-4462-92D6-BEC805845E90}"/>
    <cellStyle name="Normal 6 4 2 2 2 2" xfId="637" xr:uid="{4CBBFD57-C3E1-4101-A5DC-928BF383CCD6}"/>
    <cellStyle name="Normal 6 4 2 2 2 2 2" xfId="1585" xr:uid="{E0159011-D033-47AF-BF27-6D34DB744F38}"/>
    <cellStyle name="Normal 6 4 2 2 2 2 2 2" xfId="1586" xr:uid="{9E61E016-EEB0-4D21-B98A-BA56A450AF56}"/>
    <cellStyle name="Normal 6 4 2 2 2 2 3" xfId="1587" xr:uid="{02C3C033-3159-4B4D-AB1B-0650AD6A836C}"/>
    <cellStyle name="Normal 6 4 2 2 2 2 4" xfId="3164" xr:uid="{DA5F219B-8873-4FB5-B07C-1DC7DA131A8C}"/>
    <cellStyle name="Normal 6 4 2 2 2 3" xfId="1588" xr:uid="{8B8C1A41-A492-43BE-A7C0-B707FD18DB55}"/>
    <cellStyle name="Normal 6 4 2 2 2 3 2" xfId="1589" xr:uid="{B24E7A60-799F-48F9-B63F-BE311B2740EF}"/>
    <cellStyle name="Normal 6 4 2 2 2 3 3" xfId="3165" xr:uid="{390B4F06-3EDD-4F08-AF34-E0BA955BC073}"/>
    <cellStyle name="Normal 6 4 2 2 2 3 4" xfId="3166" xr:uid="{EBA3AED6-5A66-48B1-91F1-AC9EC73DFF25}"/>
    <cellStyle name="Normal 6 4 2 2 2 4" xfId="1590" xr:uid="{E7839232-BDBD-48E4-9B5C-E5116AF628B8}"/>
    <cellStyle name="Normal 6 4 2 2 2 5" xfId="3167" xr:uid="{F3FC118C-FD06-4F25-912B-08B9657A4429}"/>
    <cellStyle name="Normal 6 4 2 2 2 6" xfId="3168" xr:uid="{C98E0237-70B1-4ADF-A718-71B16D505248}"/>
    <cellStyle name="Normal 6 4 2 2 3" xfId="638" xr:uid="{931465CB-1015-414C-BB69-09D4CC625FE2}"/>
    <cellStyle name="Normal 6 4 2 2 3 2" xfId="1591" xr:uid="{E613FC68-DE43-498D-B758-303BB067228F}"/>
    <cellStyle name="Normal 6 4 2 2 3 2 2" xfId="1592" xr:uid="{48BBE3A4-EF08-4B83-80CD-7456D9AF43A6}"/>
    <cellStyle name="Normal 6 4 2 2 3 2 3" xfId="3169" xr:uid="{414AD41D-A744-416C-9736-C3F975790929}"/>
    <cellStyle name="Normal 6 4 2 2 3 2 4" xfId="3170" xr:uid="{6E04576C-BE02-438F-8D13-30CE4EA8288D}"/>
    <cellStyle name="Normal 6 4 2 2 3 3" xfId="1593" xr:uid="{EAA866F3-C9BC-4618-B34F-8F38EFDB9E00}"/>
    <cellStyle name="Normal 6 4 2 2 3 4" xfId="3171" xr:uid="{8742342A-D0B2-4E62-A5FA-87349D0FAD27}"/>
    <cellStyle name="Normal 6 4 2 2 3 5" xfId="3172" xr:uid="{700FE401-9A26-4523-B770-0ABC0DF2449B}"/>
    <cellStyle name="Normal 6 4 2 2 4" xfId="1594" xr:uid="{F80C7D04-3544-4A20-BCE8-D890F7626373}"/>
    <cellStyle name="Normal 6 4 2 2 4 2" xfId="1595" xr:uid="{1BE1BAF0-0D21-410C-9671-BE0101DC2735}"/>
    <cellStyle name="Normal 6 4 2 2 4 3" xfId="3173" xr:uid="{0F8D5747-A905-4020-8CBD-A9235CE4496D}"/>
    <cellStyle name="Normal 6 4 2 2 4 4" xfId="3174" xr:uid="{E3E4183C-C798-41B3-855D-5957C7872DEA}"/>
    <cellStyle name="Normal 6 4 2 2 5" xfId="1596" xr:uid="{493EF17A-9348-4EBB-8B02-46886C825A33}"/>
    <cellStyle name="Normal 6 4 2 2 5 2" xfId="3175" xr:uid="{0227FA2E-5D60-4388-AAB5-0652382889FF}"/>
    <cellStyle name="Normal 6 4 2 2 5 3" xfId="3176" xr:uid="{EA6126C2-4385-4F74-A572-96F07A63AE26}"/>
    <cellStyle name="Normal 6 4 2 2 5 4" xfId="3177" xr:uid="{239E6E97-6D05-4817-83B8-4B795F61AF8A}"/>
    <cellStyle name="Normal 6 4 2 2 6" xfId="3178" xr:uid="{40530DB9-22C3-4EF5-BC7E-4A12D965C89D}"/>
    <cellStyle name="Normal 6 4 2 2 7" xfId="3179" xr:uid="{D98E8CC7-7BCC-4A7F-A62C-250E9482EB46}"/>
    <cellStyle name="Normal 6 4 2 2 8" xfId="3180" xr:uid="{9890654C-1721-423A-9DDE-C656D831DD81}"/>
    <cellStyle name="Normal 6 4 2 3" xfId="333" xr:uid="{8E7F5F1E-46CF-4BA2-A29C-35F4ACE0B061}"/>
    <cellStyle name="Normal 6 4 2 3 2" xfId="639" xr:uid="{FDD7B289-0D7B-48E6-A114-E393F2D745BF}"/>
    <cellStyle name="Normal 6 4 2 3 2 2" xfId="640" xr:uid="{C7CE9FFC-7591-430A-8D2B-7D034BB54924}"/>
    <cellStyle name="Normal 6 4 2 3 2 2 2" xfId="1597" xr:uid="{FDF73163-E3F2-4566-A1CB-A3510B43FC02}"/>
    <cellStyle name="Normal 6 4 2 3 2 2 2 2" xfId="1598" xr:uid="{27AB243F-0537-47D6-BBFA-F435B6B5CB9A}"/>
    <cellStyle name="Normal 6 4 2 3 2 2 3" xfId="1599" xr:uid="{82CF345C-0CBB-44CB-83CD-CE3D2BD5C8EA}"/>
    <cellStyle name="Normal 6 4 2 3 2 3" xfId="1600" xr:uid="{FFC5CE7F-9A0E-463F-921F-DAE937F4B68B}"/>
    <cellStyle name="Normal 6 4 2 3 2 3 2" xfId="1601" xr:uid="{B77BDEE0-B27D-4052-9DAD-48E92BDEDFBA}"/>
    <cellStyle name="Normal 6 4 2 3 2 4" xfId="1602" xr:uid="{AEFF7744-5203-461B-9CFA-98307056B4C3}"/>
    <cellStyle name="Normal 6 4 2 3 3" xfId="641" xr:uid="{06558ADE-312A-4933-8A03-A27DFDB32C52}"/>
    <cellStyle name="Normal 6 4 2 3 3 2" xfId="1603" xr:uid="{C0B28409-9C95-4CDF-AAD8-D710710A2F03}"/>
    <cellStyle name="Normal 6 4 2 3 3 2 2" xfId="1604" xr:uid="{592738F9-217E-46C2-B68F-FA253450B782}"/>
    <cellStyle name="Normal 6 4 2 3 3 3" xfId="1605" xr:uid="{A1922D53-060C-414C-8116-96439B212208}"/>
    <cellStyle name="Normal 6 4 2 3 3 4" xfId="3181" xr:uid="{91D6EF07-3412-4AD5-AA40-FD45989FF2C8}"/>
    <cellStyle name="Normal 6 4 2 3 4" xfId="1606" xr:uid="{B8167ED4-8143-4E93-AD34-2CDF22C7ABFB}"/>
    <cellStyle name="Normal 6 4 2 3 4 2" xfId="1607" xr:uid="{65A768AD-75D1-47FE-92A9-BFFD84BEA535}"/>
    <cellStyle name="Normal 6 4 2 3 5" xfId="1608" xr:uid="{8624BD9C-27A0-4717-8569-0088AB5105EA}"/>
    <cellStyle name="Normal 6 4 2 3 6" xfId="3182" xr:uid="{57F6F685-F04D-4DED-9ABB-3AA2E5F02C55}"/>
    <cellStyle name="Normal 6 4 2 4" xfId="334" xr:uid="{91EA3EB5-3CA6-44A1-A8BD-717D46FFB847}"/>
    <cellStyle name="Normal 6 4 2 4 2" xfId="642" xr:uid="{96E68654-EBF4-451B-8303-450C799A1238}"/>
    <cellStyle name="Normal 6 4 2 4 2 2" xfId="1609" xr:uid="{5E44E8DE-DD39-46F8-BD4E-8DEFD6DE9AB3}"/>
    <cellStyle name="Normal 6 4 2 4 2 2 2" xfId="1610" xr:uid="{2477ED6F-EE6B-4D2E-BCC2-7B6B44E5C075}"/>
    <cellStyle name="Normal 6 4 2 4 2 3" xfId="1611" xr:uid="{F761C1B5-D97A-40A5-BFB3-E75329955950}"/>
    <cellStyle name="Normal 6 4 2 4 2 4" xfId="3183" xr:uid="{483C29F9-0205-4A6D-89C7-C96591C373D5}"/>
    <cellStyle name="Normal 6 4 2 4 3" xfId="1612" xr:uid="{4726595E-F131-48BB-AC68-E1CF9CDE050D}"/>
    <cellStyle name="Normal 6 4 2 4 3 2" xfId="1613" xr:uid="{9BE984E6-CF00-4449-A208-27C0A3361B70}"/>
    <cellStyle name="Normal 6 4 2 4 4" xfId="1614" xr:uid="{548633D1-4C36-40B6-8151-B9099635FF23}"/>
    <cellStyle name="Normal 6 4 2 4 5" xfId="3184" xr:uid="{D84D7B63-00A3-489B-A9FE-B554EF10E089}"/>
    <cellStyle name="Normal 6 4 2 5" xfId="335" xr:uid="{2E30A3D2-DA84-41E4-8403-F37314C539E7}"/>
    <cellStyle name="Normal 6 4 2 5 2" xfId="1615" xr:uid="{0694380B-DDD3-4D1A-BFEC-F385DE7BC7FB}"/>
    <cellStyle name="Normal 6 4 2 5 2 2" xfId="1616" xr:uid="{3F3DA21D-8052-4945-AB0B-9629D02DC46D}"/>
    <cellStyle name="Normal 6 4 2 5 3" xfId="1617" xr:uid="{987B0473-F55F-40FD-8E7A-7CA9839B2059}"/>
    <cellStyle name="Normal 6 4 2 5 4" xfId="3185" xr:uid="{E9352CF5-F544-418C-8C8A-86FED939819C}"/>
    <cellStyle name="Normal 6 4 2 6" xfId="1618" xr:uid="{6FA32057-177E-429E-8272-C5BA322CF74E}"/>
    <cellStyle name="Normal 6 4 2 6 2" xfId="1619" xr:uid="{987D7291-02EF-44C3-858A-5A1BE5634D51}"/>
    <cellStyle name="Normal 6 4 2 6 3" xfId="3186" xr:uid="{DEA8728D-D8A0-4469-AE97-2A3578EFA46E}"/>
    <cellStyle name="Normal 6 4 2 6 4" xfId="3187" xr:uid="{156AFEE5-B77E-4C9F-8857-7A9CDD960737}"/>
    <cellStyle name="Normal 6 4 2 7" xfId="1620" xr:uid="{5D56AACB-98A4-4B4A-9C79-03C6B1EF0E01}"/>
    <cellStyle name="Normal 6 4 2 8" xfId="3188" xr:uid="{181E14E4-CB5D-4DE3-BC2B-A10374A89F1F}"/>
    <cellStyle name="Normal 6 4 2 9" xfId="3189" xr:uid="{C7DA040E-5B55-4F2E-AFD0-0ED0A8E9CB13}"/>
    <cellStyle name="Normal 6 4 3" xfId="122" xr:uid="{290B623A-114F-42E8-ABE7-CCFEBC765319}"/>
    <cellStyle name="Normal 6 4 3 2" xfId="123" xr:uid="{0D524DBF-24AE-4E09-B330-449B894BAA4A}"/>
    <cellStyle name="Normal 6 4 3 2 2" xfId="643" xr:uid="{A2A8D8E7-AFAB-45B5-87F1-BC699E7E9116}"/>
    <cellStyle name="Normal 6 4 3 2 2 2" xfId="1621" xr:uid="{6AA6B683-31B3-4999-9EC9-6402881E7944}"/>
    <cellStyle name="Normal 6 4 3 2 2 2 2" xfId="1622" xr:uid="{B6DDF62A-21BB-4FFC-A843-724676AAF172}"/>
    <cellStyle name="Normal 6 4 3 2 2 2 2 2" xfId="4478" xr:uid="{9FAEFD3B-6DC9-44C1-8FB1-05ED560931B9}"/>
    <cellStyle name="Normal 6 4 3 2 2 2 3" xfId="4479" xr:uid="{C65F1A83-899A-43A1-8C9E-BF1A9706B4F6}"/>
    <cellStyle name="Normal 6 4 3 2 2 3" xfId="1623" xr:uid="{C862FA54-15F9-46BF-B34D-3B4D58BFBDE7}"/>
    <cellStyle name="Normal 6 4 3 2 2 3 2" xfId="4480" xr:uid="{F9EC4709-8AD2-454F-8CAD-54277FDF36D8}"/>
    <cellStyle name="Normal 6 4 3 2 2 4" xfId="3190" xr:uid="{3ECC5A30-64BA-4C1E-8E9F-5B8AC2968BDF}"/>
    <cellStyle name="Normal 6 4 3 2 3" xfId="1624" xr:uid="{196AE0FE-38E5-447E-A2C4-03300E7530EA}"/>
    <cellStyle name="Normal 6 4 3 2 3 2" xfId="1625" xr:uid="{85AEDC95-C366-43EE-AFEA-0171B6764B7D}"/>
    <cellStyle name="Normal 6 4 3 2 3 2 2" xfId="4481" xr:uid="{711E3A8D-CF2B-4104-8412-1B23D823E443}"/>
    <cellStyle name="Normal 6 4 3 2 3 3" xfId="3191" xr:uid="{9F57314A-C73D-4970-8596-334725346FE0}"/>
    <cellStyle name="Normal 6 4 3 2 3 4" xfId="3192" xr:uid="{3B8602BC-AAEF-43F1-92AA-C43E7A638F31}"/>
    <cellStyle name="Normal 6 4 3 2 4" xfId="1626" xr:uid="{50E37B2B-70E1-4799-829F-850E236C6F8D}"/>
    <cellStyle name="Normal 6 4 3 2 4 2" xfId="4482" xr:uid="{6DA498C0-8087-4911-A788-50F3CB2CA8F1}"/>
    <cellStyle name="Normal 6 4 3 2 5" xfId="3193" xr:uid="{E97BD1FC-4122-4957-8EC8-82CCBE29112B}"/>
    <cellStyle name="Normal 6 4 3 2 6" xfId="3194" xr:uid="{C9959313-61C4-4B77-851A-FEFAD21CC736}"/>
    <cellStyle name="Normal 6 4 3 3" xfId="336" xr:uid="{4239BE46-8DEF-4B42-A984-DF65AF6F13DF}"/>
    <cellStyle name="Normal 6 4 3 3 2" xfId="1627" xr:uid="{59631BAE-D9A4-4905-A263-4BD934E1B1BD}"/>
    <cellStyle name="Normal 6 4 3 3 2 2" xfId="1628" xr:uid="{A82455BD-80FE-4124-AE4B-41040C0E7781}"/>
    <cellStyle name="Normal 6 4 3 3 2 2 2" xfId="4483" xr:uid="{E89B4356-FC53-4712-AB61-18C61C0E2141}"/>
    <cellStyle name="Normal 6 4 3 3 2 3" xfId="3195" xr:uid="{41930C8B-D72C-460D-9159-4BFD750BB0FE}"/>
    <cellStyle name="Normal 6 4 3 3 2 4" xfId="3196" xr:uid="{1D91DE8B-7AF2-4DA2-8017-A23BD9373DA9}"/>
    <cellStyle name="Normal 6 4 3 3 3" xfId="1629" xr:uid="{0A9C8336-53EB-4A49-A013-C33175B446B7}"/>
    <cellStyle name="Normal 6 4 3 3 3 2" xfId="4484" xr:uid="{86647F51-6A5B-43F0-B5C1-0D76A02C83B5}"/>
    <cellStyle name="Normal 6 4 3 3 4" xfId="3197" xr:uid="{FDCB56E2-F7F4-41E4-95A7-06D597AFF89E}"/>
    <cellStyle name="Normal 6 4 3 3 5" xfId="3198" xr:uid="{68BB2F7D-A191-48CF-AC79-E24B8B990490}"/>
    <cellStyle name="Normal 6 4 3 4" xfId="1630" xr:uid="{31123D56-73EB-477F-9A47-562110CA7124}"/>
    <cellStyle name="Normal 6 4 3 4 2" xfId="1631" xr:uid="{0D67ACFF-602C-40E0-9213-109835A78BE2}"/>
    <cellStyle name="Normal 6 4 3 4 2 2" xfId="4485" xr:uid="{C667D3EB-CDE9-4212-80C0-21B7EFC972DE}"/>
    <cellStyle name="Normal 6 4 3 4 3" xfId="3199" xr:uid="{D45577C1-0DD4-4514-AB20-A4D989856F0F}"/>
    <cellStyle name="Normal 6 4 3 4 4" xfId="3200" xr:uid="{F88BF8C1-938D-4C1A-9922-5DFCD995E094}"/>
    <cellStyle name="Normal 6 4 3 5" xfId="1632" xr:uid="{289F8E4D-D179-4501-B5EF-AAE7F4EE0139}"/>
    <cellStyle name="Normal 6 4 3 5 2" xfId="3201" xr:uid="{D9968853-F483-46B1-9E35-7F5ECA1F7E19}"/>
    <cellStyle name="Normal 6 4 3 5 3" xfId="3202" xr:uid="{A9A6E086-2F7B-4C30-A7AD-78B167A11BE9}"/>
    <cellStyle name="Normal 6 4 3 5 4" xfId="3203" xr:uid="{A7A02E6D-2C63-44E8-A7A2-B68C9A290BFB}"/>
    <cellStyle name="Normal 6 4 3 6" xfId="3204" xr:uid="{665488F5-796F-46F2-9FCD-5C77D0F0C0CA}"/>
    <cellStyle name="Normal 6 4 3 7" xfId="3205" xr:uid="{638547D4-586A-4931-90EA-3551B4719DBF}"/>
    <cellStyle name="Normal 6 4 3 8" xfId="3206" xr:uid="{DACE4725-2201-4E53-98A5-0773A6B9641E}"/>
    <cellStyle name="Normal 6 4 4" xfId="124" xr:uid="{2A957DD1-75BA-4784-BF0D-D73883597A1B}"/>
    <cellStyle name="Normal 6 4 4 2" xfId="644" xr:uid="{2765D4C5-FE7A-455A-B673-57CDDB75CFF3}"/>
    <cellStyle name="Normal 6 4 4 2 2" xfId="645" xr:uid="{7898AE22-4A5B-44EA-A525-69689E9B1727}"/>
    <cellStyle name="Normal 6 4 4 2 2 2" xfId="1633" xr:uid="{F435A9DD-DF68-4571-A198-B135E32194BF}"/>
    <cellStyle name="Normal 6 4 4 2 2 2 2" xfId="1634" xr:uid="{AAE0FA0A-58B0-4F49-992D-F60B77299C61}"/>
    <cellStyle name="Normal 6 4 4 2 2 3" xfId="1635" xr:uid="{2CBDF76A-5116-4E36-AEB7-84C5A08735CD}"/>
    <cellStyle name="Normal 6 4 4 2 2 4" xfId="3207" xr:uid="{890EEB3C-CC2E-429D-8EAD-27721F2F2416}"/>
    <cellStyle name="Normal 6 4 4 2 3" xfId="1636" xr:uid="{590CF963-6AF5-49BE-86B7-E64E1970F6AE}"/>
    <cellStyle name="Normal 6 4 4 2 3 2" xfId="1637" xr:uid="{F94E47CE-29D0-432A-9E7F-A259680BEE8A}"/>
    <cellStyle name="Normal 6 4 4 2 4" xfId="1638" xr:uid="{003304F3-A895-4701-9A4D-2399C931384B}"/>
    <cellStyle name="Normal 6 4 4 2 5" xfId="3208" xr:uid="{50F3627C-6FFA-4413-AAE2-91E7E6DB5268}"/>
    <cellStyle name="Normal 6 4 4 3" xfId="646" xr:uid="{48D7553C-7A16-4541-9901-86C3914765BF}"/>
    <cellStyle name="Normal 6 4 4 3 2" xfId="1639" xr:uid="{B08C1CC3-BF85-48C2-B56C-D4CEB7721F24}"/>
    <cellStyle name="Normal 6 4 4 3 2 2" xfId="1640" xr:uid="{ACF1B7F6-8B3A-4502-BDB2-B7B26EC71019}"/>
    <cellStyle name="Normal 6 4 4 3 3" xfId="1641" xr:uid="{8A1F4340-BDE1-4391-B4A9-77B149F65F73}"/>
    <cellStyle name="Normal 6 4 4 3 4" xfId="3209" xr:uid="{8B7EBE9B-AEDB-4137-96D4-6CA1545CA9FA}"/>
    <cellStyle name="Normal 6 4 4 4" xfId="1642" xr:uid="{B9CE78F5-EB14-4F71-B48A-3D17517AD0C7}"/>
    <cellStyle name="Normal 6 4 4 4 2" xfId="1643" xr:uid="{82F77C75-05CA-467F-BB8D-87740FF1DA6F}"/>
    <cellStyle name="Normal 6 4 4 4 3" xfId="3210" xr:uid="{8C54068E-715E-4B10-B26E-F4858D3B69CC}"/>
    <cellStyle name="Normal 6 4 4 4 4" xfId="3211" xr:uid="{E6516E55-E394-4920-8133-495D85F4FD9B}"/>
    <cellStyle name="Normal 6 4 4 5" xfId="1644" xr:uid="{2FB59EB6-2D6C-4F5D-BDD7-EB759F1E5E2C}"/>
    <cellStyle name="Normal 6 4 4 6" xfId="3212" xr:uid="{01D9E1F5-F878-4DAF-A082-9D1105008AFD}"/>
    <cellStyle name="Normal 6 4 4 7" xfId="3213" xr:uid="{73FFC541-CBF1-4CA5-9386-97D8BB5C08ED}"/>
    <cellStyle name="Normal 6 4 5" xfId="337" xr:uid="{53EEA088-ACBB-402B-95AC-2EC74FA263D7}"/>
    <cellStyle name="Normal 6 4 5 2" xfId="647" xr:uid="{BDD8EFCD-5971-43DA-8D50-C61AA2FF2E73}"/>
    <cellStyle name="Normal 6 4 5 2 2" xfId="1645" xr:uid="{8914D122-92A9-4323-8432-B44F584BEF84}"/>
    <cellStyle name="Normal 6 4 5 2 2 2" xfId="1646" xr:uid="{4BD037CF-EC1B-4313-A58F-20BACC1E2F29}"/>
    <cellStyle name="Normal 6 4 5 2 3" xfId="1647" xr:uid="{7BE639FE-F648-4921-9756-E2B3FEA6B467}"/>
    <cellStyle name="Normal 6 4 5 2 4" xfId="3214" xr:uid="{8B86A542-82A0-4A3F-98C8-5F1A659E4BE6}"/>
    <cellStyle name="Normal 6 4 5 3" xfId="1648" xr:uid="{C6D76AFA-361B-4928-A554-6FD1D14EC931}"/>
    <cellStyle name="Normal 6 4 5 3 2" xfId="1649" xr:uid="{7A0736BA-4C9B-401D-8D97-22A6A033E835}"/>
    <cellStyle name="Normal 6 4 5 3 3" xfId="3215" xr:uid="{A58A4923-4C60-4AE8-AB18-27C5F898882E}"/>
    <cellStyle name="Normal 6 4 5 3 4" xfId="3216" xr:uid="{D94479EE-5193-4349-8B11-F16F1D53266D}"/>
    <cellStyle name="Normal 6 4 5 4" xfId="1650" xr:uid="{9716AFFC-DC4C-4D02-BA8E-1300133EB7CF}"/>
    <cellStyle name="Normal 6 4 5 5" xfId="3217" xr:uid="{7B944DAD-63F0-4DDF-A149-1B8968CDE229}"/>
    <cellStyle name="Normal 6 4 5 6" xfId="3218" xr:uid="{5C707500-8127-441F-9422-EDCCF7A31329}"/>
    <cellStyle name="Normal 6 4 6" xfId="338" xr:uid="{9B560CBA-61BA-4314-A559-724DE44B23D0}"/>
    <cellStyle name="Normal 6 4 6 2" xfId="1651" xr:uid="{CC278AAE-C7F6-4BC8-BF79-ADCA3DA30200}"/>
    <cellStyle name="Normal 6 4 6 2 2" xfId="1652" xr:uid="{79C831E0-4E99-467A-B2EE-04D922CC987B}"/>
    <cellStyle name="Normal 6 4 6 2 3" xfId="3219" xr:uid="{D39D1784-6441-4561-9C64-08B08CE9783A}"/>
    <cellStyle name="Normal 6 4 6 2 4" xfId="3220" xr:uid="{7D4129E9-D582-400F-A5CC-DF3C6B350DDE}"/>
    <cellStyle name="Normal 6 4 6 3" xfId="1653" xr:uid="{4A73BB9C-CE33-4C84-A3D1-12283DBF898C}"/>
    <cellStyle name="Normal 6 4 6 4" xfId="3221" xr:uid="{4CD59AF0-20DB-4CE9-A1FC-13D349A2ACB5}"/>
    <cellStyle name="Normal 6 4 6 5" xfId="3222" xr:uid="{56741E04-D7EB-441C-92C7-75E7E4363336}"/>
    <cellStyle name="Normal 6 4 7" xfId="1654" xr:uid="{3641C667-33DE-4D73-9A72-D986B9E1030A}"/>
    <cellStyle name="Normal 6 4 7 2" xfId="1655" xr:uid="{09C116FF-65BF-409C-A925-B56F407B188A}"/>
    <cellStyle name="Normal 6 4 7 3" xfId="3223" xr:uid="{2918BE0D-25B4-461A-99AC-B9864C6C9719}"/>
    <cellStyle name="Normal 6 4 7 3 2" xfId="4409" xr:uid="{D4D79595-6BD6-45EF-92F9-61A0D33B44BB}"/>
    <cellStyle name="Normal 6 4 7 3 3" xfId="4687" xr:uid="{E04906B0-0E58-4040-A6C4-901BD2F5814A}"/>
    <cellStyle name="Normal 6 4 7 4" xfId="3224" xr:uid="{0E79BA44-8097-4D7D-ADB5-6AA83D9B734B}"/>
    <cellStyle name="Normal 6 4 8" xfId="1656" xr:uid="{E422A0BD-4A50-464A-B010-890744DF2133}"/>
    <cellStyle name="Normal 6 4 8 2" xfId="3225" xr:uid="{F4665FF5-2C29-480E-92F0-67A41DDE5102}"/>
    <cellStyle name="Normal 6 4 8 3" xfId="3226" xr:uid="{A11BF51A-E361-47D4-A7B6-D227EAC09EF7}"/>
    <cellStyle name="Normal 6 4 8 4" xfId="3227" xr:uid="{61200FD0-B3EF-488B-A45B-8C8AFA080A69}"/>
    <cellStyle name="Normal 6 4 9" xfId="3228" xr:uid="{A86FEB7B-D109-4BB4-92A5-06C66FE6B117}"/>
    <cellStyle name="Normal 6 5" xfId="125" xr:uid="{000239ED-EE50-4CA1-802B-B8A5D9DA4C9E}"/>
    <cellStyle name="Normal 6 5 10" xfId="3229" xr:uid="{ED378FF4-8919-472F-AB4C-605CA21D8961}"/>
    <cellStyle name="Normal 6 5 11" xfId="3230" xr:uid="{CBFC2062-8747-4595-A976-F4F95C3BCA24}"/>
    <cellStyle name="Normal 6 5 2" xfId="126" xr:uid="{324317D1-8FC8-42C9-93D3-5055463AB209}"/>
    <cellStyle name="Normal 6 5 2 2" xfId="339" xr:uid="{1ED4F226-1F91-4E71-B9C7-50391463A9B2}"/>
    <cellStyle name="Normal 6 5 2 2 2" xfId="648" xr:uid="{0AA2C761-47D4-45E5-A56E-2FA656DD9077}"/>
    <cellStyle name="Normal 6 5 2 2 2 2" xfId="649" xr:uid="{B37D3F1A-D297-43CB-AD11-F1F56A710784}"/>
    <cellStyle name="Normal 6 5 2 2 2 2 2" xfId="1657" xr:uid="{27BB5278-289E-4860-A55A-42DFFC0C3EDE}"/>
    <cellStyle name="Normal 6 5 2 2 2 2 3" xfId="3231" xr:uid="{0F523FFB-CB29-4BA1-A991-826B285851E8}"/>
    <cellStyle name="Normal 6 5 2 2 2 2 4" xfId="3232" xr:uid="{81D7C37D-4211-4029-AA31-4C544BBF23A9}"/>
    <cellStyle name="Normal 6 5 2 2 2 3" xfId="1658" xr:uid="{933FCAD8-10E2-4C38-AEE7-AAE6479A50E4}"/>
    <cellStyle name="Normal 6 5 2 2 2 3 2" xfId="3233" xr:uid="{D5FF93AC-219E-417C-9317-3725FEB903A4}"/>
    <cellStyle name="Normal 6 5 2 2 2 3 3" xfId="3234" xr:uid="{FB3B5543-8DED-4C6C-B92B-90D3136FEA40}"/>
    <cellStyle name="Normal 6 5 2 2 2 3 4" xfId="3235" xr:uid="{FABDCFA6-96D8-427C-841F-FEBBEFB41187}"/>
    <cellStyle name="Normal 6 5 2 2 2 4" xfId="3236" xr:uid="{F9769548-2932-4A5C-883D-3252FC2BACB9}"/>
    <cellStyle name="Normal 6 5 2 2 2 5" xfId="3237" xr:uid="{ABD294F7-A226-4493-AB12-98FC52DC9305}"/>
    <cellStyle name="Normal 6 5 2 2 2 6" xfId="3238" xr:uid="{5896414E-7F71-4F19-96AE-1CB84EC466C7}"/>
    <cellStyle name="Normal 6 5 2 2 3" xfId="650" xr:uid="{EC4E60AB-CA37-45CD-A210-79CAFE95BB38}"/>
    <cellStyle name="Normal 6 5 2 2 3 2" xfId="1659" xr:uid="{DC1039CD-82AE-4012-9F3E-C3F0700DF661}"/>
    <cellStyle name="Normal 6 5 2 2 3 2 2" xfId="3239" xr:uid="{AAB0877D-9D52-4B0A-9D15-48E2CFBD3F69}"/>
    <cellStyle name="Normal 6 5 2 2 3 2 3" xfId="3240" xr:uid="{4B2D8AEB-185B-42F7-8E92-A94AB39833BB}"/>
    <cellStyle name="Normal 6 5 2 2 3 2 4" xfId="3241" xr:uid="{3431900B-F62C-4950-811A-FDBEF1AAB587}"/>
    <cellStyle name="Normal 6 5 2 2 3 3" xfId="3242" xr:uid="{881215EC-588D-4DBC-9394-AC6056BADC78}"/>
    <cellStyle name="Normal 6 5 2 2 3 4" xfId="3243" xr:uid="{D0A103B7-07D0-4893-A960-2D962DB1EDDA}"/>
    <cellStyle name="Normal 6 5 2 2 3 5" xfId="3244" xr:uid="{91EB28EC-118F-45F4-A786-01A52F8B843E}"/>
    <cellStyle name="Normal 6 5 2 2 4" xfId="1660" xr:uid="{8A115419-A06F-4213-9C28-10FA2C7F4715}"/>
    <cellStyle name="Normal 6 5 2 2 4 2" xfId="3245" xr:uid="{F80148DD-3669-4CEA-97E9-C7A422488860}"/>
    <cellStyle name="Normal 6 5 2 2 4 3" xfId="3246" xr:uid="{5D2B7D46-E09C-4F4F-A6F7-795C4A94202C}"/>
    <cellStyle name="Normal 6 5 2 2 4 4" xfId="3247" xr:uid="{133099EB-28C4-4E7C-9508-EC929B2ED705}"/>
    <cellStyle name="Normal 6 5 2 2 5" xfId="3248" xr:uid="{F72242EB-18F2-421B-A436-7CE3BF0A3248}"/>
    <cellStyle name="Normal 6 5 2 2 5 2" xfId="3249" xr:uid="{8AB1902C-97AC-4313-9081-D415BCA2CAFF}"/>
    <cellStyle name="Normal 6 5 2 2 5 3" xfId="3250" xr:uid="{5F4BD8DB-8733-4222-98A0-5EF41AF66CA8}"/>
    <cellStyle name="Normal 6 5 2 2 5 4" xfId="3251" xr:uid="{5351DDF0-23D6-48A4-81E2-0B37853A7233}"/>
    <cellStyle name="Normal 6 5 2 2 6" xfId="3252" xr:uid="{15F65693-D4A1-4E8F-BB3C-C26707479592}"/>
    <cellStyle name="Normal 6 5 2 2 7" xfId="3253" xr:uid="{2EDC6BA2-571B-460E-B4AA-8A51D4C3291A}"/>
    <cellStyle name="Normal 6 5 2 2 8" xfId="3254" xr:uid="{D8DDBD24-8C8F-4BD7-9D23-B845CEFF5F45}"/>
    <cellStyle name="Normal 6 5 2 3" xfId="651" xr:uid="{351CA8FB-E0AA-49DD-830C-1B2160368E6D}"/>
    <cellStyle name="Normal 6 5 2 3 2" xfId="652" xr:uid="{77629A18-B1D3-49E6-BB2C-87C46CC94327}"/>
    <cellStyle name="Normal 6 5 2 3 2 2" xfId="653" xr:uid="{02A7AA2D-4C0E-454F-B3C9-F6AC94689C05}"/>
    <cellStyle name="Normal 6 5 2 3 2 3" xfId="3255" xr:uid="{0B1A407E-C36D-4308-A73E-C655A70208E8}"/>
    <cellStyle name="Normal 6 5 2 3 2 4" xfId="3256" xr:uid="{27B772A0-957D-4592-9E3E-31D1EEEFC30D}"/>
    <cellStyle name="Normal 6 5 2 3 3" xfId="654" xr:uid="{D35E5D44-D4B4-4556-889F-514E2CD4E599}"/>
    <cellStyle name="Normal 6 5 2 3 3 2" xfId="3257" xr:uid="{431294B1-D885-4C95-8245-CCDB93B1D40C}"/>
    <cellStyle name="Normal 6 5 2 3 3 3" xfId="3258" xr:uid="{44D235BD-D2C9-4211-AE5B-EF90DAD3F9A9}"/>
    <cellStyle name="Normal 6 5 2 3 3 4" xfId="3259" xr:uid="{FA07D689-B50D-4BA9-A5A0-3D238EC75D34}"/>
    <cellStyle name="Normal 6 5 2 3 4" xfId="3260" xr:uid="{FA1058D5-8D8F-4CCB-86FC-03FA8C094911}"/>
    <cellStyle name="Normal 6 5 2 3 5" xfId="3261" xr:uid="{70D44581-837A-4EC2-B674-ECD3B109CCAA}"/>
    <cellStyle name="Normal 6 5 2 3 6" xfId="3262" xr:uid="{B6C78205-C01D-4095-9EA7-C1872877DB63}"/>
    <cellStyle name="Normal 6 5 2 4" xfId="655" xr:uid="{84F217A3-0058-4E46-B80A-47C957C3290D}"/>
    <cellStyle name="Normal 6 5 2 4 2" xfId="656" xr:uid="{ACF9F082-A3D5-44A2-86BD-80F62BDD1DB0}"/>
    <cellStyle name="Normal 6 5 2 4 2 2" xfId="3263" xr:uid="{C1965646-D0BE-4261-A207-0B87D22AA9A7}"/>
    <cellStyle name="Normal 6 5 2 4 2 3" xfId="3264" xr:uid="{BD5501EC-674B-4FD4-AC83-4DF9EB448712}"/>
    <cellStyle name="Normal 6 5 2 4 2 4" xfId="3265" xr:uid="{5FAE4CA1-B089-4CD0-9460-28F07787EA52}"/>
    <cellStyle name="Normal 6 5 2 4 3" xfId="3266" xr:uid="{11A50AD7-6EF4-47FC-B97A-34BF91E17609}"/>
    <cellStyle name="Normal 6 5 2 4 4" xfId="3267" xr:uid="{423F28AB-873E-4921-A86C-D6298701E5BA}"/>
    <cellStyle name="Normal 6 5 2 4 5" xfId="3268" xr:uid="{2B0B2538-CE5E-4484-9179-3734CE998730}"/>
    <cellStyle name="Normal 6 5 2 5" xfId="657" xr:uid="{97CD2CC9-AFD5-4BCC-9CCA-0B8AB0055CD6}"/>
    <cellStyle name="Normal 6 5 2 5 2" xfId="3269" xr:uid="{80E09042-4D10-4B75-B7AA-294F04EDC09C}"/>
    <cellStyle name="Normal 6 5 2 5 3" xfId="3270" xr:uid="{4596B5AF-1FF5-470D-BB60-C98386FFA0E5}"/>
    <cellStyle name="Normal 6 5 2 5 4" xfId="3271" xr:uid="{8831743C-C849-4C10-8F79-5C2538D75155}"/>
    <cellStyle name="Normal 6 5 2 6" xfId="3272" xr:uid="{C2CCEF8F-41D5-42FC-BFD9-8F58A3353374}"/>
    <cellStyle name="Normal 6 5 2 6 2" xfId="3273" xr:uid="{784D654D-2A99-47BF-B970-8384C9CCBA2F}"/>
    <cellStyle name="Normal 6 5 2 6 3" xfId="3274" xr:uid="{BE431E82-1144-4461-8EE9-D254CAB92CE8}"/>
    <cellStyle name="Normal 6 5 2 6 4" xfId="3275" xr:uid="{5649193B-866A-4F9C-B093-82BEADCAAD2B}"/>
    <cellStyle name="Normal 6 5 2 7" xfId="3276" xr:uid="{9295FF71-7301-4B99-A2B9-018073463DAB}"/>
    <cellStyle name="Normal 6 5 2 8" xfId="3277" xr:uid="{0521F0BE-4B7D-4711-8472-8AD54C1F4359}"/>
    <cellStyle name="Normal 6 5 2 9" xfId="3278" xr:uid="{85EC9161-EE0F-4F1A-859A-82252010B2B7}"/>
    <cellStyle name="Normal 6 5 3" xfId="340" xr:uid="{7C95D26E-BCA9-4929-A8B3-7C3D05DB243A}"/>
    <cellStyle name="Normal 6 5 3 2" xfId="658" xr:uid="{EE7E80D4-967A-452E-AB03-FDA6F3C78836}"/>
    <cellStyle name="Normal 6 5 3 2 2" xfId="659" xr:uid="{A325055F-5B56-4DCE-9307-EDA2D50CBBAA}"/>
    <cellStyle name="Normal 6 5 3 2 2 2" xfId="1661" xr:uid="{C130ECF7-E109-4A64-9A11-9A9D81E6A467}"/>
    <cellStyle name="Normal 6 5 3 2 2 2 2" xfId="1662" xr:uid="{2B66CC68-1FD4-4D55-94EA-88F69EB8D428}"/>
    <cellStyle name="Normal 6 5 3 2 2 3" xfId="1663" xr:uid="{159D356A-B89D-4F9B-979A-66078233FCE3}"/>
    <cellStyle name="Normal 6 5 3 2 2 4" xfId="3279" xr:uid="{292DB8BD-7F21-4AA8-8BCF-A3201DD51FA5}"/>
    <cellStyle name="Normal 6 5 3 2 3" xfId="1664" xr:uid="{8C7C2FAD-03D3-417B-AF99-9F624D441FCD}"/>
    <cellStyle name="Normal 6 5 3 2 3 2" xfId="1665" xr:uid="{C69BB3C7-380F-4085-A063-2C99C8D42A6E}"/>
    <cellStyle name="Normal 6 5 3 2 3 3" xfId="3280" xr:uid="{29554AA4-D06E-4611-8AA9-6EB1B5A99DB1}"/>
    <cellStyle name="Normal 6 5 3 2 3 4" xfId="3281" xr:uid="{59B685B5-DFE7-433F-8D9C-A3D04D2F0A90}"/>
    <cellStyle name="Normal 6 5 3 2 4" xfId="1666" xr:uid="{BE3C8A83-E6B2-471B-A34C-275567E04469}"/>
    <cellStyle name="Normal 6 5 3 2 5" xfId="3282" xr:uid="{0B44B510-4422-49D0-99A3-8C09E5791065}"/>
    <cellStyle name="Normal 6 5 3 2 6" xfId="3283" xr:uid="{796143B1-5579-4B23-AC17-4F3DDC62DDC6}"/>
    <cellStyle name="Normal 6 5 3 3" xfId="660" xr:uid="{363DAE3D-5012-4C22-825E-D60858157E9D}"/>
    <cellStyle name="Normal 6 5 3 3 2" xfId="1667" xr:uid="{2C2503B6-88DB-4BDF-8CB7-F2C88AE25A89}"/>
    <cellStyle name="Normal 6 5 3 3 2 2" xfId="1668" xr:uid="{4B146A6B-1277-4EDE-A6E8-F90E14E370DD}"/>
    <cellStyle name="Normal 6 5 3 3 2 3" xfId="3284" xr:uid="{8AD37B8A-8C56-4B5D-A2BE-6FC255A0EB07}"/>
    <cellStyle name="Normal 6 5 3 3 2 4" xfId="3285" xr:uid="{A0097AB8-97D1-41E9-A7B8-E5546673C50A}"/>
    <cellStyle name="Normal 6 5 3 3 3" xfId="1669" xr:uid="{B0A37998-9F61-422C-BEDC-3B5775052D75}"/>
    <cellStyle name="Normal 6 5 3 3 4" xfId="3286" xr:uid="{50C9D8CF-E354-4180-A4D1-4A5C6D02C57F}"/>
    <cellStyle name="Normal 6 5 3 3 5" xfId="3287" xr:uid="{578540CF-7397-4423-87C6-5978E773DC93}"/>
    <cellStyle name="Normal 6 5 3 4" xfId="1670" xr:uid="{0158E9AE-32FE-4F28-80BA-AB5C427754F2}"/>
    <cellStyle name="Normal 6 5 3 4 2" xfId="1671" xr:uid="{64900C6F-0943-46E9-8737-B6CBB8B2D1AB}"/>
    <cellStyle name="Normal 6 5 3 4 3" xfId="3288" xr:uid="{2B5F39A6-7E15-435D-A5F0-7C9507C0E8C7}"/>
    <cellStyle name="Normal 6 5 3 4 4" xfId="3289" xr:uid="{6FDA5C14-299F-4B06-8858-9676255950C9}"/>
    <cellStyle name="Normal 6 5 3 5" xfId="1672" xr:uid="{A9A42DFC-E556-426F-AD0A-68A17FB9EE4E}"/>
    <cellStyle name="Normal 6 5 3 5 2" xfId="3290" xr:uid="{4343519D-827E-43F4-8E7C-EB687E59FFBB}"/>
    <cellStyle name="Normal 6 5 3 5 3" xfId="3291" xr:uid="{EA82205E-4060-4DBB-89F4-9C2D6771DE0C}"/>
    <cellStyle name="Normal 6 5 3 5 4" xfId="3292" xr:uid="{1D7316EB-7601-4A45-A908-8BBB9AE4BFAD}"/>
    <cellStyle name="Normal 6 5 3 6" xfId="3293" xr:uid="{0B3C4C82-07D7-4D5B-885E-8E76CE3F69F4}"/>
    <cellStyle name="Normal 6 5 3 7" xfId="3294" xr:uid="{42E7A3C7-12C7-4614-BA9E-D78985F56853}"/>
    <cellStyle name="Normal 6 5 3 8" xfId="3295" xr:uid="{3835CF72-01BE-4BF1-AF04-66845B083C5A}"/>
    <cellStyle name="Normal 6 5 4" xfId="341" xr:uid="{11553E1C-C227-4741-8C71-3FDD2AD32E95}"/>
    <cellStyle name="Normal 6 5 4 2" xfId="661" xr:uid="{0C9F09EB-89D9-4DB0-A6F4-7FF8E5D163CB}"/>
    <cellStyle name="Normal 6 5 4 2 2" xfId="662" xr:uid="{53662D54-DC50-4D98-968C-E2299B363418}"/>
    <cellStyle name="Normal 6 5 4 2 2 2" xfId="1673" xr:uid="{79BEBB10-6FAE-4CDD-9D36-9AF9155AC23E}"/>
    <cellStyle name="Normal 6 5 4 2 2 3" xfId="3296" xr:uid="{EA6EE2F8-5C8B-4EF5-9225-EAF606580929}"/>
    <cellStyle name="Normal 6 5 4 2 2 4" xfId="3297" xr:uid="{BFA02617-9655-40FD-B0BB-9A986DA62861}"/>
    <cellStyle name="Normal 6 5 4 2 3" xfId="1674" xr:uid="{2A57B710-BC65-4E9D-A963-2203A84FDF26}"/>
    <cellStyle name="Normal 6 5 4 2 4" xfId="3298" xr:uid="{D460F85D-E2E1-4A40-92F0-CB04E5976F95}"/>
    <cellStyle name="Normal 6 5 4 2 5" xfId="3299" xr:uid="{42D84D71-3600-4BC9-B36F-F3271FC66F55}"/>
    <cellStyle name="Normal 6 5 4 3" xfId="663" xr:uid="{951A45F0-BF86-4729-8508-2515B0E2D167}"/>
    <cellStyle name="Normal 6 5 4 3 2" xfId="1675" xr:uid="{E8DD262E-8584-44D0-BAB9-4D4CAABC0DA4}"/>
    <cellStyle name="Normal 6 5 4 3 3" xfId="3300" xr:uid="{18DB69E4-76BA-4083-AEFB-E69D518C9B22}"/>
    <cellStyle name="Normal 6 5 4 3 4" xfId="3301" xr:uid="{61D61E7D-9211-4C47-9780-76FC5263A25D}"/>
    <cellStyle name="Normal 6 5 4 4" xfId="1676" xr:uid="{62D5399E-CE2A-49DA-B977-49A424DDF5FD}"/>
    <cellStyle name="Normal 6 5 4 4 2" xfId="3302" xr:uid="{9FF39D2D-CEF8-4C90-ADA3-F59BCB7049D0}"/>
    <cellStyle name="Normal 6 5 4 4 3" xfId="3303" xr:uid="{2515CFAE-F73E-491F-BEE7-25A40B70F4C9}"/>
    <cellStyle name="Normal 6 5 4 4 4" xfId="3304" xr:uid="{05E546E4-1F25-4A5C-90F6-1C85D0CE5090}"/>
    <cellStyle name="Normal 6 5 4 5" xfId="3305" xr:uid="{8181D7FB-A8CB-49A6-A4F8-9A0A699778FC}"/>
    <cellStyle name="Normal 6 5 4 6" xfId="3306" xr:uid="{C346B524-4340-48AF-8411-62482BD07841}"/>
    <cellStyle name="Normal 6 5 4 7" xfId="3307" xr:uid="{0BEDD0B6-99ED-4709-9A6D-6881DBEE2728}"/>
    <cellStyle name="Normal 6 5 5" xfId="342" xr:uid="{8679767F-1CAD-4F9F-9DC9-072517F5671D}"/>
    <cellStyle name="Normal 6 5 5 2" xfId="664" xr:uid="{D1FE176F-82DE-40A1-8405-3D84702A7D2E}"/>
    <cellStyle name="Normal 6 5 5 2 2" xfId="1677" xr:uid="{1036CA71-D73C-4101-8978-9D5965D0C305}"/>
    <cellStyle name="Normal 6 5 5 2 3" xfId="3308" xr:uid="{0D3AB781-A881-4D86-B690-6F917468CC3F}"/>
    <cellStyle name="Normal 6 5 5 2 4" xfId="3309" xr:uid="{2E9523B0-8584-44A8-A3DE-0A047A96BECF}"/>
    <cellStyle name="Normal 6 5 5 3" xfId="1678" xr:uid="{4256A186-27A5-466D-9194-A5544D2E4790}"/>
    <cellStyle name="Normal 6 5 5 3 2" xfId="3310" xr:uid="{98CB4845-608F-4A4D-BF41-AAAA286EE2F7}"/>
    <cellStyle name="Normal 6 5 5 3 3" xfId="3311" xr:uid="{CF5FD083-6C71-4616-889F-0ADF282E77DD}"/>
    <cellStyle name="Normal 6 5 5 3 4" xfId="3312" xr:uid="{030E7402-A32D-418B-835E-2016D6B225D7}"/>
    <cellStyle name="Normal 6 5 5 4" xfId="3313" xr:uid="{BFFE52CB-85AD-4FC5-83F8-8536CDBC125B}"/>
    <cellStyle name="Normal 6 5 5 5" xfId="3314" xr:uid="{4E060B80-3736-4E5E-9336-3B1B33C84A1A}"/>
    <cellStyle name="Normal 6 5 5 6" xfId="3315" xr:uid="{351020DF-A8C7-4336-B0BD-206107AD75DC}"/>
    <cellStyle name="Normal 6 5 6" xfId="665" xr:uid="{CFB8B360-0D32-4AEE-9019-30D89B3A14B4}"/>
    <cellStyle name="Normal 6 5 6 2" xfId="1679" xr:uid="{F4FBF323-AF24-496E-8433-40E89063D750}"/>
    <cellStyle name="Normal 6 5 6 2 2" xfId="3316" xr:uid="{4280D777-D9AB-4398-B659-9982536580C5}"/>
    <cellStyle name="Normal 6 5 6 2 3" xfId="3317" xr:uid="{6A5090E3-A4E3-4FE2-9E21-FC49A8458A91}"/>
    <cellStyle name="Normal 6 5 6 2 4" xfId="3318" xr:uid="{ADEB24BA-C2C8-40ED-9F0E-7AD8203E135C}"/>
    <cellStyle name="Normal 6 5 6 3" xfId="3319" xr:uid="{5BD5B6BB-3D71-46E0-B435-9E26294BC8CB}"/>
    <cellStyle name="Normal 6 5 6 4" xfId="3320" xr:uid="{5C56E1D9-6A83-40E4-AB02-339C384889A0}"/>
    <cellStyle name="Normal 6 5 6 5" xfId="3321" xr:uid="{A899D8B1-F1E5-4F81-820E-2A938F4501CB}"/>
    <cellStyle name="Normal 6 5 7" xfId="1680" xr:uid="{DFD0AAD1-566E-44A3-AE14-74B0DAD084AB}"/>
    <cellStyle name="Normal 6 5 7 2" xfId="3322" xr:uid="{1E8BFDD1-88A0-4B8F-9FEA-D826332E4673}"/>
    <cellStyle name="Normal 6 5 7 3" xfId="3323" xr:uid="{971CDF54-C4D2-4FCD-A938-6E09C7EE06BA}"/>
    <cellStyle name="Normal 6 5 7 4" xfId="3324" xr:uid="{33D133ED-3A85-4997-82A6-74D819AF1266}"/>
    <cellStyle name="Normal 6 5 8" xfId="3325" xr:uid="{230FD2DE-C5FC-43C0-A17A-90E3B452148E}"/>
    <cellStyle name="Normal 6 5 8 2" xfId="3326" xr:uid="{6D42E0F0-756F-4AB8-9F0F-A39AE122FF83}"/>
    <cellStyle name="Normal 6 5 8 3" xfId="3327" xr:uid="{7A05274C-BE66-4776-B466-AF03C642E903}"/>
    <cellStyle name="Normal 6 5 8 4" xfId="3328" xr:uid="{58B661A3-2D79-455C-9F9C-D9DFF3D75FFD}"/>
    <cellStyle name="Normal 6 5 9" xfId="3329" xr:uid="{FA28812E-F462-494D-97B8-C8111B51723D}"/>
    <cellStyle name="Normal 6 6" xfId="127" xr:uid="{147007FD-585B-47AC-B1E5-D6B874AAE87E}"/>
    <cellStyle name="Normal 6 6 2" xfId="128" xr:uid="{F6573230-6C76-41CF-B12E-316578B54538}"/>
    <cellStyle name="Normal 6 6 2 2" xfId="343" xr:uid="{E6CD0505-00D1-48C1-9E46-6E3AF19E771B}"/>
    <cellStyle name="Normal 6 6 2 2 2" xfId="666" xr:uid="{C0E02533-C9A7-4CBC-9E8F-2F4FFC3D7E80}"/>
    <cellStyle name="Normal 6 6 2 2 2 2" xfId="1681" xr:uid="{96FD12D1-BBDF-41CF-A957-D5985F9CB3FB}"/>
    <cellStyle name="Normal 6 6 2 2 2 3" xfId="3330" xr:uid="{BE21FC3E-1A65-4A0E-9B8A-2420D873E204}"/>
    <cellStyle name="Normal 6 6 2 2 2 4" xfId="3331" xr:uid="{98F64A4C-E680-424A-8714-CEF4E9F06FB6}"/>
    <cellStyle name="Normal 6 6 2 2 3" xfId="1682" xr:uid="{76AC3460-0503-4523-AB00-ADCF48A3B4C4}"/>
    <cellStyle name="Normal 6 6 2 2 3 2" xfId="3332" xr:uid="{A0CE16CF-FD5E-4929-BC10-2084EE6FAD28}"/>
    <cellStyle name="Normal 6 6 2 2 3 3" xfId="3333" xr:uid="{7014FD09-5941-41C1-8ECF-0C59440EDFF7}"/>
    <cellStyle name="Normal 6 6 2 2 3 4" xfId="3334" xr:uid="{EE34BD10-9398-4E21-8176-92CE75F28D81}"/>
    <cellStyle name="Normal 6 6 2 2 4" xfId="3335" xr:uid="{8C463AB4-2D0C-40DF-835D-9B7A9B42183B}"/>
    <cellStyle name="Normal 6 6 2 2 5" xfId="3336" xr:uid="{98B68052-0F07-4496-9671-8A2AE4292549}"/>
    <cellStyle name="Normal 6 6 2 2 6" xfId="3337" xr:uid="{55C49387-55C1-43DE-A307-727A6D91EDE3}"/>
    <cellStyle name="Normal 6 6 2 3" xfId="667" xr:uid="{FCA2F4FA-D513-4AB1-BC9A-B7E4293F5DFC}"/>
    <cellStyle name="Normal 6 6 2 3 2" xfId="1683" xr:uid="{85168911-6803-4CED-B34C-A68BFB76F914}"/>
    <cellStyle name="Normal 6 6 2 3 2 2" xfId="3338" xr:uid="{3AFC3475-B670-4599-8997-3A08AD986A8F}"/>
    <cellStyle name="Normal 6 6 2 3 2 3" xfId="3339" xr:uid="{FEF086FE-C7C0-4C06-85B0-040F57F3B98E}"/>
    <cellStyle name="Normal 6 6 2 3 2 4" xfId="3340" xr:uid="{9D807009-4AA5-40E8-BFE1-F137F6DAEABD}"/>
    <cellStyle name="Normal 6 6 2 3 3" xfId="3341" xr:uid="{38C34D30-2FC0-45B3-9490-7E6AC28E8C78}"/>
    <cellStyle name="Normal 6 6 2 3 4" xfId="3342" xr:uid="{289A1723-2ABD-451A-9880-9A57517C1F97}"/>
    <cellStyle name="Normal 6 6 2 3 5" xfId="3343" xr:uid="{29F6E307-5DAF-411D-BA24-7CBC6EC8FFE0}"/>
    <cellStyle name="Normal 6 6 2 4" xfId="1684" xr:uid="{FDF7B314-379F-4714-B306-1F2357108AB9}"/>
    <cellStyle name="Normal 6 6 2 4 2" xfId="3344" xr:uid="{1029FCC5-70F6-4AFB-82B3-E7099A4C42A3}"/>
    <cellStyle name="Normal 6 6 2 4 3" xfId="3345" xr:uid="{3841F500-8EF5-4363-8922-356A2480ACAF}"/>
    <cellStyle name="Normal 6 6 2 4 4" xfId="3346" xr:uid="{3B02E77B-1C44-4CA3-B74F-BBD7D7DAB706}"/>
    <cellStyle name="Normal 6 6 2 5" xfId="3347" xr:uid="{6438FF95-4542-42E0-9D91-B030615F3EF6}"/>
    <cellStyle name="Normal 6 6 2 5 2" xfId="3348" xr:uid="{17339FB0-5E4D-4730-9517-5540CB46A1B4}"/>
    <cellStyle name="Normal 6 6 2 5 3" xfId="3349" xr:uid="{4FF33DC3-0F20-4C4C-857A-F5C3A254CA8B}"/>
    <cellStyle name="Normal 6 6 2 5 4" xfId="3350" xr:uid="{D1BDA5E0-44E5-4E06-AC9B-2A6422811252}"/>
    <cellStyle name="Normal 6 6 2 6" xfId="3351" xr:uid="{696A15D6-7E8A-4E9C-81D1-2435710755A9}"/>
    <cellStyle name="Normal 6 6 2 7" xfId="3352" xr:uid="{6BB0D26B-A87E-4B57-BAAA-0085354505DD}"/>
    <cellStyle name="Normal 6 6 2 8" xfId="3353" xr:uid="{890636BD-4E7D-40A3-A7C6-C750FCFB486B}"/>
    <cellStyle name="Normal 6 6 3" xfId="344" xr:uid="{B0D87A45-69FE-4DFB-A040-0F01C14ACACE}"/>
    <cellStyle name="Normal 6 6 3 2" xfId="668" xr:uid="{BB32AD4E-6BAD-42B5-A819-8FFB7E891F59}"/>
    <cellStyle name="Normal 6 6 3 2 2" xfId="669" xr:uid="{2E3C5523-0D58-4B90-936B-87DAE8461AB4}"/>
    <cellStyle name="Normal 6 6 3 2 3" xfId="3354" xr:uid="{DFE7957E-1FB5-4CD7-A2A3-498674D06BFF}"/>
    <cellStyle name="Normal 6 6 3 2 4" xfId="3355" xr:uid="{39757E23-BE28-4E2B-BADF-80C46921A58C}"/>
    <cellStyle name="Normal 6 6 3 3" xfId="670" xr:uid="{967BC3B4-BD9D-4625-A98C-3CDA0C9E7B75}"/>
    <cellStyle name="Normal 6 6 3 3 2" xfId="3356" xr:uid="{BA0A44D0-0CE2-4B60-A0BC-60796CB0E158}"/>
    <cellStyle name="Normal 6 6 3 3 3" xfId="3357" xr:uid="{6401760F-5DC7-40D8-B621-AEDF7427F24A}"/>
    <cellStyle name="Normal 6 6 3 3 4" xfId="3358" xr:uid="{624E1AF3-E687-4461-A452-2D85D531F081}"/>
    <cellStyle name="Normal 6 6 3 4" xfId="3359" xr:uid="{19DEC1EC-043E-481C-9C9B-616B1D1B61CC}"/>
    <cellStyle name="Normal 6 6 3 5" xfId="3360" xr:uid="{109715BD-F899-4725-B708-603F0D791420}"/>
    <cellStyle name="Normal 6 6 3 6" xfId="3361" xr:uid="{5E1516AE-0B0A-475B-BF3B-D0E501548B79}"/>
    <cellStyle name="Normal 6 6 4" xfId="345" xr:uid="{FC16A9BD-86EE-4CC9-A64E-B9CC75FF2A66}"/>
    <cellStyle name="Normal 6 6 4 2" xfId="671" xr:uid="{EC49710A-BA43-4261-8A7D-E819F5DC907C}"/>
    <cellStyle name="Normal 6 6 4 2 2" xfId="3362" xr:uid="{B8459E0D-C34A-4BBD-A8B4-16DB7C501A43}"/>
    <cellStyle name="Normal 6 6 4 2 3" xfId="3363" xr:uid="{1EECCBF1-5A5F-44E7-A65C-732B50636757}"/>
    <cellStyle name="Normal 6 6 4 2 4" xfId="3364" xr:uid="{26489FFB-6DA4-4B87-9AC4-D5185687D75E}"/>
    <cellStyle name="Normal 6 6 4 3" xfId="3365" xr:uid="{32027A78-36D6-4B47-8B9F-762971E8683E}"/>
    <cellStyle name="Normal 6 6 4 4" xfId="3366" xr:uid="{98D9DA40-2B49-4F54-BAC3-C9897FF9A892}"/>
    <cellStyle name="Normal 6 6 4 5" xfId="3367" xr:uid="{3AF47266-9AC4-4598-8889-D736CCD43BBD}"/>
    <cellStyle name="Normal 6 6 5" xfId="672" xr:uid="{A7EF3CEE-DE1C-43E9-99A2-3F0D790A9B02}"/>
    <cellStyle name="Normal 6 6 5 2" xfId="3368" xr:uid="{105B6CC9-0022-4537-8DF0-CCFF470D2BB8}"/>
    <cellStyle name="Normal 6 6 5 3" xfId="3369" xr:uid="{A6218107-99E5-47F1-86DF-9A9314D0E942}"/>
    <cellStyle name="Normal 6 6 5 4" xfId="3370" xr:uid="{32E15BE0-65CA-40F0-ACB8-DCAC9C3D1ECC}"/>
    <cellStyle name="Normal 6 6 6" xfId="3371" xr:uid="{41F209FD-2432-401D-A5F2-3957209E0184}"/>
    <cellStyle name="Normal 6 6 6 2" xfId="3372" xr:uid="{AA92DF21-1510-4907-B328-960A709D22E9}"/>
    <cellStyle name="Normal 6 6 6 3" xfId="3373" xr:uid="{209D226F-A4C2-49D1-A627-FDA29C659225}"/>
    <cellStyle name="Normal 6 6 6 4" xfId="3374" xr:uid="{45BA51CE-08EE-4025-85BF-11607B8C102A}"/>
    <cellStyle name="Normal 6 6 7" xfId="3375" xr:uid="{CFF20103-DEFF-4B06-A43A-FF09C4A91F02}"/>
    <cellStyle name="Normal 6 6 8" xfId="3376" xr:uid="{A793134F-9D01-4BB1-9198-A527B5DFF1F3}"/>
    <cellStyle name="Normal 6 6 9" xfId="3377" xr:uid="{3ADA6F4B-12A5-4D51-8CD4-67AFFCEB4B55}"/>
    <cellStyle name="Normal 6 7" xfId="129" xr:uid="{E7CC67B8-EB4B-41ED-833E-2566D59A9CAD}"/>
    <cellStyle name="Normal 6 7 2" xfId="346" xr:uid="{CFF556FB-3F2A-4798-A36D-D2C99856D2DA}"/>
    <cellStyle name="Normal 6 7 2 2" xfId="673" xr:uid="{864C72D6-BAA7-4022-940A-03F74C59B9C1}"/>
    <cellStyle name="Normal 6 7 2 2 2" xfId="1685" xr:uid="{B0DE877B-5996-43AF-89E8-F7FA3E325FC7}"/>
    <cellStyle name="Normal 6 7 2 2 2 2" xfId="1686" xr:uid="{36C9DA50-05FA-4080-92DE-B07936FE42D3}"/>
    <cellStyle name="Normal 6 7 2 2 3" xfId="1687" xr:uid="{4674A0D7-39EE-4610-B356-FC454AC019AD}"/>
    <cellStyle name="Normal 6 7 2 2 4" xfId="3378" xr:uid="{E5203411-3AF7-4147-AD55-7D2590D928D3}"/>
    <cellStyle name="Normal 6 7 2 3" xfId="1688" xr:uid="{1C22F189-CE66-41A5-9120-5EEACC22D8F6}"/>
    <cellStyle name="Normal 6 7 2 3 2" xfId="1689" xr:uid="{50BF7602-FD75-440B-B8CD-04A1054314CF}"/>
    <cellStyle name="Normal 6 7 2 3 3" xfId="3379" xr:uid="{49B5BA79-4EAB-476A-921D-057E2FB749F2}"/>
    <cellStyle name="Normal 6 7 2 3 4" xfId="3380" xr:uid="{38E9162A-ECE5-4EA8-B486-D9665C50ABB8}"/>
    <cellStyle name="Normal 6 7 2 4" xfId="1690" xr:uid="{00344E11-95CE-43F7-AA64-EA9249C3AAA0}"/>
    <cellStyle name="Normal 6 7 2 5" xfId="3381" xr:uid="{2DAFBF08-9A37-408F-ABF8-48B47C749D18}"/>
    <cellStyle name="Normal 6 7 2 6" xfId="3382" xr:uid="{EB410E14-D349-4D14-AF3A-ADF59AED7276}"/>
    <cellStyle name="Normal 6 7 3" xfId="674" xr:uid="{87FCAFD0-42A3-4082-B5A3-E445482CF6E9}"/>
    <cellStyle name="Normal 6 7 3 2" xfId="1691" xr:uid="{B4FACEB5-E32C-47BC-81A5-7A50A7812A6E}"/>
    <cellStyle name="Normal 6 7 3 2 2" xfId="1692" xr:uid="{298205DC-88C8-4AF2-B270-4461AA7A1F7D}"/>
    <cellStyle name="Normal 6 7 3 2 3" xfId="3383" xr:uid="{C058F3F3-C32F-4482-B61C-525127E032AE}"/>
    <cellStyle name="Normal 6 7 3 2 4" xfId="3384" xr:uid="{6EF5354B-423E-41A5-9AA7-4A5C020093BD}"/>
    <cellStyle name="Normal 6 7 3 3" xfId="1693" xr:uid="{F309143E-84B0-48F1-95F9-18BA948B87E2}"/>
    <cellStyle name="Normal 6 7 3 4" xfId="3385" xr:uid="{E43330FB-CBCC-4E41-A7A5-BE3057B4948B}"/>
    <cellStyle name="Normal 6 7 3 5" xfId="3386" xr:uid="{9067B43D-C8A2-4C58-8F7C-5053C185DF0E}"/>
    <cellStyle name="Normal 6 7 4" xfId="1694" xr:uid="{A6A06B4C-200E-4078-911E-68A69E737FBB}"/>
    <cellStyle name="Normal 6 7 4 2" xfId="1695" xr:uid="{2F815E2F-439E-470F-80B5-F0BB7063CC3D}"/>
    <cellStyle name="Normal 6 7 4 3" xfId="3387" xr:uid="{77235CE0-4EDB-4C68-9B9E-6229AC1D1B46}"/>
    <cellStyle name="Normal 6 7 4 4" xfId="3388" xr:uid="{37CE524F-38DC-4CFD-8661-513CB51C1BFB}"/>
    <cellStyle name="Normal 6 7 5" xfId="1696" xr:uid="{2760BFA5-6CD9-4AFC-B02F-76E4F96897FD}"/>
    <cellStyle name="Normal 6 7 5 2" xfId="3389" xr:uid="{F5A25E61-A6A2-4727-B1AD-A768BBBD92EA}"/>
    <cellStyle name="Normal 6 7 5 3" xfId="3390" xr:uid="{695C4DDC-9A89-400F-8CF7-68280D78B6C0}"/>
    <cellStyle name="Normal 6 7 5 4" xfId="3391" xr:uid="{3450C501-099B-4071-ACA5-D5603D01F7A7}"/>
    <cellStyle name="Normal 6 7 6" xfId="3392" xr:uid="{F18FAD11-DC07-4910-BB72-D96C65198111}"/>
    <cellStyle name="Normal 6 7 7" xfId="3393" xr:uid="{74B5A8CA-CA8E-4CCC-8F53-D9B831532C30}"/>
    <cellStyle name="Normal 6 7 8" xfId="3394" xr:uid="{23E4BD24-D39A-4EA8-B746-0C42D60DD5E4}"/>
    <cellStyle name="Normal 6 8" xfId="347" xr:uid="{BE206093-A03A-4CEB-AD91-B905083EFC8D}"/>
    <cellStyle name="Normal 6 8 2" xfId="675" xr:uid="{07DB10AD-0043-4DD1-8E6B-361F785DE75E}"/>
    <cellStyle name="Normal 6 8 2 2" xfId="676" xr:uid="{E49A7DC7-B16A-4B69-AC74-3313C7A80494}"/>
    <cellStyle name="Normal 6 8 2 2 2" xfId="1697" xr:uid="{0B5613FF-359D-4D71-8705-DD1C69EC0D11}"/>
    <cellStyle name="Normal 6 8 2 2 3" xfId="3395" xr:uid="{0ED686E8-2877-4B4B-8664-92A4309538B7}"/>
    <cellStyle name="Normal 6 8 2 2 4" xfId="3396" xr:uid="{49CD3AD1-4494-457B-B58B-2B384E6B0BC5}"/>
    <cellStyle name="Normal 6 8 2 3" xfId="1698" xr:uid="{37F7330C-88E7-4633-9E06-F9A072C43B0E}"/>
    <cellStyle name="Normal 6 8 2 4" xfId="3397" xr:uid="{D053BF7D-F745-42F2-AAE2-41B2505FE11B}"/>
    <cellStyle name="Normal 6 8 2 5" xfId="3398" xr:uid="{5AB7A66B-929A-4569-A64F-4218FC1F982E}"/>
    <cellStyle name="Normal 6 8 3" xfId="677" xr:uid="{DBE4AD2A-7618-42E5-8613-C8DBC037FFA8}"/>
    <cellStyle name="Normal 6 8 3 2" xfId="1699" xr:uid="{833ED091-6C6D-49D4-BFA5-061AFAC1BFBE}"/>
    <cellStyle name="Normal 6 8 3 3" xfId="3399" xr:uid="{EB6ADB99-B3B8-4E2F-8394-BF29DFCE9BB5}"/>
    <cellStyle name="Normal 6 8 3 4" xfId="3400" xr:uid="{91BE4361-B440-4BDE-B931-F3B5ECBE7D57}"/>
    <cellStyle name="Normal 6 8 4" xfId="1700" xr:uid="{E9453FF6-3CFA-4E80-B915-DD077D085E87}"/>
    <cellStyle name="Normal 6 8 4 2" xfId="3401" xr:uid="{AD54CC76-DEAC-442E-A763-858ACDE10C14}"/>
    <cellStyle name="Normal 6 8 4 3" xfId="3402" xr:uid="{035D5F16-AA12-437D-85E9-06DA21CD9926}"/>
    <cellStyle name="Normal 6 8 4 4" xfId="3403" xr:uid="{0FEC151C-5DFD-483F-BD14-69850A01A775}"/>
    <cellStyle name="Normal 6 8 5" xfId="3404" xr:uid="{CCA8694F-01BB-4776-B7CE-65B0A6AE0579}"/>
    <cellStyle name="Normal 6 8 6" xfId="3405" xr:uid="{6AC325DF-5F45-4A45-8650-AED2A8C315A4}"/>
    <cellStyle name="Normal 6 8 7" xfId="3406" xr:uid="{C1A5E38D-CB27-4980-87EC-03ECD148732B}"/>
    <cellStyle name="Normal 6 9" xfId="348" xr:uid="{EB196D9F-52CD-4481-9023-CB4D1C7B16EA}"/>
    <cellStyle name="Normal 6 9 2" xfId="678" xr:uid="{6C9900CB-5FA0-4DDF-A9AB-AB24F8C1499C}"/>
    <cellStyle name="Normal 6 9 2 2" xfId="1701" xr:uid="{9B33835D-1CD8-4AED-8D50-FCC35A9B5AC8}"/>
    <cellStyle name="Normal 6 9 2 3" xfId="3407" xr:uid="{4AA9F0F9-D834-4969-B674-7F556E16BFFC}"/>
    <cellStyle name="Normal 6 9 2 4" xfId="3408" xr:uid="{31EDEE52-85A6-4136-BE6C-7969C061EFA4}"/>
    <cellStyle name="Normal 6 9 3" xfId="1702" xr:uid="{39BDA0C7-622A-4AB6-81C7-F90C07EA29C7}"/>
    <cellStyle name="Normal 6 9 3 2" xfId="3409" xr:uid="{27772276-E1DF-4272-A037-50F2BE69411E}"/>
    <cellStyle name="Normal 6 9 3 3" xfId="3410" xr:uid="{262DED25-AB46-4990-BF77-02E5DC980492}"/>
    <cellStyle name="Normal 6 9 3 4" xfId="3411" xr:uid="{C3DDE826-79F8-468F-8BDB-F335F55295E4}"/>
    <cellStyle name="Normal 6 9 4" xfId="3412" xr:uid="{AAC75E2E-0C2C-41CB-BB9E-049A20712D3E}"/>
    <cellStyle name="Normal 6 9 5" xfId="3413" xr:uid="{71A865A7-AB1F-43C0-90F1-56505CDFD989}"/>
    <cellStyle name="Normal 6 9 6" xfId="3414" xr:uid="{A3F2FF57-A6B7-461E-87C3-1C059662CAF7}"/>
    <cellStyle name="Normal 7" xfId="130" xr:uid="{42B2E0BC-BEF4-4C14-B97A-AFD1EDA7D5D3}"/>
    <cellStyle name="Normal 7 10" xfId="1703" xr:uid="{0FD10E6E-7FA6-4DC6-8689-4F340E43FC7B}"/>
    <cellStyle name="Normal 7 10 2" xfId="3415" xr:uid="{C5577E8A-6A7D-4ACA-8D61-8C02FCD585EE}"/>
    <cellStyle name="Normal 7 10 3" xfId="3416" xr:uid="{0C11BFDF-40F3-47D8-BAF7-86AB702C7B5B}"/>
    <cellStyle name="Normal 7 10 4" xfId="3417" xr:uid="{B17AF7E2-6FF7-4252-8BC7-9BADC510DDB1}"/>
    <cellStyle name="Normal 7 11" xfId="3418" xr:uid="{A3BE9BFC-81AA-48CC-AB0C-B944164404D3}"/>
    <cellStyle name="Normal 7 11 2" xfId="3419" xr:uid="{F71E7F9C-825E-4378-AA15-18135EE049B4}"/>
    <cellStyle name="Normal 7 11 3" xfId="3420" xr:uid="{EC7EC772-4FF4-480A-BB92-88AC32A30D1E}"/>
    <cellStyle name="Normal 7 11 4" xfId="3421" xr:uid="{E0FBE60E-5225-4BBF-ADEE-BF7E967A790E}"/>
    <cellStyle name="Normal 7 12" xfId="3422" xr:uid="{254BA4FF-DEB6-4355-B591-B97E0DAB091F}"/>
    <cellStyle name="Normal 7 12 2" xfId="3423" xr:uid="{AE320822-6400-40CB-B651-E36ED1CE871E}"/>
    <cellStyle name="Normal 7 13" xfId="3424" xr:uid="{F35FA15A-C661-44E5-8B79-0565191E01F5}"/>
    <cellStyle name="Normal 7 14" xfId="3425" xr:uid="{F5F13694-4E3E-48A1-B67A-426DF483C5B8}"/>
    <cellStyle name="Normal 7 15" xfId="3426" xr:uid="{73A150D9-3E7C-454B-98BA-0317BEC0597F}"/>
    <cellStyle name="Normal 7 2" xfId="131" xr:uid="{D901A8E9-A1F5-4D97-A11F-86441C914DF5}"/>
    <cellStyle name="Normal 7 2 10" xfId="3427" xr:uid="{3977DAD8-57B4-4032-951C-E9A267D46AF7}"/>
    <cellStyle name="Normal 7 2 11" xfId="3428" xr:uid="{21FFC699-EEBF-4418-8EED-D16E748849F6}"/>
    <cellStyle name="Normal 7 2 2" xfId="132" xr:uid="{5E0488EE-4D13-407D-82FE-5DEE7EAE0D40}"/>
    <cellStyle name="Normal 7 2 2 2" xfId="133" xr:uid="{70E9E060-46F6-48F3-BEDF-E4B98D9C1488}"/>
    <cellStyle name="Normal 7 2 2 2 2" xfId="349" xr:uid="{65F1F915-E4DF-4527-A76F-FCB0ABE9B7B5}"/>
    <cellStyle name="Normal 7 2 2 2 2 2" xfId="679" xr:uid="{7878AFF2-9092-438D-A89B-BF1179E73515}"/>
    <cellStyle name="Normal 7 2 2 2 2 2 2" xfId="680" xr:uid="{43181A80-4FD9-4FC0-B666-27793EC9DA5E}"/>
    <cellStyle name="Normal 7 2 2 2 2 2 2 2" xfId="1704" xr:uid="{CF8304DA-2D90-44EB-A1BB-CF22E9DEF3BD}"/>
    <cellStyle name="Normal 7 2 2 2 2 2 2 2 2" xfId="1705" xr:uid="{AC95A16F-9E50-45FE-AA3F-EB378F67B963}"/>
    <cellStyle name="Normal 7 2 2 2 2 2 2 3" xfId="1706" xr:uid="{D03A9CA3-9AEC-4FCE-AB18-7C59650E675A}"/>
    <cellStyle name="Normal 7 2 2 2 2 2 3" xfId="1707" xr:uid="{7F33893E-2331-436B-9EDD-46414F70FC45}"/>
    <cellStyle name="Normal 7 2 2 2 2 2 3 2" xfId="1708" xr:uid="{E355C2BB-CA33-4D11-A83C-55A61653D9C8}"/>
    <cellStyle name="Normal 7 2 2 2 2 2 4" xfId="1709" xr:uid="{DCE244A3-F0D9-4A0A-8832-397D0105CF9A}"/>
    <cellStyle name="Normal 7 2 2 2 2 3" xfId="681" xr:uid="{53562215-BC00-4D03-B698-66937389F52C}"/>
    <cellStyle name="Normal 7 2 2 2 2 3 2" xfId="1710" xr:uid="{D79B7DFA-8E5A-4B35-A0AF-C3BF73BE5604}"/>
    <cellStyle name="Normal 7 2 2 2 2 3 2 2" xfId="1711" xr:uid="{5CA74256-2B3C-4C83-BD03-A7169416A1E2}"/>
    <cellStyle name="Normal 7 2 2 2 2 3 3" xfId="1712" xr:uid="{6B74AF10-6A65-4260-BB70-1E6E8C65C8F4}"/>
    <cellStyle name="Normal 7 2 2 2 2 3 4" xfId="3429" xr:uid="{5AD66FB8-22FA-4D0D-92C1-40A4787F10BC}"/>
    <cellStyle name="Normal 7 2 2 2 2 4" xfId="1713" xr:uid="{925F84D9-B8EB-4039-827E-1ACED4805C4F}"/>
    <cellStyle name="Normal 7 2 2 2 2 4 2" xfId="1714" xr:uid="{D0D3085A-4A44-4205-B333-2FE8E49C463A}"/>
    <cellStyle name="Normal 7 2 2 2 2 5" xfId="1715" xr:uid="{A82C3C24-DBD3-4327-ABA5-2C58C8C9018C}"/>
    <cellStyle name="Normal 7 2 2 2 2 6" xfId="3430" xr:uid="{84CCB53D-4F64-4DC8-8B08-FD2AA5F82171}"/>
    <cellStyle name="Normal 7 2 2 2 3" xfId="350" xr:uid="{BEE54979-94DB-448A-A076-8AAAEB79FFB7}"/>
    <cellStyle name="Normal 7 2 2 2 3 2" xfId="682" xr:uid="{F9B9413F-1F99-46A9-B333-C88E226DA3CF}"/>
    <cellStyle name="Normal 7 2 2 2 3 2 2" xfId="683" xr:uid="{D357C026-CBFE-409A-B0F2-B11C82BC3438}"/>
    <cellStyle name="Normal 7 2 2 2 3 2 2 2" xfId="1716" xr:uid="{1E6724D4-0A6C-4B84-B3C3-A97C2791254E}"/>
    <cellStyle name="Normal 7 2 2 2 3 2 2 2 2" xfId="1717" xr:uid="{13810EFF-9BA0-4678-864D-AA647BAD2A2F}"/>
    <cellStyle name="Normal 7 2 2 2 3 2 2 3" xfId="1718" xr:uid="{E23C318A-19CA-4201-B55D-E301AF2C6107}"/>
    <cellStyle name="Normal 7 2 2 2 3 2 3" xfId="1719" xr:uid="{264CE506-4D9B-42CB-BF0C-1ED3E2291A64}"/>
    <cellStyle name="Normal 7 2 2 2 3 2 3 2" xfId="1720" xr:uid="{19A418F8-F0F5-41C6-AF22-0AEB04771E1B}"/>
    <cellStyle name="Normal 7 2 2 2 3 2 4" xfId="1721" xr:uid="{06CC46DE-4582-4DF8-8A3B-7C67FB61B3E7}"/>
    <cellStyle name="Normal 7 2 2 2 3 3" xfId="684" xr:uid="{2E5E5DA2-6941-4C23-9497-F87BB7C8320E}"/>
    <cellStyle name="Normal 7 2 2 2 3 3 2" xfId="1722" xr:uid="{B7393539-7189-4BC5-8F57-43C71590704F}"/>
    <cellStyle name="Normal 7 2 2 2 3 3 2 2" xfId="1723" xr:uid="{64257E40-ED61-4FE4-BFFA-883EBB6A12D5}"/>
    <cellStyle name="Normal 7 2 2 2 3 3 3" xfId="1724" xr:uid="{037AEB69-F896-47B8-925A-E1E96EF1AFCB}"/>
    <cellStyle name="Normal 7 2 2 2 3 4" xfId="1725" xr:uid="{80DFAA44-90D1-4CFE-A8FE-137982548785}"/>
    <cellStyle name="Normal 7 2 2 2 3 4 2" xfId="1726" xr:uid="{9BE81005-DFF1-4696-AF99-EE7F41FBF919}"/>
    <cellStyle name="Normal 7 2 2 2 3 5" xfId="1727" xr:uid="{0FA9EDA8-0998-46AA-9472-535CEFCBA5FB}"/>
    <cellStyle name="Normal 7 2 2 2 4" xfId="685" xr:uid="{85EAC89B-5056-4C13-BE76-1B79783E0A3D}"/>
    <cellStyle name="Normal 7 2 2 2 4 2" xfId="686" xr:uid="{0875AB92-3AC2-4E7C-BE40-F8A2DB9D1B91}"/>
    <cellStyle name="Normal 7 2 2 2 4 2 2" xfId="1728" xr:uid="{54B85212-9CE6-43E9-A380-E0D3B44F352C}"/>
    <cellStyle name="Normal 7 2 2 2 4 2 2 2" xfId="1729" xr:uid="{F21979AD-5FBC-484B-B69B-2FE3FBAED3C2}"/>
    <cellStyle name="Normal 7 2 2 2 4 2 3" xfId="1730" xr:uid="{C1DBEFC6-7716-4078-88DD-3C307B307218}"/>
    <cellStyle name="Normal 7 2 2 2 4 3" xfId="1731" xr:uid="{A578568E-5592-4025-9574-6BF3465A204E}"/>
    <cellStyle name="Normal 7 2 2 2 4 3 2" xfId="1732" xr:uid="{7B09E092-B9DE-4C35-8260-445B5F95AF22}"/>
    <cellStyle name="Normal 7 2 2 2 4 4" xfId="1733" xr:uid="{F4B203AB-0000-4FCF-BA10-B3DD3C2A0407}"/>
    <cellStyle name="Normal 7 2 2 2 5" xfId="687" xr:uid="{BE72A696-E718-4D01-A657-34FCF962E926}"/>
    <cellStyle name="Normal 7 2 2 2 5 2" xfId="1734" xr:uid="{AFCDC0C8-EC1A-4EC6-8C77-8F4C451BE646}"/>
    <cellStyle name="Normal 7 2 2 2 5 2 2" xfId="1735" xr:uid="{BDFAF68F-7479-44C9-8E95-2750B7AAF015}"/>
    <cellStyle name="Normal 7 2 2 2 5 3" xfId="1736" xr:uid="{4C1912C0-5935-44ED-AA0C-976D5FF4F82B}"/>
    <cellStyle name="Normal 7 2 2 2 5 4" xfId="3431" xr:uid="{F9AF6586-936E-497E-9EE8-6175AF086AF5}"/>
    <cellStyle name="Normal 7 2 2 2 6" xfId="1737" xr:uid="{6367678D-A5A6-44F5-879B-5DB16BC1D539}"/>
    <cellStyle name="Normal 7 2 2 2 6 2" xfId="1738" xr:uid="{68A68A00-E3BC-4A4B-B585-FEBEE617B624}"/>
    <cellStyle name="Normal 7 2 2 2 7" xfId="1739" xr:uid="{A1431190-9A8F-44B3-8133-521E6972D1D8}"/>
    <cellStyle name="Normal 7 2 2 2 8" xfId="3432" xr:uid="{3AAAE73E-A3AA-47AD-9DC3-2DCD6BBF538F}"/>
    <cellStyle name="Normal 7 2 2 3" xfId="351" xr:uid="{2E7738FC-7A95-468A-B2C3-CBC0519359BE}"/>
    <cellStyle name="Normal 7 2 2 3 2" xfId="688" xr:uid="{9B3FA579-50EB-4BBC-9738-D7F5DEB224E5}"/>
    <cellStyle name="Normal 7 2 2 3 2 2" xfId="689" xr:uid="{2870C4C3-98BC-4435-8C76-0ADE5E1BC37B}"/>
    <cellStyle name="Normal 7 2 2 3 2 2 2" xfId="1740" xr:uid="{3A6E1507-6EBA-4789-9BC1-488D010DF577}"/>
    <cellStyle name="Normal 7 2 2 3 2 2 2 2" xfId="1741" xr:uid="{841DB237-F71D-4035-B4E1-AA6429E1BB2D}"/>
    <cellStyle name="Normal 7 2 2 3 2 2 3" xfId="1742" xr:uid="{7D978469-F46B-4BBD-8F7A-1204D065A65E}"/>
    <cellStyle name="Normal 7 2 2 3 2 3" xfId="1743" xr:uid="{68A543B5-8231-4BB4-8833-4AF86A567803}"/>
    <cellStyle name="Normal 7 2 2 3 2 3 2" xfId="1744" xr:uid="{D7D24086-A050-4D86-A6BD-0BF18171B39F}"/>
    <cellStyle name="Normal 7 2 2 3 2 4" xfId="1745" xr:uid="{5CA3B23D-642E-4C12-9E87-6865C0E270BD}"/>
    <cellStyle name="Normal 7 2 2 3 3" xfId="690" xr:uid="{7134B7DE-2797-4812-8CB0-8694B71A828F}"/>
    <cellStyle name="Normal 7 2 2 3 3 2" xfId="1746" xr:uid="{6B8FC02E-26ED-47B0-AAF1-0E5901E44FC5}"/>
    <cellStyle name="Normal 7 2 2 3 3 2 2" xfId="1747" xr:uid="{B6D445BC-AF35-4CA9-84AB-A1C61BA91704}"/>
    <cellStyle name="Normal 7 2 2 3 3 3" xfId="1748" xr:uid="{16D45EEF-B7E5-40A1-9581-C77CFCE36A10}"/>
    <cellStyle name="Normal 7 2 2 3 3 4" xfId="3433" xr:uid="{ECA4E4C1-7646-48E5-93D8-C21CB81B91EE}"/>
    <cellStyle name="Normal 7 2 2 3 4" xfId="1749" xr:uid="{F4ADBA1C-FF3A-4F7E-A138-E3E42901234E}"/>
    <cellStyle name="Normal 7 2 2 3 4 2" xfId="1750" xr:uid="{16297237-7FB0-4BBF-9197-B17CB18C9D38}"/>
    <cellStyle name="Normal 7 2 2 3 5" xfId="1751" xr:uid="{0C5937E2-D810-4BA9-BEF3-5A8E5ECC0DB6}"/>
    <cellStyle name="Normal 7 2 2 3 6" xfId="3434" xr:uid="{CEAD3732-C7C0-46C0-A034-64533C9CA725}"/>
    <cellStyle name="Normal 7 2 2 4" xfId="352" xr:uid="{AF5DD746-0884-4494-8A4C-6C24E094675F}"/>
    <cellStyle name="Normal 7 2 2 4 2" xfId="691" xr:uid="{AA80EA44-802F-47A0-B3A1-C329D500C7F2}"/>
    <cellStyle name="Normal 7 2 2 4 2 2" xfId="692" xr:uid="{F286C8C3-B74F-49DA-87E4-407C6C4BA43B}"/>
    <cellStyle name="Normal 7 2 2 4 2 2 2" xfId="1752" xr:uid="{A47BBC28-82E1-4B9E-8606-C543396AA9F7}"/>
    <cellStyle name="Normal 7 2 2 4 2 2 2 2" xfId="1753" xr:uid="{D0967B2C-4973-425A-8A0D-2B70F7B537EE}"/>
    <cellStyle name="Normal 7 2 2 4 2 2 3" xfId="1754" xr:uid="{20B005CC-2CC0-41F3-B226-11531CDC65FB}"/>
    <cellStyle name="Normal 7 2 2 4 2 3" xfId="1755" xr:uid="{FA13EB2E-3F42-429C-B403-606B08629295}"/>
    <cellStyle name="Normal 7 2 2 4 2 3 2" xfId="1756" xr:uid="{C236A37D-86FF-43F0-A48B-FE094B32E096}"/>
    <cellStyle name="Normal 7 2 2 4 2 4" xfId="1757" xr:uid="{9BB5BC65-1C97-4BAD-AF57-60274D06B1E0}"/>
    <cellStyle name="Normal 7 2 2 4 3" xfId="693" xr:uid="{857EC8C5-AE49-4F95-AA72-86F9BFE31E58}"/>
    <cellStyle name="Normal 7 2 2 4 3 2" xfId="1758" xr:uid="{DE703118-CBBE-4539-83FB-5B73D9B89537}"/>
    <cellStyle name="Normal 7 2 2 4 3 2 2" xfId="1759" xr:uid="{3948E85E-BE17-48E0-8CCA-10B3244CAEF4}"/>
    <cellStyle name="Normal 7 2 2 4 3 3" xfId="1760" xr:uid="{0F4D0620-FDDE-4456-AFD7-79E2C06584E3}"/>
    <cellStyle name="Normal 7 2 2 4 4" xfId="1761" xr:uid="{BDA0B142-4D98-4C24-A789-D461D7DAF21C}"/>
    <cellStyle name="Normal 7 2 2 4 4 2" xfId="1762" xr:uid="{97C1E57A-DEDE-4975-BA20-FE8601D97FD2}"/>
    <cellStyle name="Normal 7 2 2 4 5" xfId="1763" xr:uid="{B0173D8E-5A8F-4E96-B7D2-C90C9A61DD20}"/>
    <cellStyle name="Normal 7 2 2 5" xfId="353" xr:uid="{F2B00030-E4C8-4464-A3C4-1D8BE92A58C8}"/>
    <cellStyle name="Normal 7 2 2 5 2" xfId="694" xr:uid="{CD7A6BC9-867B-41C8-A563-DBFDDBA71F7C}"/>
    <cellStyle name="Normal 7 2 2 5 2 2" xfId="1764" xr:uid="{2A6E895A-A9E4-4077-BAB2-D51F8B5005F7}"/>
    <cellStyle name="Normal 7 2 2 5 2 2 2" xfId="1765" xr:uid="{57B8FC25-C218-4CE3-8CD5-68BFF6616CDB}"/>
    <cellStyle name="Normal 7 2 2 5 2 3" xfId="1766" xr:uid="{128BB5C2-68F0-41BC-B267-E405EF8D7E7F}"/>
    <cellStyle name="Normal 7 2 2 5 3" xfId="1767" xr:uid="{DF69976B-BA17-4619-A182-D6B576BD9D75}"/>
    <cellStyle name="Normal 7 2 2 5 3 2" xfId="1768" xr:uid="{2C201581-C210-4BA5-8F3E-BE1A9BB3B48F}"/>
    <cellStyle name="Normal 7 2 2 5 4" xfId="1769" xr:uid="{A999684C-0C7A-4D83-A5AD-768BF37E89D9}"/>
    <cellStyle name="Normal 7 2 2 6" xfId="695" xr:uid="{D7304B30-B264-4698-A72F-3FA9CF99DA81}"/>
    <cellStyle name="Normal 7 2 2 6 2" xfId="1770" xr:uid="{F2033F70-8003-4ECE-BF31-ED44E864DBB6}"/>
    <cellStyle name="Normal 7 2 2 6 2 2" xfId="1771" xr:uid="{2199E9A7-A570-4074-8B23-2B7D75977270}"/>
    <cellStyle name="Normal 7 2 2 6 3" xfId="1772" xr:uid="{A71120F9-3D70-49E4-A2AB-9A9C4B3F328E}"/>
    <cellStyle name="Normal 7 2 2 6 4" xfId="3435" xr:uid="{F95CFE82-A6AD-4721-8DD5-57F999CE746C}"/>
    <cellStyle name="Normal 7 2 2 7" xfId="1773" xr:uid="{3C9159DA-02ED-4B88-8665-81786E4B2313}"/>
    <cellStyle name="Normal 7 2 2 7 2" xfId="1774" xr:uid="{F8E0D51A-7F2B-4308-8C60-3F3770007AC8}"/>
    <cellStyle name="Normal 7 2 2 8" xfId="1775" xr:uid="{8ECC29E8-84EC-494C-A68C-162E40F6430E}"/>
    <cellStyle name="Normal 7 2 2 9" xfId="3436" xr:uid="{633C1BF6-3ED0-43A4-8576-9BDDE09A2DF0}"/>
    <cellStyle name="Normal 7 2 3" xfId="134" xr:uid="{C88F6A58-6E67-4562-B2B8-B57F192EFDCE}"/>
    <cellStyle name="Normal 7 2 3 2" xfId="135" xr:uid="{27F38DDB-4B20-4E2C-95E6-ADB59970A70D}"/>
    <cellStyle name="Normal 7 2 3 2 2" xfId="696" xr:uid="{2CAF3E79-AC52-4C29-A4D6-08F6E5FFF61B}"/>
    <cellStyle name="Normal 7 2 3 2 2 2" xfId="697" xr:uid="{BAEA6E28-C89F-44CB-8CD8-983CED9A8E13}"/>
    <cellStyle name="Normal 7 2 3 2 2 2 2" xfId="1776" xr:uid="{A39C6E46-9B9C-43D9-BF47-9ADB0DAA5C24}"/>
    <cellStyle name="Normal 7 2 3 2 2 2 2 2" xfId="1777" xr:uid="{0C051BE3-AA43-411C-B4D0-5C29AFEC74FB}"/>
    <cellStyle name="Normal 7 2 3 2 2 2 3" xfId="1778" xr:uid="{44FAE54E-1C0D-4A16-B90B-FBAD2DE4BC7E}"/>
    <cellStyle name="Normal 7 2 3 2 2 3" xfId="1779" xr:uid="{CD3B6DC4-E6B1-4CF9-8D59-3AF47BCB768C}"/>
    <cellStyle name="Normal 7 2 3 2 2 3 2" xfId="1780" xr:uid="{5F387B39-0DE5-4CC4-B31A-8D050A0B73C0}"/>
    <cellStyle name="Normal 7 2 3 2 2 4" xfId="1781" xr:uid="{40120C5A-7CEB-41B9-9359-AC7CF2CEC693}"/>
    <cellStyle name="Normal 7 2 3 2 3" xfId="698" xr:uid="{998C7DEC-AA35-461C-93AC-234A0CF284D9}"/>
    <cellStyle name="Normal 7 2 3 2 3 2" xfId="1782" xr:uid="{71ED6E33-983B-4B8A-9D88-420ACB1D99B5}"/>
    <cellStyle name="Normal 7 2 3 2 3 2 2" xfId="1783" xr:uid="{D7EA0E94-9AA5-4580-89A2-7CA2BD1D454F}"/>
    <cellStyle name="Normal 7 2 3 2 3 3" xfId="1784" xr:uid="{DE00EE51-CF65-49BB-A87B-A6783B86F5C1}"/>
    <cellStyle name="Normal 7 2 3 2 3 4" xfId="3437" xr:uid="{375CAAD3-6136-4FA9-912B-1410E59267B1}"/>
    <cellStyle name="Normal 7 2 3 2 4" xfId="1785" xr:uid="{58BD4EF0-3A99-4624-968B-7A76EC97515D}"/>
    <cellStyle name="Normal 7 2 3 2 4 2" xfId="1786" xr:uid="{58C33235-9BBD-456F-9B8F-757AAB22B5CF}"/>
    <cellStyle name="Normal 7 2 3 2 5" xfId="1787" xr:uid="{28CA00FE-9FFD-4E7A-9E33-3D0571922E50}"/>
    <cellStyle name="Normal 7 2 3 2 6" xfId="3438" xr:uid="{969014A9-E47A-4D71-9F9F-9CDFABF4E0F6}"/>
    <cellStyle name="Normal 7 2 3 3" xfId="354" xr:uid="{233F99D1-CBA5-4BBA-ACDB-521B74914F01}"/>
    <cellStyle name="Normal 7 2 3 3 2" xfId="699" xr:uid="{27EF7DE5-BABE-4664-9A0F-CA1A47393D07}"/>
    <cellStyle name="Normal 7 2 3 3 2 2" xfId="700" xr:uid="{FD4736A0-0FA6-41BE-B033-DB7D4C4C99EF}"/>
    <cellStyle name="Normal 7 2 3 3 2 2 2" xfId="1788" xr:uid="{0F330FA2-9F9D-49FB-87F3-ACB4E423BBB5}"/>
    <cellStyle name="Normal 7 2 3 3 2 2 2 2" xfId="1789" xr:uid="{A9B39C8D-8776-4737-8732-8710CBC96764}"/>
    <cellStyle name="Normal 7 2 3 3 2 2 3" xfId="1790" xr:uid="{A4708E01-770B-4EC2-92F9-B2312EC179D3}"/>
    <cellStyle name="Normal 7 2 3 3 2 3" xfId="1791" xr:uid="{83AFDF81-7E96-4580-A20B-00C85776698B}"/>
    <cellStyle name="Normal 7 2 3 3 2 3 2" xfId="1792" xr:uid="{CAB6A902-9FC9-451B-BC55-ABF1CEA6F616}"/>
    <cellStyle name="Normal 7 2 3 3 2 4" xfId="1793" xr:uid="{F339DCF5-92A5-4B91-AB9B-54A93597F843}"/>
    <cellStyle name="Normal 7 2 3 3 3" xfId="701" xr:uid="{D3ACD929-DAD3-42F4-A1FD-537C6BE4569C}"/>
    <cellStyle name="Normal 7 2 3 3 3 2" xfId="1794" xr:uid="{B4642B3D-E34A-4E1A-9BAF-28EE88C0B05A}"/>
    <cellStyle name="Normal 7 2 3 3 3 2 2" xfId="1795" xr:uid="{CABAE223-6868-4829-864E-BF51E157D9D2}"/>
    <cellStyle name="Normal 7 2 3 3 3 3" xfId="1796" xr:uid="{E327656D-B065-442F-A056-274A197C9E06}"/>
    <cellStyle name="Normal 7 2 3 3 4" xfId="1797" xr:uid="{6D44BFDA-E84C-4DEB-9A1B-1DA187AF0D4F}"/>
    <cellStyle name="Normal 7 2 3 3 4 2" xfId="1798" xr:uid="{CB2CF18E-6B09-4FB0-B5DE-EF3140485F9A}"/>
    <cellStyle name="Normal 7 2 3 3 5" xfId="1799" xr:uid="{39C4ABB8-F7C0-4A40-A184-2B8F766D85DD}"/>
    <cellStyle name="Normal 7 2 3 4" xfId="355" xr:uid="{AA5381A6-5ED0-4947-8FD5-D44E9C056B3C}"/>
    <cellStyle name="Normal 7 2 3 4 2" xfId="702" xr:uid="{9E09B2FE-09F7-4B6E-9914-0B80E3B77F37}"/>
    <cellStyle name="Normal 7 2 3 4 2 2" xfId="1800" xr:uid="{1BC6DFF1-145E-4422-A01F-F4A465978825}"/>
    <cellStyle name="Normal 7 2 3 4 2 2 2" xfId="1801" xr:uid="{77012BD5-BDFF-4492-9E60-C1AB1111387C}"/>
    <cellStyle name="Normal 7 2 3 4 2 3" xfId="1802" xr:uid="{AEAC174A-7DDA-4EB0-BF86-0FAD39ED27EF}"/>
    <cellStyle name="Normal 7 2 3 4 3" xfId="1803" xr:uid="{20183346-FB48-4BF8-87BE-A87E89215B9F}"/>
    <cellStyle name="Normal 7 2 3 4 3 2" xfId="1804" xr:uid="{74C945ED-E782-4C03-9F30-5BE01DC74465}"/>
    <cellStyle name="Normal 7 2 3 4 4" xfId="1805" xr:uid="{F748D341-EAC8-4CA1-BC28-54984D95AD97}"/>
    <cellStyle name="Normal 7 2 3 5" xfId="703" xr:uid="{0FD15B16-064E-4DD1-8728-F3EA14CC90B0}"/>
    <cellStyle name="Normal 7 2 3 5 2" xfId="1806" xr:uid="{96D8D822-DA0A-420B-BAAE-58A4DE29B99C}"/>
    <cellStyle name="Normal 7 2 3 5 2 2" xfId="1807" xr:uid="{1BF16955-9FC9-4F55-8993-5D619531029B}"/>
    <cellStyle name="Normal 7 2 3 5 3" xfId="1808" xr:uid="{B6620730-B4F2-4AA3-AA80-D11B925CCBE6}"/>
    <cellStyle name="Normal 7 2 3 5 4" xfId="3439" xr:uid="{4DB4AADB-D2F6-40C3-BAEB-1BFCA413BC0F}"/>
    <cellStyle name="Normal 7 2 3 6" xfId="1809" xr:uid="{743DB0F8-BCD5-4A43-9C06-12C283B504BB}"/>
    <cellStyle name="Normal 7 2 3 6 2" xfId="1810" xr:uid="{0B38ACB7-2DD6-4EBD-B33F-C0D288A6AD30}"/>
    <cellStyle name="Normal 7 2 3 7" xfId="1811" xr:uid="{480F17FA-45A3-44B8-9C5A-D0D3D2250C78}"/>
    <cellStyle name="Normal 7 2 3 8" xfId="3440" xr:uid="{3DF4E752-9B42-4DE9-8E6E-FAA265D5047F}"/>
    <cellStyle name="Normal 7 2 4" xfId="136" xr:uid="{48E14614-99D8-4C00-8489-CC9296FCA9D8}"/>
    <cellStyle name="Normal 7 2 4 2" xfId="450" xr:uid="{9EB0A28A-1AE2-4CF9-93D2-444934F74C68}"/>
    <cellStyle name="Normal 7 2 4 2 2" xfId="704" xr:uid="{1098F949-7E62-4F17-99B6-0D85495E2FA3}"/>
    <cellStyle name="Normal 7 2 4 2 2 2" xfId="1812" xr:uid="{AF170FD7-3818-4C0C-A52B-72953A71B43B}"/>
    <cellStyle name="Normal 7 2 4 2 2 2 2" xfId="1813" xr:uid="{660767B6-69CA-4FDE-8B16-248EA122FA07}"/>
    <cellStyle name="Normal 7 2 4 2 2 3" xfId="1814" xr:uid="{CAE8CDA6-BE30-4329-8E0D-18428F553161}"/>
    <cellStyle name="Normal 7 2 4 2 2 4" xfId="3441" xr:uid="{4DBA57F3-1A6F-4B1F-ABAA-107483E79087}"/>
    <cellStyle name="Normal 7 2 4 2 3" xfId="1815" xr:uid="{3A6BD9BE-95F7-426C-AA1B-D772B3E6D928}"/>
    <cellStyle name="Normal 7 2 4 2 3 2" xfId="1816" xr:uid="{C1F6A580-88F8-4236-B520-F07290977A19}"/>
    <cellStyle name="Normal 7 2 4 2 4" xfId="1817" xr:uid="{15F41174-0EE5-4AF3-97E1-B380C3427AF4}"/>
    <cellStyle name="Normal 7 2 4 2 5" xfId="3442" xr:uid="{77CF0583-061B-4B21-9E04-BB06508CE5C6}"/>
    <cellStyle name="Normal 7 2 4 3" xfId="705" xr:uid="{306C789D-DD9C-414D-B638-72E5F321BA6B}"/>
    <cellStyle name="Normal 7 2 4 3 2" xfId="1818" xr:uid="{C8B39434-CBF4-428A-9179-85B1BC7F666F}"/>
    <cellStyle name="Normal 7 2 4 3 2 2" xfId="1819" xr:uid="{681BB959-F50E-46DE-9B19-C2FD5D25E80E}"/>
    <cellStyle name="Normal 7 2 4 3 3" xfId="1820" xr:uid="{AF73E344-65A9-4486-92B6-448A804B16F9}"/>
    <cellStyle name="Normal 7 2 4 3 4" xfId="3443" xr:uid="{20A6B029-D882-48F0-B997-6FC855D0ECC7}"/>
    <cellStyle name="Normal 7 2 4 4" xfId="1821" xr:uid="{CFE982FF-1A83-4D13-B47C-EC6DEC3F684E}"/>
    <cellStyle name="Normal 7 2 4 4 2" xfId="1822" xr:uid="{B0285B03-4648-46D8-97B6-1FB58F93C747}"/>
    <cellStyle name="Normal 7 2 4 4 3" xfId="3444" xr:uid="{B21EF6AB-6620-4E33-A3F5-9F04FCB461CF}"/>
    <cellStyle name="Normal 7 2 4 4 4" xfId="3445" xr:uid="{CA0935C7-0AEC-4D98-B716-7CF903D1534E}"/>
    <cellStyle name="Normal 7 2 4 5" xfId="1823" xr:uid="{D4DB8952-E93E-4CF0-95E0-9A7BC6337063}"/>
    <cellStyle name="Normal 7 2 4 6" xfId="3446" xr:uid="{1494874E-8C59-4D53-A058-1D26E3888839}"/>
    <cellStyle name="Normal 7 2 4 7" xfId="3447" xr:uid="{DED248F5-4D96-45CD-99E8-3CD7E55E16E9}"/>
    <cellStyle name="Normal 7 2 5" xfId="356" xr:uid="{CD5BE4EC-C3AA-4E1F-8369-53FB3C737474}"/>
    <cellStyle name="Normal 7 2 5 2" xfId="706" xr:uid="{4D1B8786-8B98-498F-8566-A88C22B899B5}"/>
    <cellStyle name="Normal 7 2 5 2 2" xfId="707" xr:uid="{C20102E4-CE58-49B0-8440-EE2DE09B3546}"/>
    <cellStyle name="Normal 7 2 5 2 2 2" xfId="1824" xr:uid="{19DB2667-80CB-45B7-A7BD-A1EA8583EAB0}"/>
    <cellStyle name="Normal 7 2 5 2 2 2 2" xfId="1825" xr:uid="{6418F928-4672-4E07-A9D1-3AF3E869FDDD}"/>
    <cellStyle name="Normal 7 2 5 2 2 3" xfId="1826" xr:uid="{D6960479-856F-425B-A2FC-2D7403482455}"/>
    <cellStyle name="Normal 7 2 5 2 3" xfId="1827" xr:uid="{D8F86030-E427-4FEC-8657-A15C4037C660}"/>
    <cellStyle name="Normal 7 2 5 2 3 2" xfId="1828" xr:uid="{241C9E5C-29EC-4D93-945B-C89971D5F6CB}"/>
    <cellStyle name="Normal 7 2 5 2 4" xfId="1829" xr:uid="{E4CE3759-8607-4D50-908B-2A058EDED613}"/>
    <cellStyle name="Normal 7 2 5 3" xfId="708" xr:uid="{7DFD3568-F56E-4E7D-AA3E-174AA5DA88F4}"/>
    <cellStyle name="Normal 7 2 5 3 2" xfId="1830" xr:uid="{BE5274A4-7406-4C4A-95C2-BE642D2BC433}"/>
    <cellStyle name="Normal 7 2 5 3 2 2" xfId="1831" xr:uid="{643DDE40-E3F1-4EB1-A575-50CDE43CFD29}"/>
    <cellStyle name="Normal 7 2 5 3 3" xfId="1832" xr:uid="{9A37415B-1CE5-4527-88D1-AF3A41F9284A}"/>
    <cellStyle name="Normal 7 2 5 3 4" xfId="3448" xr:uid="{7D53B591-FC1A-4F61-BD7A-7B6C474EFFC6}"/>
    <cellStyle name="Normal 7 2 5 4" xfId="1833" xr:uid="{756FBFB1-DE1A-414F-818C-EE1393FF2808}"/>
    <cellStyle name="Normal 7 2 5 4 2" xfId="1834" xr:uid="{7609FB6C-390F-4441-8B56-4A64F89DFAA3}"/>
    <cellStyle name="Normal 7 2 5 5" xfId="1835" xr:uid="{BA0EBC52-55F8-48B1-ABB2-7213EAE7F9EF}"/>
    <cellStyle name="Normal 7 2 5 6" xfId="3449" xr:uid="{661DAC4F-61F4-4CD6-809C-C3033DB78707}"/>
    <cellStyle name="Normal 7 2 6" xfId="357" xr:uid="{D9EA266E-DD43-4B0F-ACA6-1C01B6EAEE63}"/>
    <cellStyle name="Normal 7 2 6 2" xfId="709" xr:uid="{9AF01D70-219F-4C52-97FD-56CE791EE458}"/>
    <cellStyle name="Normal 7 2 6 2 2" xfId="1836" xr:uid="{7C3CF1F6-224D-4D34-8CD2-790CC8DDCB30}"/>
    <cellStyle name="Normal 7 2 6 2 2 2" xfId="1837" xr:uid="{015B66B7-E95C-4684-A893-988EDE95CB7E}"/>
    <cellStyle name="Normal 7 2 6 2 3" xfId="1838" xr:uid="{041A0F2F-70A2-474F-B6A6-9D526939E6EE}"/>
    <cellStyle name="Normal 7 2 6 2 4" xfId="3450" xr:uid="{862DA772-95C5-4E0B-AEF7-FD0A35103772}"/>
    <cellStyle name="Normal 7 2 6 3" xfId="1839" xr:uid="{18152C21-6FB8-4F65-AF9C-9C9BC24D43EB}"/>
    <cellStyle name="Normal 7 2 6 3 2" xfId="1840" xr:uid="{A0A3ECE2-A9F7-417B-B6E0-1C517FA02B52}"/>
    <cellStyle name="Normal 7 2 6 4" xfId="1841" xr:uid="{ECE0AEEF-C270-473A-AD9F-D0556722F7E6}"/>
    <cellStyle name="Normal 7 2 6 5" xfId="3451" xr:uid="{F997509F-5C21-4AD7-9608-DE399AD1755E}"/>
    <cellStyle name="Normal 7 2 7" xfId="710" xr:uid="{4178F460-F2C5-4367-A5E5-B5701F36BD04}"/>
    <cellStyle name="Normal 7 2 7 2" xfId="1842" xr:uid="{BBD6ED8B-0E7C-4228-A44D-873C6F8FBD31}"/>
    <cellStyle name="Normal 7 2 7 2 2" xfId="1843" xr:uid="{D9A77E5B-AB74-4BDA-9693-A60DADCD5DB7}"/>
    <cellStyle name="Normal 7 2 7 2 3" xfId="4411" xr:uid="{B6B79C1A-1EDB-4E3C-B945-4440F928FCC4}"/>
    <cellStyle name="Normal 7 2 7 3" xfId="1844" xr:uid="{79C8F51F-9275-4243-B317-892D6F75C294}"/>
    <cellStyle name="Normal 7 2 7 4" xfId="3452" xr:uid="{E85DF5BA-3B45-4E18-BD5A-1F7F582102A8}"/>
    <cellStyle name="Normal 7 2 7 4 2" xfId="4581" xr:uid="{A3D656D2-1527-43EC-982B-7F9AE69F0872}"/>
    <cellStyle name="Normal 7 2 7 4 3" xfId="4688" xr:uid="{EF87DC1F-41E1-44C7-AA2B-CBEB0000B8D5}"/>
    <cellStyle name="Normal 7 2 7 4 4" xfId="4610" xr:uid="{536995DF-6321-4654-9239-715DD2942223}"/>
    <cellStyle name="Normal 7 2 8" xfId="1845" xr:uid="{084B4597-BD38-45BE-A949-BA0346156A34}"/>
    <cellStyle name="Normal 7 2 8 2" xfId="1846" xr:uid="{295F91F0-C5FB-476E-A6C7-7BE2532F762D}"/>
    <cellStyle name="Normal 7 2 8 3" xfId="3453" xr:uid="{090D5FED-6216-4CCD-91AA-026823F655DE}"/>
    <cellStyle name="Normal 7 2 8 4" xfId="3454" xr:uid="{252134DF-DE3C-4438-8877-049099AFDBD8}"/>
    <cellStyle name="Normal 7 2 9" xfId="1847" xr:uid="{73E8186B-4981-40D5-ABA4-6A36D3C6747C}"/>
    <cellStyle name="Normal 7 3" xfId="137" xr:uid="{0B04A17A-F92E-48DC-9F7B-2B7C90C90BBA}"/>
    <cellStyle name="Normal 7 3 10" xfId="3455" xr:uid="{0151CBEC-9543-482D-97DA-381AFE5D8BDB}"/>
    <cellStyle name="Normal 7 3 11" xfId="3456" xr:uid="{44A8A5A5-ECFC-465A-8A15-123FC8CF090A}"/>
    <cellStyle name="Normal 7 3 2" xfId="138" xr:uid="{F21CB57A-2D3F-4FAD-9EB2-CA0F3A13DA05}"/>
    <cellStyle name="Normal 7 3 2 2" xfId="139" xr:uid="{440F22EA-B02F-48FC-A422-501AED46E041}"/>
    <cellStyle name="Normal 7 3 2 2 2" xfId="358" xr:uid="{84EA10E2-FE76-4543-86A0-C4059B62CAC9}"/>
    <cellStyle name="Normal 7 3 2 2 2 2" xfId="711" xr:uid="{F46A5341-CA7E-4F63-A33B-18FC1060CA7D}"/>
    <cellStyle name="Normal 7 3 2 2 2 2 2" xfId="1848" xr:uid="{29A83181-1F8C-4E29-B54F-AE74DE3E46EB}"/>
    <cellStyle name="Normal 7 3 2 2 2 2 2 2" xfId="1849" xr:uid="{8DE81781-4251-4162-8E52-F5BAE98B0B80}"/>
    <cellStyle name="Normal 7 3 2 2 2 2 3" xfId="1850" xr:uid="{0655D6D6-13C0-445E-91E2-9EE06DC70D80}"/>
    <cellStyle name="Normal 7 3 2 2 2 2 4" xfId="3457" xr:uid="{C5C6CB3E-BDF5-43C0-A41A-D1833E57B793}"/>
    <cellStyle name="Normal 7 3 2 2 2 3" xfId="1851" xr:uid="{3E3474E0-93EC-4E4D-9145-D8018D80CE14}"/>
    <cellStyle name="Normal 7 3 2 2 2 3 2" xfId="1852" xr:uid="{6E8E7011-13AB-4EF0-876A-33BE728376A9}"/>
    <cellStyle name="Normal 7 3 2 2 2 3 3" xfId="3458" xr:uid="{7E75AE63-21D2-4AD7-921A-3C0BD55D41BC}"/>
    <cellStyle name="Normal 7 3 2 2 2 3 4" xfId="3459" xr:uid="{7D4C9970-CE81-4E25-BFDE-A5C6B51FCC73}"/>
    <cellStyle name="Normal 7 3 2 2 2 4" xfId="1853" xr:uid="{296A323B-7DF7-4C59-8762-394B383C3E73}"/>
    <cellStyle name="Normal 7 3 2 2 2 5" xfId="3460" xr:uid="{11254582-2A02-4E79-8B04-0C1DFD6B1E4B}"/>
    <cellStyle name="Normal 7 3 2 2 2 6" xfId="3461" xr:uid="{5A583993-BF41-4BDB-AE1E-218A6BD83A31}"/>
    <cellStyle name="Normal 7 3 2 2 3" xfId="712" xr:uid="{230DF26E-8CA9-4FB8-8750-70567603F1B8}"/>
    <cellStyle name="Normal 7 3 2 2 3 2" xfId="1854" xr:uid="{A784BE1B-2B6B-495E-99CA-FC2E169175E7}"/>
    <cellStyle name="Normal 7 3 2 2 3 2 2" xfId="1855" xr:uid="{2AD0E230-DB2C-4D19-AEA9-2E4567297480}"/>
    <cellStyle name="Normal 7 3 2 2 3 2 3" xfId="3462" xr:uid="{A54B82D2-54B8-4609-A9C0-671EE260B67B}"/>
    <cellStyle name="Normal 7 3 2 2 3 2 4" xfId="3463" xr:uid="{3CC45382-FE0D-43EE-8290-45400593C210}"/>
    <cellStyle name="Normal 7 3 2 2 3 3" xfId="1856" xr:uid="{7CC1ECD0-9740-43B3-9156-A35837C0B297}"/>
    <cellStyle name="Normal 7 3 2 2 3 4" xfId="3464" xr:uid="{5A244974-1D50-48E0-A6DA-BEC73EA3D7AC}"/>
    <cellStyle name="Normal 7 3 2 2 3 5" xfId="3465" xr:uid="{8A744DAE-6DC2-47CD-9094-79883F362C42}"/>
    <cellStyle name="Normal 7 3 2 2 4" xfId="1857" xr:uid="{D13EDAAA-B087-4B3E-BC4C-C5CAB55B579E}"/>
    <cellStyle name="Normal 7 3 2 2 4 2" xfId="1858" xr:uid="{9D5C91E5-E573-461A-8ADA-5EB066DD6489}"/>
    <cellStyle name="Normal 7 3 2 2 4 3" xfId="3466" xr:uid="{5F9E7BA4-2A37-47C4-877C-C50BA502922F}"/>
    <cellStyle name="Normal 7 3 2 2 4 4" xfId="3467" xr:uid="{81B291B9-39CE-4412-925E-F115163CAC32}"/>
    <cellStyle name="Normal 7 3 2 2 5" xfId="1859" xr:uid="{38AFA582-7E92-4100-B9C5-260D8696B2E4}"/>
    <cellStyle name="Normal 7 3 2 2 5 2" xfId="3468" xr:uid="{B945FC6F-93B7-4D08-9381-8C15418B85FB}"/>
    <cellStyle name="Normal 7 3 2 2 5 3" xfId="3469" xr:uid="{7E26B3C9-D348-4D0F-BE1A-98C58C93EAF4}"/>
    <cellStyle name="Normal 7 3 2 2 5 4" xfId="3470" xr:uid="{19B9660D-9C74-45AF-B5C3-D63B4B1197E4}"/>
    <cellStyle name="Normal 7 3 2 2 6" xfId="3471" xr:uid="{2FF1FB10-6EF5-4F66-BFC4-BA9F4CEC5ED0}"/>
    <cellStyle name="Normal 7 3 2 2 7" xfId="3472" xr:uid="{893A9FDB-01B5-4588-A801-3FB96CF8E7BD}"/>
    <cellStyle name="Normal 7 3 2 2 8" xfId="3473" xr:uid="{4D2FFE00-5DE8-44AB-94AE-FCF0F26CAFD8}"/>
    <cellStyle name="Normal 7 3 2 3" xfId="359" xr:uid="{BF8DEEA2-1945-4C80-A7C8-F1C63A1CAFAE}"/>
    <cellStyle name="Normal 7 3 2 3 2" xfId="713" xr:uid="{B5F10BB2-D857-4B1D-960B-5658C9A1935F}"/>
    <cellStyle name="Normal 7 3 2 3 2 2" xfId="714" xr:uid="{187A8846-1C65-4EDD-942F-631A6C275A42}"/>
    <cellStyle name="Normal 7 3 2 3 2 2 2" xfId="1860" xr:uid="{E2138420-0F41-4324-8A31-234B6797F563}"/>
    <cellStyle name="Normal 7 3 2 3 2 2 2 2" xfId="1861" xr:uid="{A58D0F45-A1BE-4D6B-A119-0618B66848B6}"/>
    <cellStyle name="Normal 7 3 2 3 2 2 3" xfId="1862" xr:uid="{FA9F6023-0632-4E08-A3CF-FB9B90214B49}"/>
    <cellStyle name="Normal 7 3 2 3 2 3" xfId="1863" xr:uid="{17DF8A72-C8EA-42F7-9C0C-2FC948E4B534}"/>
    <cellStyle name="Normal 7 3 2 3 2 3 2" xfId="1864" xr:uid="{23574414-F749-44B9-A97F-6B32858D6093}"/>
    <cellStyle name="Normal 7 3 2 3 2 4" xfId="1865" xr:uid="{FE4CA03C-5FAC-4BF2-B294-C49FECE99FB7}"/>
    <cellStyle name="Normal 7 3 2 3 3" xfId="715" xr:uid="{1F59846C-69A9-4B79-B530-04BCC8255464}"/>
    <cellStyle name="Normal 7 3 2 3 3 2" xfId="1866" xr:uid="{77F91341-C15A-447F-B708-ED4ACCFB8946}"/>
    <cellStyle name="Normal 7 3 2 3 3 2 2" xfId="1867" xr:uid="{25EBF19D-7B27-4EED-83C8-CEFA1CC3E0D6}"/>
    <cellStyle name="Normal 7 3 2 3 3 3" xfId="1868" xr:uid="{2EFC8DC0-562F-449F-844F-2B05400EE283}"/>
    <cellStyle name="Normal 7 3 2 3 3 4" xfId="3474" xr:uid="{EC6BCFA8-45C6-49CE-B17D-EDC2D243123A}"/>
    <cellStyle name="Normal 7 3 2 3 4" xfId="1869" xr:uid="{E7781DBD-916D-4842-BCC6-8B5A3E57CCD1}"/>
    <cellStyle name="Normal 7 3 2 3 4 2" xfId="1870" xr:uid="{13BD322F-6B73-440C-B3BA-EB971907B160}"/>
    <cellStyle name="Normal 7 3 2 3 5" xfId="1871" xr:uid="{47E4C660-2B04-4AEF-A1A6-6D53A965021F}"/>
    <cellStyle name="Normal 7 3 2 3 6" xfId="3475" xr:uid="{1D7E066E-C06A-49AF-82A1-8B2C5740E3CF}"/>
    <cellStyle name="Normal 7 3 2 4" xfId="360" xr:uid="{AE36D4A4-55C1-486E-A71A-9C09A5CB4F1C}"/>
    <cellStyle name="Normal 7 3 2 4 2" xfId="716" xr:uid="{7F2F04B4-22AA-42EC-B3C5-1E59C1063885}"/>
    <cellStyle name="Normal 7 3 2 4 2 2" xfId="1872" xr:uid="{71C59BCB-D85B-4DAB-BEE2-DE8DD483030A}"/>
    <cellStyle name="Normal 7 3 2 4 2 2 2" xfId="1873" xr:uid="{B1E93463-1D3A-4DF1-AE52-D03DFF9CC4E9}"/>
    <cellStyle name="Normal 7 3 2 4 2 3" xfId="1874" xr:uid="{756857BB-146E-4E7C-88CD-75099FBB8EFE}"/>
    <cellStyle name="Normal 7 3 2 4 2 4" xfId="3476" xr:uid="{E81992AB-C8D1-4743-BC21-C642BC481185}"/>
    <cellStyle name="Normal 7 3 2 4 3" xfId="1875" xr:uid="{9D99A6BF-7137-41E5-93BF-8474D3F87C05}"/>
    <cellStyle name="Normal 7 3 2 4 3 2" xfId="1876" xr:uid="{9BCF86D5-3F9D-47D1-A4DC-F05E0A5EFC52}"/>
    <cellStyle name="Normal 7 3 2 4 4" xfId="1877" xr:uid="{99914BC2-DD7F-4F4F-B302-4C6A3060EAB9}"/>
    <cellStyle name="Normal 7 3 2 4 5" xfId="3477" xr:uid="{651E9193-1047-4C84-AC95-4E18FC046764}"/>
    <cellStyle name="Normal 7 3 2 5" xfId="361" xr:uid="{765BAF28-48EB-463A-90E2-2D7899FC03B1}"/>
    <cellStyle name="Normal 7 3 2 5 2" xfId="1878" xr:uid="{3032C0BE-7C90-4AFD-B42D-2BD1FC22830A}"/>
    <cellStyle name="Normal 7 3 2 5 2 2" xfId="1879" xr:uid="{569B4CB6-2429-4A05-8400-B7ADA2B0A429}"/>
    <cellStyle name="Normal 7 3 2 5 3" xfId="1880" xr:uid="{77002392-E569-423B-83A5-CF9A6B4B19BC}"/>
    <cellStyle name="Normal 7 3 2 5 4" xfId="3478" xr:uid="{532BE105-AF99-43A3-9598-921DA3D701E7}"/>
    <cellStyle name="Normal 7 3 2 6" xfId="1881" xr:uid="{1FE8835F-62D5-4B34-A598-4855E45B25D7}"/>
    <cellStyle name="Normal 7 3 2 6 2" xfId="1882" xr:uid="{4ADF8974-F368-4A25-9425-44E5C566DAC0}"/>
    <cellStyle name="Normal 7 3 2 6 3" xfId="3479" xr:uid="{EF7C9B27-8E30-4FFF-9BF5-02222361E5F5}"/>
    <cellStyle name="Normal 7 3 2 6 4" xfId="3480" xr:uid="{EA08D960-C2E9-4591-9AA5-DE979FF4EAA2}"/>
    <cellStyle name="Normal 7 3 2 7" xfId="1883" xr:uid="{DC5CF7CE-77E0-4750-AFA5-7768266419AB}"/>
    <cellStyle name="Normal 7 3 2 8" xfId="3481" xr:uid="{07576C8C-E198-4E98-A2DE-6CF92B5B7DAD}"/>
    <cellStyle name="Normal 7 3 2 9" xfId="3482" xr:uid="{5E5B0269-201F-4CAC-8095-59ECD909B818}"/>
    <cellStyle name="Normal 7 3 3" xfId="140" xr:uid="{864E56D6-5D53-4D03-9422-EF43BC9FD21F}"/>
    <cellStyle name="Normal 7 3 3 2" xfId="141" xr:uid="{E80EC872-6C79-4D33-9124-7655A9BF4CD3}"/>
    <cellStyle name="Normal 7 3 3 2 2" xfId="717" xr:uid="{BDE4A8FC-2B23-4AE7-95B9-0602BF056DC9}"/>
    <cellStyle name="Normal 7 3 3 2 2 2" xfId="1884" xr:uid="{6F27A73D-2B31-4157-AC87-CA020433437C}"/>
    <cellStyle name="Normal 7 3 3 2 2 2 2" xfId="1885" xr:uid="{512D9F46-3C42-4090-BCFD-0180B067E70D}"/>
    <cellStyle name="Normal 7 3 3 2 2 2 2 2" xfId="4486" xr:uid="{7DFFCC8F-1960-494E-A058-E152D5594F54}"/>
    <cellStyle name="Normal 7 3 3 2 2 2 3" xfId="4487" xr:uid="{EA5B56DF-770C-4AA0-8433-E3C5E8156145}"/>
    <cellStyle name="Normal 7 3 3 2 2 3" xfId="1886" xr:uid="{ACB988F7-E1BB-4748-920E-51D43621B865}"/>
    <cellStyle name="Normal 7 3 3 2 2 3 2" xfId="4488" xr:uid="{C2B7200C-5AE0-416A-A8EC-8D4105A81170}"/>
    <cellStyle name="Normal 7 3 3 2 2 4" xfId="3483" xr:uid="{7C7179C8-FC1D-4B68-83C6-B85B0B380E06}"/>
    <cellStyle name="Normal 7 3 3 2 3" xfId="1887" xr:uid="{1D1EE629-FF98-4965-B67F-A074E87BAF3F}"/>
    <cellStyle name="Normal 7 3 3 2 3 2" xfId="1888" xr:uid="{02FF9DBC-6AC6-44B4-85C7-27A1C1425389}"/>
    <cellStyle name="Normal 7 3 3 2 3 2 2" xfId="4489" xr:uid="{5D1DC629-91EC-4AC6-BA93-0967A229ACC8}"/>
    <cellStyle name="Normal 7 3 3 2 3 3" xfId="3484" xr:uid="{22ACAA04-F725-4244-A06D-0A80C699A579}"/>
    <cellStyle name="Normal 7 3 3 2 3 4" xfId="3485" xr:uid="{CC41EB8B-9D93-4370-82E4-83B92924AF50}"/>
    <cellStyle name="Normal 7 3 3 2 4" xfId="1889" xr:uid="{E6A8DE52-E16D-4DD9-B0BF-236B7762FE45}"/>
    <cellStyle name="Normal 7 3 3 2 4 2" xfId="4490" xr:uid="{FC4C16CF-4A96-4C3E-9819-33D3E6E75282}"/>
    <cellStyle name="Normal 7 3 3 2 5" xfId="3486" xr:uid="{81C77565-DA38-43BF-9ED2-1FB7DEAD24F4}"/>
    <cellStyle name="Normal 7 3 3 2 6" xfId="3487" xr:uid="{D25CF73B-68D1-47D7-A835-94306699BC9C}"/>
    <cellStyle name="Normal 7 3 3 3" xfId="362" xr:uid="{9A28E3A6-1CEC-4FA0-A867-2C57DE785EA1}"/>
    <cellStyle name="Normal 7 3 3 3 2" xfId="1890" xr:uid="{FC39616C-A7DE-4A99-BE12-22E7FC202F24}"/>
    <cellStyle name="Normal 7 3 3 3 2 2" xfId="1891" xr:uid="{749A1823-B3DD-4EB1-A2D4-775DB23B6BB8}"/>
    <cellStyle name="Normal 7 3 3 3 2 2 2" xfId="4491" xr:uid="{BD27B29A-122E-49EA-90C9-5C694B648D82}"/>
    <cellStyle name="Normal 7 3 3 3 2 3" xfId="3488" xr:uid="{7E903552-7C69-4D82-B3AF-A6A840EDF99C}"/>
    <cellStyle name="Normal 7 3 3 3 2 4" xfId="3489" xr:uid="{B0275B44-8818-42A4-AAF5-726DD23AD2E9}"/>
    <cellStyle name="Normal 7 3 3 3 3" xfId="1892" xr:uid="{BED7E468-B605-4379-8015-A217E146B360}"/>
    <cellStyle name="Normal 7 3 3 3 3 2" xfId="4492" xr:uid="{EE2412A2-6F04-41DC-8C58-9F137C6E9F07}"/>
    <cellStyle name="Normal 7 3 3 3 4" xfId="3490" xr:uid="{44E22E86-ACF3-49FA-BAED-3C3EF7F7CA52}"/>
    <cellStyle name="Normal 7 3 3 3 5" xfId="3491" xr:uid="{0C4E142E-6DEE-4030-8125-E2E514018529}"/>
    <cellStyle name="Normal 7 3 3 4" xfId="1893" xr:uid="{1CDB3F50-6C1A-4096-AB5F-1B3DC5FAEA6A}"/>
    <cellStyle name="Normal 7 3 3 4 2" xfId="1894" xr:uid="{D3C27BCA-92F8-4D79-B89E-0B62CE71B5BE}"/>
    <cellStyle name="Normal 7 3 3 4 2 2" xfId="4493" xr:uid="{ACE1A6BC-B2A4-4DB5-8DF8-CBEC47754D64}"/>
    <cellStyle name="Normal 7 3 3 4 3" xfId="3492" xr:uid="{CDADFFF8-3A81-4147-A988-5A57EC13F0EA}"/>
    <cellStyle name="Normal 7 3 3 4 4" xfId="3493" xr:uid="{7124E99D-9B96-4547-AA07-DA468D784D42}"/>
    <cellStyle name="Normal 7 3 3 5" xfId="1895" xr:uid="{8B63F754-B84A-4F40-B611-60A61548A847}"/>
    <cellStyle name="Normal 7 3 3 5 2" xfId="3494" xr:uid="{0DFC73E7-C2BF-41FB-8433-B927F3CF34E0}"/>
    <cellStyle name="Normal 7 3 3 5 3" xfId="3495" xr:uid="{7DFB1489-B72E-48CA-901F-361B4A36A4A4}"/>
    <cellStyle name="Normal 7 3 3 5 4" xfId="3496" xr:uid="{DF83710B-84D0-498F-9DAB-43F7E1D23A43}"/>
    <cellStyle name="Normal 7 3 3 6" xfId="3497" xr:uid="{60A7EB67-6AC0-4CF0-8862-4EA0D68FDB76}"/>
    <cellStyle name="Normal 7 3 3 7" xfId="3498" xr:uid="{C1F37339-B5C0-4C53-A7A3-9E1F9E5B2A39}"/>
    <cellStyle name="Normal 7 3 3 8" xfId="3499" xr:uid="{96CD349F-CD49-4D05-A383-5FD0453C9A34}"/>
    <cellStyle name="Normal 7 3 4" xfId="142" xr:uid="{71171170-4059-4062-98C3-8114A0B13BC5}"/>
    <cellStyle name="Normal 7 3 4 2" xfId="718" xr:uid="{99A91FCF-74A6-41E2-834B-30B7741FC777}"/>
    <cellStyle name="Normal 7 3 4 2 2" xfId="719" xr:uid="{4ACDE4EF-28C3-4A32-9695-906A3A19BD08}"/>
    <cellStyle name="Normal 7 3 4 2 2 2" xfId="1896" xr:uid="{94F4C19C-A24F-4203-AF7E-518FAE966749}"/>
    <cellStyle name="Normal 7 3 4 2 2 2 2" xfId="1897" xr:uid="{E110946A-CBA2-4460-9940-708349CB6844}"/>
    <cellStyle name="Normal 7 3 4 2 2 3" xfId="1898" xr:uid="{D2ECF7C1-A949-4ED3-9D01-AB733D0E4C90}"/>
    <cellStyle name="Normal 7 3 4 2 2 4" xfId="3500" xr:uid="{92CD7206-263D-4032-9B0C-E32B5A5713A5}"/>
    <cellStyle name="Normal 7 3 4 2 3" xfId="1899" xr:uid="{5F0FF1BD-F216-4626-93CC-2B3D8A7F3AA5}"/>
    <cellStyle name="Normal 7 3 4 2 3 2" xfId="1900" xr:uid="{9CEFB29C-C02F-4093-842E-AD7BE2F75896}"/>
    <cellStyle name="Normal 7 3 4 2 4" xfId="1901" xr:uid="{396F39B8-45F4-4847-A50D-E8FC848ABA46}"/>
    <cellStyle name="Normal 7 3 4 2 5" xfId="3501" xr:uid="{F8A4037C-8294-463A-914A-07EA02420167}"/>
    <cellStyle name="Normal 7 3 4 3" xfId="720" xr:uid="{20703518-FB92-46D2-8FCC-0309FC5454A7}"/>
    <cellStyle name="Normal 7 3 4 3 2" xfId="1902" xr:uid="{138FE97E-7A3C-46A4-B3FA-A23214F60B93}"/>
    <cellStyle name="Normal 7 3 4 3 2 2" xfId="1903" xr:uid="{C869324E-0684-4A73-A522-6AFF49C97A1B}"/>
    <cellStyle name="Normal 7 3 4 3 3" xfId="1904" xr:uid="{F1A281FE-3CB1-4AF7-870F-8CA3CD8DE762}"/>
    <cellStyle name="Normal 7 3 4 3 4" xfId="3502" xr:uid="{54E13242-4AA7-4849-94FF-636ECF347801}"/>
    <cellStyle name="Normal 7 3 4 4" xfId="1905" xr:uid="{BA9FE471-4FC0-4678-8F65-093020BAE113}"/>
    <cellStyle name="Normal 7 3 4 4 2" xfId="1906" xr:uid="{2F483E92-328B-475F-8C9F-DCEDBC3A6D88}"/>
    <cellStyle name="Normal 7 3 4 4 3" xfId="3503" xr:uid="{7B668751-AF8C-4DD5-9B39-0D9554AEC575}"/>
    <cellStyle name="Normal 7 3 4 4 4" xfId="3504" xr:uid="{F0CC2E73-D9DA-44D1-97B1-2D6DCC9EC4C5}"/>
    <cellStyle name="Normal 7 3 4 5" xfId="1907" xr:uid="{ED2EC0CA-CDF7-49AD-B8BA-6ECE7D866010}"/>
    <cellStyle name="Normal 7 3 4 6" xfId="3505" xr:uid="{9C511445-E4BE-4458-8C67-7409E92B99E1}"/>
    <cellStyle name="Normal 7 3 4 7" xfId="3506" xr:uid="{39029117-8DA9-43AD-B0CC-E75DA88EC2C7}"/>
    <cellStyle name="Normal 7 3 5" xfId="363" xr:uid="{F3A9D8D8-DCD7-4ED7-825D-0CF61EB9ABCD}"/>
    <cellStyle name="Normal 7 3 5 2" xfId="721" xr:uid="{11D56E33-E0BC-41DB-B3A3-222D801C185A}"/>
    <cellStyle name="Normal 7 3 5 2 2" xfId="1908" xr:uid="{05D5F58D-7771-4F4E-8EB6-3FCFC64DACB4}"/>
    <cellStyle name="Normal 7 3 5 2 2 2" xfId="1909" xr:uid="{542F791F-781E-4809-8441-614856DABF45}"/>
    <cellStyle name="Normal 7 3 5 2 3" xfId="1910" xr:uid="{031E9E53-1686-457E-89EA-3A3FB6C584E3}"/>
    <cellStyle name="Normal 7 3 5 2 4" xfId="3507" xr:uid="{625447E4-9347-4C74-98F9-613460CB90D0}"/>
    <cellStyle name="Normal 7 3 5 3" xfId="1911" xr:uid="{16712579-B169-42E8-ADD9-459B9A908E4F}"/>
    <cellStyle name="Normal 7 3 5 3 2" xfId="1912" xr:uid="{5805D48C-0F50-4F11-859D-356BBC4395F4}"/>
    <cellStyle name="Normal 7 3 5 3 3" xfId="3508" xr:uid="{2D9E5331-CCA2-421A-A249-322C5301280F}"/>
    <cellStyle name="Normal 7 3 5 3 4" xfId="3509" xr:uid="{2DA75AAC-5A9B-4301-B566-063F0BF680D3}"/>
    <cellStyle name="Normal 7 3 5 4" xfId="1913" xr:uid="{8CBDE688-B912-4C3B-9EF3-8278B0935777}"/>
    <cellStyle name="Normal 7 3 5 5" xfId="3510" xr:uid="{CFE3F73D-EE00-47C9-B420-BAD78D5D7C20}"/>
    <cellStyle name="Normal 7 3 5 6" xfId="3511" xr:uid="{C45B70A2-7BC0-431F-ACED-25E468FCDA4B}"/>
    <cellStyle name="Normal 7 3 6" xfId="364" xr:uid="{2D6D21D9-2B33-4BEB-82F2-626FE422341A}"/>
    <cellStyle name="Normal 7 3 6 2" xfId="1914" xr:uid="{A2B47889-3536-4452-A903-DE1908F4EDEA}"/>
    <cellStyle name="Normal 7 3 6 2 2" xfId="1915" xr:uid="{CCB04584-4228-4516-8805-B60FE9CCD290}"/>
    <cellStyle name="Normal 7 3 6 2 3" xfId="3512" xr:uid="{ADA99D19-60B3-44F2-9C05-244BDEA5776A}"/>
    <cellStyle name="Normal 7 3 6 2 4" xfId="3513" xr:uid="{00C64941-7074-4623-B488-DF13FA14668B}"/>
    <cellStyle name="Normal 7 3 6 3" xfId="1916" xr:uid="{41915EF2-E9BB-44CC-81C7-E8E7F7DA85D4}"/>
    <cellStyle name="Normal 7 3 6 4" xfId="3514" xr:uid="{E9CE8255-6F60-4457-8D94-2F10970E27D8}"/>
    <cellStyle name="Normal 7 3 6 5" xfId="3515" xr:uid="{DB5FF2AA-9811-4923-9084-308BE7969D73}"/>
    <cellStyle name="Normal 7 3 7" xfId="1917" xr:uid="{5677D2A6-96A0-4D50-8DE1-1196C37D55AC}"/>
    <cellStyle name="Normal 7 3 7 2" xfId="1918" xr:uid="{BBB6656B-1AC5-4266-8FC9-3DB96D871CDB}"/>
    <cellStyle name="Normal 7 3 7 3" xfId="3516" xr:uid="{0E2818FC-FAAF-40B2-BF5A-46A061299DE1}"/>
    <cellStyle name="Normal 7 3 7 4" xfId="3517" xr:uid="{608175F8-EB96-4CED-BD14-77549D88B285}"/>
    <cellStyle name="Normal 7 3 8" xfId="1919" xr:uid="{7E754C5E-C7C6-4B8F-9293-52D77DE23687}"/>
    <cellStyle name="Normal 7 3 8 2" xfId="3518" xr:uid="{248DC63D-909D-41CA-90D5-E6A286414704}"/>
    <cellStyle name="Normal 7 3 8 3" xfId="3519" xr:uid="{65C4108F-3FB8-45CD-A7BB-C4C108C56B49}"/>
    <cellStyle name="Normal 7 3 8 4" xfId="3520" xr:uid="{6343EC3B-0087-441E-8428-1AF34D79AF37}"/>
    <cellStyle name="Normal 7 3 9" xfId="3521" xr:uid="{B515E7FC-51A2-45C4-9202-A9EEDB73193D}"/>
    <cellStyle name="Normal 7 4" xfId="143" xr:uid="{7C716C2D-4A00-4989-87F1-91A8C4F7A7A3}"/>
    <cellStyle name="Normal 7 4 10" xfId="3522" xr:uid="{8F44EFAA-699D-4C3C-AC24-2B64D30C1F13}"/>
    <cellStyle name="Normal 7 4 11" xfId="3523" xr:uid="{D0C9EE1E-56D3-4C6C-BCA8-A96743445A98}"/>
    <cellStyle name="Normal 7 4 2" xfId="144" xr:uid="{5C58F045-FDF1-4F6C-B4B4-5A049CE05A92}"/>
    <cellStyle name="Normal 7 4 2 2" xfId="365" xr:uid="{F9A18D9C-595B-4B2C-9F3E-0E0C71410FF3}"/>
    <cellStyle name="Normal 7 4 2 2 2" xfId="722" xr:uid="{2081B010-DFF4-4293-B2AF-5F3DB71BF12A}"/>
    <cellStyle name="Normal 7 4 2 2 2 2" xfId="723" xr:uid="{DBE9320D-A87D-4636-9535-5A9E29991507}"/>
    <cellStyle name="Normal 7 4 2 2 2 2 2" xfId="1920" xr:uid="{E6F4D7A6-FFAE-4240-B0C3-77B9C2D3F465}"/>
    <cellStyle name="Normal 7 4 2 2 2 2 3" xfId="3524" xr:uid="{E53D8AA9-5722-4FD8-8718-570555089E2F}"/>
    <cellStyle name="Normal 7 4 2 2 2 2 4" xfId="3525" xr:uid="{78D46EF4-6A8A-4C5B-8652-0A3D953F0C1B}"/>
    <cellStyle name="Normal 7 4 2 2 2 3" xfId="1921" xr:uid="{35E2AC8A-2D06-44C2-A2DD-31BB9CC16996}"/>
    <cellStyle name="Normal 7 4 2 2 2 3 2" xfId="3526" xr:uid="{F39E74ED-EA16-4760-BF64-9F664625FF3E}"/>
    <cellStyle name="Normal 7 4 2 2 2 3 3" xfId="3527" xr:uid="{D2295378-06AD-48C4-AA8B-68C7AAAC2C8B}"/>
    <cellStyle name="Normal 7 4 2 2 2 3 4" xfId="3528" xr:uid="{24F1F7CF-F7DE-42F5-9D31-0470BDCD72BC}"/>
    <cellStyle name="Normal 7 4 2 2 2 4" xfId="3529" xr:uid="{4B38E60B-55EB-4106-BE03-2A354026381A}"/>
    <cellStyle name="Normal 7 4 2 2 2 5" xfId="3530" xr:uid="{1EFFE7E7-6000-412B-9F25-1669720F6826}"/>
    <cellStyle name="Normal 7 4 2 2 2 6" xfId="3531" xr:uid="{CD2C309E-F3D0-496F-9EAB-A74F7F7990BE}"/>
    <cellStyle name="Normal 7 4 2 2 3" xfId="724" xr:uid="{D30E100B-075C-401B-8A11-AFE3D968A3E9}"/>
    <cellStyle name="Normal 7 4 2 2 3 2" xfId="1922" xr:uid="{E1E57358-C97D-4238-9CA4-8BEE61C51811}"/>
    <cellStyle name="Normal 7 4 2 2 3 2 2" xfId="3532" xr:uid="{1C9F6F8B-5DAB-47F7-8696-157A1A480248}"/>
    <cellStyle name="Normal 7 4 2 2 3 2 3" xfId="3533" xr:uid="{AAC39EFC-DCD3-45B8-B7C6-6BE634F0A773}"/>
    <cellStyle name="Normal 7 4 2 2 3 2 4" xfId="3534" xr:uid="{EDE7D2D9-CD39-4F12-8E29-954747A999E7}"/>
    <cellStyle name="Normal 7 4 2 2 3 3" xfId="3535" xr:uid="{5E355156-4E25-4A5F-8AE6-9F66D40F3C95}"/>
    <cellStyle name="Normal 7 4 2 2 3 4" xfId="3536" xr:uid="{A05263E6-39A9-481E-802A-6BB590FC46F3}"/>
    <cellStyle name="Normal 7 4 2 2 3 5" xfId="3537" xr:uid="{04A434E2-6E5E-4827-A41E-139607C98AC1}"/>
    <cellStyle name="Normal 7 4 2 2 4" xfId="1923" xr:uid="{99BFD646-6CC6-44AF-BFE8-59AB39170CDB}"/>
    <cellStyle name="Normal 7 4 2 2 4 2" xfId="3538" xr:uid="{BF167122-7ECE-484A-B638-A9CDC8EAB4EF}"/>
    <cellStyle name="Normal 7 4 2 2 4 3" xfId="3539" xr:uid="{3915AAB4-37B8-4FF3-9FDA-C0957A4C2AB8}"/>
    <cellStyle name="Normal 7 4 2 2 4 4" xfId="3540" xr:uid="{56BCBE8D-9580-4BCC-828D-D78AF1E45022}"/>
    <cellStyle name="Normal 7 4 2 2 5" xfId="3541" xr:uid="{97AE136C-7FD5-487E-8ADE-A265B3CC12A1}"/>
    <cellStyle name="Normal 7 4 2 2 5 2" xfId="3542" xr:uid="{931FF074-00D7-4469-B9C2-F2E60BBEB572}"/>
    <cellStyle name="Normal 7 4 2 2 5 3" xfId="3543" xr:uid="{E5CE849A-9BE7-49CD-891F-6D74B47AFEA3}"/>
    <cellStyle name="Normal 7 4 2 2 5 4" xfId="3544" xr:uid="{5CE412FA-8CDE-4C19-8C59-25262F17DE97}"/>
    <cellStyle name="Normal 7 4 2 2 6" xfId="3545" xr:uid="{8FB9B143-CFA1-45C2-90AA-285DDB88A41A}"/>
    <cellStyle name="Normal 7 4 2 2 7" xfId="3546" xr:uid="{CA92B2DD-C1C6-4716-928E-01BF6E374517}"/>
    <cellStyle name="Normal 7 4 2 2 8" xfId="3547" xr:uid="{D043BF48-E189-40A0-8291-33A72E0A2EC8}"/>
    <cellStyle name="Normal 7 4 2 3" xfId="725" xr:uid="{3AF66435-C065-4EB2-B495-6B1246BD8D2F}"/>
    <cellStyle name="Normal 7 4 2 3 2" xfId="726" xr:uid="{3AFBD2E5-BEF0-49CF-8318-953670342504}"/>
    <cellStyle name="Normal 7 4 2 3 2 2" xfId="727" xr:uid="{DCDACBB4-2513-473F-BFBC-D163D1599B8B}"/>
    <cellStyle name="Normal 7 4 2 3 2 3" xfId="3548" xr:uid="{3C22744D-D262-41B7-984B-26D9A2CD6D49}"/>
    <cellStyle name="Normal 7 4 2 3 2 4" xfId="3549" xr:uid="{DF663C38-8E59-4F37-860A-CF86A0634CB4}"/>
    <cellStyle name="Normal 7 4 2 3 3" xfId="728" xr:uid="{3F7B0A98-4921-413B-80F7-4C183610C1E7}"/>
    <cellStyle name="Normal 7 4 2 3 3 2" xfId="3550" xr:uid="{4D417CE9-BDB5-4B27-BE0E-EAA16E22F194}"/>
    <cellStyle name="Normal 7 4 2 3 3 3" xfId="3551" xr:uid="{7B4D811E-F988-4974-A3AB-9BF91E6A3321}"/>
    <cellStyle name="Normal 7 4 2 3 3 4" xfId="3552" xr:uid="{BC011100-620C-4419-91E2-8C03866E166D}"/>
    <cellStyle name="Normal 7 4 2 3 4" xfId="3553" xr:uid="{4F1B80EA-F884-450F-9285-7C9DFFC67073}"/>
    <cellStyle name="Normal 7 4 2 3 5" xfId="3554" xr:uid="{43E9A852-5060-4FF0-B651-A3A069A3922C}"/>
    <cellStyle name="Normal 7 4 2 3 6" xfId="3555" xr:uid="{3BC4F0AF-0D6B-4EFD-9D63-A5256DFE2152}"/>
    <cellStyle name="Normal 7 4 2 4" xfId="729" xr:uid="{DE75F06E-4997-4D7F-935C-FF5DB33F6337}"/>
    <cellStyle name="Normal 7 4 2 4 2" xfId="730" xr:uid="{3154B991-F8B1-441F-B35B-0C0DAD083C76}"/>
    <cellStyle name="Normal 7 4 2 4 2 2" xfId="3556" xr:uid="{E1FAA3F4-9386-4367-BF59-4001CCCEA0FF}"/>
    <cellStyle name="Normal 7 4 2 4 2 3" xfId="3557" xr:uid="{409A84F9-0564-4DE7-ADFF-F0F9912506FD}"/>
    <cellStyle name="Normal 7 4 2 4 2 4" xfId="3558" xr:uid="{15FE1452-7517-4AF8-A146-A984FB94FC77}"/>
    <cellStyle name="Normal 7 4 2 4 3" xfId="3559" xr:uid="{A1F6EA70-AD3D-4661-BB45-1B682C247571}"/>
    <cellStyle name="Normal 7 4 2 4 4" xfId="3560" xr:uid="{3EAF6AB3-321E-484D-A9D8-551160876173}"/>
    <cellStyle name="Normal 7 4 2 4 5" xfId="3561" xr:uid="{7ED997F2-AB0E-407E-8D90-EB1E2675F945}"/>
    <cellStyle name="Normal 7 4 2 5" xfId="731" xr:uid="{E0A2E7F3-2DC2-4D49-B8B3-BAAD8D1798C3}"/>
    <cellStyle name="Normal 7 4 2 5 2" xfId="3562" xr:uid="{2100E2AA-DCDE-4A51-AF3F-E096290179D0}"/>
    <cellStyle name="Normal 7 4 2 5 3" xfId="3563" xr:uid="{5A6D05D8-781C-4975-82F8-DC008315B757}"/>
    <cellStyle name="Normal 7 4 2 5 4" xfId="3564" xr:uid="{B60BEED1-4FE5-4F9B-8261-677B29458F14}"/>
    <cellStyle name="Normal 7 4 2 6" xfId="3565" xr:uid="{D5BB59CA-A0A3-4132-B944-8DBA62E57DD7}"/>
    <cellStyle name="Normal 7 4 2 6 2" xfId="3566" xr:uid="{71B82007-7AC2-42A6-9F96-06510D819077}"/>
    <cellStyle name="Normal 7 4 2 6 3" xfId="3567" xr:uid="{B616C0C8-4970-4428-99CF-051EC6690B46}"/>
    <cellStyle name="Normal 7 4 2 6 4" xfId="3568" xr:uid="{8EE382F8-B677-4556-93B6-5157AF044C10}"/>
    <cellStyle name="Normal 7 4 2 7" xfId="3569" xr:uid="{118395C2-21B4-47E9-BCEF-F447036C8135}"/>
    <cellStyle name="Normal 7 4 2 8" xfId="3570" xr:uid="{28365C75-0BF5-4700-9FD6-F3D26A36BAAE}"/>
    <cellStyle name="Normal 7 4 2 9" xfId="3571" xr:uid="{6F747C12-6587-4CFC-BE44-D465F8593626}"/>
    <cellStyle name="Normal 7 4 3" xfId="366" xr:uid="{FF289716-4E09-4067-8A73-B6D5B7B6C743}"/>
    <cellStyle name="Normal 7 4 3 2" xfId="732" xr:uid="{A7EB9F53-CDE6-4702-94B8-74C08AF07BC0}"/>
    <cellStyle name="Normal 7 4 3 2 2" xfId="733" xr:uid="{90F61C4A-FCF5-4D03-AE38-FE6DB7711128}"/>
    <cellStyle name="Normal 7 4 3 2 2 2" xfId="1924" xr:uid="{48E6EEAF-386B-401F-9699-51F6FA2825E2}"/>
    <cellStyle name="Normal 7 4 3 2 2 2 2" xfId="1925" xr:uid="{4EEE1D5F-861B-4FCC-BB58-7001B3C187EC}"/>
    <cellStyle name="Normal 7 4 3 2 2 3" xfId="1926" xr:uid="{1523DB0E-A76B-4113-A804-0CD9D4EAE40A}"/>
    <cellStyle name="Normal 7 4 3 2 2 4" xfId="3572" xr:uid="{FC266741-0014-4D8E-9796-DCF839684CB6}"/>
    <cellStyle name="Normal 7 4 3 2 3" xfId="1927" xr:uid="{1204AFC7-0EA2-42A5-B6E0-F17A1BD60A9D}"/>
    <cellStyle name="Normal 7 4 3 2 3 2" xfId="1928" xr:uid="{2B584FAB-7520-45AA-B978-405E5F9468D1}"/>
    <cellStyle name="Normal 7 4 3 2 3 3" xfId="3573" xr:uid="{C02EA3C7-0859-473E-ADA8-C612C6FDD62B}"/>
    <cellStyle name="Normal 7 4 3 2 3 4" xfId="3574" xr:uid="{42ED3E43-B6CA-405A-A45E-E220D59E4C1A}"/>
    <cellStyle name="Normal 7 4 3 2 4" xfId="1929" xr:uid="{9980770A-58D2-41E2-A1D1-EABADAD6783B}"/>
    <cellStyle name="Normal 7 4 3 2 5" xfId="3575" xr:uid="{C823A274-0B5B-4517-A81F-D6A5E926E590}"/>
    <cellStyle name="Normal 7 4 3 2 6" xfId="3576" xr:uid="{0DBE4EBA-120A-4D0D-B3B4-D62F60BECA79}"/>
    <cellStyle name="Normal 7 4 3 3" xfId="734" xr:uid="{89D0285C-C7AE-44EA-B73C-5638A7D61DF8}"/>
    <cellStyle name="Normal 7 4 3 3 2" xfId="1930" xr:uid="{67F2A535-433C-4038-8C69-4300F0193931}"/>
    <cellStyle name="Normal 7 4 3 3 2 2" xfId="1931" xr:uid="{32055961-40FD-49B5-AB8A-4E541E1EA186}"/>
    <cellStyle name="Normal 7 4 3 3 2 3" xfId="3577" xr:uid="{C4FC7AAB-354A-40AF-A903-93E740B30CCF}"/>
    <cellStyle name="Normal 7 4 3 3 2 4" xfId="3578" xr:uid="{42975942-9631-458D-9C37-D243340E592B}"/>
    <cellStyle name="Normal 7 4 3 3 3" xfId="1932" xr:uid="{7B4B3E65-C022-4D36-AD00-617E11FA386F}"/>
    <cellStyle name="Normal 7 4 3 3 4" xfId="3579" xr:uid="{B9581207-EFE6-4D78-A67D-3D3005C3B45E}"/>
    <cellStyle name="Normal 7 4 3 3 5" xfId="3580" xr:uid="{225B181F-2DCC-42EA-A0C3-51BBFA9B5F63}"/>
    <cellStyle name="Normal 7 4 3 4" xfId="1933" xr:uid="{EDCDE2B4-07A3-4347-B476-FB82C4BECCE9}"/>
    <cellStyle name="Normal 7 4 3 4 2" xfId="1934" xr:uid="{B9F6FDA2-9DC5-423E-8EB0-255793A4D9CB}"/>
    <cellStyle name="Normal 7 4 3 4 3" xfId="3581" xr:uid="{F73EFD8B-841B-4A70-AF6D-7052C181CB8D}"/>
    <cellStyle name="Normal 7 4 3 4 4" xfId="3582" xr:uid="{C1FA8C71-A2B5-4A9B-AC86-68C4FB6080AB}"/>
    <cellStyle name="Normal 7 4 3 5" xfId="1935" xr:uid="{32627194-69C1-4789-8855-6DAE2AF9EB95}"/>
    <cellStyle name="Normal 7 4 3 5 2" xfId="3583" xr:uid="{1E53C7D8-2966-4726-B3C4-30F3D8E191AA}"/>
    <cellStyle name="Normal 7 4 3 5 3" xfId="3584" xr:uid="{BB958111-AE71-4DA2-B831-6B3D04EA2961}"/>
    <cellStyle name="Normal 7 4 3 5 4" xfId="3585" xr:uid="{81C21B17-A080-4D27-8A30-8F71BCFC3156}"/>
    <cellStyle name="Normal 7 4 3 6" xfId="3586" xr:uid="{AACD81F5-A2C8-4EB8-8A8C-7D7A4FA62ED9}"/>
    <cellStyle name="Normal 7 4 3 7" xfId="3587" xr:uid="{4334EBEB-A06E-40C5-B9AE-B3F3DA5537FB}"/>
    <cellStyle name="Normal 7 4 3 8" xfId="3588" xr:uid="{2C1A21E4-EAB6-499A-A048-EDCC6BBE13C3}"/>
    <cellStyle name="Normal 7 4 4" xfId="367" xr:uid="{B0AE857D-9886-46E0-AFA7-E37E83C3B580}"/>
    <cellStyle name="Normal 7 4 4 2" xfId="735" xr:uid="{24D6DB22-E8C8-4C52-92DC-BD1DAC23C565}"/>
    <cellStyle name="Normal 7 4 4 2 2" xfId="736" xr:uid="{6530E2B3-E9DA-4A6B-BE00-D641FEDF3F0D}"/>
    <cellStyle name="Normal 7 4 4 2 2 2" xfId="1936" xr:uid="{DEBA419C-2269-458D-B255-6E6EFBD14338}"/>
    <cellStyle name="Normal 7 4 4 2 2 3" xfId="3589" xr:uid="{9A910B02-2546-400D-8409-AEF2E7D1BFC8}"/>
    <cellStyle name="Normal 7 4 4 2 2 4" xfId="3590" xr:uid="{E60EA20E-C83C-4324-A1A1-B0D78B1DF8DA}"/>
    <cellStyle name="Normal 7 4 4 2 3" xfId="1937" xr:uid="{2CB63EDC-E6FB-4453-9F2D-0C43D44C7D9C}"/>
    <cellStyle name="Normal 7 4 4 2 4" xfId="3591" xr:uid="{960B759B-0D68-4F74-B667-6D28B6F81308}"/>
    <cellStyle name="Normal 7 4 4 2 5" xfId="3592" xr:uid="{879ED604-CCEF-411B-80E0-9E977B41CDE1}"/>
    <cellStyle name="Normal 7 4 4 3" xfId="737" xr:uid="{FD1A5E9F-FFBD-45A6-A64A-61CD65509734}"/>
    <cellStyle name="Normal 7 4 4 3 2" xfId="1938" xr:uid="{F56ACD0C-6C38-4E04-ABD0-CEFE47EBD2FD}"/>
    <cellStyle name="Normal 7 4 4 3 3" xfId="3593" xr:uid="{81F25EC4-2807-4C5A-9D97-6A95359D3F2D}"/>
    <cellStyle name="Normal 7 4 4 3 4" xfId="3594" xr:uid="{60A1407A-5945-45CB-97E8-5DE943B95050}"/>
    <cellStyle name="Normal 7 4 4 4" xfId="1939" xr:uid="{6B0E26B6-B80E-40FA-8F76-B3EF9F4BB977}"/>
    <cellStyle name="Normal 7 4 4 4 2" xfId="3595" xr:uid="{DFCD0A00-5701-42CB-A1D3-8716F7336838}"/>
    <cellStyle name="Normal 7 4 4 4 3" xfId="3596" xr:uid="{BABED90E-F2D7-43AB-A263-E8E145161CDE}"/>
    <cellStyle name="Normal 7 4 4 4 4" xfId="3597" xr:uid="{D642C3B4-2BDA-4570-A05E-643AEB89B5E6}"/>
    <cellStyle name="Normal 7 4 4 5" xfId="3598" xr:uid="{AD5DCA1C-1707-4AA4-B3CA-95E0D6FC313C}"/>
    <cellStyle name="Normal 7 4 4 6" xfId="3599" xr:uid="{937214E5-6823-4EDA-BCEC-D14EF946BD47}"/>
    <cellStyle name="Normal 7 4 4 7" xfId="3600" xr:uid="{FB227DD0-3DEC-4AB0-9F21-7F0A960A0459}"/>
    <cellStyle name="Normal 7 4 5" xfId="368" xr:uid="{CDF03CA5-46A2-4A14-A865-779527241C35}"/>
    <cellStyle name="Normal 7 4 5 2" xfId="738" xr:uid="{9DCDA2AA-43D0-467F-A0CF-7B5FC148CDD0}"/>
    <cellStyle name="Normal 7 4 5 2 2" xfId="1940" xr:uid="{1AC37F4F-FE78-4AF5-A7F9-0C8966794371}"/>
    <cellStyle name="Normal 7 4 5 2 3" xfId="3601" xr:uid="{C3763017-BDD0-44B6-8023-59343EF341B9}"/>
    <cellStyle name="Normal 7 4 5 2 4" xfId="3602" xr:uid="{17CCB2F8-FFCB-4474-BA38-3B1DA0A16875}"/>
    <cellStyle name="Normal 7 4 5 3" xfId="1941" xr:uid="{D757F5D9-49E7-433E-9B0C-D743463D0C14}"/>
    <cellStyle name="Normal 7 4 5 3 2" xfId="3603" xr:uid="{3852EB4B-106E-46BD-890E-E86C9C4BE273}"/>
    <cellStyle name="Normal 7 4 5 3 3" xfId="3604" xr:uid="{7BED2165-ABAA-49CC-A7E9-31AE239D164D}"/>
    <cellStyle name="Normal 7 4 5 3 4" xfId="3605" xr:uid="{B5CE867D-D181-464E-A178-5FF9974A7F90}"/>
    <cellStyle name="Normal 7 4 5 4" xfId="3606" xr:uid="{E482AB5F-CD0E-4CB0-BEF4-8C780D14BE57}"/>
    <cellStyle name="Normal 7 4 5 5" xfId="3607" xr:uid="{391DFDF6-EBE9-49D5-B68D-2C450FCCF5FE}"/>
    <cellStyle name="Normal 7 4 5 6" xfId="3608" xr:uid="{92213DE6-B39E-4530-82B7-64E4EBCD58A6}"/>
    <cellStyle name="Normal 7 4 6" xfId="739" xr:uid="{0F07144D-9854-4C51-AD56-F9E33D8214D8}"/>
    <cellStyle name="Normal 7 4 6 2" xfId="1942" xr:uid="{FEFE6214-4B8E-418F-834B-B5713D6D28A7}"/>
    <cellStyle name="Normal 7 4 6 2 2" xfId="3609" xr:uid="{78246935-3D90-4EA8-B443-8936F9D8DD7B}"/>
    <cellStyle name="Normal 7 4 6 2 3" xfId="3610" xr:uid="{F2A9E8AF-8CA3-4959-AA89-0A96BAA46F1D}"/>
    <cellStyle name="Normal 7 4 6 2 4" xfId="3611" xr:uid="{9DD8BAE1-BF69-4373-84B5-3AB5475C7EE0}"/>
    <cellStyle name="Normal 7 4 6 3" xfId="3612" xr:uid="{75E57477-A4DC-4DD3-A49D-515D30C0DCA3}"/>
    <cellStyle name="Normal 7 4 6 4" xfId="3613" xr:uid="{D992834E-4C6B-43E0-8C99-F4DA6EBB8D15}"/>
    <cellStyle name="Normal 7 4 6 5" xfId="3614" xr:uid="{A899EC78-5EFB-41FE-BF79-B43BFEDE4333}"/>
    <cellStyle name="Normal 7 4 7" xfId="1943" xr:uid="{A2BED4A0-C3ED-4331-AC8D-9E73CDE1AFC5}"/>
    <cellStyle name="Normal 7 4 7 2" xfId="3615" xr:uid="{C550ED9A-BFF8-45AC-A3EC-99336EB9CB8C}"/>
    <cellStyle name="Normal 7 4 7 3" xfId="3616" xr:uid="{EAE0C257-1010-4CF4-9E19-18BA040A1842}"/>
    <cellStyle name="Normal 7 4 7 4" xfId="3617" xr:uid="{1ECA584F-4490-44F5-9825-73D0CEE001EA}"/>
    <cellStyle name="Normal 7 4 8" xfId="3618" xr:uid="{43B531DD-CE30-4C3D-A0BC-17F36C0F8C14}"/>
    <cellStyle name="Normal 7 4 8 2" xfId="3619" xr:uid="{F2962570-1A33-43CA-9995-6099644FFC8C}"/>
    <cellStyle name="Normal 7 4 8 3" xfId="3620" xr:uid="{53ECDB58-758C-4585-B842-F661A1D76E73}"/>
    <cellStyle name="Normal 7 4 8 4" xfId="3621" xr:uid="{A760C8E5-A5A5-4E57-B5DF-D6E3116BE254}"/>
    <cellStyle name="Normal 7 4 9" xfId="3622" xr:uid="{8E79E77C-4C95-4611-B495-B3DF2A2BB26D}"/>
    <cellStyle name="Normal 7 5" xfId="145" xr:uid="{83F15FEC-E9D5-49F0-841A-84034498E582}"/>
    <cellStyle name="Normal 7 5 2" xfId="146" xr:uid="{CB7D0A1F-F375-4808-B7DD-6F59D8BE5157}"/>
    <cellStyle name="Normal 7 5 2 2" xfId="369" xr:uid="{29D41C67-776E-405A-B6BB-F4E408D3B4CF}"/>
    <cellStyle name="Normal 7 5 2 2 2" xfId="740" xr:uid="{1EAA623B-05F6-4F25-AE38-73297A136AFB}"/>
    <cellStyle name="Normal 7 5 2 2 2 2" xfId="1944" xr:uid="{11D742FD-8894-4B58-B61B-7271540822F5}"/>
    <cellStyle name="Normal 7 5 2 2 2 3" xfId="3623" xr:uid="{4A4A4186-1E65-4666-8BB5-675C6E518919}"/>
    <cellStyle name="Normal 7 5 2 2 2 4" xfId="3624" xr:uid="{8541D8E4-63A5-40BC-B495-9F82D218CCA3}"/>
    <cellStyle name="Normal 7 5 2 2 3" xfId="1945" xr:uid="{365BD6A1-CE79-4FB7-A59F-926D495F27A4}"/>
    <cellStyle name="Normal 7 5 2 2 3 2" xfId="3625" xr:uid="{D8FF741B-E356-40F9-BF93-93229326EE7E}"/>
    <cellStyle name="Normal 7 5 2 2 3 3" xfId="3626" xr:uid="{F14AAC10-38D4-40EE-8036-CA45F5B76583}"/>
    <cellStyle name="Normal 7 5 2 2 3 4" xfId="3627" xr:uid="{E316F76F-A7CD-4F42-A85A-1E6B3CB9526B}"/>
    <cellStyle name="Normal 7 5 2 2 4" xfId="3628" xr:uid="{9D782C96-9520-40CF-B3BE-DB8ACC5BCA25}"/>
    <cellStyle name="Normal 7 5 2 2 5" xfId="3629" xr:uid="{976ADA31-5290-4D0A-B144-47B531A03674}"/>
    <cellStyle name="Normal 7 5 2 2 6" xfId="3630" xr:uid="{6165575A-5405-4198-8193-5E396357AD7F}"/>
    <cellStyle name="Normal 7 5 2 3" xfId="741" xr:uid="{3DE8CC56-437E-4AFB-BD83-76827DEE61C1}"/>
    <cellStyle name="Normal 7 5 2 3 2" xfId="1946" xr:uid="{D50AF1CA-2018-4565-A376-991B1F2B79E2}"/>
    <cellStyle name="Normal 7 5 2 3 2 2" xfId="3631" xr:uid="{043EAA6E-F761-4712-868A-B2FF3F8A61D6}"/>
    <cellStyle name="Normal 7 5 2 3 2 3" xfId="3632" xr:uid="{AA172946-0FFD-447C-BF6A-631F3E2F819B}"/>
    <cellStyle name="Normal 7 5 2 3 2 4" xfId="3633" xr:uid="{1ADEDB5C-E011-4D02-8255-9AA80BD038DD}"/>
    <cellStyle name="Normal 7 5 2 3 3" xfId="3634" xr:uid="{4FA84E7D-16E5-4738-85B3-81D832242C6E}"/>
    <cellStyle name="Normal 7 5 2 3 4" xfId="3635" xr:uid="{C93D4422-E2C9-4339-851F-36B62F8EAEDE}"/>
    <cellStyle name="Normal 7 5 2 3 5" xfId="3636" xr:uid="{7D348FDD-4A21-4EDC-BBF0-B91EF55084C6}"/>
    <cellStyle name="Normal 7 5 2 4" xfId="1947" xr:uid="{4328B678-065C-45F1-B856-59BB60E003C5}"/>
    <cellStyle name="Normal 7 5 2 4 2" xfId="3637" xr:uid="{8C4ECC86-1E6C-4AC7-9F7A-0912C2E9229B}"/>
    <cellStyle name="Normal 7 5 2 4 3" xfId="3638" xr:uid="{4CA4EBFC-6907-418D-ABC2-783D4D5586CC}"/>
    <cellStyle name="Normal 7 5 2 4 4" xfId="3639" xr:uid="{CC81E292-DE02-408F-A3B4-4F8F637B59D8}"/>
    <cellStyle name="Normal 7 5 2 5" xfId="3640" xr:uid="{CD70F7B3-D7EC-466F-90FE-DE3335DA0652}"/>
    <cellStyle name="Normal 7 5 2 5 2" xfId="3641" xr:uid="{BEBE9BF0-8397-407C-B12C-B927F87B8EF9}"/>
    <cellStyle name="Normal 7 5 2 5 3" xfId="3642" xr:uid="{451BA42A-79D2-4490-A62F-18A7C9778D5F}"/>
    <cellStyle name="Normal 7 5 2 5 4" xfId="3643" xr:uid="{F76CA787-2839-4C8E-93F4-C92C0574F3AA}"/>
    <cellStyle name="Normal 7 5 2 6" xfId="3644" xr:uid="{7C62BF4A-7D9B-4D50-AA35-DE28F14DA9D4}"/>
    <cellStyle name="Normal 7 5 2 7" xfId="3645" xr:uid="{0133DE93-CF5D-4C57-88A1-C8B41470851A}"/>
    <cellStyle name="Normal 7 5 2 8" xfId="3646" xr:uid="{38BCFF69-B5EE-43F1-8F45-D67D9D449402}"/>
    <cellStyle name="Normal 7 5 3" xfId="370" xr:uid="{8607147C-1E73-4EDE-99BF-130F3505475A}"/>
    <cellStyle name="Normal 7 5 3 2" xfId="742" xr:uid="{DCD44920-E216-475F-B9C1-D196AD4A2300}"/>
    <cellStyle name="Normal 7 5 3 2 2" xfId="743" xr:uid="{1BF57C62-964E-4826-88F8-87F2C1D681CA}"/>
    <cellStyle name="Normal 7 5 3 2 3" xfId="3647" xr:uid="{FACBC52E-F5E9-42D4-8F3E-9112759DAD83}"/>
    <cellStyle name="Normal 7 5 3 2 4" xfId="3648" xr:uid="{06431AC3-2050-4F4E-91D7-DD0F603DE6C7}"/>
    <cellStyle name="Normal 7 5 3 3" xfId="744" xr:uid="{066B76A9-1B71-410B-819C-66162298B6D9}"/>
    <cellStyle name="Normal 7 5 3 3 2" xfId="3649" xr:uid="{D4D6DB9F-09BD-4A33-9994-45DC899D7FF1}"/>
    <cellStyle name="Normal 7 5 3 3 3" xfId="3650" xr:uid="{37AED18E-FF6F-4F63-B281-7A297370B243}"/>
    <cellStyle name="Normal 7 5 3 3 4" xfId="3651" xr:uid="{80A0B8CB-5823-4369-896D-5E41847E77BE}"/>
    <cellStyle name="Normal 7 5 3 4" xfId="3652" xr:uid="{A3E1A545-46A6-4523-A475-051937A5D19C}"/>
    <cellStyle name="Normal 7 5 3 5" xfId="3653" xr:uid="{C9FFFDEF-597D-4DA0-A5D8-614C633C91CE}"/>
    <cellStyle name="Normal 7 5 3 6" xfId="3654" xr:uid="{CE455326-99AB-463A-86C0-C28E5A4B1530}"/>
    <cellStyle name="Normal 7 5 4" xfId="371" xr:uid="{BD5A1C44-C65B-41B4-B85E-09DBFD9983E6}"/>
    <cellStyle name="Normal 7 5 4 2" xfId="745" xr:uid="{39D2D6ED-2F6B-44EE-A222-D39DF2B99491}"/>
    <cellStyle name="Normal 7 5 4 2 2" xfId="3655" xr:uid="{76A5EDBF-88AA-4CF1-AFFB-24A3C9A3959A}"/>
    <cellStyle name="Normal 7 5 4 2 3" xfId="3656" xr:uid="{E10B51FC-FD39-4B32-AAB2-E312C6E051B2}"/>
    <cellStyle name="Normal 7 5 4 2 4" xfId="3657" xr:uid="{40AC3BA6-9427-443E-B4B7-D59893659058}"/>
    <cellStyle name="Normal 7 5 4 3" xfId="3658" xr:uid="{55A7ADA9-7981-4FB8-8C78-4301490F4799}"/>
    <cellStyle name="Normal 7 5 4 4" xfId="3659" xr:uid="{3EA850B6-04D9-49C8-B202-F38C262DE5AA}"/>
    <cellStyle name="Normal 7 5 4 5" xfId="3660" xr:uid="{23AC04F0-4031-48A8-8581-C239335F0255}"/>
    <cellStyle name="Normal 7 5 5" xfId="746" xr:uid="{73C22999-D730-47C2-9F07-C201E3B8BC08}"/>
    <cellStyle name="Normal 7 5 5 2" xfId="3661" xr:uid="{DE07D76D-7D8E-4357-925A-70D60B32CC35}"/>
    <cellStyle name="Normal 7 5 5 3" xfId="3662" xr:uid="{7AD83CE8-FA27-47F6-9946-6AC46812A833}"/>
    <cellStyle name="Normal 7 5 5 4" xfId="3663" xr:uid="{92CF956A-3583-4757-A686-85B8FB592278}"/>
    <cellStyle name="Normal 7 5 6" xfId="3664" xr:uid="{A766B52D-F3AC-45B7-A3E1-DC9A30760787}"/>
    <cellStyle name="Normal 7 5 6 2" xfId="3665" xr:uid="{A827E783-D0A8-48AF-A39F-11C49A562F2B}"/>
    <cellStyle name="Normal 7 5 6 3" xfId="3666" xr:uid="{7B76CF8F-1C7B-451D-AC70-051932B52C66}"/>
    <cellStyle name="Normal 7 5 6 4" xfId="3667" xr:uid="{F5596DB0-4110-4D02-BB04-6E50805D8CCC}"/>
    <cellStyle name="Normal 7 5 7" xfId="3668" xr:uid="{484F279F-283D-402E-8A4D-7AA59648FD07}"/>
    <cellStyle name="Normal 7 5 8" xfId="3669" xr:uid="{0FE8B401-8FF7-4A22-B042-7DF6207C89FF}"/>
    <cellStyle name="Normal 7 5 9" xfId="3670" xr:uid="{444EDC0A-277E-4293-91A5-FBE7F55B896F}"/>
    <cellStyle name="Normal 7 6" xfId="147" xr:uid="{34A97FD9-EC7B-42A8-9D1F-803DEC1F8F89}"/>
    <cellStyle name="Normal 7 6 2" xfId="372" xr:uid="{03A664FA-8AD9-46EA-A975-2EFB6E945F39}"/>
    <cellStyle name="Normal 7 6 2 2" xfId="747" xr:uid="{A8BDB379-599B-4FF1-9A84-19932492E565}"/>
    <cellStyle name="Normal 7 6 2 2 2" xfId="1948" xr:uid="{32D8646D-E410-4B65-B8E1-3C6B372E687B}"/>
    <cellStyle name="Normal 7 6 2 2 2 2" xfId="1949" xr:uid="{EBE771D6-2561-48A9-AD74-D5512EF58088}"/>
    <cellStyle name="Normal 7 6 2 2 3" xfId="1950" xr:uid="{CCE85103-0DC7-42B9-9937-A3A443AB2D89}"/>
    <cellStyle name="Normal 7 6 2 2 4" xfId="3671" xr:uid="{6093F212-AE5B-4DE8-AAB9-21B7C15150F7}"/>
    <cellStyle name="Normal 7 6 2 3" xfId="1951" xr:uid="{1E081ABF-7DD1-48F2-AFC0-2A759469A7E6}"/>
    <cellStyle name="Normal 7 6 2 3 2" xfId="1952" xr:uid="{FC62ADE3-799B-4EDF-8BE3-95CC955DAB2A}"/>
    <cellStyle name="Normal 7 6 2 3 3" xfId="3672" xr:uid="{731E73F8-8A35-4056-BFB7-502DD88571E1}"/>
    <cellStyle name="Normal 7 6 2 3 4" xfId="3673" xr:uid="{E1A41600-1162-44F4-8DF7-8C6B92820839}"/>
    <cellStyle name="Normal 7 6 2 4" xfId="1953" xr:uid="{10E4ED2D-1AAD-4D94-AA1F-DC03799B9220}"/>
    <cellStyle name="Normal 7 6 2 5" xfId="3674" xr:uid="{CB0E6582-8534-43B4-AD19-1418A53D2DA4}"/>
    <cellStyle name="Normal 7 6 2 6" xfId="3675" xr:uid="{270C784B-BFE4-498E-B993-F5676DDBC80B}"/>
    <cellStyle name="Normal 7 6 3" xfId="748" xr:uid="{5BAED8E0-4F99-4574-8F3C-B1D9AFFDE150}"/>
    <cellStyle name="Normal 7 6 3 2" xfId="1954" xr:uid="{D839F9B2-A1B7-4A42-9745-8FC0117A41D9}"/>
    <cellStyle name="Normal 7 6 3 2 2" xfId="1955" xr:uid="{11B0C529-B21B-46C0-A1D5-CC24D7CB4B6D}"/>
    <cellStyle name="Normal 7 6 3 2 3" xfId="3676" xr:uid="{0B048C6B-0A48-4FC7-95DF-243393932C54}"/>
    <cellStyle name="Normal 7 6 3 2 4" xfId="3677" xr:uid="{95DDBEE3-59A8-493C-8393-FFDBB6E3D955}"/>
    <cellStyle name="Normal 7 6 3 3" xfId="1956" xr:uid="{8AF281BD-215F-41D4-83FF-B93BDCC71524}"/>
    <cellStyle name="Normal 7 6 3 4" xfId="3678" xr:uid="{19E4F24C-3241-439B-9717-F70BBD631FAD}"/>
    <cellStyle name="Normal 7 6 3 5" xfId="3679" xr:uid="{7C5C007E-E391-452A-9652-9472B95CA632}"/>
    <cellStyle name="Normal 7 6 4" xfId="1957" xr:uid="{541F91F4-D29D-4E1D-B78E-25C4757D09B1}"/>
    <cellStyle name="Normal 7 6 4 2" xfId="1958" xr:uid="{CBBF996F-3F8A-45E3-BBB4-A3BCD1C7AC0F}"/>
    <cellStyle name="Normal 7 6 4 3" xfId="3680" xr:uid="{EED6EC6A-C0E5-4BD6-BF5C-D8274C3D69AE}"/>
    <cellStyle name="Normal 7 6 4 4" xfId="3681" xr:uid="{32E2E74D-4BB0-40D3-B759-D5F66C63247D}"/>
    <cellStyle name="Normal 7 6 5" xfId="1959" xr:uid="{7C98709D-A1B7-4D6F-B5A0-805EA8C8FF82}"/>
    <cellStyle name="Normal 7 6 5 2" xfId="3682" xr:uid="{00922DA9-0913-47C6-976E-0A867BA8D30E}"/>
    <cellStyle name="Normal 7 6 5 3" xfId="3683" xr:uid="{72BA223E-9A7C-4F2D-83DF-3692EC6E7625}"/>
    <cellStyle name="Normal 7 6 5 4" xfId="3684" xr:uid="{20CB11C5-2428-4D1B-9431-83BFEA3117F2}"/>
    <cellStyle name="Normal 7 6 6" xfId="3685" xr:uid="{B640FADC-99E6-4388-B350-6BCDC4AEAF4E}"/>
    <cellStyle name="Normal 7 6 7" xfId="3686" xr:uid="{90B7854B-F0DF-4639-846C-094EE6104B46}"/>
    <cellStyle name="Normal 7 6 8" xfId="3687" xr:uid="{6B7753D7-B785-43FB-97F2-E9579AFCFC16}"/>
    <cellStyle name="Normal 7 7" xfId="373" xr:uid="{CF8BBFA2-A2FD-490C-AB08-4B2440CE8382}"/>
    <cellStyle name="Normal 7 7 2" xfId="749" xr:uid="{7056D64F-39CE-4354-86E5-5D5547897514}"/>
    <cellStyle name="Normal 7 7 2 2" xfId="750" xr:uid="{E6A87479-765E-42DD-A083-E78D8EC05722}"/>
    <cellStyle name="Normal 7 7 2 2 2" xfId="1960" xr:uid="{A91A16BF-0C0D-4E08-A89C-4CD5F04BA78E}"/>
    <cellStyle name="Normal 7 7 2 2 3" xfId="3688" xr:uid="{A4212663-6284-46D3-88B2-81DE9CB81461}"/>
    <cellStyle name="Normal 7 7 2 2 4" xfId="3689" xr:uid="{E22F2D48-5CB2-4B78-AE34-F9B971FF40D0}"/>
    <cellStyle name="Normal 7 7 2 3" xfId="1961" xr:uid="{1722FEDB-E57F-43BF-A839-F3CBB4384177}"/>
    <cellStyle name="Normal 7 7 2 4" xfId="3690" xr:uid="{C638EB14-2FA7-47F7-B95A-92C504DF2AD9}"/>
    <cellStyle name="Normal 7 7 2 5" xfId="3691" xr:uid="{39A1ED8A-10CB-42E3-B972-191E9EA28342}"/>
    <cellStyle name="Normal 7 7 3" xfId="751" xr:uid="{282F9F10-E835-4A5B-A94B-6145DC10D60F}"/>
    <cellStyle name="Normal 7 7 3 2" xfId="1962" xr:uid="{FCEF1763-3E41-4D13-8694-B3257787C459}"/>
    <cellStyle name="Normal 7 7 3 3" xfId="3692" xr:uid="{C7985897-D0B2-42C3-A13D-4225753F30E9}"/>
    <cellStyle name="Normal 7 7 3 4" xfId="3693" xr:uid="{EBECED5F-6673-4322-8A38-EF33EEA2E564}"/>
    <cellStyle name="Normal 7 7 4" xfId="1963" xr:uid="{526B6871-B529-47A9-9EA3-9B28C7291312}"/>
    <cellStyle name="Normal 7 7 4 2" xfId="3694" xr:uid="{1A149307-E749-45E9-A536-65D6537AA20A}"/>
    <cellStyle name="Normal 7 7 4 3" xfId="3695" xr:uid="{41B810F4-4A0C-405D-8C56-0352D4DB0A2C}"/>
    <cellStyle name="Normal 7 7 4 4" xfId="3696" xr:uid="{7791975F-4A2D-4643-A0F3-1E6B1F55A779}"/>
    <cellStyle name="Normal 7 7 5" xfId="3697" xr:uid="{D7FE91E0-4502-4656-AE13-48D9A7F1B2ED}"/>
    <cellStyle name="Normal 7 7 6" xfId="3698" xr:uid="{C2FF9521-D2F3-43B3-A214-B5587622F599}"/>
    <cellStyle name="Normal 7 7 7" xfId="3699" xr:uid="{13A61021-68B4-459B-9A3E-603F92788844}"/>
    <cellStyle name="Normal 7 8" xfId="374" xr:uid="{2AB44A1E-E954-4843-9D8A-6A6D1C469DFD}"/>
    <cellStyle name="Normal 7 8 2" xfId="752" xr:uid="{CD146F54-D6C9-4FB4-9C03-8D50A5CEB270}"/>
    <cellStyle name="Normal 7 8 2 2" xfId="1964" xr:uid="{1FB48E1D-2489-448C-A3A2-3FE4A4D20752}"/>
    <cellStyle name="Normal 7 8 2 3" xfId="3700" xr:uid="{FEC38991-9FE2-44F1-A685-35491CDF513C}"/>
    <cellStyle name="Normal 7 8 2 4" xfId="3701" xr:uid="{36288006-0D25-44CF-BE4D-8C96111C4B7D}"/>
    <cellStyle name="Normal 7 8 3" xfId="1965" xr:uid="{6471819D-C9C9-4E11-8833-5D59AF7C27D2}"/>
    <cellStyle name="Normal 7 8 3 2" xfId="3702" xr:uid="{1619E5F7-FD86-4074-9CD8-0CAE15F96170}"/>
    <cellStyle name="Normal 7 8 3 3" xfId="3703" xr:uid="{9D511E24-F17F-4C57-A96F-7C6E0809C50C}"/>
    <cellStyle name="Normal 7 8 3 4" xfId="3704" xr:uid="{FEF08B24-1155-422D-A61F-AF1DFE399ACC}"/>
    <cellStyle name="Normal 7 8 4" xfId="3705" xr:uid="{B5AB33C2-ACC0-40FC-9923-B47173BFF299}"/>
    <cellStyle name="Normal 7 8 5" xfId="3706" xr:uid="{0F56FC0F-C407-45B2-8A97-C2BD882EF460}"/>
    <cellStyle name="Normal 7 8 6" xfId="3707" xr:uid="{BA705DAD-C43F-455A-BDFE-C3264FFEA231}"/>
    <cellStyle name="Normal 7 9" xfId="375" xr:uid="{426804A9-ACD3-4DB7-8514-4C2C7D3217E6}"/>
    <cellStyle name="Normal 7 9 2" xfId="1966" xr:uid="{4AD82E49-6EB8-4DAF-95C0-460766F923AA}"/>
    <cellStyle name="Normal 7 9 2 2" xfId="3708" xr:uid="{3E270E97-3707-441D-8583-2D05DE8E0948}"/>
    <cellStyle name="Normal 7 9 2 2 2" xfId="4410" xr:uid="{9545336E-293B-4854-AEF8-D47F5DEEA6B0}"/>
    <cellStyle name="Normal 7 9 2 2 3" xfId="4689" xr:uid="{3848CA9A-F41B-4BAB-BC6D-FD21DEAF8579}"/>
    <cellStyle name="Normal 7 9 2 3" xfId="3709" xr:uid="{37B9175E-AA69-4297-BA0B-7B13E1E06A7B}"/>
    <cellStyle name="Normal 7 9 2 4" xfId="3710" xr:uid="{52731167-DCE2-43CC-93C2-F103ABDD2780}"/>
    <cellStyle name="Normal 7 9 3" xfId="3711" xr:uid="{0A7D952B-30F2-4DA3-9F99-26750D6E53E1}"/>
    <cellStyle name="Normal 7 9 4" xfId="3712" xr:uid="{3E337F2D-CAEB-4DBC-B628-B137506A6D48}"/>
    <cellStyle name="Normal 7 9 4 2" xfId="4580" xr:uid="{032A7C1A-3820-496B-BCD7-241BD6E20143}"/>
    <cellStyle name="Normal 7 9 4 3" xfId="4690" xr:uid="{0C71A812-DC17-4797-9C54-77C64CC16476}"/>
    <cellStyle name="Normal 7 9 4 4" xfId="4609" xr:uid="{189108BD-DB90-43D0-9337-C7AC660ABA57}"/>
    <cellStyle name="Normal 7 9 5" xfId="3713" xr:uid="{0A134794-2BA3-4BC1-8EB2-CEB430A29BB2}"/>
    <cellStyle name="Normal 8" xfId="148" xr:uid="{BBEE6AC2-3394-44EA-BDB0-049A58362D1E}"/>
    <cellStyle name="Normal 8 10" xfId="1967" xr:uid="{20053A06-65D9-4653-B8FC-FD577DC57FA9}"/>
    <cellStyle name="Normal 8 10 2" xfId="3714" xr:uid="{264A59F4-EFB5-409B-94D2-1FE895141F70}"/>
    <cellStyle name="Normal 8 10 3" xfId="3715" xr:uid="{2919DFC4-0B51-495B-BA04-CB6D0F9A598A}"/>
    <cellStyle name="Normal 8 10 4" xfId="3716" xr:uid="{7259DFB8-2F51-40EA-A3F3-867926D8AC98}"/>
    <cellStyle name="Normal 8 11" xfId="3717" xr:uid="{7592B514-100D-47B4-B9A2-9E7DB9E182B3}"/>
    <cellStyle name="Normal 8 11 2" xfId="3718" xr:uid="{C70E98AA-2396-479E-84F5-1F3D9D115D6E}"/>
    <cellStyle name="Normal 8 11 3" xfId="3719" xr:uid="{A066FBC5-89BE-4B58-B7FE-45C8BA04E856}"/>
    <cellStyle name="Normal 8 11 4" xfId="3720" xr:uid="{88F561ED-D3E9-4820-A52F-45724AF50D41}"/>
    <cellStyle name="Normal 8 12" xfId="3721" xr:uid="{C0B6404C-F194-42E5-9B0F-C1315FB4CC85}"/>
    <cellStyle name="Normal 8 12 2" xfId="3722" xr:uid="{9349C5A9-638C-4FE2-B089-02EEAAE5A8E6}"/>
    <cellStyle name="Normal 8 13" xfId="3723" xr:uid="{22999889-A813-47F8-80FB-DDE45A1E74D2}"/>
    <cellStyle name="Normal 8 14" xfId="3724" xr:uid="{20F9DC76-738D-4420-8F70-F66E093E6F2A}"/>
    <cellStyle name="Normal 8 15" xfId="3725" xr:uid="{2C8D779B-6AF9-4CA5-B598-9A285944C4A0}"/>
    <cellStyle name="Normal 8 2" xfId="149" xr:uid="{5A263826-3E2C-43B2-9976-C6FC61DC8F39}"/>
    <cellStyle name="Normal 8 2 10" xfId="3726" xr:uid="{76EF2BF5-DE83-4AE5-B7EC-CB85E7321341}"/>
    <cellStyle name="Normal 8 2 11" xfId="3727" xr:uid="{BF293EA6-AC23-467F-B6AD-9FCC9ACF7E49}"/>
    <cellStyle name="Normal 8 2 2" xfId="150" xr:uid="{CC763BB2-ADA6-4331-A0D7-EC2A8311C8EB}"/>
    <cellStyle name="Normal 8 2 2 2" xfId="151" xr:uid="{76B09135-3CCA-4CE7-B228-2BE63E7E1392}"/>
    <cellStyle name="Normal 8 2 2 2 2" xfId="376" xr:uid="{B1E8C877-5A12-4180-B8CB-EA9EA76B2811}"/>
    <cellStyle name="Normal 8 2 2 2 2 2" xfId="753" xr:uid="{4426E995-4F33-4D56-8ECC-18CC494F38A4}"/>
    <cellStyle name="Normal 8 2 2 2 2 2 2" xfId="754" xr:uid="{33DB2A39-7A2B-4415-97BE-3A991C9D0F4D}"/>
    <cellStyle name="Normal 8 2 2 2 2 2 2 2" xfId="1968" xr:uid="{D5DDB943-B118-43FA-8598-68C85F4AE492}"/>
    <cellStyle name="Normal 8 2 2 2 2 2 2 2 2" xfId="1969" xr:uid="{B20A89F4-224C-4049-82B4-D2AAC279EB3B}"/>
    <cellStyle name="Normal 8 2 2 2 2 2 2 3" xfId="1970" xr:uid="{6405553D-6330-4137-ADC1-11ECFA9911F1}"/>
    <cellStyle name="Normal 8 2 2 2 2 2 3" xfId="1971" xr:uid="{EA27CF6C-C07B-4D45-BF6B-160D8EFC1E80}"/>
    <cellStyle name="Normal 8 2 2 2 2 2 3 2" xfId="1972" xr:uid="{B4D7BA2F-E5F3-4E32-AF21-F3CECC05DF21}"/>
    <cellStyle name="Normal 8 2 2 2 2 2 4" xfId="1973" xr:uid="{D1DD5E18-E3C7-4B7D-842A-7A6B98ADCA4D}"/>
    <cellStyle name="Normal 8 2 2 2 2 3" xfId="755" xr:uid="{447D217B-05D1-4DF3-9107-BF1C4AF5D3A4}"/>
    <cellStyle name="Normal 8 2 2 2 2 3 2" xfId="1974" xr:uid="{61A265B5-A8BE-4E63-9DCB-A92459FD7138}"/>
    <cellStyle name="Normal 8 2 2 2 2 3 2 2" xfId="1975" xr:uid="{6887C236-38CE-4E00-8CA8-C81FF9E0937E}"/>
    <cellStyle name="Normal 8 2 2 2 2 3 3" xfId="1976" xr:uid="{FC60AD98-23AB-4595-AF27-504FB8DE7354}"/>
    <cellStyle name="Normal 8 2 2 2 2 3 4" xfId="3728" xr:uid="{C4E2CD5B-B9AE-4BE5-8BA4-B743285D7B58}"/>
    <cellStyle name="Normal 8 2 2 2 2 4" xfId="1977" xr:uid="{5D3B5A45-6B23-461D-8DBD-2042B853A07C}"/>
    <cellStyle name="Normal 8 2 2 2 2 4 2" xfId="1978" xr:uid="{B4622854-328B-4CFE-9A71-26E825D93732}"/>
    <cellStyle name="Normal 8 2 2 2 2 5" xfId="1979" xr:uid="{08023269-A070-41FF-BFE4-CEC8D5317853}"/>
    <cellStyle name="Normal 8 2 2 2 2 6" xfId="3729" xr:uid="{1C252777-1EE5-4419-B8B1-5BAFC9D9764D}"/>
    <cellStyle name="Normal 8 2 2 2 3" xfId="377" xr:uid="{D02817A8-9DA0-47FD-9861-4F13F0DDE5DF}"/>
    <cellStyle name="Normal 8 2 2 2 3 2" xfId="756" xr:uid="{E1FDB003-139E-4AB4-86CD-293EC785F0B8}"/>
    <cellStyle name="Normal 8 2 2 2 3 2 2" xfId="757" xr:uid="{01944774-4140-4A8E-919A-8F2BF03D99F2}"/>
    <cellStyle name="Normal 8 2 2 2 3 2 2 2" xfId="1980" xr:uid="{1E2E3EBE-52C3-453E-A71B-32E3811BD02C}"/>
    <cellStyle name="Normal 8 2 2 2 3 2 2 2 2" xfId="1981" xr:uid="{D87F6995-BBB7-48FF-8796-F5FDDA262DAE}"/>
    <cellStyle name="Normal 8 2 2 2 3 2 2 3" xfId="1982" xr:uid="{8FBDFA05-A28F-4637-A224-4BEB4785BCF6}"/>
    <cellStyle name="Normal 8 2 2 2 3 2 3" xfId="1983" xr:uid="{26CCC0AE-38B2-4389-8E1A-BB5CA8440FA3}"/>
    <cellStyle name="Normal 8 2 2 2 3 2 3 2" xfId="1984" xr:uid="{2240C4F9-7359-44AF-AA13-D2C1978A29DD}"/>
    <cellStyle name="Normal 8 2 2 2 3 2 4" xfId="1985" xr:uid="{9563B57C-55C5-4FDC-928A-FC7DFF01D520}"/>
    <cellStyle name="Normal 8 2 2 2 3 3" xfId="758" xr:uid="{7438A129-C5AD-4E3F-AAD5-B8F67488BAA1}"/>
    <cellStyle name="Normal 8 2 2 2 3 3 2" xfId="1986" xr:uid="{0A72D40E-D4AD-47F8-A7A7-9E6F0D665D16}"/>
    <cellStyle name="Normal 8 2 2 2 3 3 2 2" xfId="1987" xr:uid="{EB41417F-CC9D-437A-A18A-7CE549B3479F}"/>
    <cellStyle name="Normal 8 2 2 2 3 3 3" xfId="1988" xr:uid="{F5FD9C60-10FD-4C11-889C-9B34280EA7FE}"/>
    <cellStyle name="Normal 8 2 2 2 3 4" xfId="1989" xr:uid="{B13FF753-6DC8-483F-A5DA-E9B5882CFDB3}"/>
    <cellStyle name="Normal 8 2 2 2 3 4 2" xfId="1990" xr:uid="{9ABF66BF-09FE-481C-B6D1-10221CFCA342}"/>
    <cellStyle name="Normal 8 2 2 2 3 5" xfId="1991" xr:uid="{0C0F9E21-DD03-46E5-8362-1C30380C94B1}"/>
    <cellStyle name="Normal 8 2 2 2 4" xfId="759" xr:uid="{E86F7394-11A4-47C7-9BB8-1F007CCFB18F}"/>
    <cellStyle name="Normal 8 2 2 2 4 2" xfId="760" xr:uid="{2F55AF12-48F1-4790-A5FC-4E593DF15975}"/>
    <cellStyle name="Normal 8 2 2 2 4 2 2" xfId="1992" xr:uid="{C4B85101-713C-423B-AF16-E6196AB670F6}"/>
    <cellStyle name="Normal 8 2 2 2 4 2 2 2" xfId="1993" xr:uid="{CC3DDE60-886C-4ECF-A0DC-396E700896FD}"/>
    <cellStyle name="Normal 8 2 2 2 4 2 3" xfId="1994" xr:uid="{CE5A071F-6ED7-45E6-BB5F-42F3E542F29B}"/>
    <cellStyle name="Normal 8 2 2 2 4 3" xfId="1995" xr:uid="{013D5E0C-B413-4FBA-BBEF-9CD4A172B21F}"/>
    <cellStyle name="Normal 8 2 2 2 4 3 2" xfId="1996" xr:uid="{C343B44C-25F7-4CB2-98B4-AA12348A279D}"/>
    <cellStyle name="Normal 8 2 2 2 4 4" xfId="1997" xr:uid="{462DF7EA-534A-493E-AAA8-DFDB2DFD956D}"/>
    <cellStyle name="Normal 8 2 2 2 5" xfId="761" xr:uid="{4B526471-AB72-4346-950D-2EA4EA98EAFB}"/>
    <cellStyle name="Normal 8 2 2 2 5 2" xfId="1998" xr:uid="{F5B4210B-2A0A-456A-8EDC-B5A5ECDC2FB6}"/>
    <cellStyle name="Normal 8 2 2 2 5 2 2" xfId="1999" xr:uid="{EE0D584B-298B-4A0D-A1BD-33075421E0E7}"/>
    <cellStyle name="Normal 8 2 2 2 5 3" xfId="2000" xr:uid="{0C11075F-BC5F-48EC-B0CE-992B0A6062BB}"/>
    <cellStyle name="Normal 8 2 2 2 5 4" xfId="3730" xr:uid="{A8AD2BFB-ADB9-4EB9-84ED-C3B458428D7C}"/>
    <cellStyle name="Normal 8 2 2 2 6" xfId="2001" xr:uid="{0C3B69E6-530D-4266-B71F-AF7007A58026}"/>
    <cellStyle name="Normal 8 2 2 2 6 2" xfId="2002" xr:uid="{FA3A9E16-6905-4E18-9D5D-FD9199F77A90}"/>
    <cellStyle name="Normal 8 2 2 2 7" xfId="2003" xr:uid="{ADA6F439-722C-45DD-94C0-2551713AA566}"/>
    <cellStyle name="Normal 8 2 2 2 8" xfId="3731" xr:uid="{B4A0ECBA-630E-41C4-B8E9-24F3B08F0359}"/>
    <cellStyle name="Normal 8 2 2 3" xfId="378" xr:uid="{BEFD752F-8FA5-4D0A-8C50-9F07AF459A56}"/>
    <cellStyle name="Normal 8 2 2 3 2" xfId="762" xr:uid="{A84158A9-8795-43BF-8086-767BD29554BE}"/>
    <cellStyle name="Normal 8 2 2 3 2 2" xfId="763" xr:uid="{7F079CA3-D6DD-40F5-B8A8-6B9B66ABE673}"/>
    <cellStyle name="Normal 8 2 2 3 2 2 2" xfId="2004" xr:uid="{F261B14B-463E-4E55-96BD-129A91FA45CC}"/>
    <cellStyle name="Normal 8 2 2 3 2 2 2 2" xfId="2005" xr:uid="{1F340E5D-9EC2-4C8A-B86D-49BAA1EA1563}"/>
    <cellStyle name="Normal 8 2 2 3 2 2 3" xfId="2006" xr:uid="{2191A680-811D-4C92-B5F1-9FD277FF80E8}"/>
    <cellStyle name="Normal 8 2 2 3 2 3" xfId="2007" xr:uid="{5F58EDB2-DA90-4DF8-B191-F3B5AB78FC95}"/>
    <cellStyle name="Normal 8 2 2 3 2 3 2" xfId="2008" xr:uid="{1760AE10-3BE2-4980-8AF4-F85EDA0D78E3}"/>
    <cellStyle name="Normal 8 2 2 3 2 4" xfId="2009" xr:uid="{45D662DB-87D3-4BFC-A5A7-0EDD9C962C2D}"/>
    <cellStyle name="Normal 8 2 2 3 3" xfId="764" xr:uid="{C78F6BE9-702F-4AA3-80B8-12C2AF5822F3}"/>
    <cellStyle name="Normal 8 2 2 3 3 2" xfId="2010" xr:uid="{6BE30A81-D177-4C78-A5C4-8128CF811035}"/>
    <cellStyle name="Normal 8 2 2 3 3 2 2" xfId="2011" xr:uid="{D15AD299-97C8-4CE6-9B07-2BDFD1223460}"/>
    <cellStyle name="Normal 8 2 2 3 3 3" xfId="2012" xr:uid="{7FFC2FE9-2D11-40EF-9C49-90AE0E610562}"/>
    <cellStyle name="Normal 8 2 2 3 3 4" xfId="3732" xr:uid="{587886E0-5F2A-45AB-922F-3A606BB6DF22}"/>
    <cellStyle name="Normal 8 2 2 3 4" xfId="2013" xr:uid="{D1031EE4-E2B7-4793-920B-9DC2D87BE442}"/>
    <cellStyle name="Normal 8 2 2 3 4 2" xfId="2014" xr:uid="{BBE5C9F9-83AE-4235-8133-29F092E76A55}"/>
    <cellStyle name="Normal 8 2 2 3 5" xfId="2015" xr:uid="{27A36D6C-A255-4513-8A1A-CA719522A9F1}"/>
    <cellStyle name="Normal 8 2 2 3 6" xfId="3733" xr:uid="{E060D4B6-2CE9-4B96-BAEE-B039881DA313}"/>
    <cellStyle name="Normal 8 2 2 4" xfId="379" xr:uid="{EB090818-8228-47DE-9920-B450FF7087E8}"/>
    <cellStyle name="Normal 8 2 2 4 2" xfId="765" xr:uid="{7827B892-13C9-4425-9311-6EB2E446B87C}"/>
    <cellStyle name="Normal 8 2 2 4 2 2" xfId="766" xr:uid="{007929D9-E9F2-4F76-9A3E-C6C66D4BC2D9}"/>
    <cellStyle name="Normal 8 2 2 4 2 2 2" xfId="2016" xr:uid="{FAA6214B-9C3E-439D-ACD7-4E1A31965DF1}"/>
    <cellStyle name="Normal 8 2 2 4 2 2 2 2" xfId="2017" xr:uid="{30E82EA4-9E96-4122-A8FE-81F824C99CBF}"/>
    <cellStyle name="Normal 8 2 2 4 2 2 3" xfId="2018" xr:uid="{17B1121B-7D0F-422F-8D73-F6F647D73695}"/>
    <cellStyle name="Normal 8 2 2 4 2 3" xfId="2019" xr:uid="{2C4AB793-8D3C-4FC3-AB4E-3A04B0C120F7}"/>
    <cellStyle name="Normal 8 2 2 4 2 3 2" xfId="2020" xr:uid="{CB22E521-B9FD-498B-A54E-6DB1D30D01E1}"/>
    <cellStyle name="Normal 8 2 2 4 2 4" xfId="2021" xr:uid="{F0563820-933B-4C02-81CC-3B8197DEA39D}"/>
    <cellStyle name="Normal 8 2 2 4 3" xfId="767" xr:uid="{A3416F94-3478-4EC5-9116-068F90A1CBF4}"/>
    <cellStyle name="Normal 8 2 2 4 3 2" xfId="2022" xr:uid="{008BA6E7-1C6F-4A08-8DC7-E702C3EC5424}"/>
    <cellStyle name="Normal 8 2 2 4 3 2 2" xfId="2023" xr:uid="{044060BC-EADF-424E-A527-4DFA728D1179}"/>
    <cellStyle name="Normal 8 2 2 4 3 3" xfId="2024" xr:uid="{7032A6D5-8EFD-40A2-8DE0-E924C2CFBFD4}"/>
    <cellStyle name="Normal 8 2 2 4 4" xfId="2025" xr:uid="{5BC9C938-E681-440D-917F-E597D0C7DC03}"/>
    <cellStyle name="Normal 8 2 2 4 4 2" xfId="2026" xr:uid="{F9081FA6-C399-444B-9123-82FEF8417B0D}"/>
    <cellStyle name="Normal 8 2 2 4 5" xfId="2027" xr:uid="{0FC586FF-6DE1-40CE-B94F-21A33C6C98A3}"/>
    <cellStyle name="Normal 8 2 2 5" xfId="380" xr:uid="{0E3374F4-1A86-47BD-8AEA-FCEF2FAC95CE}"/>
    <cellStyle name="Normal 8 2 2 5 2" xfId="768" xr:uid="{1C8F8364-9ACB-4CD2-9743-2252ACC10BC9}"/>
    <cellStyle name="Normal 8 2 2 5 2 2" xfId="2028" xr:uid="{53941DF7-E6B0-4D58-A280-5B849554B906}"/>
    <cellStyle name="Normal 8 2 2 5 2 2 2" xfId="2029" xr:uid="{E941369F-62FD-4319-B0C6-079A1ED5CF89}"/>
    <cellStyle name="Normal 8 2 2 5 2 3" xfId="2030" xr:uid="{5D94B34C-3BEB-4287-9C59-9CA8B889391F}"/>
    <cellStyle name="Normal 8 2 2 5 3" xfId="2031" xr:uid="{B7817C99-122B-46EF-BE53-5AD0A853F78F}"/>
    <cellStyle name="Normal 8 2 2 5 3 2" xfId="2032" xr:uid="{6F8BC267-84E5-4253-8B42-3A44289DCB19}"/>
    <cellStyle name="Normal 8 2 2 5 4" xfId="2033" xr:uid="{D78A7D63-C3FC-4E96-9EDC-D5A67F0E9C9B}"/>
    <cellStyle name="Normal 8 2 2 6" xfId="769" xr:uid="{E4D81BE3-AD40-48AD-8522-B714C771DE01}"/>
    <cellStyle name="Normal 8 2 2 6 2" xfId="2034" xr:uid="{291E66CC-3BA0-4903-9E75-CEE8571FE162}"/>
    <cellStyle name="Normal 8 2 2 6 2 2" xfId="2035" xr:uid="{B7C60653-8D25-4CD0-9E46-65F568A2F12F}"/>
    <cellStyle name="Normal 8 2 2 6 3" xfId="2036" xr:uid="{67519149-92DB-44E0-A95F-ACFE3607BA9F}"/>
    <cellStyle name="Normal 8 2 2 6 4" xfId="3734" xr:uid="{FA34C163-C5F8-4FF1-A952-3E52DCCB7496}"/>
    <cellStyle name="Normal 8 2 2 7" xfId="2037" xr:uid="{DA446F08-34F8-41A9-9CC3-3D04116EFE4E}"/>
    <cellStyle name="Normal 8 2 2 7 2" xfId="2038" xr:uid="{7B97B09B-C60D-4C3B-8080-ADE224799688}"/>
    <cellStyle name="Normal 8 2 2 8" xfId="2039" xr:uid="{FBA2A5A1-A48D-4ADD-961F-C6F0FE877135}"/>
    <cellStyle name="Normal 8 2 2 9" xfId="3735" xr:uid="{E8C8F35B-EDEE-48A7-8E4E-B6A5DEC5D62D}"/>
    <cellStyle name="Normal 8 2 3" xfId="152" xr:uid="{18BE2D4B-52D3-4B1A-933E-9C6A72088B41}"/>
    <cellStyle name="Normal 8 2 3 2" xfId="153" xr:uid="{7983C1A6-DBA5-4B85-A987-BDC2A3630EC3}"/>
    <cellStyle name="Normal 8 2 3 2 2" xfId="770" xr:uid="{E28BB12A-8783-4D73-A33B-076BD20381A7}"/>
    <cellStyle name="Normal 8 2 3 2 2 2" xfId="771" xr:uid="{25505E7E-978D-4AA0-87A0-7FA2AEA9E1AB}"/>
    <cellStyle name="Normal 8 2 3 2 2 2 2" xfId="2040" xr:uid="{FB495E0C-B9D5-4ABE-8CCA-564B12678FAB}"/>
    <cellStyle name="Normal 8 2 3 2 2 2 2 2" xfId="2041" xr:uid="{4DB421DE-5C42-4A7E-8973-02D96739F4CD}"/>
    <cellStyle name="Normal 8 2 3 2 2 2 3" xfId="2042" xr:uid="{225DC30A-B3F3-4FF9-93D6-EA066405489F}"/>
    <cellStyle name="Normal 8 2 3 2 2 3" xfId="2043" xr:uid="{4996DECB-A2A9-47C8-8A6A-C70CCBB4FB72}"/>
    <cellStyle name="Normal 8 2 3 2 2 3 2" xfId="2044" xr:uid="{81D789CB-5CA7-401F-8B7E-E40F16A2350B}"/>
    <cellStyle name="Normal 8 2 3 2 2 4" xfId="2045" xr:uid="{5462453B-24A0-4E5F-9DB4-BFADE638FE2B}"/>
    <cellStyle name="Normal 8 2 3 2 3" xfId="772" xr:uid="{338E8466-F266-40E5-8B4A-05FD5CF6A3DD}"/>
    <cellStyle name="Normal 8 2 3 2 3 2" xfId="2046" xr:uid="{BD2D74EB-3825-4554-A257-DCD45D4ABCAA}"/>
    <cellStyle name="Normal 8 2 3 2 3 2 2" xfId="2047" xr:uid="{D934FA56-C352-4855-865E-CC3F3C6E6D27}"/>
    <cellStyle name="Normal 8 2 3 2 3 3" xfId="2048" xr:uid="{7EB7C51B-37FE-4FF9-A2B5-50141326F3CD}"/>
    <cellStyle name="Normal 8 2 3 2 3 4" xfId="3736" xr:uid="{3D532453-25CB-454B-82D2-054FD669ED2A}"/>
    <cellStyle name="Normal 8 2 3 2 4" xfId="2049" xr:uid="{684D2FB5-62C5-491A-821B-433F0FFB861E}"/>
    <cellStyle name="Normal 8 2 3 2 4 2" xfId="2050" xr:uid="{9A266BF8-C102-4333-8624-50A405CBD35B}"/>
    <cellStyle name="Normal 8 2 3 2 5" xfId="2051" xr:uid="{E38D8979-93A1-42FB-9EA0-497ECB657395}"/>
    <cellStyle name="Normal 8 2 3 2 6" xfId="3737" xr:uid="{A07C8E50-5531-41D7-9BEF-E36C0244B38E}"/>
    <cellStyle name="Normal 8 2 3 3" xfId="381" xr:uid="{475CDBFB-AA7C-4FB2-8769-3ACAB92ADD88}"/>
    <cellStyle name="Normal 8 2 3 3 2" xfId="773" xr:uid="{68905B60-5855-4E1A-9CAE-0ED179FC2FF7}"/>
    <cellStyle name="Normal 8 2 3 3 2 2" xfId="774" xr:uid="{ED3301BA-8B10-4D11-9988-B4549BD650B6}"/>
    <cellStyle name="Normal 8 2 3 3 2 2 2" xfId="2052" xr:uid="{42B565C9-CC65-4618-96C8-967FA41BAB94}"/>
    <cellStyle name="Normal 8 2 3 3 2 2 2 2" xfId="2053" xr:uid="{2F9503A8-B9F0-43A9-AC17-DBD677ACC2F7}"/>
    <cellStyle name="Normal 8 2 3 3 2 2 3" xfId="2054" xr:uid="{E48DE1D4-0B91-48A1-AE1F-5E99230B5EC7}"/>
    <cellStyle name="Normal 8 2 3 3 2 3" xfId="2055" xr:uid="{56624BD4-BB2E-4965-958F-B192359F10C2}"/>
    <cellStyle name="Normal 8 2 3 3 2 3 2" xfId="2056" xr:uid="{8A366531-09AA-49E6-AB38-6A55A0482D89}"/>
    <cellStyle name="Normal 8 2 3 3 2 4" xfId="2057" xr:uid="{74907BAE-E6C4-4930-881F-3FF859B8C068}"/>
    <cellStyle name="Normal 8 2 3 3 3" xfId="775" xr:uid="{70E31472-7F16-4BAB-B9CD-E2302C7FB21C}"/>
    <cellStyle name="Normal 8 2 3 3 3 2" xfId="2058" xr:uid="{5C261E7A-31F3-42E9-AF9A-0DF3D4C3CF58}"/>
    <cellStyle name="Normal 8 2 3 3 3 2 2" xfId="2059" xr:uid="{6BF7130B-3876-4BCB-ABE4-F3A095F52F88}"/>
    <cellStyle name="Normal 8 2 3 3 3 3" xfId="2060" xr:uid="{CB3B902A-CA81-425D-890F-FA3B4D19C3FF}"/>
    <cellStyle name="Normal 8 2 3 3 4" xfId="2061" xr:uid="{4C342CC1-7F6C-4FB3-889B-F8067B268B64}"/>
    <cellStyle name="Normal 8 2 3 3 4 2" xfId="2062" xr:uid="{88648548-6463-4E98-A88D-2BD73CA14A2B}"/>
    <cellStyle name="Normal 8 2 3 3 5" xfId="2063" xr:uid="{64954C10-A603-4B9D-AC31-40F96B4CBBD1}"/>
    <cellStyle name="Normal 8 2 3 4" xfId="382" xr:uid="{82D9802D-BA50-4D48-B91E-F728288A0B32}"/>
    <cellStyle name="Normal 8 2 3 4 2" xfId="776" xr:uid="{809B9866-8CB8-4BB9-B888-C0426483FAD3}"/>
    <cellStyle name="Normal 8 2 3 4 2 2" xfId="2064" xr:uid="{6A92824F-BC4E-4D78-9E2A-B556813AF62E}"/>
    <cellStyle name="Normal 8 2 3 4 2 2 2" xfId="2065" xr:uid="{1A32EC73-6EA6-44F0-8137-A6AEE9BABE1C}"/>
    <cellStyle name="Normal 8 2 3 4 2 3" xfId="2066" xr:uid="{B08F1ED0-F43B-4609-8B8A-A5923CDBC629}"/>
    <cellStyle name="Normal 8 2 3 4 3" xfId="2067" xr:uid="{B78C5BA2-2B1B-44E3-BD4B-C2463DFD681B}"/>
    <cellStyle name="Normal 8 2 3 4 3 2" xfId="2068" xr:uid="{A0B8DED2-A3B0-4590-9F31-5B92AA7F2A00}"/>
    <cellStyle name="Normal 8 2 3 4 4" xfId="2069" xr:uid="{8CA859DD-B6DF-4454-83D9-493DABE1EF20}"/>
    <cellStyle name="Normal 8 2 3 5" xfId="777" xr:uid="{5A333CBE-FDCB-4B7E-8F61-6C8AF117B1C1}"/>
    <cellStyle name="Normal 8 2 3 5 2" xfId="2070" xr:uid="{8FC68DD9-35E9-44E8-8E07-4ED8DA9BA83C}"/>
    <cellStyle name="Normal 8 2 3 5 2 2" xfId="2071" xr:uid="{DF9C4620-F94B-4492-B9AE-A6DB10A94AC5}"/>
    <cellStyle name="Normal 8 2 3 5 3" xfId="2072" xr:uid="{0EA1EDA1-9579-4730-B722-B8BA5B87F059}"/>
    <cellStyle name="Normal 8 2 3 5 4" xfId="3738" xr:uid="{CB6734F0-B063-4541-9314-F6A8F10C787D}"/>
    <cellStyle name="Normal 8 2 3 6" xfId="2073" xr:uid="{916A8799-AA34-4AFE-BADF-9E0BDB544705}"/>
    <cellStyle name="Normal 8 2 3 6 2" xfId="2074" xr:uid="{6D97F017-227E-4598-B269-1BA6C8D2AB1F}"/>
    <cellStyle name="Normal 8 2 3 7" xfId="2075" xr:uid="{7DDA85AE-9B16-4BA7-9520-AAEBC62FCC63}"/>
    <cellStyle name="Normal 8 2 3 8" xfId="3739" xr:uid="{DB3F0DBE-3302-4F5E-855D-851F07108992}"/>
    <cellStyle name="Normal 8 2 4" xfId="154" xr:uid="{FDE82EAF-A7F3-4168-B875-D2BB0893A24D}"/>
    <cellStyle name="Normal 8 2 4 2" xfId="451" xr:uid="{76E70D5F-53B3-46EC-B9D7-CCC5153836E8}"/>
    <cellStyle name="Normal 8 2 4 2 2" xfId="778" xr:uid="{CCF99472-FC72-4845-BD4D-BB7C4288349D}"/>
    <cellStyle name="Normal 8 2 4 2 2 2" xfId="2076" xr:uid="{CA4BD2D7-A9E7-41D8-BD88-FA614CE765B0}"/>
    <cellStyle name="Normal 8 2 4 2 2 2 2" xfId="2077" xr:uid="{2C0AF3A1-DCA3-4E68-B6DF-750E217E7910}"/>
    <cellStyle name="Normal 8 2 4 2 2 3" xfId="2078" xr:uid="{43A897C4-07A9-4856-AF48-9D989DE78AE0}"/>
    <cellStyle name="Normal 8 2 4 2 2 4" xfId="3740" xr:uid="{DA4F70E7-B4AF-4CF4-8A81-B404AF2903C8}"/>
    <cellStyle name="Normal 8 2 4 2 3" xfId="2079" xr:uid="{D3726A88-96B6-4970-8ED1-DD7B69DF5A9D}"/>
    <cellStyle name="Normal 8 2 4 2 3 2" xfId="2080" xr:uid="{966D23E4-3BC4-45AC-AA30-0EEC744D9C5E}"/>
    <cellStyle name="Normal 8 2 4 2 4" xfId="2081" xr:uid="{162D1CFB-8B35-4166-8AA9-D33605037BEC}"/>
    <cellStyle name="Normal 8 2 4 2 5" xfId="3741" xr:uid="{418660BF-2926-4B1A-9246-D3435A3D9699}"/>
    <cellStyle name="Normal 8 2 4 3" xfId="779" xr:uid="{24D6C102-3A6F-466D-AE2A-858CB64A8F29}"/>
    <cellStyle name="Normal 8 2 4 3 2" xfId="2082" xr:uid="{9960F15F-3908-4A0E-B0E7-3B186B08C216}"/>
    <cellStyle name="Normal 8 2 4 3 2 2" xfId="2083" xr:uid="{0FC30431-8271-4F80-8143-8CA8B079E149}"/>
    <cellStyle name="Normal 8 2 4 3 3" xfId="2084" xr:uid="{B638834C-F7B8-4DC1-AA06-B87B66F1D81E}"/>
    <cellStyle name="Normal 8 2 4 3 4" xfId="3742" xr:uid="{63634C2F-8D87-4CEC-9ADB-A6037286FC08}"/>
    <cellStyle name="Normal 8 2 4 4" xfId="2085" xr:uid="{9BBA2F33-15EA-4698-9F4D-7E46FB38E601}"/>
    <cellStyle name="Normal 8 2 4 4 2" xfId="2086" xr:uid="{D549775E-2A2E-404C-97A6-DF38B089DDC6}"/>
    <cellStyle name="Normal 8 2 4 4 3" xfId="3743" xr:uid="{BFDAD7EE-4A56-4513-BD91-03347013BFE9}"/>
    <cellStyle name="Normal 8 2 4 4 4" xfId="3744" xr:uid="{170A546E-A082-4D82-A27D-34EE7D888737}"/>
    <cellStyle name="Normal 8 2 4 5" xfId="2087" xr:uid="{772278AF-A6CA-4E1B-B940-548518FD1CD4}"/>
    <cellStyle name="Normal 8 2 4 6" xfId="3745" xr:uid="{6A4BF463-EC7C-4933-8EDB-87A210E6A535}"/>
    <cellStyle name="Normal 8 2 4 7" xfId="3746" xr:uid="{E3DAB5A9-57CB-4E63-831D-95CBF2BE6E82}"/>
    <cellStyle name="Normal 8 2 5" xfId="383" xr:uid="{84EF4D64-C92F-4A2F-B72F-44E55E97589A}"/>
    <cellStyle name="Normal 8 2 5 2" xfId="780" xr:uid="{4FC77F0B-8F26-4B74-9B86-51E62C4E1EE0}"/>
    <cellStyle name="Normal 8 2 5 2 2" xfId="781" xr:uid="{0BB0414F-261F-44AC-B15F-C4002CFDF845}"/>
    <cellStyle name="Normal 8 2 5 2 2 2" xfId="2088" xr:uid="{B6A34A14-120E-440D-8738-C1E3A6BE9D02}"/>
    <cellStyle name="Normal 8 2 5 2 2 2 2" xfId="2089" xr:uid="{120349E8-B8AC-4991-B8D2-E5D465C7F924}"/>
    <cellStyle name="Normal 8 2 5 2 2 3" xfId="2090" xr:uid="{94C9A12D-A830-4DB2-9E68-CA4B731183BA}"/>
    <cellStyle name="Normal 8 2 5 2 3" xfId="2091" xr:uid="{7D850AD7-EC9B-47B3-9D3B-EB428B161912}"/>
    <cellStyle name="Normal 8 2 5 2 3 2" xfId="2092" xr:uid="{87F3590E-63EA-4249-AC5A-9352D506D39C}"/>
    <cellStyle name="Normal 8 2 5 2 4" xfId="2093" xr:uid="{1149935C-3F81-4253-BA85-7DEA853EB023}"/>
    <cellStyle name="Normal 8 2 5 3" xfId="782" xr:uid="{F60E666D-7F74-46DD-99CB-BE004F72A75A}"/>
    <cellStyle name="Normal 8 2 5 3 2" xfId="2094" xr:uid="{24CD1AF1-A6EE-441C-A7A5-1E5AB4B991FF}"/>
    <cellStyle name="Normal 8 2 5 3 2 2" xfId="2095" xr:uid="{23A714D4-DD81-4004-9ED4-FCE3055F833E}"/>
    <cellStyle name="Normal 8 2 5 3 3" xfId="2096" xr:uid="{9E71AAE9-170C-4208-BEAA-A40496308759}"/>
    <cellStyle name="Normal 8 2 5 3 4" xfId="3747" xr:uid="{4DB04551-9FC7-41EF-9F31-6E932D6B80B9}"/>
    <cellStyle name="Normal 8 2 5 4" xfId="2097" xr:uid="{59057FAB-8AC3-445A-818E-9D88AC962A8C}"/>
    <cellStyle name="Normal 8 2 5 4 2" xfId="2098" xr:uid="{DAD617BE-3EB5-4C39-8F49-A55169CCB1A6}"/>
    <cellStyle name="Normal 8 2 5 5" xfId="2099" xr:uid="{9E99EBCD-B0C5-4374-A403-E161217AD010}"/>
    <cellStyle name="Normal 8 2 5 6" xfId="3748" xr:uid="{46D064E2-2E32-4258-96F0-A72834423968}"/>
    <cellStyle name="Normal 8 2 6" xfId="384" xr:uid="{65943679-54BC-4F86-9FDD-E67F0D476C50}"/>
    <cellStyle name="Normal 8 2 6 2" xfId="783" xr:uid="{E08FBA65-109D-455A-BBD4-73D2715C0D5B}"/>
    <cellStyle name="Normal 8 2 6 2 2" xfId="2100" xr:uid="{42282C27-6333-4354-A909-550E22CB8A2E}"/>
    <cellStyle name="Normal 8 2 6 2 2 2" xfId="2101" xr:uid="{6BF5E4E5-80FF-4699-9AD7-E75864E03E05}"/>
    <cellStyle name="Normal 8 2 6 2 3" xfId="2102" xr:uid="{5F488F4C-D7FE-4502-9E87-2B8F89E63D20}"/>
    <cellStyle name="Normal 8 2 6 2 4" xfId="3749" xr:uid="{28B9EAB3-DA90-42EE-8EDA-DB7544A16E9D}"/>
    <cellStyle name="Normal 8 2 6 3" xfId="2103" xr:uid="{DD099A8C-B500-4A0B-96D9-C1D97E152A3C}"/>
    <cellStyle name="Normal 8 2 6 3 2" xfId="2104" xr:uid="{F5735884-2669-4C31-93BE-30AC1EE6F2B1}"/>
    <cellStyle name="Normal 8 2 6 4" xfId="2105" xr:uid="{CC3918B7-A06A-41CD-A9E9-BA5E61A52C15}"/>
    <cellStyle name="Normal 8 2 6 5" xfId="3750" xr:uid="{5C51656A-B5A7-4D17-AA87-27A4D96F4A24}"/>
    <cellStyle name="Normal 8 2 7" xfId="784" xr:uid="{F7F3206B-2F8C-4DEF-A5AC-0D6F838A6625}"/>
    <cellStyle name="Normal 8 2 7 2" xfId="2106" xr:uid="{4C977237-18E8-4E03-AE78-36129403D60A}"/>
    <cellStyle name="Normal 8 2 7 2 2" xfId="2107" xr:uid="{10EF2568-3436-4A87-A836-E34EE918E7EB}"/>
    <cellStyle name="Normal 8 2 7 3" xfId="2108" xr:uid="{B68E1DFE-C538-4B03-9003-C65B87B4394C}"/>
    <cellStyle name="Normal 8 2 7 4" xfId="3751" xr:uid="{1E60AB9A-5D35-44CD-8349-C31F3AD17089}"/>
    <cellStyle name="Normal 8 2 8" xfId="2109" xr:uid="{833E9F26-E68F-4A10-B3D1-B34FC44D27A9}"/>
    <cellStyle name="Normal 8 2 8 2" xfId="2110" xr:uid="{A6397810-258E-46F0-9BB8-E585BB9180A5}"/>
    <cellStyle name="Normal 8 2 8 3" xfId="3752" xr:uid="{09BB7076-FD9F-4F2A-B823-6A1121DAED29}"/>
    <cellStyle name="Normal 8 2 8 4" xfId="3753" xr:uid="{3AE5011B-D5E3-4B04-A505-5A5C83041292}"/>
    <cellStyle name="Normal 8 2 9" xfId="2111" xr:uid="{9ABB58C7-D45C-4958-AA47-57C0AD060D0A}"/>
    <cellStyle name="Normal 8 3" xfId="155" xr:uid="{01C556C1-AE43-42C1-8744-E8353774AEC9}"/>
    <cellStyle name="Normal 8 3 10" xfId="3754" xr:uid="{7D540E43-8025-4155-AAD7-821E2862FD2C}"/>
    <cellStyle name="Normal 8 3 11" xfId="3755" xr:uid="{DF14F08C-7497-4FB7-80F9-0579C63FF7BE}"/>
    <cellStyle name="Normal 8 3 2" xfId="156" xr:uid="{6D94CBA2-4B68-4748-BB3C-118EB991DD12}"/>
    <cellStyle name="Normal 8 3 2 2" xfId="157" xr:uid="{78A0DB21-5402-4948-9A3D-3338FBEDAC8B}"/>
    <cellStyle name="Normal 8 3 2 2 2" xfId="385" xr:uid="{9F558251-1489-404B-9602-D5C582B311F2}"/>
    <cellStyle name="Normal 8 3 2 2 2 2" xfId="785" xr:uid="{342EA3B8-2E9F-41BF-8F88-F3B45E0A5FC6}"/>
    <cellStyle name="Normal 8 3 2 2 2 2 2" xfId="2112" xr:uid="{13351A74-0FE5-4DDE-98EF-BE37784450CB}"/>
    <cellStyle name="Normal 8 3 2 2 2 2 2 2" xfId="2113" xr:uid="{B67A9032-C133-4763-AC9E-60693E84B207}"/>
    <cellStyle name="Normal 8 3 2 2 2 2 3" xfId="2114" xr:uid="{8F5A5985-EA6A-47A3-A3BE-9DD73F53050F}"/>
    <cellStyle name="Normal 8 3 2 2 2 2 4" xfId="3756" xr:uid="{0565B89F-C597-4516-B83C-BE64330FE268}"/>
    <cellStyle name="Normal 8 3 2 2 2 3" xfId="2115" xr:uid="{C4408D93-96F7-41AF-B490-2A17BE4A31B6}"/>
    <cellStyle name="Normal 8 3 2 2 2 3 2" xfId="2116" xr:uid="{BCA87D9A-2D7B-47E2-BD58-5D3A3819A35A}"/>
    <cellStyle name="Normal 8 3 2 2 2 3 3" xfId="3757" xr:uid="{118D062B-B0D4-44F8-93AC-37AB6A5489E6}"/>
    <cellStyle name="Normal 8 3 2 2 2 3 4" xfId="3758" xr:uid="{CEF9BC2F-84EA-497A-98C9-FE0350FD23AB}"/>
    <cellStyle name="Normal 8 3 2 2 2 4" xfId="2117" xr:uid="{A3C45C4C-95DC-4C5D-936C-4D1E8EBEC09E}"/>
    <cellStyle name="Normal 8 3 2 2 2 5" xfId="3759" xr:uid="{CEA87622-CFE9-41DC-920E-EE05398B388C}"/>
    <cellStyle name="Normal 8 3 2 2 2 6" xfId="3760" xr:uid="{BDE4350C-5069-4C1F-A435-F17BA861248F}"/>
    <cellStyle name="Normal 8 3 2 2 3" xfId="786" xr:uid="{87A0E1FA-C859-4C4E-92ED-42F497B67196}"/>
    <cellStyle name="Normal 8 3 2 2 3 2" xfId="2118" xr:uid="{06D252C0-576C-4AB7-9A52-BFE8CFA5E675}"/>
    <cellStyle name="Normal 8 3 2 2 3 2 2" xfId="2119" xr:uid="{D8DF7B00-198C-44B9-9171-C68F7FC6EE77}"/>
    <cellStyle name="Normal 8 3 2 2 3 2 3" xfId="3761" xr:uid="{F43706F2-2127-48B4-B143-87CB4A55A017}"/>
    <cellStyle name="Normal 8 3 2 2 3 2 4" xfId="3762" xr:uid="{C566023E-12C0-4B68-A56F-FFF4BA5148C5}"/>
    <cellStyle name="Normal 8 3 2 2 3 3" xfId="2120" xr:uid="{A22AA130-05E2-4137-A83D-167FDAC2C7D1}"/>
    <cellStyle name="Normal 8 3 2 2 3 4" xfId="3763" xr:uid="{78149F4D-C6AC-4561-A707-03478ECBD6C6}"/>
    <cellStyle name="Normal 8 3 2 2 3 5" xfId="3764" xr:uid="{0D93815D-8531-42AE-964B-5CCF13CC8A42}"/>
    <cellStyle name="Normal 8 3 2 2 4" xfId="2121" xr:uid="{B0857DB1-AFFE-4781-A490-ABBA3057D4C9}"/>
    <cellStyle name="Normal 8 3 2 2 4 2" xfId="2122" xr:uid="{5D368E2D-90B1-4785-9E53-B3DA81479B1B}"/>
    <cellStyle name="Normal 8 3 2 2 4 3" xfId="3765" xr:uid="{3B73B98E-0BE4-4C50-900C-B5DED89127E5}"/>
    <cellStyle name="Normal 8 3 2 2 4 4" xfId="3766" xr:uid="{A552E3CF-D3A2-4918-B5A9-D53639FDCACC}"/>
    <cellStyle name="Normal 8 3 2 2 5" xfId="2123" xr:uid="{A9673E29-36A3-4BAA-829A-1AD86E2A44E7}"/>
    <cellStyle name="Normal 8 3 2 2 5 2" xfId="3767" xr:uid="{8B156443-689D-4701-9068-23C1947812E2}"/>
    <cellStyle name="Normal 8 3 2 2 5 3" xfId="3768" xr:uid="{86E67D6B-D4B8-4F27-A1F1-71C8DDFC93C4}"/>
    <cellStyle name="Normal 8 3 2 2 5 4" xfId="3769" xr:uid="{70DE008D-E235-47A4-80D4-24EE4D69F5DE}"/>
    <cellStyle name="Normal 8 3 2 2 6" xfId="3770" xr:uid="{AFAB5A12-8586-4F0A-AC8F-23EBD006CAFA}"/>
    <cellStyle name="Normal 8 3 2 2 7" xfId="3771" xr:uid="{92281AA4-794F-4060-8F98-066C1CD01BAB}"/>
    <cellStyle name="Normal 8 3 2 2 8" xfId="3772" xr:uid="{59798B87-DDAA-4430-9DCD-7B3C9656B943}"/>
    <cellStyle name="Normal 8 3 2 3" xfId="386" xr:uid="{ED4598A3-B6E3-4F7C-B4E4-3316C954008F}"/>
    <cellStyle name="Normal 8 3 2 3 2" xfId="787" xr:uid="{AE7ECE87-2474-43F9-B0DC-93579A04A426}"/>
    <cellStyle name="Normal 8 3 2 3 2 2" xfId="788" xr:uid="{1AD81F8D-8E6C-4380-85B3-2317F116149B}"/>
    <cellStyle name="Normal 8 3 2 3 2 2 2" xfId="2124" xr:uid="{45327F3A-23FC-43AC-8571-3EB1350BE6E9}"/>
    <cellStyle name="Normal 8 3 2 3 2 2 2 2" xfId="2125" xr:uid="{2E189510-96F3-43AA-B81B-0888709D5CF5}"/>
    <cellStyle name="Normal 8 3 2 3 2 2 3" xfId="2126" xr:uid="{036C49AF-8708-42A7-9567-18F10024F259}"/>
    <cellStyle name="Normal 8 3 2 3 2 3" xfId="2127" xr:uid="{021C6CA4-2536-4DD6-AF75-24CA55A605FF}"/>
    <cellStyle name="Normal 8 3 2 3 2 3 2" xfId="2128" xr:uid="{FA30AE86-EDE8-4C5A-98EF-0A34422A8029}"/>
    <cellStyle name="Normal 8 3 2 3 2 4" xfId="2129" xr:uid="{967C57EC-FB86-4E32-8CD4-1AC69CC1204C}"/>
    <cellStyle name="Normal 8 3 2 3 3" xfId="789" xr:uid="{F13100A6-9FFB-4FDD-8D7D-8C436483CED1}"/>
    <cellStyle name="Normal 8 3 2 3 3 2" xfId="2130" xr:uid="{7221DE48-2094-47C6-B18A-370CA924D08B}"/>
    <cellStyle name="Normal 8 3 2 3 3 2 2" xfId="2131" xr:uid="{9B6AC0CE-83DC-451A-8FB8-56E70A4BECD4}"/>
    <cellStyle name="Normal 8 3 2 3 3 3" xfId="2132" xr:uid="{CBDE326D-4D75-4B2C-B25F-10527F20A426}"/>
    <cellStyle name="Normal 8 3 2 3 3 4" xfId="3773" xr:uid="{1496104C-2D2D-44FC-948B-E18DE832A162}"/>
    <cellStyle name="Normal 8 3 2 3 4" xfId="2133" xr:uid="{6F50D0A8-C7B3-4E5A-8045-88049A8C510D}"/>
    <cellStyle name="Normal 8 3 2 3 4 2" xfId="2134" xr:uid="{B2126AA7-8900-4B77-8274-6F58BE15E6A7}"/>
    <cellStyle name="Normal 8 3 2 3 5" xfId="2135" xr:uid="{3A455DC2-D70F-491E-A4FA-1430FFDA955B}"/>
    <cellStyle name="Normal 8 3 2 3 6" xfId="3774" xr:uid="{405F526F-ADA2-4611-8294-265782E3C348}"/>
    <cellStyle name="Normal 8 3 2 4" xfId="387" xr:uid="{94EF7261-9B4B-40BE-8003-DA760C4A68D2}"/>
    <cellStyle name="Normal 8 3 2 4 2" xfId="790" xr:uid="{695A1D10-955D-410E-A12F-E634A7BADF86}"/>
    <cellStyle name="Normal 8 3 2 4 2 2" xfId="2136" xr:uid="{08E960BA-420D-43C4-B7A3-144A657BB98F}"/>
    <cellStyle name="Normal 8 3 2 4 2 2 2" xfId="2137" xr:uid="{887EC045-8B57-4A07-9473-F753B8690D01}"/>
    <cellStyle name="Normal 8 3 2 4 2 3" xfId="2138" xr:uid="{1DD4E5FD-A08C-4215-8CCF-23A6FAD0F74A}"/>
    <cellStyle name="Normal 8 3 2 4 2 4" xfId="3775" xr:uid="{B17C67D9-CE4B-4BD8-A6E1-2F79EA43BD61}"/>
    <cellStyle name="Normal 8 3 2 4 3" xfId="2139" xr:uid="{B93ED574-C089-4F1D-906C-16632B0D4FBF}"/>
    <cellStyle name="Normal 8 3 2 4 3 2" xfId="2140" xr:uid="{B8147D59-9CE3-486C-A9C0-BAFC5EEE8E38}"/>
    <cellStyle name="Normal 8 3 2 4 4" xfId="2141" xr:uid="{7C2F327E-AB20-4F03-894B-8A60D034AAEE}"/>
    <cellStyle name="Normal 8 3 2 4 5" xfId="3776" xr:uid="{DB0A6ED3-543F-48AD-8F6A-C0CE75C6516A}"/>
    <cellStyle name="Normal 8 3 2 5" xfId="388" xr:uid="{330EB719-E83D-45A9-9E8E-646E80751504}"/>
    <cellStyle name="Normal 8 3 2 5 2" xfId="2142" xr:uid="{C6B4DE19-1F4C-499D-B870-B59A636CD6CC}"/>
    <cellStyle name="Normal 8 3 2 5 2 2" xfId="2143" xr:uid="{E3DCA265-280A-40AF-84C9-A250583B41AD}"/>
    <cellStyle name="Normal 8 3 2 5 3" xfId="2144" xr:uid="{E91DC574-2508-440D-834D-BF3F412FF47D}"/>
    <cellStyle name="Normal 8 3 2 5 4" xfId="3777" xr:uid="{72EB721F-F648-4670-B99E-03C92F933FB2}"/>
    <cellStyle name="Normal 8 3 2 6" xfId="2145" xr:uid="{E07725B1-ECB4-49D3-AA69-AD90BE63F7E9}"/>
    <cellStyle name="Normal 8 3 2 6 2" xfId="2146" xr:uid="{869335E6-50D6-4F9D-889F-476AF1EA3FE9}"/>
    <cellStyle name="Normal 8 3 2 6 3" xfId="3778" xr:uid="{BF969FF3-86F4-427F-BA33-A5BAEBEF7662}"/>
    <cellStyle name="Normal 8 3 2 6 4" xfId="3779" xr:uid="{6E44DF46-D3DF-4984-B4D4-9BE8ECCADEA4}"/>
    <cellStyle name="Normal 8 3 2 7" xfId="2147" xr:uid="{6BF259AC-8D9A-49BE-8489-8037297E7D7A}"/>
    <cellStyle name="Normal 8 3 2 8" xfId="3780" xr:uid="{5101CB6B-62FB-4195-87F8-607A85FA2932}"/>
    <cellStyle name="Normal 8 3 2 9" xfId="3781" xr:uid="{053AC242-51EA-417A-A2F6-3FE4DC2BAEA9}"/>
    <cellStyle name="Normal 8 3 3" xfId="158" xr:uid="{226FB5BD-A67D-4159-BC91-0E750B7B367B}"/>
    <cellStyle name="Normal 8 3 3 2" xfId="159" xr:uid="{F4992FAB-A5BB-429D-B246-D02B667B6AEB}"/>
    <cellStyle name="Normal 8 3 3 2 2" xfId="791" xr:uid="{F0209049-E486-4F0B-9D69-27733A915463}"/>
    <cellStyle name="Normal 8 3 3 2 2 2" xfId="2148" xr:uid="{FD02E5DE-F3CE-49F4-9369-B7FDA36C6A10}"/>
    <cellStyle name="Normal 8 3 3 2 2 2 2" xfId="2149" xr:uid="{A997C8D1-C808-4308-A721-1CF47EA74881}"/>
    <cellStyle name="Normal 8 3 3 2 2 2 2 2" xfId="4494" xr:uid="{20D0B47C-D435-4AD3-A848-6F1AA3D2ACAF}"/>
    <cellStyle name="Normal 8 3 3 2 2 2 3" xfId="4495" xr:uid="{938B041D-44EF-4828-B468-D783274740F5}"/>
    <cellStyle name="Normal 8 3 3 2 2 3" xfId="2150" xr:uid="{DF211643-B2C5-4A5C-A35C-D5EC4A429A61}"/>
    <cellStyle name="Normal 8 3 3 2 2 3 2" xfId="4496" xr:uid="{9D174399-FF30-4338-8154-9FCF9D14C9D2}"/>
    <cellStyle name="Normal 8 3 3 2 2 4" xfId="3782" xr:uid="{641CD0A1-6739-4291-A2D2-092525520399}"/>
    <cellStyle name="Normal 8 3 3 2 3" xfId="2151" xr:uid="{333A9B10-94F2-41A4-8FDC-6D447D2DC87E}"/>
    <cellStyle name="Normal 8 3 3 2 3 2" xfId="2152" xr:uid="{1CB925D1-9E4D-4C3F-B37B-95C54AC458C9}"/>
    <cellStyle name="Normal 8 3 3 2 3 2 2" xfId="4497" xr:uid="{92F17733-26C6-4741-A2CF-6D328D99368F}"/>
    <cellStyle name="Normal 8 3 3 2 3 3" xfId="3783" xr:uid="{99177A36-5969-4891-A6F6-4D72DFD53480}"/>
    <cellStyle name="Normal 8 3 3 2 3 4" xfId="3784" xr:uid="{89DB2681-A905-4BB4-B557-7B6C79746126}"/>
    <cellStyle name="Normal 8 3 3 2 4" xfId="2153" xr:uid="{01AD83A4-0483-4F1D-8BE6-5A6779DBA9AE}"/>
    <cellStyle name="Normal 8 3 3 2 4 2" xfId="4498" xr:uid="{093C35EA-9156-4E4A-891F-99954DAC86E1}"/>
    <cellStyle name="Normal 8 3 3 2 5" xfId="3785" xr:uid="{88E9D6D1-2672-412E-9B9D-CB3E31A16A00}"/>
    <cellStyle name="Normal 8 3 3 2 6" xfId="3786" xr:uid="{2C09B486-2998-4C07-8599-59BDB268BAC3}"/>
    <cellStyle name="Normal 8 3 3 3" xfId="389" xr:uid="{ED02B383-F184-4A5E-8690-F211E88B9367}"/>
    <cellStyle name="Normal 8 3 3 3 2" xfId="2154" xr:uid="{0DC7DDD3-A548-4A62-8284-4C173DDE2753}"/>
    <cellStyle name="Normal 8 3 3 3 2 2" xfId="2155" xr:uid="{702F34F2-17F0-4571-8E76-A9303730BF71}"/>
    <cellStyle name="Normal 8 3 3 3 2 2 2" xfId="4499" xr:uid="{0AEFD557-7A14-4765-8AEF-60111E24A277}"/>
    <cellStyle name="Normal 8 3 3 3 2 3" xfId="3787" xr:uid="{13702802-DA43-4072-8A5F-DB5CB13028B1}"/>
    <cellStyle name="Normal 8 3 3 3 2 4" xfId="3788" xr:uid="{654C7FF9-2DBF-4F68-9C06-862075A7A66F}"/>
    <cellStyle name="Normal 8 3 3 3 3" xfId="2156" xr:uid="{44A4A5A5-1085-4958-855F-4F23BC590ECC}"/>
    <cellStyle name="Normal 8 3 3 3 3 2" xfId="4500" xr:uid="{F2A67897-A02C-44EF-A81A-C230B6F1ECD6}"/>
    <cellStyle name="Normal 8 3 3 3 4" xfId="3789" xr:uid="{15D69DA9-12A7-4FC1-A6EB-047262AF485D}"/>
    <cellStyle name="Normal 8 3 3 3 5" xfId="3790" xr:uid="{ED086AA1-6757-4D44-81F3-E2ABF956A193}"/>
    <cellStyle name="Normal 8 3 3 4" xfId="2157" xr:uid="{8F8455ED-8592-426F-94F6-8C6BAEE66284}"/>
    <cellStyle name="Normal 8 3 3 4 2" xfId="2158" xr:uid="{8F110209-4799-4BDE-9F2B-FBF56B87E7AB}"/>
    <cellStyle name="Normal 8 3 3 4 2 2" xfId="4501" xr:uid="{9B286CA5-0584-4A7D-B548-79AC1F5832ED}"/>
    <cellStyle name="Normal 8 3 3 4 3" xfId="3791" xr:uid="{376ABE5C-D793-49BB-904B-A4A990DB169F}"/>
    <cellStyle name="Normal 8 3 3 4 4" xfId="3792" xr:uid="{2565DC11-3FC6-4C58-A70C-379190555E60}"/>
    <cellStyle name="Normal 8 3 3 5" xfId="2159" xr:uid="{F51295B3-72A7-4938-8CBA-B7D00EE428C9}"/>
    <cellStyle name="Normal 8 3 3 5 2" xfId="3793" xr:uid="{BC16601D-4D61-4E7B-AA99-64B62481F802}"/>
    <cellStyle name="Normal 8 3 3 5 3" xfId="3794" xr:uid="{B2CF892D-A105-48DB-98A7-3837D938354E}"/>
    <cellStyle name="Normal 8 3 3 5 4" xfId="3795" xr:uid="{A89F236A-9CD9-45CD-9D10-6F2073EE200A}"/>
    <cellStyle name="Normal 8 3 3 6" xfId="3796" xr:uid="{5483AD68-8710-4731-A52E-8B412EA78A13}"/>
    <cellStyle name="Normal 8 3 3 7" xfId="3797" xr:uid="{97E0DD64-CA0A-4ADC-BA35-FC67E10453E0}"/>
    <cellStyle name="Normal 8 3 3 8" xfId="3798" xr:uid="{EEE1242F-E448-475D-BCF9-E75141E18E6A}"/>
    <cellStyle name="Normal 8 3 4" xfId="160" xr:uid="{11ADE83B-BED2-45D3-A0AD-AB37876396F0}"/>
    <cellStyle name="Normal 8 3 4 2" xfId="792" xr:uid="{50908A88-F34F-4B90-8BCB-5B59C0598BBC}"/>
    <cellStyle name="Normal 8 3 4 2 2" xfId="793" xr:uid="{C3EB7902-79A4-448C-BAED-3F941DF6A28D}"/>
    <cellStyle name="Normal 8 3 4 2 2 2" xfId="2160" xr:uid="{763A9461-B0FA-4BA9-BBFF-E251C77B0D3F}"/>
    <cellStyle name="Normal 8 3 4 2 2 2 2" xfId="2161" xr:uid="{547A1BD6-EE93-4FD9-9293-7DF3C7D34C63}"/>
    <cellStyle name="Normal 8 3 4 2 2 3" xfId="2162" xr:uid="{44050A92-1346-48B5-889F-267AF3A075CC}"/>
    <cellStyle name="Normal 8 3 4 2 2 4" xfId="3799" xr:uid="{42ABE5EA-4B47-40E6-856B-1AE35534362D}"/>
    <cellStyle name="Normal 8 3 4 2 3" xfId="2163" xr:uid="{8A359C88-F843-4F2A-9C78-C5EA81E9D51B}"/>
    <cellStyle name="Normal 8 3 4 2 3 2" xfId="2164" xr:uid="{1F93B2E9-E8EA-4551-8CC8-F59AF51E71BE}"/>
    <cellStyle name="Normal 8 3 4 2 4" xfId="2165" xr:uid="{43891DFC-8B88-45CD-A0D2-0D39D08AEA03}"/>
    <cellStyle name="Normal 8 3 4 2 5" xfId="3800" xr:uid="{B65D7913-8CB1-4E87-A43A-31970268F70F}"/>
    <cellStyle name="Normal 8 3 4 3" xfId="794" xr:uid="{D0FCD3AE-30D2-4716-87EC-2AFA708149BF}"/>
    <cellStyle name="Normal 8 3 4 3 2" xfId="2166" xr:uid="{1D88D373-685F-4FB3-92F5-A31F1FE3F4A4}"/>
    <cellStyle name="Normal 8 3 4 3 2 2" xfId="2167" xr:uid="{020C1F96-E9C0-479D-9F58-E689251DB602}"/>
    <cellStyle name="Normal 8 3 4 3 3" xfId="2168" xr:uid="{EA2155E9-359A-488A-BC13-DDC38A4F9A96}"/>
    <cellStyle name="Normal 8 3 4 3 4" xfId="3801" xr:uid="{1031005E-BAD9-4EE7-8654-B47176864664}"/>
    <cellStyle name="Normal 8 3 4 4" xfId="2169" xr:uid="{194BF610-CF11-4D20-A6C8-0B955702AC32}"/>
    <cellStyle name="Normal 8 3 4 4 2" xfId="2170" xr:uid="{CA70348D-375D-47B7-900B-B8310A7242EB}"/>
    <cellStyle name="Normal 8 3 4 4 3" xfId="3802" xr:uid="{A08684DB-F0E6-4994-803D-2F0663C30D5F}"/>
    <cellStyle name="Normal 8 3 4 4 4" xfId="3803" xr:uid="{0998E633-5008-4CE8-84DC-5978075C0C2C}"/>
    <cellStyle name="Normal 8 3 4 5" xfId="2171" xr:uid="{75025681-B559-4BF1-9253-5961ED947465}"/>
    <cellStyle name="Normal 8 3 4 6" xfId="3804" xr:uid="{D8B18907-EE67-47E8-88F1-76C7A84650CD}"/>
    <cellStyle name="Normal 8 3 4 7" xfId="3805" xr:uid="{673D8371-AD8F-4EE8-A57B-5F9E0C351C26}"/>
    <cellStyle name="Normal 8 3 5" xfId="390" xr:uid="{EC6CCFCE-1FE4-46C6-A9F4-A01BEB3315BA}"/>
    <cellStyle name="Normal 8 3 5 2" xfId="795" xr:uid="{61147735-E968-43CD-B045-03F7126F7AF4}"/>
    <cellStyle name="Normal 8 3 5 2 2" xfId="2172" xr:uid="{BF1EBCAF-B61D-4AD1-B369-5F2FC223C310}"/>
    <cellStyle name="Normal 8 3 5 2 2 2" xfId="2173" xr:uid="{AFFEE712-5498-4193-BE44-82BAA4C53F83}"/>
    <cellStyle name="Normal 8 3 5 2 3" xfId="2174" xr:uid="{BD017527-4590-40E8-907A-0E2F9082E162}"/>
    <cellStyle name="Normal 8 3 5 2 4" xfId="3806" xr:uid="{C43F9F2B-6939-40A6-B1D3-318042579DAD}"/>
    <cellStyle name="Normal 8 3 5 3" xfId="2175" xr:uid="{3E69CFD7-DB44-4168-A10F-35311882ACE2}"/>
    <cellStyle name="Normal 8 3 5 3 2" xfId="2176" xr:uid="{5BBC80C8-C58D-4826-84D4-DC57A0B3BC23}"/>
    <cellStyle name="Normal 8 3 5 3 3" xfId="3807" xr:uid="{642E14FF-6F21-49FF-B780-F6C52586E3E1}"/>
    <cellStyle name="Normal 8 3 5 3 4" xfId="3808" xr:uid="{D0250A20-AE6F-4C15-82F1-1EFB15BD65FF}"/>
    <cellStyle name="Normal 8 3 5 4" xfId="2177" xr:uid="{0F3F9303-9993-48B5-8D1F-472C5503C87B}"/>
    <cellStyle name="Normal 8 3 5 5" xfId="3809" xr:uid="{3AEA93AF-98E0-4B2B-B965-015A5B860B73}"/>
    <cellStyle name="Normal 8 3 5 6" xfId="3810" xr:uid="{48AEF23A-770E-4C50-A90A-009D5B5D872C}"/>
    <cellStyle name="Normal 8 3 6" xfId="391" xr:uid="{6928DDC0-2C34-4ADE-A8B7-4070BAA43120}"/>
    <cellStyle name="Normal 8 3 6 2" xfId="2178" xr:uid="{9BB929FC-6BC4-4DB1-BD05-6D2F191B49E5}"/>
    <cellStyle name="Normal 8 3 6 2 2" xfId="2179" xr:uid="{D4AE61B8-7728-47FD-9360-FEAB699A06FC}"/>
    <cellStyle name="Normal 8 3 6 2 3" xfId="3811" xr:uid="{05CBA5D3-F098-4FE1-89EA-B3B3B64F315A}"/>
    <cellStyle name="Normal 8 3 6 2 4" xfId="3812" xr:uid="{74553C39-8B37-427C-AF3C-BF056A72400C}"/>
    <cellStyle name="Normal 8 3 6 3" xfId="2180" xr:uid="{34CC056B-2A3C-4F3B-902A-C88AFC55F8F9}"/>
    <cellStyle name="Normal 8 3 6 4" xfId="3813" xr:uid="{C6391A2E-3DD2-4968-858C-5FC2E663CBDE}"/>
    <cellStyle name="Normal 8 3 6 5" xfId="3814" xr:uid="{55D8A070-2D37-46DE-AEE1-8E7E28A4F050}"/>
    <cellStyle name="Normal 8 3 7" xfId="2181" xr:uid="{9A2F6B7B-39B2-48AE-8EEC-18FD38F4FA67}"/>
    <cellStyle name="Normal 8 3 7 2" xfId="2182" xr:uid="{2CD2D47D-F626-4335-B573-1A92D171A3A5}"/>
    <cellStyle name="Normal 8 3 7 3" xfId="3815" xr:uid="{5ADC7C78-D25F-418E-A66E-9101B03DF13C}"/>
    <cellStyle name="Normal 8 3 7 4" xfId="3816" xr:uid="{45213B26-0743-4B03-8E87-677C562989E4}"/>
    <cellStyle name="Normal 8 3 8" xfId="2183" xr:uid="{4F4A94D6-7382-47E8-9AFC-46BC7B8AA512}"/>
    <cellStyle name="Normal 8 3 8 2" xfId="3817" xr:uid="{B14C27C1-1BD6-49BC-A777-7B6F2E447C9E}"/>
    <cellStyle name="Normal 8 3 8 3" xfId="3818" xr:uid="{6D4E2DC3-FD66-41E2-BFC9-5C3961E51AAB}"/>
    <cellStyle name="Normal 8 3 8 4" xfId="3819" xr:uid="{11117F6D-2100-4FF9-9BB7-CE844E364C01}"/>
    <cellStyle name="Normal 8 3 9" xfId="3820" xr:uid="{74F8D09F-8229-4752-AD89-0DB52C587EAD}"/>
    <cellStyle name="Normal 8 4" xfId="161" xr:uid="{41018E01-C49F-4898-A228-BD548EB6B931}"/>
    <cellStyle name="Normal 8 4 10" xfId="3821" xr:uid="{EDA49F63-9916-4849-B829-F02411CBA767}"/>
    <cellStyle name="Normal 8 4 11" xfId="3822" xr:uid="{C6B3334C-9983-4627-9723-3F95B1D87589}"/>
    <cellStyle name="Normal 8 4 2" xfId="162" xr:uid="{E93A22AC-002F-41C7-BC10-EAF88D203A7D}"/>
    <cellStyle name="Normal 8 4 2 2" xfId="392" xr:uid="{CCFA14FE-1665-44FF-B981-737B65537C42}"/>
    <cellStyle name="Normal 8 4 2 2 2" xfId="796" xr:uid="{ED40202F-7D00-4EE8-997A-3DC262342856}"/>
    <cellStyle name="Normal 8 4 2 2 2 2" xfId="797" xr:uid="{B673D91F-9465-4F7F-9C93-4866708DA3FF}"/>
    <cellStyle name="Normal 8 4 2 2 2 2 2" xfId="2184" xr:uid="{975152FC-4902-404C-82AA-5294A00325C3}"/>
    <cellStyle name="Normal 8 4 2 2 2 2 3" xfId="3823" xr:uid="{1F496E08-DA81-44AE-B6A7-A22EDEFA313A}"/>
    <cellStyle name="Normal 8 4 2 2 2 2 4" xfId="3824" xr:uid="{AFB7D20C-76F6-4C66-8926-6A598C6449A9}"/>
    <cellStyle name="Normal 8 4 2 2 2 3" xfId="2185" xr:uid="{1B7CADF1-0895-4D5D-AAB2-A9CDDCDD146A}"/>
    <cellStyle name="Normal 8 4 2 2 2 3 2" xfId="3825" xr:uid="{B31BEE0E-1DDF-4058-9A27-9CA2F9051099}"/>
    <cellStyle name="Normal 8 4 2 2 2 3 3" xfId="3826" xr:uid="{5FD408D8-8403-4E50-B26C-6685B2C16622}"/>
    <cellStyle name="Normal 8 4 2 2 2 3 4" xfId="3827" xr:uid="{ED3EB6E3-A796-43D6-B188-3959BCA1F946}"/>
    <cellStyle name="Normal 8 4 2 2 2 4" xfId="3828" xr:uid="{F1EBC874-AE72-4EC0-82A0-DB2BC765C974}"/>
    <cellStyle name="Normal 8 4 2 2 2 5" xfId="3829" xr:uid="{911E0682-E557-4941-893C-457A766600D4}"/>
    <cellStyle name="Normal 8 4 2 2 2 6" xfId="3830" xr:uid="{D1CEBF30-2D49-43AF-A8A1-B63DA3B7AB67}"/>
    <cellStyle name="Normal 8 4 2 2 3" xfId="798" xr:uid="{FA1A34D0-7F38-46F0-A4F1-A4AF9444EA7D}"/>
    <cellStyle name="Normal 8 4 2 2 3 2" xfId="2186" xr:uid="{AA13B1B7-DCBE-466A-B941-EA80699B9049}"/>
    <cellStyle name="Normal 8 4 2 2 3 2 2" xfId="3831" xr:uid="{8507B489-837B-4A7A-9F9E-0C92E087BF34}"/>
    <cellStyle name="Normal 8 4 2 2 3 2 3" xfId="3832" xr:uid="{F8677217-DBCF-403C-BC6B-0D40F7E159E7}"/>
    <cellStyle name="Normal 8 4 2 2 3 2 4" xfId="3833" xr:uid="{C8F067E4-597F-4FC9-A989-799737992989}"/>
    <cellStyle name="Normal 8 4 2 2 3 3" xfId="3834" xr:uid="{AF86D6D5-8581-4FCA-8D04-279AC741EF6F}"/>
    <cellStyle name="Normal 8 4 2 2 3 4" xfId="3835" xr:uid="{97383491-D0FD-4494-B23F-A47C29ED39DC}"/>
    <cellStyle name="Normal 8 4 2 2 3 5" xfId="3836" xr:uid="{1F015CB1-5AEE-40A1-989E-47B01203CDDF}"/>
    <cellStyle name="Normal 8 4 2 2 4" xfId="2187" xr:uid="{53F6F560-D193-4ABB-8DC2-3463309A6846}"/>
    <cellStyle name="Normal 8 4 2 2 4 2" xfId="3837" xr:uid="{1A3700A1-C46E-4A0A-8444-40D4306F6FFF}"/>
    <cellStyle name="Normal 8 4 2 2 4 3" xfId="3838" xr:uid="{43240AEE-9AD5-410E-A0C5-CB84F96A746D}"/>
    <cellStyle name="Normal 8 4 2 2 4 4" xfId="3839" xr:uid="{6C49B53B-14E9-4AFE-81AF-5388A27232A2}"/>
    <cellStyle name="Normal 8 4 2 2 5" xfId="3840" xr:uid="{6D6C0D30-6A8A-4793-BC9C-F4250C687834}"/>
    <cellStyle name="Normal 8 4 2 2 5 2" xfId="3841" xr:uid="{DF092FD9-40B8-4EFD-A39F-DBFB594FAA69}"/>
    <cellStyle name="Normal 8 4 2 2 5 3" xfId="3842" xr:uid="{0F01BCF8-BB92-418C-A41C-3693C4311A37}"/>
    <cellStyle name="Normal 8 4 2 2 5 4" xfId="3843" xr:uid="{498D8DE1-457A-48DC-80F4-F3633953AEE5}"/>
    <cellStyle name="Normal 8 4 2 2 6" xfId="3844" xr:uid="{391B6E9C-0A0F-40AC-B4A1-12CB03B71CBF}"/>
    <cellStyle name="Normal 8 4 2 2 7" xfId="3845" xr:uid="{A735614A-5451-4D83-ABA2-27F147F2F7AA}"/>
    <cellStyle name="Normal 8 4 2 2 8" xfId="3846" xr:uid="{23C3D4EE-C0B0-4387-BE9D-0D1247FC9B10}"/>
    <cellStyle name="Normal 8 4 2 3" xfId="799" xr:uid="{326C86D4-4CA5-45F0-865D-90660C729CEC}"/>
    <cellStyle name="Normal 8 4 2 3 2" xfId="800" xr:uid="{025860AD-1CF8-4230-87F2-8C7D144F61BB}"/>
    <cellStyle name="Normal 8 4 2 3 2 2" xfId="801" xr:uid="{62014C1A-B7AA-46A1-8489-FD21FD9D1AAF}"/>
    <cellStyle name="Normal 8 4 2 3 2 3" xfId="3847" xr:uid="{B58A77A6-5320-40BC-A765-642AC1D82BD2}"/>
    <cellStyle name="Normal 8 4 2 3 2 4" xfId="3848" xr:uid="{87F445F6-6530-4B42-9242-473D2ADA8B6E}"/>
    <cellStyle name="Normal 8 4 2 3 3" xfId="802" xr:uid="{EF691A80-ECDE-4C21-9CB3-D43041A7F531}"/>
    <cellStyle name="Normal 8 4 2 3 3 2" xfId="3849" xr:uid="{B0661202-543D-42EE-BC73-8EE10FFDAAAB}"/>
    <cellStyle name="Normal 8 4 2 3 3 3" xfId="3850" xr:uid="{BC3A21EA-B021-48DA-8B02-DE0FBE4FA37D}"/>
    <cellStyle name="Normal 8 4 2 3 3 4" xfId="3851" xr:uid="{2D4173B2-7FFB-4E01-8F20-F47B8AFB7200}"/>
    <cellStyle name="Normal 8 4 2 3 4" xfId="3852" xr:uid="{677C2A02-806F-4D72-B972-63E54F69580A}"/>
    <cellStyle name="Normal 8 4 2 3 5" xfId="3853" xr:uid="{51268821-670A-4AF9-97DE-014E1728266A}"/>
    <cellStyle name="Normal 8 4 2 3 6" xfId="3854" xr:uid="{F3CDF4E6-BBE5-4F75-9B2F-F9EA26CE0B2D}"/>
    <cellStyle name="Normal 8 4 2 4" xfId="803" xr:uid="{D68511F3-F56B-453F-991F-95BCEC66B7B6}"/>
    <cellStyle name="Normal 8 4 2 4 2" xfId="804" xr:uid="{BF32BA07-6A05-4BB7-8B78-4B09891D9ABC}"/>
    <cellStyle name="Normal 8 4 2 4 2 2" xfId="3855" xr:uid="{6F9F111C-417E-424B-888D-4FC61677FADD}"/>
    <cellStyle name="Normal 8 4 2 4 2 3" xfId="3856" xr:uid="{F980B261-BEDC-4886-8618-F66317A7356D}"/>
    <cellStyle name="Normal 8 4 2 4 2 4" xfId="3857" xr:uid="{BB9F58CC-473A-42CE-8118-00107196122C}"/>
    <cellStyle name="Normal 8 4 2 4 3" xfId="3858" xr:uid="{31563C69-616C-4529-ACE3-CD9637C17127}"/>
    <cellStyle name="Normal 8 4 2 4 4" xfId="3859" xr:uid="{F8D643D2-5838-4CEA-B57B-5C3861EA864A}"/>
    <cellStyle name="Normal 8 4 2 4 5" xfId="3860" xr:uid="{517EE466-FDA9-492F-AA4C-B36F4703AC04}"/>
    <cellStyle name="Normal 8 4 2 5" xfId="805" xr:uid="{59EBB1E5-E540-4068-8C98-991D37CB978C}"/>
    <cellStyle name="Normal 8 4 2 5 2" xfId="3861" xr:uid="{10E6EF2D-E7CA-46DA-95B9-FF69CC64A7EB}"/>
    <cellStyle name="Normal 8 4 2 5 3" xfId="3862" xr:uid="{37C3D879-A5DF-4A74-9786-A7B0A8C94033}"/>
    <cellStyle name="Normal 8 4 2 5 4" xfId="3863" xr:uid="{0DD5E2D3-93C0-4487-A367-BDB20DCA06C8}"/>
    <cellStyle name="Normal 8 4 2 6" xfId="3864" xr:uid="{20B5E807-6397-41F0-94F5-11E46944EAD1}"/>
    <cellStyle name="Normal 8 4 2 6 2" xfId="3865" xr:uid="{166473DF-87AA-4E53-80AA-FFA280498ADB}"/>
    <cellStyle name="Normal 8 4 2 6 3" xfId="3866" xr:uid="{0344F45A-4D7D-4D9B-B3D7-972474E80F59}"/>
    <cellStyle name="Normal 8 4 2 6 4" xfId="3867" xr:uid="{B26692D4-7C35-4557-B1F9-1649217A7725}"/>
    <cellStyle name="Normal 8 4 2 7" xfId="3868" xr:uid="{1AF87878-A773-46C8-885F-AD788D69A966}"/>
    <cellStyle name="Normal 8 4 2 8" xfId="3869" xr:uid="{5607489D-4756-4555-817F-7F3836FB3380}"/>
    <cellStyle name="Normal 8 4 2 9" xfId="3870" xr:uid="{1F598C51-D0FD-4749-9883-C30967A87103}"/>
    <cellStyle name="Normal 8 4 3" xfId="393" xr:uid="{0CC6A60B-4BF7-4874-A058-2532B10CCB1D}"/>
    <cellStyle name="Normal 8 4 3 2" xfId="806" xr:uid="{6DC43E71-B682-4436-B3CC-9B1FEF2D3C38}"/>
    <cellStyle name="Normal 8 4 3 2 2" xfId="807" xr:uid="{07C1D356-C76E-4F3A-8239-B37D50262666}"/>
    <cellStyle name="Normal 8 4 3 2 2 2" xfId="2188" xr:uid="{8CC6BCE9-14A3-4F67-9DC3-F4E7B314AB42}"/>
    <cellStyle name="Normal 8 4 3 2 2 2 2" xfId="2189" xr:uid="{3360B7E8-64A3-4027-8F9E-BE921D47EC04}"/>
    <cellStyle name="Normal 8 4 3 2 2 3" xfId="2190" xr:uid="{7D866055-017B-461D-89B2-8BD072764878}"/>
    <cellStyle name="Normal 8 4 3 2 2 4" xfId="3871" xr:uid="{BBC86798-18A5-4EB5-8A98-8932E6DD9BF5}"/>
    <cellStyle name="Normal 8 4 3 2 3" xfId="2191" xr:uid="{A0EACEE8-0F00-47FD-BEFD-331269FF8DAE}"/>
    <cellStyle name="Normal 8 4 3 2 3 2" xfId="2192" xr:uid="{B1CE1A97-EC4C-40D2-937C-A10E74C01269}"/>
    <cellStyle name="Normal 8 4 3 2 3 3" xfId="3872" xr:uid="{A7B6F283-A742-4B3B-AABB-C1025EE479DC}"/>
    <cellStyle name="Normal 8 4 3 2 3 4" xfId="3873" xr:uid="{F6299EE8-E05C-4B84-8C23-AB46E8BEEC72}"/>
    <cellStyle name="Normal 8 4 3 2 4" xfId="2193" xr:uid="{30C1E422-01F2-4157-8FB2-CF7AEAA8345B}"/>
    <cellStyle name="Normal 8 4 3 2 5" xfId="3874" xr:uid="{1CFCD2B6-C7FE-4C42-BB52-C96D85AD4611}"/>
    <cellStyle name="Normal 8 4 3 2 6" xfId="3875" xr:uid="{C4DDBFB2-A157-4135-B82B-9E8C7C32B187}"/>
    <cellStyle name="Normal 8 4 3 3" xfId="808" xr:uid="{5C13ED00-2074-4425-AC5A-9ECDA72643CE}"/>
    <cellStyle name="Normal 8 4 3 3 2" xfId="2194" xr:uid="{55760751-7A63-48CF-94FD-6ADA694257F5}"/>
    <cellStyle name="Normal 8 4 3 3 2 2" xfId="2195" xr:uid="{CC3A57BF-80C3-45F1-B044-238077AE0CFC}"/>
    <cellStyle name="Normal 8 4 3 3 2 3" xfId="3876" xr:uid="{C3C350B4-905E-469A-824D-C758A31B138E}"/>
    <cellStyle name="Normal 8 4 3 3 2 4" xfId="3877" xr:uid="{FE96343E-A83C-4279-A4E6-BF8DC62DC3F5}"/>
    <cellStyle name="Normal 8 4 3 3 3" xfId="2196" xr:uid="{2389D921-92E3-44BC-AACD-C9CC004B960C}"/>
    <cellStyle name="Normal 8 4 3 3 4" xfId="3878" xr:uid="{B636A502-03F2-4B52-A4A4-9507A501FBCA}"/>
    <cellStyle name="Normal 8 4 3 3 5" xfId="3879" xr:uid="{C3FE7315-C36C-4338-81D3-A663A0F96CF8}"/>
    <cellStyle name="Normal 8 4 3 4" xfId="2197" xr:uid="{8B0261FD-88B0-40FE-AEB8-2C582D03075E}"/>
    <cellStyle name="Normal 8 4 3 4 2" xfId="2198" xr:uid="{57ABBFF8-9DA1-49DC-8555-F2E307BAF289}"/>
    <cellStyle name="Normal 8 4 3 4 3" xfId="3880" xr:uid="{04E7B1C4-248F-4A33-B27D-F1FB0B667EE1}"/>
    <cellStyle name="Normal 8 4 3 4 4" xfId="3881" xr:uid="{50A38860-D22E-4251-93E9-511721C717DF}"/>
    <cellStyle name="Normal 8 4 3 5" xfId="2199" xr:uid="{122DDCE2-ECA3-446A-9093-7B31FAE84444}"/>
    <cellStyle name="Normal 8 4 3 5 2" xfId="3882" xr:uid="{E48FF4D8-64A1-4890-B55F-A784D19ECBDD}"/>
    <cellStyle name="Normal 8 4 3 5 3" xfId="3883" xr:uid="{EAA8ABC7-754A-4933-9FE1-AB0F59207A73}"/>
    <cellStyle name="Normal 8 4 3 5 4" xfId="3884" xr:uid="{59C20220-07B8-4B55-8A78-D7243D61F9F1}"/>
    <cellStyle name="Normal 8 4 3 6" xfId="3885" xr:uid="{F82848E6-7108-4E74-9990-C398A3CF2AB3}"/>
    <cellStyle name="Normal 8 4 3 7" xfId="3886" xr:uid="{20F9FCF1-043C-43F9-B28A-64D726B335D7}"/>
    <cellStyle name="Normal 8 4 3 8" xfId="3887" xr:uid="{D5C43E1C-D952-4A68-9107-B42657853784}"/>
    <cellStyle name="Normal 8 4 4" xfId="394" xr:uid="{C4F1D94A-9741-457F-8E40-87582B65AF48}"/>
    <cellStyle name="Normal 8 4 4 2" xfId="809" xr:uid="{FCA0C313-A37F-455F-9258-061AEAAB472C}"/>
    <cellStyle name="Normal 8 4 4 2 2" xfId="810" xr:uid="{E4E15016-2C0C-4B80-9E11-D33DF331EEF3}"/>
    <cellStyle name="Normal 8 4 4 2 2 2" xfId="2200" xr:uid="{09DCBA3E-B0F7-4D81-94ED-DF5843ADFFBF}"/>
    <cellStyle name="Normal 8 4 4 2 2 3" xfId="3888" xr:uid="{0B98CCE4-9375-4DBC-9CAF-3FF5B77D8C62}"/>
    <cellStyle name="Normal 8 4 4 2 2 4" xfId="3889" xr:uid="{65375419-4076-4BE0-A634-50C91B347734}"/>
    <cellStyle name="Normal 8 4 4 2 3" xfId="2201" xr:uid="{872825C7-574A-416D-98D0-3D88495446F9}"/>
    <cellStyle name="Normal 8 4 4 2 4" xfId="3890" xr:uid="{9B0F38BE-0A0B-48BE-88BB-48B888D682F9}"/>
    <cellStyle name="Normal 8 4 4 2 5" xfId="3891" xr:uid="{F20033B0-3BB2-4AD5-8894-A1E343A19056}"/>
    <cellStyle name="Normal 8 4 4 3" xfId="811" xr:uid="{748BAABC-3061-4AEA-B529-8A3297FDF81F}"/>
    <cellStyle name="Normal 8 4 4 3 2" xfId="2202" xr:uid="{D38C9B10-6031-47C2-8C24-5F52420A6683}"/>
    <cellStyle name="Normal 8 4 4 3 3" xfId="3892" xr:uid="{D3A3BA2E-E6D7-498D-B31E-D73B623ACF83}"/>
    <cellStyle name="Normal 8 4 4 3 4" xfId="3893" xr:uid="{67DC349E-3CA5-4973-86D5-91D1C2701EFC}"/>
    <cellStyle name="Normal 8 4 4 4" xfId="2203" xr:uid="{ADC63613-3CDF-4ED6-8DFF-164D6497DE17}"/>
    <cellStyle name="Normal 8 4 4 4 2" xfId="3894" xr:uid="{6F4904B9-046B-407A-8B7F-3116A52F20DE}"/>
    <cellStyle name="Normal 8 4 4 4 3" xfId="3895" xr:uid="{F8B497E8-A938-4C62-919C-958DC250DFFF}"/>
    <cellStyle name="Normal 8 4 4 4 4" xfId="3896" xr:uid="{DD9ED543-A68D-45B0-91A0-25BC9ABD4294}"/>
    <cellStyle name="Normal 8 4 4 5" xfId="3897" xr:uid="{ADFDAE68-27F6-45B7-883A-86DC46E18AB1}"/>
    <cellStyle name="Normal 8 4 4 6" xfId="3898" xr:uid="{9A91CF12-93EF-4BB0-A9F3-5C9C9210E400}"/>
    <cellStyle name="Normal 8 4 4 7" xfId="3899" xr:uid="{4E3BA753-F243-4F00-BBFF-A009BF8FAA87}"/>
    <cellStyle name="Normal 8 4 5" xfId="395" xr:uid="{56F23BA2-93DF-4CD1-B7A5-C9B7D6827A59}"/>
    <cellStyle name="Normal 8 4 5 2" xfId="812" xr:uid="{41B414A5-D273-4DAC-9370-DBF3A0C67F2A}"/>
    <cellStyle name="Normal 8 4 5 2 2" xfId="2204" xr:uid="{9EC1FAA5-673B-4DC1-A4A2-621081855C15}"/>
    <cellStyle name="Normal 8 4 5 2 3" xfId="3900" xr:uid="{83923779-05BE-40C1-AB80-404C00FE83ED}"/>
    <cellStyle name="Normal 8 4 5 2 4" xfId="3901" xr:uid="{29E8C7C9-F4CE-488C-9E4F-C32677A017AC}"/>
    <cellStyle name="Normal 8 4 5 3" xfId="2205" xr:uid="{BDDB8D4F-AFEB-4FA2-A41F-03741DE40466}"/>
    <cellStyle name="Normal 8 4 5 3 2" xfId="3902" xr:uid="{01DF5C47-F4C0-410F-A33A-29C3E7F18C5D}"/>
    <cellStyle name="Normal 8 4 5 3 3" xfId="3903" xr:uid="{2A3226C6-2614-4B05-BAD3-6A91AB5A9470}"/>
    <cellStyle name="Normal 8 4 5 3 4" xfId="3904" xr:uid="{80A1086E-308B-4FC1-8568-6033D4EFA1CB}"/>
    <cellStyle name="Normal 8 4 5 4" xfId="3905" xr:uid="{CD97911A-2EC8-4DCC-84C9-CFE544222E27}"/>
    <cellStyle name="Normal 8 4 5 5" xfId="3906" xr:uid="{47BFDE6A-14F6-4520-8C21-B857A20EDDDA}"/>
    <cellStyle name="Normal 8 4 5 6" xfId="3907" xr:uid="{9C6D0E80-6E9B-48DB-ACEC-52F9D8DC74C2}"/>
    <cellStyle name="Normal 8 4 6" xfId="813" xr:uid="{F99D9EFA-B19A-460C-A632-32826A2E8B2A}"/>
    <cellStyle name="Normal 8 4 6 2" xfId="2206" xr:uid="{13094D82-7B2F-4FF3-89CF-1DC323631531}"/>
    <cellStyle name="Normal 8 4 6 2 2" xfId="3908" xr:uid="{E4101FCB-47C7-4A0F-8780-BFBF00CA880A}"/>
    <cellStyle name="Normal 8 4 6 2 3" xfId="3909" xr:uid="{4ABF098A-739D-4E12-BFBF-4809F5FD067A}"/>
    <cellStyle name="Normal 8 4 6 2 4" xfId="3910" xr:uid="{89CED442-7D77-40DB-BA41-71ECB5B7434D}"/>
    <cellStyle name="Normal 8 4 6 3" xfId="3911" xr:uid="{C8E06464-3C0C-4776-A236-C6C6DFC095DE}"/>
    <cellStyle name="Normal 8 4 6 4" xfId="3912" xr:uid="{E4B59264-2DC0-482C-BD31-CF421EB283E6}"/>
    <cellStyle name="Normal 8 4 6 5" xfId="3913" xr:uid="{48A25D75-38BA-413E-9957-8511DC2180CE}"/>
    <cellStyle name="Normal 8 4 7" xfId="2207" xr:uid="{88B5BA3A-5691-4246-B6AB-BF49F702468C}"/>
    <cellStyle name="Normal 8 4 7 2" xfId="3914" xr:uid="{3897D78D-3286-44DD-8A6A-5EADF3F82CE1}"/>
    <cellStyle name="Normal 8 4 7 3" xfId="3915" xr:uid="{27E8B138-4FB2-4926-B03F-34E3B4BC2D25}"/>
    <cellStyle name="Normal 8 4 7 4" xfId="3916" xr:uid="{E8AFDA8D-AF61-4B14-8E74-5C70158CE4F8}"/>
    <cellStyle name="Normal 8 4 8" xfId="3917" xr:uid="{9939EEA7-18F0-48F7-B0AD-0657371D373D}"/>
    <cellStyle name="Normal 8 4 8 2" xfId="3918" xr:uid="{7B626C46-40A6-4669-82E0-580DC14E9BA0}"/>
    <cellStyle name="Normal 8 4 8 3" xfId="3919" xr:uid="{4D7899BD-578C-4F17-AD6C-FD45E2F458FE}"/>
    <cellStyle name="Normal 8 4 8 4" xfId="3920" xr:uid="{5A5A1963-CCEB-4907-B560-7DD462FF7E9F}"/>
    <cellStyle name="Normal 8 4 9" xfId="3921" xr:uid="{0C6A3D1D-75CB-4868-8589-CB163A058FA8}"/>
    <cellStyle name="Normal 8 5" xfId="163" xr:uid="{D3214463-DEEC-4290-82EC-A17329ADF8F9}"/>
    <cellStyle name="Normal 8 5 2" xfId="164" xr:uid="{BFCFCBBF-9952-4E40-8A9A-E1710BB7F4BA}"/>
    <cellStyle name="Normal 8 5 2 2" xfId="396" xr:uid="{637B71A8-178E-4BD2-8300-ABB8A56B8FBF}"/>
    <cellStyle name="Normal 8 5 2 2 2" xfId="814" xr:uid="{1A444099-51B4-4BC7-9100-EAA54CD880C7}"/>
    <cellStyle name="Normal 8 5 2 2 2 2" xfId="2208" xr:uid="{DBFA3C7C-F1B5-4CEE-9C92-3C093E9E4C80}"/>
    <cellStyle name="Normal 8 5 2 2 2 3" xfId="3922" xr:uid="{93C8B278-BF23-4AE5-A366-1B679AED3DC9}"/>
    <cellStyle name="Normal 8 5 2 2 2 4" xfId="3923" xr:uid="{081135F8-BAF7-4A20-AC25-C8B4C8D6C997}"/>
    <cellStyle name="Normal 8 5 2 2 3" xfId="2209" xr:uid="{83D9BD37-5781-419E-B767-462EDA6E6259}"/>
    <cellStyle name="Normal 8 5 2 2 3 2" xfId="3924" xr:uid="{EA85962A-9EBA-49F2-96A1-B84C93E7B15C}"/>
    <cellStyle name="Normal 8 5 2 2 3 3" xfId="3925" xr:uid="{B46F3375-E257-46E5-B323-F19B0169F331}"/>
    <cellStyle name="Normal 8 5 2 2 3 4" xfId="3926" xr:uid="{5FBAEFA1-2366-473A-B559-F46728D5456B}"/>
    <cellStyle name="Normal 8 5 2 2 4" xfId="3927" xr:uid="{4E79CDEB-345C-4278-8ECD-C4A83D5BB844}"/>
    <cellStyle name="Normal 8 5 2 2 5" xfId="3928" xr:uid="{7C85EADF-CADB-494C-82E8-6D3BE6208748}"/>
    <cellStyle name="Normal 8 5 2 2 6" xfId="3929" xr:uid="{691BC9C4-D3EF-4125-BEEE-AA0C9830B07B}"/>
    <cellStyle name="Normal 8 5 2 3" xfId="815" xr:uid="{ABA093CA-B0EA-40A8-B12E-8E43FA8E7234}"/>
    <cellStyle name="Normal 8 5 2 3 2" xfId="2210" xr:uid="{496CB1E0-97EF-4921-8F78-C3BB8A39DE1D}"/>
    <cellStyle name="Normal 8 5 2 3 2 2" xfId="3930" xr:uid="{DEC9C823-7C00-464C-99E1-4976BB83F3D7}"/>
    <cellStyle name="Normal 8 5 2 3 2 3" xfId="3931" xr:uid="{058CAAAB-7801-42C1-B385-DFA4AA1A2923}"/>
    <cellStyle name="Normal 8 5 2 3 2 4" xfId="3932" xr:uid="{93D05993-CC62-460B-A9A8-3D7755C46A04}"/>
    <cellStyle name="Normal 8 5 2 3 3" xfId="3933" xr:uid="{8D0ECB8F-D8B9-4C91-B8CD-6E986CB94D11}"/>
    <cellStyle name="Normal 8 5 2 3 4" xfId="3934" xr:uid="{B87C90EC-470F-424C-823C-71E36532E18E}"/>
    <cellStyle name="Normal 8 5 2 3 5" xfId="3935" xr:uid="{06AFB5BA-C1D9-4F3E-8AF1-145C07D45826}"/>
    <cellStyle name="Normal 8 5 2 4" xfId="2211" xr:uid="{080B6142-3C87-4D56-8032-0DDB66763511}"/>
    <cellStyle name="Normal 8 5 2 4 2" xfId="3936" xr:uid="{B0D8FE73-B0FE-44E8-8F94-6221B72A8B83}"/>
    <cellStyle name="Normal 8 5 2 4 3" xfId="3937" xr:uid="{38728ADD-4EB8-439E-A69C-43E4BFA7DF80}"/>
    <cellStyle name="Normal 8 5 2 4 4" xfId="3938" xr:uid="{BC2CCA1D-DEA7-4100-840D-FDBD9F90FF21}"/>
    <cellStyle name="Normal 8 5 2 5" xfId="3939" xr:uid="{EF32E0F4-B363-4DE6-A46A-F24EBB01365D}"/>
    <cellStyle name="Normal 8 5 2 5 2" xfId="3940" xr:uid="{E039A3F0-738C-4FD2-BFE2-35EFC69A02FC}"/>
    <cellStyle name="Normal 8 5 2 5 3" xfId="3941" xr:uid="{6A63A71D-F953-4E50-B02E-21D4E6CD674C}"/>
    <cellStyle name="Normal 8 5 2 5 4" xfId="3942" xr:uid="{9D349152-3055-44ED-A135-EEE00888421B}"/>
    <cellStyle name="Normal 8 5 2 6" xfId="3943" xr:uid="{CCE3C17B-3A4D-4508-A63F-A0D5BE463997}"/>
    <cellStyle name="Normal 8 5 2 7" xfId="3944" xr:uid="{0C99F8C5-0E2C-4AE3-8083-87F775553D28}"/>
    <cellStyle name="Normal 8 5 2 8" xfId="3945" xr:uid="{055948E5-913B-4F90-9030-4CC331B35547}"/>
    <cellStyle name="Normal 8 5 3" xfId="397" xr:uid="{FDFC7DFD-DD87-477E-81D5-3620D5ECB613}"/>
    <cellStyle name="Normal 8 5 3 2" xfId="816" xr:uid="{5A30F9D5-7942-496F-B1D3-2B00651FE85D}"/>
    <cellStyle name="Normal 8 5 3 2 2" xfId="817" xr:uid="{87F3A9F2-2D61-4CBA-8117-E051B2465921}"/>
    <cellStyle name="Normal 8 5 3 2 3" xfId="3946" xr:uid="{25F2998E-1F1A-4838-B029-AC4FAA48A594}"/>
    <cellStyle name="Normal 8 5 3 2 4" xfId="3947" xr:uid="{8A8F19C1-D183-4148-BAE5-3BB529704AA9}"/>
    <cellStyle name="Normal 8 5 3 3" xfId="818" xr:uid="{F28C0A4F-B9D3-41BC-8AD8-0D574E3A59FD}"/>
    <cellStyle name="Normal 8 5 3 3 2" xfId="3948" xr:uid="{15FC7D74-8D8F-4E22-A2EA-29383BBE9768}"/>
    <cellStyle name="Normal 8 5 3 3 3" xfId="3949" xr:uid="{4E294B12-679D-4472-B8BA-D87A3875C09E}"/>
    <cellStyle name="Normal 8 5 3 3 4" xfId="3950" xr:uid="{308C46B0-34EE-4417-8840-006082062F66}"/>
    <cellStyle name="Normal 8 5 3 4" xfId="3951" xr:uid="{140ADCFA-6D91-4F4A-9980-10111592586B}"/>
    <cellStyle name="Normal 8 5 3 5" xfId="3952" xr:uid="{B3E9A763-8CD9-4B3F-A872-5DF7D1FF8422}"/>
    <cellStyle name="Normal 8 5 3 6" xfId="3953" xr:uid="{586B219F-E37B-41F6-A335-5344C92D02A3}"/>
    <cellStyle name="Normal 8 5 4" xfId="398" xr:uid="{1EC876BB-6664-4280-86EE-BE879AC42B56}"/>
    <cellStyle name="Normal 8 5 4 2" xfId="819" xr:uid="{B70235B3-E7D4-4F52-AE53-35737A8ADB5A}"/>
    <cellStyle name="Normal 8 5 4 2 2" xfId="3954" xr:uid="{BF1ECBC3-EBAE-45B1-B1E6-AE440389BA3E}"/>
    <cellStyle name="Normal 8 5 4 2 3" xfId="3955" xr:uid="{62793A4E-8D70-41EB-BE9C-755E2CABF957}"/>
    <cellStyle name="Normal 8 5 4 2 4" xfId="3956" xr:uid="{697EBD46-93B5-4934-AD72-9B2A447D67BE}"/>
    <cellStyle name="Normal 8 5 4 3" xfId="3957" xr:uid="{0BD1FB64-5349-4BDF-8066-2106E7EBE5E1}"/>
    <cellStyle name="Normal 8 5 4 4" xfId="3958" xr:uid="{461E3469-AD07-4ECC-B46E-69EE47FC979B}"/>
    <cellStyle name="Normal 8 5 4 5" xfId="3959" xr:uid="{7163DA2E-5DE8-4582-AD71-3E41C30B04F5}"/>
    <cellStyle name="Normal 8 5 5" xfId="820" xr:uid="{CB92EB8E-40EA-4CE9-B6C5-D8432412F258}"/>
    <cellStyle name="Normal 8 5 5 2" xfId="3960" xr:uid="{96987F8E-1474-4E8F-BBA8-03A929CDEBD5}"/>
    <cellStyle name="Normal 8 5 5 3" xfId="3961" xr:uid="{F7D5FE30-3CAA-4DE4-9E3A-C22806C77C9D}"/>
    <cellStyle name="Normal 8 5 5 4" xfId="3962" xr:uid="{44E22CD4-F123-415B-9C98-AEEFDF744988}"/>
    <cellStyle name="Normal 8 5 6" xfId="3963" xr:uid="{8186AF9A-AF8D-4994-AEAE-77DB914517CC}"/>
    <cellStyle name="Normal 8 5 6 2" xfId="3964" xr:uid="{B5B721AA-3402-43D8-BA94-2105F19267B7}"/>
    <cellStyle name="Normal 8 5 6 3" xfId="3965" xr:uid="{213E7C89-507B-4185-B72B-5203A00BC2A3}"/>
    <cellStyle name="Normal 8 5 6 4" xfId="3966" xr:uid="{1E9EE050-4336-4B66-B0E2-C24D375C1BA1}"/>
    <cellStyle name="Normal 8 5 7" xfId="3967" xr:uid="{9222E716-B1F7-468F-A002-D5F65C761604}"/>
    <cellStyle name="Normal 8 5 8" xfId="3968" xr:uid="{1930BA27-4167-4F49-949F-E168CCFCA92F}"/>
    <cellStyle name="Normal 8 5 9" xfId="3969" xr:uid="{4BAD0F15-E6C0-42DF-8B9D-508509888C31}"/>
    <cellStyle name="Normal 8 6" xfId="165" xr:uid="{82D85596-631C-484C-8C13-C431A1B0BFAB}"/>
    <cellStyle name="Normal 8 6 2" xfId="399" xr:uid="{D74E442E-D197-4673-ABAA-5640E55B2B23}"/>
    <cellStyle name="Normal 8 6 2 2" xfId="821" xr:uid="{53E3E7DD-628F-42B9-8469-44C9E852C2F7}"/>
    <cellStyle name="Normal 8 6 2 2 2" xfId="2212" xr:uid="{95BADC8C-58FD-4018-B1B7-1A34DEF2F68A}"/>
    <cellStyle name="Normal 8 6 2 2 2 2" xfId="2213" xr:uid="{9E83F882-C9E4-49C7-9CF2-F83FFF0E7783}"/>
    <cellStyle name="Normal 8 6 2 2 3" xfId="2214" xr:uid="{68BFA5CF-05B1-4746-BCA3-CE950F4EC61D}"/>
    <cellStyle name="Normal 8 6 2 2 4" xfId="3970" xr:uid="{2286629B-70F3-4CF8-8D74-7F14097242BF}"/>
    <cellStyle name="Normal 8 6 2 3" xfId="2215" xr:uid="{C350137F-382E-4D65-B25D-74E91C660E11}"/>
    <cellStyle name="Normal 8 6 2 3 2" xfId="2216" xr:uid="{EE917030-6D47-4FC9-A9A8-5F39E9CF001A}"/>
    <cellStyle name="Normal 8 6 2 3 3" xfId="3971" xr:uid="{F3C42C1C-C6B0-4299-923B-5263D003643A}"/>
    <cellStyle name="Normal 8 6 2 3 4" xfId="3972" xr:uid="{D159809F-647F-4C72-85BB-535ED92EB8E2}"/>
    <cellStyle name="Normal 8 6 2 4" xfId="2217" xr:uid="{CA58411D-57E6-4E64-89EF-BBD542B3327E}"/>
    <cellStyle name="Normal 8 6 2 5" xfId="3973" xr:uid="{1732A69A-0A9C-4BB8-94CA-69C03BAD4CB3}"/>
    <cellStyle name="Normal 8 6 2 6" xfId="3974" xr:uid="{46590272-4311-4A24-B514-5C6849D7682B}"/>
    <cellStyle name="Normal 8 6 3" xfId="822" xr:uid="{F2A1EA51-9498-4CB0-8BB6-8FA69C7F7F97}"/>
    <cellStyle name="Normal 8 6 3 2" xfId="2218" xr:uid="{70A1D88A-371A-41B0-8BF4-D0F8EEAAD2AC}"/>
    <cellStyle name="Normal 8 6 3 2 2" xfId="2219" xr:uid="{947EA7D9-2567-45DA-9403-74A504FB6003}"/>
    <cellStyle name="Normal 8 6 3 2 3" xfId="3975" xr:uid="{9EC34706-94F2-417F-8DF6-0865AD332762}"/>
    <cellStyle name="Normal 8 6 3 2 4" xfId="3976" xr:uid="{7BE22087-3B7F-4C8E-94C9-C6E7A57D1401}"/>
    <cellStyle name="Normal 8 6 3 3" xfId="2220" xr:uid="{8E0767AC-3281-41F4-84F5-C58D535184BA}"/>
    <cellStyle name="Normal 8 6 3 4" xfId="3977" xr:uid="{51D5407F-B770-4539-86D8-A85E7D7F9F4A}"/>
    <cellStyle name="Normal 8 6 3 5" xfId="3978" xr:uid="{F3B4A7DE-677D-4590-BC6B-66AD1C8D8AED}"/>
    <cellStyle name="Normal 8 6 4" xfId="2221" xr:uid="{91F9F463-F7D9-49FB-9663-A9F03072455E}"/>
    <cellStyle name="Normal 8 6 4 2" xfId="2222" xr:uid="{E8933258-9173-4346-806A-568AAF798666}"/>
    <cellStyle name="Normal 8 6 4 3" xfId="3979" xr:uid="{15942870-857D-4EB8-9E93-9AEE101F97AA}"/>
    <cellStyle name="Normal 8 6 4 4" xfId="3980" xr:uid="{32DFB465-0C29-4070-98DF-2144460D4831}"/>
    <cellStyle name="Normal 8 6 5" xfId="2223" xr:uid="{51BE911C-B0AD-4D6B-9C88-C2E5E414D8F7}"/>
    <cellStyle name="Normal 8 6 5 2" xfId="3981" xr:uid="{BE5E1AAA-44C8-4936-B679-D1F84F354711}"/>
    <cellStyle name="Normal 8 6 5 3" xfId="3982" xr:uid="{045DE2FA-6FE6-439F-8315-9193A5CC3CF7}"/>
    <cellStyle name="Normal 8 6 5 4" xfId="3983" xr:uid="{A61A9770-1BAA-4954-B4F2-D4D719338B1A}"/>
    <cellStyle name="Normal 8 6 6" xfId="3984" xr:uid="{D64782AB-358F-4F1D-87DD-C1AEA0DF3006}"/>
    <cellStyle name="Normal 8 6 7" xfId="3985" xr:uid="{9324B873-CA1B-43CD-8817-6839BDE3A7D7}"/>
    <cellStyle name="Normal 8 6 8" xfId="3986" xr:uid="{3E91BE64-246C-4078-91A9-1BFBC32A6F0F}"/>
    <cellStyle name="Normal 8 7" xfId="400" xr:uid="{1B1A4E77-7451-4D6C-897C-7E61302573C9}"/>
    <cellStyle name="Normal 8 7 2" xfId="823" xr:uid="{736B3698-61EE-4017-8AA6-325FB1C832C4}"/>
    <cellStyle name="Normal 8 7 2 2" xfId="824" xr:uid="{7D99D2F9-340D-4E02-8DD2-0551868008F8}"/>
    <cellStyle name="Normal 8 7 2 2 2" xfId="2224" xr:uid="{E21C1BC3-46ED-462A-A972-AAE4B9E1C7CA}"/>
    <cellStyle name="Normal 8 7 2 2 3" xfId="3987" xr:uid="{410ACE7F-E23F-42CA-B163-89D29A7E73E7}"/>
    <cellStyle name="Normal 8 7 2 2 4" xfId="3988" xr:uid="{19C4E3D5-D3D1-4CE6-A9F1-3B2640DBB206}"/>
    <cellStyle name="Normal 8 7 2 3" xfId="2225" xr:uid="{3B6C30B0-9079-40AB-9EC2-860E63A206BC}"/>
    <cellStyle name="Normal 8 7 2 4" xfId="3989" xr:uid="{B7E8E7B0-09CC-4834-ADBA-6327C8CFDB72}"/>
    <cellStyle name="Normal 8 7 2 5" xfId="3990" xr:uid="{7220D6BA-467C-4683-A389-C5EB9387B3BB}"/>
    <cellStyle name="Normal 8 7 3" xfId="825" xr:uid="{AFE859C6-65BD-4915-9ED2-410942F37E19}"/>
    <cellStyle name="Normal 8 7 3 2" xfId="2226" xr:uid="{E783451B-5D8F-42C8-8672-06041A8A7A92}"/>
    <cellStyle name="Normal 8 7 3 3" xfId="3991" xr:uid="{38BB8348-3214-4A25-BFFE-63AA958430CF}"/>
    <cellStyle name="Normal 8 7 3 4" xfId="3992" xr:uid="{658F784D-6754-48EF-B320-ECF8D58BD7BA}"/>
    <cellStyle name="Normal 8 7 4" xfId="2227" xr:uid="{6CEC3969-0441-438D-A306-E7BD1F0295F9}"/>
    <cellStyle name="Normal 8 7 4 2" xfId="3993" xr:uid="{456FA7A1-9E90-4965-B122-BA21BC3BA8F3}"/>
    <cellStyle name="Normal 8 7 4 3" xfId="3994" xr:uid="{41B1C5CC-FCA5-4F34-A323-22355155360E}"/>
    <cellStyle name="Normal 8 7 4 4" xfId="3995" xr:uid="{D8037223-9CC3-47DD-AAC0-3E9C2C564A37}"/>
    <cellStyle name="Normal 8 7 5" xfId="3996" xr:uid="{C7DD0C97-F47A-4990-AC27-990C0FF9A788}"/>
    <cellStyle name="Normal 8 7 6" xfId="3997" xr:uid="{8D5CACC5-A209-4121-8374-DF6AFC411371}"/>
    <cellStyle name="Normal 8 7 7" xfId="3998" xr:uid="{4CF3D340-01A5-4B4B-A1A6-97CDC6FCAB5A}"/>
    <cellStyle name="Normal 8 8" xfId="401" xr:uid="{20AEAC83-49B5-43D6-A7DE-0BF6F8603693}"/>
    <cellStyle name="Normal 8 8 2" xfId="826" xr:uid="{B93FED48-86DC-4A1E-AC71-289BC6235550}"/>
    <cellStyle name="Normal 8 8 2 2" xfId="2228" xr:uid="{28A50265-9748-4DAD-A484-6F2BF29F2987}"/>
    <cellStyle name="Normal 8 8 2 3" xfId="3999" xr:uid="{013199FA-DC2C-4F01-918F-91656C14C054}"/>
    <cellStyle name="Normal 8 8 2 4" xfId="4000" xr:uid="{355637C0-A98C-4A29-B9FD-F5289CD42B4B}"/>
    <cellStyle name="Normal 8 8 3" xfId="2229" xr:uid="{11A18425-781E-4D57-8F71-C56304D3D123}"/>
    <cellStyle name="Normal 8 8 3 2" xfId="4001" xr:uid="{EAED84C8-B612-49F4-B1C5-2E33EFA2D71F}"/>
    <cellStyle name="Normal 8 8 3 3" xfId="4002" xr:uid="{87E2B6F4-F331-4E56-9582-1D6E891E570C}"/>
    <cellStyle name="Normal 8 8 3 4" xfId="4003" xr:uid="{0CDB249E-7F3F-4115-BF20-681BBA154F9F}"/>
    <cellStyle name="Normal 8 8 4" xfId="4004" xr:uid="{937D9235-8A3C-410F-BAC7-FBC4BD4ECF20}"/>
    <cellStyle name="Normal 8 8 5" xfId="4005" xr:uid="{B707EF41-2EB0-43E4-82BE-8DE9B8C9C97A}"/>
    <cellStyle name="Normal 8 8 6" xfId="4006" xr:uid="{8663916D-1DB5-4C82-A0E4-3356536B3E10}"/>
    <cellStyle name="Normal 8 9" xfId="402" xr:uid="{55031A3D-DFBF-4E4F-9810-086AAE380E63}"/>
    <cellStyle name="Normal 8 9 2" xfId="2230" xr:uid="{2DD9050E-6FDB-409D-AFD0-B35D30B372C4}"/>
    <cellStyle name="Normal 8 9 2 2" xfId="4007" xr:uid="{29A3E756-6CA2-4161-8AA3-FC0FB48994C1}"/>
    <cellStyle name="Normal 8 9 2 2 2" xfId="4412" xr:uid="{6C51EC96-3B33-4386-AF55-6C992ACAA917}"/>
    <cellStyle name="Normal 8 9 2 2 2 2" xfId="41337" xr:uid="{D7C87331-6B0E-47F9-8A62-8BCBA28EFF67}"/>
    <cellStyle name="Normal 8 9 2 2 2 3" xfId="5957" xr:uid="{832B2647-CCAC-43C4-8D11-92EA3E41FF1A}"/>
    <cellStyle name="Normal 8 9 2 2 2 4" xfId="5365" xr:uid="{244568D3-B9F2-4BBA-9532-A572EAEF1819}"/>
    <cellStyle name="Normal 8 9 2 2 3" xfId="4691" xr:uid="{8D997FCB-8101-4FB6-8FD8-268A7CA7AA7D}"/>
    <cellStyle name="Normal 8 9 2 3" xfId="4008" xr:uid="{669A1433-9E8D-45CB-B3F1-DCF19C61C1CB}"/>
    <cellStyle name="Normal 8 9 2 4" xfId="4009" xr:uid="{54430D4D-5706-4270-A4AE-557A52801810}"/>
    <cellStyle name="Normal 8 9 3" xfId="4010" xr:uid="{760FFFB1-9797-49F9-A42B-E25B488F03BB}"/>
    <cellStyle name="Normal 8 9 4" xfId="4011" xr:uid="{AA82AB82-5704-4BF6-9F06-70DA7322C98C}"/>
    <cellStyle name="Normal 8 9 4 2" xfId="4582" xr:uid="{D4F95FE6-CA29-4BFD-9EAA-20E461C83F65}"/>
    <cellStyle name="Normal 8 9 4 2 2" xfId="41358" xr:uid="{C3C310A0-1F76-47B2-ACE6-15B81B3D5A8C}"/>
    <cellStyle name="Normal 8 9 4 2 3" xfId="5963" xr:uid="{780CD2F0-1828-41A8-A1BA-997669B0522F}"/>
    <cellStyle name="Normal 8 9 4 2 4" xfId="5371" xr:uid="{9DEA67DD-6CCC-485C-BEE3-2F6999313AF5}"/>
    <cellStyle name="Normal 8 9 4 3" xfId="4692" xr:uid="{114F6130-C381-4A32-B642-8DAF742F4D3C}"/>
    <cellStyle name="Normal 8 9 4 4" xfId="4611" xr:uid="{96AE83D6-8B95-41D7-80F5-A586E139CD70}"/>
    <cellStyle name="Normal 8 9 4 4 2" xfId="41368" xr:uid="{55DE265B-7C59-4AA2-AFE8-2325D33AF60A}"/>
    <cellStyle name="Normal 8 9 4 4 3" xfId="5966" xr:uid="{D55BDA36-D8B3-4673-8FD5-6A289976FBDB}"/>
    <cellStyle name="Normal 8 9 4 4 4" xfId="5374" xr:uid="{1C4884E7-D388-4AB7-B480-9318DEE88EDF}"/>
    <cellStyle name="Normal 8 9 5" xfId="4012" xr:uid="{0B128EE6-36A7-44C0-AE06-634C3F808888}"/>
    <cellStyle name="Normal 9" xfId="166" xr:uid="{9446B9B1-8144-4454-BA11-2DB713AA26E1}"/>
    <cellStyle name="Normal 9 10" xfId="403" xr:uid="{09DA8160-D1B5-49B6-9A3F-368A2BDC3794}"/>
    <cellStyle name="Normal 9 10 2" xfId="2231" xr:uid="{1A962752-79C0-4203-9D3F-66BE5CEA37A2}"/>
    <cellStyle name="Normal 9 10 2 2" xfId="4013" xr:uid="{011ACA70-39F1-4874-A96E-C581DFE5279E}"/>
    <cellStyle name="Normal 9 10 2 3" xfId="4014" xr:uid="{CD9A2067-718B-4307-89BA-D72356DAEA5E}"/>
    <cellStyle name="Normal 9 10 2 4" xfId="4015" xr:uid="{6ED84D29-0901-45B8-803F-F649ADD63982}"/>
    <cellStyle name="Normal 9 10 3" xfId="4016" xr:uid="{2F4F77A6-A363-4CD0-B504-8C7A4E341A59}"/>
    <cellStyle name="Normal 9 10 4" xfId="4017" xr:uid="{CEBB5131-9E79-4DAE-A53C-98FCC7849A49}"/>
    <cellStyle name="Normal 9 10 5" xfId="4018" xr:uid="{05D9B139-D247-4E54-BE81-B43B30C5239C}"/>
    <cellStyle name="Normal 9 11" xfId="2232" xr:uid="{99808FE0-23C5-4602-9552-4D48344EB246}"/>
    <cellStyle name="Normal 9 11 2" xfId="4019" xr:uid="{B0A3FBF6-72F1-49F8-B762-4987E642EE03}"/>
    <cellStyle name="Normal 9 11 3" xfId="4020" xr:uid="{D56394B2-7817-4CC5-A4F7-E1BAF1828DD4}"/>
    <cellStyle name="Normal 9 11 4" xfId="4021" xr:uid="{EE1A468F-F7D7-4E32-9837-B738B1B575A7}"/>
    <cellStyle name="Normal 9 12" xfId="4022" xr:uid="{A3049968-D4FE-453D-9319-FFADD91072CF}"/>
    <cellStyle name="Normal 9 12 2" xfId="4023" xr:uid="{B01DECB8-2667-4C3C-8950-8B0E826D7E4A}"/>
    <cellStyle name="Normal 9 12 3" xfId="4024" xr:uid="{CB41B6CC-B884-4144-85B6-CD13E6123AC6}"/>
    <cellStyle name="Normal 9 12 4" xfId="4025" xr:uid="{AA85F2C7-8BF0-4332-9DCA-369A5EC94A97}"/>
    <cellStyle name="Normal 9 13" xfId="4026" xr:uid="{62BBFDD9-EC9B-4511-9BDA-2BAE2D166C50}"/>
    <cellStyle name="Normal 9 13 2" xfId="4027" xr:uid="{65DFC2F5-2DF4-4DC3-A890-13E3FA0FD740}"/>
    <cellStyle name="Normal 9 14" xfId="4028" xr:uid="{3092E6A5-FFA1-4A2B-8C0A-EC58A7CC4A6B}"/>
    <cellStyle name="Normal 9 15" xfId="4029" xr:uid="{E8BBC0F6-BC71-4CD8-A592-13897B1A7D26}"/>
    <cellStyle name="Normal 9 16" xfId="4030" xr:uid="{CD28FEEA-8BD8-4BE3-89FD-2FBF820DD9A7}"/>
    <cellStyle name="Normal 9 2" xfId="167" xr:uid="{1646FE3F-3366-402B-BE31-BCC061BDBABD}"/>
    <cellStyle name="Normal 9 2 2" xfId="404" xr:uid="{A9E39BEA-0193-4E25-AAFD-CFB1F0E8A3D6}"/>
    <cellStyle name="Normal 9 2 2 2" xfId="4674" xr:uid="{64064FBF-38D2-46C2-B1F8-A5B043D907DC}"/>
    <cellStyle name="Normal 9 2 3" xfId="4563" xr:uid="{EEC5A14B-CAFD-44E6-918C-BA3C3AC843B3}"/>
    <cellStyle name="Normal 9 3" xfId="168" xr:uid="{10AE1F0D-8B20-4977-BD37-D5A946A62C04}"/>
    <cellStyle name="Normal 9 3 10" xfId="4031" xr:uid="{C7CFD574-22EE-46C8-9847-180E4C40A339}"/>
    <cellStyle name="Normal 9 3 11" xfId="4032" xr:uid="{8E1B7561-F902-4F75-BC43-FF45353B6AF2}"/>
    <cellStyle name="Normal 9 3 2" xfId="169" xr:uid="{5F25BC7D-9FA6-4BA3-9F26-59662D40572D}"/>
    <cellStyle name="Normal 9 3 2 2" xfId="170" xr:uid="{0AAB6529-74EE-4C57-9E22-2777D9C20B82}"/>
    <cellStyle name="Normal 9 3 2 2 2" xfId="405" xr:uid="{915FFE62-D224-48AA-810F-BFAF6C23BC82}"/>
    <cellStyle name="Normal 9 3 2 2 2 2" xfId="827" xr:uid="{51840218-B020-410B-878C-DD2977B21326}"/>
    <cellStyle name="Normal 9 3 2 2 2 2 2" xfId="828" xr:uid="{9235298A-0EF3-413E-8057-1DB310DB7778}"/>
    <cellStyle name="Normal 9 3 2 2 2 2 2 2" xfId="2233" xr:uid="{152B63CB-04B1-4A60-A2F8-C405EA3C37E3}"/>
    <cellStyle name="Normal 9 3 2 2 2 2 2 2 2" xfId="2234" xr:uid="{AFC922EB-8A1E-4DFE-AE12-E8A1FC1C8724}"/>
    <cellStyle name="Normal 9 3 2 2 2 2 2 3" xfId="2235" xr:uid="{E055E9FE-EEF9-4C59-BD9C-C74407082E59}"/>
    <cellStyle name="Normal 9 3 2 2 2 2 3" xfId="2236" xr:uid="{8ACFF783-4DF0-48B3-BF8D-1112AF2F8C3D}"/>
    <cellStyle name="Normal 9 3 2 2 2 2 3 2" xfId="2237" xr:uid="{C666CCD9-B20E-4B17-AE65-785A96A10787}"/>
    <cellStyle name="Normal 9 3 2 2 2 2 4" xfId="2238" xr:uid="{BE2271E0-FE88-4613-BF0F-2845F92F2E5F}"/>
    <cellStyle name="Normal 9 3 2 2 2 3" xfId="829" xr:uid="{3386CE87-1DE6-4F58-A7E2-39C067C82B57}"/>
    <cellStyle name="Normal 9 3 2 2 2 3 2" xfId="2239" xr:uid="{E61B5D14-FD5C-44DE-A8A2-5CE3038B8E0F}"/>
    <cellStyle name="Normal 9 3 2 2 2 3 2 2" xfId="2240" xr:uid="{4289BEDE-BA3B-473B-BA8D-35EC37464195}"/>
    <cellStyle name="Normal 9 3 2 2 2 3 3" xfId="2241" xr:uid="{088A798F-57D6-4899-95CA-D17013A6F044}"/>
    <cellStyle name="Normal 9 3 2 2 2 3 4" xfId="4033" xr:uid="{5909A84F-B75F-4C44-86F7-C64217840289}"/>
    <cellStyle name="Normal 9 3 2 2 2 4" xfId="2242" xr:uid="{36AEBBAC-942B-480F-92CB-ACCCB5B0051F}"/>
    <cellStyle name="Normal 9 3 2 2 2 4 2" xfId="2243" xr:uid="{0AA391D7-F895-4F88-9CAD-EA77635C2DDE}"/>
    <cellStyle name="Normal 9 3 2 2 2 5" xfId="2244" xr:uid="{EF55BD36-6C4B-44B9-B356-D742527B6038}"/>
    <cellStyle name="Normal 9 3 2 2 2 6" xfId="4034" xr:uid="{21059969-47AA-47E5-BC1F-0D4F9C035CB7}"/>
    <cellStyle name="Normal 9 3 2 2 3" xfId="406" xr:uid="{07345612-8F7E-45B9-9713-4ECF6D6DADFD}"/>
    <cellStyle name="Normal 9 3 2 2 3 2" xfId="830" xr:uid="{88B742F0-B8BE-4104-813A-2434D73783D9}"/>
    <cellStyle name="Normal 9 3 2 2 3 2 2" xfId="831" xr:uid="{17230275-33D8-421B-BF72-F21FBE1C85AB}"/>
    <cellStyle name="Normal 9 3 2 2 3 2 2 2" xfId="2245" xr:uid="{BF6458B8-E613-45E9-A70D-9412ACC9EC6A}"/>
    <cellStyle name="Normal 9 3 2 2 3 2 2 2 2" xfId="2246" xr:uid="{4EBEF85E-65F6-47CB-8A4B-A126AC0F681F}"/>
    <cellStyle name="Normal 9 3 2 2 3 2 2 3" xfId="2247" xr:uid="{AC0D9966-6F7C-4BE7-9A71-EB5223613E6F}"/>
    <cellStyle name="Normal 9 3 2 2 3 2 3" xfId="2248" xr:uid="{55C81E84-F2AA-4236-90A0-E334B45E45A6}"/>
    <cellStyle name="Normal 9 3 2 2 3 2 3 2" xfId="2249" xr:uid="{3DDF68B1-79D6-498E-806F-196C7576127C}"/>
    <cellStyle name="Normal 9 3 2 2 3 2 4" xfId="2250" xr:uid="{C3EF1DA9-B56C-408C-9FCC-B17E27E8A81C}"/>
    <cellStyle name="Normal 9 3 2 2 3 3" xfId="832" xr:uid="{EC1D2806-B3A7-4F2F-8632-1BF8AEE0FDB4}"/>
    <cellStyle name="Normal 9 3 2 2 3 3 2" xfId="2251" xr:uid="{BC3BFF0A-9B34-4F83-B392-815CCC811A28}"/>
    <cellStyle name="Normal 9 3 2 2 3 3 2 2" xfId="2252" xr:uid="{70E7DACA-0A8E-43AE-B5D2-AB9457F41DB5}"/>
    <cellStyle name="Normal 9 3 2 2 3 3 3" xfId="2253" xr:uid="{51E65844-61F0-40A7-971B-575B1EB2FD68}"/>
    <cellStyle name="Normal 9 3 2 2 3 4" xfId="2254" xr:uid="{16AAA446-BDDC-4E7B-8DE2-FB3C76D44593}"/>
    <cellStyle name="Normal 9 3 2 2 3 4 2" xfId="2255" xr:uid="{059B7E7B-6FB8-4441-924B-3C9AC384B33F}"/>
    <cellStyle name="Normal 9 3 2 2 3 5" xfId="2256" xr:uid="{2102D82C-40B1-42AB-AEBE-75C480C53F22}"/>
    <cellStyle name="Normal 9 3 2 2 4" xfId="833" xr:uid="{9C7C4ACB-F981-401B-846C-5C6828710A2B}"/>
    <cellStyle name="Normal 9 3 2 2 4 2" xfId="834" xr:uid="{AA32224B-7E51-4EFB-A918-DB9A4E9FB669}"/>
    <cellStyle name="Normal 9 3 2 2 4 2 2" xfId="2257" xr:uid="{A022F1B2-10F2-4EDD-B5A4-9C4E44EDA33B}"/>
    <cellStyle name="Normal 9 3 2 2 4 2 2 2" xfId="2258" xr:uid="{C8E2D9A8-A765-4C49-8EFD-C8FA14445105}"/>
    <cellStyle name="Normal 9 3 2 2 4 2 3" xfId="2259" xr:uid="{7D9593E0-D944-4A03-A2CA-DCB66EE12F39}"/>
    <cellStyle name="Normal 9 3 2 2 4 3" xfId="2260" xr:uid="{1B644B5B-069D-45DA-AB37-1307F43774FA}"/>
    <cellStyle name="Normal 9 3 2 2 4 3 2" xfId="2261" xr:uid="{0EDBA11D-AA78-4325-8BC5-0414540C5FF5}"/>
    <cellStyle name="Normal 9 3 2 2 4 4" xfId="2262" xr:uid="{CCD544D8-1A24-4CAB-BE14-08EC602289BD}"/>
    <cellStyle name="Normal 9 3 2 2 5" xfId="835" xr:uid="{0CE0D5CC-6FBC-438D-9910-0D7DCFA09443}"/>
    <cellStyle name="Normal 9 3 2 2 5 2" xfId="2263" xr:uid="{073C9AC3-A00C-4C0F-8B7E-4539F27B0DFF}"/>
    <cellStyle name="Normal 9 3 2 2 5 2 2" xfId="2264" xr:uid="{63685A4C-5937-46BC-BD11-424BB8958DC4}"/>
    <cellStyle name="Normal 9 3 2 2 5 3" xfId="2265" xr:uid="{B16CE40D-EE7C-460F-9C7F-1C30F155B84A}"/>
    <cellStyle name="Normal 9 3 2 2 5 4" xfId="4035" xr:uid="{21F3CD08-4D0C-48BE-A196-572CECB62343}"/>
    <cellStyle name="Normal 9 3 2 2 6" xfId="2266" xr:uid="{404D0BD9-D619-42E4-B36F-1BA314CF296C}"/>
    <cellStyle name="Normal 9 3 2 2 6 2" xfId="2267" xr:uid="{8AC1DAB0-5E99-4CED-AF45-7B922D26554E}"/>
    <cellStyle name="Normal 9 3 2 2 7" xfId="2268" xr:uid="{85E9D957-566B-4260-B1E7-A8108966CC54}"/>
    <cellStyle name="Normal 9 3 2 2 8" xfId="4036" xr:uid="{B69B1D28-9884-4CE3-81F2-76628730E400}"/>
    <cellStyle name="Normal 9 3 2 3" xfId="407" xr:uid="{598FA11E-9542-4AF8-979A-01EB67E80D56}"/>
    <cellStyle name="Normal 9 3 2 3 2" xfId="836" xr:uid="{89E54914-48A1-482D-A364-8070366DC512}"/>
    <cellStyle name="Normal 9 3 2 3 2 2" xfId="837" xr:uid="{A01E6FE0-C1A9-4A11-B846-CA7CB3E28D61}"/>
    <cellStyle name="Normal 9 3 2 3 2 2 2" xfId="2269" xr:uid="{B0C905B6-1135-4776-9CCB-4660F9C790E3}"/>
    <cellStyle name="Normal 9 3 2 3 2 2 2 2" xfId="2270" xr:uid="{7FEEEAF4-42BC-47BA-A6AD-FAC9DFE8E8D7}"/>
    <cellStyle name="Normal 9 3 2 3 2 2 3" xfId="2271" xr:uid="{077FED6E-B215-4767-84D1-1775F32D9E41}"/>
    <cellStyle name="Normal 9 3 2 3 2 3" xfId="2272" xr:uid="{961ECE6E-6C30-4D81-8651-1D57AE1FC0BA}"/>
    <cellStyle name="Normal 9 3 2 3 2 3 2" xfId="2273" xr:uid="{CBE84EB2-FE47-4492-A4E1-F74667AF448E}"/>
    <cellStyle name="Normal 9 3 2 3 2 4" xfId="2274" xr:uid="{E16EBC38-E46D-4BBC-9D0A-52996F1E2E52}"/>
    <cellStyle name="Normal 9 3 2 3 3" xfId="838" xr:uid="{8485D777-E7F4-4CA1-A5B4-CA9C17159CE4}"/>
    <cellStyle name="Normal 9 3 2 3 3 2" xfId="2275" xr:uid="{6374E844-15EF-433A-B8FE-340EBB671B83}"/>
    <cellStyle name="Normal 9 3 2 3 3 2 2" xfId="2276" xr:uid="{F1435EBB-6DA6-47F7-8504-35DDCFEE3E84}"/>
    <cellStyle name="Normal 9 3 2 3 3 3" xfId="2277" xr:uid="{5AE1266E-ECB9-458C-A51B-BC6BE6A2FD01}"/>
    <cellStyle name="Normal 9 3 2 3 3 4" xfId="4037" xr:uid="{394F73F5-31A8-42A2-ADA8-EF4A0FB2C400}"/>
    <cellStyle name="Normal 9 3 2 3 4" xfId="2278" xr:uid="{33096934-4FC2-4A46-9D1B-EDF00CAD72CA}"/>
    <cellStyle name="Normal 9 3 2 3 4 2" xfId="2279" xr:uid="{CEF74DAF-D4C3-49BC-B989-3074ADA3233C}"/>
    <cellStyle name="Normal 9 3 2 3 5" xfId="2280" xr:uid="{9153A27D-0CAA-4465-866A-AE97C05E0D2C}"/>
    <cellStyle name="Normal 9 3 2 3 6" xfId="4038" xr:uid="{8BB25EE9-DB5E-4D41-9307-6C779F205060}"/>
    <cellStyle name="Normal 9 3 2 4" xfId="408" xr:uid="{D586D2F0-6CB8-4547-864F-44211EF059FF}"/>
    <cellStyle name="Normal 9 3 2 4 2" xfId="839" xr:uid="{3BA7441D-0550-4A1D-8ABD-0951F5699DB9}"/>
    <cellStyle name="Normal 9 3 2 4 2 2" xfId="840" xr:uid="{A24F5A00-B65C-42BD-A2E7-F4C4D52D4055}"/>
    <cellStyle name="Normal 9 3 2 4 2 2 2" xfId="2281" xr:uid="{5EA309B9-C834-499E-804E-BA2EDF69EE11}"/>
    <cellStyle name="Normal 9 3 2 4 2 2 2 2" xfId="2282" xr:uid="{B8DB464D-32D1-400D-9125-D1C6A6062ADF}"/>
    <cellStyle name="Normal 9 3 2 4 2 2 3" xfId="2283" xr:uid="{64F834DC-E902-4F78-AF07-E0C0506CB72B}"/>
    <cellStyle name="Normal 9 3 2 4 2 3" xfId="2284" xr:uid="{FB76E1A7-D899-489B-81EE-AA37EC5A087C}"/>
    <cellStyle name="Normal 9 3 2 4 2 3 2" xfId="2285" xr:uid="{2C70CD26-E9B7-400A-8FB4-AADDBF8BD328}"/>
    <cellStyle name="Normal 9 3 2 4 2 4" xfId="2286" xr:uid="{392DDD81-3E56-46C3-9791-0BB395875652}"/>
    <cellStyle name="Normal 9 3 2 4 3" xfId="841" xr:uid="{AEC416A3-7DC2-4EDC-AC35-EE2B658A0360}"/>
    <cellStyle name="Normal 9 3 2 4 3 2" xfId="2287" xr:uid="{738904EC-E5DC-4D6D-9BB9-318DA0E4B3A4}"/>
    <cellStyle name="Normal 9 3 2 4 3 2 2" xfId="2288" xr:uid="{E9693AE0-ACC2-4B23-91A0-C0E254C63B9B}"/>
    <cellStyle name="Normal 9 3 2 4 3 3" xfId="2289" xr:uid="{DA9B60DC-C372-4189-9A88-9858DA26B5C6}"/>
    <cellStyle name="Normal 9 3 2 4 4" xfId="2290" xr:uid="{1007ECE5-02B7-4894-AE63-CF1A5A025462}"/>
    <cellStyle name="Normal 9 3 2 4 4 2" xfId="2291" xr:uid="{F29B9BFC-F242-459E-A199-2AFA704422E8}"/>
    <cellStyle name="Normal 9 3 2 4 5" xfId="2292" xr:uid="{782C04A0-7AE9-4F6F-920D-8089A794C8C3}"/>
    <cellStyle name="Normal 9 3 2 5" xfId="409" xr:uid="{55AA435E-2091-4BA2-B1C5-42988D1BFBFF}"/>
    <cellStyle name="Normal 9 3 2 5 2" xfId="842" xr:uid="{376EFDC2-9EDA-4A44-8874-55AB4755A655}"/>
    <cellStyle name="Normal 9 3 2 5 2 2" xfId="2293" xr:uid="{571A3D2D-D66C-411F-A813-1475C588D358}"/>
    <cellStyle name="Normal 9 3 2 5 2 2 2" xfId="2294" xr:uid="{FBD1D885-1DE4-474E-AEE3-3BB19D70BA5E}"/>
    <cellStyle name="Normal 9 3 2 5 2 3" xfId="2295" xr:uid="{99EBFBF9-A963-4292-9D02-C1F31E2277D6}"/>
    <cellStyle name="Normal 9 3 2 5 3" xfId="2296" xr:uid="{57B5CFBB-3B43-4AA2-8873-2679EE20B234}"/>
    <cellStyle name="Normal 9 3 2 5 3 2" xfId="2297" xr:uid="{1D9A4EE2-4F06-4607-B0D2-5D9B04FF87F2}"/>
    <cellStyle name="Normal 9 3 2 5 4" xfId="2298" xr:uid="{6FAC335E-F415-4288-AD53-7D06847765CA}"/>
    <cellStyle name="Normal 9 3 2 6" xfId="843" xr:uid="{1FDB7B37-3501-4F20-86F2-DE01FCA6F6BD}"/>
    <cellStyle name="Normal 9 3 2 6 2" xfId="2299" xr:uid="{13081C40-6BA1-4D6F-A940-6A36DB72C04C}"/>
    <cellStyle name="Normal 9 3 2 6 2 2" xfId="2300" xr:uid="{9A10732C-9928-4162-83A9-4786B3CA122C}"/>
    <cellStyle name="Normal 9 3 2 6 3" xfId="2301" xr:uid="{B31D90B7-DAC8-4E0A-934F-93FAA62E40D4}"/>
    <cellStyle name="Normal 9 3 2 6 4" xfId="4039" xr:uid="{3D5DE0AF-609D-46C0-A5AD-CCC41ACB8846}"/>
    <cellStyle name="Normal 9 3 2 7" xfId="2302" xr:uid="{AC19D5CC-4C5B-44DD-97AF-4A1FD8726670}"/>
    <cellStyle name="Normal 9 3 2 7 2" xfId="2303" xr:uid="{929723F4-62C5-482C-97A0-F406965BA67F}"/>
    <cellStyle name="Normal 9 3 2 8" xfId="2304" xr:uid="{9DEA81BC-F9C4-41F6-ADAF-58699B5779B5}"/>
    <cellStyle name="Normal 9 3 2 9" xfId="4040" xr:uid="{7361508D-82E5-4C42-BDBB-38189F963E22}"/>
    <cellStyle name="Normal 9 3 3" xfId="171" xr:uid="{4C3E8F74-2BC6-477D-ABFB-08B5F3227AEC}"/>
    <cellStyle name="Normal 9 3 3 2" xfId="172" xr:uid="{121E2495-8823-4E03-A53D-E6FC0856A6E8}"/>
    <cellStyle name="Normal 9 3 3 2 2" xfId="844" xr:uid="{EC2223A7-B565-43EA-986D-AFD8FB9DA75B}"/>
    <cellStyle name="Normal 9 3 3 2 2 2" xfId="845" xr:uid="{51489B29-FF45-42FE-9A9F-C61C35431388}"/>
    <cellStyle name="Normal 9 3 3 2 2 2 2" xfId="2305" xr:uid="{CDD6D6DE-F33A-44B9-9408-60F430314EB2}"/>
    <cellStyle name="Normal 9 3 3 2 2 2 2 2" xfId="2306" xr:uid="{93C7DA4F-427D-418B-ADA6-3FD55DEBF3BC}"/>
    <cellStyle name="Normal 9 3 3 2 2 2 3" xfId="2307" xr:uid="{A277C8D2-9730-46B3-ACBB-F43913F0572E}"/>
    <cellStyle name="Normal 9 3 3 2 2 3" xfId="2308" xr:uid="{5C26A1D6-A863-4500-8973-240C8E2F9723}"/>
    <cellStyle name="Normal 9 3 3 2 2 3 2" xfId="2309" xr:uid="{6174EDAA-83CB-49E5-A220-A9905B077840}"/>
    <cellStyle name="Normal 9 3 3 2 2 4" xfId="2310" xr:uid="{8EF14E15-02C4-4D49-9EB7-BD6141B68495}"/>
    <cellStyle name="Normal 9 3 3 2 3" xfId="846" xr:uid="{FA11BDD4-E875-4B7D-9A48-A4A1336C4E35}"/>
    <cellStyle name="Normal 9 3 3 2 3 2" xfId="2311" xr:uid="{F30AA75D-C43A-485D-A74F-BDC20C830F4B}"/>
    <cellStyle name="Normal 9 3 3 2 3 2 2" xfId="2312" xr:uid="{AA6B41F2-4FB8-47BB-BC07-FD3C9E7D3200}"/>
    <cellStyle name="Normal 9 3 3 2 3 3" xfId="2313" xr:uid="{BE2EA53A-FD4B-4283-B1A9-85828055BAC4}"/>
    <cellStyle name="Normal 9 3 3 2 3 4" xfId="4041" xr:uid="{C56DED9B-0658-4520-A147-049EE80526D3}"/>
    <cellStyle name="Normal 9 3 3 2 4" xfId="2314" xr:uid="{4FAD4E0F-35C5-4F5F-B343-9A22E87D8EBA}"/>
    <cellStyle name="Normal 9 3 3 2 4 2" xfId="2315" xr:uid="{B4EBAA6E-5057-4E0E-A2C1-4B6BA11665C3}"/>
    <cellStyle name="Normal 9 3 3 2 5" xfId="2316" xr:uid="{40B9F35C-8EE1-4075-8047-4CDB305ECCCE}"/>
    <cellStyle name="Normal 9 3 3 2 6" xfId="4042" xr:uid="{7998507D-5DFB-40B1-ABCB-D21D974C030A}"/>
    <cellStyle name="Normal 9 3 3 3" xfId="410" xr:uid="{B3502D70-D989-41D0-8E63-281B4FD23376}"/>
    <cellStyle name="Normal 9 3 3 3 2" xfId="847" xr:uid="{2FDE6D2F-3243-47FB-85D9-6CD7F30DBAE3}"/>
    <cellStyle name="Normal 9 3 3 3 2 2" xfId="848" xr:uid="{AED9B70C-F02D-469A-9868-5446E203BE2C}"/>
    <cellStyle name="Normal 9 3 3 3 2 2 2" xfId="2317" xr:uid="{DD441C4B-992B-4D63-A429-067A8BCD28C7}"/>
    <cellStyle name="Normal 9 3 3 3 2 2 2 2" xfId="2318" xr:uid="{99637AE8-27F6-4464-89F1-A5E6C3C3E19B}"/>
    <cellStyle name="Normal 9 3 3 3 2 2 2 2 2" xfId="4767" xr:uid="{9A49EC83-6703-4169-B900-62A7880F7A11}"/>
    <cellStyle name="Normal 9 3 3 3 2 2 2 2 2 2" xfId="41394" xr:uid="{2C9DBACA-9842-4460-9BC9-058DE3C4A445}"/>
    <cellStyle name="Normal 9 3 3 3 2 2 2 2 2 3" xfId="5978" xr:uid="{A2556809-5101-4AE0-B5AA-F64147498F9A}"/>
    <cellStyle name="Normal 9 3 3 3 2 2 2 2 2 4" xfId="5386" xr:uid="{51DEF861-B324-41E4-BDF9-1B4439BA94AB}"/>
    <cellStyle name="Normal 9 3 3 3 2 2 3" xfId="2319" xr:uid="{382FC0F5-DC1F-45E1-A8D3-7379231AEB1A}"/>
    <cellStyle name="Normal 9 3 3 3 2 2 3 2" xfId="4768" xr:uid="{7BA792CB-DABB-492F-A100-05ECFAAEE7C2}"/>
    <cellStyle name="Normal 9 3 3 3 2 2 3 2 2" xfId="41395" xr:uid="{331BE88D-CB5B-4D16-89E1-EACDA1A7BC98}"/>
    <cellStyle name="Normal 9 3 3 3 2 2 3 2 3" xfId="5979" xr:uid="{EF147BEB-8A56-4BBE-87AB-845B1BFF2A26}"/>
    <cellStyle name="Normal 9 3 3 3 2 2 3 2 4" xfId="5387" xr:uid="{89B652AF-9D24-4D2C-9EB9-14274083B6FA}"/>
    <cellStyle name="Normal 9 3 3 3 2 3" xfId="2320" xr:uid="{14E301AD-654A-4E78-BEB3-646BDD888949}"/>
    <cellStyle name="Normal 9 3 3 3 2 3 2" xfId="2321" xr:uid="{65047C3A-80B5-4857-931A-6BB33DC516B8}"/>
    <cellStyle name="Normal 9 3 3 3 2 3 2 2" xfId="4770" xr:uid="{87018494-E4D5-40D0-B253-8C0B7154AE8B}"/>
    <cellStyle name="Normal 9 3 3 3 2 3 2 2 2" xfId="41397" xr:uid="{28E9BF04-EF7A-4D9C-A140-B4F5E329AE36}"/>
    <cellStyle name="Normal 9 3 3 3 2 3 2 2 3" xfId="5981" xr:uid="{C31BCF53-16DD-44B8-86D4-518E07DCEA5B}"/>
    <cellStyle name="Normal 9 3 3 3 2 3 2 2 4" xfId="5389" xr:uid="{F76C3D44-0D8A-485F-ACB4-BE3BEC04302A}"/>
    <cellStyle name="Normal 9 3 3 3 2 3 3" xfId="4769" xr:uid="{A0280AC8-880A-4E00-A56D-E8E49967876E}"/>
    <cellStyle name="Normal 9 3 3 3 2 3 3 2" xfId="41396" xr:uid="{ED04352F-1235-4493-BBA0-F17787ED1467}"/>
    <cellStyle name="Normal 9 3 3 3 2 3 3 3" xfId="5980" xr:uid="{3A7DD8B2-BDD6-4276-A11D-F0A293324369}"/>
    <cellStyle name="Normal 9 3 3 3 2 3 3 4" xfId="5388" xr:uid="{315DA6E8-2F19-4B61-B6FD-0350B95FC988}"/>
    <cellStyle name="Normal 9 3 3 3 2 4" xfId="2322" xr:uid="{426D4BF5-935C-47D9-9DFC-944311DD3831}"/>
    <cellStyle name="Normal 9 3 3 3 2 4 2" xfId="4771" xr:uid="{DB7C54F5-2F7F-4D6E-9803-997C65B5564F}"/>
    <cellStyle name="Normal 9 3 3 3 2 4 2 2" xfId="41398" xr:uid="{48DE60A9-418A-47D4-8388-5E66FF2A3F44}"/>
    <cellStyle name="Normal 9 3 3 3 2 4 2 3" xfId="5982" xr:uid="{2D00DFFE-EE23-40AF-872C-5C12AD76ABD3}"/>
    <cellStyle name="Normal 9 3 3 3 2 4 2 4" xfId="5390" xr:uid="{756EB89D-D41C-4AFB-908E-5B55062A7E48}"/>
    <cellStyle name="Normal 9 3 3 3 3" xfId="849" xr:uid="{42D2749D-80DA-4753-9D6F-5ECE08C3926F}"/>
    <cellStyle name="Normal 9 3 3 3 3 2" xfId="2323" xr:uid="{98418F81-4C94-4279-AD9E-19F9D2F0BC7F}"/>
    <cellStyle name="Normal 9 3 3 3 3 2 2" xfId="2324" xr:uid="{6134A24C-51AC-4C5F-A5D4-6437671AF28C}"/>
    <cellStyle name="Normal 9 3 3 3 3 2 2 2" xfId="4774" xr:uid="{112D62C8-14D3-41DB-BB8A-440B8DAD5C80}"/>
    <cellStyle name="Normal 9 3 3 3 3 2 2 2 2" xfId="41401" xr:uid="{26CD4462-30E8-4C73-9BA8-D2B10570C363}"/>
    <cellStyle name="Normal 9 3 3 3 3 2 2 2 3" xfId="5985" xr:uid="{25660121-F4D9-4268-9B77-DF41EC5A931B}"/>
    <cellStyle name="Normal 9 3 3 3 3 2 2 2 4" xfId="5393" xr:uid="{5AEB4080-4784-485B-A7A7-EA33E85E487B}"/>
    <cellStyle name="Normal 9 3 3 3 3 2 3" xfId="4773" xr:uid="{45648EB5-06EC-4390-9840-7BCF5FA6455F}"/>
    <cellStyle name="Normal 9 3 3 3 3 2 3 2" xfId="41400" xr:uid="{7F1A28AD-FFE3-46FD-8B86-AEE940F27A38}"/>
    <cellStyle name="Normal 9 3 3 3 3 2 3 3" xfId="5984" xr:uid="{100AC7F8-0228-4654-A857-8B0FAF60FDC2}"/>
    <cellStyle name="Normal 9 3 3 3 3 2 3 4" xfId="5392" xr:uid="{ABB02EFD-81BE-4BE1-BFB5-C76008E57766}"/>
    <cellStyle name="Normal 9 3 3 3 3 3" xfId="2325" xr:uid="{64535924-4267-40DD-B26E-CA6A02BED2DF}"/>
    <cellStyle name="Normal 9 3 3 3 3 3 2" xfId="4775" xr:uid="{DA5F7236-03E0-45F0-96BC-631908B3EBE7}"/>
    <cellStyle name="Normal 9 3 3 3 3 3 2 2" xfId="41402" xr:uid="{48E7CA6B-827D-42A6-B5E6-95F05851D481}"/>
    <cellStyle name="Normal 9 3 3 3 3 3 2 3" xfId="5986" xr:uid="{FDBF807A-D46A-4D30-96D7-AF2B3923774A}"/>
    <cellStyle name="Normal 9 3 3 3 3 3 2 4" xfId="5394" xr:uid="{DF392B91-4EBF-41BB-8E95-F2CA5544F09C}"/>
    <cellStyle name="Normal 9 3 3 3 3 4" xfId="4772" xr:uid="{048881D3-5E04-497A-BAD7-A62FCF80774A}"/>
    <cellStyle name="Normal 9 3 3 3 3 4 2" xfId="41399" xr:uid="{F7D16D1C-E1AB-43D8-9D25-E8FA17F520CF}"/>
    <cellStyle name="Normal 9 3 3 3 3 4 3" xfId="5983" xr:uid="{741FE077-24D9-4EFC-B11D-3966F49F93F9}"/>
    <cellStyle name="Normal 9 3 3 3 3 4 4" xfId="5391" xr:uid="{826E2848-5720-422C-89DD-E618A1D53EBE}"/>
    <cellStyle name="Normal 9 3 3 3 4" xfId="2326" xr:uid="{D494BAF2-7A18-4DA4-9446-B151984C5319}"/>
    <cellStyle name="Normal 9 3 3 3 4 2" xfId="2327" xr:uid="{01CBBEFF-9B0D-4DFD-96ED-B779312999AD}"/>
    <cellStyle name="Normal 9 3 3 3 4 2 2" xfId="4777" xr:uid="{DA659EAC-D679-40B1-89CA-BEE3FB5E6294}"/>
    <cellStyle name="Normal 9 3 3 3 4 2 2 2" xfId="41404" xr:uid="{7EBE9420-AF1C-43DE-8380-8A3EF4278989}"/>
    <cellStyle name="Normal 9 3 3 3 4 2 2 3" xfId="5988" xr:uid="{24C494B2-C19D-4C53-AAD8-9DB26E4397F7}"/>
    <cellStyle name="Normal 9 3 3 3 4 2 2 4" xfId="5396" xr:uid="{169E6063-E8F0-4943-AE03-4092A89A4A26}"/>
    <cellStyle name="Normal 9 3 3 3 4 3" xfId="4776" xr:uid="{ED4C7E4C-3960-4631-9B57-28CB0037A988}"/>
    <cellStyle name="Normal 9 3 3 3 4 3 2" xfId="41403" xr:uid="{96A8CB72-B718-4C4B-8C22-C812DAAE4040}"/>
    <cellStyle name="Normal 9 3 3 3 4 3 3" xfId="5987" xr:uid="{5ADC14D4-8DD5-4317-8FBC-C2D1E7A8C787}"/>
    <cellStyle name="Normal 9 3 3 3 4 3 4" xfId="5395" xr:uid="{DEC2B872-A48A-432D-A21F-50869EC48512}"/>
    <cellStyle name="Normal 9 3 3 3 5" xfId="2328" xr:uid="{C81BE631-050E-4384-BB5B-6C83E59B8B6E}"/>
    <cellStyle name="Normal 9 3 3 3 5 2" xfId="4778" xr:uid="{11AD701F-9E04-4703-B225-BEBC8A9D0A0A}"/>
    <cellStyle name="Normal 9 3 3 3 5 2 2" xfId="41405" xr:uid="{FEBA6213-D20B-49C7-8F22-3C71BC97659B}"/>
    <cellStyle name="Normal 9 3 3 3 5 2 3" xfId="5989" xr:uid="{1B439442-0459-44F3-8B42-049549ABC11B}"/>
    <cellStyle name="Normal 9 3 3 3 5 2 4" xfId="5397" xr:uid="{032C14A3-D711-4DB5-9242-67676FCFB6ED}"/>
    <cellStyle name="Normal 9 3 3 4" xfId="411" xr:uid="{F542E348-E711-4523-B2DA-D747868493F8}"/>
    <cellStyle name="Normal 9 3 3 4 2" xfId="850" xr:uid="{E00D3EEF-328C-41D3-B95F-55BB938E2331}"/>
    <cellStyle name="Normal 9 3 3 4 2 2" xfId="2329" xr:uid="{F6C8D7F1-E186-42F8-AAA8-E6E879F48028}"/>
    <cellStyle name="Normal 9 3 3 4 2 2 2" xfId="2330" xr:uid="{2489C14D-6C73-49EA-9444-6651C0B1E92D}"/>
    <cellStyle name="Normal 9 3 3 4 2 2 2 2" xfId="4782" xr:uid="{E144E06F-E001-4F33-A76F-1F5722F4136C}"/>
    <cellStyle name="Normal 9 3 3 4 2 2 2 2 2" xfId="41409" xr:uid="{5E70A0A9-399D-4A5F-BF5E-09E2CE690216}"/>
    <cellStyle name="Normal 9 3 3 4 2 2 2 2 3" xfId="5993" xr:uid="{194AD288-0D7D-4CD5-8280-37D1FA74957B}"/>
    <cellStyle name="Normal 9 3 3 4 2 2 2 2 4" xfId="5401" xr:uid="{BEC2B796-1BA2-468B-95BB-3D1B57E19BB1}"/>
    <cellStyle name="Normal 9 3 3 4 2 2 3" xfId="4781" xr:uid="{8EDE25A7-77BA-4D6A-B3D3-7D5F59B980FB}"/>
    <cellStyle name="Normal 9 3 3 4 2 2 3 2" xfId="41408" xr:uid="{C2D1AF40-6C8F-4B61-A6C6-786CE55F5AE1}"/>
    <cellStyle name="Normal 9 3 3 4 2 2 3 3" xfId="5992" xr:uid="{3CA1BEF0-4D57-47DA-B6D3-E564EAC5D62A}"/>
    <cellStyle name="Normal 9 3 3 4 2 2 3 4" xfId="5400" xr:uid="{8CE69A0C-87EE-4718-BE66-4E87AEC9AD4C}"/>
    <cellStyle name="Normal 9 3 3 4 2 3" xfId="2331" xr:uid="{125FB02D-30E6-4E56-9853-39888E91A0DA}"/>
    <cellStyle name="Normal 9 3 3 4 2 3 2" xfId="4783" xr:uid="{1E2A7C0B-401B-4B12-8836-FBF24ABC36B7}"/>
    <cellStyle name="Normal 9 3 3 4 2 3 2 2" xfId="41410" xr:uid="{DA9FB8AF-8627-4C87-BCB1-6D86A6783831}"/>
    <cellStyle name="Normal 9 3 3 4 2 3 2 3" xfId="5994" xr:uid="{D13DB980-686B-4AC0-AED4-160B7FB06359}"/>
    <cellStyle name="Normal 9 3 3 4 2 3 2 4" xfId="5402" xr:uid="{D39FC5F3-E95A-4826-A3C9-D61A86F7CA3B}"/>
    <cellStyle name="Normal 9 3 3 4 2 4" xfId="4780" xr:uid="{3B59EAEB-0A42-4076-A029-EC945EBA3BEA}"/>
    <cellStyle name="Normal 9 3 3 4 2 4 2" xfId="41407" xr:uid="{1423029E-021C-491F-BFDC-A4BB3974F0A3}"/>
    <cellStyle name="Normal 9 3 3 4 2 4 3" xfId="5991" xr:uid="{830C797B-722D-4C8E-A839-FEB699517717}"/>
    <cellStyle name="Normal 9 3 3 4 2 4 4" xfId="5399" xr:uid="{E7C8183B-4A59-48FA-8649-BDDC0AC8F376}"/>
    <cellStyle name="Normal 9 3 3 4 3" xfId="2332" xr:uid="{E4807B2D-39CF-4776-93D8-7B90C0116376}"/>
    <cellStyle name="Normal 9 3 3 4 3 2" xfId="2333" xr:uid="{C70A7001-F50B-46D3-9BE3-854DEE66C883}"/>
    <cellStyle name="Normal 9 3 3 4 3 2 2" xfId="4785" xr:uid="{B401C78D-12B4-4374-BD29-EF355493D597}"/>
    <cellStyle name="Normal 9 3 3 4 3 2 2 2" xfId="41412" xr:uid="{B30E14C0-8F8A-4A4A-B0BA-45AB1AA34901}"/>
    <cellStyle name="Normal 9 3 3 4 3 2 2 3" xfId="5996" xr:uid="{4C457A1C-814C-4C4D-BA0A-9B7FF34E41CB}"/>
    <cellStyle name="Normal 9 3 3 4 3 2 2 4" xfId="5404" xr:uid="{E88DF25A-E284-4196-A4E2-8DC9E7B039D8}"/>
    <cellStyle name="Normal 9 3 3 4 3 3" xfId="4784" xr:uid="{F7362CBC-6C69-4264-9C94-805716F609DB}"/>
    <cellStyle name="Normal 9 3 3 4 3 3 2" xfId="41411" xr:uid="{6D2C3988-4518-4AEE-B8F3-9F6C443AEA4A}"/>
    <cellStyle name="Normal 9 3 3 4 3 3 3" xfId="5995" xr:uid="{F3F7FDED-9B99-4FB8-AA9B-0F5A427B1E7B}"/>
    <cellStyle name="Normal 9 3 3 4 3 3 4" xfId="5403" xr:uid="{D476EB78-50DA-4832-8EAE-2DC8B1B6E70C}"/>
    <cellStyle name="Normal 9 3 3 4 4" xfId="2334" xr:uid="{AAE48D1E-FCB7-4E43-B7FA-2E916C3A7996}"/>
    <cellStyle name="Normal 9 3 3 4 4 2" xfId="4786" xr:uid="{4D994239-3FE2-4980-9CDC-4F90154DCE55}"/>
    <cellStyle name="Normal 9 3 3 4 4 2 2" xfId="41413" xr:uid="{C5888CDF-FA3E-4EAA-AEDE-DF5F24F0B026}"/>
    <cellStyle name="Normal 9 3 3 4 4 2 3" xfId="5997" xr:uid="{CA44AC5D-A246-4930-9ECF-825AC709DFB9}"/>
    <cellStyle name="Normal 9 3 3 4 4 2 4" xfId="5405" xr:uid="{ECE280F4-D5C9-4CC7-8A1D-61D4997C5659}"/>
    <cellStyle name="Normal 9 3 3 4 5" xfId="4779" xr:uid="{97273DB2-4822-4C0F-A561-250952371103}"/>
    <cellStyle name="Normal 9 3 3 4 5 2" xfId="41406" xr:uid="{78E925F6-1070-4D2C-9A04-A9D6DADCE2BA}"/>
    <cellStyle name="Normal 9 3 3 4 5 3" xfId="5990" xr:uid="{C2EDFF12-6139-4152-A884-3AD5DBFF436A}"/>
    <cellStyle name="Normal 9 3 3 4 5 4" xfId="5398" xr:uid="{94EB0F9C-C96A-4F3B-B83E-E4E82C79C652}"/>
    <cellStyle name="Normal 9 3 3 5" xfId="851" xr:uid="{4F8FEAB5-2337-4944-AB1C-F38760D0BD8F}"/>
    <cellStyle name="Normal 9 3 3 5 2" xfId="2335" xr:uid="{0BB7CE55-F8F7-402C-8BA5-7CEA4E6E0AB3}"/>
    <cellStyle name="Normal 9 3 3 5 2 2" xfId="2336" xr:uid="{48AB6ED2-5C6D-4B1A-BF5F-D11A3AC6BF51}"/>
    <cellStyle name="Normal 9 3 3 5 2 2 2" xfId="4789" xr:uid="{6B0B472F-F456-4173-8405-F27F45121BFE}"/>
    <cellStyle name="Normal 9 3 3 5 2 2 2 2" xfId="41416" xr:uid="{9B5F1787-727A-45C9-998D-E0ED5593D1A3}"/>
    <cellStyle name="Normal 9 3 3 5 2 2 2 3" xfId="6000" xr:uid="{19374A62-98EC-4D86-B009-4053E0CCFAB6}"/>
    <cellStyle name="Normal 9 3 3 5 2 2 2 4" xfId="5408" xr:uid="{235B135C-FD07-4590-B4D0-AFB1029272F5}"/>
    <cellStyle name="Normal 9 3 3 5 2 3" xfId="4788" xr:uid="{3844D635-D12C-426B-A342-B77B98E8BA26}"/>
    <cellStyle name="Normal 9 3 3 5 2 3 2" xfId="41415" xr:uid="{5B3B3796-4D47-480C-972F-C123AA8F0731}"/>
    <cellStyle name="Normal 9 3 3 5 2 3 3" xfId="5999" xr:uid="{124A184B-2659-4907-A0C3-E9A54E99DA21}"/>
    <cellStyle name="Normal 9 3 3 5 2 3 4" xfId="5407" xr:uid="{2CF10615-BF97-4605-BD04-227E423989DC}"/>
    <cellStyle name="Normal 9 3 3 5 3" xfId="2337" xr:uid="{F97C91D1-CB8E-4AC4-963D-E8DBE0E11228}"/>
    <cellStyle name="Normal 9 3 3 5 3 2" xfId="4790" xr:uid="{894C3C23-033E-4EF4-A322-FA24F3F92611}"/>
    <cellStyle name="Normal 9 3 3 5 3 2 2" xfId="41417" xr:uid="{4E8412FA-125A-41FD-AFCF-ECD63CA566B8}"/>
    <cellStyle name="Normal 9 3 3 5 3 2 3" xfId="6001" xr:uid="{4823C694-38C4-40F0-91C3-AFDCEF7350C2}"/>
    <cellStyle name="Normal 9 3 3 5 3 2 4" xfId="5409" xr:uid="{2C898988-4178-4E6A-A632-8BAF319C910B}"/>
    <cellStyle name="Normal 9 3 3 5 4" xfId="4043" xr:uid="{ED6857E9-08E1-4C41-AD29-53DE10E1AA6A}"/>
    <cellStyle name="Normal 9 3 3 5 4 2" xfId="4791" xr:uid="{005479F0-8FCB-452C-B499-87A9B3F482E2}"/>
    <cellStyle name="Normal 9 3 3 5 4 2 2" xfId="41418" xr:uid="{795D85D6-8E08-43F5-908E-3BD755F77DF0}"/>
    <cellStyle name="Normal 9 3 3 5 4 2 3" xfId="6002" xr:uid="{3DAEB92B-314E-4BC9-813E-8BBD4ED61A25}"/>
    <cellStyle name="Normal 9 3 3 5 4 2 4" xfId="5410" xr:uid="{B48557D8-7CCB-46CE-A500-6634C0167660}"/>
    <cellStyle name="Normal 9 3 3 5 5" xfId="4787" xr:uid="{9FB8CCCB-040B-450A-ADF3-511F68B56EFA}"/>
    <cellStyle name="Normal 9 3 3 5 5 2" xfId="41414" xr:uid="{9B42FA68-BCEF-4C80-9810-9A8A11151004}"/>
    <cellStyle name="Normal 9 3 3 5 5 3" xfId="5998" xr:uid="{2512AC22-F9B3-4B26-986A-08138B3DEAA4}"/>
    <cellStyle name="Normal 9 3 3 5 5 4" xfId="5406" xr:uid="{B0F54D2B-5893-4E3E-9BFB-25DB75CC623F}"/>
    <cellStyle name="Normal 9 3 3 6" xfId="2338" xr:uid="{64C0B540-97AE-446F-9F22-EEF2386A1F67}"/>
    <cellStyle name="Normal 9 3 3 6 2" xfId="2339" xr:uid="{B6C8283F-71E4-431A-B8DD-97FE89D23D9D}"/>
    <cellStyle name="Normal 9 3 3 6 2 2" xfId="4793" xr:uid="{88DEBB41-1E21-423D-AF35-EC45963636F2}"/>
    <cellStyle name="Normal 9 3 3 6 2 2 2" xfId="41420" xr:uid="{17AE69D6-D246-4007-B7B0-567FCC57DFC8}"/>
    <cellStyle name="Normal 9 3 3 6 2 2 3" xfId="6004" xr:uid="{93886F4B-14B4-4F45-8C2E-736918827DF1}"/>
    <cellStyle name="Normal 9 3 3 6 2 2 4" xfId="5412" xr:uid="{52490291-B6C9-4FE0-B6C9-A7BFF38010E7}"/>
    <cellStyle name="Normal 9 3 3 6 3" xfId="4792" xr:uid="{359EBD24-90EC-46CD-854C-A65696BF6579}"/>
    <cellStyle name="Normal 9 3 3 6 3 2" xfId="41419" xr:uid="{0E9DD8ED-8C20-49FF-8D56-02B1D02800AD}"/>
    <cellStyle name="Normal 9 3 3 6 3 3" xfId="6003" xr:uid="{F409035A-A7AE-4754-89F3-62DA81FBC96A}"/>
    <cellStyle name="Normal 9 3 3 6 3 4" xfId="5411" xr:uid="{89FA65AB-4D29-43C1-9380-DDDC7688210A}"/>
    <cellStyle name="Normal 9 3 3 7" xfId="2340" xr:uid="{F574E7A0-D5B5-4E4E-8582-4E9609811BE2}"/>
    <cellStyle name="Normal 9 3 3 7 2" xfId="4794" xr:uid="{12B792E4-1D9D-4085-969E-1867B5759331}"/>
    <cellStyle name="Normal 9 3 3 7 2 2" xfId="41421" xr:uid="{B2B5D9DE-E684-4098-8A06-32CD1498C4A0}"/>
    <cellStyle name="Normal 9 3 3 7 2 3" xfId="6005" xr:uid="{F77A808A-A1FF-4FE0-9945-3D4069539710}"/>
    <cellStyle name="Normal 9 3 3 7 2 4" xfId="5413" xr:uid="{50AA4C70-B8BB-4889-8A59-F89FF3286042}"/>
    <cellStyle name="Normal 9 3 3 8" xfId="4044" xr:uid="{7FE5F0FB-43BF-4799-8EDB-2DBE60D50804}"/>
    <cellStyle name="Normal 9 3 3 8 2" xfId="4795" xr:uid="{8A65219B-B605-40B1-B33F-B240F9FF5BEE}"/>
    <cellStyle name="Normal 9 3 3 8 2 2" xfId="41422" xr:uid="{2D28AC9A-A099-4251-9152-FBECA6FD8EF3}"/>
    <cellStyle name="Normal 9 3 3 8 2 3" xfId="6006" xr:uid="{550E348A-CADB-4394-AE93-207F4AFC0DBB}"/>
    <cellStyle name="Normal 9 3 3 8 2 4" xfId="5414" xr:uid="{4E2A68EC-56ED-43C0-A5F6-FADD30360F89}"/>
    <cellStyle name="Normal 9 3 4" xfId="173" xr:uid="{83A83A9C-2869-425F-BD13-2ECBD1C90F12}"/>
    <cellStyle name="Normal 9 3 4 2" xfId="452" xr:uid="{13E44826-8E11-48EE-83D6-01FDF847596B}"/>
    <cellStyle name="Normal 9 3 4 2 2" xfId="852" xr:uid="{9466DA7D-D5EC-4926-9095-FDB3CA631F3A}"/>
    <cellStyle name="Normal 9 3 4 2 2 2" xfId="2341" xr:uid="{B216B306-8030-4C1E-A918-51B9230439C8}"/>
    <cellStyle name="Normal 9 3 4 2 2 2 2" xfId="2342" xr:uid="{3DFB5954-2F6B-4D95-AA2D-B8961FF9C90B}"/>
    <cellStyle name="Normal 9 3 4 2 2 2 2 2" xfId="4800" xr:uid="{5DAD084C-97EC-4ADD-9B84-CEA49FB52349}"/>
    <cellStyle name="Normal 9 3 4 2 2 2 2 2 2" xfId="41427" xr:uid="{9068BEA8-F422-40A6-B650-F328BB6E6EA3}"/>
    <cellStyle name="Normal 9 3 4 2 2 2 2 2 3" xfId="6011" xr:uid="{88D778C6-60D5-4FDC-9668-97A0EEDD4917}"/>
    <cellStyle name="Normal 9 3 4 2 2 2 2 2 4" xfId="5419" xr:uid="{0E318BAA-7513-4AC1-8F49-35D77A185C3D}"/>
    <cellStyle name="Normal 9 3 4 2 2 2 3" xfId="4799" xr:uid="{86FB22D3-2C8E-46E6-B66C-9BCB35CD6E71}"/>
    <cellStyle name="Normal 9 3 4 2 2 2 3 2" xfId="41426" xr:uid="{BDA25339-2974-4B8A-92AE-1E8369F32B5E}"/>
    <cellStyle name="Normal 9 3 4 2 2 2 3 3" xfId="6010" xr:uid="{751502DB-CC33-4105-9946-BE61F8BF1ADC}"/>
    <cellStyle name="Normal 9 3 4 2 2 2 3 4" xfId="5418" xr:uid="{02796BA6-0AE8-4766-AF94-3C5B183F8AAB}"/>
    <cellStyle name="Normal 9 3 4 2 2 3" xfId="2343" xr:uid="{ECC9CCCE-3958-46C6-8D5B-9B31BE848807}"/>
    <cellStyle name="Normal 9 3 4 2 2 3 2" xfId="4801" xr:uid="{741DB06A-9CD3-483F-A389-15118C5B334D}"/>
    <cellStyle name="Normal 9 3 4 2 2 3 2 2" xfId="41428" xr:uid="{A10511D9-AF6B-4CD5-BC77-B2B504DB22D1}"/>
    <cellStyle name="Normal 9 3 4 2 2 3 2 3" xfId="6012" xr:uid="{CEAA0A3C-5CD2-4622-BE69-90196BC2178C}"/>
    <cellStyle name="Normal 9 3 4 2 2 3 2 4" xfId="5420" xr:uid="{8CE32CC6-3194-45D1-B578-EEF404408DB8}"/>
    <cellStyle name="Normal 9 3 4 2 2 4" xfId="4045" xr:uid="{28A400C3-0590-4201-8317-E78D81B0F3BD}"/>
    <cellStyle name="Normal 9 3 4 2 2 4 2" xfId="4802" xr:uid="{DC47F595-5B8A-480C-8873-A3743C8C8983}"/>
    <cellStyle name="Normal 9 3 4 2 2 4 2 2" xfId="41429" xr:uid="{3B9BCE9D-B2F1-42DB-9071-27037C9257B7}"/>
    <cellStyle name="Normal 9 3 4 2 2 4 2 3" xfId="6013" xr:uid="{13B8B18C-FBB1-47DF-81DB-DF2FD0FE1F30}"/>
    <cellStyle name="Normal 9 3 4 2 2 4 2 4" xfId="5421" xr:uid="{CC808429-6B5D-472A-ADC2-8D0B729C8B71}"/>
    <cellStyle name="Normal 9 3 4 2 2 5" xfId="4798" xr:uid="{D666E679-F2BE-47B1-9D8C-B95EC6F5F4CA}"/>
    <cellStyle name="Normal 9 3 4 2 2 5 2" xfId="41425" xr:uid="{D7FC3E80-DEB2-49A5-8043-846CA19F45B8}"/>
    <cellStyle name="Normal 9 3 4 2 2 5 3" xfId="6009" xr:uid="{20A4465A-A918-4344-A0DD-070FDAFAC0E4}"/>
    <cellStyle name="Normal 9 3 4 2 2 5 4" xfId="5417" xr:uid="{F145A73A-37C2-48AB-8775-35893C84A7B1}"/>
    <cellStyle name="Normal 9 3 4 2 3" xfId="2344" xr:uid="{F4D3E05C-6F36-4129-A43F-A5F4DBC8A58B}"/>
    <cellStyle name="Normal 9 3 4 2 3 2" xfId="2345" xr:uid="{A2442127-C578-4EA6-8918-02A6A851C205}"/>
    <cellStyle name="Normal 9 3 4 2 3 2 2" xfId="4804" xr:uid="{AFD69748-9791-4263-BF48-7F2FE1FCB561}"/>
    <cellStyle name="Normal 9 3 4 2 3 2 2 2" xfId="41431" xr:uid="{7BCBD3EE-4023-4015-A8C8-5F630B597548}"/>
    <cellStyle name="Normal 9 3 4 2 3 2 2 3" xfId="6015" xr:uid="{C51E22A9-E01E-4391-9360-A94C957D03EC}"/>
    <cellStyle name="Normal 9 3 4 2 3 2 2 4" xfId="5423" xr:uid="{761A2AE9-2C3E-429B-A890-223D20586AEF}"/>
    <cellStyle name="Normal 9 3 4 2 3 3" xfId="4803" xr:uid="{2B23237C-61DE-421C-9FFB-EADD8D427F74}"/>
    <cellStyle name="Normal 9 3 4 2 3 3 2" xfId="41430" xr:uid="{2C6A8415-ADCA-4EE9-A361-FBC327A093CE}"/>
    <cellStyle name="Normal 9 3 4 2 3 3 3" xfId="6014" xr:uid="{A6226217-B340-4114-9E6B-956EBE38532F}"/>
    <cellStyle name="Normal 9 3 4 2 3 3 4" xfId="5422" xr:uid="{B8563304-3222-4D84-9A60-A48153942FA0}"/>
    <cellStyle name="Normal 9 3 4 2 4" xfId="2346" xr:uid="{22C000FD-6C69-4DF6-BAC6-FBAAE4C306A6}"/>
    <cellStyle name="Normal 9 3 4 2 4 2" xfId="4805" xr:uid="{8BCF6204-F626-4E23-B0A8-97A83828879F}"/>
    <cellStyle name="Normal 9 3 4 2 4 2 2" xfId="41432" xr:uid="{BF7D754A-B379-4B61-A113-D39417943DE7}"/>
    <cellStyle name="Normal 9 3 4 2 4 2 3" xfId="6016" xr:uid="{1D205A40-2450-42FD-9F20-E12B13ABD245}"/>
    <cellStyle name="Normal 9 3 4 2 4 2 4" xfId="5424" xr:uid="{234A043B-D92A-4E34-877D-F4C879BFD7FC}"/>
    <cellStyle name="Normal 9 3 4 2 5" xfId="4046" xr:uid="{C3EF6FC1-C24A-4645-A8EA-5A3390B66E4F}"/>
    <cellStyle name="Normal 9 3 4 2 5 2" xfId="4806" xr:uid="{ADE89398-FFA2-4981-834C-66BC7BEEED06}"/>
    <cellStyle name="Normal 9 3 4 2 5 2 2" xfId="41433" xr:uid="{2D3927AA-B483-4B6F-B045-8D8BAED9199E}"/>
    <cellStyle name="Normal 9 3 4 2 5 2 3" xfId="6017" xr:uid="{1CA88CDC-C0E0-493C-A3D5-2CF17D4108C9}"/>
    <cellStyle name="Normal 9 3 4 2 5 2 4" xfId="5425" xr:uid="{E3198656-9D9D-42F3-845E-E3053AF7BA45}"/>
    <cellStyle name="Normal 9 3 4 2 6" xfId="4797" xr:uid="{05AAEFB7-6BC7-4454-9BB6-AFA0940B70E5}"/>
    <cellStyle name="Normal 9 3 4 2 6 2" xfId="41424" xr:uid="{FDAC6909-7966-4174-86AE-71AE6A98B645}"/>
    <cellStyle name="Normal 9 3 4 2 6 3" xfId="6008" xr:uid="{8A907B0F-AB8C-4177-9C59-969B7DEA7270}"/>
    <cellStyle name="Normal 9 3 4 2 6 4" xfId="5416" xr:uid="{D74A810C-4022-4C38-8322-C2042D08AE88}"/>
    <cellStyle name="Normal 9 3 4 3" xfId="853" xr:uid="{5C7425CE-CFA8-4474-A0F4-52AF1983C72B}"/>
    <cellStyle name="Normal 9 3 4 3 2" xfId="2347" xr:uid="{7CD27C18-DD24-4914-BFC9-1757BCDD38AE}"/>
    <cellStyle name="Normal 9 3 4 3 2 2" xfId="2348" xr:uid="{45D20635-911F-4BCB-BDD9-4F31D5ABF89C}"/>
    <cellStyle name="Normal 9 3 4 3 2 2 2" xfId="4809" xr:uid="{26893729-0AFF-41D6-91D0-54D4BA62514E}"/>
    <cellStyle name="Normal 9 3 4 3 2 2 2 2" xfId="41436" xr:uid="{D685A484-6828-480B-ADBB-2224EBEF1842}"/>
    <cellStyle name="Normal 9 3 4 3 2 2 2 3" xfId="6020" xr:uid="{9EBC2620-1B5F-45DA-9BDC-959B70EA4972}"/>
    <cellStyle name="Normal 9 3 4 3 2 2 2 4" xfId="5428" xr:uid="{FD2A0D32-3627-4DFE-A2A5-D23D53ABFCD5}"/>
    <cellStyle name="Normal 9 3 4 3 2 3" xfId="4808" xr:uid="{D3D31D5F-1725-4849-B7E5-3BC5EC4E79E2}"/>
    <cellStyle name="Normal 9 3 4 3 2 3 2" xfId="41435" xr:uid="{AC1984A4-CB2B-4A54-9DEE-6144DF8DB250}"/>
    <cellStyle name="Normal 9 3 4 3 2 3 3" xfId="6019" xr:uid="{00508839-31BD-4494-A7B3-EB1EEB87B365}"/>
    <cellStyle name="Normal 9 3 4 3 2 3 4" xfId="5427" xr:uid="{905C6A14-2E58-4AD0-86B3-41E7DBE7073E}"/>
    <cellStyle name="Normal 9 3 4 3 3" xfId="2349" xr:uid="{0C87DAC5-BF07-4BA2-9449-578579222652}"/>
    <cellStyle name="Normal 9 3 4 3 3 2" xfId="4810" xr:uid="{C2613283-F6F7-4523-8C35-B7F132B8A4F3}"/>
    <cellStyle name="Normal 9 3 4 3 3 2 2" xfId="41437" xr:uid="{61DCC655-1904-467A-8549-A473626E40DC}"/>
    <cellStyle name="Normal 9 3 4 3 3 2 3" xfId="6021" xr:uid="{909AD142-96DE-4D20-B073-7DE74900EBCD}"/>
    <cellStyle name="Normal 9 3 4 3 3 2 4" xfId="5429" xr:uid="{947241C0-EB0A-4C79-B66D-96E4D0C60589}"/>
    <cellStyle name="Normal 9 3 4 3 4" xfId="4047" xr:uid="{C07130C8-A99E-4AFB-971D-74085CDF9E8B}"/>
    <cellStyle name="Normal 9 3 4 3 4 2" xfId="4811" xr:uid="{6D4AECF1-D117-4583-BB1E-3F43BC4537C8}"/>
    <cellStyle name="Normal 9 3 4 3 4 2 2" xfId="41438" xr:uid="{90D67180-841A-4DBA-B1A0-0B56A4B290EF}"/>
    <cellStyle name="Normal 9 3 4 3 4 2 3" xfId="6022" xr:uid="{69C72D23-7875-4C18-9952-65FDF7A0A4E2}"/>
    <cellStyle name="Normal 9 3 4 3 4 2 4" xfId="5430" xr:uid="{97AA1DC6-4B29-41DA-9175-A9497CE8E43B}"/>
    <cellStyle name="Normal 9 3 4 3 5" xfId="4807" xr:uid="{F5D00BCF-0110-41A4-B09D-62CC8164400D}"/>
    <cellStyle name="Normal 9 3 4 3 5 2" xfId="41434" xr:uid="{D26A1856-A412-4943-AD60-F398387D153E}"/>
    <cellStyle name="Normal 9 3 4 3 5 3" xfId="6018" xr:uid="{BF9FC1A9-567F-4D5A-B42D-41724AEE6F67}"/>
    <cellStyle name="Normal 9 3 4 3 5 4" xfId="5426" xr:uid="{211A3C04-6184-4D0F-AD93-68C716D18F28}"/>
    <cellStyle name="Normal 9 3 4 4" xfId="2350" xr:uid="{B48B4647-E9AE-41F4-BA39-771A30385CAB}"/>
    <cellStyle name="Normal 9 3 4 4 2" xfId="2351" xr:uid="{257FB353-CA84-45FF-AE5A-9438217F7167}"/>
    <cellStyle name="Normal 9 3 4 4 2 2" xfId="4813" xr:uid="{260F4EAB-4179-4F16-8744-747044C982F1}"/>
    <cellStyle name="Normal 9 3 4 4 2 2 2" xfId="41440" xr:uid="{6DC4E0BC-6C30-442C-8379-34406456E7FD}"/>
    <cellStyle name="Normal 9 3 4 4 2 2 3" xfId="6024" xr:uid="{AFDEB72F-3916-437A-A7FC-5727FC219182}"/>
    <cellStyle name="Normal 9 3 4 4 2 2 4" xfId="5432" xr:uid="{4CDCAAD0-40EF-4673-9E15-69B107F6B213}"/>
    <cellStyle name="Normal 9 3 4 4 3" xfId="4048" xr:uid="{817BB964-7CD0-43BF-962D-79DEB9C24028}"/>
    <cellStyle name="Normal 9 3 4 4 3 2" xfId="4814" xr:uid="{602C00E4-E610-493E-9C00-AB10222EC22C}"/>
    <cellStyle name="Normal 9 3 4 4 3 2 2" xfId="41441" xr:uid="{00EBA800-A6A3-4BE8-814A-847E2E7D84AF}"/>
    <cellStyle name="Normal 9 3 4 4 3 2 3" xfId="6025" xr:uid="{38E9C797-7210-47ED-BCA1-746E1E65DA76}"/>
    <cellStyle name="Normal 9 3 4 4 3 2 4" xfId="5433" xr:uid="{6D4191B9-A9A1-46B5-8D6D-45C20FB978DC}"/>
    <cellStyle name="Normal 9 3 4 4 4" xfId="4049" xr:uid="{FB18E563-4519-4BC8-B864-3524A94DD062}"/>
    <cellStyle name="Normal 9 3 4 4 4 2" xfId="4815" xr:uid="{3BD68277-0C7B-43E7-9887-69F953586906}"/>
    <cellStyle name="Normal 9 3 4 4 4 2 2" xfId="41442" xr:uid="{D89E31F5-2928-478E-8FF2-8A3032B067CC}"/>
    <cellStyle name="Normal 9 3 4 4 4 2 3" xfId="6026" xr:uid="{A2D3747C-F121-417C-BA78-898BAB7851E4}"/>
    <cellStyle name="Normal 9 3 4 4 4 2 4" xfId="5434" xr:uid="{B342CA7A-FC50-4424-8A49-D139B8ED4CD1}"/>
    <cellStyle name="Normal 9 3 4 4 5" xfId="4812" xr:uid="{8498ED63-A919-4D7B-9A7B-FFEEDB59414C}"/>
    <cellStyle name="Normal 9 3 4 4 5 2" xfId="41439" xr:uid="{79312864-20B2-416D-8A2B-6D43B4A1BCD9}"/>
    <cellStyle name="Normal 9 3 4 4 5 3" xfId="6023" xr:uid="{C4B1FC5C-1F6C-4292-941E-D45CB7542C38}"/>
    <cellStyle name="Normal 9 3 4 4 5 4" xfId="5431" xr:uid="{C5A187C7-4E60-42F0-85C0-29D5B476F14E}"/>
    <cellStyle name="Normal 9 3 4 5" xfId="2352" xr:uid="{5A4164A3-E047-424B-A8A2-7C41C159D019}"/>
    <cellStyle name="Normal 9 3 4 5 2" xfId="4816" xr:uid="{BB0AA64C-FDD5-4533-9E93-EE946F46F353}"/>
    <cellStyle name="Normal 9 3 4 5 2 2" xfId="41443" xr:uid="{1A8CE79D-DD3C-491C-9CAF-D86F447EA28D}"/>
    <cellStyle name="Normal 9 3 4 5 2 3" xfId="6027" xr:uid="{C3F5E5A0-0BEE-45FC-A28B-92AF9EC75ED5}"/>
    <cellStyle name="Normal 9 3 4 5 2 4" xfId="5435" xr:uid="{264567B7-ADA3-40C9-A31D-F6859B5877F4}"/>
    <cellStyle name="Normal 9 3 4 6" xfId="4050" xr:uid="{A7F433D1-8DAB-4FE7-9400-7CEB61350074}"/>
    <cellStyle name="Normal 9 3 4 6 2" xfId="4817" xr:uid="{3DC2362F-5EDE-4710-B91A-8F7411D7AE98}"/>
    <cellStyle name="Normal 9 3 4 6 2 2" xfId="41444" xr:uid="{26DD495F-11E3-45B7-BC4B-DA08E6258389}"/>
    <cellStyle name="Normal 9 3 4 6 2 3" xfId="6028" xr:uid="{FB8F3266-4781-4CBF-9809-E7B6ECC2601C}"/>
    <cellStyle name="Normal 9 3 4 6 2 4" xfId="5436" xr:uid="{304F79FA-25FD-4F9D-8DF5-BBFF5669BC80}"/>
    <cellStyle name="Normal 9 3 4 7" xfId="4051" xr:uid="{26449499-618B-4826-8D7D-3144D81BAD9E}"/>
    <cellStyle name="Normal 9 3 4 7 2" xfId="4818" xr:uid="{D08229B2-F83E-4567-B889-3F387366EFC8}"/>
    <cellStyle name="Normal 9 3 4 7 2 2" xfId="41445" xr:uid="{610F2D0A-B4FD-4E62-BA30-D57D58E5268C}"/>
    <cellStyle name="Normal 9 3 4 7 2 3" xfId="6029" xr:uid="{A92A0B02-FBC5-49BC-9259-CAE0236458F2}"/>
    <cellStyle name="Normal 9 3 4 7 2 4" xfId="5437" xr:uid="{F82FC522-E826-4842-AC1E-9BA541AF627F}"/>
    <cellStyle name="Normal 9 3 4 8" xfId="4796" xr:uid="{5F4661B3-8193-452D-8195-79F36BAA1C67}"/>
    <cellStyle name="Normal 9 3 4 8 2" xfId="41423" xr:uid="{332F21D7-8995-4D7E-81C5-2A8F15B2CC5A}"/>
    <cellStyle name="Normal 9 3 4 8 3" xfId="6007" xr:uid="{985A16BE-6E44-4B41-BEEF-0713C94A713A}"/>
    <cellStyle name="Normal 9 3 4 8 4" xfId="5415" xr:uid="{374B1299-7B17-459C-9BF2-9204F9775002}"/>
    <cellStyle name="Normal 9 3 5" xfId="412" xr:uid="{6C72C83E-63A1-4196-BBAE-29B58E417959}"/>
    <cellStyle name="Normal 9 3 5 2" xfId="854" xr:uid="{10F17890-9EE5-4353-BBB6-1342185209F9}"/>
    <cellStyle name="Normal 9 3 5 2 2" xfId="855" xr:uid="{B3FF8795-B518-4FC0-BDD2-8868D2D21D91}"/>
    <cellStyle name="Normal 9 3 5 2 2 2" xfId="2353" xr:uid="{4973DD41-89D0-4830-A117-3A01F6B27DE4}"/>
    <cellStyle name="Normal 9 3 5 2 2 2 2" xfId="2354" xr:uid="{0A39555C-369E-4A97-B7BA-389052C5F22F}"/>
    <cellStyle name="Normal 9 3 5 2 2 2 2 2" xfId="4823" xr:uid="{7FF30EB2-9883-47E8-806E-47F29738B0C3}"/>
    <cellStyle name="Normal 9 3 5 2 2 2 2 2 2" xfId="41450" xr:uid="{D74CDBA0-8642-40F0-BE69-9EB4C91C0EB0}"/>
    <cellStyle name="Normal 9 3 5 2 2 2 2 2 3" xfId="6034" xr:uid="{9DD3E4EC-03B0-431E-979C-4C1AEF8C70F0}"/>
    <cellStyle name="Normal 9 3 5 2 2 2 2 2 4" xfId="5442" xr:uid="{4A17A3EE-5436-4FEA-868E-033D390EC594}"/>
    <cellStyle name="Normal 9 3 5 2 2 2 3" xfId="4822" xr:uid="{8D8B96E2-2642-42F6-AD33-730F4E57E68A}"/>
    <cellStyle name="Normal 9 3 5 2 2 2 3 2" xfId="41449" xr:uid="{0A9D3999-5140-41C9-9461-904683D4E8F7}"/>
    <cellStyle name="Normal 9 3 5 2 2 2 3 3" xfId="6033" xr:uid="{1644F116-E8BB-401B-AF5F-36F20037581C}"/>
    <cellStyle name="Normal 9 3 5 2 2 2 3 4" xfId="5441" xr:uid="{3AA7493C-3398-4A00-89E4-C3C28F07981C}"/>
    <cellStyle name="Normal 9 3 5 2 2 3" xfId="2355" xr:uid="{CC524A22-1DC6-420F-9EAB-4FDD333A5757}"/>
    <cellStyle name="Normal 9 3 5 2 2 3 2" xfId="4824" xr:uid="{3A35C2AD-1180-4738-B0FD-EBD17A3AF6B5}"/>
    <cellStyle name="Normal 9 3 5 2 2 3 2 2" xfId="41451" xr:uid="{E4570374-5C9C-4BC6-BBEC-9837A70A39FE}"/>
    <cellStyle name="Normal 9 3 5 2 2 3 2 3" xfId="6035" xr:uid="{06946EA1-CA20-4BEC-B746-598399429CF7}"/>
    <cellStyle name="Normal 9 3 5 2 2 3 2 4" xfId="5443" xr:uid="{92FF3884-9A09-4B58-9B45-EA0462931913}"/>
    <cellStyle name="Normal 9 3 5 2 2 4" xfId="4821" xr:uid="{0C581843-A082-4CFE-856E-6F31611B4E94}"/>
    <cellStyle name="Normal 9 3 5 2 2 4 2" xfId="41448" xr:uid="{45520150-59FD-4E22-8B53-93BD44EFA806}"/>
    <cellStyle name="Normal 9 3 5 2 2 4 3" xfId="6032" xr:uid="{05E72968-B5C6-40B2-BA9C-B93F363B2D78}"/>
    <cellStyle name="Normal 9 3 5 2 2 4 4" xfId="5440" xr:uid="{AB806C5F-B76B-4D05-BBA4-82B96B770B36}"/>
    <cellStyle name="Normal 9 3 5 2 3" xfId="2356" xr:uid="{DD307097-D778-4D56-8BE1-455608DC626E}"/>
    <cellStyle name="Normal 9 3 5 2 3 2" xfId="2357" xr:uid="{FCFCE5E4-CEE3-4B21-B7CE-F39892D884CC}"/>
    <cellStyle name="Normal 9 3 5 2 3 2 2" xfId="4826" xr:uid="{40085989-C163-4F83-BE06-D6CBB29DF604}"/>
    <cellStyle name="Normal 9 3 5 2 3 2 2 2" xfId="41453" xr:uid="{7DEC1D86-360C-4468-B53F-DE186E8C3953}"/>
    <cellStyle name="Normal 9 3 5 2 3 2 2 3" xfId="6037" xr:uid="{C7CDE5EC-7E06-4DBB-B1AD-7F273AEE8A4E}"/>
    <cellStyle name="Normal 9 3 5 2 3 2 2 4" xfId="5445" xr:uid="{A2F6521D-6E8A-46AE-A4F2-C4C269D7F58A}"/>
    <cellStyle name="Normal 9 3 5 2 3 3" xfId="4825" xr:uid="{34A1CFF1-D99D-4557-A98F-0F37528EEBAD}"/>
    <cellStyle name="Normal 9 3 5 2 3 3 2" xfId="41452" xr:uid="{53BC427D-3990-4F53-916E-1D5A14CA4263}"/>
    <cellStyle name="Normal 9 3 5 2 3 3 3" xfId="6036" xr:uid="{227D3BE0-BC53-4F08-8C7E-B294C1E0FAF0}"/>
    <cellStyle name="Normal 9 3 5 2 3 3 4" xfId="5444" xr:uid="{F3235A14-F665-4DF1-B3DD-AC9D486A31F8}"/>
    <cellStyle name="Normal 9 3 5 2 4" xfId="2358" xr:uid="{94A6D75C-3B58-481A-83C2-02D6FF2A375A}"/>
    <cellStyle name="Normal 9 3 5 2 4 2" xfId="4827" xr:uid="{41B24D7C-9063-401C-A66A-C2EA2CEA6241}"/>
    <cellStyle name="Normal 9 3 5 2 4 2 2" xfId="41454" xr:uid="{EBE0E23E-541D-42CD-BA99-2A793CD18ADB}"/>
    <cellStyle name="Normal 9 3 5 2 4 2 3" xfId="6038" xr:uid="{67232E16-492C-4346-B2CA-A30B21D0CE2F}"/>
    <cellStyle name="Normal 9 3 5 2 4 2 4" xfId="5446" xr:uid="{0CEFE29D-43EF-412D-A27F-6D7230854F38}"/>
    <cellStyle name="Normal 9 3 5 2 5" xfId="4820" xr:uid="{40A1D47C-47FF-4B6E-8242-2BF54DEE4644}"/>
    <cellStyle name="Normal 9 3 5 2 5 2" xfId="41447" xr:uid="{93F5EB15-5900-48EB-8AB6-DD35A31B8645}"/>
    <cellStyle name="Normal 9 3 5 2 5 3" xfId="6031" xr:uid="{745C6CF7-913C-433A-AA1A-ACD454167667}"/>
    <cellStyle name="Normal 9 3 5 2 5 4" xfId="5439" xr:uid="{19684E98-6F1C-4488-9565-22B6044509BB}"/>
    <cellStyle name="Normal 9 3 5 3" xfId="856" xr:uid="{9F3DFFA1-2A12-4E8D-AAF9-0C5F2E46B66E}"/>
    <cellStyle name="Normal 9 3 5 3 2" xfId="2359" xr:uid="{1FBBE391-3F69-4A28-9A32-E968B6F02F7B}"/>
    <cellStyle name="Normal 9 3 5 3 2 2" xfId="2360" xr:uid="{A39F5BFD-BCAB-4BE0-BEFD-7AD3E76FAB23}"/>
    <cellStyle name="Normal 9 3 5 3 2 2 2" xfId="4830" xr:uid="{AB3B5233-E690-439E-8AD6-73CE57601B97}"/>
    <cellStyle name="Normal 9 3 5 3 2 2 2 2" xfId="41457" xr:uid="{C7390249-DF0D-4AFF-9C8F-C9A9923D51AA}"/>
    <cellStyle name="Normal 9 3 5 3 2 2 2 3" xfId="6041" xr:uid="{8F9BB86E-F7A2-4C13-A2B8-7F3160C496D4}"/>
    <cellStyle name="Normal 9 3 5 3 2 2 2 4" xfId="5449" xr:uid="{E4F849FF-B40C-488E-A022-B9CDDFF2265A}"/>
    <cellStyle name="Normal 9 3 5 3 2 3" xfId="4829" xr:uid="{403FE9D0-BF5E-4ED3-A781-178A0EC7D929}"/>
    <cellStyle name="Normal 9 3 5 3 2 3 2" xfId="41456" xr:uid="{0E66D7F7-C05A-4C8D-8F40-FDAD38A8AAA2}"/>
    <cellStyle name="Normal 9 3 5 3 2 3 3" xfId="6040" xr:uid="{74DAE74D-3D06-4316-A7C1-E561BC7C0CA1}"/>
    <cellStyle name="Normal 9 3 5 3 2 3 4" xfId="5448" xr:uid="{F6ACBFF3-8D18-4F59-B9BD-0AE6A88E90FC}"/>
    <cellStyle name="Normal 9 3 5 3 3" xfId="2361" xr:uid="{493E596A-D9CA-411E-A837-C051CF6FE780}"/>
    <cellStyle name="Normal 9 3 5 3 3 2" xfId="4831" xr:uid="{82DB82C6-889E-44E0-B510-B4CA7FBEF7DE}"/>
    <cellStyle name="Normal 9 3 5 3 3 2 2" xfId="41458" xr:uid="{1F3452D6-9E2C-42D6-802F-91B815D3B312}"/>
    <cellStyle name="Normal 9 3 5 3 3 2 3" xfId="6042" xr:uid="{16270829-3030-4999-ADDE-AE9E1DD0AEEA}"/>
    <cellStyle name="Normal 9 3 5 3 3 2 4" xfId="5450" xr:uid="{695E8F6F-5436-4F42-AC29-BD028E207FFC}"/>
    <cellStyle name="Normal 9 3 5 3 4" xfId="4052" xr:uid="{21CEAE42-7197-4103-8AB8-90506365D643}"/>
    <cellStyle name="Normal 9 3 5 3 4 2" xfId="4832" xr:uid="{682A2771-0E86-4F68-842C-9FA30A1E01B0}"/>
    <cellStyle name="Normal 9 3 5 3 4 2 2" xfId="41459" xr:uid="{078E4E3F-AA44-4C16-9180-0A5C0B14130D}"/>
    <cellStyle name="Normal 9 3 5 3 4 2 3" xfId="6043" xr:uid="{13BCD9BD-C8BA-4FAC-96A3-707B0DBF3E58}"/>
    <cellStyle name="Normal 9 3 5 3 4 2 4" xfId="5451" xr:uid="{DFF2431D-9D45-42B9-908C-69B986EA64A2}"/>
    <cellStyle name="Normal 9 3 5 3 5" xfId="4828" xr:uid="{CBD89952-795E-44EE-A2F0-8F6EEDC979FC}"/>
    <cellStyle name="Normal 9 3 5 3 5 2" xfId="41455" xr:uid="{D9EA0116-8137-4D1C-BB61-83ECABEDFDAC}"/>
    <cellStyle name="Normal 9 3 5 3 5 3" xfId="6039" xr:uid="{25FF62C6-587C-41AE-9B17-BB6FA44BD853}"/>
    <cellStyle name="Normal 9 3 5 3 5 4" xfId="5447" xr:uid="{97008250-9D51-42E9-8336-6F3AD80472DB}"/>
    <cellStyle name="Normal 9 3 5 4" xfId="2362" xr:uid="{F924540B-AA2C-466A-92C2-B45B0F99A7EC}"/>
    <cellStyle name="Normal 9 3 5 4 2" xfId="2363" xr:uid="{457982D3-EF7E-4715-9772-F7B82D65E18C}"/>
    <cellStyle name="Normal 9 3 5 4 2 2" xfId="4834" xr:uid="{6957993A-9A96-4BA2-ADF6-EEADA05DEF8E}"/>
    <cellStyle name="Normal 9 3 5 4 2 2 2" xfId="41461" xr:uid="{1B24770E-4A01-4420-AC58-E00CA2598DAF}"/>
    <cellStyle name="Normal 9 3 5 4 2 2 3" xfId="6045" xr:uid="{957D140B-3570-42C3-8BD1-CB56C5C1776A}"/>
    <cellStyle name="Normal 9 3 5 4 2 2 4" xfId="5453" xr:uid="{EB928102-5490-4746-A393-6112471A0678}"/>
    <cellStyle name="Normal 9 3 5 4 3" xfId="4833" xr:uid="{8D56A3F0-A9CB-4818-B023-FA35002FFFE3}"/>
    <cellStyle name="Normal 9 3 5 4 3 2" xfId="41460" xr:uid="{39A03838-7F6E-440F-8E29-31EF11E4F72C}"/>
    <cellStyle name="Normal 9 3 5 4 3 3" xfId="6044" xr:uid="{DCD7CD1E-BEA9-482F-B8C3-B47CFB68BAFD}"/>
    <cellStyle name="Normal 9 3 5 4 3 4" xfId="5452" xr:uid="{2B2137A5-7AC7-4237-8D25-A54B70FF5F09}"/>
    <cellStyle name="Normal 9 3 5 5" xfId="2364" xr:uid="{5E57B66A-57F0-440D-B0AC-936281DEE736}"/>
    <cellStyle name="Normal 9 3 5 5 2" xfId="4835" xr:uid="{8783AAB3-458C-41A2-A0F8-E1968849B3B5}"/>
    <cellStyle name="Normal 9 3 5 5 2 2" xfId="41462" xr:uid="{A4449B69-9729-4FA9-AFA6-E2EB4BDDECC2}"/>
    <cellStyle name="Normal 9 3 5 5 2 3" xfId="6046" xr:uid="{8ECAA661-EEC9-467E-9205-11BA8D752B83}"/>
    <cellStyle name="Normal 9 3 5 5 2 4" xfId="5454" xr:uid="{DB933FB4-7018-4766-B74C-BEBD1E70B2F3}"/>
    <cellStyle name="Normal 9 3 5 6" xfId="4053" xr:uid="{5CA2DEB8-A0D3-449E-BDC9-8FC42F09C194}"/>
    <cellStyle name="Normal 9 3 5 6 2" xfId="4836" xr:uid="{557180D8-5C0E-4389-B9DD-914F12302264}"/>
    <cellStyle name="Normal 9 3 5 6 2 2" xfId="41463" xr:uid="{3004CE56-BB29-474A-B095-17BB986812FF}"/>
    <cellStyle name="Normal 9 3 5 6 2 3" xfId="6047" xr:uid="{6852DE7B-C737-4574-B4F2-237876DD3724}"/>
    <cellStyle name="Normal 9 3 5 6 2 4" xfId="5455" xr:uid="{062EE0E6-FD71-4ED8-8E81-2DF2AB6C03F8}"/>
    <cellStyle name="Normal 9 3 5 7" xfId="4819" xr:uid="{4055DB17-6E6E-4446-85BE-8BD2FFFDCB17}"/>
    <cellStyle name="Normal 9 3 5 7 2" xfId="41446" xr:uid="{9C9D2FC5-1CDA-48B0-99A4-AADE48F23BB0}"/>
    <cellStyle name="Normal 9 3 5 7 3" xfId="6030" xr:uid="{F0998C03-DC3B-4F25-96C1-7FB15A564B38}"/>
    <cellStyle name="Normal 9 3 5 7 4" xfId="5438" xr:uid="{E1471BB4-1A5D-40CD-BAC1-85644FE17215}"/>
    <cellStyle name="Normal 9 3 6" xfId="413" xr:uid="{D3BC6BEB-5E39-4BB7-8F4C-5AC2CED64F5F}"/>
    <cellStyle name="Normal 9 3 6 2" xfId="857" xr:uid="{04644E87-905E-4B9D-9909-B8D49F7F9E0F}"/>
    <cellStyle name="Normal 9 3 6 2 2" xfId="2365" xr:uid="{3FB34759-2675-4311-B2A2-A16627D0B835}"/>
    <cellStyle name="Normal 9 3 6 2 2 2" xfId="2366" xr:uid="{7F7E2C0D-7EF6-4F8B-965E-A319FBB436D1}"/>
    <cellStyle name="Normal 9 3 6 2 2 2 2" xfId="4840" xr:uid="{7CE6507A-AF7D-417F-9F9E-65E9BCEE79D0}"/>
    <cellStyle name="Normal 9 3 6 2 2 2 2 2" xfId="41467" xr:uid="{0E2609F4-8304-43D9-AC8E-5D414C5EA523}"/>
    <cellStyle name="Normal 9 3 6 2 2 2 2 3" xfId="6051" xr:uid="{0B557433-6F1E-4B42-8CA9-8374019458E9}"/>
    <cellStyle name="Normal 9 3 6 2 2 2 2 4" xfId="5459" xr:uid="{4250B9C9-002B-4865-8C54-197ACF6E04D4}"/>
    <cellStyle name="Normal 9 3 6 2 2 3" xfId="4839" xr:uid="{76768270-210D-4805-9F68-CE546592F607}"/>
    <cellStyle name="Normal 9 3 6 2 2 3 2" xfId="41466" xr:uid="{5AEB4675-3E13-4103-B4A8-122FE462F8E0}"/>
    <cellStyle name="Normal 9 3 6 2 2 3 3" xfId="6050" xr:uid="{6FE22B41-01FB-4FE2-8977-0EA02DCCFA94}"/>
    <cellStyle name="Normal 9 3 6 2 2 3 4" xfId="5458" xr:uid="{16CD372C-CF3A-4A31-81BB-ACAF0210024A}"/>
    <cellStyle name="Normal 9 3 6 2 3" xfId="2367" xr:uid="{FBCE1B5B-97EC-48AD-BBDA-C928368EF214}"/>
    <cellStyle name="Normal 9 3 6 2 3 2" xfId="4841" xr:uid="{A91E5234-F1B0-4163-B63A-ED4449091C14}"/>
    <cellStyle name="Normal 9 3 6 2 3 2 2" xfId="41468" xr:uid="{FC61EBE9-3542-4179-8536-4A23AD342F3B}"/>
    <cellStyle name="Normal 9 3 6 2 3 2 3" xfId="6052" xr:uid="{5CAB6A07-C3DD-441C-BA7E-BE145523A9A0}"/>
    <cellStyle name="Normal 9 3 6 2 3 2 4" xfId="5460" xr:uid="{23C1B156-6313-4676-82A8-4E51EAE20296}"/>
    <cellStyle name="Normal 9 3 6 2 4" xfId="4054" xr:uid="{E186DCE0-B9B2-485B-ABE8-8AB363AE1226}"/>
    <cellStyle name="Normal 9 3 6 2 4 2" xfId="4842" xr:uid="{9B26F65E-13F8-48C7-AABA-D20D1B604B92}"/>
    <cellStyle name="Normal 9 3 6 2 4 2 2" xfId="41469" xr:uid="{46668166-550B-40D5-B071-4FE213286A18}"/>
    <cellStyle name="Normal 9 3 6 2 4 2 3" xfId="6053" xr:uid="{4DD32F41-F6ED-4F60-81C9-76F0B1E22BF7}"/>
    <cellStyle name="Normal 9 3 6 2 4 2 4" xfId="5461" xr:uid="{D31E01A3-00C7-4864-9643-787A5A7D3015}"/>
    <cellStyle name="Normal 9 3 6 2 5" xfId="4838" xr:uid="{E27EDA0A-6EE6-4FDA-B74D-B74C62421BFA}"/>
    <cellStyle name="Normal 9 3 6 2 5 2" xfId="41465" xr:uid="{EC28776D-EB52-4796-AF32-F96373271DDE}"/>
    <cellStyle name="Normal 9 3 6 2 5 3" xfId="6049" xr:uid="{0F07E128-A0A7-49D3-BD85-F50746D13DE6}"/>
    <cellStyle name="Normal 9 3 6 2 5 4" xfId="5457" xr:uid="{CFAF446B-16C8-420B-B9C5-B83FEB798C6E}"/>
    <cellStyle name="Normal 9 3 6 3" xfId="2368" xr:uid="{3D3F00C3-73A3-4000-8298-62FC00618CD9}"/>
    <cellStyle name="Normal 9 3 6 3 2" xfId="2369" xr:uid="{B36A1F46-C752-43E4-A22F-52293FFFB096}"/>
    <cellStyle name="Normal 9 3 6 3 2 2" xfId="4844" xr:uid="{55648585-D89A-461C-BE04-A6421076CF56}"/>
    <cellStyle name="Normal 9 3 6 3 2 2 2" xfId="41471" xr:uid="{976A25EF-843C-4FD5-997A-BE693F354FF9}"/>
    <cellStyle name="Normal 9 3 6 3 2 2 3" xfId="6055" xr:uid="{F12034C5-9B5D-4113-B9C8-B1C8066CB9DC}"/>
    <cellStyle name="Normal 9 3 6 3 2 2 4" xfId="5463" xr:uid="{029A31C4-A19B-469B-BF75-005BFE18AC2D}"/>
    <cellStyle name="Normal 9 3 6 3 3" xfId="4843" xr:uid="{46D57054-C540-44E4-A914-300D62D31B59}"/>
    <cellStyle name="Normal 9 3 6 3 3 2" xfId="41470" xr:uid="{324BEFCC-FDB0-4CFA-BB26-3F1E8DB50ADC}"/>
    <cellStyle name="Normal 9 3 6 3 3 3" xfId="6054" xr:uid="{80840106-F4DC-4EF9-BD5F-969E417EC7C6}"/>
    <cellStyle name="Normal 9 3 6 3 3 4" xfId="5462" xr:uid="{4B567649-9B0D-4FF5-A8BE-D3CDDA479EBF}"/>
    <cellStyle name="Normal 9 3 6 4" xfId="2370" xr:uid="{A5C3CA70-178F-4BBC-B33A-87234FA17ACD}"/>
    <cellStyle name="Normal 9 3 6 4 2" xfId="4845" xr:uid="{5A5F2F25-941F-402A-B465-5046DCD72490}"/>
    <cellStyle name="Normal 9 3 6 4 2 2" xfId="41472" xr:uid="{8C9A05FB-CA87-4213-B528-D34481DCE48F}"/>
    <cellStyle name="Normal 9 3 6 4 2 3" xfId="6056" xr:uid="{A76D5263-F431-410B-AC73-DC0B8239BD22}"/>
    <cellStyle name="Normal 9 3 6 4 2 4" xfId="5464" xr:uid="{87495AB8-1DD1-4FCD-871D-1BAFC92B14AD}"/>
    <cellStyle name="Normal 9 3 6 5" xfId="4055" xr:uid="{A7D0C2A3-BD08-4C3F-9D97-02639012DC27}"/>
    <cellStyle name="Normal 9 3 6 5 2" xfId="4846" xr:uid="{16C89CC0-7369-4AAC-AA86-3E07CE47ABAB}"/>
    <cellStyle name="Normal 9 3 6 5 2 2" xfId="41473" xr:uid="{AF77AAC2-1945-45CA-8852-956AB6A69733}"/>
    <cellStyle name="Normal 9 3 6 5 2 3" xfId="6057" xr:uid="{E9195781-0EBC-4F5A-9E2B-75AFE26CE275}"/>
    <cellStyle name="Normal 9 3 6 5 2 4" xfId="5465" xr:uid="{5785D094-E446-4B40-8DD1-7F9A1349F55C}"/>
    <cellStyle name="Normal 9 3 6 6" xfId="4837" xr:uid="{376ADC03-1A73-472A-B47C-76B352BBE26F}"/>
    <cellStyle name="Normal 9 3 6 6 2" xfId="41464" xr:uid="{5ECEA7D1-D9AB-4FC7-B0DE-0108CAFE0DEE}"/>
    <cellStyle name="Normal 9 3 6 6 3" xfId="6048" xr:uid="{C9002F35-1F27-4691-BB61-00581030DE6C}"/>
    <cellStyle name="Normal 9 3 6 6 4" xfId="5456" xr:uid="{28185F40-B32D-4D87-846D-C3D57EF8AA24}"/>
    <cellStyle name="Normal 9 3 7" xfId="858" xr:uid="{3A5470D9-5493-48A1-B966-7E82C932C687}"/>
    <cellStyle name="Normal 9 3 7 2" xfId="2371" xr:uid="{59053D3C-BF3E-4AAE-9E3B-817AF290C281}"/>
    <cellStyle name="Normal 9 3 7 2 2" xfId="2372" xr:uid="{F2CAE4C4-6AA2-40B2-A4F9-FD621AAB6521}"/>
    <cellStyle name="Normal 9 3 7 2 2 2" xfId="4849" xr:uid="{5B57C194-480C-40CF-8AFA-C0A1145F62CA}"/>
    <cellStyle name="Normal 9 3 7 2 2 2 2" xfId="41476" xr:uid="{AB6FE03A-407A-4A9A-B13B-F2200480381E}"/>
    <cellStyle name="Normal 9 3 7 2 2 2 3" xfId="6060" xr:uid="{6DCDC68F-566B-44A7-BFFE-A2235F9EF771}"/>
    <cellStyle name="Normal 9 3 7 2 2 2 4" xfId="5468" xr:uid="{99228095-6F06-4DF1-9B1E-2C4B1203DE76}"/>
    <cellStyle name="Normal 9 3 7 2 3" xfId="4848" xr:uid="{E140B945-617A-44FB-B351-E9FCFF833A94}"/>
    <cellStyle name="Normal 9 3 7 2 3 2" xfId="41475" xr:uid="{FE754772-C3C4-4B28-9179-606E21E55491}"/>
    <cellStyle name="Normal 9 3 7 2 3 3" xfId="6059" xr:uid="{0249539C-D112-4AE6-91F3-D819E1EFF8FF}"/>
    <cellStyle name="Normal 9 3 7 2 3 4" xfId="5467" xr:uid="{C05F7315-E3B6-4409-8B23-C3BF3E220856}"/>
    <cellStyle name="Normal 9 3 7 3" xfId="2373" xr:uid="{D3E80454-4797-4CF6-B8BF-3E02E6486233}"/>
    <cellStyle name="Normal 9 3 7 3 2" xfId="4850" xr:uid="{2C05002D-6642-4E2A-AE1B-E0C3DBB0AFD9}"/>
    <cellStyle name="Normal 9 3 7 3 2 2" xfId="41477" xr:uid="{FC39BE8C-6170-4EA6-B925-28F967C263DA}"/>
    <cellStyle name="Normal 9 3 7 3 2 3" xfId="6061" xr:uid="{9C6D525C-208B-489B-9C38-24FFDC93722D}"/>
    <cellStyle name="Normal 9 3 7 3 2 4" xfId="5469" xr:uid="{3487BA90-94F2-41FB-A048-7CF1ADF20F47}"/>
    <cellStyle name="Normal 9 3 7 4" xfId="4056" xr:uid="{837F81FF-2A81-4A83-8ED6-F6A0381C06C5}"/>
    <cellStyle name="Normal 9 3 7 4 2" xfId="4851" xr:uid="{BF1FE171-6708-4325-A86D-1D4FAEC9FFDB}"/>
    <cellStyle name="Normal 9 3 7 4 2 2" xfId="41478" xr:uid="{327B22DB-0755-4D98-A7D5-77372CE5AD86}"/>
    <cellStyle name="Normal 9 3 7 4 2 3" xfId="6062" xr:uid="{B6A559FA-A912-45FC-AAFA-A4FDD2658DCE}"/>
    <cellStyle name="Normal 9 3 7 4 2 4" xfId="5470" xr:uid="{F2D6A710-40C0-4E40-816F-AFC054150483}"/>
    <cellStyle name="Normal 9 3 7 5" xfId="4847" xr:uid="{EF4FFD7D-97BB-410D-9F99-B5E11123BD22}"/>
    <cellStyle name="Normal 9 3 7 5 2" xfId="41474" xr:uid="{69C15397-6EA7-40BE-86AD-AABAD7BA372D}"/>
    <cellStyle name="Normal 9 3 7 5 3" xfId="6058" xr:uid="{B88FD514-3DF8-4D63-A37D-BCDB27FC97DE}"/>
    <cellStyle name="Normal 9 3 7 5 4" xfId="5466" xr:uid="{CA17C6EF-BE61-4923-B1C9-DB84A71938C5}"/>
    <cellStyle name="Normal 9 3 8" xfId="2374" xr:uid="{49EC7988-A5EC-4CA1-9A44-640022554662}"/>
    <cellStyle name="Normal 9 3 8 2" xfId="2375" xr:uid="{25C30472-9EC7-461F-9E82-3A9F6C714E15}"/>
    <cellStyle name="Normal 9 3 8 2 2" xfId="4853" xr:uid="{64C637F4-90D9-4786-961C-A18A81EEE74C}"/>
    <cellStyle name="Normal 9 3 8 2 2 2" xfId="41480" xr:uid="{616B73E3-1A65-4E58-9CDF-5CC55B006D14}"/>
    <cellStyle name="Normal 9 3 8 2 2 3" xfId="6064" xr:uid="{5A0D61CC-D339-417B-A375-78EA68C4CC0B}"/>
    <cellStyle name="Normal 9 3 8 2 2 4" xfId="5472" xr:uid="{29807233-60FA-4743-9B32-F6604549A612}"/>
    <cellStyle name="Normal 9 3 8 3" xfId="4057" xr:uid="{E5E13DCB-C563-407F-B159-A3A2D0B06D2B}"/>
    <cellStyle name="Normal 9 3 8 3 2" xfId="4854" xr:uid="{E1E4748A-DEC8-409B-BDFA-F91EBFA88458}"/>
    <cellStyle name="Normal 9 3 8 3 2 2" xfId="41481" xr:uid="{34C8D01A-FC48-453A-A887-67351907BE8A}"/>
    <cellStyle name="Normal 9 3 8 3 2 3" xfId="6065" xr:uid="{09B66798-F766-4351-9D0F-25D60EC94D34}"/>
    <cellStyle name="Normal 9 3 8 3 2 4" xfId="5473" xr:uid="{C6062BA3-1133-46ED-87B0-121B4C57BC1A}"/>
    <cellStyle name="Normal 9 3 8 4" xfId="4058" xr:uid="{1DBC0FAF-BD7C-47A5-989E-EB8440F8FD3C}"/>
    <cellStyle name="Normal 9 3 8 4 2" xfId="4855" xr:uid="{1F362FFC-69EC-46AF-B42E-EA402211D844}"/>
    <cellStyle name="Normal 9 3 8 4 2 2" xfId="41482" xr:uid="{7A9E3DFA-B5FC-4EF6-AB4E-D595191D01F3}"/>
    <cellStyle name="Normal 9 3 8 4 2 3" xfId="6066" xr:uid="{D5EEAC77-5318-4518-AE7B-B2AF52DC48B3}"/>
    <cellStyle name="Normal 9 3 8 4 2 4" xfId="5474" xr:uid="{4EFCA6A2-BBF3-402F-AF48-E17A9B23DDE7}"/>
    <cellStyle name="Normal 9 3 8 5" xfId="4852" xr:uid="{023B3ED6-73E2-48C9-B2E4-6DE372F89AE8}"/>
    <cellStyle name="Normal 9 3 8 5 2" xfId="41479" xr:uid="{F4D5E12C-03EB-403E-A5CB-6E18DC74F632}"/>
    <cellStyle name="Normal 9 3 8 5 3" xfId="6063" xr:uid="{6CC706D0-CD97-4B1B-88C7-C2092C40C22D}"/>
    <cellStyle name="Normal 9 3 8 5 4" xfId="5471" xr:uid="{E9CCE8FC-70CA-45B7-A1CB-814469C0C8BA}"/>
    <cellStyle name="Normal 9 3 9" xfId="2376" xr:uid="{6B605C79-BD6C-463A-89C9-2D801E4065C8}"/>
    <cellStyle name="Normal 9 3 9 2" xfId="4856" xr:uid="{BB5DA91A-A0D5-45E0-861E-B22F68C43033}"/>
    <cellStyle name="Normal 9 3 9 2 2" xfId="41483" xr:uid="{22C2EBBE-80D4-4A64-B788-2B2CA1BA2849}"/>
    <cellStyle name="Normal 9 3 9 2 3" xfId="6067" xr:uid="{611A42ED-396C-450B-A58F-ECD783636289}"/>
    <cellStyle name="Normal 9 3 9 2 4" xfId="5475" xr:uid="{DBB47626-50B7-4E2C-A6BA-7FEB85E0B5D0}"/>
    <cellStyle name="Normal 9 4" xfId="174" xr:uid="{EEFC9FC6-8D7E-417E-B651-3324CC5047DA}"/>
    <cellStyle name="Normal 9 4 10" xfId="4059" xr:uid="{DD3D43DC-7451-404E-A56E-D3E25D412841}"/>
    <cellStyle name="Normal 9 4 10 2" xfId="4858" xr:uid="{FD868885-8F7E-416C-96B2-8418B4D0F88E}"/>
    <cellStyle name="Normal 9 4 10 2 2" xfId="41485" xr:uid="{6C199D87-ABCE-4F32-A705-D18638E87D4B}"/>
    <cellStyle name="Normal 9 4 10 2 3" xfId="6069" xr:uid="{8DAB21AC-67B1-4CA2-AE3F-AD9E5055BA9D}"/>
    <cellStyle name="Normal 9 4 10 2 4" xfId="5477" xr:uid="{B559526E-8B61-4B53-87F5-ECCE61314C1C}"/>
    <cellStyle name="Normal 9 4 11" xfId="4060" xr:uid="{494E0E75-2BF9-4179-A097-4A36062797AF}"/>
    <cellStyle name="Normal 9 4 11 2" xfId="4859" xr:uid="{96D8FDA3-8AA3-4C0B-BED6-D869189F4C70}"/>
    <cellStyle name="Normal 9 4 11 2 2" xfId="41486" xr:uid="{462165F4-3E2B-4378-93E3-2854334F0199}"/>
    <cellStyle name="Normal 9 4 11 2 3" xfId="6070" xr:uid="{98129548-F778-4690-AE38-46E1F0EEA7B3}"/>
    <cellStyle name="Normal 9 4 11 2 4" xfId="5478" xr:uid="{586823DC-BB53-44B3-90E5-0E15A9804757}"/>
    <cellStyle name="Normal 9 4 12" xfId="4857" xr:uid="{1DF0CC48-141C-45DB-9780-52FD0F4376A9}"/>
    <cellStyle name="Normal 9 4 12 2" xfId="41484" xr:uid="{F4563A6C-F033-4423-9E32-056B367B1024}"/>
    <cellStyle name="Normal 9 4 12 3" xfId="6068" xr:uid="{0303C3F4-15FD-407E-BA30-4FB0C78ACD8D}"/>
    <cellStyle name="Normal 9 4 12 4" xfId="5476" xr:uid="{2B24BCAF-251D-47F5-BE1D-0859925F5024}"/>
    <cellStyle name="Normal 9 4 2" xfId="175" xr:uid="{D017DEFA-9DE3-46BE-85C5-1CA976D3BF59}"/>
    <cellStyle name="Normal 9 4 2 10" xfId="4860" xr:uid="{5676DA5F-4E5A-4B43-BA9E-A6E082935E10}"/>
    <cellStyle name="Normal 9 4 2 10 2" xfId="41487" xr:uid="{A4F3D36A-7AA4-4692-9312-087356B4BDCE}"/>
    <cellStyle name="Normal 9 4 2 10 3" xfId="6071" xr:uid="{C37D7760-47C2-4196-9FF6-439DFE773583}"/>
    <cellStyle name="Normal 9 4 2 10 4" xfId="5479" xr:uid="{44EA07A2-A24A-4C2D-8ACA-A26668AD6736}"/>
    <cellStyle name="Normal 9 4 2 2" xfId="176" xr:uid="{B63F3DB7-159A-4260-A5A6-A0111B0BC1BD}"/>
    <cellStyle name="Normal 9 4 2 2 2" xfId="414" xr:uid="{C0B7F2FA-4B79-4196-B318-3E80459F8C8D}"/>
    <cellStyle name="Normal 9 4 2 2 2 2" xfId="859" xr:uid="{C70475EC-829B-4A29-AF16-21392B950B63}"/>
    <cellStyle name="Normal 9 4 2 2 2 2 2" xfId="2377" xr:uid="{AAD7327B-AA53-4E3D-BFE0-DF6830AA02CA}"/>
    <cellStyle name="Normal 9 4 2 2 2 2 2 2" xfId="2378" xr:uid="{C4C80B7E-2AA6-42E5-B07F-4D18BE8AEE05}"/>
    <cellStyle name="Normal 9 4 2 2 2 2 2 2 2" xfId="4865" xr:uid="{E8B0E635-67CE-4977-B83D-94FAA9699347}"/>
    <cellStyle name="Normal 9 4 2 2 2 2 2 2 2 2" xfId="41492" xr:uid="{6A202F91-5089-4EF7-844D-7C70566A40EE}"/>
    <cellStyle name="Normal 9 4 2 2 2 2 2 2 2 3" xfId="6076" xr:uid="{F3DE68AA-5072-4482-9AAF-AD04F614C831}"/>
    <cellStyle name="Normal 9 4 2 2 2 2 2 2 2 4" xfId="5484" xr:uid="{E0DF9889-19F2-4D29-B0F3-89666E304240}"/>
    <cellStyle name="Normal 9 4 2 2 2 2 2 3" xfId="4864" xr:uid="{7D9F2B67-3A9A-46D4-B26D-04A4345CC4B6}"/>
    <cellStyle name="Normal 9 4 2 2 2 2 2 3 2" xfId="41491" xr:uid="{86DD0DE7-EB60-452E-98F3-410950EECAD0}"/>
    <cellStyle name="Normal 9 4 2 2 2 2 2 3 3" xfId="6075" xr:uid="{6277D589-0D98-4F1F-BE49-936ED51D87F7}"/>
    <cellStyle name="Normal 9 4 2 2 2 2 2 3 4" xfId="5483" xr:uid="{EFE0042C-E6D6-42DF-BAE1-ADB1C99E06C7}"/>
    <cellStyle name="Normal 9 4 2 2 2 2 3" xfId="2379" xr:uid="{0B93647B-0E7C-43E4-9ED3-89C557F8964F}"/>
    <cellStyle name="Normal 9 4 2 2 2 2 3 2" xfId="4866" xr:uid="{76AB45EE-CF96-4CBA-9416-FD880F187780}"/>
    <cellStyle name="Normal 9 4 2 2 2 2 3 2 2" xfId="41493" xr:uid="{339EDD68-94A8-403A-BB98-1C4A10857360}"/>
    <cellStyle name="Normal 9 4 2 2 2 2 3 2 3" xfId="6077" xr:uid="{912695AB-D8B9-4959-863B-18B66BF39737}"/>
    <cellStyle name="Normal 9 4 2 2 2 2 3 2 4" xfId="5485" xr:uid="{28DC79EB-1EAD-4E8E-A3DB-7425A791129D}"/>
    <cellStyle name="Normal 9 4 2 2 2 2 4" xfId="4061" xr:uid="{6DFA3759-77CE-48D1-94A7-B9A19026877E}"/>
    <cellStyle name="Normal 9 4 2 2 2 2 4 2" xfId="4867" xr:uid="{3E0CE9FD-40A6-4D96-9DC1-D10140A29FFB}"/>
    <cellStyle name="Normal 9 4 2 2 2 2 4 2 2" xfId="41494" xr:uid="{5B36F125-EB54-4E67-83FD-FBD0ED5D2C61}"/>
    <cellStyle name="Normal 9 4 2 2 2 2 4 2 3" xfId="6078" xr:uid="{F48CC2C3-0946-42C2-85AF-0DD79D1745E7}"/>
    <cellStyle name="Normal 9 4 2 2 2 2 4 2 4" xfId="5486" xr:uid="{E1A8168D-0FB1-40F0-A726-72A2D53EF2C7}"/>
    <cellStyle name="Normal 9 4 2 2 2 2 5" xfId="4863" xr:uid="{2E926331-C2ED-46AE-9E04-DD6FA5A4F2F4}"/>
    <cellStyle name="Normal 9 4 2 2 2 2 5 2" xfId="41490" xr:uid="{189A2B11-EF45-4F3C-984A-EEE42B0730B1}"/>
    <cellStyle name="Normal 9 4 2 2 2 2 5 3" xfId="6074" xr:uid="{03976F85-287E-4FE9-AE79-70C9425AFCA9}"/>
    <cellStyle name="Normal 9 4 2 2 2 2 5 4" xfId="5482" xr:uid="{6F167248-88BD-45B2-B5FB-8C3061310A57}"/>
    <cellStyle name="Normal 9 4 2 2 2 3" xfId="2380" xr:uid="{DCE09804-B072-489F-8D64-A455A6AA41C1}"/>
    <cellStyle name="Normal 9 4 2 2 2 3 2" xfId="2381" xr:uid="{F5A2E01E-4510-4497-B1C1-C5F266DB93D2}"/>
    <cellStyle name="Normal 9 4 2 2 2 3 2 2" xfId="4869" xr:uid="{A2856F8C-E435-468A-80F2-0B9E8FC20744}"/>
    <cellStyle name="Normal 9 4 2 2 2 3 2 2 2" xfId="41496" xr:uid="{3EE44AA2-CC67-40E4-BCB7-3A190EAD033C}"/>
    <cellStyle name="Normal 9 4 2 2 2 3 2 2 3" xfId="6080" xr:uid="{782B8C6B-FFE1-44BA-A003-47BAC3A84FB5}"/>
    <cellStyle name="Normal 9 4 2 2 2 3 2 2 4" xfId="5488" xr:uid="{1687B1FF-553F-45A0-A5D0-D3FCEA039AFC}"/>
    <cellStyle name="Normal 9 4 2 2 2 3 3" xfId="4062" xr:uid="{DE4295AD-0236-4785-826C-8334EDF80F62}"/>
    <cellStyle name="Normal 9 4 2 2 2 3 3 2" xfId="4870" xr:uid="{BBC5F586-0D38-4F24-B60E-6F99C51676B2}"/>
    <cellStyle name="Normal 9 4 2 2 2 3 3 2 2" xfId="41497" xr:uid="{BF4D2B11-7891-43C4-A246-99A83023B7B8}"/>
    <cellStyle name="Normal 9 4 2 2 2 3 3 2 3" xfId="6081" xr:uid="{D843B760-29F4-4B31-9B78-96AA729178E4}"/>
    <cellStyle name="Normal 9 4 2 2 2 3 3 2 4" xfId="5489" xr:uid="{A0C617D2-A343-46EF-8BAE-085A9C7A7BBD}"/>
    <cellStyle name="Normal 9 4 2 2 2 3 4" xfId="4063" xr:uid="{11D6B2ED-BD62-4684-AA7B-810971288FF2}"/>
    <cellStyle name="Normal 9 4 2 2 2 3 4 2" xfId="4871" xr:uid="{5C18EC5B-13C6-4C7D-9A5C-8685DC444016}"/>
    <cellStyle name="Normal 9 4 2 2 2 3 4 2 2" xfId="41498" xr:uid="{3287CB8D-6975-442F-A99F-A2454A9957FE}"/>
    <cellStyle name="Normal 9 4 2 2 2 3 4 2 3" xfId="6082" xr:uid="{203A0F77-DBD7-4F99-87E1-251BCB487ED4}"/>
    <cellStyle name="Normal 9 4 2 2 2 3 4 2 4" xfId="5490" xr:uid="{D3A7310A-A581-4C24-AED4-9DDBC44E3F67}"/>
    <cellStyle name="Normal 9 4 2 2 2 3 5" xfId="4868" xr:uid="{D528BD21-AACD-447D-AB28-FED71663E0A3}"/>
    <cellStyle name="Normal 9 4 2 2 2 3 5 2" xfId="41495" xr:uid="{8FD770B0-EC69-45AF-8C36-66944EAC30A8}"/>
    <cellStyle name="Normal 9 4 2 2 2 3 5 3" xfId="6079" xr:uid="{71AF65FC-804B-48E2-9131-E3C3DEC043E6}"/>
    <cellStyle name="Normal 9 4 2 2 2 3 5 4" xfId="5487" xr:uid="{AFE34A4A-16E5-4A75-957D-6E8D8F27B718}"/>
    <cellStyle name="Normal 9 4 2 2 2 4" xfId="2382" xr:uid="{49C8EBB5-4499-4838-9D9B-D06D26CC8C80}"/>
    <cellStyle name="Normal 9 4 2 2 2 4 2" xfId="4872" xr:uid="{E685BFE1-61A9-4465-ABA8-4EC8313A0A42}"/>
    <cellStyle name="Normal 9 4 2 2 2 4 2 2" xfId="41499" xr:uid="{0B7D4C18-60A3-4734-AD28-DDC3EA4326C1}"/>
    <cellStyle name="Normal 9 4 2 2 2 4 2 3" xfId="6083" xr:uid="{CA5F9E2F-ECCC-491C-AD48-B03B57ADC238}"/>
    <cellStyle name="Normal 9 4 2 2 2 4 2 4" xfId="5491" xr:uid="{F6905513-8710-439B-9AB5-5C00E1950251}"/>
    <cellStyle name="Normal 9 4 2 2 2 5" xfId="4064" xr:uid="{32E4355C-9D60-4427-9850-7039682BA4CA}"/>
    <cellStyle name="Normal 9 4 2 2 2 5 2" xfId="4873" xr:uid="{9AAEBCCB-98CB-4FDA-9BAF-EEC22502C0CA}"/>
    <cellStyle name="Normal 9 4 2 2 2 5 2 2" xfId="41500" xr:uid="{668712AE-C88C-4E0F-A665-C2EBC9B0C5F9}"/>
    <cellStyle name="Normal 9 4 2 2 2 5 2 3" xfId="6084" xr:uid="{19E72C32-E6F2-4D7F-A03E-4CCF77163DB2}"/>
    <cellStyle name="Normal 9 4 2 2 2 5 2 4" xfId="5492" xr:uid="{45EB9994-F99C-4A5D-B1EE-E1CF57250115}"/>
    <cellStyle name="Normal 9 4 2 2 2 6" xfId="4065" xr:uid="{0F2F1C8F-0B10-4809-8C0D-949B5F83B84B}"/>
    <cellStyle name="Normal 9 4 2 2 2 6 2" xfId="4874" xr:uid="{D0039B46-D9C1-412A-A908-B7B2D2E757A3}"/>
    <cellStyle name="Normal 9 4 2 2 2 6 2 2" xfId="41501" xr:uid="{E731EAD6-A64F-4A59-BC53-A023FD2596CB}"/>
    <cellStyle name="Normal 9 4 2 2 2 6 2 3" xfId="6085" xr:uid="{53E44C9D-52FA-4C79-B461-D1135D011D6B}"/>
    <cellStyle name="Normal 9 4 2 2 2 6 2 4" xfId="5493" xr:uid="{33D7523B-349A-4842-A5BD-FF69E0640414}"/>
    <cellStyle name="Normal 9 4 2 2 2 7" xfId="4862" xr:uid="{356AC9C6-2719-407D-ABF5-E4C305BCBEFE}"/>
    <cellStyle name="Normal 9 4 2 2 2 7 2" xfId="41489" xr:uid="{2F3A99C2-01C1-44E6-B96E-D553BE1FDC60}"/>
    <cellStyle name="Normal 9 4 2 2 2 7 3" xfId="6073" xr:uid="{20A7CC87-CA96-491A-9BFA-6AFE4D4599FF}"/>
    <cellStyle name="Normal 9 4 2 2 2 7 4" xfId="5481" xr:uid="{595848BB-C83E-461F-8298-D3864D6A933D}"/>
    <cellStyle name="Normal 9 4 2 2 3" xfId="860" xr:uid="{CF8D069E-1C98-48C2-B2F5-65606C0E15B4}"/>
    <cellStyle name="Normal 9 4 2 2 3 2" xfId="2383" xr:uid="{D78644F0-A77D-4766-AB23-8809FFD24037}"/>
    <cellStyle name="Normal 9 4 2 2 3 2 2" xfId="2384" xr:uid="{582590BA-4ABF-4C9F-8676-43F03419818A}"/>
    <cellStyle name="Normal 9 4 2 2 3 2 2 2" xfId="4877" xr:uid="{C81D8507-298C-4FEE-8EB4-E4030EC6DCF7}"/>
    <cellStyle name="Normal 9 4 2 2 3 2 2 2 2" xfId="41504" xr:uid="{79D68D9A-B1A9-43C3-BCE2-AC4390FC3FA0}"/>
    <cellStyle name="Normal 9 4 2 2 3 2 2 2 3" xfId="6088" xr:uid="{5C741F7B-1AA1-47A2-9054-D85ABB6A3424}"/>
    <cellStyle name="Normal 9 4 2 2 3 2 2 2 4" xfId="5496" xr:uid="{76ADED5B-B1A8-443D-AE7A-61A398EC2883}"/>
    <cellStyle name="Normal 9 4 2 2 3 2 3" xfId="4066" xr:uid="{B5DA3C21-25E8-49D6-902B-AFC1F279922C}"/>
    <cellStyle name="Normal 9 4 2 2 3 2 3 2" xfId="4878" xr:uid="{C72C516A-DB62-43B3-9142-9940A019308A}"/>
    <cellStyle name="Normal 9 4 2 2 3 2 3 2 2" xfId="41505" xr:uid="{C91A617B-595F-4F0B-997E-F5866C266A2C}"/>
    <cellStyle name="Normal 9 4 2 2 3 2 3 2 3" xfId="6089" xr:uid="{562DC285-9884-448F-8F5D-D07D384C534B}"/>
    <cellStyle name="Normal 9 4 2 2 3 2 3 2 4" xfId="5497" xr:uid="{B9D8ECB4-3274-4EF9-A8B3-91E5B03B73A1}"/>
    <cellStyle name="Normal 9 4 2 2 3 2 4" xfId="4067" xr:uid="{EC1B9A7C-DE13-4FBD-BFBA-05A08337668E}"/>
    <cellStyle name="Normal 9 4 2 2 3 2 4 2" xfId="4879" xr:uid="{71D67AF2-E805-4654-8DC9-7820D31AE37A}"/>
    <cellStyle name="Normal 9 4 2 2 3 2 4 2 2" xfId="41506" xr:uid="{338F2F3B-6062-432F-8108-2F7BC1EC7281}"/>
    <cellStyle name="Normal 9 4 2 2 3 2 4 2 3" xfId="6090" xr:uid="{759D29BB-B0B1-4258-9963-E329F7FCC35F}"/>
    <cellStyle name="Normal 9 4 2 2 3 2 4 2 4" xfId="5498" xr:uid="{A2E313E7-149B-402A-A4F9-D31750582761}"/>
    <cellStyle name="Normal 9 4 2 2 3 2 5" xfId="4876" xr:uid="{54318C2E-3642-40FF-97C2-3DB550A4C8F2}"/>
    <cellStyle name="Normal 9 4 2 2 3 2 5 2" xfId="41503" xr:uid="{CEDEC9BD-8DB3-4639-B40F-C8E44EC4927C}"/>
    <cellStyle name="Normal 9 4 2 2 3 2 5 3" xfId="6087" xr:uid="{2DDBA8FA-C674-4F7F-B41C-D780BFA84661}"/>
    <cellStyle name="Normal 9 4 2 2 3 2 5 4" xfId="5495" xr:uid="{BB03A036-3EDB-42D1-B824-17D38E711535}"/>
    <cellStyle name="Normal 9 4 2 2 3 3" xfId="2385" xr:uid="{0166095C-78A2-478E-BB05-F3CACB19066B}"/>
    <cellStyle name="Normal 9 4 2 2 3 3 2" xfId="4880" xr:uid="{B78C9735-B2C0-473A-BDFA-00A875707563}"/>
    <cellStyle name="Normal 9 4 2 2 3 3 2 2" xfId="41507" xr:uid="{1BFA3F53-4593-40C2-8DDA-F22FDE8DC281}"/>
    <cellStyle name="Normal 9 4 2 2 3 3 2 3" xfId="6091" xr:uid="{3C06F75F-75B1-4AAE-8BD2-AC4A32DCE95D}"/>
    <cellStyle name="Normal 9 4 2 2 3 3 2 4" xfId="5499" xr:uid="{A11221D5-E75E-4A83-A790-86EC1F2FE6B1}"/>
    <cellStyle name="Normal 9 4 2 2 3 4" xfId="4068" xr:uid="{976628D5-E019-40FC-8961-F53E433FCE0B}"/>
    <cellStyle name="Normal 9 4 2 2 3 4 2" xfId="4881" xr:uid="{917CEBE7-4116-4B6C-BEB9-54E48687C7D5}"/>
    <cellStyle name="Normal 9 4 2 2 3 4 2 2" xfId="41508" xr:uid="{48D11F0A-8AD8-4918-9DD6-89B00BB46FA9}"/>
    <cellStyle name="Normal 9 4 2 2 3 4 2 3" xfId="6092" xr:uid="{2944D18B-7DEA-4685-BF06-4B293A7535F7}"/>
    <cellStyle name="Normal 9 4 2 2 3 4 2 4" xfId="5500" xr:uid="{79EBC2F0-6512-4386-887E-1B57BC4AEE67}"/>
    <cellStyle name="Normal 9 4 2 2 3 5" xfId="4069" xr:uid="{0ED9D05B-BC8C-47F7-83AC-93B52E05E35B}"/>
    <cellStyle name="Normal 9 4 2 2 3 5 2" xfId="4882" xr:uid="{606914FC-ECA8-4264-8C46-795B05BF066D}"/>
    <cellStyle name="Normal 9 4 2 2 3 5 2 2" xfId="41509" xr:uid="{6FB1BC8B-F5D0-4FAB-97F3-1F9431ED126F}"/>
    <cellStyle name="Normal 9 4 2 2 3 5 2 3" xfId="6093" xr:uid="{82C423FC-48A2-4C2A-B5DB-222947CC3533}"/>
    <cellStyle name="Normal 9 4 2 2 3 5 2 4" xfId="5501" xr:uid="{D9DFAA04-5E02-4590-BD00-D5E221AC7FD8}"/>
    <cellStyle name="Normal 9 4 2 2 3 6" xfId="4875" xr:uid="{E9CFD1E0-75EC-459E-B418-4E4B1B1819F0}"/>
    <cellStyle name="Normal 9 4 2 2 3 6 2" xfId="41502" xr:uid="{E01F96FC-6FD8-47F9-9834-99D6E46368B8}"/>
    <cellStyle name="Normal 9 4 2 2 3 6 3" xfId="6086" xr:uid="{6907FB68-D375-4BE3-8993-360A5ACBF095}"/>
    <cellStyle name="Normal 9 4 2 2 3 6 4" xfId="5494" xr:uid="{49D5A15E-334D-4DE1-9456-3D66EE678145}"/>
    <cellStyle name="Normal 9 4 2 2 4" xfId="2386" xr:uid="{39B81FA9-05A7-4C64-A829-FA2B1BD4697A}"/>
    <cellStyle name="Normal 9 4 2 2 4 2" xfId="2387" xr:uid="{24443254-4CAD-4224-B620-1AD8B821FEBA}"/>
    <cellStyle name="Normal 9 4 2 2 4 2 2" xfId="4884" xr:uid="{3A9ED666-9184-477B-AF8B-D2AC665F1D7F}"/>
    <cellStyle name="Normal 9 4 2 2 4 2 2 2" xfId="41511" xr:uid="{FADC2ED9-5F8F-4E7A-8E28-4201CD137678}"/>
    <cellStyle name="Normal 9 4 2 2 4 2 2 3" xfId="6095" xr:uid="{E66A7004-40CC-444D-92D1-A1099C66DA16}"/>
    <cellStyle name="Normal 9 4 2 2 4 2 2 4" xfId="5503" xr:uid="{417D6117-60BE-4B85-B0E7-CD7DAB7B2C88}"/>
    <cellStyle name="Normal 9 4 2 2 4 3" xfId="4070" xr:uid="{0E082B82-9BE5-44CA-A7E7-09B6DA9D8524}"/>
    <cellStyle name="Normal 9 4 2 2 4 3 2" xfId="4885" xr:uid="{1A291493-A317-4915-B51A-0F6AAB5A32EE}"/>
    <cellStyle name="Normal 9 4 2 2 4 3 2 2" xfId="41512" xr:uid="{74F7D79D-B0B4-4DD5-A78E-4F2320E89374}"/>
    <cellStyle name="Normal 9 4 2 2 4 3 2 3" xfId="6096" xr:uid="{01D97ADE-DE79-4DBB-A925-F570788D2EC8}"/>
    <cellStyle name="Normal 9 4 2 2 4 3 2 4" xfId="5504" xr:uid="{6E28F3D0-DB55-479D-B734-1E2490B1FF28}"/>
    <cellStyle name="Normal 9 4 2 2 4 4" xfId="4071" xr:uid="{5275D1F9-CD78-48B0-8FEB-F25DC8CF0D20}"/>
    <cellStyle name="Normal 9 4 2 2 4 4 2" xfId="4886" xr:uid="{C8EAE5DC-056D-463D-97A9-23FACDC387B2}"/>
    <cellStyle name="Normal 9 4 2 2 4 4 2 2" xfId="41513" xr:uid="{D86ABCDB-4868-4A8B-9B6E-C1D5EC1FFF68}"/>
    <cellStyle name="Normal 9 4 2 2 4 4 2 3" xfId="6097" xr:uid="{A4EFF1AC-EA97-4284-91A2-256D9B4F9FFD}"/>
    <cellStyle name="Normal 9 4 2 2 4 4 2 4" xfId="5505" xr:uid="{E12C10D1-E006-4E6E-86AB-CFA074F4815D}"/>
    <cellStyle name="Normal 9 4 2 2 4 5" xfId="4883" xr:uid="{D1255824-7529-43FE-86D4-14E435D46F27}"/>
    <cellStyle name="Normal 9 4 2 2 4 5 2" xfId="41510" xr:uid="{B565019D-C24E-49B0-9571-53CA12FA7E8D}"/>
    <cellStyle name="Normal 9 4 2 2 4 5 3" xfId="6094" xr:uid="{2AA3F8CF-0039-4DEF-BD22-C75797858D5E}"/>
    <cellStyle name="Normal 9 4 2 2 4 5 4" xfId="5502" xr:uid="{6DE54C21-0B50-4C51-B99F-BEAE8549D456}"/>
    <cellStyle name="Normal 9 4 2 2 5" xfId="2388" xr:uid="{E710ECA3-9322-49C1-8C1A-C249C2E95F65}"/>
    <cellStyle name="Normal 9 4 2 2 5 2" xfId="4072" xr:uid="{BDA92684-9A70-4D32-864A-65103ACDF339}"/>
    <cellStyle name="Normal 9 4 2 2 5 2 2" xfId="4888" xr:uid="{E6E25C55-CE70-4951-9A8D-EDFDA03BC674}"/>
    <cellStyle name="Normal 9 4 2 2 5 2 2 2" xfId="41515" xr:uid="{E0449B7A-1A4F-462B-9929-9A0A92E6B41F}"/>
    <cellStyle name="Normal 9 4 2 2 5 2 2 3" xfId="6099" xr:uid="{2BC17FBF-6810-4EE9-AF24-C3834307D44D}"/>
    <cellStyle name="Normal 9 4 2 2 5 2 2 4" xfId="5507" xr:uid="{90A67FC3-9399-4DDE-95C5-783EAD640AD3}"/>
    <cellStyle name="Normal 9 4 2 2 5 3" xfId="4073" xr:uid="{13BD22A3-E40F-4589-9D4B-F8D7CD36D89D}"/>
    <cellStyle name="Normal 9 4 2 2 5 3 2" xfId="4889" xr:uid="{9C736958-1FCD-48E8-B70B-8CFFC3D68E80}"/>
    <cellStyle name="Normal 9 4 2 2 5 3 2 2" xfId="41516" xr:uid="{CFBC251A-2C39-44F1-81A2-96C48EE29846}"/>
    <cellStyle name="Normal 9 4 2 2 5 3 2 3" xfId="6100" xr:uid="{5C219B20-68CB-42A6-8267-DC196CCC041D}"/>
    <cellStyle name="Normal 9 4 2 2 5 3 2 4" xfId="5508" xr:uid="{5CC1BA8D-2C7E-44EF-B427-F19DBA5D448C}"/>
    <cellStyle name="Normal 9 4 2 2 5 4" xfId="4074" xr:uid="{766BAF5A-096B-4D71-927D-56C76D25E692}"/>
    <cellStyle name="Normal 9 4 2 2 5 4 2" xfId="4890" xr:uid="{4929418B-1037-477D-8A0F-180F72C0028F}"/>
    <cellStyle name="Normal 9 4 2 2 5 4 2 2" xfId="41517" xr:uid="{28D9EED1-6C59-457C-AFC4-3F758428F74F}"/>
    <cellStyle name="Normal 9 4 2 2 5 4 2 3" xfId="6101" xr:uid="{73BCA8F2-7972-4462-B0F3-FE096B5712EB}"/>
    <cellStyle name="Normal 9 4 2 2 5 4 2 4" xfId="5509" xr:uid="{A5E96D46-7302-47AB-8AFC-0FD7F112C460}"/>
    <cellStyle name="Normal 9 4 2 2 5 5" xfId="4887" xr:uid="{E58EA9AD-642C-4EC3-BC23-9E5565A7FC45}"/>
    <cellStyle name="Normal 9 4 2 2 5 5 2" xfId="41514" xr:uid="{07F527C0-EB35-4CB5-B9E8-14B140C0DCD1}"/>
    <cellStyle name="Normal 9 4 2 2 5 5 3" xfId="6098" xr:uid="{D5D32BB4-2573-4D9C-8967-1132989BBADF}"/>
    <cellStyle name="Normal 9 4 2 2 5 5 4" xfId="5506" xr:uid="{4CD6AD63-727F-402C-9A4E-FC6F4D083CE1}"/>
    <cellStyle name="Normal 9 4 2 2 6" xfId="4075" xr:uid="{B7B5BA52-25BE-4177-9ECD-D1A133EBBCE4}"/>
    <cellStyle name="Normal 9 4 2 2 6 2" xfId="4891" xr:uid="{FE5D3A25-D8B2-42C6-9DD3-74C7E4494901}"/>
    <cellStyle name="Normal 9 4 2 2 6 2 2" xfId="41518" xr:uid="{DE7B33DB-0552-487F-A946-E0DB6089E91D}"/>
    <cellStyle name="Normal 9 4 2 2 6 2 3" xfId="6102" xr:uid="{72F8F623-455F-404E-8953-66A49B297997}"/>
    <cellStyle name="Normal 9 4 2 2 6 2 4" xfId="5510" xr:uid="{8A5B6EE8-4BCA-4A38-A129-58D1EBE5EB2C}"/>
    <cellStyle name="Normal 9 4 2 2 7" xfId="4076" xr:uid="{DA9C13A1-4887-43CF-9EA1-7C3EF1876829}"/>
    <cellStyle name="Normal 9 4 2 2 7 2" xfId="4892" xr:uid="{3A4A663B-BA1A-41C4-8C09-758CF3D5E170}"/>
    <cellStyle name="Normal 9 4 2 2 7 2 2" xfId="41519" xr:uid="{A695A926-D3AE-4395-A6B3-30749AB654CD}"/>
    <cellStyle name="Normal 9 4 2 2 7 2 3" xfId="6103" xr:uid="{736F265E-033B-480C-BF08-3CA93C57AA0A}"/>
    <cellStyle name="Normal 9 4 2 2 7 2 4" xfId="5511" xr:uid="{702475AF-0946-4F11-9412-0DAC0AC07B83}"/>
    <cellStyle name="Normal 9 4 2 2 8" xfId="4077" xr:uid="{49FA8B21-22B8-47AF-949E-A9335FBC8395}"/>
    <cellStyle name="Normal 9 4 2 2 8 2" xfId="4893" xr:uid="{341D916A-CAB9-4633-9A25-101F6DE307B5}"/>
    <cellStyle name="Normal 9 4 2 2 8 2 2" xfId="41520" xr:uid="{4102E040-311C-4DA6-BE18-A5F1D3C78D02}"/>
    <cellStyle name="Normal 9 4 2 2 8 2 3" xfId="6104" xr:uid="{0E487D25-50CF-4CF3-967D-056466D1BBB7}"/>
    <cellStyle name="Normal 9 4 2 2 8 2 4" xfId="5512" xr:uid="{E4B71668-63CF-4B27-A21C-6A4A58DBE197}"/>
    <cellStyle name="Normal 9 4 2 2 9" xfId="4861" xr:uid="{851283A5-B785-4379-BB6A-322A5DA16858}"/>
    <cellStyle name="Normal 9 4 2 2 9 2" xfId="41488" xr:uid="{76E9F869-ACE3-4744-A8B2-40DD13506D41}"/>
    <cellStyle name="Normal 9 4 2 2 9 3" xfId="6072" xr:uid="{31A50063-6294-47A1-B312-7A07FA6B3BD7}"/>
    <cellStyle name="Normal 9 4 2 2 9 4" xfId="5480" xr:uid="{8BA4BB1E-1DB0-406B-9839-E140C796D1ED}"/>
    <cellStyle name="Normal 9 4 2 3" xfId="415" xr:uid="{4C7B16F4-3F7F-4E10-A4B5-5E790C5230CD}"/>
    <cellStyle name="Normal 9 4 2 3 2" xfId="861" xr:uid="{E0EA2FBF-9E7C-4A76-855B-C54F66D31D66}"/>
    <cellStyle name="Normal 9 4 2 3 2 2" xfId="862" xr:uid="{C3ED8E3D-4592-4AEA-BC14-9822B58BC292}"/>
    <cellStyle name="Normal 9 4 2 3 2 2 2" xfId="2389" xr:uid="{7A443A63-9F2C-447A-820A-FA65EE66A497}"/>
    <cellStyle name="Normal 9 4 2 3 2 2 2 2" xfId="2390" xr:uid="{14A275AE-BE20-454A-B577-A79B1A4EE718}"/>
    <cellStyle name="Normal 9 4 2 3 2 2 2 2 2" xfId="4898" xr:uid="{02C8F4AD-A158-4759-A9A0-830E0F745100}"/>
    <cellStyle name="Normal 9 4 2 3 2 2 2 2 2 2" xfId="41525" xr:uid="{C42EFB54-2A6C-477E-A8A3-5232B3D23A8A}"/>
    <cellStyle name="Normal 9 4 2 3 2 2 2 2 2 3" xfId="6109" xr:uid="{9537B18A-8370-4A50-85B8-FEF288F6BA30}"/>
    <cellStyle name="Normal 9 4 2 3 2 2 2 2 2 4" xfId="5517" xr:uid="{2FD58790-3107-43AA-9E29-342B2C0F5152}"/>
    <cellStyle name="Normal 9 4 2 3 2 2 2 3" xfId="4897" xr:uid="{E6D88772-031F-44D8-ADD9-B7FBCC3B16B8}"/>
    <cellStyle name="Normal 9 4 2 3 2 2 2 3 2" xfId="41524" xr:uid="{96C2C20D-0E52-458E-BEBC-D6189F784E28}"/>
    <cellStyle name="Normal 9 4 2 3 2 2 2 3 3" xfId="6108" xr:uid="{CF9C4A5A-DAA8-4E8D-B167-7ABDEFAB1C0B}"/>
    <cellStyle name="Normal 9 4 2 3 2 2 2 3 4" xfId="5516" xr:uid="{231ECD1C-1288-4BF3-80BE-BCBA8EA2FE03}"/>
    <cellStyle name="Normal 9 4 2 3 2 2 3" xfId="2391" xr:uid="{0712CFA1-285A-4AE2-BF03-D0997FDB79B2}"/>
    <cellStyle name="Normal 9 4 2 3 2 2 3 2" xfId="4899" xr:uid="{026136C2-B876-4297-A798-941AD8B46886}"/>
    <cellStyle name="Normal 9 4 2 3 2 2 3 2 2" xfId="41526" xr:uid="{5C2D31E9-129B-4C15-900E-7035CE7B0D8C}"/>
    <cellStyle name="Normal 9 4 2 3 2 2 3 2 3" xfId="6110" xr:uid="{2C33F78A-5225-45CA-8C20-D3BB3F55C99E}"/>
    <cellStyle name="Normal 9 4 2 3 2 2 3 2 4" xfId="5518" xr:uid="{B8E5C2A0-E6B7-4A45-BB59-4427FE542553}"/>
    <cellStyle name="Normal 9 4 2 3 2 2 4" xfId="4896" xr:uid="{7CC5B497-6401-4FC6-BE81-7F36E852C9CA}"/>
    <cellStyle name="Normal 9 4 2 3 2 2 4 2" xfId="41523" xr:uid="{31E5D34B-53F1-46D8-BE6D-7F188D2E3388}"/>
    <cellStyle name="Normal 9 4 2 3 2 2 4 3" xfId="6107" xr:uid="{D5589C71-F32F-452B-8D4D-0D103A4D7C71}"/>
    <cellStyle name="Normal 9 4 2 3 2 2 4 4" xfId="5515" xr:uid="{CBC867F5-B98E-4982-86E1-99A89DB151DC}"/>
    <cellStyle name="Normal 9 4 2 3 2 3" xfId="2392" xr:uid="{7E4B719B-3C14-4716-8DDA-043BFA7C2B19}"/>
    <cellStyle name="Normal 9 4 2 3 2 3 2" xfId="2393" xr:uid="{80D02DF7-85E5-4354-A5E6-6816E7E5873F}"/>
    <cellStyle name="Normal 9 4 2 3 2 3 2 2" xfId="4901" xr:uid="{581DE762-7E10-48E4-8890-055076093D84}"/>
    <cellStyle name="Normal 9 4 2 3 2 3 2 2 2" xfId="41528" xr:uid="{9ECD3B20-BC2E-41BC-AD79-BC58DC1051BE}"/>
    <cellStyle name="Normal 9 4 2 3 2 3 2 2 3" xfId="6112" xr:uid="{608D93B2-2948-4BFC-8755-2F7BC98E7AC0}"/>
    <cellStyle name="Normal 9 4 2 3 2 3 2 2 4" xfId="5520" xr:uid="{9711264A-F182-4F46-B95D-B6D9BD9221F1}"/>
    <cellStyle name="Normal 9 4 2 3 2 3 3" xfId="4900" xr:uid="{70AAC979-7952-4BBF-AD2A-E8585C42DDA3}"/>
    <cellStyle name="Normal 9 4 2 3 2 3 3 2" xfId="41527" xr:uid="{644DC599-9F8A-4E3A-8EFE-EB3699DE9594}"/>
    <cellStyle name="Normal 9 4 2 3 2 3 3 3" xfId="6111" xr:uid="{A7993673-C154-4ECB-BE5D-8423ADBCD37B}"/>
    <cellStyle name="Normal 9 4 2 3 2 3 3 4" xfId="5519" xr:uid="{C2448C7B-023C-400C-8C5B-56D37210D5F8}"/>
    <cellStyle name="Normal 9 4 2 3 2 4" xfId="2394" xr:uid="{BFCCE59B-9369-40C8-9A7F-DA7DD134CFB0}"/>
    <cellStyle name="Normal 9 4 2 3 2 4 2" xfId="4902" xr:uid="{D138C512-4D36-4211-B7E9-AA289EEA1496}"/>
    <cellStyle name="Normal 9 4 2 3 2 4 2 2" xfId="41529" xr:uid="{6EB5BEC0-2E77-4F24-9584-7D03F9E564B4}"/>
    <cellStyle name="Normal 9 4 2 3 2 4 2 3" xfId="6113" xr:uid="{E50DF1C2-42DF-4726-B559-F21D477ABBC6}"/>
    <cellStyle name="Normal 9 4 2 3 2 4 2 4" xfId="5521" xr:uid="{3D9106ED-4FF5-474C-A390-4E135DD8BE63}"/>
    <cellStyle name="Normal 9 4 2 3 2 5" xfId="4895" xr:uid="{DE0A3199-CCB4-457B-8383-7665EAA3DE92}"/>
    <cellStyle name="Normal 9 4 2 3 2 5 2" xfId="41522" xr:uid="{2A6C3758-4E02-4978-9B7D-CF7FE3E761B2}"/>
    <cellStyle name="Normal 9 4 2 3 2 5 3" xfId="6106" xr:uid="{4F7892C3-EDAA-4EB8-98FA-DA97EFECE950}"/>
    <cellStyle name="Normal 9 4 2 3 2 5 4" xfId="5514" xr:uid="{77D1EE22-42C8-49E5-91A4-503551110BA4}"/>
    <cellStyle name="Normal 9 4 2 3 3" xfId="863" xr:uid="{C052B0C6-BA9B-4952-8547-959FC17CC869}"/>
    <cellStyle name="Normal 9 4 2 3 3 2" xfId="2395" xr:uid="{646F0B3D-E55B-489D-8905-014B4A80CB58}"/>
    <cellStyle name="Normal 9 4 2 3 3 2 2" xfId="2396" xr:uid="{0D2E26FE-7DA5-4AFD-908A-9AFDBF591A24}"/>
    <cellStyle name="Normal 9 4 2 3 3 2 2 2" xfId="4905" xr:uid="{2F1EB1D8-7794-4884-9832-21DEAEE7BF1E}"/>
    <cellStyle name="Normal 9 4 2 3 3 2 2 2 2" xfId="41532" xr:uid="{B77B58E0-0335-4018-8F01-6389BE2C82D6}"/>
    <cellStyle name="Normal 9 4 2 3 3 2 2 2 3" xfId="6116" xr:uid="{410B8C54-625D-4190-B4DC-0D3639B7B107}"/>
    <cellStyle name="Normal 9 4 2 3 3 2 2 2 4" xfId="5524" xr:uid="{A13B2309-18C0-4378-91E4-19A92823FC89}"/>
    <cellStyle name="Normal 9 4 2 3 3 2 3" xfId="4904" xr:uid="{0861E550-0126-44F2-96C1-75AAE005F885}"/>
    <cellStyle name="Normal 9 4 2 3 3 2 3 2" xfId="41531" xr:uid="{27F8FFF8-C22B-4ABE-8B39-07FDE4E865F1}"/>
    <cellStyle name="Normal 9 4 2 3 3 2 3 3" xfId="6115" xr:uid="{D478009B-F9B3-4C79-8CD5-F3A77A3950B8}"/>
    <cellStyle name="Normal 9 4 2 3 3 2 3 4" xfId="5523" xr:uid="{F27338FE-0F6B-45F4-BFD7-13F25F47E76D}"/>
    <cellStyle name="Normal 9 4 2 3 3 3" xfId="2397" xr:uid="{A18AF699-C82A-45AE-A2E3-754BE4E2A5C7}"/>
    <cellStyle name="Normal 9 4 2 3 3 3 2" xfId="4906" xr:uid="{239E6DC6-8E7C-437C-9C83-25CF7B208553}"/>
    <cellStyle name="Normal 9 4 2 3 3 3 2 2" xfId="41533" xr:uid="{5F8FAA83-9254-449E-A10F-4640705052EF}"/>
    <cellStyle name="Normal 9 4 2 3 3 3 2 3" xfId="6117" xr:uid="{02D9EAF9-750C-4DB4-B7DC-AE4100924074}"/>
    <cellStyle name="Normal 9 4 2 3 3 3 2 4" xfId="5525" xr:uid="{3687E4FC-B195-49BC-8524-6F7682659E17}"/>
    <cellStyle name="Normal 9 4 2 3 3 4" xfId="4078" xr:uid="{23E993DB-F06B-40C7-9689-D52D0675EB7D}"/>
    <cellStyle name="Normal 9 4 2 3 3 4 2" xfId="4907" xr:uid="{1D20173F-43C4-4B32-A636-30335B6D283D}"/>
    <cellStyle name="Normal 9 4 2 3 3 4 2 2" xfId="41534" xr:uid="{6043494C-8C8D-4FAE-BE7E-DC3E8E7EA060}"/>
    <cellStyle name="Normal 9 4 2 3 3 4 2 3" xfId="6118" xr:uid="{EF5626D7-A8E5-4F29-9B80-500236044D41}"/>
    <cellStyle name="Normal 9 4 2 3 3 4 2 4" xfId="5526" xr:uid="{09973B99-731D-40ED-BAE5-D7ED584A00F9}"/>
    <cellStyle name="Normal 9 4 2 3 3 5" xfId="4903" xr:uid="{7134DEE8-CCBA-4386-AD4E-8DFC0A394FCD}"/>
    <cellStyle name="Normal 9 4 2 3 3 5 2" xfId="41530" xr:uid="{4C49BD29-4CFD-40D4-BFD2-A9F70F4532F8}"/>
    <cellStyle name="Normal 9 4 2 3 3 5 3" xfId="6114" xr:uid="{2A6967EC-BEB0-428F-8958-48776C594CB8}"/>
    <cellStyle name="Normal 9 4 2 3 3 5 4" xfId="5522" xr:uid="{900B25A7-2262-4229-960C-4E93D83BD14B}"/>
    <cellStyle name="Normal 9 4 2 3 4" xfId="2398" xr:uid="{37E2094D-2FA4-4A89-8EAF-D78925D635CA}"/>
    <cellStyle name="Normal 9 4 2 3 4 2" xfId="2399" xr:uid="{44A30975-EAFB-474C-BAE3-13D8EC3187CD}"/>
    <cellStyle name="Normal 9 4 2 3 4 2 2" xfId="4909" xr:uid="{8F564244-63FE-4EFB-A8D4-00957538D337}"/>
    <cellStyle name="Normal 9 4 2 3 4 2 2 2" xfId="41536" xr:uid="{36C0AA2B-E268-4332-A84A-001F8B52FB08}"/>
    <cellStyle name="Normal 9 4 2 3 4 2 2 3" xfId="6120" xr:uid="{69A57B31-B30F-4607-B02B-AD2A1E074651}"/>
    <cellStyle name="Normal 9 4 2 3 4 2 2 4" xfId="5528" xr:uid="{97217E14-0068-4FA4-ADB4-F6B097A6BF99}"/>
    <cellStyle name="Normal 9 4 2 3 4 3" xfId="4908" xr:uid="{5D501E4B-72C5-449C-BDD8-180CBE50FC3C}"/>
    <cellStyle name="Normal 9 4 2 3 4 3 2" xfId="41535" xr:uid="{3BBD9D94-3776-4671-B64A-727AD568F23C}"/>
    <cellStyle name="Normal 9 4 2 3 4 3 3" xfId="6119" xr:uid="{D76F8342-EA17-49A1-9AB5-E2928BE9E34E}"/>
    <cellStyle name="Normal 9 4 2 3 4 3 4" xfId="5527" xr:uid="{D61DF1D6-9B41-42AF-BC59-CDC930C53FA5}"/>
    <cellStyle name="Normal 9 4 2 3 5" xfId="2400" xr:uid="{5C64DDE3-AED6-447B-BB2B-4F956F9CBC22}"/>
    <cellStyle name="Normal 9 4 2 3 5 2" xfId="4910" xr:uid="{65268C4A-DE01-46AF-AE5A-8CAFD6FBE247}"/>
    <cellStyle name="Normal 9 4 2 3 5 2 2" xfId="41537" xr:uid="{AEDE6F54-36FB-482E-82E8-DBA8C22909E1}"/>
    <cellStyle name="Normal 9 4 2 3 5 2 3" xfId="6121" xr:uid="{3D3001D1-2615-4505-8374-FAD8915A182F}"/>
    <cellStyle name="Normal 9 4 2 3 5 2 4" xfId="5529" xr:uid="{97C27164-ACC0-40DF-ABAA-6BD361C4FC74}"/>
    <cellStyle name="Normal 9 4 2 3 6" xfId="4079" xr:uid="{BD879DAC-A5E6-4708-9ED1-4C3A08BC3BE6}"/>
    <cellStyle name="Normal 9 4 2 3 6 2" xfId="4911" xr:uid="{EC62E02B-85E9-47F5-A72B-02E1404F095A}"/>
    <cellStyle name="Normal 9 4 2 3 6 2 2" xfId="41538" xr:uid="{EAA5740D-A426-4195-9FE6-271E049C0CA9}"/>
    <cellStyle name="Normal 9 4 2 3 6 2 3" xfId="6122" xr:uid="{79077DAA-41AE-40EC-A0D8-2B89ABD8B2D2}"/>
    <cellStyle name="Normal 9 4 2 3 6 2 4" xfId="5530" xr:uid="{DF814F00-A3E2-4E55-903F-BFF85AE6F2E8}"/>
    <cellStyle name="Normal 9 4 2 3 7" xfId="4894" xr:uid="{A3537979-6730-4814-8106-158C23F6F28A}"/>
    <cellStyle name="Normal 9 4 2 3 7 2" xfId="41521" xr:uid="{97AB50D1-895B-40DC-9AEB-5685FFD400A5}"/>
    <cellStyle name="Normal 9 4 2 3 7 3" xfId="6105" xr:uid="{1D680B22-BF7E-4431-BF2C-0AA40D41E518}"/>
    <cellStyle name="Normal 9 4 2 3 7 4" xfId="5513" xr:uid="{7F4D40B9-ACB4-41DD-83F2-BEFCC48BBDED}"/>
    <cellStyle name="Normal 9 4 2 4" xfId="416" xr:uid="{5CB008DB-00ED-4893-85B1-35FD43C34ED7}"/>
    <cellStyle name="Normal 9 4 2 4 2" xfId="864" xr:uid="{D4988DD4-090F-4679-85D1-12A649E41764}"/>
    <cellStyle name="Normal 9 4 2 4 2 2" xfId="2401" xr:uid="{1E1DF97D-52B0-4455-A04F-F969DE58381A}"/>
    <cellStyle name="Normal 9 4 2 4 2 2 2" xfId="2402" xr:uid="{ECD3A719-364E-4CF2-A9C0-AD7BD949227F}"/>
    <cellStyle name="Normal 9 4 2 4 2 2 2 2" xfId="4915" xr:uid="{A2C063A2-3413-461D-BF52-B6B6BC03FE7C}"/>
    <cellStyle name="Normal 9 4 2 4 2 2 2 2 2" xfId="41542" xr:uid="{DD348E3B-8150-41F6-BD95-1106E4E992F4}"/>
    <cellStyle name="Normal 9 4 2 4 2 2 2 2 3" xfId="6126" xr:uid="{82F721FF-246B-4FAC-8A1A-73F431E24F94}"/>
    <cellStyle name="Normal 9 4 2 4 2 2 2 2 4" xfId="5534" xr:uid="{8985A0F3-E9C2-40AD-9582-2180858B2CDC}"/>
    <cellStyle name="Normal 9 4 2 4 2 2 3" xfId="4914" xr:uid="{59A37D70-3C03-477C-9CC5-A0532AA1BBED}"/>
    <cellStyle name="Normal 9 4 2 4 2 2 3 2" xfId="41541" xr:uid="{8EF6F21B-6C94-4CDB-AAD8-315703AEB2F5}"/>
    <cellStyle name="Normal 9 4 2 4 2 2 3 3" xfId="6125" xr:uid="{E8B0A604-7284-4FE6-9658-3F5BBD8C1086}"/>
    <cellStyle name="Normal 9 4 2 4 2 2 3 4" xfId="5533" xr:uid="{2163B642-6905-4F0E-AF1B-477CD93CD283}"/>
    <cellStyle name="Normal 9 4 2 4 2 3" xfId="2403" xr:uid="{CCD7FD15-3DCD-4BA5-B582-464BA635AD6E}"/>
    <cellStyle name="Normal 9 4 2 4 2 3 2" xfId="4916" xr:uid="{86BDFBB2-9553-442E-A6A9-FACE35500666}"/>
    <cellStyle name="Normal 9 4 2 4 2 3 2 2" xfId="41543" xr:uid="{D6547C1D-B7FA-4280-8E25-C213EB03737C}"/>
    <cellStyle name="Normal 9 4 2 4 2 3 2 3" xfId="6127" xr:uid="{D5E175FF-7605-43F4-B703-B18405EB1FA7}"/>
    <cellStyle name="Normal 9 4 2 4 2 3 2 4" xfId="5535" xr:uid="{C7AFB87A-1050-4FD0-BD0B-E8BBF70E5467}"/>
    <cellStyle name="Normal 9 4 2 4 2 4" xfId="4080" xr:uid="{04B96C44-3169-428A-9EDF-DA52CE3F86E7}"/>
    <cellStyle name="Normal 9 4 2 4 2 4 2" xfId="4917" xr:uid="{5C5ADF85-C619-460E-86FC-B9C6C363B21A}"/>
    <cellStyle name="Normal 9 4 2 4 2 4 2 2" xfId="41544" xr:uid="{DAD3BA99-0ED9-46F1-AA3B-3E73A56B87C4}"/>
    <cellStyle name="Normal 9 4 2 4 2 4 2 3" xfId="6128" xr:uid="{6B358CD7-FF4C-438A-B205-4FDFD745284C}"/>
    <cellStyle name="Normal 9 4 2 4 2 4 2 4" xfId="5536" xr:uid="{7E4EFCD5-542D-43B3-879D-1005B9C7B3ED}"/>
    <cellStyle name="Normal 9 4 2 4 2 5" xfId="4913" xr:uid="{A25A4D04-112E-4D41-9B28-BF5EBE7181E5}"/>
    <cellStyle name="Normal 9 4 2 4 2 5 2" xfId="41540" xr:uid="{C7C88D33-084F-41CA-A378-C4F4FB8668F7}"/>
    <cellStyle name="Normal 9 4 2 4 2 5 3" xfId="6124" xr:uid="{A4B7C948-F1D1-492C-8257-B69E7D37411E}"/>
    <cellStyle name="Normal 9 4 2 4 2 5 4" xfId="5532" xr:uid="{8FB22080-2877-4088-AD97-C6810868D8B4}"/>
    <cellStyle name="Normal 9 4 2 4 3" xfId="2404" xr:uid="{3B99D1EE-9F22-4AE3-999D-4BDD938DE7C0}"/>
    <cellStyle name="Normal 9 4 2 4 3 2" xfId="2405" xr:uid="{6ECA658D-BAA6-41CB-9ACF-779DD82271BD}"/>
    <cellStyle name="Normal 9 4 2 4 3 2 2" xfId="4919" xr:uid="{59E2C7CA-37EF-4A4F-B894-D67E658755FC}"/>
    <cellStyle name="Normal 9 4 2 4 3 2 2 2" xfId="41546" xr:uid="{F52CEE3D-6E53-4947-8DFE-AE6B37A94D27}"/>
    <cellStyle name="Normal 9 4 2 4 3 2 2 3" xfId="6130" xr:uid="{F082643A-7DAD-4902-A97E-EE7DDB56E92F}"/>
    <cellStyle name="Normal 9 4 2 4 3 2 2 4" xfId="5538" xr:uid="{8DA112AA-32CF-40E3-8730-879E7AF714CA}"/>
    <cellStyle name="Normal 9 4 2 4 3 3" xfId="4918" xr:uid="{7A0758D6-6CA3-4EA0-BE82-241560A9A56F}"/>
    <cellStyle name="Normal 9 4 2 4 3 3 2" xfId="41545" xr:uid="{9AD18992-72FF-44C3-8806-6340674092D4}"/>
    <cellStyle name="Normal 9 4 2 4 3 3 3" xfId="6129" xr:uid="{21AA66BC-A3A7-418D-9F03-69443011D193}"/>
    <cellStyle name="Normal 9 4 2 4 3 3 4" xfId="5537" xr:uid="{A8D4F080-3971-4AA9-9F49-92387232D256}"/>
    <cellStyle name="Normal 9 4 2 4 4" xfId="2406" xr:uid="{C1C4971E-E26A-47C8-A2B5-F95517574154}"/>
    <cellStyle name="Normal 9 4 2 4 4 2" xfId="4920" xr:uid="{1B5E7CCD-794C-4F21-ACFD-081BBEE4CE65}"/>
    <cellStyle name="Normal 9 4 2 4 4 2 2" xfId="41547" xr:uid="{85C5D82B-785D-4075-9661-165C578BB955}"/>
    <cellStyle name="Normal 9 4 2 4 4 2 3" xfId="6131" xr:uid="{B4F0985F-7EA2-435F-B9A7-DF9C5A68A2A2}"/>
    <cellStyle name="Normal 9 4 2 4 4 2 4" xfId="5539" xr:uid="{18EEC978-4E37-41BB-89D7-4A496B7ACA98}"/>
    <cellStyle name="Normal 9 4 2 4 5" xfId="4081" xr:uid="{55EE9AB6-87CF-4B68-B9BB-D061A74A3263}"/>
    <cellStyle name="Normal 9 4 2 4 5 2" xfId="4921" xr:uid="{735749F6-52EB-4DF4-89F4-3C621CC8A0BC}"/>
    <cellStyle name="Normal 9 4 2 4 5 2 2" xfId="41548" xr:uid="{0D167537-3E94-49CF-B713-208294C7DAAA}"/>
    <cellStyle name="Normal 9 4 2 4 5 2 3" xfId="6132" xr:uid="{6578021E-E370-4BF8-ACEA-93ACCE10C4D0}"/>
    <cellStyle name="Normal 9 4 2 4 5 2 4" xfId="5540" xr:uid="{CB7A08D5-98C4-4A3A-B4B3-D5240E865231}"/>
    <cellStyle name="Normal 9 4 2 4 6" xfId="4912" xr:uid="{C40147E8-91B5-45F9-B358-E18B1932596E}"/>
    <cellStyle name="Normal 9 4 2 4 6 2" xfId="41539" xr:uid="{46224062-1FDA-4F50-B384-C1BDB6E7B8DC}"/>
    <cellStyle name="Normal 9 4 2 4 6 3" xfId="6123" xr:uid="{9696E7C2-63D0-4C07-A235-B36C20713D84}"/>
    <cellStyle name="Normal 9 4 2 4 6 4" xfId="5531" xr:uid="{66DA761C-E563-4182-8ADC-E490A20DD25B}"/>
    <cellStyle name="Normal 9 4 2 5" xfId="417" xr:uid="{9A80443B-3AF7-4B86-861A-067E296DB0C7}"/>
    <cellStyle name="Normal 9 4 2 5 2" xfId="2407" xr:uid="{7BF9865D-9763-4714-9E41-5722B577FFCF}"/>
    <cellStyle name="Normal 9 4 2 5 2 2" xfId="2408" xr:uid="{BC1DC5C3-F97D-4E51-95DE-25E0CAC2EEF1}"/>
    <cellStyle name="Normal 9 4 2 5 2 2 2" xfId="4924" xr:uid="{C54748EB-1394-4AA4-AF57-5E5457C3CBAC}"/>
    <cellStyle name="Normal 9 4 2 5 2 2 2 2" xfId="41551" xr:uid="{5E5413DA-3189-4C33-8F64-FF289A4EBA3B}"/>
    <cellStyle name="Normal 9 4 2 5 2 2 2 3" xfId="6135" xr:uid="{D49AC68D-B659-4CAA-8A17-1D8402864DDD}"/>
    <cellStyle name="Normal 9 4 2 5 2 2 2 4" xfId="5543" xr:uid="{256F1325-B52B-4391-98B8-9DCD51B74201}"/>
    <cellStyle name="Normal 9 4 2 5 2 3" xfId="4923" xr:uid="{B2EDCC13-CDAE-4CDA-86CB-9FF9506A1380}"/>
    <cellStyle name="Normal 9 4 2 5 2 3 2" xfId="41550" xr:uid="{592E71DC-8E73-4350-9AE5-4AB49B0520AF}"/>
    <cellStyle name="Normal 9 4 2 5 2 3 3" xfId="6134" xr:uid="{73E779F6-A209-490D-82D5-3800153E98DF}"/>
    <cellStyle name="Normal 9 4 2 5 2 3 4" xfId="5542" xr:uid="{D5FFA537-C62F-40D3-91D5-F42C6D4F1550}"/>
    <cellStyle name="Normal 9 4 2 5 3" xfId="2409" xr:uid="{434F75F6-77B5-4400-B6BE-A0EBB9CAB579}"/>
    <cellStyle name="Normal 9 4 2 5 3 2" xfId="4925" xr:uid="{7AA45D57-7CF2-45A5-88EF-1EAF819D68F3}"/>
    <cellStyle name="Normal 9 4 2 5 3 2 2" xfId="41552" xr:uid="{C058CFC3-D658-423A-8E1D-FF13CB6EA66E}"/>
    <cellStyle name="Normal 9 4 2 5 3 2 3" xfId="6136" xr:uid="{DB3EF70D-EF82-4BC0-848A-4F5E4640147C}"/>
    <cellStyle name="Normal 9 4 2 5 3 2 4" xfId="5544" xr:uid="{D8EB6597-BCC9-4FE2-902D-BD012A1F3A79}"/>
    <cellStyle name="Normal 9 4 2 5 4" xfId="4082" xr:uid="{2C0F1E75-2D8A-413D-A337-A6D8E9AFD887}"/>
    <cellStyle name="Normal 9 4 2 5 4 2" xfId="4926" xr:uid="{A7B3204D-B02F-42F8-9774-DD27E85B5E38}"/>
    <cellStyle name="Normal 9 4 2 5 4 2 2" xfId="41553" xr:uid="{A510FFC0-095A-40FF-8BC1-73B2E350D8AA}"/>
    <cellStyle name="Normal 9 4 2 5 4 2 3" xfId="6137" xr:uid="{67AF65BE-9034-4CC5-9BB1-E0C2C8D75AD1}"/>
    <cellStyle name="Normal 9 4 2 5 4 2 4" xfId="5545" xr:uid="{7171E781-8EBB-409A-89A7-0CD2AB78FCD8}"/>
    <cellStyle name="Normal 9 4 2 5 5" xfId="4922" xr:uid="{5F600AB1-CFB6-451D-BC59-F1657E6A20B7}"/>
    <cellStyle name="Normal 9 4 2 5 5 2" xfId="41549" xr:uid="{F79F2EE5-8E91-400E-AA97-15AF9ED3924E}"/>
    <cellStyle name="Normal 9 4 2 5 5 3" xfId="6133" xr:uid="{8411C91F-3096-45FE-894B-D446AD00B511}"/>
    <cellStyle name="Normal 9 4 2 5 5 4" xfId="5541" xr:uid="{7ECF7D69-621F-4F70-A579-C50406ECC7C8}"/>
    <cellStyle name="Normal 9 4 2 6" xfId="2410" xr:uid="{B8F1DB06-F342-46A4-9717-8F01A4E7187A}"/>
    <cellStyle name="Normal 9 4 2 6 2" xfId="2411" xr:uid="{C7113B09-534B-4381-839A-2C64DAF876D8}"/>
    <cellStyle name="Normal 9 4 2 6 2 2" xfId="4928" xr:uid="{79D9EB16-3EC3-4541-A877-4D5F0C8E8D66}"/>
    <cellStyle name="Normal 9 4 2 6 2 2 2" xfId="41555" xr:uid="{A3E14219-9B68-4776-8B5F-4FFFDFE0CB4C}"/>
    <cellStyle name="Normal 9 4 2 6 2 2 3" xfId="6139" xr:uid="{ED3B06B0-88CC-4E98-9F99-55D068BE17A6}"/>
    <cellStyle name="Normal 9 4 2 6 2 2 4" xfId="5547" xr:uid="{013A72C0-FDC0-4EC3-9E58-A4A177A3863D}"/>
    <cellStyle name="Normal 9 4 2 6 3" xfId="4083" xr:uid="{5E64EE66-552F-47CA-ACDE-AE88CA4024E9}"/>
    <cellStyle name="Normal 9 4 2 6 3 2" xfId="4929" xr:uid="{D587A517-1939-40CF-8149-923210EC1EFA}"/>
    <cellStyle name="Normal 9 4 2 6 3 2 2" xfId="41556" xr:uid="{9CD32CA1-CE4D-439E-B187-760EF813BEAA}"/>
    <cellStyle name="Normal 9 4 2 6 3 2 3" xfId="6140" xr:uid="{03FD773C-CFD5-4B90-9D8F-10E447A5215D}"/>
    <cellStyle name="Normal 9 4 2 6 3 2 4" xfId="5548" xr:uid="{582B0C27-F018-4C4F-A890-4DC982836C74}"/>
    <cellStyle name="Normal 9 4 2 6 4" xfId="4084" xr:uid="{5F05A539-0E77-4696-A456-F91E61310236}"/>
    <cellStyle name="Normal 9 4 2 6 4 2" xfId="4930" xr:uid="{22183B7A-32CB-4210-B2F4-F943317C06A8}"/>
    <cellStyle name="Normal 9 4 2 6 4 2 2" xfId="41557" xr:uid="{C1C6227C-87E6-4CA2-9C26-D7A9B7B4779A}"/>
    <cellStyle name="Normal 9 4 2 6 4 2 3" xfId="6141" xr:uid="{0A168FF3-08CD-46E1-87C4-68B81D03BF71}"/>
    <cellStyle name="Normal 9 4 2 6 4 2 4" xfId="5549" xr:uid="{9C341BD2-FE5D-44F2-9FB3-6ED3DA3A0B50}"/>
    <cellStyle name="Normal 9 4 2 6 5" xfId="4927" xr:uid="{239B8BA1-9FAA-4408-B31A-CCCD85297506}"/>
    <cellStyle name="Normal 9 4 2 6 5 2" xfId="41554" xr:uid="{3D63A892-8BC2-4A2D-9D31-1B0FC6F91DD9}"/>
    <cellStyle name="Normal 9 4 2 6 5 3" xfId="6138" xr:uid="{00460025-5A68-4605-AD4D-9900DAB81EF3}"/>
    <cellStyle name="Normal 9 4 2 6 5 4" xfId="5546" xr:uid="{3190BDD9-5F7D-4FAC-8622-F2E7A8F579DC}"/>
    <cellStyle name="Normal 9 4 2 7" xfId="2412" xr:uid="{3BEF2BB3-C557-4388-B431-DD05A117B560}"/>
    <cellStyle name="Normal 9 4 2 7 2" xfId="4931" xr:uid="{1EDA2169-3EE6-46DD-9853-DBE579D09D3B}"/>
    <cellStyle name="Normal 9 4 2 7 2 2" xfId="41558" xr:uid="{73568045-6836-42D3-A398-782FEF0B8C76}"/>
    <cellStyle name="Normal 9 4 2 7 2 3" xfId="6142" xr:uid="{54EED412-37C3-4918-86EF-CD158761A036}"/>
    <cellStyle name="Normal 9 4 2 7 2 4" xfId="5550" xr:uid="{8F3D634D-C7DB-4E23-ADFE-E9694C9B0305}"/>
    <cellStyle name="Normal 9 4 2 8" xfId="4085" xr:uid="{B03E4466-43E9-4726-8AF1-F5F5CE03EB5D}"/>
    <cellStyle name="Normal 9 4 2 8 2" xfId="4932" xr:uid="{8DA8AF00-10D0-4CE6-948C-C477BEA6B3CA}"/>
    <cellStyle name="Normal 9 4 2 8 2 2" xfId="41559" xr:uid="{67B34D50-DD65-4228-B999-CF23A26101B4}"/>
    <cellStyle name="Normal 9 4 2 8 2 3" xfId="6143" xr:uid="{A064E2E7-6FD0-43FC-BABE-50FB433E91F6}"/>
    <cellStyle name="Normal 9 4 2 8 2 4" xfId="5551" xr:uid="{7FB3A0BD-C6A4-4580-9130-97667E411594}"/>
    <cellStyle name="Normal 9 4 2 9" xfId="4086" xr:uid="{E095BBD7-1347-418D-A6F5-740459D55A6B}"/>
    <cellStyle name="Normal 9 4 2 9 2" xfId="4933" xr:uid="{387B3FB3-06B8-403D-9F1C-2F51F35860DD}"/>
    <cellStyle name="Normal 9 4 2 9 2 2" xfId="41560" xr:uid="{3208D33B-C3DB-42DD-B7D8-ED207710E740}"/>
    <cellStyle name="Normal 9 4 2 9 2 3" xfId="6144" xr:uid="{AF38BB0A-5D6D-4B28-AD23-23366F56B516}"/>
    <cellStyle name="Normal 9 4 2 9 2 4" xfId="5552" xr:uid="{F3BE796F-52B1-494A-A9F0-95F737D72925}"/>
    <cellStyle name="Normal 9 4 3" xfId="177" xr:uid="{6B123BE0-EE5B-4E59-BE2C-299E026A60D4}"/>
    <cellStyle name="Normal 9 4 3 2" xfId="178" xr:uid="{E83982BE-8FFA-4CB2-9BA9-DD9CBDBA1E64}"/>
    <cellStyle name="Normal 9 4 3 2 2" xfId="865" xr:uid="{178A5312-B140-4A0E-BF22-682B0B6E6854}"/>
    <cellStyle name="Normal 9 4 3 2 2 2" xfId="2413" xr:uid="{1FC62D6B-708B-4A7D-8384-73F27625FB98}"/>
    <cellStyle name="Normal 9 4 3 2 2 2 2" xfId="2414" xr:uid="{4C1EF688-34CE-4336-B980-B0218F306756}"/>
    <cellStyle name="Normal 9 4 3 2 2 2 2 2" xfId="4502" xr:uid="{14530204-3ADE-4708-94F5-9036AC4C583B}"/>
    <cellStyle name="Normal 9 4 3 2 2 2 2 2 2" xfId="5309" xr:uid="{51C3315E-DC18-4B45-8382-7470704EB12A}"/>
    <cellStyle name="Normal 9 4 3 2 2 2 2 2 3" xfId="4938" xr:uid="{D857A463-039E-49CE-B1F6-DC85CFFDCBAB}"/>
    <cellStyle name="Normal 9 4 3 2 2 2 2 2 3 2" xfId="41565" xr:uid="{500E6797-319C-4AA2-9B3C-87363A43BCBC}"/>
    <cellStyle name="Normal 9 4 3 2 2 2 2 2 3 3" xfId="6149" xr:uid="{ADAFA711-C2DF-4E6F-8B57-3126C72A5D29}"/>
    <cellStyle name="Normal 9 4 3 2 2 2 2 2 3 4" xfId="5557" xr:uid="{9CAA07FD-9B3A-4A9B-9B9D-E5D3B827ADB7}"/>
    <cellStyle name="Normal 9 4 3 2 2 2 3" xfId="4503" xr:uid="{9A8AAC13-EA4F-424D-A3EB-9E4870D51914}"/>
    <cellStyle name="Normal 9 4 3 2 2 2 3 2" xfId="5310" xr:uid="{11E1405F-EDDA-4042-B4CA-5BADF1AE6F34}"/>
    <cellStyle name="Normal 9 4 3 2 2 2 3 3" xfId="4937" xr:uid="{51B0590F-1A48-4313-B67C-64C28AB5200A}"/>
    <cellStyle name="Normal 9 4 3 2 2 2 3 3 2" xfId="41564" xr:uid="{9217C1A9-FE02-480E-AB67-37E81F2C8999}"/>
    <cellStyle name="Normal 9 4 3 2 2 2 3 3 3" xfId="6148" xr:uid="{7B783538-C69D-4B6C-AC6C-538A3632F173}"/>
    <cellStyle name="Normal 9 4 3 2 2 2 3 3 4" xfId="5556" xr:uid="{08121ED6-57CB-453F-AE9A-46A9A4752EFC}"/>
    <cellStyle name="Normal 9 4 3 2 2 3" xfId="2415" xr:uid="{29A52A01-3448-4417-AF67-9FF72AB693DA}"/>
    <cellStyle name="Normal 9 4 3 2 2 3 2" xfId="4504" xr:uid="{88FEDF68-4FEA-40B6-AA3D-C294326D9F25}"/>
    <cellStyle name="Normal 9 4 3 2 2 3 2 2" xfId="5311" xr:uid="{09F9B306-39A7-4332-BF36-62995322CBF0}"/>
    <cellStyle name="Normal 9 4 3 2 2 3 2 3" xfId="4939" xr:uid="{F2B2D27C-1DD4-4971-9C62-C11223671A34}"/>
    <cellStyle name="Normal 9 4 3 2 2 3 2 3 2" xfId="41566" xr:uid="{E8D921B1-804F-45C5-98A0-51A20943DF29}"/>
    <cellStyle name="Normal 9 4 3 2 2 3 2 3 3" xfId="6150" xr:uid="{2B3B62C5-D363-4BDF-8FAB-C8135088C54D}"/>
    <cellStyle name="Normal 9 4 3 2 2 3 2 3 4" xfId="5558" xr:uid="{2A48F1BE-9201-4FD3-BCFE-A31646674C2B}"/>
    <cellStyle name="Normal 9 4 3 2 2 4" xfId="4087" xr:uid="{AA18F73F-F13B-4015-94A9-3A77D7859802}"/>
    <cellStyle name="Normal 9 4 3 2 2 4 2" xfId="4940" xr:uid="{816637A0-D167-42C3-B343-1187F218708E}"/>
    <cellStyle name="Normal 9 4 3 2 2 4 2 2" xfId="41567" xr:uid="{ECB89008-8C71-4C51-A3FE-0464172F610D}"/>
    <cellStyle name="Normal 9 4 3 2 2 4 2 3" xfId="6151" xr:uid="{CB7C1971-6542-4DB6-931E-D98351B3FBB8}"/>
    <cellStyle name="Normal 9 4 3 2 2 4 2 4" xfId="5559" xr:uid="{6898C9F8-32ED-4457-8A16-854396D88B08}"/>
    <cellStyle name="Normal 9 4 3 2 2 5" xfId="4936" xr:uid="{68C893F6-4A91-4014-8382-1720EB0CD6E6}"/>
    <cellStyle name="Normal 9 4 3 2 2 5 2" xfId="41563" xr:uid="{49F9DAD5-CFE6-4C95-A321-04477B25FECF}"/>
    <cellStyle name="Normal 9 4 3 2 2 5 3" xfId="6147" xr:uid="{EB3376F2-DE6E-43A1-81B8-80FDCFD8ACCD}"/>
    <cellStyle name="Normal 9 4 3 2 2 5 4" xfId="5555" xr:uid="{38160C59-9823-4A29-93AC-712E08BCD72F}"/>
    <cellStyle name="Normal 9 4 3 2 3" xfId="2416" xr:uid="{EF090706-F5DB-42E2-A752-46212038A786}"/>
    <cellStyle name="Normal 9 4 3 2 3 2" xfId="2417" xr:uid="{408760BC-562B-415F-A60E-EFFB8E246D03}"/>
    <cellStyle name="Normal 9 4 3 2 3 2 2" xfId="4505" xr:uid="{43C1B418-5FBB-4605-9C99-9E247AA4127D}"/>
    <cellStyle name="Normal 9 4 3 2 3 2 2 2" xfId="5312" xr:uid="{A34033B1-8887-496B-B36F-F73DDE158625}"/>
    <cellStyle name="Normal 9 4 3 2 3 2 2 3" xfId="4942" xr:uid="{65B3353F-13FE-4304-82EE-38A1751FD4E6}"/>
    <cellStyle name="Normal 9 4 3 2 3 2 2 3 2" xfId="41569" xr:uid="{49CFEF74-F167-4B01-9E24-C421EF4C959F}"/>
    <cellStyle name="Normal 9 4 3 2 3 2 2 3 3" xfId="6153" xr:uid="{390AA316-F55C-4A52-A900-6EA4202CF28D}"/>
    <cellStyle name="Normal 9 4 3 2 3 2 2 3 4" xfId="5561" xr:uid="{1F736203-95B3-4468-94DF-87AE56FAF6B5}"/>
    <cellStyle name="Normal 9 4 3 2 3 3" xfId="4088" xr:uid="{F1BFF77F-189A-4EED-A5E6-9EC52A067B80}"/>
    <cellStyle name="Normal 9 4 3 2 3 3 2" xfId="4943" xr:uid="{E7583FC8-FC86-48C4-BF63-4719AED8F8E9}"/>
    <cellStyle name="Normal 9 4 3 2 3 3 2 2" xfId="41570" xr:uid="{3AF1C3B1-FA5E-46D4-9BF1-2982EE9A0135}"/>
    <cellStyle name="Normal 9 4 3 2 3 3 2 3" xfId="6154" xr:uid="{56183985-3892-42B6-AC09-9840FA45C88A}"/>
    <cellStyle name="Normal 9 4 3 2 3 3 2 4" xfId="5562" xr:uid="{DA3B925B-49AA-4052-BD95-21C3F2933296}"/>
    <cellStyle name="Normal 9 4 3 2 3 4" xfId="4089" xr:uid="{B4931187-511C-4A4D-82F4-E69BE8F5693A}"/>
    <cellStyle name="Normal 9 4 3 2 3 4 2" xfId="4944" xr:uid="{82B6A4D4-E97A-415F-9BC4-97B7CF6ED9B4}"/>
    <cellStyle name="Normal 9 4 3 2 3 4 2 2" xfId="41571" xr:uid="{136D7327-28C4-4ED4-B388-545769700F21}"/>
    <cellStyle name="Normal 9 4 3 2 3 4 2 3" xfId="6155" xr:uid="{450156B5-E125-4508-84FB-407ED4E3CF89}"/>
    <cellStyle name="Normal 9 4 3 2 3 4 2 4" xfId="5563" xr:uid="{C86BDF92-7A19-4234-8514-04036CC2D62D}"/>
    <cellStyle name="Normal 9 4 3 2 3 5" xfId="4941" xr:uid="{4FB05379-0A1D-4B1D-BFF7-A4497E3A9182}"/>
    <cellStyle name="Normal 9 4 3 2 3 5 2" xfId="41568" xr:uid="{D442E407-2F48-4FFE-BEDD-247695B73FC4}"/>
    <cellStyle name="Normal 9 4 3 2 3 5 3" xfId="6152" xr:uid="{E876B756-5080-449A-85AB-3778ADB5D32A}"/>
    <cellStyle name="Normal 9 4 3 2 3 5 4" xfId="5560" xr:uid="{7F290FB1-13F0-4016-B978-B2A90FC489A7}"/>
    <cellStyle name="Normal 9 4 3 2 4" xfId="2418" xr:uid="{2B045485-10CD-4BD6-BD69-482265A6EA89}"/>
    <cellStyle name="Normal 9 4 3 2 4 2" xfId="4506" xr:uid="{FC64225C-7799-492B-99C9-C62E0E28AB3B}"/>
    <cellStyle name="Normal 9 4 3 2 4 2 2" xfId="5313" xr:uid="{99A8A1EA-C190-444E-B1C9-D4BF162FC6F0}"/>
    <cellStyle name="Normal 9 4 3 2 4 2 3" xfId="4945" xr:uid="{21095377-A8B7-4379-9916-E1192964FA4D}"/>
    <cellStyle name="Normal 9 4 3 2 4 2 3 2" xfId="41572" xr:uid="{9B54493E-6227-4D67-B628-638BBBC5DA0B}"/>
    <cellStyle name="Normal 9 4 3 2 4 2 3 3" xfId="6156" xr:uid="{F54E2F92-B878-4D6A-B43F-10E16E07ED35}"/>
    <cellStyle name="Normal 9 4 3 2 4 2 3 4" xfId="5564" xr:uid="{EA8BF46D-E1C9-4BA8-B93D-2BEEB8C97844}"/>
    <cellStyle name="Normal 9 4 3 2 5" xfId="4090" xr:uid="{F29CD093-8C56-4A7E-9D4A-5D3F03ACA013}"/>
    <cellStyle name="Normal 9 4 3 2 5 2" xfId="4946" xr:uid="{43E44D69-0117-4633-8660-56B104E0AD6F}"/>
    <cellStyle name="Normal 9 4 3 2 5 2 2" xfId="41573" xr:uid="{5090FBE9-D240-4897-B3B0-80A7870EEAE6}"/>
    <cellStyle name="Normal 9 4 3 2 5 2 3" xfId="6157" xr:uid="{1FE9F756-4B2D-4FD4-A0FC-FBB8E5BE16C6}"/>
    <cellStyle name="Normal 9 4 3 2 5 2 4" xfId="5565" xr:uid="{1AA9B432-24B1-4713-B500-081A97F1D8B5}"/>
    <cellStyle name="Normal 9 4 3 2 6" xfId="4091" xr:uid="{7BFB56B7-546C-4C3B-934B-2A0F0BFB212D}"/>
    <cellStyle name="Normal 9 4 3 2 6 2" xfId="4947" xr:uid="{1EB61D95-85B4-42F4-99F9-9D4A0502E3FC}"/>
    <cellStyle name="Normal 9 4 3 2 6 2 2" xfId="41574" xr:uid="{1054789B-680C-48EA-85AF-8B6D529D5AD2}"/>
    <cellStyle name="Normal 9 4 3 2 6 2 3" xfId="6158" xr:uid="{C5BFDD1E-7811-4ACD-BCC8-A3CD6F38FB8D}"/>
    <cellStyle name="Normal 9 4 3 2 6 2 4" xfId="5566" xr:uid="{CC9E0402-C385-4407-B64E-18EA42D4CED8}"/>
    <cellStyle name="Normal 9 4 3 2 7" xfId="4935" xr:uid="{B085FCBA-19F8-4D43-869A-BFEDF409FA15}"/>
    <cellStyle name="Normal 9 4 3 2 7 2" xfId="41562" xr:uid="{AECAC868-A691-4A24-B640-60647271ED70}"/>
    <cellStyle name="Normal 9 4 3 2 7 3" xfId="6146" xr:uid="{5CE50338-9690-4840-A6CB-85A03666AD94}"/>
    <cellStyle name="Normal 9 4 3 2 7 4" xfId="5554" xr:uid="{89BDC113-4407-4DEB-9AD7-B647CB4C2AE6}"/>
    <cellStyle name="Normal 9 4 3 3" xfId="418" xr:uid="{70D33D7C-88C4-4916-AD2D-8BE67BF931DF}"/>
    <cellStyle name="Normal 9 4 3 3 2" xfId="2419" xr:uid="{3C4D646D-352A-4174-A5E9-4706527019E9}"/>
    <cellStyle name="Normal 9 4 3 3 2 2" xfId="2420" xr:uid="{8A15FAFC-5407-4AE6-904F-7D0ED5E57EFF}"/>
    <cellStyle name="Normal 9 4 3 3 2 2 2" xfId="4507" xr:uid="{8535B0A8-2575-40A2-8C78-EF7F76B5FBAD}"/>
    <cellStyle name="Normal 9 4 3 3 2 2 2 2" xfId="5314" xr:uid="{BEBC323E-F04E-407B-B8C7-B45640223F4A}"/>
    <cellStyle name="Normal 9 4 3 3 2 2 2 3" xfId="4950" xr:uid="{60A7C986-2E58-483B-83FE-3CEFB0B8A9EA}"/>
    <cellStyle name="Normal 9 4 3 3 2 2 2 3 2" xfId="41577" xr:uid="{9F53B168-E0AA-4608-A209-EF3296C6B245}"/>
    <cellStyle name="Normal 9 4 3 3 2 2 2 3 3" xfId="6161" xr:uid="{8187C8BD-0C68-4259-9A00-8568113193D0}"/>
    <cellStyle name="Normal 9 4 3 3 2 2 2 3 4" xfId="5569" xr:uid="{F0EB4A3B-F3BD-46B7-9987-ED546B1E5527}"/>
    <cellStyle name="Normal 9 4 3 3 2 3" xfId="4092" xr:uid="{5E880A55-9239-467B-BE0C-61279D951221}"/>
    <cellStyle name="Normal 9 4 3 3 2 3 2" xfId="4951" xr:uid="{A4CC6D8A-5B7B-49A2-98F8-26AA1FD42E35}"/>
    <cellStyle name="Normal 9 4 3 3 2 3 2 2" xfId="41578" xr:uid="{790D9051-A00D-484E-9F3B-110DCFE10288}"/>
    <cellStyle name="Normal 9 4 3 3 2 3 2 3" xfId="6162" xr:uid="{66F20D83-8B23-42AA-8362-59A51C15E52F}"/>
    <cellStyle name="Normal 9 4 3 3 2 3 2 4" xfId="5570" xr:uid="{DE8C1E3A-5AF5-4CCB-88BD-E9BCCAA6A213}"/>
    <cellStyle name="Normal 9 4 3 3 2 4" xfId="4093" xr:uid="{42DF84C4-6216-4882-81DA-D95DDFC9F792}"/>
    <cellStyle name="Normal 9 4 3 3 2 4 2" xfId="4952" xr:uid="{1A54A4E9-6F51-4038-A104-5CE4C6964338}"/>
    <cellStyle name="Normal 9 4 3 3 2 4 2 2" xfId="41579" xr:uid="{6E49EAE6-57FA-4AEF-A2E6-4095F5CC948B}"/>
    <cellStyle name="Normal 9 4 3 3 2 4 2 3" xfId="6163" xr:uid="{93FEA299-2C1B-4C80-B2A4-52EDF7828149}"/>
    <cellStyle name="Normal 9 4 3 3 2 4 2 4" xfId="5571" xr:uid="{1BB881FB-27F7-40F1-B68C-943125916D50}"/>
    <cellStyle name="Normal 9 4 3 3 2 5" xfId="4949" xr:uid="{EA3A785E-FE61-48E1-ABB7-7881E98B3F5E}"/>
    <cellStyle name="Normal 9 4 3 3 2 5 2" xfId="41576" xr:uid="{09A7900F-B490-4A8C-B56C-CA8E90EF4194}"/>
    <cellStyle name="Normal 9 4 3 3 2 5 3" xfId="6160" xr:uid="{9B80BCE8-91A5-4D42-9DAC-3F914D03A9B8}"/>
    <cellStyle name="Normal 9 4 3 3 2 5 4" xfId="5568" xr:uid="{E55BB7B3-F512-4F06-A5F2-B3802DB72F0B}"/>
    <cellStyle name="Normal 9 4 3 3 3" xfId="2421" xr:uid="{3DC40293-9D4C-4226-89FF-7C0876B7CBA5}"/>
    <cellStyle name="Normal 9 4 3 3 3 2" xfId="4508" xr:uid="{1FAA0A25-EDA9-4F4C-8E01-3CF5813FFC42}"/>
    <cellStyle name="Normal 9 4 3 3 3 2 2" xfId="5315" xr:uid="{B18399A7-686A-4163-A925-9B02598B1485}"/>
    <cellStyle name="Normal 9 4 3 3 3 2 3" xfId="4953" xr:uid="{F4E12313-EC53-44BE-A85A-39B97D34C735}"/>
    <cellStyle name="Normal 9 4 3 3 3 2 3 2" xfId="41580" xr:uid="{981907A5-F49D-418D-B52E-3A1F7CA8C6E9}"/>
    <cellStyle name="Normal 9 4 3 3 3 2 3 3" xfId="6164" xr:uid="{70E94E0C-80E1-4698-8129-37DD42195203}"/>
    <cellStyle name="Normal 9 4 3 3 3 2 3 4" xfId="5572" xr:uid="{16FE1068-B734-496C-9048-5CE88BD34E95}"/>
    <cellStyle name="Normal 9 4 3 3 4" xfId="4094" xr:uid="{49C6B321-A3E6-422F-92E3-EEA7EE1C35BB}"/>
    <cellStyle name="Normal 9 4 3 3 4 2" xfId="4954" xr:uid="{761E41A4-1137-4A9F-8DB0-CA856AE0AE7F}"/>
    <cellStyle name="Normal 9 4 3 3 4 2 2" xfId="41581" xr:uid="{CFABE410-948B-4717-9975-EE2961EED817}"/>
    <cellStyle name="Normal 9 4 3 3 4 2 3" xfId="6165" xr:uid="{72EA4D19-D427-4A64-B400-635FEC7EF101}"/>
    <cellStyle name="Normal 9 4 3 3 4 2 4" xfId="5573" xr:uid="{6922150F-1CDF-41B7-A423-9560A1DA3A3E}"/>
    <cellStyle name="Normal 9 4 3 3 5" xfId="4095" xr:uid="{A053B364-CD19-49D2-A7B6-3EECA00034FF}"/>
    <cellStyle name="Normal 9 4 3 3 5 2" xfId="4955" xr:uid="{F736EF3A-C4D9-4821-88DC-F78AFC1E3C71}"/>
    <cellStyle name="Normal 9 4 3 3 5 2 2" xfId="41582" xr:uid="{C59E466A-4BC7-40FF-85CA-66FA41D09902}"/>
    <cellStyle name="Normal 9 4 3 3 5 2 3" xfId="6166" xr:uid="{83953EF8-E5F5-41A8-BE17-70DE24A575C3}"/>
    <cellStyle name="Normal 9 4 3 3 5 2 4" xfId="5574" xr:uid="{1CFE1F3D-6B92-4FD5-8FAB-FD819EA25B7D}"/>
    <cellStyle name="Normal 9 4 3 3 6" xfId="4948" xr:uid="{6D172D90-5EC0-48A7-82E0-6D3FAED9FE54}"/>
    <cellStyle name="Normal 9 4 3 3 6 2" xfId="41575" xr:uid="{E0A6ED2C-C18E-4139-8171-3D5DC8D94850}"/>
    <cellStyle name="Normal 9 4 3 3 6 3" xfId="6159" xr:uid="{98B3CAD7-E5F7-48E9-9FA0-EC2326DA4189}"/>
    <cellStyle name="Normal 9 4 3 3 6 4" xfId="5567" xr:uid="{5B82D79C-240F-454D-8B64-5A7F07F9C196}"/>
    <cellStyle name="Normal 9 4 3 4" xfId="2422" xr:uid="{33E45BB0-0DA4-4AB2-9F9B-DB335EBD2EF4}"/>
    <cellStyle name="Normal 9 4 3 4 2" xfId="2423" xr:uid="{768E6F4E-DFAB-4F5B-906B-7AB15498A1BB}"/>
    <cellStyle name="Normal 9 4 3 4 2 2" xfId="4509" xr:uid="{1559CEFA-EA27-40D0-AE1D-670801E53779}"/>
    <cellStyle name="Normal 9 4 3 4 2 2 2" xfId="5316" xr:uid="{07C86DDE-9CCC-478F-A2C1-6DFE1E3CA77C}"/>
    <cellStyle name="Normal 9 4 3 4 2 2 3" xfId="4957" xr:uid="{119041E4-8425-4D05-BCCD-0109FF9B4459}"/>
    <cellStyle name="Normal 9 4 3 4 2 2 3 2" xfId="41584" xr:uid="{06188E64-59B4-4538-A08F-94CE32B60026}"/>
    <cellStyle name="Normal 9 4 3 4 2 2 3 3" xfId="6168" xr:uid="{D3AAB624-4A71-4B1E-A161-B39A65BAB44C}"/>
    <cellStyle name="Normal 9 4 3 4 2 2 3 4" xfId="5576" xr:uid="{764E6721-66C8-47AD-A47A-B2903701744D}"/>
    <cellStyle name="Normal 9 4 3 4 3" xfId="4096" xr:uid="{55AA93D3-9379-4A2C-BB26-7267FF9AC5FA}"/>
    <cellStyle name="Normal 9 4 3 4 3 2" xfId="4958" xr:uid="{0D696D67-CF6F-4075-A0B7-3F2868FAFBB1}"/>
    <cellStyle name="Normal 9 4 3 4 3 2 2" xfId="41585" xr:uid="{18537D04-9BFA-4921-ADEF-785D082C201D}"/>
    <cellStyle name="Normal 9 4 3 4 3 2 3" xfId="6169" xr:uid="{DBF5B8E7-839C-4A89-B059-DA5BC05D4C36}"/>
    <cellStyle name="Normal 9 4 3 4 3 2 4" xfId="5577" xr:uid="{99B42D2A-E2A2-4FA8-A252-1254A019F76F}"/>
    <cellStyle name="Normal 9 4 3 4 4" xfId="4097" xr:uid="{B270B03B-BD1F-4691-9A7F-04134B301BCD}"/>
    <cellStyle name="Normal 9 4 3 4 4 2" xfId="4959" xr:uid="{6ED941D0-E8AB-4DDE-8249-2C37259E2018}"/>
    <cellStyle name="Normal 9 4 3 4 4 2 2" xfId="41586" xr:uid="{001C17E3-82A1-4DD8-A01B-5E94FC295598}"/>
    <cellStyle name="Normal 9 4 3 4 4 2 3" xfId="6170" xr:uid="{8A888458-FED6-490C-9BF4-CC9387DA68F0}"/>
    <cellStyle name="Normal 9 4 3 4 4 2 4" xfId="5578" xr:uid="{72736183-5405-4569-8464-8F494E7BCFB0}"/>
    <cellStyle name="Normal 9 4 3 4 5" xfId="4956" xr:uid="{2D997ED0-56E0-4106-AC6E-F02565E0C03B}"/>
    <cellStyle name="Normal 9 4 3 4 5 2" xfId="41583" xr:uid="{C765899B-E293-4088-8E34-363C907FDFBB}"/>
    <cellStyle name="Normal 9 4 3 4 5 3" xfId="6167" xr:uid="{2D5B18FF-6059-48DA-89B5-C4D979D95AA3}"/>
    <cellStyle name="Normal 9 4 3 4 5 4" xfId="5575" xr:uid="{80646909-D288-4D03-9311-D7331EC62CDA}"/>
    <cellStyle name="Normal 9 4 3 5" xfId="2424" xr:uid="{174CAF0C-6481-43A1-9115-E4900D967EDF}"/>
    <cellStyle name="Normal 9 4 3 5 2" xfId="4098" xr:uid="{C6088129-EE0C-4463-B879-DDD49A795152}"/>
    <cellStyle name="Normal 9 4 3 5 2 2" xfId="4961" xr:uid="{53EB9DE3-A698-4F35-A0F0-5E71BE12DA22}"/>
    <cellStyle name="Normal 9 4 3 5 2 2 2" xfId="41588" xr:uid="{340E1A0B-DF2D-455B-8884-C75939B8197A}"/>
    <cellStyle name="Normal 9 4 3 5 2 2 3" xfId="6172" xr:uid="{BE7A1E1D-34E0-4263-973A-097D10423EFD}"/>
    <cellStyle name="Normal 9 4 3 5 2 2 4" xfId="5580" xr:uid="{88D49239-E28F-4FBB-BFB0-CFCA444654C0}"/>
    <cellStyle name="Normal 9 4 3 5 3" xfId="4099" xr:uid="{D6297C74-AD54-46D4-B1B8-8CDEFF7852F8}"/>
    <cellStyle name="Normal 9 4 3 5 3 2" xfId="4962" xr:uid="{EB7A60DA-5CB1-4CE7-88B9-06024A71D262}"/>
    <cellStyle name="Normal 9 4 3 5 3 2 2" xfId="41589" xr:uid="{09D31363-494B-48E0-AB37-39768DAE9B6D}"/>
    <cellStyle name="Normal 9 4 3 5 3 2 3" xfId="6173" xr:uid="{13339D1F-4644-4FD1-9055-5E6A33E4C988}"/>
    <cellStyle name="Normal 9 4 3 5 3 2 4" xfId="5581" xr:uid="{2935F66B-19A1-4A13-A5E2-A9117F4E8256}"/>
    <cellStyle name="Normal 9 4 3 5 4" xfId="4100" xr:uid="{66B743B1-2B04-4C60-902F-51C37F22AA8F}"/>
    <cellStyle name="Normal 9 4 3 5 4 2" xfId="4963" xr:uid="{50A36B9E-534E-4CD5-ADD0-95D109CFBC07}"/>
    <cellStyle name="Normal 9 4 3 5 4 2 2" xfId="41590" xr:uid="{4F1DDE6F-C5DF-489B-A859-F1C6DC252551}"/>
    <cellStyle name="Normal 9 4 3 5 4 2 3" xfId="6174" xr:uid="{52DC3AE2-8959-4FE5-B742-754ECF35C06D}"/>
    <cellStyle name="Normal 9 4 3 5 4 2 4" xfId="5582" xr:uid="{155C7D5B-F982-4814-9367-5F3E273DC169}"/>
    <cellStyle name="Normal 9 4 3 5 5" xfId="4960" xr:uid="{AA75D2AC-D1DE-481B-B78B-50536ECAB244}"/>
    <cellStyle name="Normal 9 4 3 5 5 2" xfId="41587" xr:uid="{19EBC103-85C3-4BBA-AD26-712FF83DE2CD}"/>
    <cellStyle name="Normal 9 4 3 5 5 3" xfId="6171" xr:uid="{8062FF17-FDC6-42E0-901F-0AFE4E92A2D8}"/>
    <cellStyle name="Normal 9 4 3 5 5 4" xfId="5579" xr:uid="{D260038F-650E-4082-ABB6-8461FE6550A3}"/>
    <cellStyle name="Normal 9 4 3 6" xfId="4101" xr:uid="{2CAE1634-BD6F-46CA-98F6-E01411BBD02E}"/>
    <cellStyle name="Normal 9 4 3 6 2" xfId="4964" xr:uid="{E95C8814-654C-4C97-A624-4E4A5F30A9CE}"/>
    <cellStyle name="Normal 9 4 3 6 2 2" xfId="41591" xr:uid="{AEEA753D-5C7A-4015-B288-6D3D9EDBD7F0}"/>
    <cellStyle name="Normal 9 4 3 6 2 3" xfId="6175" xr:uid="{EED08010-DE6A-44EB-B1F0-4057E0647A65}"/>
    <cellStyle name="Normal 9 4 3 6 2 4" xfId="5583" xr:uid="{15FD95AB-8A6D-411F-9C79-BED11FFEFD48}"/>
    <cellStyle name="Normal 9 4 3 7" xfId="4102" xr:uid="{8867625A-A95F-4B57-8EDE-9D1FC5A091D3}"/>
    <cellStyle name="Normal 9 4 3 7 2" xfId="4965" xr:uid="{36492346-E457-4A12-AECE-A79524C6583F}"/>
    <cellStyle name="Normal 9 4 3 7 2 2" xfId="41592" xr:uid="{D419F230-06B5-43ED-ACBF-2E755C3C3365}"/>
    <cellStyle name="Normal 9 4 3 7 2 3" xfId="6176" xr:uid="{800CB031-F1B8-4382-A4F2-109BF2DE50B1}"/>
    <cellStyle name="Normal 9 4 3 7 2 4" xfId="5584" xr:uid="{7913222E-4E5D-4444-BEBF-87FAF42AE978}"/>
    <cellStyle name="Normal 9 4 3 8" xfId="4103" xr:uid="{37DD7263-2E87-46A0-A8DF-08413D56A3DC}"/>
    <cellStyle name="Normal 9 4 3 8 2" xfId="4966" xr:uid="{DCECD569-6D6F-4931-997B-8EBC23CBF1F0}"/>
    <cellStyle name="Normal 9 4 3 8 2 2" xfId="41593" xr:uid="{36C50775-E284-4C62-AACB-8470F4C6E59E}"/>
    <cellStyle name="Normal 9 4 3 8 2 3" xfId="6177" xr:uid="{62E78A39-C0EA-4228-B88C-72F0888BDF61}"/>
    <cellStyle name="Normal 9 4 3 8 2 4" xfId="5585" xr:uid="{F6D07A05-F231-48E7-B39F-E0BB1BC83E2F}"/>
    <cellStyle name="Normal 9 4 3 9" xfId="4934" xr:uid="{D401AF53-2361-4AB2-9030-0DA8BD75A681}"/>
    <cellStyle name="Normal 9 4 3 9 2" xfId="41561" xr:uid="{E3C13607-7256-4658-A0FB-9A74973695CF}"/>
    <cellStyle name="Normal 9 4 3 9 3" xfId="6145" xr:uid="{7C1CED8E-F2F9-46CC-9CBD-DEE09CB9A3CA}"/>
    <cellStyle name="Normal 9 4 3 9 4" xfId="5553" xr:uid="{12A5F8F0-E83D-4737-A3AA-A840A562C157}"/>
    <cellStyle name="Normal 9 4 4" xfId="179" xr:uid="{3F428FEF-E697-4494-B958-9971E95FE0A2}"/>
    <cellStyle name="Normal 9 4 4 2" xfId="866" xr:uid="{96B15D34-163B-48F1-A9E6-EA2E12AA1780}"/>
    <cellStyle name="Normal 9 4 4 2 2" xfId="867" xr:uid="{F8CF29BE-C4A0-45F9-A0BB-C71AC37D3E94}"/>
    <cellStyle name="Normal 9 4 4 2 2 2" xfId="2425" xr:uid="{1D3DB78F-1776-42B8-AD3D-B861130105E6}"/>
    <cellStyle name="Normal 9 4 4 2 2 2 2" xfId="2426" xr:uid="{D763852E-6CFA-478F-AC05-01BCF5AB9728}"/>
    <cellStyle name="Normal 9 4 4 2 2 2 2 2" xfId="4971" xr:uid="{3AAAA330-5789-4AAE-B6F9-A12B85D772FE}"/>
    <cellStyle name="Normal 9 4 4 2 2 2 2 2 2" xfId="41598" xr:uid="{7D9E1C00-4873-4D20-B036-DE750DD8A5B8}"/>
    <cellStyle name="Normal 9 4 4 2 2 2 2 2 3" xfId="6182" xr:uid="{35005B6F-4A61-4066-A4F5-290F66140C24}"/>
    <cellStyle name="Normal 9 4 4 2 2 2 2 2 4" xfId="5590" xr:uid="{B2CD5242-5A8E-4D0E-B72E-994E1A7C392F}"/>
    <cellStyle name="Normal 9 4 4 2 2 2 3" xfId="4970" xr:uid="{490B70FF-4F4D-4624-8B44-6E48582DFA34}"/>
    <cellStyle name="Normal 9 4 4 2 2 2 3 2" xfId="41597" xr:uid="{C571BEE0-87C3-47CA-93DB-CE26A5533086}"/>
    <cellStyle name="Normal 9 4 4 2 2 2 3 3" xfId="6181" xr:uid="{A64CB62E-E381-43DB-9FD0-9A7E8ABB313C}"/>
    <cellStyle name="Normal 9 4 4 2 2 2 3 4" xfId="5589" xr:uid="{A9409E3E-DE30-4FF3-BC73-6480EFC3FF0C}"/>
    <cellStyle name="Normal 9 4 4 2 2 3" xfId="2427" xr:uid="{D32FF3D5-2158-4C79-BF37-FA953D9D8AA4}"/>
    <cellStyle name="Normal 9 4 4 2 2 3 2" xfId="4972" xr:uid="{F5FBC0B8-603F-43DF-8407-57858CC44FCA}"/>
    <cellStyle name="Normal 9 4 4 2 2 3 2 2" xfId="41599" xr:uid="{310F1EAF-0E8D-43FB-BC9C-B15047866244}"/>
    <cellStyle name="Normal 9 4 4 2 2 3 2 3" xfId="6183" xr:uid="{80E55D24-061F-449C-8BF8-E0EDCCD16C09}"/>
    <cellStyle name="Normal 9 4 4 2 2 3 2 4" xfId="5591" xr:uid="{A744DFFC-84B2-43C3-BC62-B28533BF3A98}"/>
    <cellStyle name="Normal 9 4 4 2 2 4" xfId="4104" xr:uid="{5D7E88BA-FE06-4870-BBEF-0EE0D20880A9}"/>
    <cellStyle name="Normal 9 4 4 2 2 4 2" xfId="4973" xr:uid="{1BD2A697-3DD7-4E60-8279-F930D2B7713F}"/>
    <cellStyle name="Normal 9 4 4 2 2 4 2 2" xfId="41600" xr:uid="{F4D9AB5E-085D-4414-873E-8BECE76FBF45}"/>
    <cellStyle name="Normal 9 4 4 2 2 4 2 3" xfId="6184" xr:uid="{5841EAF3-B19D-43BA-8E5F-1E9FB6E068DE}"/>
    <cellStyle name="Normal 9 4 4 2 2 4 2 4" xfId="5592" xr:uid="{54CD7F37-F795-4C13-ADDF-205CD1C67245}"/>
    <cellStyle name="Normal 9 4 4 2 2 5" xfId="4969" xr:uid="{FDE0571A-B56D-413B-B727-7563EAFCCC9F}"/>
    <cellStyle name="Normal 9 4 4 2 2 5 2" xfId="41596" xr:uid="{726D19D4-65F7-4291-8D0A-61AF7C9B1279}"/>
    <cellStyle name="Normal 9 4 4 2 2 5 3" xfId="6180" xr:uid="{5F342014-6B76-4AD8-8922-02195D5AB2F3}"/>
    <cellStyle name="Normal 9 4 4 2 2 5 4" xfId="5588" xr:uid="{C5CCFAF8-5E86-42FE-AC81-913E1C16A6F2}"/>
    <cellStyle name="Normal 9 4 4 2 3" xfId="2428" xr:uid="{9F3B6223-6459-4969-A8B8-DB3D12A35EA2}"/>
    <cellStyle name="Normal 9 4 4 2 3 2" xfId="2429" xr:uid="{CC11434C-C5E6-4BC5-B728-B25992177F2C}"/>
    <cellStyle name="Normal 9 4 4 2 3 2 2" xfId="4975" xr:uid="{ECD208C4-2A2B-40E6-BE92-1F0178A03B15}"/>
    <cellStyle name="Normal 9 4 4 2 3 2 2 2" xfId="41602" xr:uid="{8AE76CA3-6888-4451-8D69-4F1B17108CF8}"/>
    <cellStyle name="Normal 9 4 4 2 3 2 2 3" xfId="6186" xr:uid="{C0350E55-5254-4F7E-9231-3BE1D097924A}"/>
    <cellStyle name="Normal 9 4 4 2 3 2 2 4" xfId="5594" xr:uid="{303F2BDD-F4E6-4ADC-AA96-CA15CDB6A2DC}"/>
    <cellStyle name="Normal 9 4 4 2 3 3" xfId="4974" xr:uid="{20733BC3-A98B-4C1D-9209-438C1DF16353}"/>
    <cellStyle name="Normal 9 4 4 2 3 3 2" xfId="41601" xr:uid="{7A966C3B-413A-41C5-9D4B-4ED0E5D594D1}"/>
    <cellStyle name="Normal 9 4 4 2 3 3 3" xfId="6185" xr:uid="{4B75D0A5-EC7B-43E7-82A8-B1564829F302}"/>
    <cellStyle name="Normal 9 4 4 2 3 3 4" xfId="5593" xr:uid="{68CA63CB-52D3-473D-8563-09CBF076895F}"/>
    <cellStyle name="Normal 9 4 4 2 4" xfId="2430" xr:uid="{C59B5032-B666-4DCF-A62F-C580DD957EB9}"/>
    <cellStyle name="Normal 9 4 4 2 4 2" xfId="4976" xr:uid="{2360B6BB-2D6F-44D3-9E9D-1BB724889170}"/>
    <cellStyle name="Normal 9 4 4 2 4 2 2" xfId="41603" xr:uid="{0FB98375-9B07-47C7-AC72-7352271CE2AA}"/>
    <cellStyle name="Normal 9 4 4 2 4 2 3" xfId="6187" xr:uid="{6EDB046E-61A4-4C66-BAF2-2F6957C1CC3A}"/>
    <cellStyle name="Normal 9 4 4 2 4 2 4" xfId="5595" xr:uid="{28CC1335-AFB8-4BE5-BE48-817CC476B8C6}"/>
    <cellStyle name="Normal 9 4 4 2 5" xfId="4105" xr:uid="{03B0A5EB-69AA-4E90-9704-FA3E1F0EA1A4}"/>
    <cellStyle name="Normal 9 4 4 2 5 2" xfId="4977" xr:uid="{CE15F91E-F369-460B-8D23-6C71B9A78C8A}"/>
    <cellStyle name="Normal 9 4 4 2 5 2 2" xfId="41604" xr:uid="{2E487116-2FF5-4775-86D2-882DD1AFB4E1}"/>
    <cellStyle name="Normal 9 4 4 2 5 2 3" xfId="6188" xr:uid="{4F93E3F7-73CA-431E-90A6-56B88EC37BC4}"/>
    <cellStyle name="Normal 9 4 4 2 5 2 4" xfId="5596" xr:uid="{05C79490-880F-475C-9463-EE712045E3ED}"/>
    <cellStyle name="Normal 9 4 4 2 6" xfId="4968" xr:uid="{FC604CB2-C7BA-4897-8479-E767388F069B}"/>
    <cellStyle name="Normal 9 4 4 2 6 2" xfId="41595" xr:uid="{40AD7830-8693-4703-A5C2-FD8B7A44D7AC}"/>
    <cellStyle name="Normal 9 4 4 2 6 3" xfId="6179" xr:uid="{982EA159-025D-43E3-92A9-21F47295CC16}"/>
    <cellStyle name="Normal 9 4 4 2 6 4" xfId="5587" xr:uid="{3CA969F5-D806-47EC-8536-699A9A161503}"/>
    <cellStyle name="Normal 9 4 4 3" xfId="868" xr:uid="{35A1D9A2-0898-49DD-AB9C-0E5B33CB05F4}"/>
    <cellStyle name="Normal 9 4 4 3 2" xfId="2431" xr:uid="{FD24C39A-2F71-4AF0-9A84-5B54B074F4D7}"/>
    <cellStyle name="Normal 9 4 4 3 2 2" xfId="2432" xr:uid="{DEDE4A94-FDB7-4BAA-A004-AC6D01CB9F5E}"/>
    <cellStyle name="Normal 9 4 4 3 2 2 2" xfId="4980" xr:uid="{B1EFF075-E57F-45C5-9F8F-72C74678C71A}"/>
    <cellStyle name="Normal 9 4 4 3 2 2 2 2" xfId="41607" xr:uid="{369E4529-601B-42D9-86ED-D7B6DA0015FC}"/>
    <cellStyle name="Normal 9 4 4 3 2 2 2 3" xfId="6191" xr:uid="{205C6660-43F1-49FD-8E7C-40AAB292C202}"/>
    <cellStyle name="Normal 9 4 4 3 2 2 2 4" xfId="5599" xr:uid="{51EE9025-95FB-414C-841A-6F9F9EE02B5B}"/>
    <cellStyle name="Normal 9 4 4 3 2 3" xfId="4979" xr:uid="{34183AFE-F785-40AC-BF67-147B3320221B}"/>
    <cellStyle name="Normal 9 4 4 3 2 3 2" xfId="41606" xr:uid="{B0832A08-84C5-4ECE-A4B9-F9D271587600}"/>
    <cellStyle name="Normal 9 4 4 3 2 3 3" xfId="6190" xr:uid="{FA85392C-0301-4FE2-9A07-393002A8E573}"/>
    <cellStyle name="Normal 9 4 4 3 2 3 4" xfId="5598" xr:uid="{CE17649B-8508-417B-8B9D-853EF6BFF51D}"/>
    <cellStyle name="Normal 9 4 4 3 3" xfId="2433" xr:uid="{F96A7294-1B99-4786-9AF9-E53A94FD098E}"/>
    <cellStyle name="Normal 9 4 4 3 3 2" xfId="4981" xr:uid="{BDF33118-49F9-4855-9562-28C9C484A373}"/>
    <cellStyle name="Normal 9 4 4 3 3 2 2" xfId="41608" xr:uid="{DC1C2B04-7DFA-4F43-BB88-AF74C8C37C24}"/>
    <cellStyle name="Normal 9 4 4 3 3 2 3" xfId="6192" xr:uid="{42149D0E-1D2C-451C-B831-5E5CCDE3F072}"/>
    <cellStyle name="Normal 9 4 4 3 3 2 4" xfId="5600" xr:uid="{534AACD5-8CB3-4FCA-995F-1F19C779CEA0}"/>
    <cellStyle name="Normal 9 4 4 3 4" xfId="4106" xr:uid="{C1DD25CF-5EF1-4FF6-941B-71D97FD65CD9}"/>
    <cellStyle name="Normal 9 4 4 3 4 2" xfId="4982" xr:uid="{1F020CEC-0745-402B-BF67-6EF2BBAC0134}"/>
    <cellStyle name="Normal 9 4 4 3 4 2 2" xfId="41609" xr:uid="{2E09E94D-559E-413F-AFDC-66F8DD900AE8}"/>
    <cellStyle name="Normal 9 4 4 3 4 2 3" xfId="6193" xr:uid="{8BF7232A-08A3-4ACE-A5AD-779FDFFBB0F0}"/>
    <cellStyle name="Normal 9 4 4 3 4 2 4" xfId="5601" xr:uid="{93994544-96CF-4CD4-83F1-A27B909A719C}"/>
    <cellStyle name="Normal 9 4 4 3 5" xfId="4978" xr:uid="{D5728486-C740-4C74-B316-BA3FD0A334A9}"/>
    <cellStyle name="Normal 9 4 4 3 5 2" xfId="41605" xr:uid="{F06BBE58-BD86-4FB1-82DB-6455281991C4}"/>
    <cellStyle name="Normal 9 4 4 3 5 3" xfId="6189" xr:uid="{1E96D0E6-40A5-4AB2-92DE-37E39CE1AE76}"/>
    <cellStyle name="Normal 9 4 4 3 5 4" xfId="5597" xr:uid="{EE9856AA-76AD-4626-A1AA-1413D5C14114}"/>
    <cellStyle name="Normal 9 4 4 4" xfId="2434" xr:uid="{F84809D7-CA98-4A2B-A96F-1BA4F0E0E8A2}"/>
    <cellStyle name="Normal 9 4 4 4 2" xfId="2435" xr:uid="{344910BF-AF48-4ED2-930E-D6801EBC2FD2}"/>
    <cellStyle name="Normal 9 4 4 4 2 2" xfId="4984" xr:uid="{CB6ED8E9-E910-4CCB-A4FE-31616A3F9230}"/>
    <cellStyle name="Normal 9 4 4 4 2 2 2" xfId="41611" xr:uid="{45094A90-FB73-4ADB-B95E-BB8440FA0D85}"/>
    <cellStyle name="Normal 9 4 4 4 2 2 3" xfId="6195" xr:uid="{09248AEF-038E-4E62-9B93-DBA89274F5C4}"/>
    <cellStyle name="Normal 9 4 4 4 2 2 4" xfId="5603" xr:uid="{B099C2CF-8DD2-4235-A7FB-018438B09FBA}"/>
    <cellStyle name="Normal 9 4 4 4 3" xfId="4107" xr:uid="{0FCB17F6-D7F6-473C-BA8E-8A93AE264549}"/>
    <cellStyle name="Normal 9 4 4 4 3 2" xfId="4985" xr:uid="{751690B5-72D2-467A-B926-1449DDAF43DA}"/>
    <cellStyle name="Normal 9 4 4 4 3 2 2" xfId="41612" xr:uid="{0411B2E0-C84B-4B94-849E-5ABB4ECB3937}"/>
    <cellStyle name="Normal 9 4 4 4 3 2 3" xfId="6196" xr:uid="{AD5E432F-6200-4C50-841A-3F1D4ECE1065}"/>
    <cellStyle name="Normal 9 4 4 4 3 2 4" xfId="5604" xr:uid="{1E342C8C-DD85-48A3-984E-AD153CB2F023}"/>
    <cellStyle name="Normal 9 4 4 4 4" xfId="4108" xr:uid="{20C4DD1A-D855-41C0-981B-DC87032DC4BB}"/>
    <cellStyle name="Normal 9 4 4 4 4 2" xfId="4986" xr:uid="{482A518F-CC37-45CC-A408-624A020C6D41}"/>
    <cellStyle name="Normal 9 4 4 4 4 2 2" xfId="41613" xr:uid="{9180ED0E-0FDF-4649-8B9E-5BC18EAC12B8}"/>
    <cellStyle name="Normal 9 4 4 4 4 2 3" xfId="6197" xr:uid="{1153542B-5AC8-4DB9-AC1E-EF8871748757}"/>
    <cellStyle name="Normal 9 4 4 4 4 2 4" xfId="5605" xr:uid="{02EC00A0-8E4A-4EA6-89CE-75DA1073F3A8}"/>
    <cellStyle name="Normal 9 4 4 4 5" xfId="4983" xr:uid="{A9921165-B5AF-4288-8D7F-FDC1A06C53F5}"/>
    <cellStyle name="Normal 9 4 4 4 5 2" xfId="41610" xr:uid="{F1B3B346-4BB1-4888-94B6-B4A0BA3AC4B2}"/>
    <cellStyle name="Normal 9 4 4 4 5 3" xfId="6194" xr:uid="{2A4D8BB6-2989-4584-A9B5-1B2C56A5AE73}"/>
    <cellStyle name="Normal 9 4 4 4 5 4" xfId="5602" xr:uid="{E92ED4C6-46A4-48A3-8116-0F42025E9318}"/>
    <cellStyle name="Normal 9 4 4 5" xfId="2436" xr:uid="{DF9C58B1-B96F-4D16-A97E-C544755A87D9}"/>
    <cellStyle name="Normal 9 4 4 5 2" xfId="4987" xr:uid="{F04C7013-BA25-4DC5-926D-1EC387193B36}"/>
    <cellStyle name="Normal 9 4 4 5 2 2" xfId="41614" xr:uid="{771D9718-B1DE-4CDC-80E1-0D9032DB9B1B}"/>
    <cellStyle name="Normal 9 4 4 5 2 3" xfId="6198" xr:uid="{F12ABD2E-1069-4A49-A9DB-0492F5C9DEBE}"/>
    <cellStyle name="Normal 9 4 4 5 2 4" xfId="5606" xr:uid="{368F6E75-38E9-463B-86C1-2BBADB9C3823}"/>
    <cellStyle name="Normal 9 4 4 6" xfId="4109" xr:uid="{21E3277F-A2B1-4F7A-9E31-CD6FFA473F40}"/>
    <cellStyle name="Normal 9 4 4 6 2" xfId="4988" xr:uid="{950CD070-F27C-4522-AA20-8732B3EAD9E3}"/>
    <cellStyle name="Normal 9 4 4 6 2 2" xfId="41615" xr:uid="{BF969FC9-7886-4B6B-A19B-0EBE2A8D5021}"/>
    <cellStyle name="Normal 9 4 4 6 2 3" xfId="6199" xr:uid="{A1F14E49-B25A-4DF6-A959-431EE09382D3}"/>
    <cellStyle name="Normal 9 4 4 6 2 4" xfId="5607" xr:uid="{7779A5A8-D4CC-4598-8889-037E1FEBE61B}"/>
    <cellStyle name="Normal 9 4 4 7" xfId="4110" xr:uid="{ED502F1E-9004-40C4-9833-11D66950E883}"/>
    <cellStyle name="Normal 9 4 4 7 2" xfId="4989" xr:uid="{560AD6DA-7CE2-4E3D-A9E4-14A920E0B63C}"/>
    <cellStyle name="Normal 9 4 4 7 2 2" xfId="41616" xr:uid="{6643E2BA-AB58-4834-BE2A-F6302A0047CE}"/>
    <cellStyle name="Normal 9 4 4 7 2 3" xfId="6200" xr:uid="{FB4F08E4-B639-4568-A844-7B1ADDD9E2F9}"/>
    <cellStyle name="Normal 9 4 4 7 2 4" xfId="5608" xr:uid="{C97328A0-9417-4627-87F4-488084A39B1D}"/>
    <cellStyle name="Normal 9 4 4 8" xfId="4967" xr:uid="{94D746F7-5D9D-4C24-9FC6-B1EE785C7A4B}"/>
    <cellStyle name="Normal 9 4 4 8 2" xfId="41594" xr:uid="{3182CEC6-D8FE-412C-9590-9E9C8C89810D}"/>
    <cellStyle name="Normal 9 4 4 8 3" xfId="6178" xr:uid="{08949438-4DC8-4316-A451-03946A5C29B6}"/>
    <cellStyle name="Normal 9 4 4 8 4" xfId="5586" xr:uid="{3CEE6F9C-BC59-4064-824A-8ECEC4A6C882}"/>
    <cellStyle name="Normal 9 4 5" xfId="419" xr:uid="{912B978F-6B90-4E26-9060-F6CB4AD7FD9D}"/>
    <cellStyle name="Normal 9 4 5 2" xfId="869" xr:uid="{76389F65-FA34-4568-895B-F8358F67108D}"/>
    <cellStyle name="Normal 9 4 5 2 2" xfId="2437" xr:uid="{5F0B0BCA-E20E-4277-8941-8F68A0F4F12D}"/>
    <cellStyle name="Normal 9 4 5 2 2 2" xfId="2438" xr:uid="{439FB49B-A371-4B18-B48F-22F010768B30}"/>
    <cellStyle name="Normal 9 4 5 2 2 2 2" xfId="4993" xr:uid="{1C0C5F06-2292-4200-A0D2-EDEC18B94605}"/>
    <cellStyle name="Normal 9 4 5 2 2 2 2 2" xfId="41620" xr:uid="{27690CAB-0176-4B96-8DDF-B17AA8DA137D}"/>
    <cellStyle name="Normal 9 4 5 2 2 2 2 3" xfId="6204" xr:uid="{3DB48FA6-6CF0-4209-BE89-A6D8952F66EB}"/>
    <cellStyle name="Normal 9 4 5 2 2 2 2 4" xfId="5612" xr:uid="{F258484B-7F35-4209-A612-E2996E715E90}"/>
    <cellStyle name="Normal 9 4 5 2 2 3" xfId="4992" xr:uid="{80283826-D417-453D-80BA-094871230161}"/>
    <cellStyle name="Normal 9 4 5 2 2 3 2" xfId="41619" xr:uid="{A94D7308-9459-4EB7-BADD-3DD476C836B3}"/>
    <cellStyle name="Normal 9 4 5 2 2 3 3" xfId="6203" xr:uid="{FB950080-7844-4FC8-AC4F-8B594400230D}"/>
    <cellStyle name="Normal 9 4 5 2 2 3 4" xfId="5611" xr:uid="{36209404-2218-473F-8C52-6DDA0B329C32}"/>
    <cellStyle name="Normal 9 4 5 2 3" xfId="2439" xr:uid="{96D504A6-0DAE-40C0-886A-9774754A68D8}"/>
    <cellStyle name="Normal 9 4 5 2 3 2" xfId="4994" xr:uid="{1997A1EF-6171-49DD-902B-53AA53F5AF53}"/>
    <cellStyle name="Normal 9 4 5 2 3 2 2" xfId="41621" xr:uid="{4A825149-E1EE-4DCC-9891-E708F21424A4}"/>
    <cellStyle name="Normal 9 4 5 2 3 2 3" xfId="6205" xr:uid="{EDC437A7-408B-4B67-8FE9-90CC53C8B256}"/>
    <cellStyle name="Normal 9 4 5 2 3 2 4" xfId="5613" xr:uid="{16CDFE1A-9E14-40A8-A36D-1477BC007967}"/>
    <cellStyle name="Normal 9 4 5 2 4" xfId="4111" xr:uid="{CB6089EA-5995-49D5-A483-1CDFC319FC5A}"/>
    <cellStyle name="Normal 9 4 5 2 4 2" xfId="4995" xr:uid="{94709C46-3B63-4B2A-84A2-35D8BEFDE985}"/>
    <cellStyle name="Normal 9 4 5 2 4 2 2" xfId="41622" xr:uid="{9536E8B9-EA50-45DA-A4F9-945F7E810040}"/>
    <cellStyle name="Normal 9 4 5 2 4 2 3" xfId="6206" xr:uid="{20072814-B0C0-40C1-8B0B-13C77D1DFE4F}"/>
    <cellStyle name="Normal 9 4 5 2 4 2 4" xfId="5614" xr:uid="{9845F521-57C8-47BC-B830-B31D4D77A6AE}"/>
    <cellStyle name="Normal 9 4 5 2 5" xfId="4991" xr:uid="{223055D4-ADDF-47EE-B570-4B92C001E0B7}"/>
    <cellStyle name="Normal 9 4 5 2 5 2" xfId="41618" xr:uid="{D1C48ADC-CB4D-48F6-8A15-05D40D7CF94D}"/>
    <cellStyle name="Normal 9 4 5 2 5 3" xfId="6202" xr:uid="{D1613989-9EE1-4127-A398-03AB004426F6}"/>
    <cellStyle name="Normal 9 4 5 2 5 4" xfId="5610" xr:uid="{8C6B4FEB-2668-4109-A51B-17CCD6FA42C5}"/>
    <cellStyle name="Normal 9 4 5 3" xfId="2440" xr:uid="{4E01214A-98C2-448A-B110-1C39B649034D}"/>
    <cellStyle name="Normal 9 4 5 3 2" xfId="2441" xr:uid="{3D99424F-24B6-4E38-A85D-862D2EBE8A39}"/>
    <cellStyle name="Normal 9 4 5 3 2 2" xfId="4997" xr:uid="{C496A1DA-E9A3-442B-871D-69C254935CD4}"/>
    <cellStyle name="Normal 9 4 5 3 2 2 2" xfId="41624" xr:uid="{73BA8DF5-EA05-4DAA-9656-FF44D9144826}"/>
    <cellStyle name="Normal 9 4 5 3 2 2 3" xfId="6208" xr:uid="{6577752F-00A6-46F2-8AA0-6C8E6A7FC7D0}"/>
    <cellStyle name="Normal 9 4 5 3 2 2 4" xfId="5616" xr:uid="{BADAC82B-8C3F-46E9-9F29-CD19311BC722}"/>
    <cellStyle name="Normal 9 4 5 3 3" xfId="4112" xr:uid="{7CE0FF19-7974-45D4-9405-11387DDD1461}"/>
    <cellStyle name="Normal 9 4 5 3 3 2" xfId="4998" xr:uid="{B44FC7F2-598E-4208-9DD6-DA5DE6C0903D}"/>
    <cellStyle name="Normal 9 4 5 3 3 2 2" xfId="41625" xr:uid="{A8F8DA5F-A593-491E-AB4F-80670D1C7EAB}"/>
    <cellStyle name="Normal 9 4 5 3 3 2 3" xfId="6209" xr:uid="{61400AB1-C342-4EB7-AA9B-49C2C946469A}"/>
    <cellStyle name="Normal 9 4 5 3 3 2 4" xfId="5617" xr:uid="{6B5C7DAB-A5F9-4263-8E37-94B50621441A}"/>
    <cellStyle name="Normal 9 4 5 3 4" xfId="4113" xr:uid="{EC32D159-19B9-4322-944F-2239C0BEB6B9}"/>
    <cellStyle name="Normal 9 4 5 3 4 2" xfId="4999" xr:uid="{5E881585-C152-4C20-8C33-1BC78E900E6D}"/>
    <cellStyle name="Normal 9 4 5 3 4 2 2" xfId="41626" xr:uid="{9755A0BC-C545-476C-B9B8-F6FB07C9021C}"/>
    <cellStyle name="Normal 9 4 5 3 4 2 3" xfId="6210" xr:uid="{B76DA1B4-D626-410E-B51E-E2FE204C8993}"/>
    <cellStyle name="Normal 9 4 5 3 4 2 4" xfId="5618" xr:uid="{DA10CD23-7EFC-4BD0-9A62-8A79A88C94FC}"/>
    <cellStyle name="Normal 9 4 5 3 5" xfId="4996" xr:uid="{F2458AA3-D685-413B-8B16-D9652182358C}"/>
    <cellStyle name="Normal 9 4 5 3 5 2" xfId="41623" xr:uid="{141F438E-1D4C-4341-9494-A391E05A8C15}"/>
    <cellStyle name="Normal 9 4 5 3 5 3" xfId="6207" xr:uid="{0F83ECE6-8484-41AA-BBE4-49F0EF99B05A}"/>
    <cellStyle name="Normal 9 4 5 3 5 4" xfId="5615" xr:uid="{440C7FBA-708C-439C-848B-9CDE91D0C0FD}"/>
    <cellStyle name="Normal 9 4 5 4" xfId="2442" xr:uid="{E21C23FA-FB52-4C08-AC4F-2555BD335D9C}"/>
    <cellStyle name="Normal 9 4 5 4 2" xfId="5000" xr:uid="{C1F61522-06AE-4DE7-B7D9-141C723C57AC}"/>
    <cellStyle name="Normal 9 4 5 4 2 2" xfId="41627" xr:uid="{58E26664-3379-4094-9530-AB10AF55812C}"/>
    <cellStyle name="Normal 9 4 5 4 2 3" xfId="6211" xr:uid="{404C67D9-4FB9-4AF7-9187-4105D20A7F4F}"/>
    <cellStyle name="Normal 9 4 5 4 2 4" xfId="5619" xr:uid="{49A9DF66-E2CE-41A8-A025-125FAD46EAC7}"/>
    <cellStyle name="Normal 9 4 5 5" xfId="4114" xr:uid="{34408830-D63B-41C8-9090-89A35CD88745}"/>
    <cellStyle name="Normal 9 4 5 5 2" xfId="5001" xr:uid="{BFF8F437-A3F0-4514-90FF-CA0A30C3D024}"/>
    <cellStyle name="Normal 9 4 5 5 2 2" xfId="41628" xr:uid="{5349D619-B7A0-4F15-A655-C1A64B498730}"/>
    <cellStyle name="Normal 9 4 5 5 2 3" xfId="6212" xr:uid="{42AB02A5-43F6-4123-83A8-083585C98178}"/>
    <cellStyle name="Normal 9 4 5 5 2 4" xfId="5620" xr:uid="{069427A7-7718-4D69-A98E-0FA26770FCE0}"/>
    <cellStyle name="Normal 9 4 5 6" xfId="4115" xr:uid="{A812735B-8441-4895-91CB-29C05A723324}"/>
    <cellStyle name="Normal 9 4 5 6 2" xfId="5002" xr:uid="{25454C36-F441-429C-8516-5726DD04D66C}"/>
    <cellStyle name="Normal 9 4 5 6 2 2" xfId="41629" xr:uid="{8A2D86CA-50F5-4C70-BCB5-28D7F25D6A3B}"/>
    <cellStyle name="Normal 9 4 5 6 2 3" xfId="6213" xr:uid="{668F75BD-218C-43CD-BE91-EA9885633020}"/>
    <cellStyle name="Normal 9 4 5 6 2 4" xfId="5621" xr:uid="{3DDFD68B-2A7D-4CE7-9E2E-6D8707706EC2}"/>
    <cellStyle name="Normal 9 4 5 7" xfId="4990" xr:uid="{D67940D9-EF7D-42F9-B489-58BAF239ECE1}"/>
    <cellStyle name="Normal 9 4 5 7 2" xfId="41617" xr:uid="{0D28E096-3103-4802-A4EA-E7930C636EF4}"/>
    <cellStyle name="Normal 9 4 5 7 3" xfId="6201" xr:uid="{EFD0CB4E-4F97-4275-984D-651982EA56FA}"/>
    <cellStyle name="Normal 9 4 5 7 4" xfId="5609" xr:uid="{60BBC529-2661-468D-91AD-0CCECC2AE613}"/>
    <cellStyle name="Normal 9 4 6" xfId="420" xr:uid="{2BEAFDC3-04AB-4625-92DB-BA39BDC3E6D9}"/>
    <cellStyle name="Normal 9 4 6 2" xfId="2443" xr:uid="{999ACBCD-5CC9-4960-B17B-F7E28EBC5BD0}"/>
    <cellStyle name="Normal 9 4 6 2 2" xfId="2444" xr:uid="{3579A610-FC69-4C3E-90BE-A5CC605DE6F1}"/>
    <cellStyle name="Normal 9 4 6 2 2 2" xfId="5005" xr:uid="{024663C6-43A9-4AF9-A0C2-82FD63B950DD}"/>
    <cellStyle name="Normal 9 4 6 2 2 2 2" xfId="41632" xr:uid="{B567AFCB-D6D7-4DE3-AEAD-0800485C8D76}"/>
    <cellStyle name="Normal 9 4 6 2 2 2 3" xfId="6216" xr:uid="{17F027E1-30F5-4EBE-8C64-AF1D047444A6}"/>
    <cellStyle name="Normal 9 4 6 2 2 2 4" xfId="5624" xr:uid="{994A4413-14C3-4E37-97F6-0CE622BB049B}"/>
    <cellStyle name="Normal 9 4 6 2 3" xfId="4116" xr:uid="{001C1311-367C-466D-91E8-5B3A5C807AD1}"/>
    <cellStyle name="Normal 9 4 6 2 3 2" xfId="5006" xr:uid="{246B8E17-2E9A-4A89-8DF7-BFF4669DC0DC}"/>
    <cellStyle name="Normal 9 4 6 2 3 2 2" xfId="41633" xr:uid="{2466F466-F4B6-4D93-8892-38A1779FAE1A}"/>
    <cellStyle name="Normal 9 4 6 2 3 2 3" xfId="6217" xr:uid="{D39C5982-5471-4670-8937-570C23A7CB57}"/>
    <cellStyle name="Normal 9 4 6 2 3 2 4" xfId="5625" xr:uid="{D9EDD651-1BF9-4A8F-85C7-BAED5685E1D5}"/>
    <cellStyle name="Normal 9 4 6 2 4" xfId="4117" xr:uid="{56FA5136-868B-4330-9FD9-9750FB25F520}"/>
    <cellStyle name="Normal 9 4 6 2 4 2" xfId="5007" xr:uid="{4B727017-0D7F-43B1-9046-3F3850EDD1B5}"/>
    <cellStyle name="Normal 9 4 6 2 4 2 2" xfId="41634" xr:uid="{571FA261-83C3-40F8-B4BC-2405D17760D6}"/>
    <cellStyle name="Normal 9 4 6 2 4 2 3" xfId="6218" xr:uid="{F8252DF1-D411-4E2D-9D07-5F2B6A39FCE1}"/>
    <cellStyle name="Normal 9 4 6 2 4 2 4" xfId="5626" xr:uid="{04067BBC-790F-4B45-8D8E-77ADF07CFC78}"/>
    <cellStyle name="Normal 9 4 6 2 5" xfId="5004" xr:uid="{3909532B-D503-4CA1-9C11-39290AB75CAD}"/>
    <cellStyle name="Normal 9 4 6 2 5 2" xfId="41631" xr:uid="{70CA3087-CDD0-4A3F-BC36-BFBEBA047079}"/>
    <cellStyle name="Normal 9 4 6 2 5 3" xfId="6215" xr:uid="{F7380CC2-3FC0-43B4-B3AC-C3EB7AC6BEBC}"/>
    <cellStyle name="Normal 9 4 6 2 5 4" xfId="5623" xr:uid="{3A480527-7757-4FB9-8FC7-03148F01AC3E}"/>
    <cellStyle name="Normal 9 4 6 3" xfId="2445" xr:uid="{6D0B45A5-E62F-440C-BA65-8C1EF8446EC1}"/>
    <cellStyle name="Normal 9 4 6 3 2" xfId="5008" xr:uid="{ED306B21-4539-4EF4-9253-DD0AC3571B01}"/>
    <cellStyle name="Normal 9 4 6 3 2 2" xfId="41635" xr:uid="{F101D794-E2FF-45E8-AB45-D570ACBB3676}"/>
    <cellStyle name="Normal 9 4 6 3 2 3" xfId="6219" xr:uid="{0D44E5BC-06D2-4B28-8F35-8E7BD32C96AE}"/>
    <cellStyle name="Normal 9 4 6 3 2 4" xfId="5627" xr:uid="{BA350665-C005-479C-895C-FAC09A16408C}"/>
    <cellStyle name="Normal 9 4 6 4" xfId="4118" xr:uid="{96318268-D0B6-453C-8EDA-81F67970F2D5}"/>
    <cellStyle name="Normal 9 4 6 4 2" xfId="5009" xr:uid="{ADC36710-6B34-478A-BA15-9E2F67B2A443}"/>
    <cellStyle name="Normal 9 4 6 4 2 2" xfId="41636" xr:uid="{69854F47-3524-4365-830D-A63ED459BAE2}"/>
    <cellStyle name="Normal 9 4 6 4 2 3" xfId="6220" xr:uid="{EC7B905C-E713-4B8F-955F-AE588E549819}"/>
    <cellStyle name="Normal 9 4 6 4 2 4" xfId="5628" xr:uid="{2B4BAC3A-6843-4C7F-8316-57CCFF0CCDF3}"/>
    <cellStyle name="Normal 9 4 6 5" xfId="4119" xr:uid="{7869BDC4-6C62-48EA-AE46-0F0822619E04}"/>
    <cellStyle name="Normal 9 4 6 5 2" xfId="5010" xr:uid="{2F20CA67-AD0B-4A02-A970-103CB6F7A696}"/>
    <cellStyle name="Normal 9 4 6 5 2 2" xfId="41637" xr:uid="{FD4339F8-6D11-46C7-9B81-C7EBF59B8D5C}"/>
    <cellStyle name="Normal 9 4 6 5 2 3" xfId="6221" xr:uid="{958E2E8E-876A-4513-ACA7-BD44CCCC3881}"/>
    <cellStyle name="Normal 9 4 6 5 2 4" xfId="5629" xr:uid="{84D4561B-54AD-4120-A03D-C0A2973FF81F}"/>
    <cellStyle name="Normal 9 4 6 6" xfId="5003" xr:uid="{6C2E1EAE-D6AB-427B-9214-98E5084FC096}"/>
    <cellStyle name="Normal 9 4 6 6 2" xfId="41630" xr:uid="{6724425E-E2DE-4A35-BB97-DEF38A1C4F87}"/>
    <cellStyle name="Normal 9 4 6 6 3" xfId="6214" xr:uid="{0FAA5CB2-E3DB-4BDE-88BD-E4087140FF9A}"/>
    <cellStyle name="Normal 9 4 6 6 4" xfId="5622" xr:uid="{FDF8B300-AB05-49FE-A3D8-D70D158C0523}"/>
    <cellStyle name="Normal 9 4 7" xfId="2446" xr:uid="{C35DD515-E0CF-4BD5-97E5-647C4E1DA570}"/>
    <cellStyle name="Normal 9 4 7 2" xfId="2447" xr:uid="{8DE392DC-AAA0-488A-9BEF-E21BA87E41C9}"/>
    <cellStyle name="Normal 9 4 7 2 2" xfId="5012" xr:uid="{F105C145-96AA-4880-8EA3-8807BE574C38}"/>
    <cellStyle name="Normal 9 4 7 2 2 2" xfId="41639" xr:uid="{8C97A3F6-2D0A-4DFE-B632-016D9B8428D5}"/>
    <cellStyle name="Normal 9 4 7 2 2 3" xfId="6223" xr:uid="{808C844B-E5C6-473A-A815-C4D07540883D}"/>
    <cellStyle name="Normal 9 4 7 2 2 4" xfId="5631" xr:uid="{B9D8F06F-6E9D-48F0-8FC2-79B346D1F0B7}"/>
    <cellStyle name="Normal 9 4 7 3" xfId="4120" xr:uid="{C1757406-C36B-41AF-8EC8-FF262209F935}"/>
    <cellStyle name="Normal 9 4 7 3 2" xfId="5013" xr:uid="{FEDFFF31-CF44-402F-85A3-FFB664E000A6}"/>
    <cellStyle name="Normal 9 4 7 3 2 2" xfId="41640" xr:uid="{4E021A56-2AB4-43D5-AB2F-B5068621C86A}"/>
    <cellStyle name="Normal 9 4 7 3 2 3" xfId="6224" xr:uid="{69B9974D-ADEA-46F5-A009-0A80E994F0C9}"/>
    <cellStyle name="Normal 9 4 7 3 2 4" xfId="5632" xr:uid="{0EBE0AD4-3AEA-4353-8D58-483E78DDC708}"/>
    <cellStyle name="Normal 9 4 7 4" xfId="4121" xr:uid="{270B39BE-ABBC-45C6-8516-FC80D76E56D9}"/>
    <cellStyle name="Normal 9 4 7 4 2" xfId="5014" xr:uid="{652FF56E-BA75-406C-AA85-CA5C4658BE8F}"/>
    <cellStyle name="Normal 9 4 7 4 2 2" xfId="41641" xr:uid="{C506D609-1B40-49FD-95AB-4148C3749115}"/>
    <cellStyle name="Normal 9 4 7 4 2 3" xfId="6225" xr:uid="{30C65220-5D8C-4559-8439-C5CBB74585CB}"/>
    <cellStyle name="Normal 9 4 7 4 2 4" xfId="5633" xr:uid="{2B8F8BD0-5456-4A20-B7E7-1B827DAEDBC1}"/>
    <cellStyle name="Normal 9 4 7 5" xfId="5011" xr:uid="{97F870BC-218D-40E2-93B2-3649516D83BE}"/>
    <cellStyle name="Normal 9 4 7 5 2" xfId="41638" xr:uid="{271D8ECD-6BD7-46B0-8AFA-065309FF72B3}"/>
    <cellStyle name="Normal 9 4 7 5 3" xfId="6222" xr:uid="{EEC70F19-D6DB-41E3-9892-C6685DC32ACF}"/>
    <cellStyle name="Normal 9 4 7 5 4" xfId="5630" xr:uid="{4FF8F118-64AC-4EB7-A226-FD2149D49AB1}"/>
    <cellStyle name="Normal 9 4 8" xfId="2448" xr:uid="{5306DBF1-F441-40C0-8408-78AC6A58BC50}"/>
    <cellStyle name="Normal 9 4 8 2" xfId="4122" xr:uid="{0A3CBC4C-FAC2-409F-9FF1-5E446B8C881F}"/>
    <cellStyle name="Normal 9 4 8 2 2" xfId="5016" xr:uid="{10709C80-CFE5-4439-981A-4F6710265C6B}"/>
    <cellStyle name="Normal 9 4 8 2 2 2" xfId="41643" xr:uid="{62A6A04C-433A-41D1-A1F1-C5B9E69DB57A}"/>
    <cellStyle name="Normal 9 4 8 2 2 3" xfId="6227" xr:uid="{6511AEFD-3F26-4A82-B93B-BC65207FC42F}"/>
    <cellStyle name="Normal 9 4 8 2 2 4" xfId="5635" xr:uid="{068B17D1-4FFB-4BAF-921F-B771679022F7}"/>
    <cellStyle name="Normal 9 4 8 3" xfId="4123" xr:uid="{0D75A3B2-FDF3-4EFF-B796-96EF1509EC76}"/>
    <cellStyle name="Normal 9 4 8 3 2" xfId="5017" xr:uid="{A0FBC736-C870-48A7-9084-E72F6B74C04D}"/>
    <cellStyle name="Normal 9 4 8 3 2 2" xfId="41644" xr:uid="{EB5849D2-4275-424A-99C4-84C7E905A7A1}"/>
    <cellStyle name="Normal 9 4 8 3 2 3" xfId="6228" xr:uid="{8C418755-4211-4709-B2CB-37B1B761377C}"/>
    <cellStyle name="Normal 9 4 8 3 2 4" xfId="5636" xr:uid="{BAADAA0B-6126-4E51-9D34-9B8C4AEFA662}"/>
    <cellStyle name="Normal 9 4 8 4" xfId="4124" xr:uid="{C4E32CD3-03E2-43B3-BCB3-84F81050E73A}"/>
    <cellStyle name="Normal 9 4 8 4 2" xfId="5018" xr:uid="{E3D21AF1-BCFD-43DF-8410-B8185EDFB5AF}"/>
    <cellStyle name="Normal 9 4 8 4 2 2" xfId="41645" xr:uid="{16204502-D5E7-4713-91D4-F3DD0843E2E6}"/>
    <cellStyle name="Normal 9 4 8 4 2 3" xfId="6229" xr:uid="{B776959E-6C20-43A5-9557-7F7E53C589EB}"/>
    <cellStyle name="Normal 9 4 8 4 2 4" xfId="5637" xr:uid="{3093CEF6-94AE-4FC2-B388-057C73631364}"/>
    <cellStyle name="Normal 9 4 8 5" xfId="5015" xr:uid="{B0399119-7E60-47AA-97A3-5039D86BDCB2}"/>
    <cellStyle name="Normal 9 4 8 5 2" xfId="41642" xr:uid="{AC61F3F4-6C3A-4244-A543-2F3376F3437B}"/>
    <cellStyle name="Normal 9 4 8 5 3" xfId="6226" xr:uid="{EFCC091A-26DF-4CBA-B382-83F069ED08A8}"/>
    <cellStyle name="Normal 9 4 8 5 4" xfId="5634" xr:uid="{07E95EB2-6F74-4B9D-BCCD-17F6A5CEAF8D}"/>
    <cellStyle name="Normal 9 4 9" xfId="4125" xr:uid="{BC41AFC6-66E8-46DC-AD36-C0130706B0B0}"/>
    <cellStyle name="Normal 9 4 9 2" xfId="5019" xr:uid="{EE955EE3-D4C2-4659-8BA3-12B9C6C5758C}"/>
    <cellStyle name="Normal 9 4 9 2 2" xfId="41646" xr:uid="{B53025D6-5F7F-475B-9D5A-2AA755AC5F51}"/>
    <cellStyle name="Normal 9 4 9 2 3" xfId="6230" xr:uid="{F05FBB14-869F-4AE9-937E-A6A20F304C7F}"/>
    <cellStyle name="Normal 9 4 9 2 4" xfId="5638" xr:uid="{53DFF7BE-4628-449E-A252-95D323F5E4B9}"/>
    <cellStyle name="Normal 9 5" xfId="180" xr:uid="{717DA030-2EC8-42AF-8858-44B15DC27B65}"/>
    <cellStyle name="Normal 9 5 10" xfId="4126" xr:uid="{B0C1D0AA-9186-411A-858D-AFFA3D75E58A}"/>
    <cellStyle name="Normal 9 5 10 2" xfId="5021" xr:uid="{AA68D5E8-3B4E-4451-A233-06B5F9F31715}"/>
    <cellStyle name="Normal 9 5 10 2 2" xfId="41648" xr:uid="{E8AACC19-1707-451A-9B67-7D46E667A3F1}"/>
    <cellStyle name="Normal 9 5 10 2 3" xfId="6232" xr:uid="{41EE55CA-ADC6-4952-85F1-F5DD82570730}"/>
    <cellStyle name="Normal 9 5 10 2 4" xfId="5640" xr:uid="{8B973899-17B1-43D3-A520-E48D2EAB6031}"/>
    <cellStyle name="Normal 9 5 11" xfId="4127" xr:uid="{18DC610C-029D-4F3E-9474-FFA72A9174F3}"/>
    <cellStyle name="Normal 9 5 11 2" xfId="5022" xr:uid="{7FBA1D2E-BE4A-4E49-AC43-0E643B77BEC3}"/>
    <cellStyle name="Normal 9 5 11 2 2" xfId="41649" xr:uid="{E1EA83B2-5522-420D-AB86-1E0D4D5D2A55}"/>
    <cellStyle name="Normal 9 5 11 2 3" xfId="6233" xr:uid="{A20FF5DB-7CDF-422A-ADDA-0BF17EDE3856}"/>
    <cellStyle name="Normal 9 5 11 2 4" xfId="5641" xr:uid="{D78BB516-7278-4309-AE2B-79721A6195D4}"/>
    <cellStyle name="Normal 9 5 12" xfId="5020" xr:uid="{599E5E94-D1C5-4444-AFDB-2D4D0ACF9204}"/>
    <cellStyle name="Normal 9 5 12 2" xfId="41647" xr:uid="{FB46E886-590E-4EAD-B135-7B8336725ECD}"/>
    <cellStyle name="Normal 9 5 12 3" xfId="6231" xr:uid="{96CE6A09-F86B-4C34-8345-042410B3E618}"/>
    <cellStyle name="Normal 9 5 12 4" xfId="5639" xr:uid="{9D847C37-3A1E-411A-A90F-19B2D933CB2F}"/>
    <cellStyle name="Normal 9 5 2" xfId="181" xr:uid="{40BA4F4A-57B2-40A6-B9D0-B63B541D7D42}"/>
    <cellStyle name="Normal 9 5 2 10" xfId="5023" xr:uid="{E71F18B5-ABFE-4BED-971F-26450B7E14CE}"/>
    <cellStyle name="Normal 9 5 2 10 2" xfId="41650" xr:uid="{EFC7EFCD-E4A0-43E5-8BAD-26C27989749C}"/>
    <cellStyle name="Normal 9 5 2 10 3" xfId="6234" xr:uid="{03D211C9-2EA3-428C-B871-A0FF49A0CB22}"/>
    <cellStyle name="Normal 9 5 2 10 4" xfId="5642" xr:uid="{9815B9F5-3C61-4023-9D09-8AB0BC6B27D4}"/>
    <cellStyle name="Normal 9 5 2 2" xfId="421" xr:uid="{38793AA8-445F-4A71-9153-E280CBBF62BE}"/>
    <cellStyle name="Normal 9 5 2 2 2" xfId="870" xr:uid="{75B1C486-5B9C-4B32-9547-BB18083E6EAE}"/>
    <cellStyle name="Normal 9 5 2 2 2 2" xfId="871" xr:uid="{20E8B38D-7C70-4977-996D-435C9BA46C39}"/>
    <cellStyle name="Normal 9 5 2 2 2 2 2" xfId="2449" xr:uid="{05FC01B1-545E-42B3-9173-15B188440F0A}"/>
    <cellStyle name="Normal 9 5 2 2 2 2 2 2" xfId="5027" xr:uid="{432E9668-20B2-42FE-9AE9-3F6757C1FDD2}"/>
    <cellStyle name="Normal 9 5 2 2 2 2 2 2 2" xfId="41654" xr:uid="{BD6119E7-D764-4601-B069-60ED29D2B606}"/>
    <cellStyle name="Normal 9 5 2 2 2 2 2 2 3" xfId="6238" xr:uid="{75817A49-6BDD-45E9-A1CC-96186D7064F5}"/>
    <cellStyle name="Normal 9 5 2 2 2 2 2 2 4" xfId="5646" xr:uid="{50D03A7F-A165-4C56-B2BD-C3D1E7A71B19}"/>
    <cellStyle name="Normal 9 5 2 2 2 2 3" xfId="4128" xr:uid="{E28069C7-094C-44C2-8CBF-83D2218B9E37}"/>
    <cellStyle name="Normal 9 5 2 2 2 2 3 2" xfId="5028" xr:uid="{EDA29F41-930A-499C-9AA7-7CA4360FAF78}"/>
    <cellStyle name="Normal 9 5 2 2 2 2 3 2 2" xfId="41655" xr:uid="{6723B116-F739-40F0-A8B9-9D2DC401E565}"/>
    <cellStyle name="Normal 9 5 2 2 2 2 3 2 3" xfId="6239" xr:uid="{3C041EBF-1986-4EEE-B21C-D2AB42B2793E}"/>
    <cellStyle name="Normal 9 5 2 2 2 2 3 2 4" xfId="5647" xr:uid="{65200126-0F99-401A-A939-FDFDD17F6179}"/>
    <cellStyle name="Normal 9 5 2 2 2 2 4" xfId="4129" xr:uid="{039D8C06-8233-43C9-8D41-57F076873F80}"/>
    <cellStyle name="Normal 9 5 2 2 2 2 4 2" xfId="5029" xr:uid="{6EDA1380-D938-4F02-A530-483062E62E89}"/>
    <cellStyle name="Normal 9 5 2 2 2 2 4 2 2" xfId="41656" xr:uid="{97F07A41-BBA3-4F39-B26E-05A91459B2A3}"/>
    <cellStyle name="Normal 9 5 2 2 2 2 4 2 3" xfId="6240" xr:uid="{4B8E3395-0065-49D2-8DDC-E417C4D0BCB4}"/>
    <cellStyle name="Normal 9 5 2 2 2 2 4 2 4" xfId="5648" xr:uid="{3A14925D-4E1C-4506-AC7A-9FF3C7698237}"/>
    <cellStyle name="Normal 9 5 2 2 2 2 5" xfId="5026" xr:uid="{DA4090DB-9216-4C08-8AAB-14EC34179602}"/>
    <cellStyle name="Normal 9 5 2 2 2 2 5 2" xfId="41653" xr:uid="{5E9AC216-00E5-494B-A1A8-6EA63A20C004}"/>
    <cellStyle name="Normal 9 5 2 2 2 2 5 3" xfId="6237" xr:uid="{24B0353B-6431-4BB9-ACAA-201A97242050}"/>
    <cellStyle name="Normal 9 5 2 2 2 2 5 4" xfId="5645" xr:uid="{A0720680-E6F8-45D4-926E-E24495952E20}"/>
    <cellStyle name="Normal 9 5 2 2 2 3" xfId="2450" xr:uid="{F22A0F6D-9645-4441-A706-A787CE6E40F2}"/>
    <cellStyle name="Normal 9 5 2 2 2 3 2" xfId="4130" xr:uid="{DCCFE7AE-09E9-4C2E-BD6A-19A749207CEC}"/>
    <cellStyle name="Normal 9 5 2 2 2 3 2 2" xfId="5031" xr:uid="{EA73ACC0-58A1-409B-B54F-21D3165B16F1}"/>
    <cellStyle name="Normal 9 5 2 2 2 3 2 2 2" xfId="41658" xr:uid="{4071721C-976D-4C30-9790-1DB78B6A47E1}"/>
    <cellStyle name="Normal 9 5 2 2 2 3 2 2 3" xfId="6242" xr:uid="{6FA1DFC5-736B-44BE-8201-E2475BE17418}"/>
    <cellStyle name="Normal 9 5 2 2 2 3 2 2 4" xfId="5650" xr:uid="{EF5DE98A-F732-4B68-A60E-9C90AD43FB54}"/>
    <cellStyle name="Normal 9 5 2 2 2 3 3" xfId="4131" xr:uid="{580C378D-F751-4645-99C2-FEF1251890C9}"/>
    <cellStyle name="Normal 9 5 2 2 2 3 3 2" xfId="5032" xr:uid="{020BDBA9-1B9D-4780-A3E8-BAD8444D9642}"/>
    <cellStyle name="Normal 9 5 2 2 2 3 3 2 2" xfId="41659" xr:uid="{3CAEF55E-E13A-4E98-B33E-E0CAB92008B6}"/>
    <cellStyle name="Normal 9 5 2 2 2 3 3 2 3" xfId="6243" xr:uid="{D3DE28B9-26EA-42CF-A311-B5C7A017754C}"/>
    <cellStyle name="Normal 9 5 2 2 2 3 3 2 4" xfId="5651" xr:uid="{42056370-FD80-4D4A-A1BB-4EA779AA7453}"/>
    <cellStyle name="Normal 9 5 2 2 2 3 4" xfId="4132" xr:uid="{E22E3A36-C422-4625-942F-8147AD7B7A94}"/>
    <cellStyle name="Normal 9 5 2 2 2 3 4 2" xfId="5033" xr:uid="{85F4A808-5F5D-49A9-948F-5541BA3BBD9D}"/>
    <cellStyle name="Normal 9 5 2 2 2 3 4 2 2" xfId="41660" xr:uid="{0E2AE19D-05D2-49C1-94EE-E78076079DB0}"/>
    <cellStyle name="Normal 9 5 2 2 2 3 4 2 3" xfId="6244" xr:uid="{FFFE2CB6-8D62-4D2A-8605-A0947398CA46}"/>
    <cellStyle name="Normal 9 5 2 2 2 3 4 2 4" xfId="5652" xr:uid="{9FE9F07A-09F6-4DBD-B505-434954F17ACA}"/>
    <cellStyle name="Normal 9 5 2 2 2 3 5" xfId="5030" xr:uid="{D48ECCC8-61BF-453D-9444-D21A15D141BD}"/>
    <cellStyle name="Normal 9 5 2 2 2 3 5 2" xfId="41657" xr:uid="{026F96FE-7106-44EF-AB5B-1A8C47F7BF06}"/>
    <cellStyle name="Normal 9 5 2 2 2 3 5 3" xfId="6241" xr:uid="{9D8351D1-0B45-4C5E-9023-768036E1E4C1}"/>
    <cellStyle name="Normal 9 5 2 2 2 3 5 4" xfId="5649" xr:uid="{35FB5317-0656-4FBF-94A8-2BAD2E37B057}"/>
    <cellStyle name="Normal 9 5 2 2 2 4" xfId="4133" xr:uid="{DFA5CCAD-40DC-4CB9-8D67-BF9846973B14}"/>
    <cellStyle name="Normal 9 5 2 2 2 4 2" xfId="5034" xr:uid="{B5F78A0F-0F75-4C00-AD60-F0D6F0054648}"/>
    <cellStyle name="Normal 9 5 2 2 2 4 2 2" xfId="41661" xr:uid="{A8289A95-8B81-4CE0-A12F-12A62A5741E3}"/>
    <cellStyle name="Normal 9 5 2 2 2 4 2 3" xfId="6245" xr:uid="{4DB57AEE-6184-45C1-997F-AB9C42F29BFD}"/>
    <cellStyle name="Normal 9 5 2 2 2 4 2 4" xfId="5653" xr:uid="{DB45FEE2-EA82-4D2A-959D-A9FEDB94811F}"/>
    <cellStyle name="Normal 9 5 2 2 2 5" xfId="4134" xr:uid="{6EF1EC4F-2D1A-435D-9FE2-C80C0C115E0D}"/>
    <cellStyle name="Normal 9 5 2 2 2 5 2" xfId="5035" xr:uid="{390F8EA1-23CD-439D-B201-39B46CEDF1A7}"/>
    <cellStyle name="Normal 9 5 2 2 2 5 2 2" xfId="41662" xr:uid="{FBA8D288-5993-4184-AB7A-981B5DF99080}"/>
    <cellStyle name="Normal 9 5 2 2 2 5 2 3" xfId="6246" xr:uid="{988410DB-9689-4BC6-9F1E-2BA43D52785A}"/>
    <cellStyle name="Normal 9 5 2 2 2 5 2 4" xfId="5654" xr:uid="{F4901CBE-777F-41DB-AC05-A179DBBD6D13}"/>
    <cellStyle name="Normal 9 5 2 2 2 6" xfId="4135" xr:uid="{FE1E07F8-36A3-40E6-B426-A6141BF31F3E}"/>
    <cellStyle name="Normal 9 5 2 2 2 6 2" xfId="5036" xr:uid="{F74F4AF1-0770-4994-825C-EB9BD440F2D2}"/>
    <cellStyle name="Normal 9 5 2 2 2 6 2 2" xfId="41663" xr:uid="{154B5B57-C654-464F-81A9-53E28476606F}"/>
    <cellStyle name="Normal 9 5 2 2 2 6 2 3" xfId="6247" xr:uid="{F8B34954-9831-4632-A613-7C88B31FD1BE}"/>
    <cellStyle name="Normal 9 5 2 2 2 6 2 4" xfId="5655" xr:uid="{54D641C4-AA2C-4752-A422-53D70F161F64}"/>
    <cellStyle name="Normal 9 5 2 2 2 7" xfId="5025" xr:uid="{DC5AD55B-B025-43DC-9E4C-326B062ED3C6}"/>
    <cellStyle name="Normal 9 5 2 2 2 7 2" xfId="41652" xr:uid="{E5C5C8C8-C7A5-48B8-A8AD-6C914C5CE6FF}"/>
    <cellStyle name="Normal 9 5 2 2 2 7 3" xfId="6236" xr:uid="{D32646BB-FA9E-4529-8F59-650163568BFB}"/>
    <cellStyle name="Normal 9 5 2 2 2 7 4" xfId="5644" xr:uid="{C6449EC5-1FBE-467F-9E6A-E97ABA2B0C20}"/>
    <cellStyle name="Normal 9 5 2 2 3" xfId="872" xr:uid="{541A5F40-5C7D-4DF7-ABD3-5E9829D910E6}"/>
    <cellStyle name="Normal 9 5 2 2 3 2" xfId="2451" xr:uid="{74C9A5BB-6BB6-4867-9C27-219B9CCF5223}"/>
    <cellStyle name="Normal 9 5 2 2 3 2 2" xfId="4136" xr:uid="{EBC539EF-E58D-430B-96E0-34DD012F6CDB}"/>
    <cellStyle name="Normal 9 5 2 2 3 2 2 2" xfId="5039" xr:uid="{A71211C1-02A1-4EC3-92FB-B846B904E780}"/>
    <cellStyle name="Normal 9 5 2 2 3 2 2 2 2" xfId="41666" xr:uid="{7688F380-A7D4-4E30-8F13-DF8E507665D1}"/>
    <cellStyle name="Normal 9 5 2 2 3 2 2 2 3" xfId="6250" xr:uid="{86425AC6-F43C-48DC-89D7-72EC374690EA}"/>
    <cellStyle name="Normal 9 5 2 2 3 2 2 2 4" xfId="5658" xr:uid="{2B512740-2789-41A8-96F0-42AC1E0CF126}"/>
    <cellStyle name="Normal 9 5 2 2 3 2 3" xfId="4137" xr:uid="{DAA30652-9DE9-40AD-BB8E-38E8E83BE635}"/>
    <cellStyle name="Normal 9 5 2 2 3 2 3 2" xfId="5040" xr:uid="{D99A6CF8-132F-49B7-ABA4-A4C4B8601490}"/>
    <cellStyle name="Normal 9 5 2 2 3 2 3 2 2" xfId="41667" xr:uid="{E317CBD2-DCB1-4827-8D83-D0363E307604}"/>
    <cellStyle name="Normal 9 5 2 2 3 2 3 2 3" xfId="6251" xr:uid="{FE11A6E3-442F-4664-9AF2-52060356B240}"/>
    <cellStyle name="Normal 9 5 2 2 3 2 3 2 4" xfId="5659" xr:uid="{E8CF6320-01B8-40FC-AF92-CD1B1CA28170}"/>
    <cellStyle name="Normal 9 5 2 2 3 2 4" xfId="4138" xr:uid="{C2638AAF-0FA7-4CC7-A692-94D1E005DE2B}"/>
    <cellStyle name="Normal 9 5 2 2 3 2 4 2" xfId="5041" xr:uid="{DD7193D9-3988-4B58-B6AB-8DA37DAEFC03}"/>
    <cellStyle name="Normal 9 5 2 2 3 2 4 2 2" xfId="41668" xr:uid="{9950EB1B-DDA1-4B00-83C0-B212816D9186}"/>
    <cellStyle name="Normal 9 5 2 2 3 2 4 2 3" xfId="6252" xr:uid="{FE16411B-AB6A-42DB-A70E-992165187B6A}"/>
    <cellStyle name="Normal 9 5 2 2 3 2 4 2 4" xfId="5660" xr:uid="{6A5FD90A-1F73-4E8E-8BF6-E346FB600E92}"/>
    <cellStyle name="Normal 9 5 2 2 3 2 5" xfId="5038" xr:uid="{A8A1662B-FCDC-4657-9703-1A8E2F5933B9}"/>
    <cellStyle name="Normal 9 5 2 2 3 2 5 2" xfId="41665" xr:uid="{CB7AABB6-7A24-4DD6-B47F-28F5996549DA}"/>
    <cellStyle name="Normal 9 5 2 2 3 2 5 3" xfId="6249" xr:uid="{33D0613F-40A0-4D38-9C28-EA2B6D458164}"/>
    <cellStyle name="Normal 9 5 2 2 3 2 5 4" xfId="5657" xr:uid="{24F9A5FA-5AE0-4B8B-ADE3-736AC14815C8}"/>
    <cellStyle name="Normal 9 5 2 2 3 3" xfId="4139" xr:uid="{F1A2EF3D-E4E8-4697-8D66-B85F1A8BD722}"/>
    <cellStyle name="Normal 9 5 2 2 3 3 2" xfId="5042" xr:uid="{D0D8A953-6016-4610-8CB0-BFC432C6A18D}"/>
    <cellStyle name="Normal 9 5 2 2 3 3 2 2" xfId="41669" xr:uid="{9F083AA3-DE3B-4A36-BE38-F123D5AC6C3E}"/>
    <cellStyle name="Normal 9 5 2 2 3 3 2 3" xfId="6253" xr:uid="{84A6117A-4063-4206-8E2C-8359BDF59763}"/>
    <cellStyle name="Normal 9 5 2 2 3 3 2 4" xfId="5661" xr:uid="{0BBB47D0-8FA3-4C1B-B028-CE2DC618ACF1}"/>
    <cellStyle name="Normal 9 5 2 2 3 4" xfId="4140" xr:uid="{E07E8512-9DFF-4FDF-8CB5-AD8F1CBB7CC2}"/>
    <cellStyle name="Normal 9 5 2 2 3 4 2" xfId="5043" xr:uid="{63222772-1DDD-46C4-A69F-8FDD143C0208}"/>
    <cellStyle name="Normal 9 5 2 2 3 4 2 2" xfId="41670" xr:uid="{DA471018-0BE1-49D9-8128-C2A030FEB142}"/>
    <cellStyle name="Normal 9 5 2 2 3 4 2 3" xfId="6254" xr:uid="{247CA417-CCF7-4541-A684-03C21D604952}"/>
    <cellStyle name="Normal 9 5 2 2 3 4 2 4" xfId="5662" xr:uid="{332FCE00-B234-4B13-B2B9-ED36A9F37DF7}"/>
    <cellStyle name="Normal 9 5 2 2 3 5" xfId="4141" xr:uid="{CAC79356-3087-4C3D-8165-D2F1637890E3}"/>
    <cellStyle name="Normal 9 5 2 2 3 5 2" xfId="5044" xr:uid="{B63C0BBB-6EA0-48D6-8DAB-E494B4F855D3}"/>
    <cellStyle name="Normal 9 5 2 2 3 5 2 2" xfId="41671" xr:uid="{92E4A4A6-38E8-41C3-8D9E-962E36BB9FA4}"/>
    <cellStyle name="Normal 9 5 2 2 3 5 2 3" xfId="6255" xr:uid="{C6838D80-AD63-4F51-9281-5508B3451E06}"/>
    <cellStyle name="Normal 9 5 2 2 3 5 2 4" xfId="5663" xr:uid="{B773F67A-64DF-4519-A4CE-99AE54DB1500}"/>
    <cellStyle name="Normal 9 5 2 2 3 6" xfId="5037" xr:uid="{9DCA1E10-E99C-411C-A4C1-E9A597CFDE01}"/>
    <cellStyle name="Normal 9 5 2 2 3 6 2" xfId="41664" xr:uid="{59B6A9DF-BB0D-4700-A2E0-F766B335C225}"/>
    <cellStyle name="Normal 9 5 2 2 3 6 3" xfId="6248" xr:uid="{055B8382-24B7-4DAA-AB8C-4F4710D5593F}"/>
    <cellStyle name="Normal 9 5 2 2 3 6 4" xfId="5656" xr:uid="{D7B75F8E-B64F-458A-BDAD-E9B27E2F1FD0}"/>
    <cellStyle name="Normal 9 5 2 2 4" xfId="2452" xr:uid="{E88CA8EE-73D0-4DF0-A22E-4B6DDC27DDC4}"/>
    <cellStyle name="Normal 9 5 2 2 4 2" xfId="4142" xr:uid="{839E4C2C-0513-4624-AFC6-3D13C77D96A8}"/>
    <cellStyle name="Normal 9 5 2 2 4 2 2" xfId="5046" xr:uid="{4AFBFF12-D199-47D3-B39D-44F0B3468C1E}"/>
    <cellStyle name="Normal 9 5 2 2 4 2 2 2" xfId="41673" xr:uid="{79DE024A-530F-469F-8EF3-15728D8BBDC0}"/>
    <cellStyle name="Normal 9 5 2 2 4 2 2 3" xfId="6257" xr:uid="{3982743D-25C3-48EE-9FC3-51938AF5F18B}"/>
    <cellStyle name="Normal 9 5 2 2 4 2 2 4" xfId="5665" xr:uid="{60E4B8A9-CF0B-4DA3-88A3-CD1ED3E91FB4}"/>
    <cellStyle name="Normal 9 5 2 2 4 3" xfId="4143" xr:uid="{2C568CFE-FE68-4369-B497-E0B71A881264}"/>
    <cellStyle name="Normal 9 5 2 2 4 3 2" xfId="5047" xr:uid="{342268DD-1527-4406-BDA9-0C2A722305B7}"/>
    <cellStyle name="Normal 9 5 2 2 4 3 2 2" xfId="41674" xr:uid="{3DE203CA-A76B-4AD2-AE16-A4FA7FF0EE23}"/>
    <cellStyle name="Normal 9 5 2 2 4 3 2 3" xfId="6258" xr:uid="{632E165A-DF95-428C-B17E-2B49AF8E6D60}"/>
    <cellStyle name="Normal 9 5 2 2 4 3 2 4" xfId="5666" xr:uid="{536F0FE9-B521-47A8-B24C-DD42CC251E12}"/>
    <cellStyle name="Normal 9 5 2 2 4 4" xfId="4144" xr:uid="{79241EB2-E937-4A42-B1DE-004C59AEC1C5}"/>
    <cellStyle name="Normal 9 5 2 2 4 4 2" xfId="5048" xr:uid="{381536E3-D83A-4770-868C-64610883387C}"/>
    <cellStyle name="Normal 9 5 2 2 4 4 2 2" xfId="41675" xr:uid="{D849412A-1CF0-42CA-A8E1-17205775BFD9}"/>
    <cellStyle name="Normal 9 5 2 2 4 4 2 3" xfId="6259" xr:uid="{4E6B15E1-871B-4139-8B2C-002E615C9F5C}"/>
    <cellStyle name="Normal 9 5 2 2 4 4 2 4" xfId="5667" xr:uid="{87F26C28-B938-4AD2-B8EE-C6F24F16916D}"/>
    <cellStyle name="Normal 9 5 2 2 4 5" xfId="5045" xr:uid="{469A0C10-5FED-4442-8E5F-529B463ABDA3}"/>
    <cellStyle name="Normal 9 5 2 2 4 5 2" xfId="41672" xr:uid="{5A5BAB52-46B0-468C-ACD1-DB81834B9E2F}"/>
    <cellStyle name="Normal 9 5 2 2 4 5 3" xfId="6256" xr:uid="{35D004B0-1F7C-45E6-8D74-CB3850D14771}"/>
    <cellStyle name="Normal 9 5 2 2 4 5 4" xfId="5664" xr:uid="{75BF6E35-F330-47B9-BBA6-E868449C4846}"/>
    <cellStyle name="Normal 9 5 2 2 5" xfId="4145" xr:uid="{4DCD0E38-3E71-44EB-9480-62628440F513}"/>
    <cellStyle name="Normal 9 5 2 2 5 2" xfId="4146" xr:uid="{3712D402-B771-4FED-B54D-A230FB5CC47D}"/>
    <cellStyle name="Normal 9 5 2 2 5 2 2" xfId="5050" xr:uid="{187A8898-2DB4-4E4D-A7B4-809C14AAA21D}"/>
    <cellStyle name="Normal 9 5 2 2 5 2 2 2" xfId="41677" xr:uid="{01AB9682-3084-471A-9EAE-0491D3EEDE28}"/>
    <cellStyle name="Normal 9 5 2 2 5 2 2 3" xfId="6261" xr:uid="{D862B2E1-D331-48B4-BB96-C382528B47F7}"/>
    <cellStyle name="Normal 9 5 2 2 5 2 2 4" xfId="5669" xr:uid="{DF0F2415-0E41-4608-9239-AD50088AA8AF}"/>
    <cellStyle name="Normal 9 5 2 2 5 3" xfId="4147" xr:uid="{431B87BD-CC79-43BB-91B9-DABF99B188A6}"/>
    <cellStyle name="Normal 9 5 2 2 5 3 2" xfId="5051" xr:uid="{01B6AEB5-6277-4BAB-94EE-C481DD54F2A4}"/>
    <cellStyle name="Normal 9 5 2 2 5 3 2 2" xfId="41678" xr:uid="{7477D298-828E-42DE-8587-AEA9F173070D}"/>
    <cellStyle name="Normal 9 5 2 2 5 3 2 3" xfId="6262" xr:uid="{F49E4375-FA7F-41A6-A223-8B72F43C23F5}"/>
    <cellStyle name="Normal 9 5 2 2 5 3 2 4" xfId="5670" xr:uid="{117D33FE-9475-4C56-844A-9E5E14579732}"/>
    <cellStyle name="Normal 9 5 2 2 5 4" xfId="4148" xr:uid="{70B7A035-2BEF-4F84-91C2-C8C007BA3517}"/>
    <cellStyle name="Normal 9 5 2 2 5 4 2" xfId="5052" xr:uid="{9E1CA854-E91C-437A-953A-6E9B1343F282}"/>
    <cellStyle name="Normal 9 5 2 2 5 4 2 2" xfId="41679" xr:uid="{AC24115E-692D-4F4A-988A-5EE7AAF970BB}"/>
    <cellStyle name="Normal 9 5 2 2 5 4 2 3" xfId="6263" xr:uid="{D236C0EF-C2D0-4665-A451-30E0E7C3CDCA}"/>
    <cellStyle name="Normal 9 5 2 2 5 4 2 4" xfId="5671" xr:uid="{68F60B94-195F-404A-90CD-7698B4CAE9C0}"/>
    <cellStyle name="Normal 9 5 2 2 5 5" xfId="5049" xr:uid="{D8D1901A-E6B5-4DDA-B8CD-1DC47A8A1969}"/>
    <cellStyle name="Normal 9 5 2 2 5 5 2" xfId="41676" xr:uid="{E77A1506-B937-48D1-B234-02D75B3461E0}"/>
    <cellStyle name="Normal 9 5 2 2 5 5 3" xfId="6260" xr:uid="{BBC5AD0C-8ECB-4269-B6E4-49AF14DF96A9}"/>
    <cellStyle name="Normal 9 5 2 2 5 5 4" xfId="5668" xr:uid="{8840A18C-A85C-4E8E-9950-E4111E683861}"/>
    <cellStyle name="Normal 9 5 2 2 6" xfId="4149" xr:uid="{47306BB0-155F-4DD5-942A-351ED3A0A6AA}"/>
    <cellStyle name="Normal 9 5 2 2 6 2" xfId="5053" xr:uid="{DEA946AB-502A-472D-8198-84DC25F055EE}"/>
    <cellStyle name="Normal 9 5 2 2 6 2 2" xfId="41680" xr:uid="{FF19D7B1-16D3-42B2-B453-E189ACD04E1C}"/>
    <cellStyle name="Normal 9 5 2 2 6 2 3" xfId="6264" xr:uid="{9D3F0CF4-240E-432C-9BA4-BA5581DFCFEE}"/>
    <cellStyle name="Normal 9 5 2 2 6 2 4" xfId="5672" xr:uid="{E1511657-65AA-4357-9CE1-303C38A7F3EF}"/>
    <cellStyle name="Normal 9 5 2 2 7" xfId="4150" xr:uid="{AC9FBB0A-8844-415D-9A9E-5747784F0A8D}"/>
    <cellStyle name="Normal 9 5 2 2 7 2" xfId="5054" xr:uid="{BD35325B-4978-41B1-9876-2BAC49F99E49}"/>
    <cellStyle name="Normal 9 5 2 2 7 2 2" xfId="41681" xr:uid="{9DFF39D4-73F9-45BF-9D02-DE182E8716A4}"/>
    <cellStyle name="Normal 9 5 2 2 7 2 3" xfId="6265" xr:uid="{32B3720A-7504-4898-B4F9-6540B1722642}"/>
    <cellStyle name="Normal 9 5 2 2 7 2 4" xfId="5673" xr:uid="{BC2BB937-B452-498D-8849-F709AA32EFB6}"/>
    <cellStyle name="Normal 9 5 2 2 8" xfId="4151" xr:uid="{A72532E3-2863-4289-BD08-572B7031DAC2}"/>
    <cellStyle name="Normal 9 5 2 2 8 2" xfId="5055" xr:uid="{DC749471-C5DE-4026-9ACD-318C93878C1A}"/>
    <cellStyle name="Normal 9 5 2 2 8 2 2" xfId="41682" xr:uid="{D7C14166-DDE2-491A-B716-6CB9CB797F00}"/>
    <cellStyle name="Normal 9 5 2 2 8 2 3" xfId="6266" xr:uid="{C491686B-78C6-407C-810F-03A31C8E88B0}"/>
    <cellStyle name="Normal 9 5 2 2 8 2 4" xfId="5674" xr:uid="{D7D27FA4-6168-491B-83D9-0B3EEFB3E136}"/>
    <cellStyle name="Normal 9 5 2 2 9" xfId="5024" xr:uid="{A7C42067-C463-4378-B203-83A9DAFE54B6}"/>
    <cellStyle name="Normal 9 5 2 2 9 2" xfId="41651" xr:uid="{906AB81B-B62F-4753-A429-AF3FDE18F115}"/>
    <cellStyle name="Normal 9 5 2 2 9 3" xfId="6235" xr:uid="{BB0B9222-F0B4-4A6E-94A5-39B0F756D6CB}"/>
    <cellStyle name="Normal 9 5 2 2 9 4" xfId="5643" xr:uid="{B6AFEAF2-E919-4271-B532-63381B08C91F}"/>
    <cellStyle name="Normal 9 5 2 3" xfId="873" xr:uid="{733F5AA2-92CF-4407-ADE3-0BADB5BBBD3C}"/>
    <cellStyle name="Normal 9 5 2 3 2" xfId="874" xr:uid="{92F5886D-F7A1-478F-9A1F-1CC4D023512E}"/>
    <cellStyle name="Normal 9 5 2 3 2 2" xfId="875" xr:uid="{52CC521A-CF87-4FF3-87B2-699B3688FDB5}"/>
    <cellStyle name="Normal 9 5 2 3 2 2 2" xfId="5058" xr:uid="{FCF4282D-D000-4058-9CDC-29693B494855}"/>
    <cellStyle name="Normal 9 5 2 3 2 2 2 2" xfId="41685" xr:uid="{9D8614E2-4358-42EC-852E-E7B611C457EE}"/>
    <cellStyle name="Normal 9 5 2 3 2 2 2 3" xfId="6269" xr:uid="{ABF30BAF-912D-45B9-8194-CC25BDBCF765}"/>
    <cellStyle name="Normal 9 5 2 3 2 2 2 4" xfId="5677" xr:uid="{AA7E7874-E8BA-48D7-BD1A-5A2D00BD175C}"/>
    <cellStyle name="Normal 9 5 2 3 2 3" xfId="4152" xr:uid="{4A664697-FC22-4713-AF94-2AAE0B0C1126}"/>
    <cellStyle name="Normal 9 5 2 3 2 3 2" xfId="5059" xr:uid="{BF99DC56-A1F0-42A6-92EE-9E6A107A955E}"/>
    <cellStyle name="Normal 9 5 2 3 2 3 2 2" xfId="41686" xr:uid="{2E7598E9-65FE-4A1F-A2B1-A07D317BA40C}"/>
    <cellStyle name="Normal 9 5 2 3 2 3 2 3" xfId="6270" xr:uid="{99F70D55-9B15-4672-919F-1FCA9E4D0F8C}"/>
    <cellStyle name="Normal 9 5 2 3 2 3 2 4" xfId="5678" xr:uid="{A0D00ED1-7E04-4A40-8E66-1A7499D0A3E8}"/>
    <cellStyle name="Normal 9 5 2 3 2 4" xfId="4153" xr:uid="{648FA519-7C97-4AC2-9B48-8544D1CDBC88}"/>
    <cellStyle name="Normal 9 5 2 3 2 4 2" xfId="5060" xr:uid="{5DCF2E4C-4D49-41B0-8833-1DD31B47D80C}"/>
    <cellStyle name="Normal 9 5 2 3 2 4 2 2" xfId="41687" xr:uid="{2663D38B-DD68-4B0E-9617-A59E7829E71C}"/>
    <cellStyle name="Normal 9 5 2 3 2 4 2 3" xfId="6271" xr:uid="{47D36EE9-FF40-4B91-9AE0-3B09CBF58105}"/>
    <cellStyle name="Normal 9 5 2 3 2 4 2 4" xfId="5679" xr:uid="{081475EF-DC91-44B0-9D06-780FC1E2B912}"/>
    <cellStyle name="Normal 9 5 2 3 2 5" xfId="5057" xr:uid="{E976D619-00B1-4BFA-90B4-AFD1124F34C1}"/>
    <cellStyle name="Normal 9 5 2 3 2 5 2" xfId="41684" xr:uid="{27CE82D6-FB0A-4A05-9A27-C03F95A76452}"/>
    <cellStyle name="Normal 9 5 2 3 2 5 3" xfId="6268" xr:uid="{4366768B-43BF-4025-8A93-ACEC71748021}"/>
    <cellStyle name="Normal 9 5 2 3 2 5 4" xfId="5676" xr:uid="{D3E405DD-1A43-48F8-BAC0-38D3A344B9C0}"/>
    <cellStyle name="Normal 9 5 2 3 3" xfId="876" xr:uid="{FE0AF4A6-7260-4BEE-BE73-F6AB51AD95A4}"/>
    <cellStyle name="Normal 9 5 2 3 3 2" xfId="4154" xr:uid="{8F64142B-8109-4950-B6E4-980B476F351C}"/>
    <cellStyle name="Normal 9 5 2 3 3 2 2" xfId="5062" xr:uid="{1DCA07B6-AE0B-4D83-A9CC-EFF0BFCFD8B4}"/>
    <cellStyle name="Normal 9 5 2 3 3 2 2 2" xfId="41689" xr:uid="{930840B7-5491-46ED-83DD-EEEFB111FA82}"/>
    <cellStyle name="Normal 9 5 2 3 3 2 2 3" xfId="6273" xr:uid="{59797F97-ED53-4E21-AE47-B19C5937EEEC}"/>
    <cellStyle name="Normal 9 5 2 3 3 2 2 4" xfId="5681" xr:uid="{BF592472-C51B-41F2-97FD-180812B4B612}"/>
    <cellStyle name="Normal 9 5 2 3 3 3" xfId="4155" xr:uid="{2F78C64D-F216-4EF1-9505-12AD926C8259}"/>
    <cellStyle name="Normal 9 5 2 3 3 3 2" xfId="5063" xr:uid="{8580FE92-124B-475B-9348-0DEC2EA4E219}"/>
    <cellStyle name="Normal 9 5 2 3 3 3 2 2" xfId="41690" xr:uid="{794474EB-EA38-4EE9-A100-C70010576F2F}"/>
    <cellStyle name="Normal 9 5 2 3 3 3 2 3" xfId="6274" xr:uid="{C7CB90BA-7F5D-4A08-85BB-4C78D5DEEE80}"/>
    <cellStyle name="Normal 9 5 2 3 3 3 2 4" xfId="5682" xr:uid="{E4D547F8-BA4E-4E5B-9372-59CBA14C3D68}"/>
    <cellStyle name="Normal 9 5 2 3 3 4" xfId="4156" xr:uid="{77CACFAE-090B-436C-9C8A-2550CD560005}"/>
    <cellStyle name="Normal 9 5 2 3 3 4 2" xfId="5064" xr:uid="{95D82487-A606-439C-B4B2-AE6C028503CD}"/>
    <cellStyle name="Normal 9 5 2 3 3 4 2 2" xfId="41691" xr:uid="{8DF35060-CC1D-4A8C-BDCE-6701CA36D082}"/>
    <cellStyle name="Normal 9 5 2 3 3 4 2 3" xfId="6275" xr:uid="{6E87F61F-5592-43CA-BDF3-3FD4D4DC3F18}"/>
    <cellStyle name="Normal 9 5 2 3 3 4 2 4" xfId="5683" xr:uid="{5CEE38B8-26A4-4A78-B17B-D9EF9F8250AA}"/>
    <cellStyle name="Normal 9 5 2 3 3 5" xfId="5061" xr:uid="{926F9E5D-D2E9-407E-B7FD-B23E360613B0}"/>
    <cellStyle name="Normal 9 5 2 3 3 5 2" xfId="41688" xr:uid="{C2B67D95-2C21-4123-946E-25C94357E918}"/>
    <cellStyle name="Normal 9 5 2 3 3 5 3" xfId="6272" xr:uid="{8A8E5D8C-43A4-4D07-9A2C-52CF5FE6091A}"/>
    <cellStyle name="Normal 9 5 2 3 3 5 4" xfId="5680" xr:uid="{BB6DA636-D1D1-4F86-8FDB-3DD6E174C7B6}"/>
    <cellStyle name="Normal 9 5 2 3 4" xfId="4157" xr:uid="{E5F63F18-0A70-4F0E-A5E3-348630385A14}"/>
    <cellStyle name="Normal 9 5 2 3 4 2" xfId="5065" xr:uid="{9ABA57A0-BC8B-4BAF-A68B-97BDB8880DDA}"/>
    <cellStyle name="Normal 9 5 2 3 4 2 2" xfId="41692" xr:uid="{64CA8E3F-0890-4A8E-971E-9F017AD2F2C7}"/>
    <cellStyle name="Normal 9 5 2 3 4 2 3" xfId="6276" xr:uid="{C71EBC12-0BF5-419B-A610-4BA51408E331}"/>
    <cellStyle name="Normal 9 5 2 3 4 2 4" xfId="5684" xr:uid="{77F0B657-8786-4328-BF01-74D36513B9AA}"/>
    <cellStyle name="Normal 9 5 2 3 5" xfId="4158" xr:uid="{CB9E05B0-75C5-4C25-8A98-CB8D35CBD96C}"/>
    <cellStyle name="Normal 9 5 2 3 5 2" xfId="5066" xr:uid="{2E373F4C-E22E-445F-83AF-3BD6E8F91D3B}"/>
    <cellStyle name="Normal 9 5 2 3 5 2 2" xfId="41693" xr:uid="{A9C13504-5791-4648-84C7-F646CEEA8590}"/>
    <cellStyle name="Normal 9 5 2 3 5 2 3" xfId="6277" xr:uid="{20FE7CB0-5791-495B-848A-2E371A495516}"/>
    <cellStyle name="Normal 9 5 2 3 5 2 4" xfId="5685" xr:uid="{6A641BE2-3FA6-43FA-9346-B8B46039B00F}"/>
    <cellStyle name="Normal 9 5 2 3 6" xfId="4159" xr:uid="{F9C541AB-5ED4-4B21-BA39-F338CFFA28F0}"/>
    <cellStyle name="Normal 9 5 2 3 6 2" xfId="5067" xr:uid="{ADB1CF83-96A8-4AEF-8672-9B17115273E1}"/>
    <cellStyle name="Normal 9 5 2 3 6 2 2" xfId="41694" xr:uid="{D1A5CD39-5CAB-4438-9C6C-87A9649F311E}"/>
    <cellStyle name="Normal 9 5 2 3 6 2 3" xfId="6278" xr:uid="{CD477EAD-166C-408E-A5D5-9D33B5058998}"/>
    <cellStyle name="Normal 9 5 2 3 6 2 4" xfId="5686" xr:uid="{A251803F-CB7E-4FE9-B6FD-E2405B35C87F}"/>
    <cellStyle name="Normal 9 5 2 3 7" xfId="5056" xr:uid="{F705BB1F-844D-4C8C-8F3D-657FDF320F48}"/>
    <cellStyle name="Normal 9 5 2 3 7 2" xfId="41683" xr:uid="{16F95D1E-3BB7-424A-A913-8BC010ACA7EC}"/>
    <cellStyle name="Normal 9 5 2 3 7 3" xfId="6267" xr:uid="{4BCC65DB-626B-4179-96F5-46028D885049}"/>
    <cellStyle name="Normal 9 5 2 3 7 4" xfId="5675" xr:uid="{F77E717D-0E83-4566-82AB-E26A3868C4BD}"/>
    <cellStyle name="Normal 9 5 2 4" xfId="877" xr:uid="{BFA2045C-2380-4812-8EC7-77CFCA3A268D}"/>
    <cellStyle name="Normal 9 5 2 4 2" xfId="878" xr:uid="{C8CB3F33-54A9-4E72-982F-597C22B021E0}"/>
    <cellStyle name="Normal 9 5 2 4 2 2" xfId="4160" xr:uid="{91B3A638-483E-4895-B0C1-D6A3DBEBC829}"/>
    <cellStyle name="Normal 9 5 2 4 2 2 2" xfId="5070" xr:uid="{09FFD1AF-7710-4CF1-92A1-BDDBED136136}"/>
    <cellStyle name="Normal 9 5 2 4 2 2 2 2" xfId="41697" xr:uid="{41F56DF0-063F-47D0-A49B-CA030747A559}"/>
    <cellStyle name="Normal 9 5 2 4 2 2 2 3" xfId="6281" xr:uid="{1EDD725A-CE7E-4DFA-B4DE-DEC3A304FC37}"/>
    <cellStyle name="Normal 9 5 2 4 2 2 2 4" xfId="5689" xr:uid="{1B3A2878-701B-431A-92F5-C06AA18A1D70}"/>
    <cellStyle name="Normal 9 5 2 4 2 3" xfId="4161" xr:uid="{CC3DBC46-E1FC-4D31-8991-EF22D8EFC127}"/>
    <cellStyle name="Normal 9 5 2 4 2 3 2" xfId="5071" xr:uid="{CEE1D28F-30BE-449A-B518-DF67E16FE436}"/>
    <cellStyle name="Normal 9 5 2 4 2 3 2 2" xfId="41698" xr:uid="{BE4303B2-E41D-47C0-8B13-B14371194421}"/>
    <cellStyle name="Normal 9 5 2 4 2 3 2 3" xfId="6282" xr:uid="{6905083E-313D-4738-8C56-0CA9365BCC9A}"/>
    <cellStyle name="Normal 9 5 2 4 2 3 2 4" xfId="5690" xr:uid="{170B8532-8C39-4A7D-80B8-42CA5F7A555A}"/>
    <cellStyle name="Normal 9 5 2 4 2 4" xfId="4162" xr:uid="{437097F3-057C-4132-8A46-9AEE9038858E}"/>
    <cellStyle name="Normal 9 5 2 4 2 4 2" xfId="5072" xr:uid="{D6E0FD28-3E85-42B3-90E5-7272CEEF4855}"/>
    <cellStyle name="Normal 9 5 2 4 2 4 2 2" xfId="41699" xr:uid="{79C5D754-4A50-41DA-AC47-18A8AE508032}"/>
    <cellStyle name="Normal 9 5 2 4 2 4 2 3" xfId="6283" xr:uid="{A4F6781A-2D88-4160-8FE7-E2E49FDAA8DE}"/>
    <cellStyle name="Normal 9 5 2 4 2 4 2 4" xfId="5691" xr:uid="{8B0CBCA0-CF01-43FD-8BE4-7D3FBE08F40B}"/>
    <cellStyle name="Normal 9 5 2 4 2 5" xfId="5069" xr:uid="{9BCAC9BC-DAC1-4F15-86FC-ABC2FED025E7}"/>
    <cellStyle name="Normal 9 5 2 4 2 5 2" xfId="41696" xr:uid="{097CA173-91DC-4ACE-A9D4-81BB89D98F56}"/>
    <cellStyle name="Normal 9 5 2 4 2 5 3" xfId="6280" xr:uid="{8AE1AACB-BE20-427C-826F-43E276A935D0}"/>
    <cellStyle name="Normal 9 5 2 4 2 5 4" xfId="5688" xr:uid="{0797A8DF-E54E-406F-9E0D-E548528BB3A7}"/>
    <cellStyle name="Normal 9 5 2 4 3" xfId="4163" xr:uid="{C9FE0E09-7E0D-42B8-8D69-C89FE86795EB}"/>
    <cellStyle name="Normal 9 5 2 4 3 2" xfId="5073" xr:uid="{DDB9B59B-7E6F-4831-968C-C8C735AE8B56}"/>
    <cellStyle name="Normal 9 5 2 4 3 2 2" xfId="41700" xr:uid="{6EBB653C-214B-4328-B6FA-41621A219120}"/>
    <cellStyle name="Normal 9 5 2 4 3 2 3" xfId="6284" xr:uid="{72ADAF0B-76A1-44ED-9255-466753983822}"/>
    <cellStyle name="Normal 9 5 2 4 3 2 4" xfId="5692" xr:uid="{C4396704-343B-447C-8D9A-2A469AA4E8BE}"/>
    <cellStyle name="Normal 9 5 2 4 4" xfId="4164" xr:uid="{A33F121A-9611-4D8C-A3E5-52326CA5A18E}"/>
    <cellStyle name="Normal 9 5 2 4 4 2" xfId="5074" xr:uid="{7103509A-FA87-41C1-986F-EAC86110C849}"/>
    <cellStyle name="Normal 9 5 2 4 4 2 2" xfId="41701" xr:uid="{49D5386F-E846-4F18-BB2B-91A73B6A38C0}"/>
    <cellStyle name="Normal 9 5 2 4 4 2 3" xfId="6285" xr:uid="{F152E31A-4E0A-4FEE-B2D2-F0B3C06559E0}"/>
    <cellStyle name="Normal 9 5 2 4 4 2 4" xfId="5693" xr:uid="{5C976BA8-3442-4143-AFD7-2C3DD3924436}"/>
    <cellStyle name="Normal 9 5 2 4 5" xfId="4165" xr:uid="{4925DA42-0BF1-425F-8D19-33BCC7EF7E00}"/>
    <cellStyle name="Normal 9 5 2 4 5 2" xfId="5075" xr:uid="{9071ABFF-2E0F-42C5-849C-D2D9F42B5E60}"/>
    <cellStyle name="Normal 9 5 2 4 5 2 2" xfId="41702" xr:uid="{E7B8F572-AD57-4AE2-89B4-23CDA8625826}"/>
    <cellStyle name="Normal 9 5 2 4 5 2 3" xfId="6286" xr:uid="{5629F7E5-A883-4358-9C58-E50DDD5F186B}"/>
    <cellStyle name="Normal 9 5 2 4 5 2 4" xfId="5694" xr:uid="{79BBF546-9A20-4307-990B-6F9027E20D99}"/>
    <cellStyle name="Normal 9 5 2 4 6" xfId="5068" xr:uid="{FA9B5260-F6F1-4D0F-82A2-22B3D9F203AF}"/>
    <cellStyle name="Normal 9 5 2 4 6 2" xfId="41695" xr:uid="{37ECC5BE-A3C7-4DE6-A333-A7BE9E355CB2}"/>
    <cellStyle name="Normal 9 5 2 4 6 3" xfId="6279" xr:uid="{ED55D926-0E3F-48C4-95FF-D753EEC02719}"/>
    <cellStyle name="Normal 9 5 2 4 6 4" xfId="5687" xr:uid="{A162FAD1-7197-4A4B-85C6-C40CF50343E6}"/>
    <cellStyle name="Normal 9 5 2 5" xfId="879" xr:uid="{166D5A93-00F7-4042-8FCE-DBDDDBCB2AC4}"/>
    <cellStyle name="Normal 9 5 2 5 2" xfId="4166" xr:uid="{450A8D70-033B-4599-8365-4B7186E5FDF4}"/>
    <cellStyle name="Normal 9 5 2 5 2 2" xfId="5077" xr:uid="{766018A3-0798-4AC3-AC9C-FDE95F557970}"/>
    <cellStyle name="Normal 9 5 2 5 2 2 2" xfId="41704" xr:uid="{C1BB7675-3FA7-48B1-8ACF-5CA9DBC03956}"/>
    <cellStyle name="Normal 9 5 2 5 2 2 3" xfId="6288" xr:uid="{7B2091BB-FBB1-4A6E-AD19-E12B07D20501}"/>
    <cellStyle name="Normal 9 5 2 5 2 2 4" xfId="5696" xr:uid="{A5722EFF-FBB5-404F-9FE8-DDE7AF3D3F79}"/>
    <cellStyle name="Normal 9 5 2 5 3" xfId="4167" xr:uid="{F5112E5E-6634-4D0D-95CB-C4CF96AD889D}"/>
    <cellStyle name="Normal 9 5 2 5 3 2" xfId="5078" xr:uid="{357EFB45-E839-4F31-A46C-CDD48196EC4A}"/>
    <cellStyle name="Normal 9 5 2 5 3 2 2" xfId="41705" xr:uid="{8EF32397-3070-494F-8C23-3861F5E71DCF}"/>
    <cellStyle name="Normal 9 5 2 5 3 2 3" xfId="6289" xr:uid="{FD48B888-73D0-48D2-A9E8-9248EAE7B1E9}"/>
    <cellStyle name="Normal 9 5 2 5 3 2 4" xfId="5697" xr:uid="{82377197-C31B-4EB0-8D3B-B79C458DFADF}"/>
    <cellStyle name="Normal 9 5 2 5 4" xfId="4168" xr:uid="{280C9A6E-1E41-4E29-BB6C-2BF4B7343EDD}"/>
    <cellStyle name="Normal 9 5 2 5 4 2" xfId="5079" xr:uid="{F0BF562B-D0D5-468B-A969-9AA39DE5E920}"/>
    <cellStyle name="Normal 9 5 2 5 4 2 2" xfId="41706" xr:uid="{BEE67467-94DF-48BA-A733-A2058961B602}"/>
    <cellStyle name="Normal 9 5 2 5 4 2 3" xfId="6290" xr:uid="{39140D41-61AC-46A5-A573-997EDE3B7487}"/>
    <cellStyle name="Normal 9 5 2 5 4 2 4" xfId="5698" xr:uid="{29CC5147-BD98-4BC0-9AA6-34F1679F85CC}"/>
    <cellStyle name="Normal 9 5 2 5 5" xfId="5076" xr:uid="{B4BF9D8A-70C5-4DEB-896D-EA0D1E34720D}"/>
    <cellStyle name="Normal 9 5 2 5 5 2" xfId="41703" xr:uid="{21125714-C500-4ACE-A3B0-3ECC3683E30D}"/>
    <cellStyle name="Normal 9 5 2 5 5 3" xfId="6287" xr:uid="{E992623A-B550-403D-AE9B-4A0336CD72B2}"/>
    <cellStyle name="Normal 9 5 2 5 5 4" xfId="5695" xr:uid="{B1984F45-6FA5-4726-AEF7-DF63CB83CCFF}"/>
    <cellStyle name="Normal 9 5 2 6" xfId="4169" xr:uid="{E378EE5B-AE92-4B00-9FA9-3401F73A2651}"/>
    <cellStyle name="Normal 9 5 2 6 2" xfId="4170" xr:uid="{35C2839A-9CFB-439E-9391-7F8F27B18626}"/>
    <cellStyle name="Normal 9 5 2 6 2 2" xfId="5081" xr:uid="{47B9A611-CDFE-4CA5-B0F5-EB8E9FA3EF79}"/>
    <cellStyle name="Normal 9 5 2 6 2 2 2" xfId="41708" xr:uid="{B0B905C6-80C9-4ECD-B059-BE5F31D15B45}"/>
    <cellStyle name="Normal 9 5 2 6 2 2 3" xfId="6292" xr:uid="{4A399110-795C-4CF7-AAF0-6D4BFD58A51E}"/>
    <cellStyle name="Normal 9 5 2 6 2 2 4" xfId="5700" xr:uid="{D1F3E5D7-BA0D-4CC3-B9C4-30741B85DF4F}"/>
    <cellStyle name="Normal 9 5 2 6 3" xfId="4171" xr:uid="{FFF5F528-FA89-4C7A-97DF-72B1DE4F9AEE}"/>
    <cellStyle name="Normal 9 5 2 6 3 2" xfId="5082" xr:uid="{045BB272-E590-434B-BA02-4806E81954A8}"/>
    <cellStyle name="Normal 9 5 2 6 3 2 2" xfId="41709" xr:uid="{1008D6F9-ADE5-4282-BB0D-8203003867DC}"/>
    <cellStyle name="Normal 9 5 2 6 3 2 3" xfId="6293" xr:uid="{53B7A5D3-AAB9-4044-8BD1-0F64001D14F9}"/>
    <cellStyle name="Normal 9 5 2 6 3 2 4" xfId="5701" xr:uid="{20569C68-0F26-4177-8DCA-DC54A833D0B3}"/>
    <cellStyle name="Normal 9 5 2 6 4" xfId="4172" xr:uid="{A8DE5DC2-8875-4C15-B4D9-6C043CEA5139}"/>
    <cellStyle name="Normal 9 5 2 6 4 2" xfId="5083" xr:uid="{808295A2-8A68-4F79-B67D-4066B20528F3}"/>
    <cellStyle name="Normal 9 5 2 6 4 2 2" xfId="41710" xr:uid="{E24F913D-FA57-4049-B1A2-0F727FC53F6F}"/>
    <cellStyle name="Normal 9 5 2 6 4 2 3" xfId="6294" xr:uid="{F1017108-A985-41C1-BA7D-E570DF206121}"/>
    <cellStyle name="Normal 9 5 2 6 4 2 4" xfId="5702" xr:uid="{F0DFC2B7-9D1D-447A-B126-98497BDD4919}"/>
    <cellStyle name="Normal 9 5 2 6 5" xfId="5080" xr:uid="{2DA8C731-E1DF-4418-BA7A-897BD132D7D5}"/>
    <cellStyle name="Normal 9 5 2 6 5 2" xfId="41707" xr:uid="{D87CCF28-B6E3-46C6-8B6B-34AE07D24085}"/>
    <cellStyle name="Normal 9 5 2 6 5 3" xfId="6291" xr:uid="{943CF72A-3A95-44EE-99C6-84F32D1A3C65}"/>
    <cellStyle name="Normal 9 5 2 6 5 4" xfId="5699" xr:uid="{FB4FC583-378F-4795-934C-74CD93DF1762}"/>
    <cellStyle name="Normal 9 5 2 7" xfId="4173" xr:uid="{0E02A962-CA10-43BA-87F8-CB7120CB12C4}"/>
    <cellStyle name="Normal 9 5 2 7 2" xfId="5084" xr:uid="{EFF77C69-9407-4272-8ECE-A3862B88F4AD}"/>
    <cellStyle name="Normal 9 5 2 7 2 2" xfId="41711" xr:uid="{FF5450B8-4A84-49A0-8EFD-1119F28E4699}"/>
    <cellStyle name="Normal 9 5 2 7 2 3" xfId="6295" xr:uid="{74AE96AE-D35C-4245-96F0-9CA801D35FBA}"/>
    <cellStyle name="Normal 9 5 2 7 2 4" xfId="5703" xr:uid="{42E01FC5-D0E2-4B60-A9E3-64CAD8048C31}"/>
    <cellStyle name="Normal 9 5 2 8" xfId="4174" xr:uid="{D462A6DC-C32B-4A5E-83CD-2B6973DB517C}"/>
    <cellStyle name="Normal 9 5 2 8 2" xfId="5085" xr:uid="{A30BA238-B6C3-40FE-9FBD-70E69F74BBC5}"/>
    <cellStyle name="Normal 9 5 2 8 2 2" xfId="41712" xr:uid="{5252241F-9D3C-4DB4-BDE5-6C4FB553533E}"/>
    <cellStyle name="Normal 9 5 2 8 2 3" xfId="6296" xr:uid="{74D1E262-A35C-4F9F-AA35-F300A9617C87}"/>
    <cellStyle name="Normal 9 5 2 8 2 4" xfId="5704" xr:uid="{27136AAC-F6BB-4A34-9863-E8C7690ED6F0}"/>
    <cellStyle name="Normal 9 5 2 9" xfId="4175" xr:uid="{C7021582-D5CD-483B-BC2D-D0CEC3366A78}"/>
    <cellStyle name="Normal 9 5 2 9 2" xfId="5086" xr:uid="{077D03C1-C08F-491E-8962-55EF29C036D6}"/>
    <cellStyle name="Normal 9 5 2 9 2 2" xfId="41713" xr:uid="{046A3A03-ADEF-48E2-87FD-EA743C6490E4}"/>
    <cellStyle name="Normal 9 5 2 9 2 3" xfId="6297" xr:uid="{ACD9638B-A99A-42DA-84C1-C764B7AC99F4}"/>
    <cellStyle name="Normal 9 5 2 9 2 4" xfId="5705" xr:uid="{B6B56A80-C426-41CD-9653-D7C48C2E9F73}"/>
    <cellStyle name="Normal 9 5 3" xfId="422" xr:uid="{8A5D60D9-B880-4C24-B68B-83B74788849E}"/>
    <cellStyle name="Normal 9 5 3 2" xfId="880" xr:uid="{21693213-FBB7-42A0-BCDE-3D0362E4BC68}"/>
    <cellStyle name="Normal 9 5 3 2 2" xfId="881" xr:uid="{10492ACA-7E7B-4F6E-AD7A-AAF534093172}"/>
    <cellStyle name="Normal 9 5 3 2 2 2" xfId="2453" xr:uid="{8C03247D-A86B-4AED-AA13-95C578F95EC7}"/>
    <cellStyle name="Normal 9 5 3 2 2 2 2" xfId="2454" xr:uid="{E60868F6-C878-4BA7-A359-40519D9BB1FD}"/>
    <cellStyle name="Normal 9 5 3 2 2 2 2 2" xfId="5091" xr:uid="{FAECF5B3-6886-4309-9A11-C014001AF54C}"/>
    <cellStyle name="Normal 9 5 3 2 2 2 2 2 2" xfId="41718" xr:uid="{D48E4299-6C08-41FE-B3C9-92C555636F52}"/>
    <cellStyle name="Normal 9 5 3 2 2 2 2 2 3" xfId="6302" xr:uid="{A2853AD3-6EC4-42AB-99D5-FA87C9CA8224}"/>
    <cellStyle name="Normal 9 5 3 2 2 2 2 2 4" xfId="5710" xr:uid="{E9CED1BF-F1C8-4C62-AAF7-16E25E102241}"/>
    <cellStyle name="Normal 9 5 3 2 2 2 3" xfId="5090" xr:uid="{4FA3734F-3713-4F2D-94D2-AE5343432073}"/>
    <cellStyle name="Normal 9 5 3 2 2 2 3 2" xfId="41717" xr:uid="{A520735C-4376-462C-A694-B854C92F46A0}"/>
    <cellStyle name="Normal 9 5 3 2 2 2 3 3" xfId="6301" xr:uid="{00663034-6AB1-46D9-BBD9-70CC6C1C5795}"/>
    <cellStyle name="Normal 9 5 3 2 2 2 3 4" xfId="5709" xr:uid="{A7AB547A-A30A-4922-96C2-8E5A8735AE20}"/>
    <cellStyle name="Normal 9 5 3 2 2 3" xfId="2455" xr:uid="{46B11F1F-C9F8-4A0D-804C-2FE7DB75EBE5}"/>
    <cellStyle name="Normal 9 5 3 2 2 3 2" xfId="5092" xr:uid="{D3A41DAA-169B-4341-8DA3-859B5F9F0708}"/>
    <cellStyle name="Normal 9 5 3 2 2 3 2 2" xfId="41719" xr:uid="{5D10C722-8F77-48E9-B796-63F3A83D70E4}"/>
    <cellStyle name="Normal 9 5 3 2 2 3 2 3" xfId="6303" xr:uid="{BB3F156A-D899-4B76-8B1B-AE17C419CA81}"/>
    <cellStyle name="Normal 9 5 3 2 2 3 2 4" xfId="5711" xr:uid="{EB11CBDF-7DD0-403F-9572-76DE3B9326DD}"/>
    <cellStyle name="Normal 9 5 3 2 2 4" xfId="4176" xr:uid="{95B99FEB-6C1D-420A-88F7-CF3C0F255988}"/>
    <cellStyle name="Normal 9 5 3 2 2 4 2" xfId="5093" xr:uid="{D2106A66-1558-489A-AB4F-4A04B194B97A}"/>
    <cellStyle name="Normal 9 5 3 2 2 4 2 2" xfId="41720" xr:uid="{0C2C9A05-5649-48AE-A626-FF9D4F0FA085}"/>
    <cellStyle name="Normal 9 5 3 2 2 4 2 3" xfId="6304" xr:uid="{7B48B31D-A3FF-4E14-9329-8957A46C1F0F}"/>
    <cellStyle name="Normal 9 5 3 2 2 4 2 4" xfId="5712" xr:uid="{415998BC-DA8C-403C-996B-BEB1C1FCBB3B}"/>
    <cellStyle name="Normal 9 5 3 2 2 5" xfId="5089" xr:uid="{5CF0FF54-1C86-4FD2-BA72-F09C9CA86F0C}"/>
    <cellStyle name="Normal 9 5 3 2 2 5 2" xfId="41716" xr:uid="{88D4B30A-4A65-40E1-BD58-C337E5EA64E2}"/>
    <cellStyle name="Normal 9 5 3 2 2 5 3" xfId="6300" xr:uid="{95046D74-2A16-4673-BB7D-00763CC60E93}"/>
    <cellStyle name="Normal 9 5 3 2 2 5 4" xfId="5708" xr:uid="{D38FDC32-73D1-489E-80E7-91325B51C3D9}"/>
    <cellStyle name="Normal 9 5 3 2 3" xfId="2456" xr:uid="{77369D4A-8A59-424E-B979-86193A6F1561}"/>
    <cellStyle name="Normal 9 5 3 2 3 2" xfId="2457" xr:uid="{BCFEA9D0-36E6-486C-88B1-068F626961FD}"/>
    <cellStyle name="Normal 9 5 3 2 3 2 2" xfId="5095" xr:uid="{54F67DD9-8FFD-4057-8C17-F34B343BC207}"/>
    <cellStyle name="Normal 9 5 3 2 3 2 2 2" xfId="41722" xr:uid="{D11C1056-EA1D-48A5-8118-7D7B0CBC6A47}"/>
    <cellStyle name="Normal 9 5 3 2 3 2 2 3" xfId="6306" xr:uid="{91B6FB50-632A-48AB-8841-87FF24AEB701}"/>
    <cellStyle name="Normal 9 5 3 2 3 2 2 4" xfId="5714" xr:uid="{6E1FCBDD-3F7C-4C1A-A77A-85586B5A92DD}"/>
    <cellStyle name="Normal 9 5 3 2 3 3" xfId="4177" xr:uid="{8EB79ECB-BBF8-4880-953F-FB7E981F3E02}"/>
    <cellStyle name="Normal 9 5 3 2 3 3 2" xfId="5096" xr:uid="{BA3ADE36-F88F-41A0-947D-A51D627D65DD}"/>
    <cellStyle name="Normal 9 5 3 2 3 3 2 2" xfId="41723" xr:uid="{692F61FB-DD23-4BC0-A63A-1491CEC9FBA3}"/>
    <cellStyle name="Normal 9 5 3 2 3 3 2 3" xfId="6307" xr:uid="{02F0CFDF-9639-4E80-BD49-47CB8F5B2733}"/>
    <cellStyle name="Normal 9 5 3 2 3 3 2 4" xfId="5715" xr:uid="{6BEC3840-081D-4B8C-BFDD-3A3A78479FE1}"/>
    <cellStyle name="Normal 9 5 3 2 3 4" xfId="4178" xr:uid="{A70F7D45-10B7-4531-81FB-B48EAECCF4AC}"/>
    <cellStyle name="Normal 9 5 3 2 3 4 2" xfId="5097" xr:uid="{39E3AECD-EDB0-4284-AA11-1AA205AB593C}"/>
    <cellStyle name="Normal 9 5 3 2 3 4 2 2" xfId="41724" xr:uid="{4D8E5E29-836B-45D2-AD99-EACA95529A82}"/>
    <cellStyle name="Normal 9 5 3 2 3 4 2 3" xfId="6308" xr:uid="{67CAD02B-7EA8-4E7C-8FB1-CB2B4B05694C}"/>
    <cellStyle name="Normal 9 5 3 2 3 4 2 4" xfId="5716" xr:uid="{0F194357-659E-483C-A5BC-86672306FD64}"/>
    <cellStyle name="Normal 9 5 3 2 3 5" xfId="5094" xr:uid="{169BFAD8-C54A-4527-B92F-DD32E1752073}"/>
    <cellStyle name="Normal 9 5 3 2 3 5 2" xfId="41721" xr:uid="{54D7332A-EC18-4EDC-B54F-D8A080CADB16}"/>
    <cellStyle name="Normal 9 5 3 2 3 5 3" xfId="6305" xr:uid="{61040B6B-030D-4777-98C8-AB288AC0A6A4}"/>
    <cellStyle name="Normal 9 5 3 2 3 5 4" xfId="5713" xr:uid="{D6E6A649-65AD-4D9B-BB49-007B2E4CE74B}"/>
    <cellStyle name="Normal 9 5 3 2 4" xfId="2458" xr:uid="{7B8C6B57-B475-4E4E-9564-7413A2B1BF94}"/>
    <cellStyle name="Normal 9 5 3 2 4 2" xfId="5098" xr:uid="{C7882DAF-C537-4132-AD96-0DDDECA4A2DE}"/>
    <cellStyle name="Normal 9 5 3 2 4 2 2" xfId="41725" xr:uid="{B2769E03-70D0-4948-B03B-5E709F06DA87}"/>
    <cellStyle name="Normal 9 5 3 2 4 2 3" xfId="6309" xr:uid="{AC17085D-C09B-413B-BC0A-64C061C0CA16}"/>
    <cellStyle name="Normal 9 5 3 2 4 2 4" xfId="5717" xr:uid="{9722EACC-0212-4DDD-9B6E-73003D271C72}"/>
    <cellStyle name="Normal 9 5 3 2 5" xfId="4179" xr:uid="{E5B1EF25-1582-4A15-B055-DAA36C8E3A98}"/>
    <cellStyle name="Normal 9 5 3 2 5 2" xfId="5099" xr:uid="{0FAAEABF-48C2-45B3-A4DD-875F33F50EEB}"/>
    <cellStyle name="Normal 9 5 3 2 5 2 2" xfId="41726" xr:uid="{7E417EA4-F695-4B11-BFDC-F1C44D6C9EDD}"/>
    <cellStyle name="Normal 9 5 3 2 5 2 3" xfId="6310" xr:uid="{A9F8B22E-6043-4515-BDAC-ABA04045F28D}"/>
    <cellStyle name="Normal 9 5 3 2 5 2 4" xfId="5718" xr:uid="{9372EC67-4210-4CBF-AC6F-50C9B8B6ED8D}"/>
    <cellStyle name="Normal 9 5 3 2 6" xfId="4180" xr:uid="{9570E68F-7B1E-423D-B8C1-192CC5C8C5F4}"/>
    <cellStyle name="Normal 9 5 3 2 6 2" xfId="5100" xr:uid="{B5EAB5C9-65AA-45F5-8A24-5E0BAE2C2CE7}"/>
    <cellStyle name="Normal 9 5 3 2 6 2 2" xfId="41727" xr:uid="{D04D146B-BD69-40A8-B4A7-6149EBE4288C}"/>
    <cellStyle name="Normal 9 5 3 2 6 2 3" xfId="6311" xr:uid="{9E5F3E36-CC37-4D9F-9BDE-CC79112CF670}"/>
    <cellStyle name="Normal 9 5 3 2 6 2 4" xfId="5719" xr:uid="{E943145B-DA0E-471D-9AB7-758E72203660}"/>
    <cellStyle name="Normal 9 5 3 2 7" xfId="5088" xr:uid="{FCCD2B9A-07F1-45C0-8CC1-7615F0FB3DAC}"/>
    <cellStyle name="Normal 9 5 3 2 7 2" xfId="41715" xr:uid="{D9F239DA-B2A4-4991-9A47-D3330ED04AC3}"/>
    <cellStyle name="Normal 9 5 3 2 7 3" xfId="6299" xr:uid="{E18E4B86-0741-4AA6-B343-410B80B8FDEE}"/>
    <cellStyle name="Normal 9 5 3 2 7 4" xfId="5707" xr:uid="{80BC59ED-A316-4C38-9D32-C5D939B820F9}"/>
    <cellStyle name="Normal 9 5 3 3" xfId="882" xr:uid="{282CA4A8-FA0B-40DC-9AC8-C0673B813F8A}"/>
    <cellStyle name="Normal 9 5 3 3 2" xfId="2459" xr:uid="{04987719-738A-415F-AFCF-BE47308330C5}"/>
    <cellStyle name="Normal 9 5 3 3 2 2" xfId="2460" xr:uid="{A8CF44F1-3271-4040-BA8D-3241E48B280F}"/>
    <cellStyle name="Normal 9 5 3 3 2 2 2" xfId="5103" xr:uid="{A7083A8D-9E26-457A-9876-8B6F9E35DC20}"/>
    <cellStyle name="Normal 9 5 3 3 2 2 2 2" xfId="41730" xr:uid="{69014092-0A53-4EA5-81E6-909BBA7A4B33}"/>
    <cellStyle name="Normal 9 5 3 3 2 2 2 3" xfId="6314" xr:uid="{AD7505CB-96C1-4220-A345-1281A823C66C}"/>
    <cellStyle name="Normal 9 5 3 3 2 2 2 4" xfId="5722" xr:uid="{16720C01-174A-4D43-A72D-7B6D1A676268}"/>
    <cellStyle name="Normal 9 5 3 3 2 3" xfId="4181" xr:uid="{65BC3D83-3DB7-46C4-9BE9-6F202906191C}"/>
    <cellStyle name="Normal 9 5 3 3 2 3 2" xfId="5104" xr:uid="{17C9B025-2CCE-4D0F-B80B-BCDCEFB44DB2}"/>
    <cellStyle name="Normal 9 5 3 3 2 3 2 2" xfId="41731" xr:uid="{6A8E3FB1-EE61-419F-AC43-55F77EA0D876}"/>
    <cellStyle name="Normal 9 5 3 3 2 3 2 3" xfId="6315" xr:uid="{7759BFDA-B451-4FBF-AF75-F9B74BC77E8B}"/>
    <cellStyle name="Normal 9 5 3 3 2 3 2 4" xfId="5723" xr:uid="{B2BF15C6-80F2-4A8B-ABB9-0C12B5A36E5E}"/>
    <cellStyle name="Normal 9 5 3 3 2 4" xfId="4182" xr:uid="{A719F545-61D0-4D09-9623-F6AB27A26FA1}"/>
    <cellStyle name="Normal 9 5 3 3 2 4 2" xfId="5105" xr:uid="{74B5D017-E872-44D8-885B-9EA7AF17458D}"/>
    <cellStyle name="Normal 9 5 3 3 2 4 2 2" xfId="41732" xr:uid="{BE29208B-E35F-4EE1-B8E7-0FA9F5FCF78D}"/>
    <cellStyle name="Normal 9 5 3 3 2 4 2 3" xfId="6316" xr:uid="{69371E33-3A20-4039-BD42-7E00CE1FEF70}"/>
    <cellStyle name="Normal 9 5 3 3 2 4 2 4" xfId="5724" xr:uid="{5179E149-5300-4E87-BF00-3F05AEECEDE6}"/>
    <cellStyle name="Normal 9 5 3 3 2 5" xfId="5102" xr:uid="{02098831-A724-4410-8FF1-392E80845A4A}"/>
    <cellStyle name="Normal 9 5 3 3 2 5 2" xfId="41729" xr:uid="{A80F96E7-C3E3-4E29-90E6-91808AFCCEF2}"/>
    <cellStyle name="Normal 9 5 3 3 2 5 3" xfId="6313" xr:uid="{D5CB176D-C8CD-4313-93BA-BAD349D12714}"/>
    <cellStyle name="Normal 9 5 3 3 2 5 4" xfId="5721" xr:uid="{685E0C8A-72C3-47EC-8D61-73D1B6DDB1FA}"/>
    <cellStyle name="Normal 9 5 3 3 3" xfId="2461" xr:uid="{D676F403-14F7-4CDA-BA04-381F6D9FFD94}"/>
    <cellStyle name="Normal 9 5 3 3 3 2" xfId="5106" xr:uid="{C1AC56A9-901A-43F1-8DA1-62599363FD3F}"/>
    <cellStyle name="Normal 9 5 3 3 3 2 2" xfId="41733" xr:uid="{C9C3937F-29F3-4422-B47B-920DDBCEC463}"/>
    <cellStyle name="Normal 9 5 3 3 3 2 3" xfId="6317" xr:uid="{ECEF6C82-50E7-4445-B856-8D60B73F3653}"/>
    <cellStyle name="Normal 9 5 3 3 3 2 4" xfId="5725" xr:uid="{0AA0D122-81A5-4C76-A6FC-14203F4AF607}"/>
    <cellStyle name="Normal 9 5 3 3 4" xfId="4183" xr:uid="{A0487398-6679-4CDE-AAA0-55E33B98DF12}"/>
    <cellStyle name="Normal 9 5 3 3 4 2" xfId="5107" xr:uid="{06A07BB7-3D01-44F1-AE51-79029BC3A229}"/>
    <cellStyle name="Normal 9 5 3 3 4 2 2" xfId="41734" xr:uid="{3384AA67-DF13-4BE2-9C3B-FEF42DDC139E}"/>
    <cellStyle name="Normal 9 5 3 3 4 2 3" xfId="6318" xr:uid="{C5B8827C-CB8E-4722-982D-36D8E3ECD7C5}"/>
    <cellStyle name="Normal 9 5 3 3 4 2 4" xfId="5726" xr:uid="{02A06E85-CBEF-4254-B16F-3DDA5B82AA9B}"/>
    <cellStyle name="Normal 9 5 3 3 5" xfId="4184" xr:uid="{AF23362A-897E-4186-A1EA-5C0676F5F245}"/>
    <cellStyle name="Normal 9 5 3 3 5 2" xfId="5108" xr:uid="{448AC23F-C9AA-4FAC-A75F-524156C63DD5}"/>
    <cellStyle name="Normal 9 5 3 3 5 2 2" xfId="41735" xr:uid="{7C745EF4-8F47-47C8-9A93-3D2F6237EA54}"/>
    <cellStyle name="Normal 9 5 3 3 5 2 3" xfId="6319" xr:uid="{A5EEF3A1-5F5F-4353-83CC-50E5714F6DC7}"/>
    <cellStyle name="Normal 9 5 3 3 5 2 4" xfId="5727" xr:uid="{B98CC03A-4BA3-4D26-A21E-C52BC6517327}"/>
    <cellStyle name="Normal 9 5 3 3 6" xfId="5101" xr:uid="{6846E8C1-90F3-4F63-AB1C-79ACDB3F8AF6}"/>
    <cellStyle name="Normal 9 5 3 3 6 2" xfId="41728" xr:uid="{2DBF1F32-2BBE-480C-BD8E-4AB995BD1ED4}"/>
    <cellStyle name="Normal 9 5 3 3 6 3" xfId="6312" xr:uid="{CCAF2176-1674-4763-B3C4-7E4F6043DC30}"/>
    <cellStyle name="Normal 9 5 3 3 6 4" xfId="5720" xr:uid="{A2A08246-A7F3-4FCF-AD4B-0D35AF64008B}"/>
    <cellStyle name="Normal 9 5 3 4" xfId="2462" xr:uid="{49062D15-9592-49DD-843F-49F5D2FDB757}"/>
    <cellStyle name="Normal 9 5 3 4 2" xfId="2463" xr:uid="{072F926F-5771-4C82-9788-CE8F887E763E}"/>
    <cellStyle name="Normal 9 5 3 4 2 2" xfId="5110" xr:uid="{F195E987-D949-46F8-9F9D-F51426931AD0}"/>
    <cellStyle name="Normal 9 5 3 4 2 2 2" xfId="41737" xr:uid="{9BF3C344-5103-44F7-9832-9D0362F93CBB}"/>
    <cellStyle name="Normal 9 5 3 4 2 2 3" xfId="6321" xr:uid="{0384BA37-3330-45EB-8C61-155BA632A167}"/>
    <cellStyle name="Normal 9 5 3 4 2 2 4" xfId="5729" xr:uid="{E56E08BE-57A7-4033-BA1C-F6D4369A4F10}"/>
    <cellStyle name="Normal 9 5 3 4 3" xfId="4185" xr:uid="{E8026BEE-1A78-4177-B9E4-BAB3A6549A4B}"/>
    <cellStyle name="Normal 9 5 3 4 3 2" xfId="5111" xr:uid="{37096996-BE47-4A43-813C-B1542DAC4A19}"/>
    <cellStyle name="Normal 9 5 3 4 3 2 2" xfId="41738" xr:uid="{028379B0-BD7F-4191-865E-7698673E7A25}"/>
    <cellStyle name="Normal 9 5 3 4 3 2 3" xfId="6322" xr:uid="{313ECE60-61A3-425A-82B5-5D274903F53F}"/>
    <cellStyle name="Normal 9 5 3 4 3 2 4" xfId="5730" xr:uid="{AC764063-608D-4BC8-B632-6A4AE4716C87}"/>
    <cellStyle name="Normal 9 5 3 4 4" xfId="4186" xr:uid="{EABAC446-906F-4520-A688-E65E435D5051}"/>
    <cellStyle name="Normal 9 5 3 4 4 2" xfId="5112" xr:uid="{067C630F-A3F7-4F27-9B60-54181C3E2ED3}"/>
    <cellStyle name="Normal 9 5 3 4 4 2 2" xfId="41739" xr:uid="{26162911-8A2E-4D1F-A84E-C5F2AF3F6EFD}"/>
    <cellStyle name="Normal 9 5 3 4 4 2 3" xfId="6323" xr:uid="{9E3AA152-C2C3-46BC-BEED-37027F05D6EE}"/>
    <cellStyle name="Normal 9 5 3 4 4 2 4" xfId="5731" xr:uid="{3A359EDB-592C-4FAA-AEF5-48C1F08CB06E}"/>
    <cellStyle name="Normal 9 5 3 4 5" xfId="5109" xr:uid="{D08DDD2A-F418-4B41-B587-00E49A3FF95E}"/>
    <cellStyle name="Normal 9 5 3 4 5 2" xfId="41736" xr:uid="{ECD29F7E-F339-4AA5-B541-797F0B219F00}"/>
    <cellStyle name="Normal 9 5 3 4 5 3" xfId="6320" xr:uid="{B39C3AAD-395D-417D-90AD-9315E21BF7EB}"/>
    <cellStyle name="Normal 9 5 3 4 5 4" xfId="5728" xr:uid="{0A6320F0-B99E-406B-BEA4-F65EF056EFC3}"/>
    <cellStyle name="Normal 9 5 3 5" xfId="2464" xr:uid="{01E452A5-9FC2-4907-AF12-88F6FB5932AF}"/>
    <cellStyle name="Normal 9 5 3 5 2" xfId="4187" xr:uid="{549F5C42-4881-4268-9983-E7DDFF21D69C}"/>
    <cellStyle name="Normal 9 5 3 5 2 2" xfId="5114" xr:uid="{672A9E00-16EF-46F1-BD4F-B6F838B0B04D}"/>
    <cellStyle name="Normal 9 5 3 5 2 2 2" xfId="41741" xr:uid="{1F280537-12AE-48FA-8278-E3BBED7D0BF2}"/>
    <cellStyle name="Normal 9 5 3 5 2 2 3" xfId="6325" xr:uid="{17BEAC30-D3AA-428F-9924-250241288C71}"/>
    <cellStyle name="Normal 9 5 3 5 2 2 4" xfId="5733" xr:uid="{C6BD08FB-E87D-424C-ADF3-06E352D8CC72}"/>
    <cellStyle name="Normal 9 5 3 5 3" xfId="4188" xr:uid="{07B0815E-14AE-40F7-9012-E8C51D2E8847}"/>
    <cellStyle name="Normal 9 5 3 5 3 2" xfId="5115" xr:uid="{0491CF88-D413-4B75-99D7-350963FBC90A}"/>
    <cellStyle name="Normal 9 5 3 5 3 2 2" xfId="41742" xr:uid="{6481B9EE-BAC5-4552-84A0-B92CDBC70349}"/>
    <cellStyle name="Normal 9 5 3 5 3 2 3" xfId="6326" xr:uid="{F92F0E44-B874-4FE7-9DDC-D532B96F55D2}"/>
    <cellStyle name="Normal 9 5 3 5 3 2 4" xfId="5734" xr:uid="{48355011-DAE0-43D1-ACC8-ADB0CA8A3D37}"/>
    <cellStyle name="Normal 9 5 3 5 4" xfId="4189" xr:uid="{13748302-7848-4F18-B120-F722092A7CD2}"/>
    <cellStyle name="Normal 9 5 3 5 4 2" xfId="5116" xr:uid="{4A1A4429-68DB-4C4C-8BEB-F257D603526F}"/>
    <cellStyle name="Normal 9 5 3 5 4 2 2" xfId="41743" xr:uid="{A5BF2F84-679C-4251-9628-9CD044A07D3F}"/>
    <cellStyle name="Normal 9 5 3 5 4 2 3" xfId="6327" xr:uid="{964AAC18-8456-42F3-8C76-3425E2BCA17E}"/>
    <cellStyle name="Normal 9 5 3 5 4 2 4" xfId="5735" xr:uid="{7F8B2F0D-672D-4509-BB7B-5E445A1BE32C}"/>
    <cellStyle name="Normal 9 5 3 5 5" xfId="5113" xr:uid="{52E34575-8F65-41FF-92BC-FDAEC338063B}"/>
    <cellStyle name="Normal 9 5 3 5 5 2" xfId="41740" xr:uid="{60D764DE-B462-4860-B6B2-8FC40568FE46}"/>
    <cellStyle name="Normal 9 5 3 5 5 3" xfId="6324" xr:uid="{A2E73A8D-5EB9-446A-A0F9-1F80970F79AE}"/>
    <cellStyle name="Normal 9 5 3 5 5 4" xfId="5732" xr:uid="{AB97D530-7FD8-4DB3-B7A8-95D66D94F8EC}"/>
    <cellStyle name="Normal 9 5 3 6" xfId="4190" xr:uid="{DF09AB4C-D866-42EB-8A06-FB4FB156DE32}"/>
    <cellStyle name="Normal 9 5 3 6 2" xfId="5117" xr:uid="{4EB407E1-4166-43E9-AFA3-49A336A35532}"/>
    <cellStyle name="Normal 9 5 3 6 2 2" xfId="41744" xr:uid="{92D71EAC-974B-42DF-B6C5-4DB1E16DCFCD}"/>
    <cellStyle name="Normal 9 5 3 6 2 3" xfId="6328" xr:uid="{981E0B54-00DA-4FBD-A84D-2D6B51787870}"/>
    <cellStyle name="Normal 9 5 3 6 2 4" xfId="5736" xr:uid="{339DD599-7E41-40F6-B780-40700E82743E}"/>
    <cellStyle name="Normal 9 5 3 7" xfId="4191" xr:uid="{3A552111-CCE7-49C6-A673-82A239945CEB}"/>
    <cellStyle name="Normal 9 5 3 7 2" xfId="5118" xr:uid="{1F446C0B-6ADC-4C0A-9F0E-986522DA7DD4}"/>
    <cellStyle name="Normal 9 5 3 7 2 2" xfId="41745" xr:uid="{B38C0D98-46DB-427A-B615-4B3EED86063F}"/>
    <cellStyle name="Normal 9 5 3 7 2 3" xfId="6329" xr:uid="{830F90BD-225D-43C5-A028-841403C0BADA}"/>
    <cellStyle name="Normal 9 5 3 7 2 4" xfId="5737" xr:uid="{A73996AC-6DEA-4A46-80C7-5E7A18E1387A}"/>
    <cellStyle name="Normal 9 5 3 8" xfId="4192" xr:uid="{A9A415FB-6E59-4B5D-8527-D4B4FB73A40E}"/>
    <cellStyle name="Normal 9 5 3 8 2" xfId="5119" xr:uid="{9AD3F721-0F83-432A-B0BE-01DBCE33F9DD}"/>
    <cellStyle name="Normal 9 5 3 8 2 2" xfId="41746" xr:uid="{34AA626F-44F7-42DB-AACD-B36AD00DF692}"/>
    <cellStyle name="Normal 9 5 3 8 2 3" xfId="6330" xr:uid="{6EA79881-ABB7-4299-AE79-B891D5DB8E3A}"/>
    <cellStyle name="Normal 9 5 3 8 2 4" xfId="5738" xr:uid="{20914834-C0F6-4A7D-B7C6-A11DB6E173CD}"/>
    <cellStyle name="Normal 9 5 3 9" xfId="5087" xr:uid="{830C9FD2-2723-4A9E-81F0-DD1070288871}"/>
    <cellStyle name="Normal 9 5 3 9 2" xfId="41714" xr:uid="{EDED35BF-8D3E-46B9-942C-B725F5459DFF}"/>
    <cellStyle name="Normal 9 5 3 9 3" xfId="6298" xr:uid="{619A1ABE-0678-4EB1-ABE1-881BCA197FFB}"/>
    <cellStyle name="Normal 9 5 3 9 4" xfId="5706" xr:uid="{F3C4635B-2014-4695-9BB3-7F81E5A2DF4D}"/>
    <cellStyle name="Normal 9 5 4" xfId="423" xr:uid="{0B3D875A-32B7-4615-BD58-E14C4A63FA13}"/>
    <cellStyle name="Normal 9 5 4 2" xfId="883" xr:uid="{331B59F2-18A2-40DB-A29C-61EEBAE8FFA7}"/>
    <cellStyle name="Normal 9 5 4 2 2" xfId="884" xr:uid="{C032EDC6-635A-4375-9394-17982306F64A}"/>
    <cellStyle name="Normal 9 5 4 2 2 2" xfId="2465" xr:uid="{90930C8F-2C3A-45AE-8C27-F429F05BC783}"/>
    <cellStyle name="Normal 9 5 4 2 2 2 2" xfId="5123" xr:uid="{E847B31A-59E2-4473-8D33-8F5ECF47BDC4}"/>
    <cellStyle name="Normal 9 5 4 2 2 2 2 2" xfId="41750" xr:uid="{C42855F5-E6A2-43DE-B7D3-A5EBA5253995}"/>
    <cellStyle name="Normal 9 5 4 2 2 2 2 3" xfId="6334" xr:uid="{3A9689F6-513B-43AE-8A74-C403AED7D599}"/>
    <cellStyle name="Normal 9 5 4 2 2 2 2 4" xfId="5742" xr:uid="{6656D9E9-B5D1-4DD9-83C0-7A82FCA297D5}"/>
    <cellStyle name="Normal 9 5 4 2 2 3" xfId="4193" xr:uid="{2B9F5234-4FCE-4143-AC75-343AFBE30483}"/>
    <cellStyle name="Normal 9 5 4 2 2 3 2" xfId="5124" xr:uid="{F0E01206-CC36-4D7E-8E68-F886471F33AC}"/>
    <cellStyle name="Normal 9 5 4 2 2 3 2 2" xfId="41751" xr:uid="{4B34B996-1BC1-41E8-98C5-27BD37688AB6}"/>
    <cellStyle name="Normal 9 5 4 2 2 3 2 3" xfId="6335" xr:uid="{96D6903A-67B4-4CFE-A60A-C9C9739F49E8}"/>
    <cellStyle name="Normal 9 5 4 2 2 3 2 4" xfId="5743" xr:uid="{36209C48-3A9C-4693-97B8-5DADB7790485}"/>
    <cellStyle name="Normal 9 5 4 2 2 4" xfId="4194" xr:uid="{56914515-3E10-46A2-8F3E-14D8F6FE3C88}"/>
    <cellStyle name="Normal 9 5 4 2 2 4 2" xfId="5125" xr:uid="{30F3C1F7-A290-40A3-8063-020AB316E98F}"/>
    <cellStyle name="Normal 9 5 4 2 2 4 2 2" xfId="41752" xr:uid="{22314712-C4C0-4921-881F-4F400C841191}"/>
    <cellStyle name="Normal 9 5 4 2 2 4 2 3" xfId="6336" xr:uid="{E424F5EE-5D69-4362-A904-845959D06429}"/>
    <cellStyle name="Normal 9 5 4 2 2 4 2 4" xfId="5744" xr:uid="{8B057899-CD96-480E-BD7C-76AFA7164D08}"/>
    <cellStyle name="Normal 9 5 4 2 2 5" xfId="5122" xr:uid="{7D4925E8-F153-44D3-B78F-6B6B089BF810}"/>
    <cellStyle name="Normal 9 5 4 2 2 5 2" xfId="41749" xr:uid="{3C233DCB-9488-4BF1-BB0B-4B060DB4C34A}"/>
    <cellStyle name="Normal 9 5 4 2 2 5 3" xfId="6333" xr:uid="{A10D4DC6-71DE-4831-BF24-228D38557C82}"/>
    <cellStyle name="Normal 9 5 4 2 2 5 4" xfId="5741" xr:uid="{1C35080D-5CE7-4043-A299-A20B01E97BD2}"/>
    <cellStyle name="Normal 9 5 4 2 3" xfId="2466" xr:uid="{94B0EB5F-B385-4EB4-9598-89B2C7E743B8}"/>
    <cellStyle name="Normal 9 5 4 2 3 2" xfId="5126" xr:uid="{46C3D3CE-57F7-4249-803D-365BB1074FBF}"/>
    <cellStyle name="Normal 9 5 4 2 3 2 2" xfId="41753" xr:uid="{84F4351E-A908-4B16-AE5D-489428AC6B92}"/>
    <cellStyle name="Normal 9 5 4 2 3 2 3" xfId="6337" xr:uid="{46907EA3-06C3-4552-9AD4-8E37AC95667A}"/>
    <cellStyle name="Normal 9 5 4 2 3 2 4" xfId="5745" xr:uid="{292FE22F-AA9A-4E28-9EEE-AB473E763309}"/>
    <cellStyle name="Normal 9 5 4 2 4" xfId="4195" xr:uid="{6CB365F1-4E43-46C5-908E-E3AB015A2F66}"/>
    <cellStyle name="Normal 9 5 4 2 4 2" xfId="5127" xr:uid="{6F82C859-E14F-44AB-B1D4-97F234D37452}"/>
    <cellStyle name="Normal 9 5 4 2 4 2 2" xfId="41754" xr:uid="{FC399269-4CAC-4F64-AF71-459D261DBB64}"/>
    <cellStyle name="Normal 9 5 4 2 4 2 3" xfId="6338" xr:uid="{5BFD1E2F-3576-439E-947C-01A9095F12F8}"/>
    <cellStyle name="Normal 9 5 4 2 4 2 4" xfId="5746" xr:uid="{7DBB17EF-FF5A-4672-8551-95BE331A3FB2}"/>
    <cellStyle name="Normal 9 5 4 2 5" xfId="4196" xr:uid="{2B332EE8-D9E8-42CC-9E9C-0FFF10A5C5C3}"/>
    <cellStyle name="Normal 9 5 4 2 5 2" xfId="5128" xr:uid="{92EFB200-EA58-4416-B819-2330E99B0281}"/>
    <cellStyle name="Normal 9 5 4 2 5 2 2" xfId="41755" xr:uid="{68BB22A7-81E7-499E-9DD8-89DD32BA0452}"/>
    <cellStyle name="Normal 9 5 4 2 5 2 3" xfId="6339" xr:uid="{63F0075A-31BE-4242-8A5D-4F4B1BEF4E77}"/>
    <cellStyle name="Normal 9 5 4 2 5 2 4" xfId="5747" xr:uid="{322A5D4A-E62C-433A-9ED0-A3C79EBC254E}"/>
    <cellStyle name="Normal 9 5 4 2 6" xfId="5121" xr:uid="{3B94F8AF-ACCA-438D-BE20-B90A597018B0}"/>
    <cellStyle name="Normal 9 5 4 2 6 2" xfId="41748" xr:uid="{D7D906F7-8228-4D0F-BC89-D7FCA7E0A86D}"/>
    <cellStyle name="Normal 9 5 4 2 6 3" xfId="6332" xr:uid="{B0C33BCA-AE54-4F7C-858A-BEF783B73778}"/>
    <cellStyle name="Normal 9 5 4 2 6 4" xfId="5740" xr:uid="{2DC2EF29-2C4C-4DA1-A375-4406D8AADD78}"/>
    <cellStyle name="Normal 9 5 4 3" xfId="885" xr:uid="{0F64E6F9-A017-402C-948A-9E5FF144E02D}"/>
    <cellStyle name="Normal 9 5 4 3 2" xfId="2467" xr:uid="{61427374-9454-4BA6-AF32-783A118372A7}"/>
    <cellStyle name="Normal 9 5 4 3 2 2" xfId="5130" xr:uid="{FA69F9F3-40CB-4033-AC51-6DA92C478BC4}"/>
    <cellStyle name="Normal 9 5 4 3 2 2 2" xfId="41757" xr:uid="{3176FC88-2876-480E-B0EF-BC9D3A884D95}"/>
    <cellStyle name="Normal 9 5 4 3 2 2 3" xfId="6341" xr:uid="{D7BC393E-659A-4B6E-A966-B95164436FB4}"/>
    <cellStyle name="Normal 9 5 4 3 2 2 4" xfId="5749" xr:uid="{D5FAD0DA-F20E-4A67-BE67-9D4BC86566C0}"/>
    <cellStyle name="Normal 9 5 4 3 3" xfId="4197" xr:uid="{45ECC536-BC70-4C9A-9C96-FD884C6E8084}"/>
    <cellStyle name="Normal 9 5 4 3 3 2" xfId="5131" xr:uid="{DD316573-EF2F-4FE5-BA12-892D89279774}"/>
    <cellStyle name="Normal 9 5 4 3 3 2 2" xfId="41758" xr:uid="{2E1B09E5-CC03-4343-BCFE-15ED754350AE}"/>
    <cellStyle name="Normal 9 5 4 3 3 2 3" xfId="6342" xr:uid="{158D98B4-17C1-4378-A307-4EA17B1D1E9A}"/>
    <cellStyle name="Normal 9 5 4 3 3 2 4" xfId="5750" xr:uid="{9019E608-1F9F-4C45-A936-A9794A55820F}"/>
    <cellStyle name="Normal 9 5 4 3 4" xfId="4198" xr:uid="{9535EEDE-C872-4CFC-BA63-5B770A33A152}"/>
    <cellStyle name="Normal 9 5 4 3 4 2" xfId="5132" xr:uid="{DE18E5B4-2BE7-42BC-8FC7-4BACD52EDEDC}"/>
    <cellStyle name="Normal 9 5 4 3 4 2 2" xfId="41759" xr:uid="{3DCFA52C-9DA1-4285-9E8B-82211059F9AE}"/>
    <cellStyle name="Normal 9 5 4 3 4 2 3" xfId="6343" xr:uid="{F9A91117-8306-4EA1-B712-5E8F8D6D95BD}"/>
    <cellStyle name="Normal 9 5 4 3 4 2 4" xfId="5751" xr:uid="{719C7635-2901-4C8F-BFC4-C4439BE2C501}"/>
    <cellStyle name="Normal 9 5 4 3 5" xfId="5129" xr:uid="{67C8876B-00A5-4016-ADB8-6430170EFD9B}"/>
    <cellStyle name="Normal 9 5 4 3 5 2" xfId="41756" xr:uid="{24BCDB31-E659-4A18-81A1-600B44D72AE2}"/>
    <cellStyle name="Normal 9 5 4 3 5 3" xfId="6340" xr:uid="{16726634-01C3-4AB1-9287-5BD647B9077D}"/>
    <cellStyle name="Normal 9 5 4 3 5 4" xfId="5748" xr:uid="{527058FF-6B2C-4050-A600-C4C85EB68985}"/>
    <cellStyle name="Normal 9 5 4 4" xfId="2468" xr:uid="{19E8651E-7F1C-4128-B6B0-EC2C0F30795E}"/>
    <cellStyle name="Normal 9 5 4 4 2" xfId="4199" xr:uid="{3894D899-3278-4C37-BE76-B862D53B315B}"/>
    <cellStyle name="Normal 9 5 4 4 2 2" xfId="5134" xr:uid="{7C121FF5-F324-4CFC-B2FE-EAD3C06D5518}"/>
    <cellStyle name="Normal 9 5 4 4 2 2 2" xfId="41761" xr:uid="{9313A726-70CA-4D88-B9BE-58D1E0A783B9}"/>
    <cellStyle name="Normal 9 5 4 4 2 2 3" xfId="6345" xr:uid="{C90A0E8B-8353-44B2-8742-943D0A8C1305}"/>
    <cellStyle name="Normal 9 5 4 4 2 2 4" xfId="5753" xr:uid="{23862394-C574-401A-B051-4820A5069569}"/>
    <cellStyle name="Normal 9 5 4 4 3" xfId="4200" xr:uid="{67B6B712-2EEA-4433-98F4-92652F6FE0D5}"/>
    <cellStyle name="Normal 9 5 4 4 3 2" xfId="5135" xr:uid="{4B287E2F-3D5B-4C2F-8C67-B7C9E791433F}"/>
    <cellStyle name="Normal 9 5 4 4 3 2 2" xfId="41762" xr:uid="{24CDCDD8-9923-4676-9BA9-E54A55C6AFF4}"/>
    <cellStyle name="Normal 9 5 4 4 3 2 3" xfId="6346" xr:uid="{0F87FF4A-E182-43E6-8469-A8E37528701F}"/>
    <cellStyle name="Normal 9 5 4 4 3 2 4" xfId="5754" xr:uid="{9786AF24-E893-4877-B721-203A27B93FF5}"/>
    <cellStyle name="Normal 9 5 4 4 4" xfId="4201" xr:uid="{F35DEA04-19EE-4F90-AF93-BB22541E0408}"/>
    <cellStyle name="Normal 9 5 4 4 4 2" xfId="5136" xr:uid="{98B94037-5D94-47AE-A9CF-BC6252D14406}"/>
    <cellStyle name="Normal 9 5 4 4 4 2 2" xfId="41763" xr:uid="{245F18DD-A5E8-4427-AAB3-BA586135CCA4}"/>
    <cellStyle name="Normal 9 5 4 4 4 2 3" xfId="6347" xr:uid="{44F0B180-4BF8-49B6-98EA-D801D1DF26B0}"/>
    <cellStyle name="Normal 9 5 4 4 4 2 4" xfId="5755" xr:uid="{85719AF3-237B-4DE3-B56C-DB96558988C1}"/>
    <cellStyle name="Normal 9 5 4 4 5" xfId="5133" xr:uid="{D79A1A23-E66F-4EAE-A0D2-047112D073E9}"/>
    <cellStyle name="Normal 9 5 4 4 5 2" xfId="41760" xr:uid="{354629E3-67AE-46E2-B4F4-D33496E26E32}"/>
    <cellStyle name="Normal 9 5 4 4 5 3" xfId="6344" xr:uid="{64815D5C-AA1A-46EA-BBF2-CA4A80B15638}"/>
    <cellStyle name="Normal 9 5 4 4 5 4" xfId="5752" xr:uid="{CE0C4ED6-E782-420A-B0FE-4486B6A69C61}"/>
    <cellStyle name="Normal 9 5 4 5" xfId="4202" xr:uid="{64E525A4-7FCD-40EC-BEBF-8993BD2C3E79}"/>
    <cellStyle name="Normal 9 5 4 5 2" xfId="5137" xr:uid="{7CB121CA-733F-4814-9F46-BFBE9B90C3AD}"/>
    <cellStyle name="Normal 9 5 4 5 2 2" xfId="41764" xr:uid="{A8DACBE3-B3E6-4C75-8589-783B5FA0BF79}"/>
    <cellStyle name="Normal 9 5 4 5 2 3" xfId="6348" xr:uid="{A27AF127-F8BD-42BE-A6F2-9966E61C6D7E}"/>
    <cellStyle name="Normal 9 5 4 5 2 4" xfId="5756" xr:uid="{E5C192C7-55E6-4EAE-BC81-06A8479AA8F3}"/>
    <cellStyle name="Normal 9 5 4 6" xfId="4203" xr:uid="{4A80C326-6D85-4007-97E2-7C65514E6B88}"/>
    <cellStyle name="Normal 9 5 4 6 2" xfId="5138" xr:uid="{60FD8A61-1162-4CC2-8083-9B1F9CE9F2DC}"/>
    <cellStyle name="Normal 9 5 4 6 2 2" xfId="41765" xr:uid="{11C7572A-6F14-44EB-BBE9-04C31734FB95}"/>
    <cellStyle name="Normal 9 5 4 6 2 3" xfId="6349" xr:uid="{CFA3F368-C2DA-4A31-B033-0FF402CC0D4C}"/>
    <cellStyle name="Normal 9 5 4 6 2 4" xfId="5757" xr:uid="{45A2BC24-38B7-4A20-B8C3-007E87302363}"/>
    <cellStyle name="Normal 9 5 4 7" xfId="4204" xr:uid="{96318FE3-2571-4272-A27D-333A3E2134CA}"/>
    <cellStyle name="Normal 9 5 4 7 2" xfId="5139" xr:uid="{F41E4ECF-A16C-4AA5-A3BA-446CC662EF99}"/>
    <cellStyle name="Normal 9 5 4 7 2 2" xfId="41766" xr:uid="{3158979D-105E-4E53-862F-9B042E3E925A}"/>
    <cellStyle name="Normal 9 5 4 7 2 3" xfId="6350" xr:uid="{3635325A-288B-4D23-B89E-30A534D7B555}"/>
    <cellStyle name="Normal 9 5 4 7 2 4" xfId="5758" xr:uid="{9928E7E9-C5AE-404D-9F6D-69A3A8EB91F3}"/>
    <cellStyle name="Normal 9 5 4 8" xfId="5120" xr:uid="{472CA37A-9FFB-4C7A-B525-E16F99202B52}"/>
    <cellStyle name="Normal 9 5 4 8 2" xfId="41747" xr:uid="{B0BBBD3D-B3BC-4CA5-AFFF-192E01293A3C}"/>
    <cellStyle name="Normal 9 5 4 8 3" xfId="6331" xr:uid="{33DD9723-1421-4A5E-913D-BAED751A649D}"/>
    <cellStyle name="Normal 9 5 4 8 4" xfId="5739" xr:uid="{1BE524E1-A24A-4A1D-8820-C58E7504E9F7}"/>
    <cellStyle name="Normal 9 5 5" xfId="424" xr:uid="{96525416-1699-4AE4-9ECE-2AE58A4829D9}"/>
    <cellStyle name="Normal 9 5 5 2" xfId="886" xr:uid="{D1CBA64E-F01E-4CD7-9BC2-CE4CF58F3402}"/>
    <cellStyle name="Normal 9 5 5 2 2" xfId="2469" xr:uid="{9FABF4BF-8878-48B1-8D99-AE61128EAA14}"/>
    <cellStyle name="Normal 9 5 5 2 2 2" xfId="5142" xr:uid="{DECDAED5-AF81-4A62-8537-E41B86179C6C}"/>
    <cellStyle name="Normal 9 5 5 2 2 2 2" xfId="41769" xr:uid="{16B4AB08-1406-4DEB-B78C-779E037D0CAC}"/>
    <cellStyle name="Normal 9 5 5 2 2 2 3" xfId="6353" xr:uid="{88B58423-3BA3-42B0-86B7-3B97C168450A}"/>
    <cellStyle name="Normal 9 5 5 2 2 2 4" xfId="5761" xr:uid="{EB838BDD-7389-40CC-93AE-CC0AF900B5A3}"/>
    <cellStyle name="Normal 9 5 5 2 3" xfId="4205" xr:uid="{D16ABE12-FB02-4B39-8DC0-76FDF8E61328}"/>
    <cellStyle name="Normal 9 5 5 2 3 2" xfId="5143" xr:uid="{B48BF983-9F5A-4DE7-B4B1-3062084B46DA}"/>
    <cellStyle name="Normal 9 5 5 2 3 2 2" xfId="41770" xr:uid="{40229531-F7C0-47A4-9280-819C016F7E21}"/>
    <cellStyle name="Normal 9 5 5 2 3 2 3" xfId="6354" xr:uid="{F339C9EC-1379-423D-85E6-B893A4E40DDA}"/>
    <cellStyle name="Normal 9 5 5 2 3 2 4" xfId="5762" xr:uid="{E7E614F6-0478-4384-A382-346B61CDA350}"/>
    <cellStyle name="Normal 9 5 5 2 4" xfId="4206" xr:uid="{11825D71-C448-41CA-AB84-79B13759FFC3}"/>
    <cellStyle name="Normal 9 5 5 2 4 2" xfId="5144" xr:uid="{0DDBBB0F-D475-4CE7-B7E9-6D9723B32011}"/>
    <cellStyle name="Normal 9 5 5 2 4 2 2" xfId="41771" xr:uid="{88510A1E-FE0E-49BE-8466-3244DF11B8EB}"/>
    <cellStyle name="Normal 9 5 5 2 4 2 3" xfId="6355" xr:uid="{FB880EE1-65AE-450F-94C1-7145589FA623}"/>
    <cellStyle name="Normal 9 5 5 2 4 2 4" xfId="5763" xr:uid="{98FF25ED-9F20-4561-AF4B-47B0238CC620}"/>
    <cellStyle name="Normal 9 5 5 2 5" xfId="5141" xr:uid="{4EBDCB29-B0B2-46DC-8654-A84AC7964D74}"/>
    <cellStyle name="Normal 9 5 5 2 5 2" xfId="41768" xr:uid="{75313AD2-EA16-498B-B994-3870BD12DAA5}"/>
    <cellStyle name="Normal 9 5 5 2 5 3" xfId="6352" xr:uid="{6E35F20F-FB8C-4C54-A3AE-7C53B09BC958}"/>
    <cellStyle name="Normal 9 5 5 2 5 4" xfId="5760" xr:uid="{CB7FED91-9FB0-4942-8A5D-20B6720A7BAF}"/>
    <cellStyle name="Normal 9 5 5 3" xfId="2470" xr:uid="{EB0DD42E-CB65-4B5C-B324-4A6B26B1AC54}"/>
    <cellStyle name="Normal 9 5 5 3 2" xfId="4207" xr:uid="{AE7046EB-7B14-4AEB-B8D8-CE8CE6C7CCF9}"/>
    <cellStyle name="Normal 9 5 5 3 2 2" xfId="5146" xr:uid="{FB934C17-CD65-4FB5-9384-B09B28585679}"/>
    <cellStyle name="Normal 9 5 5 3 2 2 2" xfId="41773" xr:uid="{BB57DA02-556C-4AE7-9EB8-42B54B0258F7}"/>
    <cellStyle name="Normal 9 5 5 3 2 2 3" xfId="6357" xr:uid="{B72986DE-98C5-4ABC-8792-8074601D6FC4}"/>
    <cellStyle name="Normal 9 5 5 3 2 2 4" xfId="5765" xr:uid="{5976A40D-0A76-4A62-ACB3-0A22F1ECEA93}"/>
    <cellStyle name="Normal 9 5 5 3 3" xfId="4208" xr:uid="{FFEF5320-D559-4456-91F4-5D8AF88D77DF}"/>
    <cellStyle name="Normal 9 5 5 3 3 2" xfId="5147" xr:uid="{AF5B2A37-B313-43A4-A44D-2F21464AC075}"/>
    <cellStyle name="Normal 9 5 5 3 3 2 2" xfId="41774" xr:uid="{611F80B2-F3E7-4039-9E5B-219D7B39C57E}"/>
    <cellStyle name="Normal 9 5 5 3 3 2 3" xfId="6358" xr:uid="{811D04A0-02BB-455C-A0D7-FB37FD93F00C}"/>
    <cellStyle name="Normal 9 5 5 3 3 2 4" xfId="5766" xr:uid="{9D964760-FA0D-4EA4-B51F-AC9D580DD19B}"/>
    <cellStyle name="Normal 9 5 5 3 4" xfId="4209" xr:uid="{0C0000EE-29C5-472E-BF73-F541E321973E}"/>
    <cellStyle name="Normal 9 5 5 3 4 2" xfId="5148" xr:uid="{F6A4CA5D-6AF1-48F0-9874-E76119A79713}"/>
    <cellStyle name="Normal 9 5 5 3 4 2 2" xfId="41775" xr:uid="{7F5B2588-EE90-4C7C-9D6D-A7D3865D3BBF}"/>
    <cellStyle name="Normal 9 5 5 3 4 2 3" xfId="6359" xr:uid="{CB78D35A-EA6A-4106-98EF-BD01CAE6BFA6}"/>
    <cellStyle name="Normal 9 5 5 3 4 2 4" xfId="5767" xr:uid="{38BF83ED-5E01-41C1-8032-873251B709A8}"/>
    <cellStyle name="Normal 9 5 5 3 5" xfId="5145" xr:uid="{92EA6F76-642A-4E75-9994-F8DDD5BC9EE5}"/>
    <cellStyle name="Normal 9 5 5 3 5 2" xfId="41772" xr:uid="{DF252C3B-6851-4BDE-B9E4-EA617FBA495B}"/>
    <cellStyle name="Normal 9 5 5 3 5 3" xfId="6356" xr:uid="{896EDBC2-F882-4FDE-BB29-DBE66AC61188}"/>
    <cellStyle name="Normal 9 5 5 3 5 4" xfId="5764" xr:uid="{6A5CFDB7-A662-4B6E-9966-E02C4730468E}"/>
    <cellStyle name="Normal 9 5 5 4" xfId="4210" xr:uid="{3FA2B90E-D6BB-4FA9-B9B7-869F07F22737}"/>
    <cellStyle name="Normal 9 5 5 4 2" xfId="5149" xr:uid="{009E1E73-D694-4B7A-A9FF-0F16CB89FDB8}"/>
    <cellStyle name="Normal 9 5 5 4 2 2" xfId="41776" xr:uid="{E22D47FA-FFC7-45F1-8F28-B6CDDD69387F}"/>
    <cellStyle name="Normal 9 5 5 4 2 3" xfId="6360" xr:uid="{7809AB6E-9402-483C-AD1C-569237EE6C94}"/>
    <cellStyle name="Normal 9 5 5 4 2 4" xfId="5768" xr:uid="{3E6C3504-55BB-439C-9B93-5038397525E8}"/>
    <cellStyle name="Normal 9 5 5 5" xfId="4211" xr:uid="{FFA5E076-89F2-47A4-9C7C-CFE3DF2F6325}"/>
    <cellStyle name="Normal 9 5 5 5 2" xfId="5150" xr:uid="{50B4A57F-F5F5-4875-8BB0-4CEFC55B4ED4}"/>
    <cellStyle name="Normal 9 5 5 5 2 2" xfId="41777" xr:uid="{6D81357A-FE03-4E86-AFC3-F9AD5B14F8B9}"/>
    <cellStyle name="Normal 9 5 5 5 2 3" xfId="6361" xr:uid="{C99C996F-E873-4A48-B824-CF6C97798771}"/>
    <cellStyle name="Normal 9 5 5 5 2 4" xfId="5769" xr:uid="{03FCCEC7-B18E-4179-84BD-40B7E8C57B95}"/>
    <cellStyle name="Normal 9 5 5 6" xfId="4212" xr:uid="{C024DB85-252C-4F00-808D-8B731A1D8AD3}"/>
    <cellStyle name="Normal 9 5 5 6 2" xfId="5151" xr:uid="{165D4AAF-314B-499D-A528-46E69854BEC7}"/>
    <cellStyle name="Normal 9 5 5 6 2 2" xfId="41778" xr:uid="{96E99D15-03CF-47FD-B588-AB5A65AB848B}"/>
    <cellStyle name="Normal 9 5 5 6 2 3" xfId="6362" xr:uid="{75F425A4-E5D7-41B6-8B4E-F7225DFFA25B}"/>
    <cellStyle name="Normal 9 5 5 6 2 4" xfId="5770" xr:uid="{D082FB5E-6E29-4AB0-8B4B-73E44A30C990}"/>
    <cellStyle name="Normal 9 5 5 7" xfId="5140" xr:uid="{C2C9519D-EDCB-4634-AE1E-07E32248A104}"/>
    <cellStyle name="Normal 9 5 5 7 2" xfId="41767" xr:uid="{B842715D-694C-445C-BAD0-EFFCF59EEEF3}"/>
    <cellStyle name="Normal 9 5 5 7 3" xfId="6351" xr:uid="{7194953A-EC96-4FF3-BE62-4016E336125F}"/>
    <cellStyle name="Normal 9 5 5 7 4" xfId="5759" xr:uid="{3EFFD745-0740-4748-A7BD-2AD5479363FA}"/>
    <cellStyle name="Normal 9 5 6" xfId="887" xr:uid="{7E2AFD06-B38A-4A2D-A6FB-75F9FFEB32F7}"/>
    <cellStyle name="Normal 9 5 6 2" xfId="2471" xr:uid="{07773D41-4A11-4E9F-8254-0D7609BA756B}"/>
    <cellStyle name="Normal 9 5 6 2 2" xfId="4213" xr:uid="{17D1BACE-7DDE-4A90-882A-69CBFE213182}"/>
    <cellStyle name="Normal 9 5 6 2 2 2" xfId="5154" xr:uid="{68A00A37-3E4B-4D1C-8D27-5EB877A2A385}"/>
    <cellStyle name="Normal 9 5 6 2 2 2 2" xfId="41781" xr:uid="{75F79251-B19A-4F4C-B90B-8CFC5B401AC8}"/>
    <cellStyle name="Normal 9 5 6 2 2 2 3" xfId="6365" xr:uid="{B999F639-7BD4-44F9-B6B2-81AACA352FD1}"/>
    <cellStyle name="Normal 9 5 6 2 2 2 4" xfId="5773" xr:uid="{02EE30C9-D92C-4230-BC02-28DE1297FDA9}"/>
    <cellStyle name="Normal 9 5 6 2 3" xfId="4214" xr:uid="{FACE6BFD-6E5B-4644-AB1A-C2C9FF4DB43E}"/>
    <cellStyle name="Normal 9 5 6 2 3 2" xfId="5155" xr:uid="{C63EAFBB-3390-4E29-AE39-61D6295E6033}"/>
    <cellStyle name="Normal 9 5 6 2 3 2 2" xfId="41782" xr:uid="{A63555FC-B961-462F-A484-1CEA52BBAD07}"/>
    <cellStyle name="Normal 9 5 6 2 3 2 3" xfId="6366" xr:uid="{9984F16A-A5B6-433A-916D-6958F1E5AF70}"/>
    <cellStyle name="Normal 9 5 6 2 3 2 4" xfId="5774" xr:uid="{B48CA792-4FB0-45BA-918D-14D7AD8094BC}"/>
    <cellStyle name="Normal 9 5 6 2 4" xfId="4215" xr:uid="{DAD74F9C-8F62-48A4-A1CA-252382E733E7}"/>
    <cellStyle name="Normal 9 5 6 2 4 2" xfId="5156" xr:uid="{2A6644DF-C348-42CA-A50D-1A03C236BAFC}"/>
    <cellStyle name="Normal 9 5 6 2 4 2 2" xfId="41783" xr:uid="{AD779E83-EBF0-4A11-9FF4-E001CB9CA43C}"/>
    <cellStyle name="Normal 9 5 6 2 4 2 3" xfId="6367" xr:uid="{EE897AD3-29BD-41A0-A4BA-0E3685732594}"/>
    <cellStyle name="Normal 9 5 6 2 4 2 4" xfId="5775" xr:uid="{FE34388E-762A-4FF8-9831-AA48187B20B1}"/>
    <cellStyle name="Normal 9 5 6 2 5" xfId="5153" xr:uid="{974B13EA-2FE6-4067-8E23-1523E8B72BBD}"/>
    <cellStyle name="Normal 9 5 6 2 5 2" xfId="41780" xr:uid="{7BA47011-9C8C-403D-8B2C-F119EBCFE9B6}"/>
    <cellStyle name="Normal 9 5 6 2 5 3" xfId="6364" xr:uid="{715C485C-287D-418F-AE87-F863B0A71383}"/>
    <cellStyle name="Normal 9 5 6 2 5 4" xfId="5772" xr:uid="{A88889E1-AFED-4EF4-AE46-C53A263D68BF}"/>
    <cellStyle name="Normal 9 5 6 3" xfId="4216" xr:uid="{B2EC14FF-4D9C-4297-97AA-0618C66E33EB}"/>
    <cellStyle name="Normal 9 5 6 3 2" xfId="5157" xr:uid="{DD3C3C68-6C07-4667-9EA5-32A1429A6BCB}"/>
    <cellStyle name="Normal 9 5 6 3 2 2" xfId="41784" xr:uid="{81B66268-129D-43D5-AA6B-45FB1E636DE0}"/>
    <cellStyle name="Normal 9 5 6 3 2 3" xfId="6368" xr:uid="{ECDDDC54-1B49-4E90-A119-CF21C91550A3}"/>
    <cellStyle name="Normal 9 5 6 3 2 4" xfId="5776" xr:uid="{7EB403A5-571E-4D7E-9630-1AFDF7E2C57F}"/>
    <cellStyle name="Normal 9 5 6 4" xfId="4217" xr:uid="{02A012FF-5842-446A-9909-4C38692976D1}"/>
    <cellStyle name="Normal 9 5 6 4 2" xfId="5158" xr:uid="{30C9BA76-B4CB-4AA2-B1F5-321DF9F77A0B}"/>
    <cellStyle name="Normal 9 5 6 4 2 2" xfId="41785" xr:uid="{14E3C1D7-C24C-4D52-BA67-2F4BC0F6E3D0}"/>
    <cellStyle name="Normal 9 5 6 4 2 3" xfId="6369" xr:uid="{51373457-AD23-452E-99EF-0EDF8CE36BE2}"/>
    <cellStyle name="Normal 9 5 6 4 2 4" xfId="5777" xr:uid="{53ACDA4F-0CA5-4D38-AFC0-6910E72D8536}"/>
    <cellStyle name="Normal 9 5 6 5" xfId="4218" xr:uid="{5F81E961-86F2-4A30-B4D7-4B23DF0FFDA5}"/>
    <cellStyle name="Normal 9 5 6 5 2" xfId="5159" xr:uid="{4A7221B5-9C23-4B17-820D-ED82A629FAB7}"/>
    <cellStyle name="Normal 9 5 6 5 2 2" xfId="41786" xr:uid="{02C69296-F200-4ABC-B0CF-15BEF82F4AE1}"/>
    <cellStyle name="Normal 9 5 6 5 2 3" xfId="6370" xr:uid="{9DB7A4AF-F973-4CF1-A701-D94FD5570B2C}"/>
    <cellStyle name="Normal 9 5 6 5 2 4" xfId="5778" xr:uid="{E28FE124-7931-489C-9413-6C0EA7DE3043}"/>
    <cellStyle name="Normal 9 5 6 6" xfId="5152" xr:uid="{5E6CD4E0-3616-421C-8507-4262C4837462}"/>
    <cellStyle name="Normal 9 5 6 6 2" xfId="41779" xr:uid="{9C4737C2-753B-4A6D-A55F-52BF59A91938}"/>
    <cellStyle name="Normal 9 5 6 6 3" xfId="6363" xr:uid="{7E3BF67A-ACB0-4441-9407-5CF3C87EDFEA}"/>
    <cellStyle name="Normal 9 5 6 6 4" xfId="5771" xr:uid="{03B02175-099D-474E-81D5-ECFDD437C703}"/>
    <cellStyle name="Normal 9 5 7" xfId="2472" xr:uid="{B82B4225-0D40-4B30-A29F-025E15C9D9FE}"/>
    <cellStyle name="Normal 9 5 7 2" xfId="4219" xr:uid="{2845494A-5ED9-4AC6-9DDA-2F7E18A61110}"/>
    <cellStyle name="Normal 9 5 7 2 2" xfId="5161" xr:uid="{9EEAE567-8A90-4BB7-9C6E-17D5EE11B07C}"/>
    <cellStyle name="Normal 9 5 7 2 2 2" xfId="41788" xr:uid="{25EE6BBF-7FE2-40B9-AB99-3C11823CD0B4}"/>
    <cellStyle name="Normal 9 5 7 2 2 3" xfId="6372" xr:uid="{2716AAB9-976A-4E01-ADC0-078C5AB557A8}"/>
    <cellStyle name="Normal 9 5 7 2 2 4" xfId="5780" xr:uid="{3BC668FC-6E22-4A28-84E0-FF8B9EE0E247}"/>
    <cellStyle name="Normal 9 5 7 3" xfId="4220" xr:uid="{FDD7FB18-DC63-4F24-80FD-4452277102D6}"/>
    <cellStyle name="Normal 9 5 7 3 2" xfId="5162" xr:uid="{AD4C8895-BD3F-4495-82CF-13DAFA0DC0E0}"/>
    <cellStyle name="Normal 9 5 7 3 2 2" xfId="41789" xr:uid="{E635BD4E-C7E8-4128-8FE8-EE160FBA736D}"/>
    <cellStyle name="Normal 9 5 7 3 2 3" xfId="6373" xr:uid="{3DBEB50B-38B1-4F86-BF6E-7949F9DC19C5}"/>
    <cellStyle name="Normal 9 5 7 3 2 4" xfId="5781" xr:uid="{C16738C4-324E-4FFE-915A-719925731B47}"/>
    <cellStyle name="Normal 9 5 7 4" xfId="4221" xr:uid="{1DF4D6DC-2568-42E7-A559-9EF69CF6407E}"/>
    <cellStyle name="Normal 9 5 7 4 2" xfId="5163" xr:uid="{C2F2AE25-7961-40A9-9096-2A7B1E467CEF}"/>
    <cellStyle name="Normal 9 5 7 4 2 2" xfId="41790" xr:uid="{7949D984-B7C6-4C73-87B0-A022696949A1}"/>
    <cellStyle name="Normal 9 5 7 4 2 3" xfId="6374" xr:uid="{E616AF52-EB72-453E-BED6-C92229027DA3}"/>
    <cellStyle name="Normal 9 5 7 4 2 4" xfId="5782" xr:uid="{DDE27EE5-B6D5-48A6-8B41-E0F17F9A3BB2}"/>
    <cellStyle name="Normal 9 5 7 5" xfId="5160" xr:uid="{F6DE0101-E099-43D1-8B40-1065FD4745AE}"/>
    <cellStyle name="Normal 9 5 7 5 2" xfId="41787" xr:uid="{E14662E8-9850-48D5-9736-886DE1736EF4}"/>
    <cellStyle name="Normal 9 5 7 5 3" xfId="6371" xr:uid="{F19F92AD-9369-465C-A0A9-C41962AAD8FC}"/>
    <cellStyle name="Normal 9 5 7 5 4" xfId="5779" xr:uid="{55578EC5-58C4-463D-B807-FB7FC9FAA829}"/>
    <cellStyle name="Normal 9 5 8" xfId="4222" xr:uid="{CEB9043C-A148-40B5-933B-F92DA69AFE16}"/>
    <cellStyle name="Normal 9 5 8 2" xfId="4223" xr:uid="{94DC5BDE-F9CA-4883-AEFA-356CD8E07721}"/>
    <cellStyle name="Normal 9 5 8 2 2" xfId="5165" xr:uid="{F3E05933-9C61-4B72-8D6B-44B1AA8DE7D7}"/>
    <cellStyle name="Normal 9 5 8 2 2 2" xfId="41792" xr:uid="{90F7B718-6771-433E-A4B9-CAB0671B5827}"/>
    <cellStyle name="Normal 9 5 8 2 2 3" xfId="6376" xr:uid="{5E958C14-E0E2-4A4F-9D58-D5178A195276}"/>
    <cellStyle name="Normal 9 5 8 2 2 4" xfId="5784" xr:uid="{AE2D2925-0DDE-4826-AF63-430F8713C4BA}"/>
    <cellStyle name="Normal 9 5 8 3" xfId="4224" xr:uid="{F98A042F-CA8B-44C6-8C9C-72B1149A39AF}"/>
    <cellStyle name="Normal 9 5 8 3 2" xfId="5166" xr:uid="{5C2FB5C2-F47E-48DE-8185-57B11D81AF6C}"/>
    <cellStyle name="Normal 9 5 8 3 2 2" xfId="41793" xr:uid="{6E37AAEB-49DE-4032-BE22-15FB7965B505}"/>
    <cellStyle name="Normal 9 5 8 3 2 3" xfId="6377" xr:uid="{EFC76547-7F9F-43A5-AD70-16238FC1200B}"/>
    <cellStyle name="Normal 9 5 8 3 2 4" xfId="5785" xr:uid="{0B36C70F-5BAD-447C-A21B-4D4609164718}"/>
    <cellStyle name="Normal 9 5 8 4" xfId="4225" xr:uid="{DC0390F6-ED51-43C4-B292-FBC94606B4D6}"/>
    <cellStyle name="Normal 9 5 8 4 2" xfId="5167" xr:uid="{605B5704-65AF-4420-84FE-A77F70B64F53}"/>
    <cellStyle name="Normal 9 5 8 4 2 2" xfId="41794" xr:uid="{9AFBB57B-97D9-417D-BBDD-7A64AA5E14BE}"/>
    <cellStyle name="Normal 9 5 8 4 2 3" xfId="6378" xr:uid="{C6977885-A997-4FBB-AD1E-98FC11A0DAF5}"/>
    <cellStyle name="Normal 9 5 8 4 2 4" xfId="5786" xr:uid="{04D59864-B314-436B-A2E0-77B242A62546}"/>
    <cellStyle name="Normal 9 5 8 5" xfId="5164" xr:uid="{785F8D6C-7F2C-49A6-A682-0310DE7D828B}"/>
    <cellStyle name="Normal 9 5 8 5 2" xfId="41791" xr:uid="{EAFEA135-C5CE-45DB-86F1-8CCEFCEA3FD7}"/>
    <cellStyle name="Normal 9 5 8 5 3" xfId="6375" xr:uid="{62C0F777-D3AC-4A7E-97ED-EFE363A11F20}"/>
    <cellStyle name="Normal 9 5 8 5 4" xfId="5783" xr:uid="{14E81082-9BF4-4D5C-9526-677AAE48E2E7}"/>
    <cellStyle name="Normal 9 5 9" xfId="4226" xr:uid="{0EE7BA31-9F78-4EE8-A8BC-4DAF86DA9A64}"/>
    <cellStyle name="Normal 9 5 9 2" xfId="5168" xr:uid="{330F7FA0-028B-4960-A71F-F3EB930187B6}"/>
    <cellStyle name="Normal 9 5 9 2 2" xfId="41795" xr:uid="{1CA6844C-661F-4DE0-B7D1-B3F15CBEFDF7}"/>
    <cellStyle name="Normal 9 5 9 2 3" xfId="6379" xr:uid="{9DC1CD10-F4B9-49A1-93B5-64A45A55CDE9}"/>
    <cellStyle name="Normal 9 5 9 2 4" xfId="5787" xr:uid="{31D6C3C9-1701-41C1-ABF3-799B919FEC58}"/>
    <cellStyle name="Normal 9 6" xfId="182" xr:uid="{970DDF9C-FCE2-4F8A-BE45-8F593A4A407B}"/>
    <cellStyle name="Normal 9 6 10" xfId="5169" xr:uid="{AF463493-FEB1-469A-AC64-26C3C21EF24B}"/>
    <cellStyle name="Normal 9 6 10 2" xfId="41796" xr:uid="{8A802687-7780-4B83-96C5-930932990FE7}"/>
    <cellStyle name="Normal 9 6 10 3" xfId="6380" xr:uid="{EC72607F-97E6-4A95-B520-7129EB4F1E57}"/>
    <cellStyle name="Normal 9 6 10 4" xfId="5788" xr:uid="{C9C211DB-C594-4728-8DD6-E876EF740501}"/>
    <cellStyle name="Normal 9 6 2" xfId="183" xr:uid="{DCDE6B9B-1E61-4E85-9D2B-35620188E460}"/>
    <cellStyle name="Normal 9 6 2 2" xfId="425" xr:uid="{78C5EA22-5B15-490D-81F6-9FC3A1A6A9BE}"/>
    <cellStyle name="Normal 9 6 2 2 2" xfId="888" xr:uid="{C003457D-5269-4EBD-9380-23DFB77A5584}"/>
    <cellStyle name="Normal 9 6 2 2 2 2" xfId="2473" xr:uid="{D472CCDB-CC1F-42AA-9F0B-901B7F73792E}"/>
    <cellStyle name="Normal 9 6 2 2 2 2 2" xfId="5173" xr:uid="{8F9F9E5A-1B0C-4752-AADB-D13C61359C63}"/>
    <cellStyle name="Normal 9 6 2 2 2 2 2 2" xfId="41800" xr:uid="{AF40AFC0-8184-4735-ABB8-3448313DD1D5}"/>
    <cellStyle name="Normal 9 6 2 2 2 2 2 3" xfId="6384" xr:uid="{2138895A-1234-4F80-B858-43A2D805E4C9}"/>
    <cellStyle name="Normal 9 6 2 2 2 2 2 4" xfId="5792" xr:uid="{84FE9178-6FEC-4D95-AD60-3FD78AD800B6}"/>
    <cellStyle name="Normal 9 6 2 2 2 3" xfId="4227" xr:uid="{0216141E-A3DE-4843-991A-42FC62B24568}"/>
    <cellStyle name="Normal 9 6 2 2 2 3 2" xfId="5174" xr:uid="{918E813B-B473-4E7C-8433-F02EDDB587A8}"/>
    <cellStyle name="Normal 9 6 2 2 2 3 2 2" xfId="41801" xr:uid="{B52B9933-DF68-493C-AD09-B9E98F80D4C4}"/>
    <cellStyle name="Normal 9 6 2 2 2 3 2 3" xfId="6385" xr:uid="{BD32CFCE-013A-4967-9529-2D88DF0942A7}"/>
    <cellStyle name="Normal 9 6 2 2 2 3 2 4" xfId="5793" xr:uid="{7C5DFF3E-EF02-489B-AF9E-7796C4620F2E}"/>
    <cellStyle name="Normal 9 6 2 2 2 4" xfId="4228" xr:uid="{E23BDC29-F250-4105-AB44-A70896BA23AE}"/>
    <cellStyle name="Normal 9 6 2 2 2 4 2" xfId="5175" xr:uid="{4C050BD3-77A1-427B-B357-A279392619AB}"/>
    <cellStyle name="Normal 9 6 2 2 2 4 2 2" xfId="41802" xr:uid="{4B596648-13AD-4FC8-8ABA-61D2E2457118}"/>
    <cellStyle name="Normal 9 6 2 2 2 4 2 3" xfId="6386" xr:uid="{AF61A6BD-0640-4C42-A56B-27F04256E4E0}"/>
    <cellStyle name="Normal 9 6 2 2 2 4 2 4" xfId="5794" xr:uid="{2D166808-4384-41CE-AA64-70636DA545D8}"/>
    <cellStyle name="Normal 9 6 2 2 2 5" xfId="5172" xr:uid="{04BC069C-8946-429A-AB76-A70FB8A088DC}"/>
    <cellStyle name="Normal 9 6 2 2 2 5 2" xfId="41799" xr:uid="{A8E32431-D58B-495C-A723-DBB730A5860E}"/>
    <cellStyle name="Normal 9 6 2 2 2 5 3" xfId="6383" xr:uid="{451639A8-8C72-4373-A0B2-D21D411BA7A9}"/>
    <cellStyle name="Normal 9 6 2 2 2 5 4" xfId="5791" xr:uid="{8601D38F-EC67-4BBE-9AD1-55E3AC8C21F5}"/>
    <cellStyle name="Normal 9 6 2 2 3" xfId="2474" xr:uid="{1F69EB3D-2670-4837-BFD5-AA1C79A3559B}"/>
    <cellStyle name="Normal 9 6 2 2 3 2" xfId="4229" xr:uid="{780A11E4-1F09-4A31-AC32-7BF0C2DC04BB}"/>
    <cellStyle name="Normal 9 6 2 2 3 2 2" xfId="5177" xr:uid="{2BD638E1-1518-4798-A212-EC0F38A57019}"/>
    <cellStyle name="Normal 9 6 2 2 3 2 2 2" xfId="41804" xr:uid="{B5A1664E-52B6-40A7-93BF-E06D54284416}"/>
    <cellStyle name="Normal 9 6 2 2 3 2 2 3" xfId="6388" xr:uid="{AB1361B4-96C0-49AA-A122-A21B402EA399}"/>
    <cellStyle name="Normal 9 6 2 2 3 2 2 4" xfId="5796" xr:uid="{51912E83-2671-47C2-8ADC-EC33DEAFFEBC}"/>
    <cellStyle name="Normal 9 6 2 2 3 3" xfId="4230" xr:uid="{44939750-86D6-4AAB-A9E8-59504E63F679}"/>
    <cellStyle name="Normal 9 6 2 2 3 3 2" xfId="5178" xr:uid="{79C8E0F3-2073-4180-B9EE-F99A864075B0}"/>
    <cellStyle name="Normal 9 6 2 2 3 3 2 2" xfId="41805" xr:uid="{CF1A25E7-66DF-4D94-BB03-D76307C18F32}"/>
    <cellStyle name="Normal 9 6 2 2 3 3 2 3" xfId="6389" xr:uid="{84E70D56-D6AF-489A-A41F-6B8AFDE3BDC3}"/>
    <cellStyle name="Normal 9 6 2 2 3 3 2 4" xfId="5797" xr:uid="{0A28BD08-7900-45E3-A5AD-2D5580180156}"/>
    <cellStyle name="Normal 9 6 2 2 3 4" xfId="4231" xr:uid="{B233ABED-0CBE-4338-ACEE-269767536C3A}"/>
    <cellStyle name="Normal 9 6 2 2 3 4 2" xfId="5179" xr:uid="{F5A0B1CF-907F-49BA-91D4-C62113A48171}"/>
    <cellStyle name="Normal 9 6 2 2 3 4 2 2" xfId="41806" xr:uid="{DF45AD9F-C73A-47B3-AE9E-4EBD87773E29}"/>
    <cellStyle name="Normal 9 6 2 2 3 4 2 3" xfId="6390" xr:uid="{11CE6C54-655A-4638-9C43-0AC128157894}"/>
    <cellStyle name="Normal 9 6 2 2 3 4 2 4" xfId="5798" xr:uid="{8FD85F8D-27FE-4461-8A1C-15E45FDB1576}"/>
    <cellStyle name="Normal 9 6 2 2 3 5" xfId="5176" xr:uid="{7F30676C-D7CF-4910-81A9-C1940590DC31}"/>
    <cellStyle name="Normal 9 6 2 2 3 5 2" xfId="41803" xr:uid="{461B8226-915A-4ADE-907C-D86477403C9B}"/>
    <cellStyle name="Normal 9 6 2 2 3 5 3" xfId="6387" xr:uid="{264254DF-62AF-438A-8AB2-CE56B5704205}"/>
    <cellStyle name="Normal 9 6 2 2 3 5 4" xfId="5795" xr:uid="{E6F7F931-1BF7-417E-AB82-89600CE952CF}"/>
    <cellStyle name="Normal 9 6 2 2 4" xfId="4232" xr:uid="{344CEEC6-EB44-4F74-B190-B256D0E8F845}"/>
    <cellStyle name="Normal 9 6 2 2 4 2" xfId="5180" xr:uid="{F0370A96-C9F2-4962-A9B1-5B75A4214D83}"/>
    <cellStyle name="Normal 9 6 2 2 4 2 2" xfId="41807" xr:uid="{FB9AEEE3-4C88-45E5-A620-E5816133C2D0}"/>
    <cellStyle name="Normal 9 6 2 2 4 2 3" xfId="6391" xr:uid="{276AA0D2-D7E9-46F8-AED6-8C2159F9C4B3}"/>
    <cellStyle name="Normal 9 6 2 2 4 2 4" xfId="5799" xr:uid="{974FBCD7-B0AC-4583-9AA8-F2A6C3690411}"/>
    <cellStyle name="Normal 9 6 2 2 5" xfId="4233" xr:uid="{32F7B80F-90CF-4B3F-8ACC-8431D5C72DCD}"/>
    <cellStyle name="Normal 9 6 2 2 5 2" xfId="5181" xr:uid="{6949B699-3FDC-4526-AC5D-6F1E4E82EB47}"/>
    <cellStyle name="Normal 9 6 2 2 5 2 2" xfId="41808" xr:uid="{7BEB75C6-BAD5-484F-AB09-EF3ED9CD6A7F}"/>
    <cellStyle name="Normal 9 6 2 2 5 2 3" xfId="6392" xr:uid="{DDEEBE36-FAF8-425A-B735-D2B661B63BBF}"/>
    <cellStyle name="Normal 9 6 2 2 5 2 4" xfId="5800" xr:uid="{C8FAD15C-BB77-4C8F-B882-86A4D4A8F84C}"/>
    <cellStyle name="Normal 9 6 2 2 6" xfId="4234" xr:uid="{C9235888-0B47-41FB-A20B-A079C62D7F84}"/>
    <cellStyle name="Normal 9 6 2 2 6 2" xfId="5182" xr:uid="{CA44C583-FE66-4D54-BD6A-E300A7ED9DB3}"/>
    <cellStyle name="Normal 9 6 2 2 6 2 2" xfId="41809" xr:uid="{96CF10F4-CF98-4934-B207-D2C10FDFC395}"/>
    <cellStyle name="Normal 9 6 2 2 6 2 3" xfId="6393" xr:uid="{E5BD30FF-50D7-4FD2-849F-B2D2F6A27609}"/>
    <cellStyle name="Normal 9 6 2 2 6 2 4" xfId="5801" xr:uid="{406542C2-033C-42AF-95A4-85AF57418834}"/>
    <cellStyle name="Normal 9 6 2 2 7" xfId="5171" xr:uid="{26BE8CE3-8B8A-4A3F-96A9-1257F9560980}"/>
    <cellStyle name="Normal 9 6 2 2 7 2" xfId="41798" xr:uid="{995B23F0-396A-4E49-9625-7FF85169E9CD}"/>
    <cellStyle name="Normal 9 6 2 2 7 3" xfId="6382" xr:uid="{BD02A46B-2183-4F0E-BD50-B8BB720FC26A}"/>
    <cellStyle name="Normal 9 6 2 2 7 4" xfId="5790" xr:uid="{43D70FDC-297E-404B-9301-32D173456DAD}"/>
    <cellStyle name="Normal 9 6 2 3" xfId="889" xr:uid="{BBE2FCDD-7EF2-4C31-AE81-01788F134CE3}"/>
    <cellStyle name="Normal 9 6 2 3 2" xfId="2475" xr:uid="{5EF6FCCE-891D-46E2-8AAF-BA36E14AF3D9}"/>
    <cellStyle name="Normal 9 6 2 3 2 2" xfId="4235" xr:uid="{8CF092D6-B7A5-40F8-98C1-91A761F47EAC}"/>
    <cellStyle name="Normal 9 6 2 3 2 2 2" xfId="5185" xr:uid="{C55340D3-3E69-4D05-AA69-167BDECEB9B3}"/>
    <cellStyle name="Normal 9 6 2 3 2 2 2 2" xfId="41812" xr:uid="{B3E6A2A9-D646-42CF-B70C-CB7411E565F2}"/>
    <cellStyle name="Normal 9 6 2 3 2 2 2 3" xfId="6396" xr:uid="{1A272D06-8428-4553-A5D7-E37741BC58AB}"/>
    <cellStyle name="Normal 9 6 2 3 2 2 2 4" xfId="5804" xr:uid="{58F6FBFC-E9F8-44FC-8A37-7ABABE7B1CF9}"/>
    <cellStyle name="Normal 9 6 2 3 2 3" xfId="4236" xr:uid="{281DAA45-DC2F-4D4B-BFAC-805DF10CE1EF}"/>
    <cellStyle name="Normal 9 6 2 3 2 3 2" xfId="5186" xr:uid="{0661AE53-7C9A-4F36-9F01-F99EBD55B3C5}"/>
    <cellStyle name="Normal 9 6 2 3 2 3 2 2" xfId="41813" xr:uid="{340363C6-E696-49CB-B62D-6E83D97CB8EA}"/>
    <cellStyle name="Normal 9 6 2 3 2 3 2 3" xfId="6397" xr:uid="{5EE3920F-6DCD-404A-B09B-02551AEB1A9E}"/>
    <cellStyle name="Normal 9 6 2 3 2 3 2 4" xfId="5805" xr:uid="{9FB2B3BC-58EA-4A07-82E2-FE569AD24AE9}"/>
    <cellStyle name="Normal 9 6 2 3 2 4" xfId="4237" xr:uid="{20598339-57A8-474D-AF88-810901842623}"/>
    <cellStyle name="Normal 9 6 2 3 2 4 2" xfId="5187" xr:uid="{6FD5286D-BA2C-48D4-A524-B41DDEF54C9F}"/>
    <cellStyle name="Normal 9 6 2 3 2 4 2 2" xfId="41814" xr:uid="{4C4C1257-5321-4C00-BF68-5C0CD0398CA9}"/>
    <cellStyle name="Normal 9 6 2 3 2 4 2 3" xfId="6398" xr:uid="{3392C2BE-8E55-48A3-B643-162B151A7DA6}"/>
    <cellStyle name="Normal 9 6 2 3 2 4 2 4" xfId="5806" xr:uid="{69C09C2D-DAD8-425C-B4C5-D9EF0A3BD687}"/>
    <cellStyle name="Normal 9 6 2 3 2 5" xfId="5184" xr:uid="{6FF5E4E7-9B59-4986-B55A-585D7C4B774E}"/>
    <cellStyle name="Normal 9 6 2 3 2 5 2" xfId="41811" xr:uid="{9FDFA57F-6A27-42FE-BB20-0E8A48107C61}"/>
    <cellStyle name="Normal 9 6 2 3 2 5 3" xfId="6395" xr:uid="{BBA07988-3853-4535-B6CD-0947DE6060B4}"/>
    <cellStyle name="Normal 9 6 2 3 2 5 4" xfId="5803" xr:uid="{746E977D-7122-4288-969F-BB03E96075A6}"/>
    <cellStyle name="Normal 9 6 2 3 3" xfId="4238" xr:uid="{C8C469C0-20B0-4FFD-ADDC-1B07239B597C}"/>
    <cellStyle name="Normal 9 6 2 3 3 2" xfId="5188" xr:uid="{6473117B-58EF-47B1-97BE-B902F8BD9498}"/>
    <cellStyle name="Normal 9 6 2 3 3 2 2" xfId="41815" xr:uid="{B184B35B-7583-4E6E-B8A2-6546ABB154ED}"/>
    <cellStyle name="Normal 9 6 2 3 3 2 3" xfId="6399" xr:uid="{1EBCCA95-FB46-428A-823C-EE65B55436C8}"/>
    <cellStyle name="Normal 9 6 2 3 3 2 4" xfId="5807" xr:uid="{71E4EB52-2364-4C7F-BD49-EAC37ECF1F3A}"/>
    <cellStyle name="Normal 9 6 2 3 4" xfId="4239" xr:uid="{AB19BDB5-C82F-46D0-B530-6FEAE369A185}"/>
    <cellStyle name="Normal 9 6 2 3 4 2" xfId="5189" xr:uid="{0571B868-BEC8-4909-8954-437B504C4CBD}"/>
    <cellStyle name="Normal 9 6 2 3 4 2 2" xfId="41816" xr:uid="{5B7C1BA3-B123-4658-B751-F462A1BA2717}"/>
    <cellStyle name="Normal 9 6 2 3 4 2 3" xfId="6400" xr:uid="{094C20CB-829C-4146-A004-DED31CB505A6}"/>
    <cellStyle name="Normal 9 6 2 3 4 2 4" xfId="5808" xr:uid="{1EA3B785-861D-41C2-A769-ABB83B161F13}"/>
    <cellStyle name="Normal 9 6 2 3 5" xfId="4240" xr:uid="{A4ED6C72-48D2-4026-97D1-0B61F1FC8112}"/>
    <cellStyle name="Normal 9 6 2 3 5 2" xfId="5190" xr:uid="{FA2CA0D3-B5CE-4759-9480-8660715E1471}"/>
    <cellStyle name="Normal 9 6 2 3 5 2 2" xfId="41817" xr:uid="{289B8B42-E005-4EB6-8452-0636A1DF0963}"/>
    <cellStyle name="Normal 9 6 2 3 5 2 3" xfId="6401" xr:uid="{3BFC1E49-7EFE-4DBD-BD9B-0BE013DABFC3}"/>
    <cellStyle name="Normal 9 6 2 3 5 2 4" xfId="5809" xr:uid="{F10CB399-20C8-4B69-AF32-2B71EB56947A}"/>
    <cellStyle name="Normal 9 6 2 3 6" xfId="5183" xr:uid="{940D3B83-BF73-4F93-8FD0-8021379B2CC7}"/>
    <cellStyle name="Normal 9 6 2 3 6 2" xfId="41810" xr:uid="{A33B87AD-FB35-40FC-ACED-DDEF8EB858D8}"/>
    <cellStyle name="Normal 9 6 2 3 6 3" xfId="6394" xr:uid="{0A192C52-E4A4-450D-9753-1189C5ADA675}"/>
    <cellStyle name="Normal 9 6 2 3 6 4" xfId="5802" xr:uid="{CA7EEBC4-BF36-48C1-9084-00CF40C020AB}"/>
    <cellStyle name="Normal 9 6 2 4" xfId="2476" xr:uid="{0E3D5731-07CA-4D4D-B80C-728C8DF2A39D}"/>
    <cellStyle name="Normal 9 6 2 4 2" xfId="4241" xr:uid="{72BE76C3-0C15-445D-85C4-1CDA9790107A}"/>
    <cellStyle name="Normal 9 6 2 4 2 2" xfId="5192" xr:uid="{16ED9773-8801-4178-9C38-ADF43E754C73}"/>
    <cellStyle name="Normal 9 6 2 4 2 2 2" xfId="41819" xr:uid="{C59FD35D-9293-49CE-B39F-FEA98579DC20}"/>
    <cellStyle name="Normal 9 6 2 4 2 2 3" xfId="6403" xr:uid="{49AC1D04-72C8-4DD4-A81A-44E6B7BEDF11}"/>
    <cellStyle name="Normal 9 6 2 4 2 2 4" xfId="5811" xr:uid="{FAECDC36-C3BF-48E1-85BF-99F68BE5252C}"/>
    <cellStyle name="Normal 9 6 2 4 3" xfId="4242" xr:uid="{B893FFAE-70D4-4680-B861-C9B40AC44422}"/>
    <cellStyle name="Normal 9 6 2 4 3 2" xfId="5193" xr:uid="{65C81314-DC1F-4982-8FEA-086055105AFD}"/>
    <cellStyle name="Normal 9 6 2 4 3 2 2" xfId="41820" xr:uid="{36D70A96-6423-4697-A43A-87DAC1CD0460}"/>
    <cellStyle name="Normal 9 6 2 4 3 2 3" xfId="6404" xr:uid="{CA033B3A-CEBA-4175-8085-8C5CDB5416E2}"/>
    <cellStyle name="Normal 9 6 2 4 3 2 4" xfId="5812" xr:uid="{B1592424-4C6A-49FB-AE1C-F4129FAD5472}"/>
    <cellStyle name="Normal 9 6 2 4 4" xfId="4243" xr:uid="{669FB226-71C2-40C3-9CA8-06FF9EAAAAB3}"/>
    <cellStyle name="Normal 9 6 2 4 4 2" xfId="5194" xr:uid="{DC59BA18-8F04-46E5-8598-D682FB775285}"/>
    <cellStyle name="Normal 9 6 2 4 4 2 2" xfId="41821" xr:uid="{7CF4E8E6-2EAD-4DC9-82AD-A6222D975AEA}"/>
    <cellStyle name="Normal 9 6 2 4 4 2 3" xfId="6405" xr:uid="{8DB50532-5896-4FB5-9CDB-1CC744F91064}"/>
    <cellStyle name="Normal 9 6 2 4 4 2 4" xfId="5813" xr:uid="{55CEC60C-3C6F-47DF-AF1E-679471DCDE22}"/>
    <cellStyle name="Normal 9 6 2 4 5" xfId="5191" xr:uid="{8ADE2F2B-BCCA-4CA0-B254-785A0C01C4C5}"/>
    <cellStyle name="Normal 9 6 2 4 5 2" xfId="41818" xr:uid="{B5CC4B28-26C8-4E26-8F2A-24401776D898}"/>
    <cellStyle name="Normal 9 6 2 4 5 3" xfId="6402" xr:uid="{BE11CA3F-6A1D-4663-979C-87ED1CC34DA7}"/>
    <cellStyle name="Normal 9 6 2 4 5 4" xfId="5810" xr:uid="{E29D10C3-812E-4100-9CE3-D57BD30FEFFE}"/>
    <cellStyle name="Normal 9 6 2 5" xfId="4244" xr:uid="{C633D029-29E8-432E-AFD2-541629DAA713}"/>
    <cellStyle name="Normal 9 6 2 5 2" xfId="4245" xr:uid="{2F643BAE-9AAE-4AD7-A84D-A5C8980AA220}"/>
    <cellStyle name="Normal 9 6 2 5 2 2" xfId="5196" xr:uid="{DFA65CC4-4207-4A0D-B184-CAC5F3892C07}"/>
    <cellStyle name="Normal 9 6 2 5 2 2 2" xfId="41823" xr:uid="{713D2D3D-CB51-4667-9B5D-6F7F3F512FB2}"/>
    <cellStyle name="Normal 9 6 2 5 2 2 3" xfId="6407" xr:uid="{D4EAC8C8-4FC5-4304-B5E3-3ECD5A5DDAEE}"/>
    <cellStyle name="Normal 9 6 2 5 2 2 4" xfId="5815" xr:uid="{AFCDBC92-57A5-45D7-AAC6-6D41C9105875}"/>
    <cellStyle name="Normal 9 6 2 5 3" xfId="4246" xr:uid="{070B82C1-3653-49A5-94A5-BCC54B2197DC}"/>
    <cellStyle name="Normal 9 6 2 5 3 2" xfId="5197" xr:uid="{053FBFB7-4495-47AC-80A4-785BEEF6B140}"/>
    <cellStyle name="Normal 9 6 2 5 3 2 2" xfId="41824" xr:uid="{6CCBF3FB-0670-4834-A3A5-AC5737E96B6F}"/>
    <cellStyle name="Normal 9 6 2 5 3 2 3" xfId="6408" xr:uid="{09BF81C6-738B-418E-9501-456F75F012FD}"/>
    <cellStyle name="Normal 9 6 2 5 3 2 4" xfId="5816" xr:uid="{C8D56604-0F77-43DF-B776-09009FDD22BB}"/>
    <cellStyle name="Normal 9 6 2 5 4" xfId="4247" xr:uid="{683CD1BB-1D17-4A8D-8A70-342BE071B65E}"/>
    <cellStyle name="Normal 9 6 2 5 4 2" xfId="5198" xr:uid="{4EA23880-A201-42F8-B84A-FE6294C6A9B9}"/>
    <cellStyle name="Normal 9 6 2 5 4 2 2" xfId="41825" xr:uid="{E92B9A63-E74C-470C-A085-D40240F0E748}"/>
    <cellStyle name="Normal 9 6 2 5 4 2 3" xfId="6409" xr:uid="{1A73ADDD-0AB3-4B43-A889-4E54A97B3868}"/>
    <cellStyle name="Normal 9 6 2 5 4 2 4" xfId="5817" xr:uid="{E2C198C0-AE32-468F-AD66-BC4E2C7FBC9D}"/>
    <cellStyle name="Normal 9 6 2 5 5" xfId="5195" xr:uid="{F992B006-99DC-40B6-A41C-7F15AF388C97}"/>
    <cellStyle name="Normal 9 6 2 5 5 2" xfId="41822" xr:uid="{16FB8AFB-2D9B-4B80-B6D7-41E59EA02FC4}"/>
    <cellStyle name="Normal 9 6 2 5 5 3" xfId="6406" xr:uid="{75B8641F-A464-4C86-BFD2-60957DC93B0D}"/>
    <cellStyle name="Normal 9 6 2 5 5 4" xfId="5814" xr:uid="{D006103D-D2CB-42B9-A3E9-2CE3B1E07CD9}"/>
    <cellStyle name="Normal 9 6 2 6" xfId="4248" xr:uid="{345FB0C0-4A4A-4D01-903A-1A527A4A0D58}"/>
    <cellStyle name="Normal 9 6 2 6 2" xfId="5199" xr:uid="{2293D6BC-866C-49BF-BF27-EF97372F6C4A}"/>
    <cellStyle name="Normal 9 6 2 6 2 2" xfId="41826" xr:uid="{0C70E464-6D5C-4FE2-880D-B94E563C5EE6}"/>
    <cellStyle name="Normal 9 6 2 6 2 3" xfId="6410" xr:uid="{B8D9B124-B4FF-41B1-811E-BE25C5C496E5}"/>
    <cellStyle name="Normal 9 6 2 6 2 4" xfId="5818" xr:uid="{CCFED954-6842-41E1-82F3-3B016B08619B}"/>
    <cellStyle name="Normal 9 6 2 7" xfId="4249" xr:uid="{60654005-246F-4EE2-906D-4F37F053A5B4}"/>
    <cellStyle name="Normal 9 6 2 7 2" xfId="5200" xr:uid="{71C91433-CBF7-469E-B2AF-EA1236C5EEAB}"/>
    <cellStyle name="Normal 9 6 2 7 2 2" xfId="41827" xr:uid="{B9BE5521-A5E1-4B36-93A7-B6E703E134B3}"/>
    <cellStyle name="Normal 9 6 2 7 2 3" xfId="6411" xr:uid="{D3B57AF9-8D20-4710-9942-F19D9E3B3D16}"/>
    <cellStyle name="Normal 9 6 2 7 2 4" xfId="5819" xr:uid="{A65F08FC-E0D9-4EB6-A028-05B0CAFA998B}"/>
    <cellStyle name="Normal 9 6 2 8" xfId="4250" xr:uid="{CAE38624-55E3-4B33-B8D0-74B25C75C8BE}"/>
    <cellStyle name="Normal 9 6 2 8 2" xfId="5201" xr:uid="{2136C945-BF02-4ABF-9BF0-9F2A4A4419E9}"/>
    <cellStyle name="Normal 9 6 2 8 2 2" xfId="41828" xr:uid="{BA0580D4-D499-4360-BFB6-156CC8125F00}"/>
    <cellStyle name="Normal 9 6 2 8 2 3" xfId="6412" xr:uid="{68DB7821-FD33-4139-9BB4-0FC51363B6CA}"/>
    <cellStyle name="Normal 9 6 2 8 2 4" xfId="5820" xr:uid="{61E689A4-5285-40FC-A1F0-8C8BA7601718}"/>
    <cellStyle name="Normal 9 6 2 9" xfId="5170" xr:uid="{7CAC1694-5585-4819-83BE-E1A7999C1D55}"/>
    <cellStyle name="Normal 9 6 2 9 2" xfId="41797" xr:uid="{DCDF9735-4504-4FFD-BC75-D3B53681B9AE}"/>
    <cellStyle name="Normal 9 6 2 9 3" xfId="6381" xr:uid="{9214E3B6-FDA4-47CA-85BC-683953866402}"/>
    <cellStyle name="Normal 9 6 2 9 4" xfId="5789" xr:uid="{EBDE4FFE-44E8-4ED6-ACCF-644C7757DE3E}"/>
    <cellStyle name="Normal 9 6 3" xfId="426" xr:uid="{77CA655A-4C0A-4DFA-A3A7-74DD76297B96}"/>
    <cellStyle name="Normal 9 6 3 2" xfId="890" xr:uid="{DC017B85-78FF-4849-8736-9D35E1518595}"/>
    <cellStyle name="Normal 9 6 3 2 2" xfId="891" xr:uid="{12FAC8D0-5DCA-4A95-9A44-B3198508A68C}"/>
    <cellStyle name="Normal 9 6 3 2 2 2" xfId="5204" xr:uid="{6FFC2222-606A-4724-856B-871D05254B55}"/>
    <cellStyle name="Normal 9 6 3 2 2 2 2" xfId="41831" xr:uid="{A4C479E8-01B6-488D-BA16-923AFF797C03}"/>
    <cellStyle name="Normal 9 6 3 2 2 2 3" xfId="6415" xr:uid="{9EEA5A4D-2172-434D-B39A-A7FC2F0BCE6E}"/>
    <cellStyle name="Normal 9 6 3 2 2 2 4" xfId="5823" xr:uid="{F761FB83-9077-435D-9ABF-5D9AF0D61EE6}"/>
    <cellStyle name="Normal 9 6 3 2 3" xfId="4251" xr:uid="{B79BF334-8261-4071-B7AF-84F489CEA7CF}"/>
    <cellStyle name="Normal 9 6 3 2 3 2" xfId="5205" xr:uid="{4680B072-414F-4219-AA2D-C563AFC959BA}"/>
    <cellStyle name="Normal 9 6 3 2 3 2 2" xfId="41832" xr:uid="{6819D494-D87C-4E97-89FB-4F0BEDACAD33}"/>
    <cellStyle name="Normal 9 6 3 2 3 2 3" xfId="6416" xr:uid="{AF228B3E-5E5A-4A9E-863A-769F3612D986}"/>
    <cellStyle name="Normal 9 6 3 2 3 2 4" xfId="5824" xr:uid="{9441AD0F-06F3-4A2D-B54A-597FC9EB5B2E}"/>
    <cellStyle name="Normal 9 6 3 2 4" xfId="4252" xr:uid="{C731FD05-9BAA-4876-9058-CCB9A4B3BCB5}"/>
    <cellStyle name="Normal 9 6 3 2 4 2" xfId="5206" xr:uid="{59DD7B65-A72B-41BB-A140-B48CCFD37F06}"/>
    <cellStyle name="Normal 9 6 3 2 4 2 2" xfId="41833" xr:uid="{3D4C2FE1-9E12-4F7E-9622-CE829747221E}"/>
    <cellStyle name="Normal 9 6 3 2 4 2 3" xfId="6417" xr:uid="{C60EB00D-5AB7-4266-9211-B9227CC85EAA}"/>
    <cellStyle name="Normal 9 6 3 2 4 2 4" xfId="5825" xr:uid="{362A6E8D-D927-4309-9606-E0B1D2333E5A}"/>
    <cellStyle name="Normal 9 6 3 2 5" xfId="5203" xr:uid="{0228708E-3D78-4A41-BF5C-BC374001AB7A}"/>
    <cellStyle name="Normal 9 6 3 2 5 2" xfId="41830" xr:uid="{6CC47FD9-545B-4F6D-A1EB-D922DED41C9A}"/>
    <cellStyle name="Normal 9 6 3 2 5 3" xfId="6414" xr:uid="{42120466-FFD3-49F4-A0C9-6BBD10A0A22C}"/>
    <cellStyle name="Normal 9 6 3 2 5 4" xfId="5822" xr:uid="{D94C5D23-87E4-4C62-9683-618ADB3F008E}"/>
    <cellStyle name="Normal 9 6 3 3" xfId="892" xr:uid="{46DE59BD-7315-47C4-BE90-0584B23DE3A5}"/>
    <cellStyle name="Normal 9 6 3 3 2" xfId="4253" xr:uid="{B121AF01-985E-4CE4-B074-514E75E063DC}"/>
    <cellStyle name="Normal 9 6 3 3 2 2" xfId="5208" xr:uid="{5FDE8B62-CAC8-4A13-A350-BA3D795102A6}"/>
    <cellStyle name="Normal 9 6 3 3 2 2 2" xfId="41835" xr:uid="{308810CC-5D32-435D-A9D9-7BE1B68967CC}"/>
    <cellStyle name="Normal 9 6 3 3 2 2 3" xfId="6419" xr:uid="{BFB7175E-EED1-4775-BE68-D8786AF2379F}"/>
    <cellStyle name="Normal 9 6 3 3 2 2 4" xfId="5827" xr:uid="{596588B6-2A27-497B-95DA-A196D2158D22}"/>
    <cellStyle name="Normal 9 6 3 3 3" xfId="4254" xr:uid="{23C3681B-2AC2-4393-B607-FD1AE1E878A0}"/>
    <cellStyle name="Normal 9 6 3 3 3 2" xfId="5209" xr:uid="{D6CF6E04-6291-447F-8AC2-072FE0160AC8}"/>
    <cellStyle name="Normal 9 6 3 3 3 2 2" xfId="41836" xr:uid="{080B370C-DFB1-4414-B09E-506A43D1F932}"/>
    <cellStyle name="Normal 9 6 3 3 3 2 3" xfId="6420" xr:uid="{9868D620-7797-41C6-B231-56928530C2DD}"/>
    <cellStyle name="Normal 9 6 3 3 3 2 4" xfId="5828" xr:uid="{EC8CE37F-2AF7-4D2C-8C03-59FE7D735BBD}"/>
    <cellStyle name="Normal 9 6 3 3 4" xfId="4255" xr:uid="{2B56EB67-676D-49C1-A6A0-41D4B8F39E09}"/>
    <cellStyle name="Normal 9 6 3 3 4 2" xfId="5210" xr:uid="{DACFDA10-C4FE-498E-8A1F-F62C18614F45}"/>
    <cellStyle name="Normal 9 6 3 3 4 2 2" xfId="41837" xr:uid="{7889E448-B5AB-4B85-A60F-175A0CC3AC3C}"/>
    <cellStyle name="Normal 9 6 3 3 4 2 3" xfId="6421" xr:uid="{4B786D42-E3A0-4B90-BFBD-B1C5EE80EFBF}"/>
    <cellStyle name="Normal 9 6 3 3 4 2 4" xfId="5829" xr:uid="{7D9E4DC3-8F8B-4A19-ADD1-C69474A4009C}"/>
    <cellStyle name="Normal 9 6 3 3 5" xfId="5207" xr:uid="{91D63049-889F-4E6F-8727-9E770B182414}"/>
    <cellStyle name="Normal 9 6 3 3 5 2" xfId="41834" xr:uid="{F2A457CB-A4D8-4D78-8DF2-DE39818FD07A}"/>
    <cellStyle name="Normal 9 6 3 3 5 3" xfId="6418" xr:uid="{F7AE1B6D-3170-446F-A564-ECC33F4635C2}"/>
    <cellStyle name="Normal 9 6 3 3 5 4" xfId="5826" xr:uid="{DD60E15D-7BB5-4496-83B3-DC2FB48CD492}"/>
    <cellStyle name="Normal 9 6 3 4" xfId="4256" xr:uid="{51CCF074-558B-4EFF-9D1A-1F8FFE6393FD}"/>
    <cellStyle name="Normal 9 6 3 4 2" xfId="5211" xr:uid="{6F764BE7-38BE-46C2-A214-0B174C23EB1E}"/>
    <cellStyle name="Normal 9 6 3 4 2 2" xfId="41838" xr:uid="{41B5D365-F9AA-41B4-8011-949231F03CD2}"/>
    <cellStyle name="Normal 9 6 3 4 2 3" xfId="6422" xr:uid="{207CD2AA-F8E1-4076-B009-3879E7A5B1C4}"/>
    <cellStyle name="Normal 9 6 3 4 2 4" xfId="5830" xr:uid="{3CE7A6EA-85B6-4420-A367-33E12A09D9C1}"/>
    <cellStyle name="Normal 9 6 3 5" xfId="4257" xr:uid="{80BE4A71-2939-4F4E-BEEB-86F146CF9F2A}"/>
    <cellStyle name="Normal 9 6 3 5 2" xfId="5212" xr:uid="{8ED3C727-3A8E-4331-8FED-27F3BA432E4E}"/>
    <cellStyle name="Normal 9 6 3 5 2 2" xfId="41839" xr:uid="{5B5D84F9-8EF5-4073-9BA7-FF78FEBEAA37}"/>
    <cellStyle name="Normal 9 6 3 5 2 3" xfId="6423" xr:uid="{F71CE001-355F-436B-BE00-28749C0AC715}"/>
    <cellStyle name="Normal 9 6 3 5 2 4" xfId="5831" xr:uid="{199BFA65-E5D1-4B10-A454-C77CE6379D12}"/>
    <cellStyle name="Normal 9 6 3 6" xfId="4258" xr:uid="{EED14FD3-22BA-4584-BE91-82881E97F370}"/>
    <cellStyle name="Normal 9 6 3 6 2" xfId="5213" xr:uid="{892CF11B-1B9B-4F42-8710-2694B2B808DE}"/>
    <cellStyle name="Normal 9 6 3 6 2 2" xfId="41840" xr:uid="{2657E6E0-6A73-43B8-A7DB-B9EDEBF3790B}"/>
    <cellStyle name="Normal 9 6 3 6 2 3" xfId="6424" xr:uid="{1EB7E5E8-3558-4D5D-8FF5-4DA578D94576}"/>
    <cellStyle name="Normal 9 6 3 6 2 4" xfId="5832" xr:uid="{15D36DC6-63E0-4063-9362-832361993719}"/>
    <cellStyle name="Normal 9 6 3 7" xfId="5202" xr:uid="{208A2B8C-B75B-4C8F-8149-21F6B97F2700}"/>
    <cellStyle name="Normal 9 6 3 7 2" xfId="41829" xr:uid="{7BFA92AA-009D-448B-9993-53442A2F4DF6}"/>
    <cellStyle name="Normal 9 6 3 7 3" xfId="6413" xr:uid="{C61B128D-04A1-4490-9B8D-D2B8A512689F}"/>
    <cellStyle name="Normal 9 6 3 7 4" xfId="5821" xr:uid="{A7592E9C-225F-4EC8-92A4-1129DF755DE2}"/>
    <cellStyle name="Normal 9 6 4" xfId="427" xr:uid="{8348D9BB-EB92-41B9-BB50-288FDBF00F75}"/>
    <cellStyle name="Normal 9 6 4 2" xfId="893" xr:uid="{72B03060-F846-41FC-B4FA-67642A75A227}"/>
    <cellStyle name="Normal 9 6 4 2 2" xfId="4259" xr:uid="{4983375E-5508-4909-A186-0E4DE478CF40}"/>
    <cellStyle name="Normal 9 6 4 2 2 2" xfId="5216" xr:uid="{FA617146-0B05-4AA4-B5EF-69FBCF74970E}"/>
    <cellStyle name="Normal 9 6 4 2 2 2 2" xfId="41843" xr:uid="{39FA3E0D-2BB2-4E68-963F-7B9712C6B062}"/>
    <cellStyle name="Normal 9 6 4 2 2 2 3" xfId="6427" xr:uid="{5F6FFE19-1661-40F1-A65D-DC0D7B3A0688}"/>
    <cellStyle name="Normal 9 6 4 2 2 2 4" xfId="5835" xr:uid="{71921629-43EC-40B2-8A1D-597E653869E2}"/>
    <cellStyle name="Normal 9 6 4 2 3" xfId="4260" xr:uid="{3E27A36E-C9E1-4085-9B4D-A8D23F02B8C1}"/>
    <cellStyle name="Normal 9 6 4 2 3 2" xfId="5217" xr:uid="{65144C36-E2F2-409B-B41B-A6AA01DCEFEE}"/>
    <cellStyle name="Normal 9 6 4 2 3 2 2" xfId="41844" xr:uid="{E283546C-0507-4ADE-BA39-D3E49E848845}"/>
    <cellStyle name="Normal 9 6 4 2 3 2 3" xfId="6428" xr:uid="{D0F9969F-4072-4888-A9DE-B926B6FD360F}"/>
    <cellStyle name="Normal 9 6 4 2 3 2 4" xfId="5836" xr:uid="{F3EC97BC-E84B-4649-9420-59857AE5FBAB}"/>
    <cellStyle name="Normal 9 6 4 2 4" xfId="4261" xr:uid="{C6983430-6213-4F0E-BB28-8663F5634119}"/>
    <cellStyle name="Normal 9 6 4 2 4 2" xfId="5218" xr:uid="{F061795F-5BD2-46AA-A2A1-887B03605542}"/>
    <cellStyle name="Normal 9 6 4 2 4 2 2" xfId="41845" xr:uid="{94D0D49F-4566-4CC1-A8D7-BEE82278C212}"/>
    <cellStyle name="Normal 9 6 4 2 4 2 3" xfId="6429" xr:uid="{A88A34E1-BBD9-4C20-BC85-DE44DAE2E9D2}"/>
    <cellStyle name="Normal 9 6 4 2 4 2 4" xfId="5837" xr:uid="{21247F6A-FB8C-4E11-AEBA-54E5282DDE43}"/>
    <cellStyle name="Normal 9 6 4 2 5" xfId="5215" xr:uid="{78995658-F002-4282-AD7D-6BF7F19E0780}"/>
    <cellStyle name="Normal 9 6 4 2 5 2" xfId="41842" xr:uid="{363F0CF2-067B-4B55-A802-A2E8771B60B5}"/>
    <cellStyle name="Normal 9 6 4 2 5 3" xfId="6426" xr:uid="{75A89745-E363-4523-B467-B9C147DCE96A}"/>
    <cellStyle name="Normal 9 6 4 2 5 4" xfId="5834" xr:uid="{5D88D981-DECB-4129-9E22-53DF4AC329A0}"/>
    <cellStyle name="Normal 9 6 4 3" xfId="4262" xr:uid="{0AC07CE5-B19E-4904-9F84-E50C21CAAB66}"/>
    <cellStyle name="Normal 9 6 4 3 2" xfId="5219" xr:uid="{6D68281E-8739-47ED-8403-796CD0ACFC3E}"/>
    <cellStyle name="Normal 9 6 4 3 2 2" xfId="41846" xr:uid="{4C3311D3-D5E5-41CD-A016-DAAEC73E87F6}"/>
    <cellStyle name="Normal 9 6 4 3 2 3" xfId="6430" xr:uid="{F3251C61-BB28-43BE-A10F-1E3BE3F952D3}"/>
    <cellStyle name="Normal 9 6 4 3 2 4" xfId="5838" xr:uid="{723D3C2F-8B6E-4B4F-948A-493912AA0477}"/>
    <cellStyle name="Normal 9 6 4 4" xfId="4263" xr:uid="{6978A6C0-96C4-4ECF-BBE6-CA6893D066A2}"/>
    <cellStyle name="Normal 9 6 4 4 2" xfId="5220" xr:uid="{150D07D6-05E6-4996-A498-8D84E7304F20}"/>
    <cellStyle name="Normal 9 6 4 4 2 2" xfId="41847" xr:uid="{376CE93B-0075-482E-A0EF-9F6A55603F65}"/>
    <cellStyle name="Normal 9 6 4 4 2 3" xfId="6431" xr:uid="{312702CC-0E62-46F0-84F3-5E4E5757CC2C}"/>
    <cellStyle name="Normal 9 6 4 4 2 4" xfId="5839" xr:uid="{3C9FC923-9CC8-419C-9A8A-C2DFC1DBAD43}"/>
    <cellStyle name="Normal 9 6 4 5" xfId="4264" xr:uid="{BFBCF8D1-7074-4740-9864-2011C31A47A0}"/>
    <cellStyle name="Normal 9 6 4 5 2" xfId="5221" xr:uid="{6E3AFA4F-E9EB-449B-A0BB-299E3EF74794}"/>
    <cellStyle name="Normal 9 6 4 5 2 2" xfId="41848" xr:uid="{463F9DDA-29E3-4040-9416-FF5898130A60}"/>
    <cellStyle name="Normal 9 6 4 5 2 3" xfId="6432" xr:uid="{C6E13D04-2BF4-479E-A8EA-061EDF6344AC}"/>
    <cellStyle name="Normal 9 6 4 5 2 4" xfId="5840" xr:uid="{78771841-1CE2-40DF-9ED2-365D5D9B7DEE}"/>
    <cellStyle name="Normal 9 6 4 6" xfId="5214" xr:uid="{84BD54D8-8D3C-42BA-B20A-B38E0BC797FF}"/>
    <cellStyle name="Normal 9 6 4 6 2" xfId="41841" xr:uid="{4EC4659A-6AB7-4D5A-B194-2E7BA9629824}"/>
    <cellStyle name="Normal 9 6 4 6 3" xfId="6425" xr:uid="{BB8344A8-F8C3-442F-B852-5A526B6D7065}"/>
    <cellStyle name="Normal 9 6 4 6 4" xfId="5833" xr:uid="{B2450C6F-9C48-4618-9A5D-165225149185}"/>
    <cellStyle name="Normal 9 6 5" xfId="894" xr:uid="{DA1227E7-5001-4DE1-8C32-4342E72BBC39}"/>
    <cellStyle name="Normal 9 6 5 2" xfId="4265" xr:uid="{A0CBF81E-5FD9-4889-85BC-C6A35AF4672A}"/>
    <cellStyle name="Normal 9 6 5 2 2" xfId="5223" xr:uid="{CBD63E83-D669-49CB-BE84-D9B6AEF2F10C}"/>
    <cellStyle name="Normal 9 6 5 2 2 2" xfId="41850" xr:uid="{BD555C92-5AE4-460E-B903-AA89979FA1AB}"/>
    <cellStyle name="Normal 9 6 5 2 2 3" xfId="6434" xr:uid="{C1D6E67B-4D95-4B32-B838-147F3D4E8DC1}"/>
    <cellStyle name="Normal 9 6 5 2 2 4" xfId="5842" xr:uid="{FA59D5E2-79BD-4AA3-B9A1-269427547F15}"/>
    <cellStyle name="Normal 9 6 5 3" xfId="4266" xr:uid="{14FEB121-656D-4E98-9000-C0C8A44872D0}"/>
    <cellStyle name="Normal 9 6 5 3 2" xfId="5224" xr:uid="{3243FA62-AA92-431F-8F9F-C3A3771B04A1}"/>
    <cellStyle name="Normal 9 6 5 3 2 2" xfId="41851" xr:uid="{5347F54D-0732-4343-B980-BD8B1805883B}"/>
    <cellStyle name="Normal 9 6 5 3 2 3" xfId="6435" xr:uid="{820354E1-6F3A-42E5-AA3A-9D1D31E13DAB}"/>
    <cellStyle name="Normal 9 6 5 3 2 4" xfId="5843" xr:uid="{ECF93D13-2CD1-4701-886A-FC1B9DF852F9}"/>
    <cellStyle name="Normal 9 6 5 4" xfId="4267" xr:uid="{6E28397B-82C7-479E-B58C-45B648DAFB56}"/>
    <cellStyle name="Normal 9 6 5 4 2" xfId="5225" xr:uid="{6F4B5ED9-3C79-4466-83AB-5BFFDF530E3F}"/>
    <cellStyle name="Normal 9 6 5 4 2 2" xfId="41852" xr:uid="{107A5347-6943-4841-A8C1-7C7589A9070D}"/>
    <cellStyle name="Normal 9 6 5 4 2 3" xfId="6436" xr:uid="{5A3CF4C7-6D71-41B7-B901-FC78DDADCE5B}"/>
    <cellStyle name="Normal 9 6 5 4 2 4" xfId="5844" xr:uid="{F7DBEF21-FCBA-41E3-AA03-42E90FF6278C}"/>
    <cellStyle name="Normal 9 6 5 5" xfId="5222" xr:uid="{D5FEAA0A-BC10-4FA3-A652-6C3871665F69}"/>
    <cellStyle name="Normal 9 6 5 5 2" xfId="41849" xr:uid="{42637997-84DB-4431-B9AF-5175CB84EEDC}"/>
    <cellStyle name="Normal 9 6 5 5 3" xfId="6433" xr:uid="{BD3719BF-7EF1-4078-9EFB-A425FF6062CF}"/>
    <cellStyle name="Normal 9 6 5 5 4" xfId="5841" xr:uid="{1EFA088D-C0A2-4ED1-BC5E-0B238F5EA776}"/>
    <cellStyle name="Normal 9 6 6" xfId="4268" xr:uid="{22DE15F9-21A1-467B-9F95-861D29460D9E}"/>
    <cellStyle name="Normal 9 6 6 2" xfId="4269" xr:uid="{C03E4410-24B0-4630-815E-8C76129FA23E}"/>
    <cellStyle name="Normal 9 6 6 2 2" xfId="5227" xr:uid="{C2DE0C7B-1463-453D-86D3-FBA123CB4FC5}"/>
    <cellStyle name="Normal 9 6 6 2 2 2" xfId="41854" xr:uid="{954C54CE-B7B1-41DC-A036-6A2CDA02F3B4}"/>
    <cellStyle name="Normal 9 6 6 2 2 3" xfId="6438" xr:uid="{435D9FC3-C3FE-4E8C-A412-5D0A834A2628}"/>
    <cellStyle name="Normal 9 6 6 2 2 4" xfId="5846" xr:uid="{F7E94F4B-1F91-44E3-891E-804DB700C850}"/>
    <cellStyle name="Normal 9 6 6 3" xfId="4270" xr:uid="{2F24DF7E-2422-4ADD-8368-F1AE27596E22}"/>
    <cellStyle name="Normal 9 6 6 3 2" xfId="5228" xr:uid="{438B49EF-E20F-479C-9413-0ECD8E2793B0}"/>
    <cellStyle name="Normal 9 6 6 3 2 2" xfId="41855" xr:uid="{B5E8B781-3284-4B34-AE30-290947B55A2C}"/>
    <cellStyle name="Normal 9 6 6 3 2 3" xfId="6439" xr:uid="{AC778839-C5CC-4887-99EF-8F591AB49026}"/>
    <cellStyle name="Normal 9 6 6 3 2 4" xfId="5847" xr:uid="{E3CC5095-8AD2-4FD9-A050-2ABA3418455B}"/>
    <cellStyle name="Normal 9 6 6 4" xfId="4271" xr:uid="{7CC0EF9D-2570-429A-8247-D9344BBC3F95}"/>
    <cellStyle name="Normal 9 6 6 4 2" xfId="5229" xr:uid="{6B695FF9-8BD5-46F8-89B8-DB688C9D8340}"/>
    <cellStyle name="Normal 9 6 6 4 2 2" xfId="41856" xr:uid="{065236EC-7E19-4DE1-A8D7-146149ABD07D}"/>
    <cellStyle name="Normal 9 6 6 4 2 3" xfId="6440" xr:uid="{11E79FE7-2B31-4CF1-9CE0-73F5B297D50C}"/>
    <cellStyle name="Normal 9 6 6 4 2 4" xfId="5848" xr:uid="{99A3DA31-8135-4591-A79E-E17806BF7BCE}"/>
    <cellStyle name="Normal 9 6 6 5" xfId="5226" xr:uid="{1A609586-283D-4759-9BD6-D3F710B98E0E}"/>
    <cellStyle name="Normal 9 6 6 5 2" xfId="41853" xr:uid="{F19737A7-4558-4C6F-9606-5C46757FD9C3}"/>
    <cellStyle name="Normal 9 6 6 5 3" xfId="6437" xr:uid="{A499607C-1CDF-4EC9-A22A-0A857111B710}"/>
    <cellStyle name="Normal 9 6 6 5 4" xfId="5845" xr:uid="{A0948F2B-FA4A-4587-8E7C-C2E2CEEAE89E}"/>
    <cellStyle name="Normal 9 6 7" xfId="4272" xr:uid="{B15A1FA3-31E2-4368-A726-23A1B3505B70}"/>
    <cellStyle name="Normal 9 6 7 2" xfId="5230" xr:uid="{814A8608-D242-4595-904A-D373717A9CB0}"/>
    <cellStyle name="Normal 9 6 7 2 2" xfId="41857" xr:uid="{A8EDBDCD-1D13-44C3-8103-1ECBE7E2D3F9}"/>
    <cellStyle name="Normal 9 6 7 2 3" xfId="6441" xr:uid="{0886C8DA-4EEC-4E05-A877-DF31E1F8D2FC}"/>
    <cellStyle name="Normal 9 6 7 2 4" xfId="5849" xr:uid="{451494DD-9590-4626-A080-EB28D7145ABB}"/>
    <cellStyle name="Normal 9 6 8" xfId="4273" xr:uid="{6A878F8B-949D-4AF4-8E4D-1731C000E149}"/>
    <cellStyle name="Normal 9 6 8 2" xfId="5231" xr:uid="{95D83B20-D007-4190-9E6D-919AEB10B799}"/>
    <cellStyle name="Normal 9 6 8 2 2" xfId="41858" xr:uid="{034F01B4-2EC5-408B-A26F-3F5219112EAD}"/>
    <cellStyle name="Normal 9 6 8 2 3" xfId="6442" xr:uid="{CA0E2B12-B27C-40CB-A1AE-C5ECFFA2FD81}"/>
    <cellStyle name="Normal 9 6 8 2 4" xfId="5850" xr:uid="{ED48BF62-B6EE-4A7F-96B0-F636315AACEF}"/>
    <cellStyle name="Normal 9 6 9" xfId="4274" xr:uid="{6D14F711-F450-4EE4-A0EF-7AA3CC926A37}"/>
    <cellStyle name="Normal 9 6 9 2" xfId="5232" xr:uid="{120D4770-42AD-4701-A830-C0120A9E29D5}"/>
    <cellStyle name="Normal 9 6 9 2 2" xfId="41859" xr:uid="{42575A42-90C3-4A9F-8490-B9BF7DDDA3F1}"/>
    <cellStyle name="Normal 9 6 9 2 3" xfId="6443" xr:uid="{41E97DE0-832D-49A6-959C-4EA165FDC05B}"/>
    <cellStyle name="Normal 9 6 9 2 4" xfId="5851" xr:uid="{E7DB2BDC-2C68-44DC-9488-642D4A5D82E3}"/>
    <cellStyle name="Normal 9 7" xfId="184" xr:uid="{FA3CD6CA-8C55-4290-9E7A-1B5876F21D1B}"/>
    <cellStyle name="Normal 9 7 2" xfId="428" xr:uid="{8AD1E47B-4431-4412-B4D9-28F653E7AB72}"/>
    <cellStyle name="Normal 9 7 2 2" xfId="895" xr:uid="{5440E156-75C6-4551-8749-98FB38735EC5}"/>
    <cellStyle name="Normal 9 7 2 2 2" xfId="2477" xr:uid="{711F15BD-06C7-4297-B338-BD06A5908A75}"/>
    <cellStyle name="Normal 9 7 2 2 2 2" xfId="2478" xr:uid="{0F7D251C-314B-42B2-BE4C-A7E219712E57}"/>
    <cellStyle name="Normal 9 7 2 2 2 2 2" xfId="5237" xr:uid="{6B59587D-76B2-498E-9E57-9C7DD5D3E314}"/>
    <cellStyle name="Normal 9 7 2 2 2 2 2 2" xfId="41864" xr:uid="{75919828-5362-457F-B776-5D9490D0D767}"/>
    <cellStyle name="Normal 9 7 2 2 2 2 2 3" xfId="6448" xr:uid="{9AC0BDCB-0238-4F82-8BAB-8DFC062F7989}"/>
    <cellStyle name="Normal 9 7 2 2 2 2 2 4" xfId="5856" xr:uid="{CF34CDB3-8793-4D5F-86A1-386A1F239CD1}"/>
    <cellStyle name="Normal 9 7 2 2 2 3" xfId="5236" xr:uid="{33ADD85E-F753-4593-AD32-8BD7EFCAED40}"/>
    <cellStyle name="Normal 9 7 2 2 2 3 2" xfId="41863" xr:uid="{2B3337B0-C5CA-4591-917A-A75FF75AE925}"/>
    <cellStyle name="Normal 9 7 2 2 2 3 3" xfId="6447" xr:uid="{3DB73080-B33D-4B6D-A6D0-B92B462703AA}"/>
    <cellStyle name="Normal 9 7 2 2 2 3 4" xfId="5855" xr:uid="{BA603B7D-EECE-49AD-BC80-4CEE5364C7AF}"/>
    <cellStyle name="Normal 9 7 2 2 3" xfId="2479" xr:uid="{87F6C854-8F71-4D3B-BA7A-4ABF05126EB9}"/>
    <cellStyle name="Normal 9 7 2 2 3 2" xfId="5238" xr:uid="{8EE43C1C-3475-4AE4-8C2D-C3BC127D27C1}"/>
    <cellStyle name="Normal 9 7 2 2 3 2 2" xfId="41865" xr:uid="{F16BA870-0443-4BAA-8D07-6B8AECC882BE}"/>
    <cellStyle name="Normal 9 7 2 2 3 2 3" xfId="6449" xr:uid="{A2ED14ED-B486-4985-B7F9-73C2E99A835D}"/>
    <cellStyle name="Normal 9 7 2 2 3 2 4" xfId="5857" xr:uid="{42F617A5-3946-4443-85B5-7B86D5F37691}"/>
    <cellStyle name="Normal 9 7 2 2 4" xfId="4275" xr:uid="{26BF1927-B506-4372-8439-277A68676EDE}"/>
    <cellStyle name="Normal 9 7 2 2 4 2" xfId="5239" xr:uid="{A80D2EE3-2244-4090-9A0E-53EAF0E42E0B}"/>
    <cellStyle name="Normal 9 7 2 2 4 2 2" xfId="41866" xr:uid="{2EBA9838-56A0-4F41-A9BC-61FD37DA1EFD}"/>
    <cellStyle name="Normal 9 7 2 2 4 2 3" xfId="6450" xr:uid="{8DE64594-C86B-4912-A8D2-3EA142264D94}"/>
    <cellStyle name="Normal 9 7 2 2 4 2 4" xfId="5858" xr:uid="{9A8C8BAC-9929-40A0-B09F-44C9452656EA}"/>
    <cellStyle name="Normal 9 7 2 2 5" xfId="5235" xr:uid="{AE368D06-F6C4-47E9-9C31-F8119A68CE27}"/>
    <cellStyle name="Normal 9 7 2 2 5 2" xfId="41862" xr:uid="{29AEC146-3E6D-4259-8013-715178B0D04E}"/>
    <cellStyle name="Normal 9 7 2 2 5 3" xfId="6446" xr:uid="{2E1E5C02-C05C-498C-892A-F96DFDB00E03}"/>
    <cellStyle name="Normal 9 7 2 2 5 4" xfId="5854" xr:uid="{F7812844-DD28-4543-B465-5522836EBFFC}"/>
    <cellStyle name="Normal 9 7 2 3" xfId="2480" xr:uid="{6D837EED-C80B-4019-AAC2-9577480BBF3D}"/>
    <cellStyle name="Normal 9 7 2 3 2" xfId="2481" xr:uid="{7B4B0D28-7AB4-493C-A51C-4B7FC8A18464}"/>
    <cellStyle name="Normal 9 7 2 3 2 2" xfId="5241" xr:uid="{F1BD0B9C-177A-4496-9CE5-05BD86C4FEFB}"/>
    <cellStyle name="Normal 9 7 2 3 2 2 2" xfId="41868" xr:uid="{6002446D-232A-496C-9441-7975233D8E55}"/>
    <cellStyle name="Normal 9 7 2 3 2 2 3" xfId="6452" xr:uid="{092C1D4B-A613-4661-90FF-8A6A29B828C5}"/>
    <cellStyle name="Normal 9 7 2 3 2 2 4" xfId="5860" xr:uid="{89025419-14A3-4B7A-8EA4-0041D3F84B39}"/>
    <cellStyle name="Normal 9 7 2 3 3" xfId="4276" xr:uid="{3C6BAB22-4E09-482B-89FE-4805E7CB8579}"/>
    <cellStyle name="Normal 9 7 2 3 3 2" xfId="5242" xr:uid="{314FBB0D-9668-4C79-8DD1-96DB83C1A28A}"/>
    <cellStyle name="Normal 9 7 2 3 3 2 2" xfId="41869" xr:uid="{BF208986-733B-4B9D-8663-36FE226F0633}"/>
    <cellStyle name="Normal 9 7 2 3 3 2 3" xfId="6453" xr:uid="{45C9E400-D3FE-48A4-AC68-24155CFCACFC}"/>
    <cellStyle name="Normal 9 7 2 3 3 2 4" xfId="5861" xr:uid="{913D91E9-6A19-43C3-8394-5C4587C375C6}"/>
    <cellStyle name="Normal 9 7 2 3 4" xfId="4277" xr:uid="{E1107169-888E-49CB-AE4C-402F3CA75326}"/>
    <cellStyle name="Normal 9 7 2 3 4 2" xfId="5243" xr:uid="{D4CF00DE-9FD4-4A2F-939A-D2B7EDDC6604}"/>
    <cellStyle name="Normal 9 7 2 3 4 2 2" xfId="41870" xr:uid="{BA11BE89-FBAF-4658-AB6D-3912FFCF74E1}"/>
    <cellStyle name="Normal 9 7 2 3 4 2 3" xfId="6454" xr:uid="{6A9CC73D-CE68-49E5-AC7C-B4276278A8DA}"/>
    <cellStyle name="Normal 9 7 2 3 4 2 4" xfId="5862" xr:uid="{BF72557A-7F7B-4A0F-AF23-949D00A3A768}"/>
    <cellStyle name="Normal 9 7 2 3 5" xfId="5240" xr:uid="{9F57B3AD-72A2-4D82-9B34-9AF9FB7DE201}"/>
    <cellStyle name="Normal 9 7 2 3 5 2" xfId="41867" xr:uid="{9DB00A18-47F5-4583-A316-72EF1FA2F92C}"/>
    <cellStyle name="Normal 9 7 2 3 5 3" xfId="6451" xr:uid="{A0846219-3571-4819-927D-851E11A22D97}"/>
    <cellStyle name="Normal 9 7 2 3 5 4" xfId="5859" xr:uid="{A1A98864-C32E-4870-840D-46C8E8C8DF6B}"/>
    <cellStyle name="Normal 9 7 2 4" xfId="2482" xr:uid="{8D8C244E-15F3-42D6-8F7E-F171160CED3A}"/>
    <cellStyle name="Normal 9 7 2 4 2" xfId="5244" xr:uid="{93CEF14D-00B4-4F8B-802F-725606590834}"/>
    <cellStyle name="Normal 9 7 2 4 2 2" xfId="41871" xr:uid="{2E141F26-255B-4EA3-A717-C7B19FC6CF2D}"/>
    <cellStyle name="Normal 9 7 2 4 2 3" xfId="6455" xr:uid="{F56225AB-F062-46D7-964B-679B570FAA55}"/>
    <cellStyle name="Normal 9 7 2 4 2 4" xfId="5863" xr:uid="{15D7AD47-84D8-4526-9878-3E0DB97FFFB1}"/>
    <cellStyle name="Normal 9 7 2 5" xfId="4278" xr:uid="{5EDCF0BB-F101-4EF3-AE4C-2D396FCF3613}"/>
    <cellStyle name="Normal 9 7 2 5 2" xfId="5245" xr:uid="{1BEC5383-0359-4810-8E82-80E1FC9D4301}"/>
    <cellStyle name="Normal 9 7 2 5 2 2" xfId="41872" xr:uid="{6FA72A4D-FEEF-4833-B907-76827A458067}"/>
    <cellStyle name="Normal 9 7 2 5 2 3" xfId="6456" xr:uid="{EFAAD66A-44D8-483C-BE0C-7E4BA5519993}"/>
    <cellStyle name="Normal 9 7 2 5 2 4" xfId="5864" xr:uid="{50DD4021-C808-4B2C-843B-0CD03E1F8E44}"/>
    <cellStyle name="Normal 9 7 2 6" xfId="4279" xr:uid="{B2E04C7D-ED85-493C-83FD-776D7723D867}"/>
    <cellStyle name="Normal 9 7 2 6 2" xfId="5246" xr:uid="{DAC931E7-68D0-45D6-9C18-89494B648DE4}"/>
    <cellStyle name="Normal 9 7 2 6 2 2" xfId="41873" xr:uid="{627BFA7F-1303-4129-8FC5-733E4A9B3A22}"/>
    <cellStyle name="Normal 9 7 2 6 2 3" xfId="6457" xr:uid="{493CB84A-3AF2-4C56-95FF-08C1B566FC0D}"/>
    <cellStyle name="Normal 9 7 2 6 2 4" xfId="5865" xr:uid="{FB19B399-F228-4740-B0EB-51C7A5501D57}"/>
    <cellStyle name="Normal 9 7 2 7" xfId="5234" xr:uid="{4145869D-016E-4EA4-BD70-28297DAD055F}"/>
    <cellStyle name="Normal 9 7 2 7 2" xfId="41861" xr:uid="{A59BB42E-F0E8-47D0-B2E7-AD31E8C659ED}"/>
    <cellStyle name="Normal 9 7 2 7 3" xfId="6445" xr:uid="{CE28EC77-7C22-4DB9-8415-B4F34C5D97FB}"/>
    <cellStyle name="Normal 9 7 2 7 4" xfId="5853" xr:uid="{85EF2A02-3114-43C7-A5D0-B0543F6D19A6}"/>
    <cellStyle name="Normal 9 7 3" xfId="896" xr:uid="{F92A4CA3-1740-4764-88A2-C75179855299}"/>
    <cellStyle name="Normal 9 7 3 2" xfId="2483" xr:uid="{3937428D-73F3-43F5-819D-C43E94F10AB0}"/>
    <cellStyle name="Normal 9 7 3 2 2" xfId="2484" xr:uid="{B6218A89-71A9-4A92-B23C-12FA46E343FB}"/>
    <cellStyle name="Normal 9 7 3 2 2 2" xfId="5249" xr:uid="{23B60B7D-0051-4875-9DB2-0317EFEFA6ED}"/>
    <cellStyle name="Normal 9 7 3 2 2 2 2" xfId="41876" xr:uid="{8885D385-AE64-429F-916B-D727100F870B}"/>
    <cellStyle name="Normal 9 7 3 2 2 2 3" xfId="6460" xr:uid="{E498E5F5-E6F4-45D1-A343-492FB1AA7709}"/>
    <cellStyle name="Normal 9 7 3 2 2 2 4" xfId="5868" xr:uid="{A72B83BD-60E0-4370-A2CF-BD2664DAD25E}"/>
    <cellStyle name="Normal 9 7 3 2 3" xfId="4280" xr:uid="{91A4252F-A355-4E73-B2B9-E47228BD4872}"/>
    <cellStyle name="Normal 9 7 3 2 3 2" xfId="5250" xr:uid="{016BC314-A948-4CC5-AC97-6569E8024037}"/>
    <cellStyle name="Normal 9 7 3 2 3 2 2" xfId="41877" xr:uid="{1297FE07-EA6F-42B3-B6F0-67638CA10C1C}"/>
    <cellStyle name="Normal 9 7 3 2 3 2 3" xfId="6461" xr:uid="{845CD976-89C6-4275-824B-F516A74A9601}"/>
    <cellStyle name="Normal 9 7 3 2 3 2 4" xfId="5869" xr:uid="{D7BD619C-A3D1-4479-AD6F-95FC75088A6C}"/>
    <cellStyle name="Normal 9 7 3 2 4" xfId="4281" xr:uid="{F8AA6108-D476-4BA8-9AF3-AE0B49C5252A}"/>
    <cellStyle name="Normal 9 7 3 2 4 2" xfId="5251" xr:uid="{E8CA8883-C02E-4DB0-8643-EB43D78AF840}"/>
    <cellStyle name="Normal 9 7 3 2 4 2 2" xfId="41878" xr:uid="{1694F79B-E168-4E9C-8E8D-938175EA63F1}"/>
    <cellStyle name="Normal 9 7 3 2 4 2 3" xfId="6462" xr:uid="{31AA79EE-3F5F-403D-A6AC-A639C0FC28F7}"/>
    <cellStyle name="Normal 9 7 3 2 4 2 4" xfId="5870" xr:uid="{4F474EB1-AACB-4789-A591-FD28823AEBB3}"/>
    <cellStyle name="Normal 9 7 3 2 5" xfId="5248" xr:uid="{C0548E76-5525-46DF-A439-F01308ABC658}"/>
    <cellStyle name="Normal 9 7 3 2 5 2" xfId="41875" xr:uid="{E2292DEB-8425-4F4B-AFEA-4A5EC49A4C75}"/>
    <cellStyle name="Normal 9 7 3 2 5 3" xfId="6459" xr:uid="{E177FC81-5634-4D07-A7E4-C6DA04AB6963}"/>
    <cellStyle name="Normal 9 7 3 2 5 4" xfId="5867" xr:uid="{CB5D01BE-D802-4B0F-BE61-6F00D56BA390}"/>
    <cellStyle name="Normal 9 7 3 3" xfId="2485" xr:uid="{D22E8B51-93C4-4211-8937-8ED53DEE3DA8}"/>
    <cellStyle name="Normal 9 7 3 3 2" xfId="5252" xr:uid="{8CDBC890-968F-40D4-B341-736A924F514D}"/>
    <cellStyle name="Normal 9 7 3 3 2 2" xfId="41879" xr:uid="{585D91C4-12DA-4D87-8603-F256BA0F0A3F}"/>
    <cellStyle name="Normal 9 7 3 3 2 3" xfId="6463" xr:uid="{A4108224-6577-4948-9E7D-E0A900FC543D}"/>
    <cellStyle name="Normal 9 7 3 3 2 4" xfId="5871" xr:uid="{D90830DF-9F7D-4E24-B3DE-01454D1C47FB}"/>
    <cellStyle name="Normal 9 7 3 4" xfId="4282" xr:uid="{BD79455A-E9E0-4FFC-B50A-A473D0CDC6B4}"/>
    <cellStyle name="Normal 9 7 3 4 2" xfId="5253" xr:uid="{B307D304-0DEE-4CAC-BC3A-5FB62769E07F}"/>
    <cellStyle name="Normal 9 7 3 4 2 2" xfId="41880" xr:uid="{3AB77314-C311-4B1A-A381-649ED5B75C6D}"/>
    <cellStyle name="Normal 9 7 3 4 2 3" xfId="6464" xr:uid="{1C2BAB03-391E-4736-A6C8-2A5A70895B7C}"/>
    <cellStyle name="Normal 9 7 3 4 2 4" xfId="5872" xr:uid="{A26C1C30-8818-44EB-BA7B-D3BC5FC416D6}"/>
    <cellStyle name="Normal 9 7 3 5" xfId="4283" xr:uid="{DE4F8E34-2040-4602-8854-674C6F14D019}"/>
    <cellStyle name="Normal 9 7 3 5 2" xfId="5254" xr:uid="{F2B313D4-BDA3-4FA9-9A8C-4BB2A8E572B4}"/>
    <cellStyle name="Normal 9 7 3 5 2 2" xfId="41881" xr:uid="{13E29B93-64FF-419C-9ACF-AB49CDAAF292}"/>
    <cellStyle name="Normal 9 7 3 5 2 3" xfId="6465" xr:uid="{ED8C21B2-A0F0-408D-BA57-C1AA187D4E85}"/>
    <cellStyle name="Normal 9 7 3 5 2 4" xfId="5873" xr:uid="{DCDA260F-C1CB-4709-BC05-13640768BACB}"/>
    <cellStyle name="Normal 9 7 3 6" xfId="5247" xr:uid="{A0B4D5B8-306B-42FA-8D9E-30A1ADBDCA11}"/>
    <cellStyle name="Normal 9 7 3 6 2" xfId="41874" xr:uid="{14BE78D4-0B4E-4F1E-9E44-6B284BE19EA5}"/>
    <cellStyle name="Normal 9 7 3 6 3" xfId="6458" xr:uid="{FC36300C-2774-47AE-B824-D8BC866DB00E}"/>
    <cellStyle name="Normal 9 7 3 6 4" xfId="5866" xr:uid="{36036E2B-C818-4062-BB87-1BD3CE600306}"/>
    <cellStyle name="Normal 9 7 4" xfId="2486" xr:uid="{6B1EEF0F-E26C-4422-94E9-4C623D0E701B}"/>
    <cellStyle name="Normal 9 7 4 2" xfId="2487" xr:uid="{40D430F7-1E96-4F77-83DE-817316DF12C8}"/>
    <cellStyle name="Normal 9 7 4 2 2" xfId="5256" xr:uid="{043BD3AC-E49F-4032-8852-478B70F34735}"/>
    <cellStyle name="Normal 9 7 4 2 2 2" xfId="41883" xr:uid="{80904741-E48C-4106-9F97-DC7047B0BA5D}"/>
    <cellStyle name="Normal 9 7 4 2 2 3" xfId="6467" xr:uid="{797BF8CD-6A09-424A-AAD4-90B46EAF7D1F}"/>
    <cellStyle name="Normal 9 7 4 2 2 4" xfId="5875" xr:uid="{5305C874-A44A-46C8-A618-7670D3D5C496}"/>
    <cellStyle name="Normal 9 7 4 3" xfId="4284" xr:uid="{D8BAA107-3D6F-4655-9203-2F6AAA60D1AA}"/>
    <cellStyle name="Normal 9 7 4 3 2" xfId="5257" xr:uid="{94F90D96-1283-43EF-B751-AAE725BA79D3}"/>
    <cellStyle name="Normal 9 7 4 3 2 2" xfId="41884" xr:uid="{53F435B8-2004-46D1-AEC8-4B45A24D1C1E}"/>
    <cellStyle name="Normal 9 7 4 3 2 3" xfId="6468" xr:uid="{C5CA55F0-88D4-4310-858D-3E2B2382F00D}"/>
    <cellStyle name="Normal 9 7 4 3 2 4" xfId="5876" xr:uid="{4A8E8A8E-345B-448C-8460-CD089684C55D}"/>
    <cellStyle name="Normal 9 7 4 4" xfId="4285" xr:uid="{67471A3A-F94F-4543-9CBD-9346FF32611D}"/>
    <cellStyle name="Normal 9 7 4 4 2" xfId="5258" xr:uid="{84750BCE-6396-40CC-93F9-CD44E7C5EEDB}"/>
    <cellStyle name="Normal 9 7 4 4 2 2" xfId="41885" xr:uid="{AA47BC2E-D3DD-4320-AAF1-C602507E2652}"/>
    <cellStyle name="Normal 9 7 4 4 2 3" xfId="6469" xr:uid="{EE816171-F048-4D7E-81F6-BB5C9439537E}"/>
    <cellStyle name="Normal 9 7 4 4 2 4" xfId="5877" xr:uid="{12A95919-F5A8-4741-A209-4E18399B9984}"/>
    <cellStyle name="Normal 9 7 4 5" xfId="5255" xr:uid="{C47DD26D-D20C-42AC-AB00-C852EDF6FDB7}"/>
    <cellStyle name="Normal 9 7 4 5 2" xfId="41882" xr:uid="{77F1108F-CEF1-40C5-AEA2-0FFF65DFFE5A}"/>
    <cellStyle name="Normal 9 7 4 5 3" xfId="6466" xr:uid="{7E948E94-24AE-4B33-97BE-EDA671FF4559}"/>
    <cellStyle name="Normal 9 7 4 5 4" xfId="5874" xr:uid="{6C40EFC5-4F06-410D-96B6-3981A43D397C}"/>
    <cellStyle name="Normal 9 7 5" xfId="2488" xr:uid="{A39F2A62-9AFF-46D4-950F-63EAA0249B4F}"/>
    <cellStyle name="Normal 9 7 5 2" xfId="4286" xr:uid="{4E074B5F-6F02-4D25-A720-8472B5A97F31}"/>
    <cellStyle name="Normal 9 7 5 2 2" xfId="5260" xr:uid="{F9B973DF-9D0B-426C-9E72-CEBE37A89CE5}"/>
    <cellStyle name="Normal 9 7 5 2 2 2" xfId="41887" xr:uid="{715671B5-D056-44A6-AA8D-949D146DA5E5}"/>
    <cellStyle name="Normal 9 7 5 2 2 3" xfId="6471" xr:uid="{104F82A4-E47A-4EEA-BA9D-76E131D06C70}"/>
    <cellStyle name="Normal 9 7 5 2 2 4" xfId="5879" xr:uid="{EE0B3E45-5A1C-4C63-BFE7-25253E141ACE}"/>
    <cellStyle name="Normal 9 7 5 3" xfId="4287" xr:uid="{7DAD16F0-D27B-436D-B63F-4792C8D93D36}"/>
    <cellStyle name="Normal 9 7 5 3 2" xfId="5261" xr:uid="{25DC9797-3087-4FE3-B991-3BB70AD8E58B}"/>
    <cellStyle name="Normal 9 7 5 3 2 2" xfId="41888" xr:uid="{6D94D69D-5F48-4A28-BC5B-F66AF1C331C8}"/>
    <cellStyle name="Normal 9 7 5 3 2 3" xfId="6472" xr:uid="{090EECF4-4EBF-4E87-80B3-738FF9ABEC25}"/>
    <cellStyle name="Normal 9 7 5 3 2 4" xfId="5880" xr:uid="{51919916-BFF3-4024-98C8-168EB60A85E5}"/>
    <cellStyle name="Normal 9 7 5 4" xfId="4288" xr:uid="{C15B87FD-5B86-4C6F-9DAC-28993A219C65}"/>
    <cellStyle name="Normal 9 7 5 4 2" xfId="5262" xr:uid="{3E0053CE-6743-49F9-914D-69548903E960}"/>
    <cellStyle name="Normal 9 7 5 4 2 2" xfId="41889" xr:uid="{46C9AB52-DC95-4005-A7BF-89B758C9C813}"/>
    <cellStyle name="Normal 9 7 5 4 2 3" xfId="6473" xr:uid="{AF6544AD-C790-4DFF-A075-D0FF26EBF95D}"/>
    <cellStyle name="Normal 9 7 5 4 2 4" xfId="5881" xr:uid="{200F0504-01D2-4334-B720-9BD65DCBBFAE}"/>
    <cellStyle name="Normal 9 7 5 5" xfId="5259" xr:uid="{E52908AC-B4C0-40BF-8450-6F6DC59D9AA2}"/>
    <cellStyle name="Normal 9 7 5 5 2" xfId="41886" xr:uid="{5EE0A160-9F2D-424A-B0F7-0A07301EA950}"/>
    <cellStyle name="Normal 9 7 5 5 3" xfId="6470" xr:uid="{15580AEE-8097-443B-BC26-59DE7A9B9CDC}"/>
    <cellStyle name="Normal 9 7 5 5 4" xfId="5878" xr:uid="{284C578C-2AAA-42E7-969F-F7F2B3EBEC83}"/>
    <cellStyle name="Normal 9 7 6" xfId="4289" xr:uid="{E60DF51B-2F93-46CD-B420-430BC8E45BE7}"/>
    <cellStyle name="Normal 9 7 6 2" xfId="5263" xr:uid="{BD171AEC-B92B-49CE-B4B8-2124A0D36FDA}"/>
    <cellStyle name="Normal 9 7 6 2 2" xfId="41890" xr:uid="{DB95120B-15F6-4CDB-9614-F5A01E332716}"/>
    <cellStyle name="Normal 9 7 6 2 3" xfId="6474" xr:uid="{5946BF9C-4C55-4FD6-BF95-37F4710D13ED}"/>
    <cellStyle name="Normal 9 7 6 2 4" xfId="5882" xr:uid="{88637FE4-CA3A-4802-B7C1-59EB7282A6C2}"/>
    <cellStyle name="Normal 9 7 7" xfId="4290" xr:uid="{7B36CC15-E538-496A-B04E-C5C1BD1DAB54}"/>
    <cellStyle name="Normal 9 7 7 2" xfId="5264" xr:uid="{6E4B2F23-34ED-41FF-8800-0C185474C1F0}"/>
    <cellStyle name="Normal 9 7 7 2 2" xfId="41891" xr:uid="{222F70FB-33EA-4CC1-AA9E-EC4EC7A8F865}"/>
    <cellStyle name="Normal 9 7 7 2 3" xfId="6475" xr:uid="{394862E1-EB73-41B4-A62F-FF0EE752EC1D}"/>
    <cellStyle name="Normal 9 7 7 2 4" xfId="5883" xr:uid="{B53E0091-CC36-48E8-B31C-B79345297BC7}"/>
    <cellStyle name="Normal 9 7 8" xfId="4291" xr:uid="{61580714-5CA9-4C30-85C9-008ADD43990A}"/>
    <cellStyle name="Normal 9 7 8 2" xfId="5265" xr:uid="{B12289E6-3BC0-4F1F-A662-BD58842F3333}"/>
    <cellStyle name="Normal 9 7 8 2 2" xfId="41892" xr:uid="{FC510134-994A-4532-8153-FD5A10021810}"/>
    <cellStyle name="Normal 9 7 8 2 3" xfId="6476" xr:uid="{277C3DC2-81C7-45BC-A5C0-66178DCF2469}"/>
    <cellStyle name="Normal 9 7 8 2 4" xfId="5884" xr:uid="{173C6F1F-7642-4FD6-9F68-44AC8AF689BD}"/>
    <cellStyle name="Normal 9 7 9" xfId="5233" xr:uid="{E20EECA1-1B75-4CE4-A416-113D2557EC2D}"/>
    <cellStyle name="Normal 9 7 9 2" xfId="41860" xr:uid="{F30D37EC-2E0E-49DF-8BB9-BBF0FAD77AD1}"/>
    <cellStyle name="Normal 9 7 9 3" xfId="6444" xr:uid="{488698EF-BD85-4D7D-A1BA-5CDB6BDC908B}"/>
    <cellStyle name="Normal 9 7 9 4" xfId="5852" xr:uid="{9AF0EC6A-1B7F-4FF0-ADF7-7FA757C2D70D}"/>
    <cellStyle name="Normal 9 8" xfId="429" xr:uid="{45328D4E-B854-42C7-ADB1-4F5EDC02583A}"/>
    <cellStyle name="Normal 9 8 2" xfId="897" xr:uid="{C941F06B-EA01-400B-B1B6-1C78291469B5}"/>
    <cellStyle name="Normal 9 8 2 2" xfId="898" xr:uid="{A302193C-8441-44CA-8F68-1A613BC82FC1}"/>
    <cellStyle name="Normal 9 8 2 2 2" xfId="2489" xr:uid="{BBA4AD7F-2E52-4728-BE2A-760FFBFFE4DA}"/>
    <cellStyle name="Normal 9 8 2 2 2 2" xfId="5269" xr:uid="{9B8B527C-BAC2-47D9-BDB4-22A84AA83A22}"/>
    <cellStyle name="Normal 9 8 2 2 2 2 2" xfId="41896" xr:uid="{B83741B9-BFE4-422C-8406-F9C4014A2F5F}"/>
    <cellStyle name="Normal 9 8 2 2 2 2 3" xfId="6480" xr:uid="{F121424E-500E-49C9-A141-F3341BBA0A45}"/>
    <cellStyle name="Normal 9 8 2 2 2 2 4" xfId="5888" xr:uid="{260A6751-FF2F-463A-B258-E072E07E4F71}"/>
    <cellStyle name="Normal 9 8 2 2 3" xfId="4292" xr:uid="{19EEEA5A-82CA-4F2B-A8F4-2ED7A4D63D0B}"/>
    <cellStyle name="Normal 9 8 2 2 3 2" xfId="5270" xr:uid="{01056051-B39B-4A0F-81E0-EC2AAA45CEBB}"/>
    <cellStyle name="Normal 9 8 2 2 3 2 2" xfId="41897" xr:uid="{7E9E53F6-1D6A-460F-B403-B235C26451A6}"/>
    <cellStyle name="Normal 9 8 2 2 3 2 3" xfId="6481" xr:uid="{73900892-8BE4-4C17-8245-CE0683CFCD53}"/>
    <cellStyle name="Normal 9 8 2 2 3 2 4" xfId="5889" xr:uid="{AA387024-ACEA-42CB-B96A-07A213C2C67C}"/>
    <cellStyle name="Normal 9 8 2 2 4" xfId="4293" xr:uid="{BA09685C-84FC-4E2C-82CD-B2AA98A9BCE3}"/>
    <cellStyle name="Normal 9 8 2 2 4 2" xfId="5271" xr:uid="{2DA51E4C-4A7A-48FD-A841-0FA3EF267442}"/>
    <cellStyle name="Normal 9 8 2 2 4 2 2" xfId="41898" xr:uid="{E6CF5B18-046C-4B56-908D-9CA69D0F96C0}"/>
    <cellStyle name="Normal 9 8 2 2 4 2 3" xfId="6482" xr:uid="{4F260320-92E9-4CD8-8AB8-F0DDE69B82B9}"/>
    <cellStyle name="Normal 9 8 2 2 4 2 4" xfId="5890" xr:uid="{4189FDA2-7E97-42F5-9CC4-25B337E96F7A}"/>
    <cellStyle name="Normal 9 8 2 2 5" xfId="5268" xr:uid="{7C140C5D-F7E7-420B-B6CF-8F93CB4E3081}"/>
    <cellStyle name="Normal 9 8 2 2 5 2" xfId="41895" xr:uid="{42DB643B-4058-4034-ACF6-DE395FF0A524}"/>
    <cellStyle name="Normal 9 8 2 2 5 3" xfId="6479" xr:uid="{5E33EFBF-FBEF-498B-8FB6-CFDB83F795AF}"/>
    <cellStyle name="Normal 9 8 2 2 5 4" xfId="5887" xr:uid="{52D6B1C9-03CC-47FE-8E1C-E206247EFEFF}"/>
    <cellStyle name="Normal 9 8 2 3" xfId="2490" xr:uid="{B058C143-5A61-4971-A1FB-133DF644357C}"/>
    <cellStyle name="Normal 9 8 2 3 2" xfId="5272" xr:uid="{5F3E4C3E-AAEF-4602-A9C7-5C50ED6DE6D3}"/>
    <cellStyle name="Normal 9 8 2 3 2 2" xfId="41899" xr:uid="{578FC6FB-F8E9-4B9A-833C-E6C3FA9FBC5C}"/>
    <cellStyle name="Normal 9 8 2 3 2 3" xfId="6483" xr:uid="{0DB9895B-87A5-479B-BBFC-E541050F3E71}"/>
    <cellStyle name="Normal 9 8 2 3 2 4" xfId="5891" xr:uid="{842A0F64-FE77-4180-A483-FEE04D2950E7}"/>
    <cellStyle name="Normal 9 8 2 4" xfId="4294" xr:uid="{8BBB4C3F-270B-44D4-89A6-A5C3B3E21ED9}"/>
    <cellStyle name="Normal 9 8 2 4 2" xfId="5273" xr:uid="{DFE84023-2F14-46C1-A506-A32CB4E099B4}"/>
    <cellStyle name="Normal 9 8 2 4 2 2" xfId="41900" xr:uid="{6FDA20D3-9948-4C33-847C-5257B332F34C}"/>
    <cellStyle name="Normal 9 8 2 4 2 3" xfId="6484" xr:uid="{321B88EF-369C-4615-8F49-8C93A5631858}"/>
    <cellStyle name="Normal 9 8 2 4 2 4" xfId="5892" xr:uid="{694D4011-3377-4D34-8BE8-22BD32BC24FE}"/>
    <cellStyle name="Normal 9 8 2 5" xfId="4295" xr:uid="{C445FE50-B070-490D-A0C0-471ACC79AF35}"/>
    <cellStyle name="Normal 9 8 2 5 2" xfId="5274" xr:uid="{8406BBC2-88C2-4A70-BD58-E4DF7787ECEA}"/>
    <cellStyle name="Normal 9 8 2 5 2 2" xfId="41901" xr:uid="{6CB4A93F-293C-4C1A-8538-E8405552CD00}"/>
    <cellStyle name="Normal 9 8 2 5 2 3" xfId="6485" xr:uid="{F5DB69AA-5D85-4091-B050-908A3D6CD620}"/>
    <cellStyle name="Normal 9 8 2 5 2 4" xfId="5893" xr:uid="{635670D9-5EC5-4CDC-9596-F7BAE6D92590}"/>
    <cellStyle name="Normal 9 8 2 6" xfId="5267" xr:uid="{F71D67DD-4EB6-48F6-9EB0-B0E8825EF2B3}"/>
    <cellStyle name="Normal 9 8 2 6 2" xfId="41894" xr:uid="{1EC796C7-691F-4922-9E85-EC77DE21DDC7}"/>
    <cellStyle name="Normal 9 8 2 6 3" xfId="6478" xr:uid="{6F5BB16B-FF0D-41F0-B521-2659B8ACC13B}"/>
    <cellStyle name="Normal 9 8 2 6 4" xfId="5886" xr:uid="{47A6F008-AA37-4192-AA8F-EBF54839899F}"/>
    <cellStyle name="Normal 9 8 3" xfId="899" xr:uid="{6CBBC3C4-70BF-43A0-B05A-0ED9843578BA}"/>
    <cellStyle name="Normal 9 8 3 2" xfId="2491" xr:uid="{7E78F745-15BA-4982-8F03-996D14BA1BB3}"/>
    <cellStyle name="Normal 9 8 3 2 2" xfId="5276" xr:uid="{FA1453E8-4B1F-428F-A4F8-16FF3B6BAEB0}"/>
    <cellStyle name="Normal 9 8 3 2 2 2" xfId="41903" xr:uid="{F4B80BF6-DB45-41DD-ADF1-90657879FCB7}"/>
    <cellStyle name="Normal 9 8 3 2 2 3" xfId="6487" xr:uid="{1135530F-8591-4B90-ABC1-C43185C6F0BD}"/>
    <cellStyle name="Normal 9 8 3 2 2 4" xfId="5895" xr:uid="{DCD7F246-7392-4DBA-A2B2-6493366B9213}"/>
    <cellStyle name="Normal 9 8 3 3" xfId="4296" xr:uid="{BF50701C-FAA1-461A-A06C-A77F84C02976}"/>
    <cellStyle name="Normal 9 8 3 3 2" xfId="5277" xr:uid="{C2989DC5-2114-4B38-9874-B020568FC158}"/>
    <cellStyle name="Normal 9 8 3 3 2 2" xfId="41904" xr:uid="{28A67DEB-F8A6-4F36-90C1-ED4439D38776}"/>
    <cellStyle name="Normal 9 8 3 3 2 3" xfId="6488" xr:uid="{1FBFD7B0-F7D7-491A-86F6-3597D6F982CB}"/>
    <cellStyle name="Normal 9 8 3 3 2 4" xfId="5896" xr:uid="{A206F6BC-E263-4AD8-9EAF-30F631E931E8}"/>
    <cellStyle name="Normal 9 8 3 4" xfId="4297" xr:uid="{36F3D57A-966D-4936-843B-C6F24EF781CB}"/>
    <cellStyle name="Normal 9 8 3 4 2" xfId="5278" xr:uid="{4BEEE3AE-4017-4A6D-B201-CB2E2EBD4011}"/>
    <cellStyle name="Normal 9 8 3 4 2 2" xfId="41905" xr:uid="{9B1DF414-1CA3-4D55-9EF4-6C767E5A1AE6}"/>
    <cellStyle name="Normal 9 8 3 4 2 3" xfId="6489" xr:uid="{4CD3E97D-C97D-4743-8CA5-6C4DC58E0E53}"/>
    <cellStyle name="Normal 9 8 3 4 2 4" xfId="5897" xr:uid="{DC5CCD51-96D5-40E4-B721-085A88FCDF5F}"/>
    <cellStyle name="Normal 9 8 3 5" xfId="5275" xr:uid="{B318BF7C-F612-4E18-9F3E-4DC05993D247}"/>
    <cellStyle name="Normal 9 8 3 5 2" xfId="41902" xr:uid="{6DCA06E3-0BF0-4019-AF39-3C5F6FA38940}"/>
    <cellStyle name="Normal 9 8 3 5 3" xfId="6486" xr:uid="{CCF8496A-260F-462A-A043-048539D04848}"/>
    <cellStyle name="Normal 9 8 3 5 4" xfId="5894" xr:uid="{74291612-5258-48DA-9330-C08F39A38C3D}"/>
    <cellStyle name="Normal 9 8 4" xfId="2492" xr:uid="{58EA2B77-2E4C-483C-B100-8D241CB9D804}"/>
    <cellStyle name="Normal 9 8 4 2" xfId="4298" xr:uid="{60FBE72B-7072-490F-BEDA-4A2779C66756}"/>
    <cellStyle name="Normal 9 8 4 2 2" xfId="5280" xr:uid="{82690456-722B-426D-99B0-16E0A906C251}"/>
    <cellStyle name="Normal 9 8 4 2 2 2" xfId="41907" xr:uid="{CEEFBC0A-5B79-4E84-8B67-AAAC3D6BAA13}"/>
    <cellStyle name="Normal 9 8 4 2 2 3" xfId="6491" xr:uid="{517242AC-4767-4C9E-940B-319C2A8691E7}"/>
    <cellStyle name="Normal 9 8 4 2 2 4" xfId="5899" xr:uid="{38D967CB-75BE-4F96-A59D-EEFAD7618F72}"/>
    <cellStyle name="Normal 9 8 4 3" xfId="4299" xr:uid="{9DE6B49A-0CD8-425F-A417-2412E2A22E25}"/>
    <cellStyle name="Normal 9 8 4 3 2" xfId="5281" xr:uid="{2B9CC3E6-5ECE-4A7C-ACDC-1CC27D6B03EB}"/>
    <cellStyle name="Normal 9 8 4 3 2 2" xfId="41908" xr:uid="{EA0A63B2-98DC-4987-B3F2-8D90AD1C1DEC}"/>
    <cellStyle name="Normal 9 8 4 3 2 3" xfId="6492" xr:uid="{1531D838-7329-487C-9065-D75CB8E66BA3}"/>
    <cellStyle name="Normal 9 8 4 3 2 4" xfId="5900" xr:uid="{DFA012C6-DE44-4A93-B17B-9C457E76204C}"/>
    <cellStyle name="Normal 9 8 4 4" xfId="4300" xr:uid="{EB35393B-A1E0-4DC7-A1C1-271509B341C3}"/>
    <cellStyle name="Normal 9 8 4 4 2" xfId="5282" xr:uid="{4673957C-30F0-4724-875B-73B2CBAFA761}"/>
    <cellStyle name="Normal 9 8 4 4 2 2" xfId="41909" xr:uid="{0336E918-CAF2-4D6A-9678-B47144E0D860}"/>
    <cellStyle name="Normal 9 8 4 4 2 3" xfId="6493" xr:uid="{4041343D-53D1-425A-B56B-AA84CA25B55E}"/>
    <cellStyle name="Normal 9 8 4 4 2 4" xfId="5901" xr:uid="{3E20FFCA-1765-4F86-8C17-5DCABF415167}"/>
    <cellStyle name="Normal 9 8 4 5" xfId="5279" xr:uid="{1BEC8085-ABB3-47AB-B773-1938B1F87564}"/>
    <cellStyle name="Normal 9 8 4 5 2" xfId="41906" xr:uid="{CC7984B0-52E1-4A74-8918-C85B3D210D99}"/>
    <cellStyle name="Normal 9 8 4 5 3" xfId="6490" xr:uid="{FBF8170D-3BAB-428A-B734-8B85963C7C56}"/>
    <cellStyle name="Normal 9 8 4 5 4" xfId="5898" xr:uid="{F1A010EA-1F93-4CA4-9092-5584FC7D8A14}"/>
    <cellStyle name="Normal 9 8 5" xfId="4301" xr:uid="{2FDFF48E-1A68-41B3-B181-7A0D9D78CC67}"/>
    <cellStyle name="Normal 9 8 5 2" xfId="5283" xr:uid="{F015CFF4-522F-4808-BEEC-D67827C27F90}"/>
    <cellStyle name="Normal 9 8 5 2 2" xfId="41910" xr:uid="{775C3DF8-EFCE-4CCF-A4EE-2E24F613DABC}"/>
    <cellStyle name="Normal 9 8 5 2 3" xfId="6494" xr:uid="{CFAE9CFD-E34E-4515-AC2B-71088B2A1CB7}"/>
    <cellStyle name="Normal 9 8 5 2 4" xfId="5902" xr:uid="{8C8C1DC2-B461-44CE-8AF4-D428C9D17438}"/>
    <cellStyle name="Normal 9 8 6" xfId="4302" xr:uid="{1CB904CA-6B58-40CE-A551-275E09A4E27D}"/>
    <cellStyle name="Normal 9 8 6 2" xfId="5284" xr:uid="{D75817B3-2606-4427-8EA2-CAD1375DEF6E}"/>
    <cellStyle name="Normal 9 8 6 2 2" xfId="41911" xr:uid="{9D123096-EF6A-447D-AC49-7D245E4B463A}"/>
    <cellStyle name="Normal 9 8 6 2 3" xfId="6495" xr:uid="{7FB638FC-616E-4CEC-B54A-F9D16CB4C065}"/>
    <cellStyle name="Normal 9 8 6 2 4" xfId="5903" xr:uid="{5BABBE4E-29E0-4595-94A4-E7E398BA358A}"/>
    <cellStyle name="Normal 9 8 7" xfId="4303" xr:uid="{132BA632-DBE6-49D7-9AEB-5AF03F4365A5}"/>
    <cellStyle name="Normal 9 8 7 2" xfId="5285" xr:uid="{C621AE8C-560A-4EBE-B8FF-24084A3F8CF7}"/>
    <cellStyle name="Normal 9 8 7 2 2" xfId="41912" xr:uid="{DC3AF7D6-EB35-4B6E-86F8-E30366A20589}"/>
    <cellStyle name="Normal 9 8 7 2 3" xfId="6496" xr:uid="{653B377D-027D-40F9-A6E6-29A0C87FED7C}"/>
    <cellStyle name="Normal 9 8 7 2 4" xfId="5904" xr:uid="{DD119D97-A303-4983-83BE-0C43EE82BEE6}"/>
    <cellStyle name="Normal 9 8 8" xfId="5266" xr:uid="{D04364EB-CC68-4461-AC30-9B8424A1F7A2}"/>
    <cellStyle name="Normal 9 8 8 2" xfId="41893" xr:uid="{357D590A-BAEB-4175-8358-177397FD69E1}"/>
    <cellStyle name="Normal 9 8 8 3" xfId="6477" xr:uid="{DA37BA71-C062-4150-A81D-1DBEC1BCC821}"/>
    <cellStyle name="Normal 9 8 8 4" xfId="5885" xr:uid="{21103401-FE2F-4555-9D60-19A0416A11B8}"/>
    <cellStyle name="Normal 9 9" xfId="430" xr:uid="{1717F9E7-2E19-45E0-AD1D-BB2BBD027510}"/>
    <cellStyle name="Normal 9 9 2" xfId="900" xr:uid="{BEECDB35-3CC8-4844-B32B-F1616E3FDA88}"/>
    <cellStyle name="Normal 9 9 2 2" xfId="2493" xr:uid="{84CD234B-BCEF-4889-8D47-4C1CEB4CE6BD}"/>
    <cellStyle name="Normal 9 9 2 2 2" xfId="5288" xr:uid="{182634DA-0B97-49F8-B662-367115F20F5F}"/>
    <cellStyle name="Normal 9 9 2 2 2 2" xfId="41915" xr:uid="{4C8DF4BF-8455-45F1-A038-3309A945A402}"/>
    <cellStyle name="Normal 9 9 2 2 2 3" xfId="6499" xr:uid="{1ED9AFA6-B609-42A7-BC07-F964A22F4FD2}"/>
    <cellStyle name="Normal 9 9 2 2 2 4" xfId="5907" xr:uid="{7993BAC3-03A6-4639-BCA2-1BBACD72EB94}"/>
    <cellStyle name="Normal 9 9 2 3" xfId="4304" xr:uid="{B4C47683-3F0C-4621-9553-09EAE995AFB7}"/>
    <cellStyle name="Normal 9 9 2 3 2" xfId="5289" xr:uid="{9C04FB46-2C02-4DE0-ADA5-D11FF7DA0AF8}"/>
    <cellStyle name="Normal 9 9 2 3 2 2" xfId="41916" xr:uid="{E9937DD0-362D-4FC5-AFFA-BA8383BFE49A}"/>
    <cellStyle name="Normal 9 9 2 3 2 3" xfId="6500" xr:uid="{F5655C66-F287-4647-BDAF-66AAE5216727}"/>
    <cellStyle name="Normal 9 9 2 3 2 4" xfId="5908" xr:uid="{334F55B7-3348-4F98-89A4-E5D387356604}"/>
    <cellStyle name="Normal 9 9 2 4" xfId="4305" xr:uid="{46E88508-EA63-448F-9BAD-C18C4CC73483}"/>
    <cellStyle name="Normal 9 9 2 4 2" xfId="5290" xr:uid="{6F6A74B6-1BD7-4B0B-9FC1-82AC0D658244}"/>
    <cellStyle name="Normal 9 9 2 4 2 2" xfId="41917" xr:uid="{6E989E12-547C-40A5-AA60-6C4F93EB5508}"/>
    <cellStyle name="Normal 9 9 2 4 2 3" xfId="6501" xr:uid="{35854AAC-6CFD-4029-961A-3B4AF219C70F}"/>
    <cellStyle name="Normal 9 9 2 4 2 4" xfId="5909" xr:uid="{2E0D2728-7B50-4A07-B38B-07B909C81FF0}"/>
    <cellStyle name="Normal 9 9 2 5" xfId="5287" xr:uid="{CC5D9114-4408-4752-8E27-4CDC218934B3}"/>
    <cellStyle name="Normal 9 9 2 5 2" xfId="41914" xr:uid="{1AE697C4-2AA1-4D60-9C56-2744E28EE7F5}"/>
    <cellStyle name="Normal 9 9 2 5 3" xfId="6498" xr:uid="{9AC5AFD9-910A-47B0-9772-1BC604223377}"/>
    <cellStyle name="Normal 9 9 2 5 4" xfId="5906" xr:uid="{2B54F6CF-9D07-4B17-9F38-FA413DCAC289}"/>
    <cellStyle name="Normal 9 9 3" xfId="2494" xr:uid="{07FD9135-D887-43EC-A545-C7D8B1D96087}"/>
    <cellStyle name="Normal 9 9 3 2" xfId="4306" xr:uid="{CFCA672B-CFD8-4F25-A9C3-9351FBA7A313}"/>
    <cellStyle name="Normal 9 9 3 2 2" xfId="5292" xr:uid="{E97A553B-CED4-403C-8488-218ED627EBE0}"/>
    <cellStyle name="Normal 9 9 3 2 2 2" xfId="41919" xr:uid="{5896FC1F-E2BA-4550-82B4-46213CF15528}"/>
    <cellStyle name="Normal 9 9 3 2 2 3" xfId="6503" xr:uid="{98C73D2B-B73C-42A6-A288-E63CC2B19281}"/>
    <cellStyle name="Normal 9 9 3 2 2 4" xfId="5911" xr:uid="{EF25652D-86C9-42D7-8563-E97C0F5D28ED}"/>
    <cellStyle name="Normal 9 9 3 3" xfId="4307" xr:uid="{EB98C013-061C-4E43-BC36-5656DAFFAF82}"/>
    <cellStyle name="Normal 9 9 3 3 2" xfId="5293" xr:uid="{517ABE27-7241-4612-B28B-06F017FB1078}"/>
    <cellStyle name="Normal 9 9 3 3 2 2" xfId="41920" xr:uid="{980C932C-28F2-490C-8A29-39D59671CD65}"/>
    <cellStyle name="Normal 9 9 3 3 2 3" xfId="6504" xr:uid="{5AB3D702-DA91-42F2-8F15-744C72EACED5}"/>
    <cellStyle name="Normal 9 9 3 3 2 4" xfId="5912" xr:uid="{2D33B721-E9EF-48A9-B3D0-1CA5B9F6ABD6}"/>
    <cellStyle name="Normal 9 9 3 4" xfId="4308" xr:uid="{77D96C87-E589-48C0-8394-DCB062EEDCD0}"/>
    <cellStyle name="Normal 9 9 3 4 2" xfId="5294" xr:uid="{9815A78A-C516-4778-9036-0E77825B8021}"/>
    <cellStyle name="Normal 9 9 3 4 2 2" xfId="41921" xr:uid="{B161E9FF-B9A7-4B48-8E58-49A6FC05FA09}"/>
    <cellStyle name="Normal 9 9 3 4 2 3" xfId="6505" xr:uid="{D51AC42A-FFCA-40F9-8676-748395F60F74}"/>
    <cellStyle name="Normal 9 9 3 4 2 4" xfId="5913" xr:uid="{EAD9765E-4637-4A99-981D-9357242A9060}"/>
    <cellStyle name="Normal 9 9 3 5" xfId="5291" xr:uid="{AA05F6F0-BD68-40FC-944C-04910A478939}"/>
    <cellStyle name="Normal 9 9 3 5 2" xfId="41918" xr:uid="{2DF9A2EC-1FC8-41EF-9D4C-3A2B2822EB57}"/>
    <cellStyle name="Normal 9 9 3 5 3" xfId="6502" xr:uid="{4EEC1E22-9EE4-4EF4-BD4E-B13BFC2F04A9}"/>
    <cellStyle name="Normal 9 9 3 5 4" xfId="5910" xr:uid="{3281367C-5BEC-4C67-80C8-B52A651E7165}"/>
    <cellStyle name="Normal 9 9 4" xfId="4309" xr:uid="{58690291-E0C8-4ACA-BF68-BA9321BBB767}"/>
    <cellStyle name="Normal 9 9 4 2" xfId="5295" xr:uid="{C3A91F71-1558-4FEF-AA22-C612AE68C526}"/>
    <cellStyle name="Normal 9 9 4 2 2" xfId="41922" xr:uid="{ADAF1492-E8D5-4213-B0AF-75640829295D}"/>
    <cellStyle name="Normal 9 9 4 2 3" xfId="6506" xr:uid="{5CC503F2-2345-4430-89A0-D0CF1EB6BC7B}"/>
    <cellStyle name="Normal 9 9 4 2 4" xfId="5914" xr:uid="{614A146F-3E2E-4008-AD27-CA640F9CE3E5}"/>
    <cellStyle name="Normal 9 9 5" xfId="4310" xr:uid="{0BB78027-A053-46CB-BD93-36A91F3EA670}"/>
    <cellStyle name="Normal 9 9 5 2" xfId="5296" xr:uid="{A4984D3E-F891-42EF-9772-4A1EDE2D5905}"/>
    <cellStyle name="Normal 9 9 5 2 2" xfId="41923" xr:uid="{1409E6F9-0BD0-4C88-B5D5-E993CE753FE9}"/>
    <cellStyle name="Normal 9 9 5 2 3" xfId="6507" xr:uid="{2E2F1D6D-4FCD-4FE2-B5A2-B948B6D7BD06}"/>
    <cellStyle name="Normal 9 9 5 2 4" xfId="5915" xr:uid="{CF9A8073-968C-4378-A40F-F614F13F47E1}"/>
    <cellStyle name="Normal 9 9 6" xfId="4311" xr:uid="{8B4D0885-2419-4623-9ECD-274F62FBB8EA}"/>
    <cellStyle name="Normal 9 9 6 2" xfId="5297" xr:uid="{EFEA61BA-0B9E-479F-8943-5CBE3EAE450B}"/>
    <cellStyle name="Normal 9 9 6 2 2" xfId="41924" xr:uid="{1FF51809-108E-4BEA-B71E-ECCDE720703E}"/>
    <cellStyle name="Normal 9 9 6 2 3" xfId="6508" xr:uid="{0362EC85-21B3-4E07-B116-C3EFC18995E5}"/>
    <cellStyle name="Normal 9 9 6 2 4" xfId="5916" xr:uid="{66D60781-5D20-4DE5-BBA0-66E1DF2304AF}"/>
    <cellStyle name="Normal 9 9 7" xfId="5286" xr:uid="{827B067C-1954-4D14-B8AD-468011AA05A5}"/>
    <cellStyle name="Normal 9 9 7 2" xfId="41913" xr:uid="{918F2B6C-B02B-4474-90A4-46AC677A3673}"/>
    <cellStyle name="Normal 9 9 7 3" xfId="6497" xr:uid="{B4E3CBD9-8A10-4532-B081-2ACECB842C43}"/>
    <cellStyle name="Normal 9 9 7 4" xfId="5905" xr:uid="{DC8AB199-4971-42B0-BBAA-BF74C075C54C}"/>
    <cellStyle name="Percent 2" xfId="185" xr:uid="{5266ADB0-4A00-43DD-9E08-C3CF8C30F5FC}"/>
    <cellStyle name="Percent 2 10" xfId="8083" xr:uid="{50B1FA5C-A20A-4280-A14C-F782BD518B6A}"/>
    <cellStyle name="Percent 2 10 2" xfId="9795" xr:uid="{48E163D8-73D6-4FD7-BABE-611BAF01BF2C}"/>
    <cellStyle name="Percent 2 10 2 2" xfId="13217" xr:uid="{55AE112D-DAF4-460A-B1BF-510C4AE12ECF}"/>
    <cellStyle name="Percent 2 10 2 2 2" xfId="26907" xr:uid="{EB8A15B5-DF4B-4E35-B6A6-551E1E7D0499}"/>
    <cellStyle name="Percent 2 10 2 2 2 2" xfId="40599" xr:uid="{95EB0BA9-4A36-47F2-8EE4-C6918F4D1424}"/>
    <cellStyle name="Percent 2 10 2 2 2 3" xfId="55483" xr:uid="{513C8712-5F4A-4F75-9F0B-AE97C279A95C}"/>
    <cellStyle name="Percent 2 10 2 2 3" xfId="20063" xr:uid="{4641FBED-BA59-41D0-ABEE-662D7829CF3F}"/>
    <cellStyle name="Percent 2 10 2 2 4" xfId="33753" xr:uid="{889D75E5-3866-4796-8EC1-87391F794BBB}"/>
    <cellStyle name="Percent 2 10 2 2 5" xfId="48637" xr:uid="{F151C982-6B49-4D82-A007-E8B90B26854E}"/>
    <cellStyle name="Percent 2 10 2 3" xfId="23485" xr:uid="{C261724B-FFAE-4542-AE8F-9B7022CC8832}"/>
    <cellStyle name="Percent 2 10 2 3 2" xfId="37177" xr:uid="{985095A5-C6E9-4883-BB00-791521EEB130}"/>
    <cellStyle name="Percent 2 10 2 3 3" xfId="52061" xr:uid="{77E06C71-359C-4E80-A0D9-267EC2EB74D8}"/>
    <cellStyle name="Percent 2 10 2 4" xfId="16641" xr:uid="{44710670-91D7-47EE-BF0F-14CAB0CAAF02}"/>
    <cellStyle name="Percent 2 10 2 5" xfId="30331" xr:uid="{AD07DE61-94BA-4A19-9DAE-C452B02F1ED3}"/>
    <cellStyle name="Percent 2 10 2 6" xfId="45215" xr:uid="{F24C6A46-07B3-421B-BC6E-3D349B9D21E7}"/>
    <cellStyle name="Percent 2 10 3" xfId="11505" xr:uid="{90F39B77-151D-447F-BB7E-83B72DBA74A8}"/>
    <cellStyle name="Percent 2 10 3 2" xfId="25195" xr:uid="{877F5C4B-164C-4173-9B66-5FF23F227989}"/>
    <cellStyle name="Percent 2 10 3 2 2" xfId="38887" xr:uid="{B8A1C295-F9DC-4135-BB89-EC99C9E1AD6A}"/>
    <cellStyle name="Percent 2 10 3 2 3" xfId="53771" xr:uid="{82768B81-34DC-4327-88E8-936AF2DEE501}"/>
    <cellStyle name="Percent 2 10 3 3" xfId="18351" xr:uid="{FFF2D678-6520-43BB-A295-0A4A945004A1}"/>
    <cellStyle name="Percent 2 10 3 4" xfId="32041" xr:uid="{93687566-5D52-496E-89EE-F031A50BE960}"/>
    <cellStyle name="Percent 2 10 3 5" xfId="46925" xr:uid="{6210DE77-7A8E-4CCC-B45A-D1DC1BE1C8BD}"/>
    <cellStyle name="Percent 2 10 4" xfId="21773" xr:uid="{16A70231-5529-45A7-8384-A397B985525F}"/>
    <cellStyle name="Percent 2 10 4 2" xfId="35465" xr:uid="{D2382E92-BC41-4743-8432-3E6E3FB2AFA5}"/>
    <cellStyle name="Percent 2 10 4 3" xfId="50349" xr:uid="{C9573A41-A46D-4A9C-A0F5-1DD6663D26CD}"/>
    <cellStyle name="Percent 2 10 5" xfId="14929" xr:uid="{597236F6-E6B2-463E-94B2-EC6B041B68EB}"/>
    <cellStyle name="Percent 2 10 6" xfId="28619" xr:uid="{DCEB6F39-D58B-4235-BFCB-3FBA043DE0A8}"/>
    <cellStyle name="Percent 2 10 7" xfId="43503" xr:uid="{3CDE3A0A-BED4-4617-ABEF-A3B91E64B5D9}"/>
    <cellStyle name="Percent 2 11" xfId="9794" xr:uid="{72FEAA5B-C094-4DAD-AED6-11460BAA4F5B}"/>
    <cellStyle name="Percent 2 11 2" xfId="13216" xr:uid="{3D11BEB9-4257-42B7-AB2E-9F2CA2826284}"/>
    <cellStyle name="Percent 2 11 2 2" xfId="26906" xr:uid="{D2482BD4-7176-4A26-BFB9-292BDDE8EAB6}"/>
    <cellStyle name="Percent 2 11 2 2 2" xfId="40598" xr:uid="{06B8A167-A88C-4CCD-B62F-661EF267FF4F}"/>
    <cellStyle name="Percent 2 11 2 2 3" xfId="55482" xr:uid="{C5C352EB-9C5F-4144-97EA-16C212EEF4C3}"/>
    <cellStyle name="Percent 2 11 2 3" xfId="20062" xr:uid="{86891273-5EDD-4EC1-89F1-E2325B876451}"/>
    <cellStyle name="Percent 2 11 2 4" xfId="33752" xr:uid="{93EFA322-EC4F-4A1F-84F3-84C8866B1DAA}"/>
    <cellStyle name="Percent 2 11 2 5" xfId="48636" xr:uid="{A4CE6B53-CA45-477F-B51C-5E052146A40A}"/>
    <cellStyle name="Percent 2 11 3" xfId="23484" xr:uid="{1C891C03-D4ED-48D5-97DE-F7E73E6BDC92}"/>
    <cellStyle name="Percent 2 11 3 2" xfId="37176" xr:uid="{4D14C68B-C5A2-4D99-BC2A-67EBAC1F524D}"/>
    <cellStyle name="Percent 2 11 3 3" xfId="52060" xr:uid="{393B6BA9-CD56-41CC-8908-9D2DA29B82AF}"/>
    <cellStyle name="Percent 2 11 4" xfId="16640" xr:uid="{1FB86A2D-33E3-46DD-B352-DB3F25499F23}"/>
    <cellStyle name="Percent 2 11 5" xfId="30330" xr:uid="{94FC5DCF-079B-4976-997A-A2E2813356A3}"/>
    <cellStyle name="Percent 2 11 6" xfId="45214" xr:uid="{9F21CE47-FF91-4ADB-AE0F-D259602AB5A3}"/>
    <cellStyle name="Percent 2 12" xfId="11504" xr:uid="{1874702E-783E-432F-BD98-96747C087887}"/>
    <cellStyle name="Percent 2 12 2" xfId="25194" xr:uid="{91879AB2-9541-4F99-B7F5-4B86AE37BDC6}"/>
    <cellStyle name="Percent 2 12 2 2" xfId="38886" xr:uid="{AFB3D0A3-6AB8-4835-8CAD-EEAF19494533}"/>
    <cellStyle name="Percent 2 12 2 3" xfId="53770" xr:uid="{59F3C316-E4E7-441F-B144-198D32221DA2}"/>
    <cellStyle name="Percent 2 12 3" xfId="18350" xr:uid="{9F42D00E-B1F0-4E89-8DA6-A2EDD90B3DC4}"/>
    <cellStyle name="Percent 2 12 4" xfId="32040" xr:uid="{7C7219B8-804D-4B66-9855-5CE4A06602C5}"/>
    <cellStyle name="Percent 2 12 5" xfId="46924" xr:uid="{C4E70AC1-783F-4C9C-969D-25331517030D}"/>
    <cellStyle name="Percent 2 13" xfId="21772" xr:uid="{A372EA07-717F-4310-98B0-EDE91CF78F31}"/>
    <cellStyle name="Percent 2 13 2" xfId="35464" xr:uid="{A78B3017-8C58-4E65-B9F2-35A3C52D2640}"/>
    <cellStyle name="Percent 2 13 3" xfId="50348" xr:uid="{D0DE4522-1187-4F48-BBBC-7CD78F04B0A3}"/>
    <cellStyle name="Percent 2 14" xfId="14928" xr:uid="{432F2A59-8B0A-4D13-B81D-3F462B9F3650}"/>
    <cellStyle name="Percent 2 14 2" xfId="40776" xr:uid="{57611191-6F9C-4EE0-9248-031886872626}"/>
    <cellStyle name="Percent 2 15" xfId="28618" xr:uid="{A132A595-D8C4-4468-B979-773AE21FA1B0}"/>
    <cellStyle name="Percent 2 16" xfId="43502" xr:uid="{13911E9B-B2B7-49D5-BFB7-DE612EDDFDD7}"/>
    <cellStyle name="Percent 2 17" xfId="8082" xr:uid="{97335560-D12A-4FC8-AB5D-3492E26DC53A}"/>
    <cellStyle name="Percent 2 18" xfId="5937" xr:uid="{2F964F42-59FF-4376-930E-8B51BBD069D9}"/>
    <cellStyle name="Percent 2 19" xfId="5345" xr:uid="{218FC8D6-D7F8-468B-8729-AFD6723CAB7B}"/>
    <cellStyle name="Percent 2 2" xfId="5298" xr:uid="{3B9E9A21-5E0B-4BD3-B411-707D12994994}"/>
    <cellStyle name="Percent 2 2 10" xfId="9796" xr:uid="{573A58F1-76F7-418B-9EB4-5172E667F148}"/>
    <cellStyle name="Percent 2 2 10 2" xfId="13218" xr:uid="{C76ACA5E-09BE-4D35-B235-40DB806EB1DE}"/>
    <cellStyle name="Percent 2 2 10 2 2" xfId="26908" xr:uid="{169483A8-0B92-4147-ABCB-DF73C48DA9A7}"/>
    <cellStyle name="Percent 2 2 10 2 2 2" xfId="40600" xr:uid="{8ACB0A01-136B-4AF7-AADB-B9455A86B9E9}"/>
    <cellStyle name="Percent 2 2 10 2 2 3" xfId="55484" xr:uid="{636C71DF-5025-4F4C-BFB0-4ACB02CF152E}"/>
    <cellStyle name="Percent 2 2 10 2 3" xfId="20064" xr:uid="{9E708ABA-DF02-4840-BECA-712B103C7CCB}"/>
    <cellStyle name="Percent 2 2 10 2 4" xfId="33754" xr:uid="{C6F630D4-B255-48F9-9373-DBEABB381E7A}"/>
    <cellStyle name="Percent 2 2 10 2 5" xfId="48638" xr:uid="{BA2F126B-7036-44F0-81AB-438E169BD2EA}"/>
    <cellStyle name="Percent 2 2 10 3" xfId="23486" xr:uid="{062D41EB-96B5-40FF-909C-4B3684A62E6B}"/>
    <cellStyle name="Percent 2 2 10 3 2" xfId="37178" xr:uid="{4C4799A2-BE24-4189-9FB6-8900435C3C26}"/>
    <cellStyle name="Percent 2 2 10 3 3" xfId="52062" xr:uid="{6B4DE5BC-28E5-44B4-9296-068C8EA9268B}"/>
    <cellStyle name="Percent 2 2 10 4" xfId="16642" xr:uid="{22D46F76-8B9C-4FD0-98C6-C29AD73AD94B}"/>
    <cellStyle name="Percent 2 2 10 5" xfId="30332" xr:uid="{AFD04F0D-F2E4-4AD6-AC9F-B661C9B06D0B}"/>
    <cellStyle name="Percent 2 2 10 6" xfId="45216" xr:uid="{D6B7B69E-ECCC-4127-B540-5072473612FE}"/>
    <cellStyle name="Percent 2 2 11" xfId="11506" xr:uid="{B7B323FA-7616-41A5-A8F0-7D9F9EC2EDE0}"/>
    <cellStyle name="Percent 2 2 11 2" xfId="25196" xr:uid="{5277243F-EAE6-407A-B6B7-FB525F9B11BC}"/>
    <cellStyle name="Percent 2 2 11 2 2" xfId="38888" xr:uid="{ED3E9501-1AB2-4861-AA7B-8E71C37A8BDC}"/>
    <cellStyle name="Percent 2 2 11 2 3" xfId="53772" xr:uid="{34A6C37F-6C62-4750-B846-EC7CED23231B}"/>
    <cellStyle name="Percent 2 2 11 3" xfId="18352" xr:uid="{690AF8E0-3BB7-45AF-B45F-21DC7237D324}"/>
    <cellStyle name="Percent 2 2 11 4" xfId="32042" xr:uid="{174506F1-6BC5-4E87-A3DE-169A49454214}"/>
    <cellStyle name="Percent 2 2 11 5" xfId="46926" xr:uid="{E2B9226B-D2B1-4703-8D4D-5A5A8C879A78}"/>
    <cellStyle name="Percent 2 2 12" xfId="21774" xr:uid="{FDACF7DA-03AF-4696-AD4B-CF35E5DEF889}"/>
    <cellStyle name="Percent 2 2 12 2" xfId="35466" xr:uid="{87427CCA-6A87-4FA1-9307-06B0B8CAE26A}"/>
    <cellStyle name="Percent 2 2 12 3" xfId="50350" xr:uid="{2EB85EFD-6BE4-4EF9-AF79-3110711733DE}"/>
    <cellStyle name="Percent 2 2 13" xfId="14930" xr:uid="{7CD7E541-474A-4ED3-B15F-A39069B8DA32}"/>
    <cellStyle name="Percent 2 2 13 2" xfId="41925" xr:uid="{A22A8B20-12E5-4A80-A44C-ABAF20A72E76}"/>
    <cellStyle name="Percent 2 2 14" xfId="28620" xr:uid="{E4FF6DBD-C599-45CE-BB01-401835ACD946}"/>
    <cellStyle name="Percent 2 2 15" xfId="43504" xr:uid="{D4F0DADF-EED9-44AF-B1D7-75A62E301F5D}"/>
    <cellStyle name="Percent 2 2 16" xfId="8084" xr:uid="{ED02D1EB-4941-4250-ABFF-4F92D764D4C5}"/>
    <cellStyle name="Percent 2 2 17" xfId="6509" xr:uid="{93E3D4AB-2BF4-4905-A51E-A6CA1A208823}"/>
    <cellStyle name="Percent 2 2 18" xfId="5917" xr:uid="{65BAB38C-686F-48FE-8605-B65085237414}"/>
    <cellStyle name="Percent 2 2 2" xfId="8085" xr:uid="{67EC077B-F3DE-4406-AA50-6EF88E3809C0}"/>
    <cellStyle name="Percent 2 2 2 10" xfId="21775" xr:uid="{FD957AD2-BCE0-4D67-ACDB-49A948513014}"/>
    <cellStyle name="Percent 2 2 2 10 2" xfId="35467" xr:uid="{D81D28F1-E79C-48CB-A1FA-2DA3F72C6322}"/>
    <cellStyle name="Percent 2 2 2 10 3" xfId="50351" xr:uid="{9A6E3280-2334-407A-B461-D7E3C05ED7F4}"/>
    <cellStyle name="Percent 2 2 2 11" xfId="14931" xr:uid="{C25E596A-6F6D-4F38-AD40-D5F3748274F3}"/>
    <cellStyle name="Percent 2 2 2 12" xfId="28621" xr:uid="{5234BF9B-5FB7-40BF-8D22-2D86F74F0469}"/>
    <cellStyle name="Percent 2 2 2 13" xfId="43505" xr:uid="{A0B10101-0AC2-4BFF-9FB8-414163FC08D2}"/>
    <cellStyle name="Percent 2 2 2 2" xfId="8086" xr:uid="{4EBDD422-E24E-4AF9-A142-2E5A30EA0F33}"/>
    <cellStyle name="Percent 2 2 2 2 10" xfId="14932" xr:uid="{6FA8C413-7460-4087-93E1-AEFF1717DC39}"/>
    <cellStyle name="Percent 2 2 2 2 11" xfId="28622" xr:uid="{382BCD55-EB96-47B6-8D93-3785E7AC4644}"/>
    <cellStyle name="Percent 2 2 2 2 12" xfId="43506" xr:uid="{745ABEC0-5FF2-40CA-85BA-7567E681B65B}"/>
    <cellStyle name="Percent 2 2 2 2 2" xfId="8087" xr:uid="{58661457-935C-4432-A717-EBDE2E0BE8F9}"/>
    <cellStyle name="Percent 2 2 2 2 2 10" xfId="43507" xr:uid="{D5F910F7-52A2-48C7-B88C-8FEAFAD2A306}"/>
    <cellStyle name="Percent 2 2 2 2 2 2" xfId="8088" xr:uid="{EA538CAB-11A2-4292-AAD0-21B676D0F852}"/>
    <cellStyle name="Percent 2 2 2 2 2 2 2" xfId="8089" xr:uid="{BE0B6636-C6A3-4DB8-BA3D-A48F4F44874B}"/>
    <cellStyle name="Percent 2 2 2 2 2 2 2 2" xfId="9801" xr:uid="{A49BE5EE-A82E-488E-B4C1-30F581B5397C}"/>
    <cellStyle name="Percent 2 2 2 2 2 2 2 2 2" xfId="13223" xr:uid="{DFC18B79-3FF2-4A30-A474-FF9BA90F3603}"/>
    <cellStyle name="Percent 2 2 2 2 2 2 2 2 2 2" xfId="26913" xr:uid="{9EE8885A-35FC-45B2-A3B4-B14665CE67B9}"/>
    <cellStyle name="Percent 2 2 2 2 2 2 2 2 2 2 2" xfId="40605" xr:uid="{C4CA5F87-1D0F-43D4-8AC9-0EC373FE6327}"/>
    <cellStyle name="Percent 2 2 2 2 2 2 2 2 2 2 3" xfId="55489" xr:uid="{1762D61F-6C1B-4EF9-8561-F317FDB0023E}"/>
    <cellStyle name="Percent 2 2 2 2 2 2 2 2 2 3" xfId="20069" xr:uid="{1B720340-7559-43E0-A92F-4B1828E4D5B4}"/>
    <cellStyle name="Percent 2 2 2 2 2 2 2 2 2 4" xfId="33759" xr:uid="{8B970598-7B8C-4D7B-86AB-9A040A51CD3E}"/>
    <cellStyle name="Percent 2 2 2 2 2 2 2 2 2 5" xfId="48643" xr:uid="{4AEFE51E-BCF6-4871-929B-96461C91C281}"/>
    <cellStyle name="Percent 2 2 2 2 2 2 2 2 3" xfId="23491" xr:uid="{EC039BC9-22C7-4347-9BB2-5F6BC4D7346E}"/>
    <cellStyle name="Percent 2 2 2 2 2 2 2 2 3 2" xfId="37183" xr:uid="{CC33728F-36DA-473F-96BF-5BBEB5FDB03B}"/>
    <cellStyle name="Percent 2 2 2 2 2 2 2 2 3 3" xfId="52067" xr:uid="{36330A6B-2D9A-491E-833B-F28B266B4C05}"/>
    <cellStyle name="Percent 2 2 2 2 2 2 2 2 4" xfId="16647" xr:uid="{AD2F7888-E3DD-41A0-B5F0-107F2AE89291}"/>
    <cellStyle name="Percent 2 2 2 2 2 2 2 2 5" xfId="30337" xr:uid="{5D129137-622D-4525-9489-92FE7307B320}"/>
    <cellStyle name="Percent 2 2 2 2 2 2 2 2 6" xfId="45221" xr:uid="{C129F294-AF54-44F8-8147-5A006AC00CFE}"/>
    <cellStyle name="Percent 2 2 2 2 2 2 2 3" xfId="11511" xr:uid="{47284F38-39CA-4CA1-947D-0C44B4DC1E74}"/>
    <cellStyle name="Percent 2 2 2 2 2 2 2 3 2" xfId="25201" xr:uid="{BEC7E76D-AC29-4222-B115-A78112856138}"/>
    <cellStyle name="Percent 2 2 2 2 2 2 2 3 2 2" xfId="38893" xr:uid="{9179F92C-5E93-4C7C-942A-81C8B0EEA900}"/>
    <cellStyle name="Percent 2 2 2 2 2 2 2 3 2 3" xfId="53777" xr:uid="{466604D6-7888-4F21-8C0B-BE715C2AA8F9}"/>
    <cellStyle name="Percent 2 2 2 2 2 2 2 3 3" xfId="18357" xr:uid="{23DCA62C-4C4B-41AC-85B3-4A82BCB662AF}"/>
    <cellStyle name="Percent 2 2 2 2 2 2 2 3 4" xfId="32047" xr:uid="{DC99A3B6-BAC4-49F5-96AE-F28DCB591BBC}"/>
    <cellStyle name="Percent 2 2 2 2 2 2 2 3 5" xfId="46931" xr:uid="{33C58189-418B-4D85-915E-EDC0F19FC042}"/>
    <cellStyle name="Percent 2 2 2 2 2 2 2 4" xfId="21779" xr:uid="{49CE6FD1-8005-41DF-B576-38EF151FC956}"/>
    <cellStyle name="Percent 2 2 2 2 2 2 2 4 2" xfId="35471" xr:uid="{C0667D12-502A-4488-B65A-80F96EE8B28F}"/>
    <cellStyle name="Percent 2 2 2 2 2 2 2 4 3" xfId="50355" xr:uid="{CC8FE089-1A36-46D4-A4ED-14D843EFEC48}"/>
    <cellStyle name="Percent 2 2 2 2 2 2 2 5" xfId="14935" xr:uid="{463312CB-3A0A-473B-A4C8-BCCAEF99C534}"/>
    <cellStyle name="Percent 2 2 2 2 2 2 2 6" xfId="28625" xr:uid="{4F1CCBE8-5DC2-46F0-91D9-2E011575A35D}"/>
    <cellStyle name="Percent 2 2 2 2 2 2 2 7" xfId="43509" xr:uid="{1D705469-2200-4714-A27F-609D504D6979}"/>
    <cellStyle name="Percent 2 2 2 2 2 2 3" xfId="9800" xr:uid="{E1B26A32-A1FB-4AF1-869F-5BDEA42F7DFF}"/>
    <cellStyle name="Percent 2 2 2 2 2 2 3 2" xfId="13222" xr:uid="{14E04C95-B468-47AB-A670-E7F4CA165666}"/>
    <cellStyle name="Percent 2 2 2 2 2 2 3 2 2" xfId="26912" xr:uid="{BFC97050-0417-491A-B824-8134F704BD12}"/>
    <cellStyle name="Percent 2 2 2 2 2 2 3 2 2 2" xfId="40604" xr:uid="{A0043DAD-B44A-4A15-B04B-0970ADF2CE8F}"/>
    <cellStyle name="Percent 2 2 2 2 2 2 3 2 2 3" xfId="55488" xr:uid="{0B0C8AA2-64F8-4CAC-8541-A1E160DEF370}"/>
    <cellStyle name="Percent 2 2 2 2 2 2 3 2 3" xfId="20068" xr:uid="{5977C967-1363-43A9-91F2-EF76B21135EE}"/>
    <cellStyle name="Percent 2 2 2 2 2 2 3 2 4" xfId="33758" xr:uid="{2EEFEFE8-2AA5-49B1-B34C-021371BB4CB0}"/>
    <cellStyle name="Percent 2 2 2 2 2 2 3 2 5" xfId="48642" xr:uid="{CFF88265-9AA7-4C51-A61A-68A66276C59C}"/>
    <cellStyle name="Percent 2 2 2 2 2 2 3 3" xfId="23490" xr:uid="{9562E4D5-3D0E-43EA-B3AA-16F7D195E401}"/>
    <cellStyle name="Percent 2 2 2 2 2 2 3 3 2" xfId="37182" xr:uid="{3AE7E617-4BA9-4394-A143-7E5AEE3CD46D}"/>
    <cellStyle name="Percent 2 2 2 2 2 2 3 3 3" xfId="52066" xr:uid="{760C4646-8F57-4527-87D2-1DDCBCABE915}"/>
    <cellStyle name="Percent 2 2 2 2 2 2 3 4" xfId="16646" xr:uid="{36DDD74B-BEDA-44C4-B76D-4628A13FE16B}"/>
    <cellStyle name="Percent 2 2 2 2 2 2 3 5" xfId="30336" xr:uid="{289329AE-D806-4689-B12A-B0AE96C33F07}"/>
    <cellStyle name="Percent 2 2 2 2 2 2 3 6" xfId="45220" xr:uid="{2789F610-97D5-4926-B978-93F28C8CA8DC}"/>
    <cellStyle name="Percent 2 2 2 2 2 2 4" xfId="11510" xr:uid="{A3947C7F-56D9-450E-96B5-FC67C50557AD}"/>
    <cellStyle name="Percent 2 2 2 2 2 2 4 2" xfId="25200" xr:uid="{B602C43E-A8B4-435F-993B-39B1F2B4E9A4}"/>
    <cellStyle name="Percent 2 2 2 2 2 2 4 2 2" xfId="38892" xr:uid="{89756DFB-2462-4DEE-A172-2F7162F69F04}"/>
    <cellStyle name="Percent 2 2 2 2 2 2 4 2 3" xfId="53776" xr:uid="{64CD8625-8385-4AC5-A65C-65B71B5BE860}"/>
    <cellStyle name="Percent 2 2 2 2 2 2 4 3" xfId="18356" xr:uid="{8038589B-7058-4403-AC19-954FEF227FB2}"/>
    <cellStyle name="Percent 2 2 2 2 2 2 4 4" xfId="32046" xr:uid="{0A66EC57-40AA-4C70-9920-E210273D61F2}"/>
    <cellStyle name="Percent 2 2 2 2 2 2 4 5" xfId="46930" xr:uid="{2B186FDC-D24E-4BAA-8FA4-E6F3F798B161}"/>
    <cellStyle name="Percent 2 2 2 2 2 2 5" xfId="21778" xr:uid="{08286D33-61A5-4942-99D7-4C4A7C9F3DEE}"/>
    <cellStyle name="Percent 2 2 2 2 2 2 5 2" xfId="35470" xr:uid="{881ACDF2-7B95-413B-8A14-7EAF3DBBC856}"/>
    <cellStyle name="Percent 2 2 2 2 2 2 5 3" xfId="50354" xr:uid="{1AF15B2A-4587-4FB9-8EB4-CFDA2D6132A0}"/>
    <cellStyle name="Percent 2 2 2 2 2 2 6" xfId="14934" xr:uid="{D51CF777-084B-4174-8233-F762B1770CD8}"/>
    <cellStyle name="Percent 2 2 2 2 2 2 7" xfId="28624" xr:uid="{7A393D45-8041-42C0-AEB8-F4C76AF0594A}"/>
    <cellStyle name="Percent 2 2 2 2 2 2 8" xfId="43508" xr:uid="{A7EB14B9-D9DB-4082-987A-60179F4626BE}"/>
    <cellStyle name="Percent 2 2 2 2 2 3" xfId="8090" xr:uid="{B4122FBD-32C0-440B-B526-32CEB9CE914F}"/>
    <cellStyle name="Percent 2 2 2 2 2 3 2" xfId="9802" xr:uid="{A34B5657-8957-40F8-AC60-5A696BF02A5C}"/>
    <cellStyle name="Percent 2 2 2 2 2 3 2 2" xfId="13224" xr:uid="{0CFF7461-9937-4E4F-A63C-18CCD24E2E91}"/>
    <cellStyle name="Percent 2 2 2 2 2 3 2 2 2" xfId="26914" xr:uid="{13263963-B583-4706-B1C3-C4EA942C3AB6}"/>
    <cellStyle name="Percent 2 2 2 2 2 3 2 2 2 2" xfId="40606" xr:uid="{1D4E915C-3DB1-4512-B57F-BE464A2546F1}"/>
    <cellStyle name="Percent 2 2 2 2 2 3 2 2 2 3" xfId="55490" xr:uid="{A0BEB9AC-872D-4554-9B03-689DF879D46D}"/>
    <cellStyle name="Percent 2 2 2 2 2 3 2 2 3" xfId="20070" xr:uid="{1DE5CA15-4F9F-4D11-A70D-4B956B0134E0}"/>
    <cellStyle name="Percent 2 2 2 2 2 3 2 2 4" xfId="33760" xr:uid="{899D702B-7262-4FDC-8A59-CEAA4AC5D792}"/>
    <cellStyle name="Percent 2 2 2 2 2 3 2 2 5" xfId="48644" xr:uid="{26785EB4-E0B8-4E5B-8454-F1D57E27C3C7}"/>
    <cellStyle name="Percent 2 2 2 2 2 3 2 3" xfId="23492" xr:uid="{5D5D2A2A-CB3D-4402-AD75-F10DE4751649}"/>
    <cellStyle name="Percent 2 2 2 2 2 3 2 3 2" xfId="37184" xr:uid="{A7277A45-FFAD-467E-A943-8121D3B143A1}"/>
    <cellStyle name="Percent 2 2 2 2 2 3 2 3 3" xfId="52068" xr:uid="{15717599-6E3A-413C-9B4F-D53A448FAB7D}"/>
    <cellStyle name="Percent 2 2 2 2 2 3 2 4" xfId="16648" xr:uid="{C3518333-5F10-4A13-9DA0-BE9BADE078C1}"/>
    <cellStyle name="Percent 2 2 2 2 2 3 2 5" xfId="30338" xr:uid="{0EE0C810-2199-46E5-9986-655AD114C692}"/>
    <cellStyle name="Percent 2 2 2 2 2 3 2 6" xfId="45222" xr:uid="{2F53568B-D977-4017-BFB5-94306D76CAFC}"/>
    <cellStyle name="Percent 2 2 2 2 2 3 3" xfId="11512" xr:uid="{92D259A5-046D-454A-B313-9350B7075C9F}"/>
    <cellStyle name="Percent 2 2 2 2 2 3 3 2" xfId="25202" xr:uid="{8C112EFF-1933-4221-AA82-AA86E865A98C}"/>
    <cellStyle name="Percent 2 2 2 2 2 3 3 2 2" xfId="38894" xr:uid="{9D7B6AFE-5B26-43C3-B155-678EAA705072}"/>
    <cellStyle name="Percent 2 2 2 2 2 3 3 2 3" xfId="53778" xr:uid="{4C7D7F84-D778-4510-80BC-60D8408A50CF}"/>
    <cellStyle name="Percent 2 2 2 2 2 3 3 3" xfId="18358" xr:uid="{E7EE8397-0411-4407-AEE9-48F051BBBAD3}"/>
    <cellStyle name="Percent 2 2 2 2 2 3 3 4" xfId="32048" xr:uid="{B54F59CC-C6D9-47CF-84B0-6D47D0934A0A}"/>
    <cellStyle name="Percent 2 2 2 2 2 3 3 5" xfId="46932" xr:uid="{04FA0A5D-2FA3-452E-A926-09BBE8584E5A}"/>
    <cellStyle name="Percent 2 2 2 2 2 3 4" xfId="21780" xr:uid="{2F847A73-4B36-40AD-9BA6-F94E1EAE0E5D}"/>
    <cellStyle name="Percent 2 2 2 2 2 3 4 2" xfId="35472" xr:uid="{14BD38E9-2095-4ADF-860B-E5DE657610C7}"/>
    <cellStyle name="Percent 2 2 2 2 2 3 4 3" xfId="50356" xr:uid="{15C03DE2-3B60-425A-A20F-02DA91E11AE2}"/>
    <cellStyle name="Percent 2 2 2 2 2 3 5" xfId="14936" xr:uid="{8F4E641E-1BE8-4C26-A5F6-A4742CA38AA2}"/>
    <cellStyle name="Percent 2 2 2 2 2 3 6" xfId="28626" xr:uid="{F54F0323-9263-40F5-8B7F-13173CCD993A}"/>
    <cellStyle name="Percent 2 2 2 2 2 3 7" xfId="43510" xr:uid="{7516C8AD-B9D0-4965-949E-99F331BC3E31}"/>
    <cellStyle name="Percent 2 2 2 2 2 4" xfId="8091" xr:uid="{978E17AD-76ED-4F3A-8F8D-0E2F8239E4F9}"/>
    <cellStyle name="Percent 2 2 2 2 2 4 2" xfId="9803" xr:uid="{BE855837-C48A-4914-9888-0B76B38DD988}"/>
    <cellStyle name="Percent 2 2 2 2 2 4 2 2" xfId="13225" xr:uid="{FD2EFD65-4A41-4BF1-804E-19F8479384BC}"/>
    <cellStyle name="Percent 2 2 2 2 2 4 2 2 2" xfId="26915" xr:uid="{6A5CE929-4E54-4D2C-8731-0F50D85F0318}"/>
    <cellStyle name="Percent 2 2 2 2 2 4 2 2 2 2" xfId="40607" xr:uid="{234720FC-BB2A-425A-8B5E-8DE2D1B866ED}"/>
    <cellStyle name="Percent 2 2 2 2 2 4 2 2 2 3" xfId="55491" xr:uid="{723FED6B-4B18-4103-8052-E47F58CB7C5F}"/>
    <cellStyle name="Percent 2 2 2 2 2 4 2 2 3" xfId="20071" xr:uid="{4D9A9BDF-4E78-404B-A9E5-C594F58FFEEE}"/>
    <cellStyle name="Percent 2 2 2 2 2 4 2 2 4" xfId="33761" xr:uid="{27668168-980A-4980-AEA9-142EE281CA25}"/>
    <cellStyle name="Percent 2 2 2 2 2 4 2 2 5" xfId="48645" xr:uid="{B3AC0151-F355-4A36-B2D4-DEEB18CE8287}"/>
    <cellStyle name="Percent 2 2 2 2 2 4 2 3" xfId="23493" xr:uid="{68886D7D-C48B-4F01-BA8C-592D80DD01D6}"/>
    <cellStyle name="Percent 2 2 2 2 2 4 2 3 2" xfId="37185" xr:uid="{DF9F188F-7612-427B-A914-6EDB02241A30}"/>
    <cellStyle name="Percent 2 2 2 2 2 4 2 3 3" xfId="52069" xr:uid="{B4347EED-3BCC-402F-9893-D4C4F6C464B6}"/>
    <cellStyle name="Percent 2 2 2 2 2 4 2 4" xfId="16649" xr:uid="{582DBAF1-8C87-4E47-A397-50594D59B5E0}"/>
    <cellStyle name="Percent 2 2 2 2 2 4 2 5" xfId="30339" xr:uid="{231C656F-4091-4D1D-9103-B9FC7E4ED811}"/>
    <cellStyle name="Percent 2 2 2 2 2 4 2 6" xfId="45223" xr:uid="{C2B0C027-25CD-44B8-B8D6-074E5281A0D6}"/>
    <cellStyle name="Percent 2 2 2 2 2 4 3" xfId="11513" xr:uid="{BF8E10A5-AEB6-4D97-B337-E135259B9D68}"/>
    <cellStyle name="Percent 2 2 2 2 2 4 3 2" xfId="25203" xr:uid="{96F025E5-AC4F-4ABF-91DB-75F38B598023}"/>
    <cellStyle name="Percent 2 2 2 2 2 4 3 2 2" xfId="38895" xr:uid="{E18697F2-369F-4436-969F-7277C2B0A895}"/>
    <cellStyle name="Percent 2 2 2 2 2 4 3 2 3" xfId="53779" xr:uid="{84A59D1E-AFD0-4F42-B714-BCFF3A4E2C5D}"/>
    <cellStyle name="Percent 2 2 2 2 2 4 3 3" xfId="18359" xr:uid="{60C881DB-960D-4AFB-9BBD-0EF4A6947E46}"/>
    <cellStyle name="Percent 2 2 2 2 2 4 3 4" xfId="32049" xr:uid="{8D13C4B8-62EA-448A-B40A-CB9B66971FE7}"/>
    <cellStyle name="Percent 2 2 2 2 2 4 3 5" xfId="46933" xr:uid="{DAA08ABD-D8FA-400C-BD2D-F18BED87664F}"/>
    <cellStyle name="Percent 2 2 2 2 2 4 4" xfId="21781" xr:uid="{B0C0143E-4535-4DB5-A814-1368A0A2312D}"/>
    <cellStyle name="Percent 2 2 2 2 2 4 4 2" xfId="35473" xr:uid="{6B29118E-FF0C-4E57-B328-7444185F6185}"/>
    <cellStyle name="Percent 2 2 2 2 2 4 4 3" xfId="50357" xr:uid="{72A7ED63-6699-43EF-9FED-7EED517EE838}"/>
    <cellStyle name="Percent 2 2 2 2 2 4 5" xfId="14937" xr:uid="{6590D613-2C76-48C4-AA91-A88185221395}"/>
    <cellStyle name="Percent 2 2 2 2 2 4 6" xfId="28627" xr:uid="{3F5EFAD2-B4AA-4A3A-8DA0-4F8F57EC11AB}"/>
    <cellStyle name="Percent 2 2 2 2 2 4 7" xfId="43511" xr:uid="{9951FAD3-0396-4BFC-B6D0-0D0700CA3AA6}"/>
    <cellStyle name="Percent 2 2 2 2 2 5" xfId="9799" xr:uid="{5A5B9FD4-584A-4DD6-B906-113310413112}"/>
    <cellStyle name="Percent 2 2 2 2 2 5 2" xfId="13221" xr:uid="{44302743-1270-4DEA-88B9-C34E3F8CC74A}"/>
    <cellStyle name="Percent 2 2 2 2 2 5 2 2" xfId="26911" xr:uid="{6F83C1C0-05E3-4855-963B-890B3CBC0C0B}"/>
    <cellStyle name="Percent 2 2 2 2 2 5 2 2 2" xfId="40603" xr:uid="{BE71A4BC-AA8E-4276-8C01-39BF806F6086}"/>
    <cellStyle name="Percent 2 2 2 2 2 5 2 2 3" xfId="55487" xr:uid="{2536B534-FA6D-43C2-ABD7-BD125202AD79}"/>
    <cellStyle name="Percent 2 2 2 2 2 5 2 3" xfId="20067" xr:uid="{4811C2F6-5B75-49A0-A97C-4C40D1AC2EEB}"/>
    <cellStyle name="Percent 2 2 2 2 2 5 2 4" xfId="33757" xr:uid="{CE61FCA4-B5DF-4D10-BA4D-2D47EC12675C}"/>
    <cellStyle name="Percent 2 2 2 2 2 5 2 5" xfId="48641" xr:uid="{C9957DDC-3A75-4607-9FA6-DD697680D444}"/>
    <cellStyle name="Percent 2 2 2 2 2 5 3" xfId="23489" xr:uid="{9A407C12-F715-4BD3-B4B5-683BC37EDD39}"/>
    <cellStyle name="Percent 2 2 2 2 2 5 3 2" xfId="37181" xr:uid="{9CF1E656-4106-4B21-A68D-61C10C89E6D7}"/>
    <cellStyle name="Percent 2 2 2 2 2 5 3 3" xfId="52065" xr:uid="{2F3B4A42-34FC-4125-8C0C-791F8CD37E9F}"/>
    <cellStyle name="Percent 2 2 2 2 2 5 4" xfId="16645" xr:uid="{65C5B4B8-7649-4527-9E62-0B797F44990C}"/>
    <cellStyle name="Percent 2 2 2 2 2 5 5" xfId="30335" xr:uid="{F1BBDC07-C99B-45F7-BF0F-C16C4777098C}"/>
    <cellStyle name="Percent 2 2 2 2 2 5 6" xfId="45219" xr:uid="{0EECC94D-86C9-4F34-AF05-A41FD6A6642B}"/>
    <cellStyle name="Percent 2 2 2 2 2 6" xfId="11509" xr:uid="{CCD16314-D9F5-44C1-9735-50056FC34A81}"/>
    <cellStyle name="Percent 2 2 2 2 2 6 2" xfId="25199" xr:uid="{9CAAC8BD-FC90-464C-930D-DA515D81096E}"/>
    <cellStyle name="Percent 2 2 2 2 2 6 2 2" xfId="38891" xr:uid="{3EFAB2B8-CBFB-4117-8FD0-F63277024055}"/>
    <cellStyle name="Percent 2 2 2 2 2 6 2 3" xfId="53775" xr:uid="{7E270DD9-8534-401D-B723-C4E2B156D94E}"/>
    <cellStyle name="Percent 2 2 2 2 2 6 3" xfId="18355" xr:uid="{7A01B440-EB07-44FC-9B00-7A9DF36EFCD0}"/>
    <cellStyle name="Percent 2 2 2 2 2 6 4" xfId="32045" xr:uid="{A2E4AE06-E8DA-4B85-AAE4-CF306976434E}"/>
    <cellStyle name="Percent 2 2 2 2 2 6 5" xfId="46929" xr:uid="{C87FCF8B-E363-4F16-BE27-6D168E92FF76}"/>
    <cellStyle name="Percent 2 2 2 2 2 7" xfId="21777" xr:uid="{B295BD83-69B2-404F-8D09-585FEA6DA602}"/>
    <cellStyle name="Percent 2 2 2 2 2 7 2" xfId="35469" xr:uid="{61E4A028-6B41-457E-8D0A-9E70044AD7BE}"/>
    <cellStyle name="Percent 2 2 2 2 2 7 3" xfId="50353" xr:uid="{1B6D37EF-BF8A-4073-AA2A-835FBE306D97}"/>
    <cellStyle name="Percent 2 2 2 2 2 8" xfId="14933" xr:uid="{5B11B615-90D0-442B-96FD-2C8B2909E065}"/>
    <cellStyle name="Percent 2 2 2 2 2 9" xfId="28623" xr:uid="{6D8DCD16-B6C9-4DD9-A868-6DD3A141F69C}"/>
    <cellStyle name="Percent 2 2 2 2 3" xfId="8092" xr:uid="{D8B7B190-EEF7-44DB-9FE5-5D83C928BA3B}"/>
    <cellStyle name="Percent 2 2 2 2 3 10" xfId="43512" xr:uid="{72CE1D75-A487-4CBE-93AF-3F2B32DDA123}"/>
    <cellStyle name="Percent 2 2 2 2 3 2" xfId="8093" xr:uid="{D0459F03-086E-499B-ADB8-36665BDDA7E0}"/>
    <cellStyle name="Percent 2 2 2 2 3 2 2" xfId="8094" xr:uid="{EC800985-887D-4931-A472-C5D5A7404B4C}"/>
    <cellStyle name="Percent 2 2 2 2 3 2 2 2" xfId="9806" xr:uid="{339948E5-DC65-462D-A762-8067610590FD}"/>
    <cellStyle name="Percent 2 2 2 2 3 2 2 2 2" xfId="13228" xr:uid="{CA3EF58D-ADC9-4181-A534-D35C594A5B1E}"/>
    <cellStyle name="Percent 2 2 2 2 3 2 2 2 2 2" xfId="26918" xr:uid="{05F818B4-B5F5-4FFD-AF2F-503453A2C1D4}"/>
    <cellStyle name="Percent 2 2 2 2 3 2 2 2 2 2 2" xfId="40610" xr:uid="{B6A6BF55-B65D-4C5E-A4C4-1C55E3B705F6}"/>
    <cellStyle name="Percent 2 2 2 2 3 2 2 2 2 2 3" xfId="55494" xr:uid="{3AD6C204-A655-4FB6-BAF6-DBADE584B429}"/>
    <cellStyle name="Percent 2 2 2 2 3 2 2 2 2 3" xfId="20074" xr:uid="{6D628D15-6842-448C-A949-21BD2E790F41}"/>
    <cellStyle name="Percent 2 2 2 2 3 2 2 2 2 4" xfId="33764" xr:uid="{B1DDB6B9-30DE-4762-A8E5-DAC5CE73CAA6}"/>
    <cellStyle name="Percent 2 2 2 2 3 2 2 2 2 5" xfId="48648" xr:uid="{19DD9A4F-0BEB-48E7-89E5-312C85F87903}"/>
    <cellStyle name="Percent 2 2 2 2 3 2 2 2 3" xfId="23496" xr:uid="{86E43FA7-F15D-4D02-8779-AE602AE256D3}"/>
    <cellStyle name="Percent 2 2 2 2 3 2 2 2 3 2" xfId="37188" xr:uid="{DA94F3E9-60E3-4820-8AC3-B0EB246E2621}"/>
    <cellStyle name="Percent 2 2 2 2 3 2 2 2 3 3" xfId="52072" xr:uid="{82C2DDA4-062E-46D4-8323-60441183B2AE}"/>
    <cellStyle name="Percent 2 2 2 2 3 2 2 2 4" xfId="16652" xr:uid="{07596DD1-F589-4C94-A635-CD207647A927}"/>
    <cellStyle name="Percent 2 2 2 2 3 2 2 2 5" xfId="30342" xr:uid="{2C1AC1D0-C825-41AA-968D-DBF160A1D8D3}"/>
    <cellStyle name="Percent 2 2 2 2 3 2 2 2 6" xfId="45226" xr:uid="{AFD5FC25-3715-4CBD-BC59-9D674DA4E24F}"/>
    <cellStyle name="Percent 2 2 2 2 3 2 2 3" xfId="11516" xr:uid="{DBD41E3F-452E-417F-8092-DDB952BE60FB}"/>
    <cellStyle name="Percent 2 2 2 2 3 2 2 3 2" xfId="25206" xr:uid="{4F696B6D-6C0D-4C11-B042-32F15B291072}"/>
    <cellStyle name="Percent 2 2 2 2 3 2 2 3 2 2" xfId="38898" xr:uid="{DA686BE1-37F6-43EC-BC68-02405E06B7AA}"/>
    <cellStyle name="Percent 2 2 2 2 3 2 2 3 2 3" xfId="53782" xr:uid="{6EB05771-3B5B-4DFA-991D-9D5288122E2D}"/>
    <cellStyle name="Percent 2 2 2 2 3 2 2 3 3" xfId="18362" xr:uid="{7C3D88EF-B36A-414A-8ECA-D7C6B0554BB6}"/>
    <cellStyle name="Percent 2 2 2 2 3 2 2 3 4" xfId="32052" xr:uid="{3DB29875-6C4C-4219-880D-6E50309157CB}"/>
    <cellStyle name="Percent 2 2 2 2 3 2 2 3 5" xfId="46936" xr:uid="{CD6805E9-FC0A-4388-BA47-FB5B67EFD7B2}"/>
    <cellStyle name="Percent 2 2 2 2 3 2 2 4" xfId="21784" xr:uid="{2EB6C538-2C1F-4B37-B86F-EA61D71088E0}"/>
    <cellStyle name="Percent 2 2 2 2 3 2 2 4 2" xfId="35476" xr:uid="{BE0E8E42-1FAA-4D62-A7E7-5C6768E912FD}"/>
    <cellStyle name="Percent 2 2 2 2 3 2 2 4 3" xfId="50360" xr:uid="{15011DD9-EE08-4310-9FB2-654823EE9A72}"/>
    <cellStyle name="Percent 2 2 2 2 3 2 2 5" xfId="14940" xr:uid="{CDD0DE21-9559-44AF-BB4A-40ECFD54DF7A}"/>
    <cellStyle name="Percent 2 2 2 2 3 2 2 6" xfId="28630" xr:uid="{F2854411-90E7-4960-B7CD-18C765DC182E}"/>
    <cellStyle name="Percent 2 2 2 2 3 2 2 7" xfId="43514" xr:uid="{133014BD-43D9-4615-B24F-6F090226DCE5}"/>
    <cellStyle name="Percent 2 2 2 2 3 2 3" xfId="9805" xr:uid="{7250813D-E157-46BD-84ED-677328ABEF95}"/>
    <cellStyle name="Percent 2 2 2 2 3 2 3 2" xfId="13227" xr:uid="{75574E24-4C18-42C8-868B-FD4297588B49}"/>
    <cellStyle name="Percent 2 2 2 2 3 2 3 2 2" xfId="26917" xr:uid="{5CDE4FC9-B17D-4CF7-B921-9A78373212EF}"/>
    <cellStyle name="Percent 2 2 2 2 3 2 3 2 2 2" xfId="40609" xr:uid="{5FA0F0D6-1AB8-4F7B-8435-A854B41233F2}"/>
    <cellStyle name="Percent 2 2 2 2 3 2 3 2 2 3" xfId="55493" xr:uid="{8B08026A-352C-45B3-AFA1-3876FE946741}"/>
    <cellStyle name="Percent 2 2 2 2 3 2 3 2 3" xfId="20073" xr:uid="{A64491F0-6DCB-4F90-B087-71C373400AA2}"/>
    <cellStyle name="Percent 2 2 2 2 3 2 3 2 4" xfId="33763" xr:uid="{CE842B2C-A846-4ECB-AB73-D2A1342BCFBF}"/>
    <cellStyle name="Percent 2 2 2 2 3 2 3 2 5" xfId="48647" xr:uid="{F3871E78-C2A8-4B74-AC3C-F750F65A7582}"/>
    <cellStyle name="Percent 2 2 2 2 3 2 3 3" xfId="23495" xr:uid="{9D03B16E-C701-49B4-A272-F382C67E4B47}"/>
    <cellStyle name="Percent 2 2 2 2 3 2 3 3 2" xfId="37187" xr:uid="{631377CE-F01A-464B-9261-C824179379CA}"/>
    <cellStyle name="Percent 2 2 2 2 3 2 3 3 3" xfId="52071" xr:uid="{26983E5A-B7FF-472E-BD74-6FCEBA1C8B41}"/>
    <cellStyle name="Percent 2 2 2 2 3 2 3 4" xfId="16651" xr:uid="{58CD9900-C962-48B5-B2FA-6FAA40BF97A7}"/>
    <cellStyle name="Percent 2 2 2 2 3 2 3 5" xfId="30341" xr:uid="{D2BE988B-EFB4-4260-925F-B94D00D48341}"/>
    <cellStyle name="Percent 2 2 2 2 3 2 3 6" xfId="45225" xr:uid="{0A09351D-DFB4-4058-8C12-99C1046C9597}"/>
    <cellStyle name="Percent 2 2 2 2 3 2 4" xfId="11515" xr:uid="{ACBEEADF-0909-4F02-ACBB-FAB11AC68CD4}"/>
    <cellStyle name="Percent 2 2 2 2 3 2 4 2" xfId="25205" xr:uid="{5D112808-C25F-4667-9D6A-3AD85C87E88A}"/>
    <cellStyle name="Percent 2 2 2 2 3 2 4 2 2" xfId="38897" xr:uid="{428F5494-DC72-44A9-B781-BF794A153128}"/>
    <cellStyle name="Percent 2 2 2 2 3 2 4 2 3" xfId="53781" xr:uid="{AF736435-DDEE-4075-AB46-E4266925430A}"/>
    <cellStyle name="Percent 2 2 2 2 3 2 4 3" xfId="18361" xr:uid="{43A5CF0D-AB08-4B78-A817-46755DFF56E0}"/>
    <cellStyle name="Percent 2 2 2 2 3 2 4 4" xfId="32051" xr:uid="{2142CBEE-077C-405A-902B-DBE59CEE8BB7}"/>
    <cellStyle name="Percent 2 2 2 2 3 2 4 5" xfId="46935" xr:uid="{65E64497-987F-4ADD-8382-CDF04DB217B2}"/>
    <cellStyle name="Percent 2 2 2 2 3 2 5" xfId="21783" xr:uid="{9C470B67-0CD6-4121-9EFA-434706FA2FD6}"/>
    <cellStyle name="Percent 2 2 2 2 3 2 5 2" xfId="35475" xr:uid="{67A6929E-1FE2-4485-8F63-DF7DA78C436A}"/>
    <cellStyle name="Percent 2 2 2 2 3 2 5 3" xfId="50359" xr:uid="{EB9D5405-C1FE-40E7-A5FB-3794BA75E638}"/>
    <cellStyle name="Percent 2 2 2 2 3 2 6" xfId="14939" xr:uid="{381F5C34-72D2-4F78-9F68-1FDDB7B1C136}"/>
    <cellStyle name="Percent 2 2 2 2 3 2 7" xfId="28629" xr:uid="{52120A91-714D-4299-95DC-7EE37410A14A}"/>
    <cellStyle name="Percent 2 2 2 2 3 2 8" xfId="43513" xr:uid="{A308CB60-2B6A-43E3-BDC9-25756421AB10}"/>
    <cellStyle name="Percent 2 2 2 2 3 3" xfId="8095" xr:uid="{A1405E49-7E7D-462C-8B1D-EEC1E4DAF5EA}"/>
    <cellStyle name="Percent 2 2 2 2 3 3 2" xfId="9807" xr:uid="{6B97B0BA-EF4C-4D2D-845A-66A43D69EDE9}"/>
    <cellStyle name="Percent 2 2 2 2 3 3 2 2" xfId="13229" xr:uid="{D7E91411-977B-4539-AE8A-98C0A8E47A0B}"/>
    <cellStyle name="Percent 2 2 2 2 3 3 2 2 2" xfId="26919" xr:uid="{C6F8FE1E-28A4-42CB-B313-E3C3D7EB6C3B}"/>
    <cellStyle name="Percent 2 2 2 2 3 3 2 2 2 2" xfId="40611" xr:uid="{58E26F7B-DB9B-4AEF-A26D-40132C8E1C8F}"/>
    <cellStyle name="Percent 2 2 2 2 3 3 2 2 2 3" xfId="55495" xr:uid="{4E4562B8-5B53-4B0B-ADB2-D46F57FE7AAF}"/>
    <cellStyle name="Percent 2 2 2 2 3 3 2 2 3" xfId="20075" xr:uid="{333DE9F1-24F2-4806-9F17-363586F5B8BF}"/>
    <cellStyle name="Percent 2 2 2 2 3 3 2 2 4" xfId="33765" xr:uid="{628EB715-F8C3-4F95-9BD1-D29C2D39CA84}"/>
    <cellStyle name="Percent 2 2 2 2 3 3 2 2 5" xfId="48649" xr:uid="{2FA4E3D6-77F8-41DE-8E04-C29E8DA23B34}"/>
    <cellStyle name="Percent 2 2 2 2 3 3 2 3" xfId="23497" xr:uid="{681E437E-9432-4509-A0B7-AF86847F74E0}"/>
    <cellStyle name="Percent 2 2 2 2 3 3 2 3 2" xfId="37189" xr:uid="{E5BCFB7C-C49B-4621-A158-7EFC677724CC}"/>
    <cellStyle name="Percent 2 2 2 2 3 3 2 3 3" xfId="52073" xr:uid="{42083918-E4B7-4604-8210-5D2008889D3D}"/>
    <cellStyle name="Percent 2 2 2 2 3 3 2 4" xfId="16653" xr:uid="{AB7E2C14-B204-40B0-A010-4D694C9F565B}"/>
    <cellStyle name="Percent 2 2 2 2 3 3 2 5" xfId="30343" xr:uid="{DA62662B-9684-43A8-B5AB-2A3F66BE355B}"/>
    <cellStyle name="Percent 2 2 2 2 3 3 2 6" xfId="45227" xr:uid="{5B7509EA-4398-4CEF-A151-E9BE419BCD53}"/>
    <cellStyle name="Percent 2 2 2 2 3 3 3" xfId="11517" xr:uid="{15406468-EFBF-4040-BACD-76F7F64D1069}"/>
    <cellStyle name="Percent 2 2 2 2 3 3 3 2" xfId="25207" xr:uid="{D64ED1B0-37AE-4B93-A6BA-3E11E556A80F}"/>
    <cellStyle name="Percent 2 2 2 2 3 3 3 2 2" xfId="38899" xr:uid="{2FEB49D2-BCC7-4160-8DC3-C1BC7EC052DC}"/>
    <cellStyle name="Percent 2 2 2 2 3 3 3 2 3" xfId="53783" xr:uid="{11426F15-F8F9-450A-B12A-DB71A3C72113}"/>
    <cellStyle name="Percent 2 2 2 2 3 3 3 3" xfId="18363" xr:uid="{BF32955F-2E80-4CDB-A039-BB23DA06D026}"/>
    <cellStyle name="Percent 2 2 2 2 3 3 3 4" xfId="32053" xr:uid="{3FE7A681-52F5-4486-B7B7-42F19C45D0E6}"/>
    <cellStyle name="Percent 2 2 2 2 3 3 3 5" xfId="46937" xr:uid="{8935A3AB-FC89-4AD6-A2A8-948F50111015}"/>
    <cellStyle name="Percent 2 2 2 2 3 3 4" xfId="21785" xr:uid="{1E26A3FF-3584-4FA5-A851-BF58B40A3F53}"/>
    <cellStyle name="Percent 2 2 2 2 3 3 4 2" xfId="35477" xr:uid="{30530DE5-A8E4-4703-BDFC-E44883BE62B1}"/>
    <cellStyle name="Percent 2 2 2 2 3 3 4 3" xfId="50361" xr:uid="{0E6EB180-D9F6-4786-9152-8A040BCE71F0}"/>
    <cellStyle name="Percent 2 2 2 2 3 3 5" xfId="14941" xr:uid="{EE3470FD-7F3B-470F-86B0-DA84C829A79B}"/>
    <cellStyle name="Percent 2 2 2 2 3 3 6" xfId="28631" xr:uid="{76C5BBA8-9586-403D-8B17-8161A8B427E1}"/>
    <cellStyle name="Percent 2 2 2 2 3 3 7" xfId="43515" xr:uid="{6A74E579-4D44-4ECA-AA93-2B1EE78EFDDD}"/>
    <cellStyle name="Percent 2 2 2 2 3 4" xfId="8096" xr:uid="{D2F54123-D6BD-482A-9747-4C6297595BD7}"/>
    <cellStyle name="Percent 2 2 2 2 3 4 2" xfId="9808" xr:uid="{7B844FC7-CCAB-4F99-B365-83B282AD7C3A}"/>
    <cellStyle name="Percent 2 2 2 2 3 4 2 2" xfId="13230" xr:uid="{8DB8AB5F-79A1-4347-A209-AEE20FF02906}"/>
    <cellStyle name="Percent 2 2 2 2 3 4 2 2 2" xfId="26920" xr:uid="{B9D68ED2-C66B-49C7-BEEE-5EF20DFD2D1E}"/>
    <cellStyle name="Percent 2 2 2 2 3 4 2 2 2 2" xfId="40612" xr:uid="{1A0DE5BE-1866-49FA-9AA9-25FC808E4D9D}"/>
    <cellStyle name="Percent 2 2 2 2 3 4 2 2 2 3" xfId="55496" xr:uid="{250C50EA-B235-4045-99DC-62E0751780DB}"/>
    <cellStyle name="Percent 2 2 2 2 3 4 2 2 3" xfId="20076" xr:uid="{63815CAF-97D1-4D45-9A2F-0A95B3D104F7}"/>
    <cellStyle name="Percent 2 2 2 2 3 4 2 2 4" xfId="33766" xr:uid="{60420AEE-B569-4741-B0EC-13C29798B319}"/>
    <cellStyle name="Percent 2 2 2 2 3 4 2 2 5" xfId="48650" xr:uid="{A518A7B0-9581-47D2-ACE1-0CED12812A1C}"/>
    <cellStyle name="Percent 2 2 2 2 3 4 2 3" xfId="23498" xr:uid="{5A97F77F-D23D-4088-9272-B2E2F9F2FA4D}"/>
    <cellStyle name="Percent 2 2 2 2 3 4 2 3 2" xfId="37190" xr:uid="{6CE9B04B-FA18-43E4-A2FC-92D78BC6139F}"/>
    <cellStyle name="Percent 2 2 2 2 3 4 2 3 3" xfId="52074" xr:uid="{91C802D8-55DC-4508-AB87-22E3C02B5F13}"/>
    <cellStyle name="Percent 2 2 2 2 3 4 2 4" xfId="16654" xr:uid="{64DCC741-57DD-4DCB-8BD8-FF6D54647DB6}"/>
    <cellStyle name="Percent 2 2 2 2 3 4 2 5" xfId="30344" xr:uid="{48A90BD3-6A23-4498-BE6D-EAE4754E22ED}"/>
    <cellStyle name="Percent 2 2 2 2 3 4 2 6" xfId="45228" xr:uid="{2D4799B2-F7D5-4378-B5C1-8BC72E140FC1}"/>
    <cellStyle name="Percent 2 2 2 2 3 4 3" xfId="11518" xr:uid="{7E49FB15-BB32-4F07-8576-50D4B7880D71}"/>
    <cellStyle name="Percent 2 2 2 2 3 4 3 2" xfId="25208" xr:uid="{B5DAE816-4851-4313-ABBB-31C4183AC3F1}"/>
    <cellStyle name="Percent 2 2 2 2 3 4 3 2 2" xfId="38900" xr:uid="{AE5C1179-1AF7-4EF0-96DC-8C1F6D06D6AE}"/>
    <cellStyle name="Percent 2 2 2 2 3 4 3 2 3" xfId="53784" xr:uid="{84DEEA39-8EC4-4960-8774-F2FEC4EBAEC0}"/>
    <cellStyle name="Percent 2 2 2 2 3 4 3 3" xfId="18364" xr:uid="{ED2018B3-5B51-411D-82B5-19C1F9F53F66}"/>
    <cellStyle name="Percent 2 2 2 2 3 4 3 4" xfId="32054" xr:uid="{09910897-E77B-4ED4-B5C2-FCBC3ADCC279}"/>
    <cellStyle name="Percent 2 2 2 2 3 4 3 5" xfId="46938" xr:uid="{989C01E9-2248-46E7-9095-CFDEAD5B8DE1}"/>
    <cellStyle name="Percent 2 2 2 2 3 4 4" xfId="21786" xr:uid="{D808F7EB-C324-427D-AD19-5936091C62FC}"/>
    <cellStyle name="Percent 2 2 2 2 3 4 4 2" xfId="35478" xr:uid="{F39AAB08-390C-4E6E-AFAB-FAB9A4CF6546}"/>
    <cellStyle name="Percent 2 2 2 2 3 4 4 3" xfId="50362" xr:uid="{BD7A54EC-CC8C-4ED0-8E14-68539DAA0146}"/>
    <cellStyle name="Percent 2 2 2 2 3 4 5" xfId="14942" xr:uid="{C51CC0EA-5600-4E71-954E-3066DEFFBEC9}"/>
    <cellStyle name="Percent 2 2 2 2 3 4 6" xfId="28632" xr:uid="{04F3EC5A-F7F5-4E84-A4FE-0DA1FD5E65B8}"/>
    <cellStyle name="Percent 2 2 2 2 3 4 7" xfId="43516" xr:uid="{037BD74F-A445-4F2F-A9E3-0982D48CF4FE}"/>
    <cellStyle name="Percent 2 2 2 2 3 5" xfId="9804" xr:uid="{0429DA4C-00A5-447A-905C-E6EF89A90787}"/>
    <cellStyle name="Percent 2 2 2 2 3 5 2" xfId="13226" xr:uid="{8F25BB89-F484-4FAB-A7E4-A56028A482DC}"/>
    <cellStyle name="Percent 2 2 2 2 3 5 2 2" xfId="26916" xr:uid="{BC290E15-3B77-4D2B-9A34-372294627BE8}"/>
    <cellStyle name="Percent 2 2 2 2 3 5 2 2 2" xfId="40608" xr:uid="{359CAA82-B667-425A-A0C4-B33C9DFC7468}"/>
    <cellStyle name="Percent 2 2 2 2 3 5 2 2 3" xfId="55492" xr:uid="{D96DA801-188E-4C9C-9F43-423CA66A060B}"/>
    <cellStyle name="Percent 2 2 2 2 3 5 2 3" xfId="20072" xr:uid="{85D816CD-BE6C-4798-8089-983A682081E8}"/>
    <cellStyle name="Percent 2 2 2 2 3 5 2 4" xfId="33762" xr:uid="{13B65469-C495-4839-8DFB-706F99867B23}"/>
    <cellStyle name="Percent 2 2 2 2 3 5 2 5" xfId="48646" xr:uid="{1B0F5636-C9EE-41F9-A250-B561BB80306A}"/>
    <cellStyle name="Percent 2 2 2 2 3 5 3" xfId="23494" xr:uid="{543E6DDF-9864-4FB5-A2A1-E48920B1A383}"/>
    <cellStyle name="Percent 2 2 2 2 3 5 3 2" xfId="37186" xr:uid="{B042D6B5-8CAD-4CB1-AD7F-CD6DACE98012}"/>
    <cellStyle name="Percent 2 2 2 2 3 5 3 3" xfId="52070" xr:uid="{EA5973CA-857F-4F39-8171-296870321001}"/>
    <cellStyle name="Percent 2 2 2 2 3 5 4" xfId="16650" xr:uid="{86A84510-BA18-4853-8871-3F415C3F65F1}"/>
    <cellStyle name="Percent 2 2 2 2 3 5 5" xfId="30340" xr:uid="{EEFEFB67-6555-494C-BB3F-8965C882B6CD}"/>
    <cellStyle name="Percent 2 2 2 2 3 5 6" xfId="45224" xr:uid="{27996BCB-6C01-4AC1-8578-28C728B7ED5E}"/>
    <cellStyle name="Percent 2 2 2 2 3 6" xfId="11514" xr:uid="{0CD833F1-3DEA-4B71-9578-F28B6C7A7442}"/>
    <cellStyle name="Percent 2 2 2 2 3 6 2" xfId="25204" xr:uid="{2E2B83F1-4970-4149-8FB6-A009BA021F31}"/>
    <cellStyle name="Percent 2 2 2 2 3 6 2 2" xfId="38896" xr:uid="{B8F1DC3B-E2D3-4F48-8CC6-578F98559E74}"/>
    <cellStyle name="Percent 2 2 2 2 3 6 2 3" xfId="53780" xr:uid="{04A64119-C601-42C9-9F1E-3AFCB68E1D8F}"/>
    <cellStyle name="Percent 2 2 2 2 3 6 3" xfId="18360" xr:uid="{DCCFB5DC-4F26-4B21-8E6B-1EF2713380D2}"/>
    <cellStyle name="Percent 2 2 2 2 3 6 4" xfId="32050" xr:uid="{38AA0C2C-7A1C-4F19-A269-B46830FCB3D4}"/>
    <cellStyle name="Percent 2 2 2 2 3 6 5" xfId="46934" xr:uid="{9A1E8E73-8FCC-4714-899F-B06577E451DF}"/>
    <cellStyle name="Percent 2 2 2 2 3 7" xfId="21782" xr:uid="{55DED967-CFAA-4024-895A-2A1A0F1E5997}"/>
    <cellStyle name="Percent 2 2 2 2 3 7 2" xfId="35474" xr:uid="{B2AE5ECB-B175-4226-9D01-D5D988DA2497}"/>
    <cellStyle name="Percent 2 2 2 2 3 7 3" xfId="50358" xr:uid="{4DFEE624-6588-4289-90DE-C98E6246E86D}"/>
    <cellStyle name="Percent 2 2 2 2 3 8" xfId="14938" xr:uid="{F9B3F3D6-9266-4039-B95D-220C18483679}"/>
    <cellStyle name="Percent 2 2 2 2 3 9" xfId="28628" xr:uid="{59F84A9A-C11E-4B09-98F3-0811197A3C24}"/>
    <cellStyle name="Percent 2 2 2 2 4" xfId="8097" xr:uid="{6E8FEF15-75A3-489E-BD07-48D9D787F101}"/>
    <cellStyle name="Percent 2 2 2 2 4 2" xfId="8098" xr:uid="{7C1B99F1-9992-45A5-AA81-07B143BF63DC}"/>
    <cellStyle name="Percent 2 2 2 2 4 2 2" xfId="9810" xr:uid="{AC4F32FD-57CA-4143-94AF-B1A45E6DC259}"/>
    <cellStyle name="Percent 2 2 2 2 4 2 2 2" xfId="13232" xr:uid="{352B84ED-2B54-48B7-BB31-D5DC79F3B2D4}"/>
    <cellStyle name="Percent 2 2 2 2 4 2 2 2 2" xfId="26922" xr:uid="{4513249C-58EB-4C20-8885-614A4EE8576A}"/>
    <cellStyle name="Percent 2 2 2 2 4 2 2 2 2 2" xfId="40614" xr:uid="{CC660230-D6E2-4A06-A4EB-E7539EE5F798}"/>
    <cellStyle name="Percent 2 2 2 2 4 2 2 2 2 3" xfId="55498" xr:uid="{9006B96E-F88A-4974-A6EF-EAFEA2DE8E3F}"/>
    <cellStyle name="Percent 2 2 2 2 4 2 2 2 3" xfId="20078" xr:uid="{67C4A4A1-8CDB-4DF6-AA67-C2208AB5280D}"/>
    <cellStyle name="Percent 2 2 2 2 4 2 2 2 4" xfId="33768" xr:uid="{6F7A6170-C75A-4585-B7F8-5E41B3D14522}"/>
    <cellStyle name="Percent 2 2 2 2 4 2 2 2 5" xfId="48652" xr:uid="{8FE7E0FD-8608-42FC-A632-7F4AF68B5AB6}"/>
    <cellStyle name="Percent 2 2 2 2 4 2 2 3" xfId="23500" xr:uid="{B9553F55-6AAB-411D-91B0-8C778A62DB91}"/>
    <cellStyle name="Percent 2 2 2 2 4 2 2 3 2" xfId="37192" xr:uid="{9C694CAA-D55D-48C7-8D17-4D2394E7E05F}"/>
    <cellStyle name="Percent 2 2 2 2 4 2 2 3 3" xfId="52076" xr:uid="{E7C1B17A-3320-4A77-A60E-40F0EBD22C25}"/>
    <cellStyle name="Percent 2 2 2 2 4 2 2 4" xfId="16656" xr:uid="{70FBDF47-47FF-4BD1-B8DC-674D852826D0}"/>
    <cellStyle name="Percent 2 2 2 2 4 2 2 5" xfId="30346" xr:uid="{43450062-7DB9-4B38-9B7C-8907B338351B}"/>
    <cellStyle name="Percent 2 2 2 2 4 2 2 6" xfId="45230" xr:uid="{D20A1B13-38FD-411A-A5DE-D4F9501BADFB}"/>
    <cellStyle name="Percent 2 2 2 2 4 2 3" xfId="11520" xr:uid="{28C3189A-01BD-4541-A783-921F6C8541E0}"/>
    <cellStyle name="Percent 2 2 2 2 4 2 3 2" xfId="25210" xr:uid="{4DD076C0-0EC3-4240-9FE5-CF60500191DE}"/>
    <cellStyle name="Percent 2 2 2 2 4 2 3 2 2" xfId="38902" xr:uid="{36B21535-69C6-41D6-BEF7-A6218902A62E}"/>
    <cellStyle name="Percent 2 2 2 2 4 2 3 2 3" xfId="53786" xr:uid="{1B62508C-F34D-4643-BFCC-BB77DCA00782}"/>
    <cellStyle name="Percent 2 2 2 2 4 2 3 3" xfId="18366" xr:uid="{CE333EEA-2166-4CCD-B27F-0128810773D9}"/>
    <cellStyle name="Percent 2 2 2 2 4 2 3 4" xfId="32056" xr:uid="{783E5858-8097-43B7-A2D3-7E1DB30B885B}"/>
    <cellStyle name="Percent 2 2 2 2 4 2 3 5" xfId="46940" xr:uid="{E27EC257-CE1A-4F56-B705-C6A16BF1C908}"/>
    <cellStyle name="Percent 2 2 2 2 4 2 4" xfId="21788" xr:uid="{41CBA568-FCAB-4F53-BBA9-5143E99228D0}"/>
    <cellStyle name="Percent 2 2 2 2 4 2 4 2" xfId="35480" xr:uid="{E8970920-6D12-42CB-8E6D-1A511389817D}"/>
    <cellStyle name="Percent 2 2 2 2 4 2 4 3" xfId="50364" xr:uid="{665E1B0A-88AF-4FB1-B953-4EED072B282B}"/>
    <cellStyle name="Percent 2 2 2 2 4 2 5" xfId="14944" xr:uid="{1428BB50-3A06-45C4-8187-9601175457BF}"/>
    <cellStyle name="Percent 2 2 2 2 4 2 6" xfId="28634" xr:uid="{61014F4B-DA2D-4209-AFAE-C61029D4B448}"/>
    <cellStyle name="Percent 2 2 2 2 4 2 7" xfId="43518" xr:uid="{3643CEA5-C946-469D-967D-0E16C5E16F7E}"/>
    <cellStyle name="Percent 2 2 2 2 4 3" xfId="9809" xr:uid="{B0A799AA-4986-442E-B28A-D5964D7E60AB}"/>
    <cellStyle name="Percent 2 2 2 2 4 3 2" xfId="13231" xr:uid="{12BAD2E6-7143-4813-AA71-5BF5CC920D24}"/>
    <cellStyle name="Percent 2 2 2 2 4 3 2 2" xfId="26921" xr:uid="{11889AF4-9CD6-478E-A3F3-BD928B463A98}"/>
    <cellStyle name="Percent 2 2 2 2 4 3 2 2 2" xfId="40613" xr:uid="{37442B5C-827A-417F-8DB9-D58265666DDB}"/>
    <cellStyle name="Percent 2 2 2 2 4 3 2 2 3" xfId="55497" xr:uid="{78F12C14-615E-461B-8FD3-60B793DC802D}"/>
    <cellStyle name="Percent 2 2 2 2 4 3 2 3" xfId="20077" xr:uid="{2DE96B5E-5996-4FFA-9BCF-77172032A656}"/>
    <cellStyle name="Percent 2 2 2 2 4 3 2 4" xfId="33767" xr:uid="{7C56CABD-4CB5-4194-8BCA-46D5AC082E56}"/>
    <cellStyle name="Percent 2 2 2 2 4 3 2 5" xfId="48651" xr:uid="{7EC083EF-412B-488E-AD13-73DFF82D12B3}"/>
    <cellStyle name="Percent 2 2 2 2 4 3 3" xfId="23499" xr:uid="{21D8B911-8A84-4240-A120-969CCE2CBA5C}"/>
    <cellStyle name="Percent 2 2 2 2 4 3 3 2" xfId="37191" xr:uid="{A554B7A4-B25F-4986-8937-4C318C657BAE}"/>
    <cellStyle name="Percent 2 2 2 2 4 3 3 3" xfId="52075" xr:uid="{C7AE0027-614E-40E6-8FAD-A853C4906384}"/>
    <cellStyle name="Percent 2 2 2 2 4 3 4" xfId="16655" xr:uid="{957B7EA7-59C0-4D73-BB1F-F6747D37CB6D}"/>
    <cellStyle name="Percent 2 2 2 2 4 3 5" xfId="30345" xr:uid="{B3E91D34-E52F-49A1-9C51-A2B3565AE6E8}"/>
    <cellStyle name="Percent 2 2 2 2 4 3 6" xfId="45229" xr:uid="{270C4BD8-967D-461F-B995-ACF450C2FC93}"/>
    <cellStyle name="Percent 2 2 2 2 4 4" xfId="11519" xr:uid="{64784970-6445-4BBF-8517-F45F4E8A8B65}"/>
    <cellStyle name="Percent 2 2 2 2 4 4 2" xfId="25209" xr:uid="{66BADD7D-1059-4CF2-807F-F32478E6E8F0}"/>
    <cellStyle name="Percent 2 2 2 2 4 4 2 2" xfId="38901" xr:uid="{63362284-A78E-440B-942F-07E85102F4DD}"/>
    <cellStyle name="Percent 2 2 2 2 4 4 2 3" xfId="53785" xr:uid="{ADA12E9F-EED8-4AB4-8D80-C9F6F008743B}"/>
    <cellStyle name="Percent 2 2 2 2 4 4 3" xfId="18365" xr:uid="{AE05D55B-C66E-4EF8-95BC-1A68A2263E2C}"/>
    <cellStyle name="Percent 2 2 2 2 4 4 4" xfId="32055" xr:uid="{90E76614-DF06-4B1D-9CA0-79994635FFC2}"/>
    <cellStyle name="Percent 2 2 2 2 4 4 5" xfId="46939" xr:uid="{70155592-FA49-4D28-B5D8-6847BFC655D9}"/>
    <cellStyle name="Percent 2 2 2 2 4 5" xfId="21787" xr:uid="{5067692B-62FD-4070-B7FF-3A4F45210E96}"/>
    <cellStyle name="Percent 2 2 2 2 4 5 2" xfId="35479" xr:uid="{489781B7-37CC-42E5-8283-3E27501F47A1}"/>
    <cellStyle name="Percent 2 2 2 2 4 5 3" xfId="50363" xr:uid="{539B3CCB-A4D9-42D2-8EA1-2C7609B19954}"/>
    <cellStyle name="Percent 2 2 2 2 4 6" xfId="14943" xr:uid="{15619AE1-25E9-4495-917D-1363658315B2}"/>
    <cellStyle name="Percent 2 2 2 2 4 7" xfId="28633" xr:uid="{698F46C6-50F5-4DC3-8D46-6E433FFF2CC2}"/>
    <cellStyle name="Percent 2 2 2 2 4 8" xfId="43517" xr:uid="{6829901E-BDC8-493B-816A-5CD994C21285}"/>
    <cellStyle name="Percent 2 2 2 2 5" xfId="8099" xr:uid="{428ED894-1921-42FB-BB25-2AE4C3B486B8}"/>
    <cellStyle name="Percent 2 2 2 2 5 2" xfId="9811" xr:uid="{02EA872A-243F-40F9-83A5-A65D5ED87881}"/>
    <cellStyle name="Percent 2 2 2 2 5 2 2" xfId="13233" xr:uid="{247E83E4-9861-48C8-8BE3-35197E5CFF4F}"/>
    <cellStyle name="Percent 2 2 2 2 5 2 2 2" xfId="26923" xr:uid="{53AD1A63-B0AC-49C0-B857-095DE1120E60}"/>
    <cellStyle name="Percent 2 2 2 2 5 2 2 2 2" xfId="40615" xr:uid="{C1348C1A-6491-482E-879C-1EDC1AA1A955}"/>
    <cellStyle name="Percent 2 2 2 2 5 2 2 2 3" xfId="55499" xr:uid="{155997F2-9365-41C8-9548-730F9122D21D}"/>
    <cellStyle name="Percent 2 2 2 2 5 2 2 3" xfId="20079" xr:uid="{042EEE8D-FEE2-46FB-BEE5-F4963A6EB771}"/>
    <cellStyle name="Percent 2 2 2 2 5 2 2 4" xfId="33769" xr:uid="{B69BFF96-1483-48CF-9965-35CAD635397E}"/>
    <cellStyle name="Percent 2 2 2 2 5 2 2 5" xfId="48653" xr:uid="{08FF6FFE-60F1-4350-B4F3-85024C4FD105}"/>
    <cellStyle name="Percent 2 2 2 2 5 2 3" xfId="23501" xr:uid="{4CD0A145-651F-49DA-97A3-23AFA74912D7}"/>
    <cellStyle name="Percent 2 2 2 2 5 2 3 2" xfId="37193" xr:uid="{7DF4F1B5-DC9E-4ACD-8491-6006B32C158E}"/>
    <cellStyle name="Percent 2 2 2 2 5 2 3 3" xfId="52077" xr:uid="{9AF33B49-68C5-4CD3-A785-5D303C9B6128}"/>
    <cellStyle name="Percent 2 2 2 2 5 2 4" xfId="16657" xr:uid="{B0B2CBDF-83B9-4348-AA45-6EC0DCE88B14}"/>
    <cellStyle name="Percent 2 2 2 2 5 2 5" xfId="30347" xr:uid="{F95FB882-0593-4FAE-A3F5-314DF5AA645B}"/>
    <cellStyle name="Percent 2 2 2 2 5 2 6" xfId="45231" xr:uid="{8240CAC8-B5AC-442A-B97B-D10DB375E5F3}"/>
    <cellStyle name="Percent 2 2 2 2 5 3" xfId="11521" xr:uid="{D8DBA806-558B-4780-944F-B0D9C468C74C}"/>
    <cellStyle name="Percent 2 2 2 2 5 3 2" xfId="25211" xr:uid="{B49F6E20-A507-4C2C-BC0B-BAF2501B7787}"/>
    <cellStyle name="Percent 2 2 2 2 5 3 2 2" xfId="38903" xr:uid="{975DE80E-EDBF-4D99-BEFA-3A2898AAA382}"/>
    <cellStyle name="Percent 2 2 2 2 5 3 2 3" xfId="53787" xr:uid="{9174BEE8-9D15-4538-B6CB-F5ED075DB29B}"/>
    <cellStyle name="Percent 2 2 2 2 5 3 3" xfId="18367" xr:uid="{85DA1482-BC0A-4B6E-8847-73E0BA402FF7}"/>
    <cellStyle name="Percent 2 2 2 2 5 3 4" xfId="32057" xr:uid="{9258B4C8-511D-4EDF-B308-2B26A1857A3B}"/>
    <cellStyle name="Percent 2 2 2 2 5 3 5" xfId="46941" xr:uid="{ADDEB4E4-F3EE-45C5-95B4-7913EDF0689F}"/>
    <cellStyle name="Percent 2 2 2 2 5 4" xfId="21789" xr:uid="{334F5C7C-F410-4521-A7E7-8FD17216FF57}"/>
    <cellStyle name="Percent 2 2 2 2 5 4 2" xfId="35481" xr:uid="{2FF7D38A-529A-43C4-95AB-3BBDBFB8A5B5}"/>
    <cellStyle name="Percent 2 2 2 2 5 4 3" xfId="50365" xr:uid="{2F3F185F-7BA4-4808-96B7-13010702B320}"/>
    <cellStyle name="Percent 2 2 2 2 5 5" xfId="14945" xr:uid="{610F9EAD-979D-4A7B-BF8E-0DC11A79DE7F}"/>
    <cellStyle name="Percent 2 2 2 2 5 6" xfId="28635" xr:uid="{AF41D403-D684-470B-8790-A8FDAF0F9C73}"/>
    <cellStyle name="Percent 2 2 2 2 5 7" xfId="43519" xr:uid="{22C367C9-CB72-4AEB-A428-5ACAFA6F09B3}"/>
    <cellStyle name="Percent 2 2 2 2 6" xfId="8100" xr:uid="{73F623C9-DBF1-495C-8E56-7A15E02A6245}"/>
    <cellStyle name="Percent 2 2 2 2 6 2" xfId="9812" xr:uid="{91A1F3E0-A341-4243-99E1-C6E89732734B}"/>
    <cellStyle name="Percent 2 2 2 2 6 2 2" xfId="13234" xr:uid="{24CBB9AB-5E95-463D-881C-B7A389E70067}"/>
    <cellStyle name="Percent 2 2 2 2 6 2 2 2" xfId="26924" xr:uid="{6FDE727C-9398-44AD-A4C8-FA5AED891AD5}"/>
    <cellStyle name="Percent 2 2 2 2 6 2 2 2 2" xfId="40616" xr:uid="{3BC45293-2549-4D94-AC09-1731FD42C73D}"/>
    <cellStyle name="Percent 2 2 2 2 6 2 2 2 3" xfId="55500" xr:uid="{364EB736-168F-48E6-9343-989DD17A3C3C}"/>
    <cellStyle name="Percent 2 2 2 2 6 2 2 3" xfId="20080" xr:uid="{4E81FCEB-81A7-415D-923F-C22AA93888AD}"/>
    <cellStyle name="Percent 2 2 2 2 6 2 2 4" xfId="33770" xr:uid="{E972E3B8-A3A7-4979-97AD-2F23F4C79907}"/>
    <cellStyle name="Percent 2 2 2 2 6 2 2 5" xfId="48654" xr:uid="{BDC574F3-FFD2-4E8D-8915-E70CED69EA80}"/>
    <cellStyle name="Percent 2 2 2 2 6 2 3" xfId="23502" xr:uid="{74C1DB93-F67A-46F7-9FA5-A12D899CCF99}"/>
    <cellStyle name="Percent 2 2 2 2 6 2 3 2" xfId="37194" xr:uid="{E2D01181-7F6F-4BB7-82DC-D52BEFCB7158}"/>
    <cellStyle name="Percent 2 2 2 2 6 2 3 3" xfId="52078" xr:uid="{782DC6C6-471F-478E-A5FA-A4257BA1A98D}"/>
    <cellStyle name="Percent 2 2 2 2 6 2 4" xfId="16658" xr:uid="{93B1135C-647E-4796-9C6A-8092F853AB57}"/>
    <cellStyle name="Percent 2 2 2 2 6 2 5" xfId="30348" xr:uid="{85590E54-61EB-4300-8FC9-579948FD1D32}"/>
    <cellStyle name="Percent 2 2 2 2 6 2 6" xfId="45232" xr:uid="{F6536342-B14D-4CE0-931C-8F2C47363ED9}"/>
    <cellStyle name="Percent 2 2 2 2 6 3" xfId="11522" xr:uid="{854DB188-79DE-4C11-B38F-AB01F28FA36D}"/>
    <cellStyle name="Percent 2 2 2 2 6 3 2" xfId="25212" xr:uid="{F7D4D844-8CA3-4F67-B2A4-A9FFDD74B547}"/>
    <cellStyle name="Percent 2 2 2 2 6 3 2 2" xfId="38904" xr:uid="{8B95EFA2-0486-465B-B7C5-ACDF6F72F270}"/>
    <cellStyle name="Percent 2 2 2 2 6 3 2 3" xfId="53788" xr:uid="{CD6F78CA-0442-40F4-BA13-78EE2DA60682}"/>
    <cellStyle name="Percent 2 2 2 2 6 3 3" xfId="18368" xr:uid="{DCC63298-1A7F-47B5-8CD8-760BA6148266}"/>
    <cellStyle name="Percent 2 2 2 2 6 3 4" xfId="32058" xr:uid="{A0967051-4D39-4DB7-B6DA-B94DAD1288DC}"/>
    <cellStyle name="Percent 2 2 2 2 6 3 5" xfId="46942" xr:uid="{A72D1BDA-3A04-4EF3-8FCE-DAFD9610BC36}"/>
    <cellStyle name="Percent 2 2 2 2 6 4" xfId="21790" xr:uid="{262CC66A-D16F-4DF9-827C-3B6395B3A3B5}"/>
    <cellStyle name="Percent 2 2 2 2 6 4 2" xfId="35482" xr:uid="{419ABE37-85A5-4364-82DE-47EEE59AF57B}"/>
    <cellStyle name="Percent 2 2 2 2 6 4 3" xfId="50366" xr:uid="{F42FABAC-6A2C-4C51-BB2C-EC864053E145}"/>
    <cellStyle name="Percent 2 2 2 2 6 5" xfId="14946" xr:uid="{18A9E5E7-1FD6-456A-B9CC-6F4243B7FB2A}"/>
    <cellStyle name="Percent 2 2 2 2 6 6" xfId="28636" xr:uid="{AA0E9F32-A36F-4271-B2A1-EE4A291DB8B2}"/>
    <cellStyle name="Percent 2 2 2 2 6 7" xfId="43520" xr:uid="{8AB9DAC1-BF78-4314-9F08-0DFA6DE001EE}"/>
    <cellStyle name="Percent 2 2 2 2 7" xfId="9798" xr:uid="{08065CCD-A963-400D-A105-12081AA80A61}"/>
    <cellStyle name="Percent 2 2 2 2 7 2" xfId="13220" xr:uid="{C0E5994D-05B1-42E2-B3F8-DA644CB80024}"/>
    <cellStyle name="Percent 2 2 2 2 7 2 2" xfId="26910" xr:uid="{BFE308EA-A8D0-46CC-98B6-F16B07EA9209}"/>
    <cellStyle name="Percent 2 2 2 2 7 2 2 2" xfId="40602" xr:uid="{4E80A66A-3CCC-4203-9BC8-2DCEF6D7B216}"/>
    <cellStyle name="Percent 2 2 2 2 7 2 2 3" xfId="55486" xr:uid="{F5A16479-ABF7-4B9E-949E-571347583770}"/>
    <cellStyle name="Percent 2 2 2 2 7 2 3" xfId="20066" xr:uid="{D84634A1-3138-47D2-BA99-7DCAD2CE0700}"/>
    <cellStyle name="Percent 2 2 2 2 7 2 4" xfId="33756" xr:uid="{6451237F-C075-40CC-AF36-2D359B9F0D4F}"/>
    <cellStyle name="Percent 2 2 2 2 7 2 5" xfId="48640" xr:uid="{5A59A1EE-B8A3-4586-8F41-480833CBC0BA}"/>
    <cellStyle name="Percent 2 2 2 2 7 3" xfId="23488" xr:uid="{3099515F-F66E-47AD-B411-8A3CAB29BCFE}"/>
    <cellStyle name="Percent 2 2 2 2 7 3 2" xfId="37180" xr:uid="{8D60BC4A-EF67-4180-AF18-CE84B38721E8}"/>
    <cellStyle name="Percent 2 2 2 2 7 3 3" xfId="52064" xr:uid="{85872896-66A9-41C6-AD92-4693C18657D2}"/>
    <cellStyle name="Percent 2 2 2 2 7 4" xfId="16644" xr:uid="{4E11E1E9-EE21-49C9-A782-200E2CA32C33}"/>
    <cellStyle name="Percent 2 2 2 2 7 5" xfId="30334" xr:uid="{23B96ECF-4779-4D23-89E2-21AED36CBB66}"/>
    <cellStyle name="Percent 2 2 2 2 7 6" xfId="45218" xr:uid="{B8FC3F08-13B8-4B8F-B802-906109B44B51}"/>
    <cellStyle name="Percent 2 2 2 2 8" xfId="11508" xr:uid="{0361EE02-8E78-456B-9730-97018494A2C5}"/>
    <cellStyle name="Percent 2 2 2 2 8 2" xfId="25198" xr:uid="{56E21DB7-3791-409B-AE40-AEC15A89615E}"/>
    <cellStyle name="Percent 2 2 2 2 8 2 2" xfId="38890" xr:uid="{B53062B2-F0B3-4CBF-9A04-CA0E767CD564}"/>
    <cellStyle name="Percent 2 2 2 2 8 2 3" xfId="53774" xr:uid="{5435CD35-6E7F-4FE7-A4A1-4BE12CD931BF}"/>
    <cellStyle name="Percent 2 2 2 2 8 3" xfId="18354" xr:uid="{ED1CED6B-5077-453E-804A-DDADDBB85963}"/>
    <cellStyle name="Percent 2 2 2 2 8 4" xfId="32044" xr:uid="{05D62A62-C9CF-4B9E-95B1-44A1D90AFD5B}"/>
    <cellStyle name="Percent 2 2 2 2 8 5" xfId="46928" xr:uid="{D98EC5CD-0C39-40D4-9FC9-4BC948B5CB6C}"/>
    <cellStyle name="Percent 2 2 2 2 9" xfId="21776" xr:uid="{CAE7316C-1285-47D8-AAA9-C8C174B98756}"/>
    <cellStyle name="Percent 2 2 2 2 9 2" xfId="35468" xr:uid="{B45CD5CB-953A-4030-908C-760F56FC8C8D}"/>
    <cellStyle name="Percent 2 2 2 2 9 3" xfId="50352" xr:uid="{B0C96D6F-363E-4DF7-B403-F08405FA4286}"/>
    <cellStyle name="Percent 2 2 2 3" xfId="8101" xr:uid="{7CBFB66E-0BA8-4722-A222-8822BEEB4167}"/>
    <cellStyle name="Percent 2 2 2 3 10" xfId="43521" xr:uid="{6C341614-0BEF-4478-933D-032C6302697F}"/>
    <cellStyle name="Percent 2 2 2 3 2" xfId="8102" xr:uid="{CD4440E9-8842-4DE2-A617-F8D10FAC2896}"/>
    <cellStyle name="Percent 2 2 2 3 2 2" xfId="8103" xr:uid="{CE097698-5473-49D0-B3BF-12F7A5B1232E}"/>
    <cellStyle name="Percent 2 2 2 3 2 2 2" xfId="9815" xr:uid="{391A36C5-F50D-4D5B-AF2C-F85D95021A2D}"/>
    <cellStyle name="Percent 2 2 2 3 2 2 2 2" xfId="13237" xr:uid="{5488930D-CB2C-4E80-B99C-772AC13B3527}"/>
    <cellStyle name="Percent 2 2 2 3 2 2 2 2 2" xfId="26927" xr:uid="{19A59F33-854F-4AC4-AF29-9D3A3FAF947D}"/>
    <cellStyle name="Percent 2 2 2 3 2 2 2 2 2 2" xfId="40619" xr:uid="{0BC5E259-A885-4226-B058-317F966552D9}"/>
    <cellStyle name="Percent 2 2 2 3 2 2 2 2 2 3" xfId="55503" xr:uid="{061A49BA-50CC-47EF-A786-4B9092D3B323}"/>
    <cellStyle name="Percent 2 2 2 3 2 2 2 2 3" xfId="20083" xr:uid="{6002ED5D-4A7A-44BB-BA29-391D276CD899}"/>
    <cellStyle name="Percent 2 2 2 3 2 2 2 2 4" xfId="33773" xr:uid="{4D2FD27B-A89E-4F9A-A022-270E7171C2A7}"/>
    <cellStyle name="Percent 2 2 2 3 2 2 2 2 5" xfId="48657" xr:uid="{456F1EFC-50FD-43DF-8144-3137A35B9941}"/>
    <cellStyle name="Percent 2 2 2 3 2 2 2 3" xfId="23505" xr:uid="{82C572B8-7091-4D8A-A867-981D2D793FA8}"/>
    <cellStyle name="Percent 2 2 2 3 2 2 2 3 2" xfId="37197" xr:uid="{0C9C0166-0971-48D5-92AC-B672E5D3CDA3}"/>
    <cellStyle name="Percent 2 2 2 3 2 2 2 3 3" xfId="52081" xr:uid="{1A1AD2B5-634F-4771-893A-D2B3101E1E2C}"/>
    <cellStyle name="Percent 2 2 2 3 2 2 2 4" xfId="16661" xr:uid="{3918E999-0D23-42C0-9F81-369515E71075}"/>
    <cellStyle name="Percent 2 2 2 3 2 2 2 5" xfId="30351" xr:uid="{E165307F-E4CD-440B-9B0A-1B0A57AD544F}"/>
    <cellStyle name="Percent 2 2 2 3 2 2 2 6" xfId="45235" xr:uid="{FA98D97A-CC1B-40AA-AC79-1891B6564B3D}"/>
    <cellStyle name="Percent 2 2 2 3 2 2 3" xfId="11525" xr:uid="{D1244659-45F2-4EEB-BAAC-AEAD17F05AD4}"/>
    <cellStyle name="Percent 2 2 2 3 2 2 3 2" xfId="25215" xr:uid="{862E7AFD-6AFA-4165-B4B6-629B4C64E23F}"/>
    <cellStyle name="Percent 2 2 2 3 2 2 3 2 2" xfId="38907" xr:uid="{A1E32139-E424-4815-84DF-FED61D35BBC8}"/>
    <cellStyle name="Percent 2 2 2 3 2 2 3 2 3" xfId="53791" xr:uid="{6EEA7E22-6CD1-4382-A179-F4207D6E6FEB}"/>
    <cellStyle name="Percent 2 2 2 3 2 2 3 3" xfId="18371" xr:uid="{02DAA919-DB0B-47EE-A9F2-AD4E1F5BD6C8}"/>
    <cellStyle name="Percent 2 2 2 3 2 2 3 4" xfId="32061" xr:uid="{3D57F665-9D22-4370-93E4-0B8E5433506C}"/>
    <cellStyle name="Percent 2 2 2 3 2 2 3 5" xfId="46945" xr:uid="{4956E9E4-B6C8-465B-9CF4-E957B52C5EC8}"/>
    <cellStyle name="Percent 2 2 2 3 2 2 4" xfId="21793" xr:uid="{660E58EF-733A-4A69-B411-EDC900C4D3A5}"/>
    <cellStyle name="Percent 2 2 2 3 2 2 4 2" xfId="35485" xr:uid="{00F5EAAA-AE9F-40E8-A3CB-E2C927854D38}"/>
    <cellStyle name="Percent 2 2 2 3 2 2 4 3" xfId="50369" xr:uid="{A2A21850-E08A-45EF-93E4-C86265D1D21D}"/>
    <cellStyle name="Percent 2 2 2 3 2 2 5" xfId="14949" xr:uid="{66D86AD5-84D3-4086-8D28-C4022958B800}"/>
    <cellStyle name="Percent 2 2 2 3 2 2 6" xfId="28639" xr:uid="{BFBB840C-F4E7-4445-A13D-B03124CCBB91}"/>
    <cellStyle name="Percent 2 2 2 3 2 2 7" xfId="43523" xr:uid="{B1203A52-ECB8-4DFC-A060-65A9FCC115F0}"/>
    <cellStyle name="Percent 2 2 2 3 2 3" xfId="9814" xr:uid="{3C194A4D-F8AF-4C4A-96DD-CF1B8835A49D}"/>
    <cellStyle name="Percent 2 2 2 3 2 3 2" xfId="13236" xr:uid="{C999DFE5-E4C3-44EF-8D0B-47E966D97C30}"/>
    <cellStyle name="Percent 2 2 2 3 2 3 2 2" xfId="26926" xr:uid="{8D77BE4F-57F5-4622-99C7-946E3985B5AC}"/>
    <cellStyle name="Percent 2 2 2 3 2 3 2 2 2" xfId="40618" xr:uid="{3FBDE966-C1D1-4AC3-B5FE-8AC178965047}"/>
    <cellStyle name="Percent 2 2 2 3 2 3 2 2 3" xfId="55502" xr:uid="{0B5FF5CF-C0BF-4A39-8D3C-AD27469D6198}"/>
    <cellStyle name="Percent 2 2 2 3 2 3 2 3" xfId="20082" xr:uid="{3BDD10B8-A97E-4276-A091-D3E2DC15E7AD}"/>
    <cellStyle name="Percent 2 2 2 3 2 3 2 4" xfId="33772" xr:uid="{5203D177-D12C-4EA7-A2AC-C39003AADB8C}"/>
    <cellStyle name="Percent 2 2 2 3 2 3 2 5" xfId="48656" xr:uid="{3C7A33C2-C4E0-48B5-B104-D61B342F97C1}"/>
    <cellStyle name="Percent 2 2 2 3 2 3 3" xfId="23504" xr:uid="{FB2C8B63-7E9D-4095-B9F1-FA88CA092201}"/>
    <cellStyle name="Percent 2 2 2 3 2 3 3 2" xfId="37196" xr:uid="{09D15B3D-BF6A-4799-95E6-9F696BB5DB8E}"/>
    <cellStyle name="Percent 2 2 2 3 2 3 3 3" xfId="52080" xr:uid="{C7D814AD-CA8B-484E-8110-875BBCD21083}"/>
    <cellStyle name="Percent 2 2 2 3 2 3 4" xfId="16660" xr:uid="{0B9292D4-24F9-429E-A8D7-F364E65CB348}"/>
    <cellStyle name="Percent 2 2 2 3 2 3 5" xfId="30350" xr:uid="{6F5A9CA5-7066-4512-8CBC-49207658E90C}"/>
    <cellStyle name="Percent 2 2 2 3 2 3 6" xfId="45234" xr:uid="{763BB685-1B87-4029-A504-ACAD6CFFE178}"/>
    <cellStyle name="Percent 2 2 2 3 2 4" xfId="11524" xr:uid="{A35DC1DC-0BA9-46D7-BD7B-0E73A69F17E2}"/>
    <cellStyle name="Percent 2 2 2 3 2 4 2" xfId="25214" xr:uid="{C305D6F5-ECB9-4677-A84F-53BEF5C431F4}"/>
    <cellStyle name="Percent 2 2 2 3 2 4 2 2" xfId="38906" xr:uid="{F91A4623-F050-4939-9B44-66E87C28965D}"/>
    <cellStyle name="Percent 2 2 2 3 2 4 2 3" xfId="53790" xr:uid="{633674DF-02B0-419A-9B6F-BA1AB55AF2FB}"/>
    <cellStyle name="Percent 2 2 2 3 2 4 3" xfId="18370" xr:uid="{FBAE033A-267E-49C3-B3E6-550876E84A8A}"/>
    <cellStyle name="Percent 2 2 2 3 2 4 4" xfId="32060" xr:uid="{8A927116-D9DD-4EF0-9B6F-19CB561EDE04}"/>
    <cellStyle name="Percent 2 2 2 3 2 4 5" xfId="46944" xr:uid="{F15BCA44-BB55-46E8-A2B7-C076E820D422}"/>
    <cellStyle name="Percent 2 2 2 3 2 5" xfId="21792" xr:uid="{38DDD652-C7E7-47A5-89EA-C76CCE410C21}"/>
    <cellStyle name="Percent 2 2 2 3 2 5 2" xfId="35484" xr:uid="{9B0ACB2F-27FC-4367-B3B7-E3F49B484A1A}"/>
    <cellStyle name="Percent 2 2 2 3 2 5 3" xfId="50368" xr:uid="{A9B838A3-5DBE-4187-8F23-56365E3CD5D0}"/>
    <cellStyle name="Percent 2 2 2 3 2 6" xfId="14948" xr:uid="{339E1FFF-908D-49A0-B1E5-37EE69D2EEF6}"/>
    <cellStyle name="Percent 2 2 2 3 2 7" xfId="28638" xr:uid="{A58279A1-98EE-48CB-A8F1-F31F271EB12F}"/>
    <cellStyle name="Percent 2 2 2 3 2 8" xfId="43522" xr:uid="{E3346D30-548C-467E-ABEB-3AB465C05E6B}"/>
    <cellStyle name="Percent 2 2 2 3 3" xfId="8104" xr:uid="{8F1394CB-1C23-48C2-9A42-943D72715CB7}"/>
    <cellStyle name="Percent 2 2 2 3 3 2" xfId="9816" xr:uid="{E3EA3529-7CB2-42DA-A1A9-DBDAE399A265}"/>
    <cellStyle name="Percent 2 2 2 3 3 2 2" xfId="13238" xr:uid="{187283AD-E9C9-4207-BF4A-D1FE01F9D37A}"/>
    <cellStyle name="Percent 2 2 2 3 3 2 2 2" xfId="26928" xr:uid="{D260B048-19AE-42F6-A65A-2193DB981004}"/>
    <cellStyle name="Percent 2 2 2 3 3 2 2 2 2" xfId="40620" xr:uid="{EA7ACCD8-ABEC-49BF-ADC1-76CA90DFA9A3}"/>
    <cellStyle name="Percent 2 2 2 3 3 2 2 2 3" xfId="55504" xr:uid="{9D266516-4204-42C1-97FD-BF3D9DF32F34}"/>
    <cellStyle name="Percent 2 2 2 3 3 2 2 3" xfId="20084" xr:uid="{70EFD896-9F63-4427-A0A0-A98ED1B28D7D}"/>
    <cellStyle name="Percent 2 2 2 3 3 2 2 4" xfId="33774" xr:uid="{8093070B-392A-496F-9795-D6CD9A894B3A}"/>
    <cellStyle name="Percent 2 2 2 3 3 2 2 5" xfId="48658" xr:uid="{11663912-BA15-4E41-B1C6-43EF0ED628AB}"/>
    <cellStyle name="Percent 2 2 2 3 3 2 3" xfId="23506" xr:uid="{40626335-3D3C-4892-A591-393836A2B257}"/>
    <cellStyle name="Percent 2 2 2 3 3 2 3 2" xfId="37198" xr:uid="{942C2BE8-2349-4F3C-AC07-1A70A0BA3AC4}"/>
    <cellStyle name="Percent 2 2 2 3 3 2 3 3" xfId="52082" xr:uid="{54CA30A0-6592-41A2-A849-33241119D7D6}"/>
    <cellStyle name="Percent 2 2 2 3 3 2 4" xfId="16662" xr:uid="{2FF071C9-B554-411D-BFE4-DC3BAC18B5D1}"/>
    <cellStyle name="Percent 2 2 2 3 3 2 5" xfId="30352" xr:uid="{DAE0C07C-1656-470F-8191-8A2001025ADA}"/>
    <cellStyle name="Percent 2 2 2 3 3 2 6" xfId="45236" xr:uid="{EE9E2D44-20C8-4187-A087-679C7F9632DB}"/>
    <cellStyle name="Percent 2 2 2 3 3 3" xfId="11526" xr:uid="{E9E2BDFB-78DB-4642-A556-092B703B5456}"/>
    <cellStyle name="Percent 2 2 2 3 3 3 2" xfId="25216" xr:uid="{852C201A-45EA-4FA3-8F60-847B3BCE8C89}"/>
    <cellStyle name="Percent 2 2 2 3 3 3 2 2" xfId="38908" xr:uid="{E1061937-3CB3-4FF8-87A2-8A5E763A16C8}"/>
    <cellStyle name="Percent 2 2 2 3 3 3 2 3" xfId="53792" xr:uid="{833C4463-258F-4306-92AA-6BC16BA3F4B5}"/>
    <cellStyle name="Percent 2 2 2 3 3 3 3" xfId="18372" xr:uid="{97C620AA-4414-475E-A177-0EEB90DD99B8}"/>
    <cellStyle name="Percent 2 2 2 3 3 3 4" xfId="32062" xr:uid="{AE88D3AA-C075-4ED1-856F-E01B92CAA3BD}"/>
    <cellStyle name="Percent 2 2 2 3 3 3 5" xfId="46946" xr:uid="{4A41D836-74FD-4802-ACD9-A90A50D92E45}"/>
    <cellStyle name="Percent 2 2 2 3 3 4" xfId="21794" xr:uid="{3209E707-AAB6-439D-B60A-1EA4E8AABD14}"/>
    <cellStyle name="Percent 2 2 2 3 3 4 2" xfId="35486" xr:uid="{B864BAAE-8BA3-4094-AB63-01564A6B205A}"/>
    <cellStyle name="Percent 2 2 2 3 3 4 3" xfId="50370" xr:uid="{6670B4DD-B806-4CAA-B5F1-519B48482C0F}"/>
    <cellStyle name="Percent 2 2 2 3 3 5" xfId="14950" xr:uid="{9B0160B0-1421-4CA4-BF05-95A522D266D7}"/>
    <cellStyle name="Percent 2 2 2 3 3 6" xfId="28640" xr:uid="{DB89C3EF-4F49-4299-A0D6-2C0161C48234}"/>
    <cellStyle name="Percent 2 2 2 3 3 7" xfId="43524" xr:uid="{B0EE6913-35A8-4381-BBC4-5587E4D1940F}"/>
    <cellStyle name="Percent 2 2 2 3 4" xfId="8105" xr:uid="{99E84B77-2094-4EDF-BA42-8CCEAE605E67}"/>
    <cellStyle name="Percent 2 2 2 3 4 2" xfId="9817" xr:uid="{506F9F02-B161-4A0E-B5E0-5123E6F65CD5}"/>
    <cellStyle name="Percent 2 2 2 3 4 2 2" xfId="13239" xr:uid="{1B845310-EF58-4900-B207-D4957E910F0D}"/>
    <cellStyle name="Percent 2 2 2 3 4 2 2 2" xfId="26929" xr:uid="{5EC99FA3-C79A-49CA-BA70-97A079048D4A}"/>
    <cellStyle name="Percent 2 2 2 3 4 2 2 2 2" xfId="40621" xr:uid="{15558294-8BDA-469C-9107-DE9E1D48A7B2}"/>
    <cellStyle name="Percent 2 2 2 3 4 2 2 2 3" xfId="55505" xr:uid="{A4A4D29C-BC09-4754-9F09-BE6BD0189A9D}"/>
    <cellStyle name="Percent 2 2 2 3 4 2 2 3" xfId="20085" xr:uid="{73B9B4D9-6C44-4C94-BF6C-381B527EB10F}"/>
    <cellStyle name="Percent 2 2 2 3 4 2 2 4" xfId="33775" xr:uid="{BAF08848-167A-4716-B9BA-F35DA1E035C8}"/>
    <cellStyle name="Percent 2 2 2 3 4 2 2 5" xfId="48659" xr:uid="{557660BF-5963-4314-85BF-286A1C5920CB}"/>
    <cellStyle name="Percent 2 2 2 3 4 2 3" xfId="23507" xr:uid="{598A227E-F2CD-4E03-B25C-DDB24A2A668E}"/>
    <cellStyle name="Percent 2 2 2 3 4 2 3 2" xfId="37199" xr:uid="{05C562DA-B56F-470C-A180-6EDC5BCF6367}"/>
    <cellStyle name="Percent 2 2 2 3 4 2 3 3" xfId="52083" xr:uid="{B4BD57A7-A5F7-42F2-ACBF-AD3F65E7F089}"/>
    <cellStyle name="Percent 2 2 2 3 4 2 4" xfId="16663" xr:uid="{E7EC9E5B-42AC-47E4-9E9A-D21B68C3388B}"/>
    <cellStyle name="Percent 2 2 2 3 4 2 5" xfId="30353" xr:uid="{681AE795-E3EA-4906-AF77-30F24A62817E}"/>
    <cellStyle name="Percent 2 2 2 3 4 2 6" xfId="45237" xr:uid="{4FBCFE5B-CB48-481E-A90C-B4D138468296}"/>
    <cellStyle name="Percent 2 2 2 3 4 3" xfId="11527" xr:uid="{3667D905-52E4-4DEB-B037-A971DA9FD7B4}"/>
    <cellStyle name="Percent 2 2 2 3 4 3 2" xfId="25217" xr:uid="{529552C3-72C4-4350-9834-3D41DB46B73E}"/>
    <cellStyle name="Percent 2 2 2 3 4 3 2 2" xfId="38909" xr:uid="{F7C37706-804D-48EF-AA44-BA63F4A63A95}"/>
    <cellStyle name="Percent 2 2 2 3 4 3 2 3" xfId="53793" xr:uid="{595DD6AD-4884-4082-9737-AF78CC6A3B42}"/>
    <cellStyle name="Percent 2 2 2 3 4 3 3" xfId="18373" xr:uid="{5130BE61-62B4-48D5-BF81-869A6FB270C3}"/>
    <cellStyle name="Percent 2 2 2 3 4 3 4" xfId="32063" xr:uid="{665BC6C9-AD37-4677-B610-F7F5E0A56F05}"/>
    <cellStyle name="Percent 2 2 2 3 4 3 5" xfId="46947" xr:uid="{1C5355FA-C508-4D44-831A-2ACBDB2B616A}"/>
    <cellStyle name="Percent 2 2 2 3 4 4" xfId="21795" xr:uid="{31F8E00C-D9D3-4AD0-9C83-65F7412869F7}"/>
    <cellStyle name="Percent 2 2 2 3 4 4 2" xfId="35487" xr:uid="{BA91A804-AA27-4749-A773-FC1CFFCEBCE1}"/>
    <cellStyle name="Percent 2 2 2 3 4 4 3" xfId="50371" xr:uid="{4F4B61E1-83FC-449B-B6CF-363A9D862C32}"/>
    <cellStyle name="Percent 2 2 2 3 4 5" xfId="14951" xr:uid="{013B982A-63A0-4083-A6E2-BFBC80BFDED1}"/>
    <cellStyle name="Percent 2 2 2 3 4 6" xfId="28641" xr:uid="{B570BFEE-16C5-4AE7-96BB-6628010EAC6F}"/>
    <cellStyle name="Percent 2 2 2 3 4 7" xfId="43525" xr:uid="{58665826-3153-4C34-AC2B-C7E234662897}"/>
    <cellStyle name="Percent 2 2 2 3 5" xfId="9813" xr:uid="{556AEC61-EE8B-4492-B0D1-E633B40E79F7}"/>
    <cellStyle name="Percent 2 2 2 3 5 2" xfId="13235" xr:uid="{6BE766AA-8957-486F-9C83-343C212A9CDB}"/>
    <cellStyle name="Percent 2 2 2 3 5 2 2" xfId="26925" xr:uid="{D57C9A4B-06FB-483A-8C8D-439B8C2D7D26}"/>
    <cellStyle name="Percent 2 2 2 3 5 2 2 2" xfId="40617" xr:uid="{C2A4B184-02B2-4930-BB18-D498C8B03BA3}"/>
    <cellStyle name="Percent 2 2 2 3 5 2 2 3" xfId="55501" xr:uid="{B450981C-51A4-4043-B384-EBDD606E3434}"/>
    <cellStyle name="Percent 2 2 2 3 5 2 3" xfId="20081" xr:uid="{8D7CB49B-0998-45AC-AE77-06A0A670269C}"/>
    <cellStyle name="Percent 2 2 2 3 5 2 4" xfId="33771" xr:uid="{D0356598-4BBB-42A9-B0B6-46498F347F95}"/>
    <cellStyle name="Percent 2 2 2 3 5 2 5" xfId="48655" xr:uid="{5EE56FEC-2DB2-4E14-A51F-F64C709B5EBC}"/>
    <cellStyle name="Percent 2 2 2 3 5 3" xfId="23503" xr:uid="{ED016763-B75D-4E2C-B7C9-00986899321B}"/>
    <cellStyle name="Percent 2 2 2 3 5 3 2" xfId="37195" xr:uid="{43581E9F-C5B0-4503-B599-E071C7E0DAEA}"/>
    <cellStyle name="Percent 2 2 2 3 5 3 3" xfId="52079" xr:uid="{E8ECB092-1903-4136-BCFE-4CA6BF7E9D54}"/>
    <cellStyle name="Percent 2 2 2 3 5 4" xfId="16659" xr:uid="{66BFDB36-CCC9-46B1-926B-5EE93C1C7EA8}"/>
    <cellStyle name="Percent 2 2 2 3 5 5" xfId="30349" xr:uid="{122BAB34-5DA0-4E5C-BF49-B5EF2A4F5F72}"/>
    <cellStyle name="Percent 2 2 2 3 5 6" xfId="45233" xr:uid="{FE8272DB-11D5-45DA-A08F-82ECD1E88803}"/>
    <cellStyle name="Percent 2 2 2 3 6" xfId="11523" xr:uid="{6F1F4CA4-5313-412B-AA36-1349499C570B}"/>
    <cellStyle name="Percent 2 2 2 3 6 2" xfId="25213" xr:uid="{8811757B-F742-49A6-AC39-FA840C9EEE8C}"/>
    <cellStyle name="Percent 2 2 2 3 6 2 2" xfId="38905" xr:uid="{A70BB3A8-98C7-4F20-AA85-B478BF8863F2}"/>
    <cellStyle name="Percent 2 2 2 3 6 2 3" xfId="53789" xr:uid="{7F4C12EB-A788-4E06-A633-10871F0EF6AA}"/>
    <cellStyle name="Percent 2 2 2 3 6 3" xfId="18369" xr:uid="{EC6254DA-EB2A-4C39-BCBC-BAE29CCC5D4D}"/>
    <cellStyle name="Percent 2 2 2 3 6 4" xfId="32059" xr:uid="{59CC69BB-4B12-414F-B723-EF328D468820}"/>
    <cellStyle name="Percent 2 2 2 3 6 5" xfId="46943" xr:uid="{E58F74E4-960C-414B-BE75-5369571F3B8E}"/>
    <cellStyle name="Percent 2 2 2 3 7" xfId="21791" xr:uid="{6A483800-95AC-4BEE-8D8B-A72FBB7C9988}"/>
    <cellStyle name="Percent 2 2 2 3 7 2" xfId="35483" xr:uid="{10EC1DA4-8A8B-4B17-B320-40E38592216E}"/>
    <cellStyle name="Percent 2 2 2 3 7 3" xfId="50367" xr:uid="{6F8D1F49-F1C6-4F3A-8E0D-0641C4AF3058}"/>
    <cellStyle name="Percent 2 2 2 3 8" xfId="14947" xr:uid="{0BF97511-7806-4CB2-A8D0-712ACE8BDA68}"/>
    <cellStyle name="Percent 2 2 2 3 9" xfId="28637" xr:uid="{C824FB50-CD66-4AD7-99F9-649A5B450B64}"/>
    <cellStyle name="Percent 2 2 2 4" xfId="8106" xr:uid="{885A8F73-C17F-405E-A656-1A628D4181C1}"/>
    <cellStyle name="Percent 2 2 2 4 10" xfId="43526" xr:uid="{E57B2E1A-3859-47B0-B6F0-3C833ED87558}"/>
    <cellStyle name="Percent 2 2 2 4 2" xfId="8107" xr:uid="{F0C6E12B-D7AF-4717-8EC1-CB64FC5B66F9}"/>
    <cellStyle name="Percent 2 2 2 4 2 2" xfId="8108" xr:uid="{B4CB20C1-1AB8-4CBB-AE7D-8AAF6498E96D}"/>
    <cellStyle name="Percent 2 2 2 4 2 2 2" xfId="9820" xr:uid="{4FAEA102-010D-4F14-85E8-1D2219D7BEA1}"/>
    <cellStyle name="Percent 2 2 2 4 2 2 2 2" xfId="13242" xr:uid="{73FAE266-C57A-4B1F-A594-9D1CEF6610D4}"/>
    <cellStyle name="Percent 2 2 2 4 2 2 2 2 2" xfId="26932" xr:uid="{9421D560-8B16-432F-8B07-6E969681622B}"/>
    <cellStyle name="Percent 2 2 2 4 2 2 2 2 2 2" xfId="40624" xr:uid="{DE140FAC-3004-4F79-B98C-F56087039449}"/>
    <cellStyle name="Percent 2 2 2 4 2 2 2 2 2 3" xfId="55508" xr:uid="{DC1A4B6D-34C1-4D5F-AE75-BAED84549AFF}"/>
    <cellStyle name="Percent 2 2 2 4 2 2 2 2 3" xfId="20088" xr:uid="{BCFE3D51-C478-4DEA-BE95-4FEC97960325}"/>
    <cellStyle name="Percent 2 2 2 4 2 2 2 2 4" xfId="33778" xr:uid="{232296DA-0C16-4673-AF77-BFCBA6C936B3}"/>
    <cellStyle name="Percent 2 2 2 4 2 2 2 2 5" xfId="48662" xr:uid="{B31E476F-88F7-43B7-884F-27A45CA6CC9F}"/>
    <cellStyle name="Percent 2 2 2 4 2 2 2 3" xfId="23510" xr:uid="{61597F9A-22FE-4993-B73B-565DCC44EBFB}"/>
    <cellStyle name="Percent 2 2 2 4 2 2 2 3 2" xfId="37202" xr:uid="{893B5BE0-8A67-46B1-A640-8F2361BC2C69}"/>
    <cellStyle name="Percent 2 2 2 4 2 2 2 3 3" xfId="52086" xr:uid="{7EB0C29C-4988-49ED-9DF9-7982AE229DD0}"/>
    <cellStyle name="Percent 2 2 2 4 2 2 2 4" xfId="16666" xr:uid="{ECFFEE3B-68F1-4AA3-A95F-579C9DCABBC8}"/>
    <cellStyle name="Percent 2 2 2 4 2 2 2 5" xfId="30356" xr:uid="{F400FA40-C669-46CA-8937-C50AF85B5D88}"/>
    <cellStyle name="Percent 2 2 2 4 2 2 2 6" xfId="45240" xr:uid="{BDE209D1-D959-414A-AB0E-F48522D87500}"/>
    <cellStyle name="Percent 2 2 2 4 2 2 3" xfId="11530" xr:uid="{7771F7BC-6C38-40B5-B480-99FF3F948E1F}"/>
    <cellStyle name="Percent 2 2 2 4 2 2 3 2" xfId="25220" xr:uid="{B467F722-3169-469D-887E-A30100CBFF87}"/>
    <cellStyle name="Percent 2 2 2 4 2 2 3 2 2" xfId="38912" xr:uid="{742BE8E6-BB0F-49E4-9095-60E986C0E686}"/>
    <cellStyle name="Percent 2 2 2 4 2 2 3 2 3" xfId="53796" xr:uid="{8039AD5A-825C-4F71-84FA-F46CA72B36AD}"/>
    <cellStyle name="Percent 2 2 2 4 2 2 3 3" xfId="18376" xr:uid="{A910D83C-568D-446D-9350-6C0AA62701E1}"/>
    <cellStyle name="Percent 2 2 2 4 2 2 3 4" xfId="32066" xr:uid="{C1896389-FFFC-41E4-9F77-B4DCC617B341}"/>
    <cellStyle name="Percent 2 2 2 4 2 2 3 5" xfId="46950" xr:uid="{79849943-1F6D-4549-8D09-7F225A0ECCD6}"/>
    <cellStyle name="Percent 2 2 2 4 2 2 4" xfId="21798" xr:uid="{F37F7C21-9B30-417B-9302-0349ED4D96F9}"/>
    <cellStyle name="Percent 2 2 2 4 2 2 4 2" xfId="35490" xr:uid="{476D7FBA-6B7E-453D-B506-288F4E9B05EE}"/>
    <cellStyle name="Percent 2 2 2 4 2 2 4 3" xfId="50374" xr:uid="{95776AE3-81D3-4B73-A13F-5A521FE10B50}"/>
    <cellStyle name="Percent 2 2 2 4 2 2 5" xfId="14954" xr:uid="{9409A935-E253-48A1-B2EB-3141BED025E0}"/>
    <cellStyle name="Percent 2 2 2 4 2 2 6" xfId="28644" xr:uid="{7D0A674F-C525-4CE6-B697-F5BFCEE2CB27}"/>
    <cellStyle name="Percent 2 2 2 4 2 2 7" xfId="43528" xr:uid="{26CBF660-1C9C-4160-9DFB-053916E64E4E}"/>
    <cellStyle name="Percent 2 2 2 4 2 3" xfId="9819" xr:uid="{ED1A6670-B7A4-43A7-A9FB-7E792DC9C6BE}"/>
    <cellStyle name="Percent 2 2 2 4 2 3 2" xfId="13241" xr:uid="{CBD72FA5-A5E1-4938-B9A3-119B72A4D4D6}"/>
    <cellStyle name="Percent 2 2 2 4 2 3 2 2" xfId="26931" xr:uid="{DF60E41D-B100-43AC-A0E1-568CCD47C92A}"/>
    <cellStyle name="Percent 2 2 2 4 2 3 2 2 2" xfId="40623" xr:uid="{DE6D7581-6F1C-466C-92C2-58DF5AC92A49}"/>
    <cellStyle name="Percent 2 2 2 4 2 3 2 2 3" xfId="55507" xr:uid="{5CD5D512-4B09-4196-BA5D-413142FFB4B3}"/>
    <cellStyle name="Percent 2 2 2 4 2 3 2 3" xfId="20087" xr:uid="{38CB6648-29EF-4297-AFAB-86C5D5F49274}"/>
    <cellStyle name="Percent 2 2 2 4 2 3 2 4" xfId="33777" xr:uid="{B00294B1-4833-454A-A7A1-4CAA1ABDC167}"/>
    <cellStyle name="Percent 2 2 2 4 2 3 2 5" xfId="48661" xr:uid="{0BFBFAC1-0D7B-468B-963B-90D11267C6BB}"/>
    <cellStyle name="Percent 2 2 2 4 2 3 3" xfId="23509" xr:uid="{FC6DC42D-0207-4FF0-9187-95B28824F2CF}"/>
    <cellStyle name="Percent 2 2 2 4 2 3 3 2" xfId="37201" xr:uid="{67989489-EBEC-4416-9978-C1814A07FC8F}"/>
    <cellStyle name="Percent 2 2 2 4 2 3 3 3" xfId="52085" xr:uid="{89773401-849C-45AF-AF54-B07F123387EB}"/>
    <cellStyle name="Percent 2 2 2 4 2 3 4" xfId="16665" xr:uid="{069A379B-64C7-4BC0-9B9F-659B346F26B7}"/>
    <cellStyle name="Percent 2 2 2 4 2 3 5" xfId="30355" xr:uid="{93520396-E42B-44F1-A07A-AEA547237F77}"/>
    <cellStyle name="Percent 2 2 2 4 2 3 6" xfId="45239" xr:uid="{5B8E2CFA-588A-4323-9305-BDB5F63E2483}"/>
    <cellStyle name="Percent 2 2 2 4 2 4" xfId="11529" xr:uid="{778C21F0-C673-454D-ADF8-23E8833F346E}"/>
    <cellStyle name="Percent 2 2 2 4 2 4 2" xfId="25219" xr:uid="{42014E77-2D73-4D87-BE08-F99D722D5177}"/>
    <cellStyle name="Percent 2 2 2 4 2 4 2 2" xfId="38911" xr:uid="{8F394715-DAE3-48F0-9090-4C340E8B4E7B}"/>
    <cellStyle name="Percent 2 2 2 4 2 4 2 3" xfId="53795" xr:uid="{F88779C0-D872-4F2D-8DA9-58C540358FA0}"/>
    <cellStyle name="Percent 2 2 2 4 2 4 3" xfId="18375" xr:uid="{B8DA4C6C-53E2-4E01-B35D-E5A384E6A23C}"/>
    <cellStyle name="Percent 2 2 2 4 2 4 4" xfId="32065" xr:uid="{8EF40756-33BB-4B4F-B87E-FF01D2FB53A8}"/>
    <cellStyle name="Percent 2 2 2 4 2 4 5" xfId="46949" xr:uid="{C381C9C1-CB63-4ED8-9448-EE62C9B10412}"/>
    <cellStyle name="Percent 2 2 2 4 2 5" xfId="21797" xr:uid="{19D6DB1F-B18C-4CEF-9168-7D21DB9AF883}"/>
    <cellStyle name="Percent 2 2 2 4 2 5 2" xfId="35489" xr:uid="{FD3C3E55-76BA-448D-8431-6C8A362428E7}"/>
    <cellStyle name="Percent 2 2 2 4 2 5 3" xfId="50373" xr:uid="{34AE73BE-C89F-4FC7-8672-9DEDA8C195FF}"/>
    <cellStyle name="Percent 2 2 2 4 2 6" xfId="14953" xr:uid="{DB9F3857-F83C-4931-84AA-74A20263DCEB}"/>
    <cellStyle name="Percent 2 2 2 4 2 7" xfId="28643" xr:uid="{F95B05D1-F2B0-44CF-96AE-94D8E2F506A7}"/>
    <cellStyle name="Percent 2 2 2 4 2 8" xfId="43527" xr:uid="{E66D854B-4477-4799-89AF-9CB99B06E036}"/>
    <cellStyle name="Percent 2 2 2 4 3" xfId="8109" xr:uid="{908FE698-3FA6-441B-BDC3-AB77C69D5EF4}"/>
    <cellStyle name="Percent 2 2 2 4 3 2" xfId="9821" xr:uid="{2040ABE1-FAD3-4D62-AE44-40D783F05D39}"/>
    <cellStyle name="Percent 2 2 2 4 3 2 2" xfId="13243" xr:uid="{80F87B91-6CC4-45F0-869E-591D03A9883A}"/>
    <cellStyle name="Percent 2 2 2 4 3 2 2 2" xfId="26933" xr:uid="{EDFA8EF3-394E-4C23-9736-2774A5C64D5D}"/>
    <cellStyle name="Percent 2 2 2 4 3 2 2 2 2" xfId="40625" xr:uid="{DDD00CFF-B7EE-40D5-8787-B47D48756EC8}"/>
    <cellStyle name="Percent 2 2 2 4 3 2 2 2 3" xfId="55509" xr:uid="{7C02699F-C9F5-4D69-866F-7F367AD91C69}"/>
    <cellStyle name="Percent 2 2 2 4 3 2 2 3" xfId="20089" xr:uid="{B3884966-616F-453D-BAAE-A3B87F74FF03}"/>
    <cellStyle name="Percent 2 2 2 4 3 2 2 4" xfId="33779" xr:uid="{49519BE6-CC90-419D-A748-4C4F3C3CAAB0}"/>
    <cellStyle name="Percent 2 2 2 4 3 2 2 5" xfId="48663" xr:uid="{D893143E-8655-4BEC-B3EC-B8032B130FEB}"/>
    <cellStyle name="Percent 2 2 2 4 3 2 3" xfId="23511" xr:uid="{17DDDB01-32AF-433A-856A-085A706AB66B}"/>
    <cellStyle name="Percent 2 2 2 4 3 2 3 2" xfId="37203" xr:uid="{19387A6A-2F0F-4346-937E-03FED7D70AE9}"/>
    <cellStyle name="Percent 2 2 2 4 3 2 3 3" xfId="52087" xr:uid="{D111C743-13B3-4A6B-BFDE-8C0A5715F364}"/>
    <cellStyle name="Percent 2 2 2 4 3 2 4" xfId="16667" xr:uid="{7ED2348E-7C0A-46E5-B0AF-BFED250175B4}"/>
    <cellStyle name="Percent 2 2 2 4 3 2 5" xfId="30357" xr:uid="{BCE6C0ED-677C-40BC-9A84-9599397AD0C1}"/>
    <cellStyle name="Percent 2 2 2 4 3 2 6" xfId="45241" xr:uid="{E6CA62B1-E01D-4B14-A81C-78AC3077A508}"/>
    <cellStyle name="Percent 2 2 2 4 3 3" xfId="11531" xr:uid="{8CF658CA-4072-4EC3-A60F-E3549448DCBA}"/>
    <cellStyle name="Percent 2 2 2 4 3 3 2" xfId="25221" xr:uid="{BC7825C0-5F74-46E2-A01F-7DBBD482D096}"/>
    <cellStyle name="Percent 2 2 2 4 3 3 2 2" xfId="38913" xr:uid="{1590749D-69DC-4D26-ABFE-50ECAD174F6B}"/>
    <cellStyle name="Percent 2 2 2 4 3 3 2 3" xfId="53797" xr:uid="{F3116A7E-A93A-4FDB-9B12-B1AAE0EFCFA2}"/>
    <cellStyle name="Percent 2 2 2 4 3 3 3" xfId="18377" xr:uid="{7ACCE1CB-0BF4-42B3-8009-7F13A6217A0A}"/>
    <cellStyle name="Percent 2 2 2 4 3 3 4" xfId="32067" xr:uid="{C887A055-38FD-4945-8D3A-96427A0F47C6}"/>
    <cellStyle name="Percent 2 2 2 4 3 3 5" xfId="46951" xr:uid="{A3D53188-3047-43D3-B880-B0EF33E032A7}"/>
    <cellStyle name="Percent 2 2 2 4 3 4" xfId="21799" xr:uid="{992E3C6E-EB98-4993-BF30-B8623DAB6437}"/>
    <cellStyle name="Percent 2 2 2 4 3 4 2" xfId="35491" xr:uid="{07351FA9-0CB7-4D82-B82E-BBB9BB38901D}"/>
    <cellStyle name="Percent 2 2 2 4 3 4 3" xfId="50375" xr:uid="{71A125E6-6179-4DE5-9B19-AE4B5A794040}"/>
    <cellStyle name="Percent 2 2 2 4 3 5" xfId="14955" xr:uid="{19C29DDD-36BF-4C6B-8720-D8B84C39D419}"/>
    <cellStyle name="Percent 2 2 2 4 3 6" xfId="28645" xr:uid="{FE650D41-5E56-4EAC-9E14-4E50E9BFEACA}"/>
    <cellStyle name="Percent 2 2 2 4 3 7" xfId="43529" xr:uid="{8ACADD03-9E87-4801-A6F1-BB9D92BBDCFA}"/>
    <cellStyle name="Percent 2 2 2 4 4" xfId="8110" xr:uid="{4F4A9180-F13F-4AD0-941C-148CF5AA5FDD}"/>
    <cellStyle name="Percent 2 2 2 4 4 2" xfId="9822" xr:uid="{5C0278FA-D785-481F-A6C1-21DCD94C39C7}"/>
    <cellStyle name="Percent 2 2 2 4 4 2 2" xfId="13244" xr:uid="{4B347F8F-E5E4-4BA0-ABC1-991ED6FC5965}"/>
    <cellStyle name="Percent 2 2 2 4 4 2 2 2" xfId="26934" xr:uid="{9BA4FDBA-983A-44A6-89C0-B3FAD19AFD5B}"/>
    <cellStyle name="Percent 2 2 2 4 4 2 2 2 2" xfId="40626" xr:uid="{256DD17E-6403-48C6-959D-1A471640A00D}"/>
    <cellStyle name="Percent 2 2 2 4 4 2 2 2 3" xfId="55510" xr:uid="{7EB6BAD8-EC36-43A0-A92B-0AD69B8ED5BE}"/>
    <cellStyle name="Percent 2 2 2 4 4 2 2 3" xfId="20090" xr:uid="{F34642B1-8FD1-42DA-B609-2BC20E6762F6}"/>
    <cellStyle name="Percent 2 2 2 4 4 2 2 4" xfId="33780" xr:uid="{67923311-E227-4C46-86D0-0C4053A3236C}"/>
    <cellStyle name="Percent 2 2 2 4 4 2 2 5" xfId="48664" xr:uid="{A33F2AE4-FDBB-4469-BB62-67C780ACFB70}"/>
    <cellStyle name="Percent 2 2 2 4 4 2 3" xfId="23512" xr:uid="{E3D08CAE-672A-45E7-B727-0F0FF111EC2C}"/>
    <cellStyle name="Percent 2 2 2 4 4 2 3 2" xfId="37204" xr:uid="{6131B60B-FDFE-4CA0-9BF8-55355699357C}"/>
    <cellStyle name="Percent 2 2 2 4 4 2 3 3" xfId="52088" xr:uid="{1CC2AF33-FC73-4730-A03E-42D9E905E9E4}"/>
    <cellStyle name="Percent 2 2 2 4 4 2 4" xfId="16668" xr:uid="{6A36AD21-A567-4A63-B520-9974C6736BD8}"/>
    <cellStyle name="Percent 2 2 2 4 4 2 5" xfId="30358" xr:uid="{D7EDECE8-C077-42D0-8B8C-CDF32766E178}"/>
    <cellStyle name="Percent 2 2 2 4 4 2 6" xfId="45242" xr:uid="{580F238F-8C79-4802-82CE-27A85F951C7F}"/>
    <cellStyle name="Percent 2 2 2 4 4 3" xfId="11532" xr:uid="{A1D57832-C337-476C-88CF-D6347694E7F5}"/>
    <cellStyle name="Percent 2 2 2 4 4 3 2" xfId="25222" xr:uid="{21CE83D4-E480-4933-93C1-9729C6A74DC2}"/>
    <cellStyle name="Percent 2 2 2 4 4 3 2 2" xfId="38914" xr:uid="{97FA544D-387D-405F-9345-20690A74E5D4}"/>
    <cellStyle name="Percent 2 2 2 4 4 3 2 3" xfId="53798" xr:uid="{4A67A3C4-8823-423F-A43E-D31823E1D6D5}"/>
    <cellStyle name="Percent 2 2 2 4 4 3 3" xfId="18378" xr:uid="{086EE247-34ED-4A1D-9F13-2DD3581980D1}"/>
    <cellStyle name="Percent 2 2 2 4 4 3 4" xfId="32068" xr:uid="{0A5C378C-A28D-4610-A46A-F10FB4891E2C}"/>
    <cellStyle name="Percent 2 2 2 4 4 3 5" xfId="46952" xr:uid="{C26BEB2C-9E7A-46CF-A185-91063D7A5EE3}"/>
    <cellStyle name="Percent 2 2 2 4 4 4" xfId="21800" xr:uid="{182BF940-977E-4796-9569-8F850E38F311}"/>
    <cellStyle name="Percent 2 2 2 4 4 4 2" xfId="35492" xr:uid="{C7C2CAF6-7217-4881-A437-6F66CF33186F}"/>
    <cellStyle name="Percent 2 2 2 4 4 4 3" xfId="50376" xr:uid="{3FFC7081-878D-4F37-971D-0B9BB42DF49C}"/>
    <cellStyle name="Percent 2 2 2 4 4 5" xfId="14956" xr:uid="{20F8B0C2-29FD-4158-A902-6DF441EBC3D6}"/>
    <cellStyle name="Percent 2 2 2 4 4 6" xfId="28646" xr:uid="{D5BE2240-004F-4422-9C10-94B0B244A7F4}"/>
    <cellStyle name="Percent 2 2 2 4 4 7" xfId="43530" xr:uid="{D86CBA33-90B1-40BA-A9B2-89099D80A79F}"/>
    <cellStyle name="Percent 2 2 2 4 5" xfId="9818" xr:uid="{BA88EC07-826C-4BDA-8CB5-DCF36F26C4EA}"/>
    <cellStyle name="Percent 2 2 2 4 5 2" xfId="13240" xr:uid="{4686A8D0-2E14-4A53-8E33-3F4893D6CF92}"/>
    <cellStyle name="Percent 2 2 2 4 5 2 2" xfId="26930" xr:uid="{3F57302B-9A4C-4A71-97C2-A5DB14D1AEE0}"/>
    <cellStyle name="Percent 2 2 2 4 5 2 2 2" xfId="40622" xr:uid="{E5B5940A-3ADA-44D1-9F84-FB30F0DB816C}"/>
    <cellStyle name="Percent 2 2 2 4 5 2 2 3" xfId="55506" xr:uid="{5DBA8C19-6385-4191-A752-85E09F484DCD}"/>
    <cellStyle name="Percent 2 2 2 4 5 2 3" xfId="20086" xr:uid="{0705B4E2-2548-45DB-AE06-DAB1096FE521}"/>
    <cellStyle name="Percent 2 2 2 4 5 2 4" xfId="33776" xr:uid="{6150D4FC-E39C-4DD5-A25C-51CCB52AC065}"/>
    <cellStyle name="Percent 2 2 2 4 5 2 5" xfId="48660" xr:uid="{D5E1B886-8D01-4CCB-A6AA-2D868A6BF331}"/>
    <cellStyle name="Percent 2 2 2 4 5 3" xfId="23508" xr:uid="{8C7B79DD-652A-49B0-ACCD-105A36ABA4CD}"/>
    <cellStyle name="Percent 2 2 2 4 5 3 2" xfId="37200" xr:uid="{63C1E1A7-64AC-4DD1-A113-2402FB44213B}"/>
    <cellStyle name="Percent 2 2 2 4 5 3 3" xfId="52084" xr:uid="{3EDD5B5D-3475-4F45-BE55-1AA10155C799}"/>
    <cellStyle name="Percent 2 2 2 4 5 4" xfId="16664" xr:uid="{1900936A-FAB0-4B4B-A730-79B88C79B7EF}"/>
    <cellStyle name="Percent 2 2 2 4 5 5" xfId="30354" xr:uid="{EC9C1A01-1921-4532-BBC9-3AE814EB2918}"/>
    <cellStyle name="Percent 2 2 2 4 5 6" xfId="45238" xr:uid="{DC1A2719-E847-410B-A00A-E2B2B1431DFF}"/>
    <cellStyle name="Percent 2 2 2 4 6" xfId="11528" xr:uid="{4F611D50-321F-4F29-9404-FA5EA0EAE2C2}"/>
    <cellStyle name="Percent 2 2 2 4 6 2" xfId="25218" xr:uid="{C7703E3A-BA1C-4B2E-9BD9-88DEB93C94CA}"/>
    <cellStyle name="Percent 2 2 2 4 6 2 2" xfId="38910" xr:uid="{D09C374C-D078-4C17-B640-19B28B28BED0}"/>
    <cellStyle name="Percent 2 2 2 4 6 2 3" xfId="53794" xr:uid="{0DE93655-7877-4867-9962-31D02B0F549B}"/>
    <cellStyle name="Percent 2 2 2 4 6 3" xfId="18374" xr:uid="{8314E0F1-280D-4CFD-BA0D-FEE3C1BA1694}"/>
    <cellStyle name="Percent 2 2 2 4 6 4" xfId="32064" xr:uid="{19CFE799-CE95-412F-91D7-BBED0E26316C}"/>
    <cellStyle name="Percent 2 2 2 4 6 5" xfId="46948" xr:uid="{73767ACD-2A65-42E9-8E2C-2F025211313F}"/>
    <cellStyle name="Percent 2 2 2 4 7" xfId="21796" xr:uid="{D3B359A6-6FC1-43C4-8B0D-2E3FD31068E6}"/>
    <cellStyle name="Percent 2 2 2 4 7 2" xfId="35488" xr:uid="{91C922A9-9BCD-4514-8321-9E0E56BBB846}"/>
    <cellStyle name="Percent 2 2 2 4 7 3" xfId="50372" xr:uid="{54BB3FA8-6C0E-451A-8B37-8512472381CB}"/>
    <cellStyle name="Percent 2 2 2 4 8" xfId="14952" xr:uid="{D91D7FA1-3401-489F-9919-24FD37CA86EC}"/>
    <cellStyle name="Percent 2 2 2 4 9" xfId="28642" xr:uid="{10F75B94-F52C-4D4C-8588-6F0AE25D0CB0}"/>
    <cellStyle name="Percent 2 2 2 5" xfId="8111" xr:uid="{8CCE8F2C-59C2-4DE3-B136-0602A1A946C3}"/>
    <cellStyle name="Percent 2 2 2 5 2" xfId="8112" xr:uid="{9190C852-C9E9-4552-AEF1-5E50B21D851B}"/>
    <cellStyle name="Percent 2 2 2 5 2 2" xfId="9824" xr:uid="{5AA60C26-5310-41F6-A630-E0C3781763CB}"/>
    <cellStyle name="Percent 2 2 2 5 2 2 2" xfId="13246" xr:uid="{9BDF3CC5-E912-44D6-B121-7A3300A8D9F6}"/>
    <cellStyle name="Percent 2 2 2 5 2 2 2 2" xfId="26936" xr:uid="{3F4BEA5E-F53B-4594-96EB-59F81DCA99DD}"/>
    <cellStyle name="Percent 2 2 2 5 2 2 2 2 2" xfId="40628" xr:uid="{86E922B5-FC65-4FC0-B470-0FEE216AAAEC}"/>
    <cellStyle name="Percent 2 2 2 5 2 2 2 2 3" xfId="55512" xr:uid="{A5DBF36B-725F-49FA-B3EF-347B91F2150D}"/>
    <cellStyle name="Percent 2 2 2 5 2 2 2 3" xfId="20092" xr:uid="{F3AD0F91-0165-4505-A13F-78B12B70F934}"/>
    <cellStyle name="Percent 2 2 2 5 2 2 2 4" xfId="33782" xr:uid="{93FFA630-8698-4A2F-8ACC-96AB256B75C2}"/>
    <cellStyle name="Percent 2 2 2 5 2 2 2 5" xfId="48666" xr:uid="{336CA78F-00F5-49B6-948D-C0910F5E8B26}"/>
    <cellStyle name="Percent 2 2 2 5 2 2 3" xfId="23514" xr:uid="{929259B4-8F66-4066-8C2D-EAC36E9623E2}"/>
    <cellStyle name="Percent 2 2 2 5 2 2 3 2" xfId="37206" xr:uid="{EA2A71A3-C27C-4FD4-93F5-87E6051265FB}"/>
    <cellStyle name="Percent 2 2 2 5 2 2 3 3" xfId="52090" xr:uid="{B1F5E422-2F5E-4816-B734-9ACF17E3FF3F}"/>
    <cellStyle name="Percent 2 2 2 5 2 2 4" xfId="16670" xr:uid="{1A5461B5-2C7E-46A1-9179-327D045CEDF0}"/>
    <cellStyle name="Percent 2 2 2 5 2 2 5" xfId="30360" xr:uid="{5BEE3D8C-EDE9-4BB2-BDF0-46A131978F14}"/>
    <cellStyle name="Percent 2 2 2 5 2 2 6" xfId="45244" xr:uid="{57556C44-488D-4866-8D9F-D4F6C1CDF57A}"/>
    <cellStyle name="Percent 2 2 2 5 2 3" xfId="11534" xr:uid="{D376AB92-7F05-4F04-9A7E-9A7B769ED259}"/>
    <cellStyle name="Percent 2 2 2 5 2 3 2" xfId="25224" xr:uid="{F30E0277-BDAA-425A-8894-06DBA2AFA9BC}"/>
    <cellStyle name="Percent 2 2 2 5 2 3 2 2" xfId="38916" xr:uid="{3869B938-73AA-4709-8013-365033026F97}"/>
    <cellStyle name="Percent 2 2 2 5 2 3 2 3" xfId="53800" xr:uid="{5297FCC7-CAE8-4CC5-92DC-075F368C3475}"/>
    <cellStyle name="Percent 2 2 2 5 2 3 3" xfId="18380" xr:uid="{DA2AE1BE-8E0D-4E07-B9CC-9C63B28CE035}"/>
    <cellStyle name="Percent 2 2 2 5 2 3 4" xfId="32070" xr:uid="{DEC33536-6DCE-4BDC-AB56-15FC1A5DF968}"/>
    <cellStyle name="Percent 2 2 2 5 2 3 5" xfId="46954" xr:uid="{6D4FB21B-6ED2-410B-B868-C10E523A745E}"/>
    <cellStyle name="Percent 2 2 2 5 2 4" xfId="21802" xr:uid="{BA881ACC-BD65-4B6D-83A8-41E3B335D287}"/>
    <cellStyle name="Percent 2 2 2 5 2 4 2" xfId="35494" xr:uid="{7213A9BB-F60B-4DF4-869E-9C0AC65BEA05}"/>
    <cellStyle name="Percent 2 2 2 5 2 4 3" xfId="50378" xr:uid="{FFAB6E0D-7152-4012-A98A-548FCE87D1AE}"/>
    <cellStyle name="Percent 2 2 2 5 2 5" xfId="14958" xr:uid="{722345AE-202F-4FCE-9146-146692606298}"/>
    <cellStyle name="Percent 2 2 2 5 2 6" xfId="28648" xr:uid="{EFCD4283-C90C-4AEC-A5FB-2B16482ACCE3}"/>
    <cellStyle name="Percent 2 2 2 5 2 7" xfId="43532" xr:uid="{CEC32613-D25E-4ED0-97A9-B696DE5EFA73}"/>
    <cellStyle name="Percent 2 2 2 5 3" xfId="9823" xr:uid="{8D19D7E5-54D9-46D7-9728-2B76BF25B656}"/>
    <cellStyle name="Percent 2 2 2 5 3 2" xfId="13245" xr:uid="{DCCA696B-EFAD-48D3-8DAE-D817F3031338}"/>
    <cellStyle name="Percent 2 2 2 5 3 2 2" xfId="26935" xr:uid="{F99DB691-401F-4CFD-88F0-EA4F1BF6DB51}"/>
    <cellStyle name="Percent 2 2 2 5 3 2 2 2" xfId="40627" xr:uid="{5EB363AE-DD81-422C-99B6-57A2B0ABB86F}"/>
    <cellStyle name="Percent 2 2 2 5 3 2 2 3" xfId="55511" xr:uid="{163A38DF-3EAA-406F-81C6-46F6F5D4310F}"/>
    <cellStyle name="Percent 2 2 2 5 3 2 3" xfId="20091" xr:uid="{B707E0BC-028D-4C0D-8B72-B1E4717B91B3}"/>
    <cellStyle name="Percent 2 2 2 5 3 2 4" xfId="33781" xr:uid="{0C80832D-686B-4ACE-B6AF-9414AAB7228E}"/>
    <cellStyle name="Percent 2 2 2 5 3 2 5" xfId="48665" xr:uid="{25AA9907-9BAD-44E6-957E-513EFEB22397}"/>
    <cellStyle name="Percent 2 2 2 5 3 3" xfId="23513" xr:uid="{F7CF9A18-A3D7-4071-ADD6-1273A4858049}"/>
    <cellStyle name="Percent 2 2 2 5 3 3 2" xfId="37205" xr:uid="{AF91ED1A-7488-4CBA-9A46-47B681867896}"/>
    <cellStyle name="Percent 2 2 2 5 3 3 3" xfId="52089" xr:uid="{B2A40A44-D2AB-45A1-BA5D-5F70F7340528}"/>
    <cellStyle name="Percent 2 2 2 5 3 4" xfId="16669" xr:uid="{E13E73D1-90B8-458C-9CB2-A53541C66009}"/>
    <cellStyle name="Percent 2 2 2 5 3 5" xfId="30359" xr:uid="{3AAFAD09-A9B8-4839-BA62-594F57A0C75A}"/>
    <cellStyle name="Percent 2 2 2 5 3 6" xfId="45243" xr:uid="{5F775D60-6E03-41F9-BD2F-3E9201DFF3B8}"/>
    <cellStyle name="Percent 2 2 2 5 4" xfId="11533" xr:uid="{1EAE778E-9226-4FF2-8082-AB0817DE2E2B}"/>
    <cellStyle name="Percent 2 2 2 5 4 2" xfId="25223" xr:uid="{F64BA73C-5060-4768-BD7D-E9DBA2E8522F}"/>
    <cellStyle name="Percent 2 2 2 5 4 2 2" xfId="38915" xr:uid="{1A917FE6-92EA-40CE-AA8D-969DDBC82907}"/>
    <cellStyle name="Percent 2 2 2 5 4 2 3" xfId="53799" xr:uid="{C1CF4C2D-0A61-46AF-8E8A-D3784E8061AA}"/>
    <cellStyle name="Percent 2 2 2 5 4 3" xfId="18379" xr:uid="{038E5D34-89EC-4777-B891-0D7D027111F3}"/>
    <cellStyle name="Percent 2 2 2 5 4 4" xfId="32069" xr:uid="{C9BC9B4D-5FA9-4C0F-A6A9-E1D7C8211667}"/>
    <cellStyle name="Percent 2 2 2 5 4 5" xfId="46953" xr:uid="{B40D1ED4-D00D-4FBB-89CF-DADEE84F9743}"/>
    <cellStyle name="Percent 2 2 2 5 5" xfId="21801" xr:uid="{543F1E1F-DB1C-4DB2-9B36-D321286F5E6C}"/>
    <cellStyle name="Percent 2 2 2 5 5 2" xfId="35493" xr:uid="{3A24A675-1FAA-4E62-AD24-CFD4552C350C}"/>
    <cellStyle name="Percent 2 2 2 5 5 3" xfId="50377" xr:uid="{343183BD-C551-4B37-BDB1-2CA157536C2A}"/>
    <cellStyle name="Percent 2 2 2 5 6" xfId="14957" xr:uid="{506CFBCC-2E44-41A4-8C3E-AD7CF7D0EDEC}"/>
    <cellStyle name="Percent 2 2 2 5 7" xfId="28647" xr:uid="{79E7F5A7-E68D-486C-B317-5C77AB7EDE49}"/>
    <cellStyle name="Percent 2 2 2 5 8" xfId="43531" xr:uid="{71547E90-2DB6-49FD-B43C-EA041DDB5B9D}"/>
    <cellStyle name="Percent 2 2 2 6" xfId="8113" xr:uid="{946B5F86-3FCA-498F-A037-D4D86B32FC1A}"/>
    <cellStyle name="Percent 2 2 2 6 2" xfId="9825" xr:uid="{EE03AC7E-9EB5-433F-A3DA-750D511F0D7C}"/>
    <cellStyle name="Percent 2 2 2 6 2 2" xfId="13247" xr:uid="{9B161DA9-6A56-4BBB-B981-B6FC8A4A6B27}"/>
    <cellStyle name="Percent 2 2 2 6 2 2 2" xfId="26937" xr:uid="{CCC4FB6D-FB0E-47AA-97A2-630DFD66B072}"/>
    <cellStyle name="Percent 2 2 2 6 2 2 2 2" xfId="40629" xr:uid="{2458E305-92ED-4496-ACF6-58D82DC25CF2}"/>
    <cellStyle name="Percent 2 2 2 6 2 2 2 3" xfId="55513" xr:uid="{EA87F260-BADB-4CBD-87EB-491D5740DD76}"/>
    <cellStyle name="Percent 2 2 2 6 2 2 3" xfId="20093" xr:uid="{1B096A70-0ADE-4C6E-92C7-6A64E56804FD}"/>
    <cellStyle name="Percent 2 2 2 6 2 2 4" xfId="33783" xr:uid="{AFBF7761-9359-484E-A505-999645F8C8F6}"/>
    <cellStyle name="Percent 2 2 2 6 2 2 5" xfId="48667" xr:uid="{EB27D8E8-6F91-4C67-8066-836B69F4D479}"/>
    <cellStyle name="Percent 2 2 2 6 2 3" xfId="23515" xr:uid="{67FEDC42-C7D0-4F6E-8D29-557915B9951D}"/>
    <cellStyle name="Percent 2 2 2 6 2 3 2" xfId="37207" xr:uid="{DB3C6148-2FC6-4178-8058-87F29A1E0824}"/>
    <cellStyle name="Percent 2 2 2 6 2 3 3" xfId="52091" xr:uid="{66EB6FE8-291A-42B4-937C-8B91AC696103}"/>
    <cellStyle name="Percent 2 2 2 6 2 4" xfId="16671" xr:uid="{9637B759-CB53-41E5-B13E-4D2B57EF6CD8}"/>
    <cellStyle name="Percent 2 2 2 6 2 5" xfId="30361" xr:uid="{C2675379-3AAF-4690-845D-A4C559C9FDC6}"/>
    <cellStyle name="Percent 2 2 2 6 2 6" xfId="45245" xr:uid="{A2F1604B-DE6D-4EC7-A6BE-1BB100D702F3}"/>
    <cellStyle name="Percent 2 2 2 6 3" xfId="11535" xr:uid="{A9503A88-FBA4-4792-B4EB-E8C08496B3BD}"/>
    <cellStyle name="Percent 2 2 2 6 3 2" xfId="25225" xr:uid="{17FDCA9E-5515-4421-85B9-AB1F72E8D91A}"/>
    <cellStyle name="Percent 2 2 2 6 3 2 2" xfId="38917" xr:uid="{69F4D276-B81F-456E-967A-C6A63AF0F3B6}"/>
    <cellStyle name="Percent 2 2 2 6 3 2 3" xfId="53801" xr:uid="{619A8135-A44C-4A43-AC6D-6C321E213291}"/>
    <cellStyle name="Percent 2 2 2 6 3 3" xfId="18381" xr:uid="{555152F7-77B5-4DC1-A605-F75B530D6A53}"/>
    <cellStyle name="Percent 2 2 2 6 3 4" xfId="32071" xr:uid="{65AA5F70-09DC-4FC2-A7ED-9E7A2021B89B}"/>
    <cellStyle name="Percent 2 2 2 6 3 5" xfId="46955" xr:uid="{5D33E72A-7E81-4E79-8E38-7FC86CEB40DC}"/>
    <cellStyle name="Percent 2 2 2 6 4" xfId="21803" xr:uid="{14EB9AB8-3D4D-4951-8E34-47374A8CD304}"/>
    <cellStyle name="Percent 2 2 2 6 4 2" xfId="35495" xr:uid="{64B77048-1362-436C-A22B-B306FBE3E0D4}"/>
    <cellStyle name="Percent 2 2 2 6 4 3" xfId="50379" xr:uid="{BE19E84C-C2CC-45D8-B8A3-CB86D2FF6E02}"/>
    <cellStyle name="Percent 2 2 2 6 5" xfId="14959" xr:uid="{48F4393B-17F6-4614-8469-1C06F5FC392C}"/>
    <cellStyle name="Percent 2 2 2 6 6" xfId="28649" xr:uid="{7781F493-00B8-406A-A914-2B6592735944}"/>
    <cellStyle name="Percent 2 2 2 6 7" xfId="43533" xr:uid="{535F05DD-3F5E-4112-9E1C-48252AD04D1B}"/>
    <cellStyle name="Percent 2 2 2 7" xfId="8114" xr:uid="{A3F85584-E443-4B6F-9F16-F1EBF373408B}"/>
    <cellStyle name="Percent 2 2 2 7 2" xfId="9826" xr:uid="{375C4AB2-5673-4A6C-AB0A-CF07D0FF381C}"/>
    <cellStyle name="Percent 2 2 2 7 2 2" xfId="13248" xr:uid="{E33EFE9E-47E5-4D85-A9C4-FC5AECC3CA94}"/>
    <cellStyle name="Percent 2 2 2 7 2 2 2" xfId="26938" xr:uid="{F736DBC1-5007-4C8F-B924-9D8CF5244C5F}"/>
    <cellStyle name="Percent 2 2 2 7 2 2 2 2" xfId="40630" xr:uid="{1C02E959-6066-4704-8827-5820E384ADA5}"/>
    <cellStyle name="Percent 2 2 2 7 2 2 2 3" xfId="55514" xr:uid="{0DFFB961-A43A-4F74-9F97-E04DE8C905B7}"/>
    <cellStyle name="Percent 2 2 2 7 2 2 3" xfId="20094" xr:uid="{6B73F8DA-A4D6-487F-86DA-753E7253E2E1}"/>
    <cellStyle name="Percent 2 2 2 7 2 2 4" xfId="33784" xr:uid="{F1775623-26E1-4A4A-A8FF-6AEE7B694C97}"/>
    <cellStyle name="Percent 2 2 2 7 2 2 5" xfId="48668" xr:uid="{3B49650A-30BC-43CE-8A45-3D083AAE9DB5}"/>
    <cellStyle name="Percent 2 2 2 7 2 3" xfId="23516" xr:uid="{26CA4D7F-9494-4926-BA6E-9AEC3D6693AA}"/>
    <cellStyle name="Percent 2 2 2 7 2 3 2" xfId="37208" xr:uid="{383A1C93-40FE-4433-A38F-F67A9275878D}"/>
    <cellStyle name="Percent 2 2 2 7 2 3 3" xfId="52092" xr:uid="{5836893E-67F5-4A43-8926-9DC926B9C3CE}"/>
    <cellStyle name="Percent 2 2 2 7 2 4" xfId="16672" xr:uid="{D787532E-EFAC-4818-BAA9-E0D8232B47D7}"/>
    <cellStyle name="Percent 2 2 2 7 2 5" xfId="30362" xr:uid="{CEA55C68-BAA1-404B-AA02-90D99F403E2A}"/>
    <cellStyle name="Percent 2 2 2 7 2 6" xfId="45246" xr:uid="{9EBFD0CC-FBBD-4D46-B817-DBEEA9F4CFA5}"/>
    <cellStyle name="Percent 2 2 2 7 3" xfId="11536" xr:uid="{4F3A0A0A-CF6A-49C7-ABC3-4FB4D5920C36}"/>
    <cellStyle name="Percent 2 2 2 7 3 2" xfId="25226" xr:uid="{B4D5C94C-39B8-49D3-9262-9F987456E49C}"/>
    <cellStyle name="Percent 2 2 2 7 3 2 2" xfId="38918" xr:uid="{BD21FCFB-C484-4E42-B76D-D185E5289C62}"/>
    <cellStyle name="Percent 2 2 2 7 3 2 3" xfId="53802" xr:uid="{6BABFCA3-9660-4DCB-B8ED-38191DA8092D}"/>
    <cellStyle name="Percent 2 2 2 7 3 3" xfId="18382" xr:uid="{65B79641-3131-4892-A5C3-6BCE61EA47D5}"/>
    <cellStyle name="Percent 2 2 2 7 3 4" xfId="32072" xr:uid="{78706F84-A68F-4E2B-8A2E-6E38BC1F5D9E}"/>
    <cellStyle name="Percent 2 2 2 7 3 5" xfId="46956" xr:uid="{2292CAD9-B93F-4F74-8609-085AED76751A}"/>
    <cellStyle name="Percent 2 2 2 7 4" xfId="21804" xr:uid="{8F270920-792C-405C-98D2-02230BCAEA50}"/>
    <cellStyle name="Percent 2 2 2 7 4 2" xfId="35496" xr:uid="{D1E606ED-4BAA-4E2B-B684-CC351BC2B0E2}"/>
    <cellStyle name="Percent 2 2 2 7 4 3" xfId="50380" xr:uid="{A2124792-6FAE-49C3-BF37-4958798C6561}"/>
    <cellStyle name="Percent 2 2 2 7 5" xfId="14960" xr:uid="{449C89A5-0CDF-47E6-B5CA-02DC35EE62C6}"/>
    <cellStyle name="Percent 2 2 2 7 6" xfId="28650" xr:uid="{ED861ED8-AFCF-4FAC-A3D3-437BD326777F}"/>
    <cellStyle name="Percent 2 2 2 7 7" xfId="43534" xr:uid="{502E5245-64E0-4E8D-8A9B-AFF4420673D9}"/>
    <cellStyle name="Percent 2 2 2 8" xfId="9797" xr:uid="{DC2C10FE-5365-40C9-92C2-3C4EDB9F9EC4}"/>
    <cellStyle name="Percent 2 2 2 8 2" xfId="13219" xr:uid="{0641BA9C-3D4B-409F-BBFC-8CF383E5825F}"/>
    <cellStyle name="Percent 2 2 2 8 2 2" xfId="26909" xr:uid="{713188DC-3439-405A-8779-F103B6BFCC71}"/>
    <cellStyle name="Percent 2 2 2 8 2 2 2" xfId="40601" xr:uid="{F5425E01-1488-4838-A3FA-71716BB3E0C0}"/>
    <cellStyle name="Percent 2 2 2 8 2 2 3" xfId="55485" xr:uid="{3ACC835C-3957-4CB9-868B-70941D3035B4}"/>
    <cellStyle name="Percent 2 2 2 8 2 3" xfId="20065" xr:uid="{F8314603-8815-4358-80AF-738348F29C9D}"/>
    <cellStyle name="Percent 2 2 2 8 2 4" xfId="33755" xr:uid="{130D1FF8-CF76-43A4-AC97-DA970F5B0AB0}"/>
    <cellStyle name="Percent 2 2 2 8 2 5" xfId="48639" xr:uid="{405A3D5C-2508-4E7C-AACF-167AEE7D12E3}"/>
    <cellStyle name="Percent 2 2 2 8 3" xfId="23487" xr:uid="{E73D2872-281B-4FDB-B501-17F0D1394189}"/>
    <cellStyle name="Percent 2 2 2 8 3 2" xfId="37179" xr:uid="{93BE659C-B511-40B2-BEBA-B2B33224A963}"/>
    <cellStyle name="Percent 2 2 2 8 3 3" xfId="52063" xr:uid="{3FAD44C0-6E4D-4FEA-8637-D3E9C8DEB17B}"/>
    <cellStyle name="Percent 2 2 2 8 4" xfId="16643" xr:uid="{FDA19779-DA24-426A-830D-D5614D54A359}"/>
    <cellStyle name="Percent 2 2 2 8 5" xfId="30333" xr:uid="{DBC81A3A-3C99-489A-B100-CFC964F7AE39}"/>
    <cellStyle name="Percent 2 2 2 8 6" xfId="45217" xr:uid="{0491B4A5-2D4F-45EA-A1DD-6BA96043C47A}"/>
    <cellStyle name="Percent 2 2 2 9" xfId="11507" xr:uid="{8255284B-D3AE-4F1D-9C60-863C7BC51C14}"/>
    <cellStyle name="Percent 2 2 2 9 2" xfId="25197" xr:uid="{B1A07E05-5542-4468-89F0-40656E188B7E}"/>
    <cellStyle name="Percent 2 2 2 9 2 2" xfId="38889" xr:uid="{F93378B1-D413-4071-A2BB-5AA6F0AC5A53}"/>
    <cellStyle name="Percent 2 2 2 9 2 3" xfId="53773" xr:uid="{AA5C5689-E823-4A93-B16B-322B83BD0632}"/>
    <cellStyle name="Percent 2 2 2 9 3" xfId="18353" xr:uid="{8B131B0D-C31F-4FEA-B473-323E0432E7F8}"/>
    <cellStyle name="Percent 2 2 2 9 4" xfId="32043" xr:uid="{FB4D2677-74BE-4C52-9113-69F67FA7099F}"/>
    <cellStyle name="Percent 2 2 2 9 5" xfId="46927" xr:uid="{519F5A08-C187-45A2-84D0-BBB25A5454A2}"/>
    <cellStyle name="Percent 2 2 3" xfId="8115" xr:uid="{9C476C09-CEB0-4EF5-804C-B09EE98012A5}"/>
    <cellStyle name="Percent 2 2 3 10" xfId="14961" xr:uid="{E148574E-336D-4F06-B403-3D29E05296BB}"/>
    <cellStyle name="Percent 2 2 3 11" xfId="28651" xr:uid="{16A13486-1F38-44A5-8423-4CABF7FD637C}"/>
    <cellStyle name="Percent 2 2 3 12" xfId="43535" xr:uid="{BA9FCDB9-AE76-415E-8BEF-25B95A4F8295}"/>
    <cellStyle name="Percent 2 2 3 2" xfId="8116" xr:uid="{10452AA4-292A-47D6-A99B-D24A27700338}"/>
    <cellStyle name="Percent 2 2 3 2 10" xfId="43536" xr:uid="{F30E05B8-550A-411E-A8F4-8FB7344ADA27}"/>
    <cellStyle name="Percent 2 2 3 2 2" xfId="8117" xr:uid="{1BEAD1E6-347F-456E-870C-750347D9DFA0}"/>
    <cellStyle name="Percent 2 2 3 2 2 2" xfId="8118" xr:uid="{DC62A2EC-2A37-466A-87BE-F4F46E0279D9}"/>
    <cellStyle name="Percent 2 2 3 2 2 2 2" xfId="9830" xr:uid="{0EF5DA8F-D112-428E-8161-C1D324774495}"/>
    <cellStyle name="Percent 2 2 3 2 2 2 2 2" xfId="13252" xr:uid="{C5A3E3D9-907B-495D-8574-0EE9FE35B0DC}"/>
    <cellStyle name="Percent 2 2 3 2 2 2 2 2 2" xfId="26942" xr:uid="{2D36A8B9-BBC2-449D-8B6D-75C91275EA2A}"/>
    <cellStyle name="Percent 2 2 3 2 2 2 2 2 2 2" xfId="40634" xr:uid="{6FB03540-E510-4876-91C9-C41181DBABBF}"/>
    <cellStyle name="Percent 2 2 3 2 2 2 2 2 2 3" xfId="55518" xr:uid="{F678BB09-2908-4538-AE16-BA3B1E586747}"/>
    <cellStyle name="Percent 2 2 3 2 2 2 2 2 3" xfId="20098" xr:uid="{6D69C0D0-A3CF-4475-BD0A-0D1E6F614083}"/>
    <cellStyle name="Percent 2 2 3 2 2 2 2 2 4" xfId="33788" xr:uid="{F214C10D-CF4E-43AD-8E9B-47BDC3CFDE09}"/>
    <cellStyle name="Percent 2 2 3 2 2 2 2 2 5" xfId="48672" xr:uid="{12200BA5-8E93-431F-BF66-72C610193995}"/>
    <cellStyle name="Percent 2 2 3 2 2 2 2 3" xfId="23520" xr:uid="{B39C1C34-6800-43A3-A04F-5F642AAD5E6E}"/>
    <cellStyle name="Percent 2 2 3 2 2 2 2 3 2" xfId="37212" xr:uid="{D0AF3FF1-6D4B-44BE-9902-9ECE5BF82819}"/>
    <cellStyle name="Percent 2 2 3 2 2 2 2 3 3" xfId="52096" xr:uid="{26743092-01B4-4252-9417-AB1CB364AEF7}"/>
    <cellStyle name="Percent 2 2 3 2 2 2 2 4" xfId="16676" xr:uid="{D9E5760C-4840-451C-AD98-18568A443007}"/>
    <cellStyle name="Percent 2 2 3 2 2 2 2 5" xfId="30366" xr:uid="{C4825272-9181-4341-8D63-106E5D2D932B}"/>
    <cellStyle name="Percent 2 2 3 2 2 2 2 6" xfId="45250" xr:uid="{374FBB01-D218-40AA-95C9-02FEE6DC9DCB}"/>
    <cellStyle name="Percent 2 2 3 2 2 2 3" xfId="11540" xr:uid="{378D257D-2906-4370-AE9C-DA8D98AE4832}"/>
    <cellStyle name="Percent 2 2 3 2 2 2 3 2" xfId="25230" xr:uid="{02EB6C12-0190-4006-90A9-789EAE2C1B4B}"/>
    <cellStyle name="Percent 2 2 3 2 2 2 3 2 2" xfId="38922" xr:uid="{73AE498B-6E65-4132-AEFD-2274007A922F}"/>
    <cellStyle name="Percent 2 2 3 2 2 2 3 2 3" xfId="53806" xr:uid="{C5D62923-C241-4599-B60E-1B811966E53B}"/>
    <cellStyle name="Percent 2 2 3 2 2 2 3 3" xfId="18386" xr:uid="{15317482-DF76-4776-B2C9-5EFFE26C45B9}"/>
    <cellStyle name="Percent 2 2 3 2 2 2 3 4" xfId="32076" xr:uid="{58793CA1-C153-414F-9398-564CACB661A8}"/>
    <cellStyle name="Percent 2 2 3 2 2 2 3 5" xfId="46960" xr:uid="{113F34F2-EF43-4883-BBB9-19B260CAB729}"/>
    <cellStyle name="Percent 2 2 3 2 2 2 4" xfId="21808" xr:uid="{26184242-9B30-43DF-A4E4-72B1396D4833}"/>
    <cellStyle name="Percent 2 2 3 2 2 2 4 2" xfId="35500" xr:uid="{49C738F3-D2D8-4518-81D3-16D6A7C6C139}"/>
    <cellStyle name="Percent 2 2 3 2 2 2 4 3" xfId="50384" xr:uid="{BD6EF751-DE37-4CE4-8885-65D264CB5A88}"/>
    <cellStyle name="Percent 2 2 3 2 2 2 5" xfId="14964" xr:uid="{7FE9282B-0F9C-46DF-82C4-0C7CB6A59DB6}"/>
    <cellStyle name="Percent 2 2 3 2 2 2 6" xfId="28654" xr:uid="{947B03E6-8B86-4B15-982B-4665BFE9B78E}"/>
    <cellStyle name="Percent 2 2 3 2 2 2 7" xfId="43538" xr:uid="{A468710B-5793-4F69-A98C-BCA268448B38}"/>
    <cellStyle name="Percent 2 2 3 2 2 3" xfId="9829" xr:uid="{1B89DFF6-2114-446A-B68C-C3CB4AE04CFA}"/>
    <cellStyle name="Percent 2 2 3 2 2 3 2" xfId="13251" xr:uid="{635BD197-645A-412C-848D-2DB65068EC1A}"/>
    <cellStyle name="Percent 2 2 3 2 2 3 2 2" xfId="26941" xr:uid="{4A851844-6325-4F5A-B175-3F6F33D44C78}"/>
    <cellStyle name="Percent 2 2 3 2 2 3 2 2 2" xfId="40633" xr:uid="{160D1090-C3A9-4185-8C08-D183BAB7B97F}"/>
    <cellStyle name="Percent 2 2 3 2 2 3 2 2 3" xfId="55517" xr:uid="{F5AF9F5F-E7E7-499F-B959-2663DFF552E1}"/>
    <cellStyle name="Percent 2 2 3 2 2 3 2 3" xfId="20097" xr:uid="{648AD481-E2CD-44FB-904A-DA7949A91302}"/>
    <cellStyle name="Percent 2 2 3 2 2 3 2 4" xfId="33787" xr:uid="{A6CA5D5E-B2BB-4E2D-9EDB-888A1482B70B}"/>
    <cellStyle name="Percent 2 2 3 2 2 3 2 5" xfId="48671" xr:uid="{8DC07C6F-384A-43BE-924D-DC3028B119DA}"/>
    <cellStyle name="Percent 2 2 3 2 2 3 3" xfId="23519" xr:uid="{1BA14C55-6C7B-40AE-BF40-9022D0DCD440}"/>
    <cellStyle name="Percent 2 2 3 2 2 3 3 2" xfId="37211" xr:uid="{D0FD66CE-924C-4081-B6E9-1DBD88BEE53F}"/>
    <cellStyle name="Percent 2 2 3 2 2 3 3 3" xfId="52095" xr:uid="{1636A8D2-C9BF-4441-A59D-99986F8E484A}"/>
    <cellStyle name="Percent 2 2 3 2 2 3 4" xfId="16675" xr:uid="{49371E00-BE2E-462C-89A8-8E1B7CE8B7AC}"/>
    <cellStyle name="Percent 2 2 3 2 2 3 5" xfId="30365" xr:uid="{8A5D1BDA-42FF-4EB0-9AA2-8C666B905C37}"/>
    <cellStyle name="Percent 2 2 3 2 2 3 6" xfId="45249" xr:uid="{E98274F6-F977-4503-B9CB-4D22C2E602B3}"/>
    <cellStyle name="Percent 2 2 3 2 2 4" xfId="11539" xr:uid="{0FEB1453-06B6-45D8-868F-FB785B3250A8}"/>
    <cellStyle name="Percent 2 2 3 2 2 4 2" xfId="25229" xr:uid="{2E2E20E1-D99F-4C80-8DFC-18DC75D3EAA9}"/>
    <cellStyle name="Percent 2 2 3 2 2 4 2 2" xfId="38921" xr:uid="{DE1EFB4C-4369-4F38-AF1D-2FA6A8D08D30}"/>
    <cellStyle name="Percent 2 2 3 2 2 4 2 3" xfId="53805" xr:uid="{5E1BDCFA-5B8D-488F-A336-FAC59E5FDFB5}"/>
    <cellStyle name="Percent 2 2 3 2 2 4 3" xfId="18385" xr:uid="{D7CD960B-DC48-4DD8-B5CB-E8002D1EA4D2}"/>
    <cellStyle name="Percent 2 2 3 2 2 4 4" xfId="32075" xr:uid="{BBCBE38F-D31E-4EBA-9BB8-06C87204B9D6}"/>
    <cellStyle name="Percent 2 2 3 2 2 4 5" xfId="46959" xr:uid="{C4964B2E-9078-4581-ACDE-95A2C60D26C3}"/>
    <cellStyle name="Percent 2 2 3 2 2 5" xfId="21807" xr:uid="{BF71C4B3-73B7-475E-ABD2-83C7F27C9A5C}"/>
    <cellStyle name="Percent 2 2 3 2 2 5 2" xfId="35499" xr:uid="{9A82F5F2-9B52-4172-957C-FDCD7FA540CC}"/>
    <cellStyle name="Percent 2 2 3 2 2 5 3" xfId="50383" xr:uid="{D0466DB3-6203-42CC-91E4-0FE5607A9CE7}"/>
    <cellStyle name="Percent 2 2 3 2 2 6" xfId="14963" xr:uid="{AD9C0FB0-0A71-4823-87C8-2D8B9B6ABC72}"/>
    <cellStyle name="Percent 2 2 3 2 2 7" xfId="28653" xr:uid="{F1D71101-F098-44C5-95E2-1247A866A12D}"/>
    <cellStyle name="Percent 2 2 3 2 2 8" xfId="43537" xr:uid="{C2A68E02-8B3D-4681-9152-19C95DF09CE6}"/>
    <cellStyle name="Percent 2 2 3 2 3" xfId="8119" xr:uid="{EDC065F0-6025-41CC-B906-8CED47CE7D38}"/>
    <cellStyle name="Percent 2 2 3 2 3 2" xfId="9831" xr:uid="{49EBBACC-1155-4028-9A9C-ED6795674367}"/>
    <cellStyle name="Percent 2 2 3 2 3 2 2" xfId="13253" xr:uid="{9ACDA34C-F03D-4D1E-89D1-835EA3D125CD}"/>
    <cellStyle name="Percent 2 2 3 2 3 2 2 2" xfId="26943" xr:uid="{9D7EEC20-DE3D-4BB2-B807-7DE05B4E5EE2}"/>
    <cellStyle name="Percent 2 2 3 2 3 2 2 2 2" xfId="40635" xr:uid="{7BDAA2CB-C21E-421B-ACE2-146311C64339}"/>
    <cellStyle name="Percent 2 2 3 2 3 2 2 2 3" xfId="55519" xr:uid="{74092B29-B4BE-4EAB-A914-9D7AA6E746F5}"/>
    <cellStyle name="Percent 2 2 3 2 3 2 2 3" xfId="20099" xr:uid="{E38C4A1F-A445-41A9-87FB-6225DE1B9EB9}"/>
    <cellStyle name="Percent 2 2 3 2 3 2 2 4" xfId="33789" xr:uid="{308A9310-6C8D-48ED-8D0A-CD461EB06430}"/>
    <cellStyle name="Percent 2 2 3 2 3 2 2 5" xfId="48673" xr:uid="{4803AF1A-806D-4DAA-8219-789D2E82FBA9}"/>
    <cellStyle name="Percent 2 2 3 2 3 2 3" xfId="23521" xr:uid="{315D4812-F974-4253-AAD6-3A51CD7976C9}"/>
    <cellStyle name="Percent 2 2 3 2 3 2 3 2" xfId="37213" xr:uid="{F639D685-05C2-4B67-967E-60247BDDEFCF}"/>
    <cellStyle name="Percent 2 2 3 2 3 2 3 3" xfId="52097" xr:uid="{AF521A8D-B335-45F4-B596-FF81C8DF1D3F}"/>
    <cellStyle name="Percent 2 2 3 2 3 2 4" xfId="16677" xr:uid="{A3A53E33-D5F5-4782-86B3-0167F2EFAC20}"/>
    <cellStyle name="Percent 2 2 3 2 3 2 5" xfId="30367" xr:uid="{71CFF4BD-C475-49A6-BED5-DE30A57DD793}"/>
    <cellStyle name="Percent 2 2 3 2 3 2 6" xfId="45251" xr:uid="{91692997-41F5-4127-B866-8C25DE859080}"/>
    <cellStyle name="Percent 2 2 3 2 3 3" xfId="11541" xr:uid="{7D9EF926-0969-4E3C-ABDF-DA5AC563C1E5}"/>
    <cellStyle name="Percent 2 2 3 2 3 3 2" xfId="25231" xr:uid="{8B6DFC04-0ADC-41D0-98DB-4B34A68A3D96}"/>
    <cellStyle name="Percent 2 2 3 2 3 3 2 2" xfId="38923" xr:uid="{FC748DDE-3D75-49BA-A4F1-53B1D4F2430C}"/>
    <cellStyle name="Percent 2 2 3 2 3 3 2 3" xfId="53807" xr:uid="{0A8A9A30-3FFA-4C55-B13E-09C6D1716CBA}"/>
    <cellStyle name="Percent 2 2 3 2 3 3 3" xfId="18387" xr:uid="{17B6F2B4-731C-4500-B6C3-B9B78C1FBB16}"/>
    <cellStyle name="Percent 2 2 3 2 3 3 4" xfId="32077" xr:uid="{E87B169E-ED13-4377-937C-A71347AB5323}"/>
    <cellStyle name="Percent 2 2 3 2 3 3 5" xfId="46961" xr:uid="{B9E04A31-7AA2-47C4-AE92-AC190247EF66}"/>
    <cellStyle name="Percent 2 2 3 2 3 4" xfId="21809" xr:uid="{517EFBF1-B1DF-4A8D-922D-61249836FBB3}"/>
    <cellStyle name="Percent 2 2 3 2 3 4 2" xfId="35501" xr:uid="{299A8FBF-887F-4CC6-A8DD-95648E3495AC}"/>
    <cellStyle name="Percent 2 2 3 2 3 4 3" xfId="50385" xr:uid="{1DEA796B-A027-4C34-8F6F-9D86870F9D73}"/>
    <cellStyle name="Percent 2 2 3 2 3 5" xfId="14965" xr:uid="{FC41D65D-764A-4DD8-8B72-44989613056F}"/>
    <cellStyle name="Percent 2 2 3 2 3 6" xfId="28655" xr:uid="{24008CE3-A267-4311-8760-D819A01B696D}"/>
    <cellStyle name="Percent 2 2 3 2 3 7" xfId="43539" xr:uid="{2BF0A1E8-1008-456B-86C5-BB4C56A91B99}"/>
    <cellStyle name="Percent 2 2 3 2 4" xfId="8120" xr:uid="{4A425EFC-6660-427C-B808-BC1E7D4B14D9}"/>
    <cellStyle name="Percent 2 2 3 2 4 2" xfId="9832" xr:uid="{DC1087A4-5F0C-44C5-B898-FBD20DC1BC18}"/>
    <cellStyle name="Percent 2 2 3 2 4 2 2" xfId="13254" xr:uid="{FEC6BECB-3A45-4419-A1A7-A5E2EB08A22F}"/>
    <cellStyle name="Percent 2 2 3 2 4 2 2 2" xfId="26944" xr:uid="{58E90C7C-278B-402D-B7C1-23695F8D63DC}"/>
    <cellStyle name="Percent 2 2 3 2 4 2 2 2 2" xfId="40636" xr:uid="{4791A0F1-0A1F-4255-B05E-3BC5B9B2BD8F}"/>
    <cellStyle name="Percent 2 2 3 2 4 2 2 2 3" xfId="55520" xr:uid="{B2291448-D08B-467A-A0CF-0EC851F89CF5}"/>
    <cellStyle name="Percent 2 2 3 2 4 2 2 3" xfId="20100" xr:uid="{4876C681-3C72-4BE8-9221-F3D978916C82}"/>
    <cellStyle name="Percent 2 2 3 2 4 2 2 4" xfId="33790" xr:uid="{EDD652B8-B73A-41C5-8B4B-BCF526D1AFDA}"/>
    <cellStyle name="Percent 2 2 3 2 4 2 2 5" xfId="48674" xr:uid="{DC3338E1-BDFD-465F-AD43-738FF3C4FDBB}"/>
    <cellStyle name="Percent 2 2 3 2 4 2 3" xfId="23522" xr:uid="{AFF2A0E4-8D6A-44BA-87C0-BA7F8D10C0C1}"/>
    <cellStyle name="Percent 2 2 3 2 4 2 3 2" xfId="37214" xr:uid="{203A9ADF-F627-4D2F-AAC4-08982DE41EFC}"/>
    <cellStyle name="Percent 2 2 3 2 4 2 3 3" xfId="52098" xr:uid="{920E7786-30A2-4CB3-B689-0E6EA07FBE86}"/>
    <cellStyle name="Percent 2 2 3 2 4 2 4" xfId="16678" xr:uid="{28D675DA-766E-4046-AB6E-DC60CEA0EAA4}"/>
    <cellStyle name="Percent 2 2 3 2 4 2 5" xfId="30368" xr:uid="{5CB531EE-1AA0-43A5-BE34-1C1BF5841382}"/>
    <cellStyle name="Percent 2 2 3 2 4 2 6" xfId="45252" xr:uid="{4C066A2B-9840-4BA6-BD27-61A9BA265F7C}"/>
    <cellStyle name="Percent 2 2 3 2 4 3" xfId="11542" xr:uid="{4C1DB2E3-446F-45DF-8784-675C6B4CD9A6}"/>
    <cellStyle name="Percent 2 2 3 2 4 3 2" xfId="25232" xr:uid="{78D0D2E5-F950-4BB0-8FA9-94CBABFF6781}"/>
    <cellStyle name="Percent 2 2 3 2 4 3 2 2" xfId="38924" xr:uid="{30F51020-86DD-4DD4-A526-F012255FC2B9}"/>
    <cellStyle name="Percent 2 2 3 2 4 3 2 3" xfId="53808" xr:uid="{67723F9E-2261-4360-85B4-AAEC2BF71C9F}"/>
    <cellStyle name="Percent 2 2 3 2 4 3 3" xfId="18388" xr:uid="{AE7FAB45-7756-44C1-8341-A4EC6B5D645A}"/>
    <cellStyle name="Percent 2 2 3 2 4 3 4" xfId="32078" xr:uid="{3A4C7638-62F9-4071-A360-B7414A7D7E4C}"/>
    <cellStyle name="Percent 2 2 3 2 4 3 5" xfId="46962" xr:uid="{AA9D582F-B7AB-44FC-B607-C18F0F562353}"/>
    <cellStyle name="Percent 2 2 3 2 4 4" xfId="21810" xr:uid="{4780241D-0699-4816-86CD-894730AEE9FE}"/>
    <cellStyle name="Percent 2 2 3 2 4 4 2" xfId="35502" xr:uid="{36E49875-7BE9-4A8B-8792-4791238A44F1}"/>
    <cellStyle name="Percent 2 2 3 2 4 4 3" xfId="50386" xr:uid="{330A35E5-B5F5-4C66-A9B7-841CB233D7CD}"/>
    <cellStyle name="Percent 2 2 3 2 4 5" xfId="14966" xr:uid="{E89B6F8A-4A19-4C22-A170-36E40701F40B}"/>
    <cellStyle name="Percent 2 2 3 2 4 6" xfId="28656" xr:uid="{6739FC5B-587F-4BC6-B5A5-3F610048E411}"/>
    <cellStyle name="Percent 2 2 3 2 4 7" xfId="43540" xr:uid="{0DF84622-CC36-4E2E-9FF4-7215D52586CD}"/>
    <cellStyle name="Percent 2 2 3 2 5" xfId="9828" xr:uid="{D1965C55-6F87-49FE-9045-BE3143716E6C}"/>
    <cellStyle name="Percent 2 2 3 2 5 2" xfId="13250" xr:uid="{B6830F3A-557C-430D-901C-6FD28D9CED15}"/>
    <cellStyle name="Percent 2 2 3 2 5 2 2" xfId="26940" xr:uid="{9005AFB0-A7BA-4888-8750-F5474F26B922}"/>
    <cellStyle name="Percent 2 2 3 2 5 2 2 2" xfId="40632" xr:uid="{CBA779E9-E540-444C-9493-3E3F0BCFE307}"/>
    <cellStyle name="Percent 2 2 3 2 5 2 2 3" xfId="55516" xr:uid="{EF87074E-DBD1-4C3C-A80C-EE7BE1650494}"/>
    <cellStyle name="Percent 2 2 3 2 5 2 3" xfId="20096" xr:uid="{E8F93BC3-DD7C-44D3-A2F1-91D1E21308E3}"/>
    <cellStyle name="Percent 2 2 3 2 5 2 4" xfId="33786" xr:uid="{21BABA25-5ECA-4307-B756-25B0BBF9AC5A}"/>
    <cellStyle name="Percent 2 2 3 2 5 2 5" xfId="48670" xr:uid="{D6E05E1D-0217-4C4A-83A6-474C16BC8380}"/>
    <cellStyle name="Percent 2 2 3 2 5 3" xfId="23518" xr:uid="{C5CF2502-44A4-4E59-A5B5-F8F7E91E1FF3}"/>
    <cellStyle name="Percent 2 2 3 2 5 3 2" xfId="37210" xr:uid="{022F572A-34F4-4458-BA53-C91C1EAAA316}"/>
    <cellStyle name="Percent 2 2 3 2 5 3 3" xfId="52094" xr:uid="{E40C60BF-46D2-480B-B167-D5DEC57ED45D}"/>
    <cellStyle name="Percent 2 2 3 2 5 4" xfId="16674" xr:uid="{68F8646F-2E0B-41C9-B8A0-FB6C83FABA25}"/>
    <cellStyle name="Percent 2 2 3 2 5 5" xfId="30364" xr:uid="{9A83AEAB-0D3F-481C-9147-20F381F71273}"/>
    <cellStyle name="Percent 2 2 3 2 5 6" xfId="45248" xr:uid="{FD6CC870-9390-4631-9233-E82A222F21D8}"/>
    <cellStyle name="Percent 2 2 3 2 6" xfId="11538" xr:uid="{CC3D9B84-4BD8-4904-9B93-A98AC3AC0C79}"/>
    <cellStyle name="Percent 2 2 3 2 6 2" xfId="25228" xr:uid="{80548482-F377-49D7-AB7F-225B1F39FE7E}"/>
    <cellStyle name="Percent 2 2 3 2 6 2 2" xfId="38920" xr:uid="{EDAB9775-DEA5-4197-9EF1-94B251CF25D3}"/>
    <cellStyle name="Percent 2 2 3 2 6 2 3" xfId="53804" xr:uid="{C0A09DD2-18E4-4162-A490-E04259147F45}"/>
    <cellStyle name="Percent 2 2 3 2 6 3" xfId="18384" xr:uid="{F80BB87E-A593-40DC-8851-25C7D3F6DA1F}"/>
    <cellStyle name="Percent 2 2 3 2 6 4" xfId="32074" xr:uid="{9FA3EEFA-135F-4EE9-8651-8384351F904A}"/>
    <cellStyle name="Percent 2 2 3 2 6 5" xfId="46958" xr:uid="{EE1E7968-F8A5-41A2-9BC4-E2445DF6935F}"/>
    <cellStyle name="Percent 2 2 3 2 7" xfId="21806" xr:uid="{4CCE9797-4FC5-4C37-8452-FA09453F0F77}"/>
    <cellStyle name="Percent 2 2 3 2 7 2" xfId="35498" xr:uid="{943B95FD-BB7D-4EA5-8134-52924C68F045}"/>
    <cellStyle name="Percent 2 2 3 2 7 3" xfId="50382" xr:uid="{C61E4D49-7666-4F89-9A5E-179022D657CF}"/>
    <cellStyle name="Percent 2 2 3 2 8" xfId="14962" xr:uid="{25D32A6F-5B09-44ED-B221-63FD1A1490DC}"/>
    <cellStyle name="Percent 2 2 3 2 9" xfId="28652" xr:uid="{78B16634-A519-4073-8EC5-E1E65697FECE}"/>
    <cellStyle name="Percent 2 2 3 3" xfId="8121" xr:uid="{F3ACCEB3-028A-40CC-92ED-59BAEEACCA7A}"/>
    <cellStyle name="Percent 2 2 3 3 10" xfId="43541" xr:uid="{C79FCA75-8ED0-4A23-9AD3-F6AEC6F823D2}"/>
    <cellStyle name="Percent 2 2 3 3 2" xfId="8122" xr:uid="{78B98D61-64FE-4DFC-A5FB-6E1446B294C5}"/>
    <cellStyle name="Percent 2 2 3 3 2 2" xfId="8123" xr:uid="{32652F6E-7AC3-447D-9028-6A9A34C98206}"/>
    <cellStyle name="Percent 2 2 3 3 2 2 2" xfId="9835" xr:uid="{37B72297-1AC6-47E6-AF85-F61E2BB7B783}"/>
    <cellStyle name="Percent 2 2 3 3 2 2 2 2" xfId="13257" xr:uid="{5B031148-863A-48B5-8C58-0F8C8CF0B75D}"/>
    <cellStyle name="Percent 2 2 3 3 2 2 2 2 2" xfId="26947" xr:uid="{9651B17F-25F3-4CE9-8ED7-F03EF23A0337}"/>
    <cellStyle name="Percent 2 2 3 3 2 2 2 2 2 2" xfId="40639" xr:uid="{E4730FCD-936A-4D7F-89DD-8DA2EE492F15}"/>
    <cellStyle name="Percent 2 2 3 3 2 2 2 2 2 3" xfId="55523" xr:uid="{79795AF9-8BF8-4826-8AEE-2333F7AA81EB}"/>
    <cellStyle name="Percent 2 2 3 3 2 2 2 2 3" xfId="20103" xr:uid="{91117A2A-CA16-44D8-B9F9-5C001558D706}"/>
    <cellStyle name="Percent 2 2 3 3 2 2 2 2 4" xfId="33793" xr:uid="{661B7E40-97C5-455D-AE8B-80AE2A27C2F9}"/>
    <cellStyle name="Percent 2 2 3 3 2 2 2 2 5" xfId="48677" xr:uid="{07247BF2-58C1-4A15-98D1-EA55488F46D9}"/>
    <cellStyle name="Percent 2 2 3 3 2 2 2 3" xfId="23525" xr:uid="{6E78F291-8AC3-4555-BF1C-EEAD38ACAF96}"/>
    <cellStyle name="Percent 2 2 3 3 2 2 2 3 2" xfId="37217" xr:uid="{49D5E9F1-7EA5-4308-AF15-AC13F8BC6105}"/>
    <cellStyle name="Percent 2 2 3 3 2 2 2 3 3" xfId="52101" xr:uid="{385C5B9C-5DD9-46AE-96F6-03D49461E0A6}"/>
    <cellStyle name="Percent 2 2 3 3 2 2 2 4" xfId="16681" xr:uid="{5BB4C65A-6558-4F07-A8A8-954648B88C6F}"/>
    <cellStyle name="Percent 2 2 3 3 2 2 2 5" xfId="30371" xr:uid="{32F14AC0-18BB-4947-BE9C-5D96F546A8B9}"/>
    <cellStyle name="Percent 2 2 3 3 2 2 2 6" xfId="45255" xr:uid="{BDC2C824-5E75-4789-8C3F-FBB0032B8B11}"/>
    <cellStyle name="Percent 2 2 3 3 2 2 3" xfId="11545" xr:uid="{18FD840B-2838-40F6-93AC-74A6BEE397D4}"/>
    <cellStyle name="Percent 2 2 3 3 2 2 3 2" xfId="25235" xr:uid="{72C7A2F7-AB40-4A4F-A851-3DC0F36A45DD}"/>
    <cellStyle name="Percent 2 2 3 3 2 2 3 2 2" xfId="38927" xr:uid="{6C3C62FB-DF6D-49B4-A349-D34BC3AB7F56}"/>
    <cellStyle name="Percent 2 2 3 3 2 2 3 2 3" xfId="53811" xr:uid="{4A479823-D66E-44F0-8798-A9F138248DB8}"/>
    <cellStyle name="Percent 2 2 3 3 2 2 3 3" xfId="18391" xr:uid="{98A0B1F0-6EDC-456B-968D-9F8305F5A463}"/>
    <cellStyle name="Percent 2 2 3 3 2 2 3 4" xfId="32081" xr:uid="{9E9A90F6-9E7F-417D-AF42-BA41FEAA7CC7}"/>
    <cellStyle name="Percent 2 2 3 3 2 2 3 5" xfId="46965" xr:uid="{166C9F01-29F0-41F7-96B1-E54051E78690}"/>
    <cellStyle name="Percent 2 2 3 3 2 2 4" xfId="21813" xr:uid="{F9BC444B-05D8-4F20-9A43-AEBD1272F05B}"/>
    <cellStyle name="Percent 2 2 3 3 2 2 4 2" xfId="35505" xr:uid="{A73A0C48-D6CB-4591-927E-F37620927B08}"/>
    <cellStyle name="Percent 2 2 3 3 2 2 4 3" xfId="50389" xr:uid="{867E9847-99BA-4563-A4B4-A6031BC3DA56}"/>
    <cellStyle name="Percent 2 2 3 3 2 2 5" xfId="14969" xr:uid="{C60A6AF1-841A-4760-8D3F-B23F35BD1192}"/>
    <cellStyle name="Percent 2 2 3 3 2 2 6" xfId="28659" xr:uid="{BCD867CE-920D-46A3-A16C-E6127FE7B70A}"/>
    <cellStyle name="Percent 2 2 3 3 2 2 7" xfId="43543" xr:uid="{B808E440-B56A-484B-A7F6-89D8F1D13C83}"/>
    <cellStyle name="Percent 2 2 3 3 2 3" xfId="9834" xr:uid="{2C9FBEF7-FA4A-457F-8F3F-08627D4AC3ED}"/>
    <cellStyle name="Percent 2 2 3 3 2 3 2" xfId="13256" xr:uid="{AE4545FA-F3FC-4D99-9816-A5E54CDFAC3F}"/>
    <cellStyle name="Percent 2 2 3 3 2 3 2 2" xfId="26946" xr:uid="{EF5081F7-8ED3-4DCA-B306-5EF8EDDA33B1}"/>
    <cellStyle name="Percent 2 2 3 3 2 3 2 2 2" xfId="40638" xr:uid="{FB4A2DA3-41F9-407F-89F3-092A5E850681}"/>
    <cellStyle name="Percent 2 2 3 3 2 3 2 2 3" xfId="55522" xr:uid="{6AE27811-D42C-4E5D-A501-B81939E7984B}"/>
    <cellStyle name="Percent 2 2 3 3 2 3 2 3" xfId="20102" xr:uid="{15EFA92D-B73B-496D-8E62-44DD7B0E45DC}"/>
    <cellStyle name="Percent 2 2 3 3 2 3 2 4" xfId="33792" xr:uid="{05AF72E9-1FFA-4B36-9817-37246496BE4D}"/>
    <cellStyle name="Percent 2 2 3 3 2 3 2 5" xfId="48676" xr:uid="{0C6F6A74-3B08-44C4-8C96-A8F5C1689726}"/>
    <cellStyle name="Percent 2 2 3 3 2 3 3" xfId="23524" xr:uid="{4FD5F79C-93E8-4C13-872C-B6221DB0FDC8}"/>
    <cellStyle name="Percent 2 2 3 3 2 3 3 2" xfId="37216" xr:uid="{F59185D0-DD34-4A20-8E78-FD0B952A3CC4}"/>
    <cellStyle name="Percent 2 2 3 3 2 3 3 3" xfId="52100" xr:uid="{8FDFB293-AA75-4F05-833A-0271E4CE238C}"/>
    <cellStyle name="Percent 2 2 3 3 2 3 4" xfId="16680" xr:uid="{6450707F-A80D-4F60-A7EF-876C830E63C6}"/>
    <cellStyle name="Percent 2 2 3 3 2 3 5" xfId="30370" xr:uid="{FDE774E2-33A2-4D05-81FF-EA7F3438E84F}"/>
    <cellStyle name="Percent 2 2 3 3 2 3 6" xfId="45254" xr:uid="{0E4C53C9-6241-47A3-9E7E-B1F71D3038A1}"/>
    <cellStyle name="Percent 2 2 3 3 2 4" xfId="11544" xr:uid="{E55394C8-8B5B-44A0-9B4B-C149B0519247}"/>
    <cellStyle name="Percent 2 2 3 3 2 4 2" xfId="25234" xr:uid="{FB21B47B-3764-4DA6-A926-CA2B1E861562}"/>
    <cellStyle name="Percent 2 2 3 3 2 4 2 2" xfId="38926" xr:uid="{55CD6624-3FDF-48C2-B0F3-A43C934BAC5A}"/>
    <cellStyle name="Percent 2 2 3 3 2 4 2 3" xfId="53810" xr:uid="{EBD85428-583D-4230-BC4B-A901781D4A79}"/>
    <cellStyle name="Percent 2 2 3 3 2 4 3" xfId="18390" xr:uid="{D643A329-852C-4E72-831E-AD1ABCC7BC8A}"/>
    <cellStyle name="Percent 2 2 3 3 2 4 4" xfId="32080" xr:uid="{F3D2B610-69A2-4C78-B9F1-A696E3683034}"/>
    <cellStyle name="Percent 2 2 3 3 2 4 5" xfId="46964" xr:uid="{E234FF5F-8F40-4FA5-B275-49E0F405F499}"/>
    <cellStyle name="Percent 2 2 3 3 2 5" xfId="21812" xr:uid="{C14C4EFE-135A-4A65-B0B8-7DCC83BFCD88}"/>
    <cellStyle name="Percent 2 2 3 3 2 5 2" xfId="35504" xr:uid="{78FD4AF9-68FD-4112-BFE3-7EB4B61A3325}"/>
    <cellStyle name="Percent 2 2 3 3 2 5 3" xfId="50388" xr:uid="{1A75EF30-8D57-401F-8598-4C1A095A3E51}"/>
    <cellStyle name="Percent 2 2 3 3 2 6" xfId="14968" xr:uid="{5C7C6E11-D2AA-4471-BE0F-3C8877964EDF}"/>
    <cellStyle name="Percent 2 2 3 3 2 7" xfId="28658" xr:uid="{A81C74D7-7DB3-4CF6-BF74-E92439AD1FE7}"/>
    <cellStyle name="Percent 2 2 3 3 2 8" xfId="43542" xr:uid="{A2BA0A36-6DBE-49F5-A2E6-350D2CEF1207}"/>
    <cellStyle name="Percent 2 2 3 3 3" xfId="8124" xr:uid="{FDFB56A1-9A4E-48D8-BB12-F078BB0FB15C}"/>
    <cellStyle name="Percent 2 2 3 3 3 2" xfId="9836" xr:uid="{5D739631-62EA-4AD8-B53F-DDC005CFC9F9}"/>
    <cellStyle name="Percent 2 2 3 3 3 2 2" xfId="13258" xr:uid="{9DA902AC-D1A4-4CCC-BBA8-9793B9EC6AA5}"/>
    <cellStyle name="Percent 2 2 3 3 3 2 2 2" xfId="26948" xr:uid="{7C871620-D16F-4DBE-8E09-89B0041D4097}"/>
    <cellStyle name="Percent 2 2 3 3 3 2 2 2 2" xfId="40640" xr:uid="{832C88F4-0434-4E5E-BFA5-FA263027FAC0}"/>
    <cellStyle name="Percent 2 2 3 3 3 2 2 2 3" xfId="55524" xr:uid="{09F3042D-12C5-4A0D-90FD-81AF23AE9D54}"/>
    <cellStyle name="Percent 2 2 3 3 3 2 2 3" xfId="20104" xr:uid="{1D89FE59-8595-4243-960B-EDCE71B96BB7}"/>
    <cellStyle name="Percent 2 2 3 3 3 2 2 4" xfId="33794" xr:uid="{2453EAC5-3F67-4830-A1F2-A7DD0B72857C}"/>
    <cellStyle name="Percent 2 2 3 3 3 2 2 5" xfId="48678" xr:uid="{B5F29F40-EBFC-48EB-AAC4-E32875683150}"/>
    <cellStyle name="Percent 2 2 3 3 3 2 3" xfId="23526" xr:uid="{C1C25C8A-1BF7-4895-B300-18A2E5392B61}"/>
    <cellStyle name="Percent 2 2 3 3 3 2 3 2" xfId="37218" xr:uid="{10CE8462-05A8-4635-B2B3-A404BC446874}"/>
    <cellStyle name="Percent 2 2 3 3 3 2 3 3" xfId="52102" xr:uid="{3B2560C1-9845-4156-8748-F0F3AC863A9D}"/>
    <cellStyle name="Percent 2 2 3 3 3 2 4" xfId="16682" xr:uid="{41962719-D0B1-4F1F-B8C1-12BBD7FA2CDB}"/>
    <cellStyle name="Percent 2 2 3 3 3 2 5" xfId="30372" xr:uid="{654FA84B-8BE1-4576-9B20-60F7FCB45664}"/>
    <cellStyle name="Percent 2 2 3 3 3 2 6" xfId="45256" xr:uid="{461B5456-CB68-4B1F-A9FD-0E43FBEAC598}"/>
    <cellStyle name="Percent 2 2 3 3 3 3" xfId="11546" xr:uid="{10CC705D-B772-4A2D-9BA3-0314C5D1E9FE}"/>
    <cellStyle name="Percent 2 2 3 3 3 3 2" xfId="25236" xr:uid="{C2F096BF-D9F0-4B21-95F8-6B81B28DC261}"/>
    <cellStyle name="Percent 2 2 3 3 3 3 2 2" xfId="38928" xr:uid="{53DDF1F2-598A-4451-8683-6DDB4AC968C2}"/>
    <cellStyle name="Percent 2 2 3 3 3 3 2 3" xfId="53812" xr:uid="{8CBFE60D-524B-40E8-8F6A-8C5A64E51D9E}"/>
    <cellStyle name="Percent 2 2 3 3 3 3 3" xfId="18392" xr:uid="{13744BE4-0A47-4DF8-B129-9778365AA25C}"/>
    <cellStyle name="Percent 2 2 3 3 3 3 4" xfId="32082" xr:uid="{BF56F35A-B136-45FD-8256-F4EF63D243AE}"/>
    <cellStyle name="Percent 2 2 3 3 3 3 5" xfId="46966" xr:uid="{93A104A8-55D1-42D1-8038-5C4B011D9631}"/>
    <cellStyle name="Percent 2 2 3 3 3 4" xfId="21814" xr:uid="{BDB41EAB-00CE-4EF2-A981-C233902D6214}"/>
    <cellStyle name="Percent 2 2 3 3 3 4 2" xfId="35506" xr:uid="{FD301E7F-5DDB-4C42-8319-2DE2A16C8620}"/>
    <cellStyle name="Percent 2 2 3 3 3 4 3" xfId="50390" xr:uid="{A83D6446-5067-495D-8124-FE4840439D24}"/>
    <cellStyle name="Percent 2 2 3 3 3 5" xfId="14970" xr:uid="{C451E524-3688-4392-9872-3F2B2A21C156}"/>
    <cellStyle name="Percent 2 2 3 3 3 6" xfId="28660" xr:uid="{CCC067AD-7B0A-4334-82C8-FB72A3362817}"/>
    <cellStyle name="Percent 2 2 3 3 3 7" xfId="43544" xr:uid="{7FF4F9B0-8E5C-49F2-B2A3-2864527F609E}"/>
    <cellStyle name="Percent 2 2 3 3 4" xfId="8125" xr:uid="{10E10F26-377F-4739-B36A-B90EA2D9F349}"/>
    <cellStyle name="Percent 2 2 3 3 4 2" xfId="9837" xr:uid="{1085D5C8-A4CE-40A0-87C9-2111C7A4F9B5}"/>
    <cellStyle name="Percent 2 2 3 3 4 2 2" xfId="13259" xr:uid="{614C367B-329A-42A3-9ACF-791BF5CDA6F5}"/>
    <cellStyle name="Percent 2 2 3 3 4 2 2 2" xfId="26949" xr:uid="{9A01A6E2-FFAA-44AD-B02B-98754E3374E2}"/>
    <cellStyle name="Percent 2 2 3 3 4 2 2 2 2" xfId="40641" xr:uid="{0FDA7570-B7CE-4AA8-BC86-3C5EDF26BD2B}"/>
    <cellStyle name="Percent 2 2 3 3 4 2 2 2 3" xfId="55525" xr:uid="{285AB2AC-3145-4B53-ACBB-686CDAEB57F5}"/>
    <cellStyle name="Percent 2 2 3 3 4 2 2 3" xfId="20105" xr:uid="{2C0823E6-8D14-4FF8-838C-1F4CD10EB602}"/>
    <cellStyle name="Percent 2 2 3 3 4 2 2 4" xfId="33795" xr:uid="{67473F14-D038-4EBB-8D9A-C9384C67E37B}"/>
    <cellStyle name="Percent 2 2 3 3 4 2 2 5" xfId="48679" xr:uid="{7A75B5C8-F37E-4A73-B1F0-822BEED3E087}"/>
    <cellStyle name="Percent 2 2 3 3 4 2 3" xfId="23527" xr:uid="{B1ED61E3-8A33-456D-BA6F-0104AC17C005}"/>
    <cellStyle name="Percent 2 2 3 3 4 2 3 2" xfId="37219" xr:uid="{0525657C-44B0-470F-8652-A1BF75AE0D44}"/>
    <cellStyle name="Percent 2 2 3 3 4 2 3 3" xfId="52103" xr:uid="{8F025D57-FA5A-4C2D-8BC2-C4C6BD55B9C3}"/>
    <cellStyle name="Percent 2 2 3 3 4 2 4" xfId="16683" xr:uid="{A2AD661E-C69F-4A84-9CE5-33757C67314C}"/>
    <cellStyle name="Percent 2 2 3 3 4 2 5" xfId="30373" xr:uid="{B05205E2-8212-4BCE-97A4-F8C1346CCEB4}"/>
    <cellStyle name="Percent 2 2 3 3 4 2 6" xfId="45257" xr:uid="{2505B28A-9F74-4BF0-BA17-5B3AE9F842F1}"/>
    <cellStyle name="Percent 2 2 3 3 4 3" xfId="11547" xr:uid="{E98A89B9-8CA6-4343-836D-A8C53A857978}"/>
    <cellStyle name="Percent 2 2 3 3 4 3 2" xfId="25237" xr:uid="{DC2DAA4B-3ABC-4409-B8D5-8BDA0B550997}"/>
    <cellStyle name="Percent 2 2 3 3 4 3 2 2" xfId="38929" xr:uid="{91FDBE90-C83F-4C63-9C5B-1EB85CC69AB6}"/>
    <cellStyle name="Percent 2 2 3 3 4 3 2 3" xfId="53813" xr:uid="{C835F53D-370F-4444-B4D6-82628B24C706}"/>
    <cellStyle name="Percent 2 2 3 3 4 3 3" xfId="18393" xr:uid="{EF09FFA4-192C-4747-957D-5AB0F50DCB9F}"/>
    <cellStyle name="Percent 2 2 3 3 4 3 4" xfId="32083" xr:uid="{B48ACB37-630D-4507-86DA-0BF9F468724D}"/>
    <cellStyle name="Percent 2 2 3 3 4 3 5" xfId="46967" xr:uid="{CC8A0525-5BAB-416A-BD5B-340CB53863DB}"/>
    <cellStyle name="Percent 2 2 3 3 4 4" xfId="21815" xr:uid="{E7F378F7-BE8D-4D1B-ABDA-C0E48358F232}"/>
    <cellStyle name="Percent 2 2 3 3 4 4 2" xfId="35507" xr:uid="{DAB76843-4735-45C6-8281-E63305891D0F}"/>
    <cellStyle name="Percent 2 2 3 3 4 4 3" xfId="50391" xr:uid="{2D46E2C1-1CB5-4B02-9DF6-2240FB8511C3}"/>
    <cellStyle name="Percent 2 2 3 3 4 5" xfId="14971" xr:uid="{849084F1-E8E6-4355-B7A2-80462836461D}"/>
    <cellStyle name="Percent 2 2 3 3 4 6" xfId="28661" xr:uid="{B538967B-266E-45CE-8777-AADF355B32BF}"/>
    <cellStyle name="Percent 2 2 3 3 4 7" xfId="43545" xr:uid="{71B4EB12-A547-4C71-8205-A5544B1AA13D}"/>
    <cellStyle name="Percent 2 2 3 3 5" xfId="9833" xr:uid="{C2E15565-B6B5-4AE5-9042-194895BFD5E5}"/>
    <cellStyle name="Percent 2 2 3 3 5 2" xfId="13255" xr:uid="{DEE35E3E-0D2D-4B19-8DDC-3E7581845422}"/>
    <cellStyle name="Percent 2 2 3 3 5 2 2" xfId="26945" xr:uid="{8E7E9C07-3820-4059-9C14-F4C11ACF9160}"/>
    <cellStyle name="Percent 2 2 3 3 5 2 2 2" xfId="40637" xr:uid="{25265135-2BBA-41EB-84BC-56F0ADC8D8C1}"/>
    <cellStyle name="Percent 2 2 3 3 5 2 2 3" xfId="55521" xr:uid="{C6BF6D94-B477-499A-8513-6ADD26E26641}"/>
    <cellStyle name="Percent 2 2 3 3 5 2 3" xfId="20101" xr:uid="{532A6AE1-9F3C-4B32-846C-FA0C9FEAEAE6}"/>
    <cellStyle name="Percent 2 2 3 3 5 2 4" xfId="33791" xr:uid="{6E22A396-8D21-4DCC-BBDF-94566BDC648E}"/>
    <cellStyle name="Percent 2 2 3 3 5 2 5" xfId="48675" xr:uid="{6F77DFB8-B97E-4804-BCE1-1EF602EBA00E}"/>
    <cellStyle name="Percent 2 2 3 3 5 3" xfId="23523" xr:uid="{84BDDC35-F255-4772-976D-B4DBC39F2B5A}"/>
    <cellStyle name="Percent 2 2 3 3 5 3 2" xfId="37215" xr:uid="{500E9246-D330-45DE-A044-271D246C3726}"/>
    <cellStyle name="Percent 2 2 3 3 5 3 3" xfId="52099" xr:uid="{B9895E6D-052D-4F90-AFCF-66D3C0EED7B3}"/>
    <cellStyle name="Percent 2 2 3 3 5 4" xfId="16679" xr:uid="{AFCD8DF9-87B1-43E8-9364-2AE9D826D01E}"/>
    <cellStyle name="Percent 2 2 3 3 5 5" xfId="30369" xr:uid="{7D7B4F74-89B5-4EB3-99BA-D8E6BAA7E0F7}"/>
    <cellStyle name="Percent 2 2 3 3 5 6" xfId="45253" xr:uid="{E60E17DF-C419-45E7-A0D8-B418DD1C7F7A}"/>
    <cellStyle name="Percent 2 2 3 3 6" xfId="11543" xr:uid="{679B45F8-04FB-4291-A199-A9C5D643E5DE}"/>
    <cellStyle name="Percent 2 2 3 3 6 2" xfId="25233" xr:uid="{0402F901-9608-445F-8DEC-CB79FF17A356}"/>
    <cellStyle name="Percent 2 2 3 3 6 2 2" xfId="38925" xr:uid="{0DF03944-3EB9-4B64-BD91-00CE412883BA}"/>
    <cellStyle name="Percent 2 2 3 3 6 2 3" xfId="53809" xr:uid="{6325DC50-0F56-40D5-BF8E-BAF103B9F509}"/>
    <cellStyle name="Percent 2 2 3 3 6 3" xfId="18389" xr:uid="{F233D68E-DF68-447D-868C-648B319BC828}"/>
    <cellStyle name="Percent 2 2 3 3 6 4" xfId="32079" xr:uid="{A253F590-1D68-4C76-8FE5-4DA0E1CAE2FB}"/>
    <cellStyle name="Percent 2 2 3 3 6 5" xfId="46963" xr:uid="{7D44704D-123D-4A15-A35E-17332E750F5E}"/>
    <cellStyle name="Percent 2 2 3 3 7" xfId="21811" xr:uid="{0FF5A688-9998-467A-8E53-71E9FE00162F}"/>
    <cellStyle name="Percent 2 2 3 3 7 2" xfId="35503" xr:uid="{415EB958-15E6-4076-BBB4-E18FC3E44E6B}"/>
    <cellStyle name="Percent 2 2 3 3 7 3" xfId="50387" xr:uid="{B091B04D-9381-4636-BDEB-591040B368A2}"/>
    <cellStyle name="Percent 2 2 3 3 8" xfId="14967" xr:uid="{8B4E97A3-9097-44CD-83B2-81A8E1CBEE08}"/>
    <cellStyle name="Percent 2 2 3 3 9" xfId="28657" xr:uid="{3BF6DD62-2D17-4008-9594-C169BA5121DE}"/>
    <cellStyle name="Percent 2 2 3 4" xfId="8126" xr:uid="{FD80851D-53E2-481A-BA2F-00A70D4419FA}"/>
    <cellStyle name="Percent 2 2 3 4 2" xfId="8127" xr:uid="{E68CB5D4-41A2-4ACC-8562-882FB75380D7}"/>
    <cellStyle name="Percent 2 2 3 4 2 2" xfId="9839" xr:uid="{F886419F-6F02-4245-94C4-92C4CA8257E1}"/>
    <cellStyle name="Percent 2 2 3 4 2 2 2" xfId="13261" xr:uid="{799FA803-ACC1-407A-8888-DF6A73A7D31F}"/>
    <cellStyle name="Percent 2 2 3 4 2 2 2 2" xfId="26951" xr:uid="{EC59BAE0-D15A-4DEC-8E41-E217B540D9DD}"/>
    <cellStyle name="Percent 2 2 3 4 2 2 2 2 2" xfId="40643" xr:uid="{1F861DE6-3818-4D7B-8787-1E810D531B86}"/>
    <cellStyle name="Percent 2 2 3 4 2 2 2 2 3" xfId="55527" xr:uid="{6C2BBF1A-BEC8-488D-AD97-D867E39A4FCC}"/>
    <cellStyle name="Percent 2 2 3 4 2 2 2 3" xfId="20107" xr:uid="{3944D4C0-D264-40EF-B541-6A78173008B1}"/>
    <cellStyle name="Percent 2 2 3 4 2 2 2 4" xfId="33797" xr:uid="{ED932772-2152-4174-8FBF-33930E949753}"/>
    <cellStyle name="Percent 2 2 3 4 2 2 2 5" xfId="48681" xr:uid="{0FD57344-E335-4557-BCC7-7E9B3C77C522}"/>
    <cellStyle name="Percent 2 2 3 4 2 2 3" xfId="23529" xr:uid="{1409D44D-6B34-41B2-8579-A2B40F3C4EAB}"/>
    <cellStyle name="Percent 2 2 3 4 2 2 3 2" xfId="37221" xr:uid="{692399E8-79BE-45FB-9758-B2DBA32C2D7D}"/>
    <cellStyle name="Percent 2 2 3 4 2 2 3 3" xfId="52105" xr:uid="{7F8CB4A6-B00A-4622-A2EC-7F25215A83DA}"/>
    <cellStyle name="Percent 2 2 3 4 2 2 4" xfId="16685" xr:uid="{03B9DC18-35D0-4F63-83C7-DE75980F28E9}"/>
    <cellStyle name="Percent 2 2 3 4 2 2 5" xfId="30375" xr:uid="{A1911E4D-4B98-48EF-954F-ED5325A1668D}"/>
    <cellStyle name="Percent 2 2 3 4 2 2 6" xfId="45259" xr:uid="{95951CF2-AA31-411B-8475-80D63F81FB8F}"/>
    <cellStyle name="Percent 2 2 3 4 2 3" xfId="11549" xr:uid="{B30AE418-EA09-4CD5-9C07-9433F68C6589}"/>
    <cellStyle name="Percent 2 2 3 4 2 3 2" xfId="25239" xr:uid="{CE7C8E13-C0F4-451E-A766-4EF61D8D28EA}"/>
    <cellStyle name="Percent 2 2 3 4 2 3 2 2" xfId="38931" xr:uid="{5CBA59BC-E491-4BC7-B4D6-1202BC3FE1EC}"/>
    <cellStyle name="Percent 2 2 3 4 2 3 2 3" xfId="53815" xr:uid="{7225BA41-3FAE-46EA-B68B-F0A5BC429123}"/>
    <cellStyle name="Percent 2 2 3 4 2 3 3" xfId="18395" xr:uid="{DAE3FA5A-7F71-4A32-B4D1-DDD58E959D32}"/>
    <cellStyle name="Percent 2 2 3 4 2 3 4" xfId="32085" xr:uid="{BC713F87-CA98-44EB-B63F-17D71F45F8BB}"/>
    <cellStyle name="Percent 2 2 3 4 2 3 5" xfId="46969" xr:uid="{129C24C7-9606-4F6C-84C5-0FFCDA937950}"/>
    <cellStyle name="Percent 2 2 3 4 2 4" xfId="21817" xr:uid="{B8A25DDF-1D73-4DF9-9EC7-155582F81600}"/>
    <cellStyle name="Percent 2 2 3 4 2 4 2" xfId="35509" xr:uid="{BE948304-1E7F-4AF2-AADA-45E5D3EA82BB}"/>
    <cellStyle name="Percent 2 2 3 4 2 4 3" xfId="50393" xr:uid="{0D82E453-E24A-4287-B0F0-BD3447CD2B36}"/>
    <cellStyle name="Percent 2 2 3 4 2 5" xfId="14973" xr:uid="{08F1BF0B-4E3C-4618-871C-908BE3DDF60D}"/>
    <cellStyle name="Percent 2 2 3 4 2 6" xfId="28663" xr:uid="{262555D7-F4C4-4383-A96E-0A4D4245B82B}"/>
    <cellStyle name="Percent 2 2 3 4 2 7" xfId="43547" xr:uid="{36F8AF11-E8AA-4423-AF06-6617C6EC92A3}"/>
    <cellStyle name="Percent 2 2 3 4 3" xfId="9838" xr:uid="{E69C2F5B-1245-4664-88D1-5BA112F474A2}"/>
    <cellStyle name="Percent 2 2 3 4 3 2" xfId="13260" xr:uid="{1635CAAC-5A95-4DDA-B61B-3058C394AD00}"/>
    <cellStyle name="Percent 2 2 3 4 3 2 2" xfId="26950" xr:uid="{031DD688-27FC-4238-82D7-077CB787EAE6}"/>
    <cellStyle name="Percent 2 2 3 4 3 2 2 2" xfId="40642" xr:uid="{097AB824-BFB8-47B6-B420-D44BB0F7B222}"/>
    <cellStyle name="Percent 2 2 3 4 3 2 2 3" xfId="55526" xr:uid="{5BB6EBAA-FC0E-4DC0-8522-F0FA99C999DD}"/>
    <cellStyle name="Percent 2 2 3 4 3 2 3" xfId="20106" xr:uid="{C9AB4982-8A8C-487B-BD85-089391C54557}"/>
    <cellStyle name="Percent 2 2 3 4 3 2 4" xfId="33796" xr:uid="{D797477A-7747-4B95-B8ED-32DAFB4E318A}"/>
    <cellStyle name="Percent 2 2 3 4 3 2 5" xfId="48680" xr:uid="{BCFA0022-AEE9-4C5A-993A-4EC858D2FA0D}"/>
    <cellStyle name="Percent 2 2 3 4 3 3" xfId="23528" xr:uid="{57A80823-7EE2-4568-84CF-C428C56AA182}"/>
    <cellStyle name="Percent 2 2 3 4 3 3 2" xfId="37220" xr:uid="{AEE7A9A5-F360-44CF-B704-06465264259A}"/>
    <cellStyle name="Percent 2 2 3 4 3 3 3" xfId="52104" xr:uid="{4544FFE8-7579-45C8-83F4-190591908C4B}"/>
    <cellStyle name="Percent 2 2 3 4 3 4" xfId="16684" xr:uid="{724632CB-5E02-4C31-AD9A-56030E510D62}"/>
    <cellStyle name="Percent 2 2 3 4 3 5" xfId="30374" xr:uid="{626C7F72-1E30-46A5-B0E4-47674F13BFC5}"/>
    <cellStyle name="Percent 2 2 3 4 3 6" xfId="45258" xr:uid="{E9DB9226-9016-4D2C-BB72-54EBD004EDB6}"/>
    <cellStyle name="Percent 2 2 3 4 4" xfId="11548" xr:uid="{18462CDC-02C0-42A8-8937-62843490E068}"/>
    <cellStyle name="Percent 2 2 3 4 4 2" xfId="25238" xr:uid="{E8B4FEA4-3C22-4B0B-B91A-BDF9238E5667}"/>
    <cellStyle name="Percent 2 2 3 4 4 2 2" xfId="38930" xr:uid="{CD2C4E44-FFE6-4584-A7D6-2E0CFAB5DEA4}"/>
    <cellStyle name="Percent 2 2 3 4 4 2 3" xfId="53814" xr:uid="{D26E8FE6-4072-40E1-ABB0-212A7CBB353C}"/>
    <cellStyle name="Percent 2 2 3 4 4 3" xfId="18394" xr:uid="{640AEB5F-5459-4B71-BF69-4C1FE700096E}"/>
    <cellStyle name="Percent 2 2 3 4 4 4" xfId="32084" xr:uid="{600C119A-F028-4AA4-9E80-CEB26909D1E5}"/>
    <cellStyle name="Percent 2 2 3 4 4 5" xfId="46968" xr:uid="{CD7F01E6-E7B3-4FA8-A2AC-7A9540F99317}"/>
    <cellStyle name="Percent 2 2 3 4 5" xfId="21816" xr:uid="{E97DB4F0-F090-4347-99B7-3FAE51265229}"/>
    <cellStyle name="Percent 2 2 3 4 5 2" xfId="35508" xr:uid="{EC047347-9E35-4708-B65E-45C507792597}"/>
    <cellStyle name="Percent 2 2 3 4 5 3" xfId="50392" xr:uid="{2FDCA066-37F3-4CF2-A039-CF97702DC0F6}"/>
    <cellStyle name="Percent 2 2 3 4 6" xfId="14972" xr:uid="{18639C5E-BED0-43BB-AF6B-60D29587C5C7}"/>
    <cellStyle name="Percent 2 2 3 4 7" xfId="28662" xr:uid="{AF25690E-0FE1-40F8-937A-FD03211250D1}"/>
    <cellStyle name="Percent 2 2 3 4 8" xfId="43546" xr:uid="{F34B69D9-1D24-488D-B0AF-B988ADCFA0C4}"/>
    <cellStyle name="Percent 2 2 3 5" xfId="8128" xr:uid="{A2BF6F41-72B7-44D1-93A4-2D76E6E9CAC3}"/>
    <cellStyle name="Percent 2 2 3 5 2" xfId="9840" xr:uid="{C2A944C3-9027-4C5C-A907-0EE10DB55F77}"/>
    <cellStyle name="Percent 2 2 3 5 2 2" xfId="13262" xr:uid="{200A9460-0A3C-4DE6-9B1A-9F0B1BAAB61C}"/>
    <cellStyle name="Percent 2 2 3 5 2 2 2" xfId="26952" xr:uid="{B58DFDFD-958B-47CE-97A0-E85A3E45D863}"/>
    <cellStyle name="Percent 2 2 3 5 2 2 2 2" xfId="40644" xr:uid="{0C7BE8C7-5937-4D14-B41F-69BA3611142F}"/>
    <cellStyle name="Percent 2 2 3 5 2 2 2 3" xfId="55528" xr:uid="{025321FB-5474-4EDF-985C-308769B9DF05}"/>
    <cellStyle name="Percent 2 2 3 5 2 2 3" xfId="20108" xr:uid="{8E7E8054-599C-4D81-ABED-BCC4C50E2508}"/>
    <cellStyle name="Percent 2 2 3 5 2 2 4" xfId="33798" xr:uid="{1380555F-3C9A-4197-A6D1-B2C350F49BD3}"/>
    <cellStyle name="Percent 2 2 3 5 2 2 5" xfId="48682" xr:uid="{2D5E7392-FDA1-42F6-BC1A-487020D40BB0}"/>
    <cellStyle name="Percent 2 2 3 5 2 3" xfId="23530" xr:uid="{CB15558A-787F-4230-A79E-A4AF302554C4}"/>
    <cellStyle name="Percent 2 2 3 5 2 3 2" xfId="37222" xr:uid="{07D0A54E-15F7-41BD-AD6A-0577D5207BCE}"/>
    <cellStyle name="Percent 2 2 3 5 2 3 3" xfId="52106" xr:uid="{AA9A1662-1868-4B53-9E09-F6796B483D55}"/>
    <cellStyle name="Percent 2 2 3 5 2 4" xfId="16686" xr:uid="{23959E01-CDA6-4C1E-80D6-2F159E1D9120}"/>
    <cellStyle name="Percent 2 2 3 5 2 5" xfId="30376" xr:uid="{5E07E940-E9F2-4B44-919A-56060979820C}"/>
    <cellStyle name="Percent 2 2 3 5 2 6" xfId="45260" xr:uid="{A1249293-0ABB-40B3-BBCD-9EE41C35D098}"/>
    <cellStyle name="Percent 2 2 3 5 3" xfId="11550" xr:uid="{E450822D-FE4C-4CED-9BFD-46CD81F9F95D}"/>
    <cellStyle name="Percent 2 2 3 5 3 2" xfId="25240" xr:uid="{296E5A9A-53F5-482F-9A37-1338F02E87B7}"/>
    <cellStyle name="Percent 2 2 3 5 3 2 2" xfId="38932" xr:uid="{F1AC4968-4F42-4F2D-8540-66D39C0D6C1F}"/>
    <cellStyle name="Percent 2 2 3 5 3 2 3" xfId="53816" xr:uid="{F3140962-4DB7-4708-8A08-908401AC2AFC}"/>
    <cellStyle name="Percent 2 2 3 5 3 3" xfId="18396" xr:uid="{32BDAF55-0C42-416E-A44D-F1A1BDCFCA96}"/>
    <cellStyle name="Percent 2 2 3 5 3 4" xfId="32086" xr:uid="{019BA738-FF07-4B6F-AA90-6D73D5FE67AF}"/>
    <cellStyle name="Percent 2 2 3 5 3 5" xfId="46970" xr:uid="{6B452CFC-30CB-45B0-94C5-7D149AD970A7}"/>
    <cellStyle name="Percent 2 2 3 5 4" xfId="21818" xr:uid="{741BAC2C-48B9-45C4-BB46-CAB4448254E0}"/>
    <cellStyle name="Percent 2 2 3 5 4 2" xfId="35510" xr:uid="{C9AC46DF-B519-4DF2-B91A-EDA1483809D5}"/>
    <cellStyle name="Percent 2 2 3 5 4 3" xfId="50394" xr:uid="{D8829889-0BCD-474D-910B-DC18BFD59133}"/>
    <cellStyle name="Percent 2 2 3 5 5" xfId="14974" xr:uid="{6C0C8E91-1FE2-496E-ABE3-31022DED1F06}"/>
    <cellStyle name="Percent 2 2 3 5 6" xfId="28664" xr:uid="{E5637B79-1D2D-4C6D-AE82-094ACE24407A}"/>
    <cellStyle name="Percent 2 2 3 5 7" xfId="43548" xr:uid="{02A1676D-8D86-405F-AD87-D2854E588AF0}"/>
    <cellStyle name="Percent 2 2 3 6" xfId="8129" xr:uid="{3D3C5C67-626A-4E69-88F7-674846214B4B}"/>
    <cellStyle name="Percent 2 2 3 6 2" xfId="9841" xr:uid="{E8201C0F-9492-42BE-B85B-D1ECBB13DD63}"/>
    <cellStyle name="Percent 2 2 3 6 2 2" xfId="13263" xr:uid="{C29D8ADD-71C0-4C0C-9008-17D1F775F492}"/>
    <cellStyle name="Percent 2 2 3 6 2 2 2" xfId="26953" xr:uid="{9CE86288-D878-4C7D-99A8-AE5B78A5ECCF}"/>
    <cellStyle name="Percent 2 2 3 6 2 2 2 2" xfId="40645" xr:uid="{8C112438-8F5E-4341-9D80-5232CCEDC519}"/>
    <cellStyle name="Percent 2 2 3 6 2 2 2 3" xfId="55529" xr:uid="{483F1FEA-7F7D-40DC-AB90-DF5A69B36273}"/>
    <cellStyle name="Percent 2 2 3 6 2 2 3" xfId="20109" xr:uid="{1B4670BA-3E36-453E-BB68-A1647C62DFB8}"/>
    <cellStyle name="Percent 2 2 3 6 2 2 4" xfId="33799" xr:uid="{0722C683-2ECC-408C-BC37-9E691DD3E0CF}"/>
    <cellStyle name="Percent 2 2 3 6 2 2 5" xfId="48683" xr:uid="{171D524E-3621-470E-B5C2-020B97BFEFAD}"/>
    <cellStyle name="Percent 2 2 3 6 2 3" xfId="23531" xr:uid="{094F2B23-01CB-44F3-B005-013269DADE39}"/>
    <cellStyle name="Percent 2 2 3 6 2 3 2" xfId="37223" xr:uid="{D9E48616-7C25-4AEB-AC57-9689E285C6C8}"/>
    <cellStyle name="Percent 2 2 3 6 2 3 3" xfId="52107" xr:uid="{EB1CFA2F-7057-435E-8A08-5BF9C7563BFD}"/>
    <cellStyle name="Percent 2 2 3 6 2 4" xfId="16687" xr:uid="{777AF0BE-CF29-4648-A00D-C14597B76FC1}"/>
    <cellStyle name="Percent 2 2 3 6 2 5" xfId="30377" xr:uid="{1A797391-F791-45AA-86D0-0C6C6F76B87C}"/>
    <cellStyle name="Percent 2 2 3 6 2 6" xfId="45261" xr:uid="{3D4993C8-0502-4F4C-AF40-C6ABB0C28F24}"/>
    <cellStyle name="Percent 2 2 3 6 3" xfId="11551" xr:uid="{74509E7F-ECEE-4D29-9623-4E2F977F6044}"/>
    <cellStyle name="Percent 2 2 3 6 3 2" xfId="25241" xr:uid="{FB5D894B-5A2C-44C1-9BFA-E07CC73FCE54}"/>
    <cellStyle name="Percent 2 2 3 6 3 2 2" xfId="38933" xr:uid="{E62434FB-1410-4C4C-A536-5679474E2EBF}"/>
    <cellStyle name="Percent 2 2 3 6 3 2 3" xfId="53817" xr:uid="{F91CD6D3-CB46-4672-A0C9-0C5A9AC96BC2}"/>
    <cellStyle name="Percent 2 2 3 6 3 3" xfId="18397" xr:uid="{B8AF2D40-B68F-444A-8610-9B23585A49EF}"/>
    <cellStyle name="Percent 2 2 3 6 3 4" xfId="32087" xr:uid="{BFF36E15-F671-4617-82E0-FDE6922537EE}"/>
    <cellStyle name="Percent 2 2 3 6 3 5" xfId="46971" xr:uid="{D59174EC-AFC9-449D-A23E-9C14C28233FA}"/>
    <cellStyle name="Percent 2 2 3 6 4" xfId="21819" xr:uid="{E037F276-315F-4A50-AB06-4E589B7DEE42}"/>
    <cellStyle name="Percent 2 2 3 6 4 2" xfId="35511" xr:uid="{C4EDEA22-3A2D-4838-BDCC-CBB61748AB3D}"/>
    <cellStyle name="Percent 2 2 3 6 4 3" xfId="50395" xr:uid="{7ED2C571-3D81-4E98-BA68-2BA64C5958CC}"/>
    <cellStyle name="Percent 2 2 3 6 5" xfId="14975" xr:uid="{0ABBCCBE-30D2-4277-9FAF-F4934FDA5765}"/>
    <cellStyle name="Percent 2 2 3 6 6" xfId="28665" xr:uid="{07EF56CF-DAF7-45A9-9411-59A551D2E49C}"/>
    <cellStyle name="Percent 2 2 3 6 7" xfId="43549" xr:uid="{0AAA6C77-FE56-43F8-A457-30DF819EC1CE}"/>
    <cellStyle name="Percent 2 2 3 7" xfId="9827" xr:uid="{C7D8D857-82C1-4931-B526-84E013074E3F}"/>
    <cellStyle name="Percent 2 2 3 7 2" xfId="13249" xr:uid="{DB9B4658-24E5-4EC4-A94E-BAC34B618F7B}"/>
    <cellStyle name="Percent 2 2 3 7 2 2" xfId="26939" xr:uid="{9CF67A01-EFE2-485A-AB22-86D5312AF95C}"/>
    <cellStyle name="Percent 2 2 3 7 2 2 2" xfId="40631" xr:uid="{9C22925C-E44E-4FAC-89F3-94BCB8A46500}"/>
    <cellStyle name="Percent 2 2 3 7 2 2 3" xfId="55515" xr:uid="{42D2F469-76EB-472D-A4F0-43D1166C39F9}"/>
    <cellStyle name="Percent 2 2 3 7 2 3" xfId="20095" xr:uid="{DDF94425-E2F7-4A3E-8994-FDFF4D164680}"/>
    <cellStyle name="Percent 2 2 3 7 2 4" xfId="33785" xr:uid="{41B808EC-8549-4900-8270-A0C4F8613DE6}"/>
    <cellStyle name="Percent 2 2 3 7 2 5" xfId="48669" xr:uid="{824BFA60-6956-4B6B-8AB7-74776253F008}"/>
    <cellStyle name="Percent 2 2 3 7 3" xfId="23517" xr:uid="{EDA6213F-92FD-48DB-92F9-51D3320E4F69}"/>
    <cellStyle name="Percent 2 2 3 7 3 2" xfId="37209" xr:uid="{74DC28C2-A580-4CDC-BDD2-84EF9C09E2AE}"/>
    <cellStyle name="Percent 2 2 3 7 3 3" xfId="52093" xr:uid="{333C0F9A-A7F9-4C5B-B6FD-D33F373B0CC3}"/>
    <cellStyle name="Percent 2 2 3 7 4" xfId="16673" xr:uid="{0C48C4A2-FE96-4A1B-BE1E-4BEBF97BB541}"/>
    <cellStyle name="Percent 2 2 3 7 5" xfId="30363" xr:uid="{27202E0A-0CB4-44EF-9FF0-8F8652E21339}"/>
    <cellStyle name="Percent 2 2 3 7 6" xfId="45247" xr:uid="{7C1F2148-D305-4D5E-9B64-1F217443C584}"/>
    <cellStyle name="Percent 2 2 3 8" xfId="11537" xr:uid="{72AD3DDD-D623-4A44-A363-CF3B164C9F72}"/>
    <cellStyle name="Percent 2 2 3 8 2" xfId="25227" xr:uid="{1D719130-25E4-433D-9538-3C6BA2F445E0}"/>
    <cellStyle name="Percent 2 2 3 8 2 2" xfId="38919" xr:uid="{67BF295D-0FF3-4DD7-8A85-81F61F204633}"/>
    <cellStyle name="Percent 2 2 3 8 2 3" xfId="53803" xr:uid="{6AD3285D-5F61-45AF-881C-BCCE7E568E5D}"/>
    <cellStyle name="Percent 2 2 3 8 3" xfId="18383" xr:uid="{3E8E812D-9005-4386-BCF6-621E955E0C77}"/>
    <cellStyle name="Percent 2 2 3 8 4" xfId="32073" xr:uid="{969A72E0-214D-4552-B487-C179969071B4}"/>
    <cellStyle name="Percent 2 2 3 8 5" xfId="46957" xr:uid="{CED63E6E-B0E1-4EE8-9ECB-49DE1117F425}"/>
    <cellStyle name="Percent 2 2 3 9" xfId="21805" xr:uid="{8CC51A80-9A27-4374-A645-C898143B4153}"/>
    <cellStyle name="Percent 2 2 3 9 2" xfId="35497" xr:uid="{9AF69AF4-4BC1-47DF-B0CC-D15102BE1C7B}"/>
    <cellStyle name="Percent 2 2 3 9 3" xfId="50381" xr:uid="{559CD196-E92E-48FC-AEEF-5C7B1D5DE834}"/>
    <cellStyle name="Percent 2 2 4" xfId="8130" xr:uid="{C4A94B3C-13B1-4E6B-9347-8B01A95FDAC5}"/>
    <cellStyle name="Percent 2 2 4 10" xfId="14976" xr:uid="{C0099C6F-EBA8-466A-90F1-A062D65BECAB}"/>
    <cellStyle name="Percent 2 2 4 11" xfId="28666" xr:uid="{4560B6D1-4A32-4906-8277-26AEE65FC800}"/>
    <cellStyle name="Percent 2 2 4 12" xfId="43550" xr:uid="{1A2E8ABE-ECC2-4A3F-A639-395613DBBD08}"/>
    <cellStyle name="Percent 2 2 4 2" xfId="8131" xr:uid="{026D1615-9AAB-414F-992D-316D251DED84}"/>
    <cellStyle name="Percent 2 2 4 2 10" xfId="43551" xr:uid="{7543D87D-8A6B-4E3C-A447-51672066BD2B}"/>
    <cellStyle name="Percent 2 2 4 2 2" xfId="8132" xr:uid="{A058F635-C3C9-462A-AC22-FD4EAE8788E9}"/>
    <cellStyle name="Percent 2 2 4 2 2 2" xfId="8133" xr:uid="{02505A10-07DF-45A1-BF7A-C5F650D84837}"/>
    <cellStyle name="Percent 2 2 4 2 2 2 2" xfId="9845" xr:uid="{363CA97F-76E4-488D-A2E3-52E6610859AD}"/>
    <cellStyle name="Percent 2 2 4 2 2 2 2 2" xfId="13267" xr:uid="{0C359C47-EA2E-429F-80AB-13F8941F2FEE}"/>
    <cellStyle name="Percent 2 2 4 2 2 2 2 2 2" xfId="26957" xr:uid="{083A02FA-34A2-4966-8575-A56AE08216A0}"/>
    <cellStyle name="Percent 2 2 4 2 2 2 2 2 2 2" xfId="40649" xr:uid="{064CCC9E-7DEF-41EA-AA76-965813F45A3A}"/>
    <cellStyle name="Percent 2 2 4 2 2 2 2 2 2 3" xfId="55533" xr:uid="{08C5C0D6-B573-44B0-912E-A9DEA2F82ABB}"/>
    <cellStyle name="Percent 2 2 4 2 2 2 2 2 3" xfId="20113" xr:uid="{DF0FA88C-E81C-4E62-AA8A-B856C1AB44BE}"/>
    <cellStyle name="Percent 2 2 4 2 2 2 2 2 4" xfId="33803" xr:uid="{9178A346-95EA-4708-A0A5-092C441E378E}"/>
    <cellStyle name="Percent 2 2 4 2 2 2 2 2 5" xfId="48687" xr:uid="{AD04F73A-3435-4B16-92EC-0033CB5FB60C}"/>
    <cellStyle name="Percent 2 2 4 2 2 2 2 3" xfId="23535" xr:uid="{A2AA5D8B-9723-4A85-8214-4CB9A182073D}"/>
    <cellStyle name="Percent 2 2 4 2 2 2 2 3 2" xfId="37227" xr:uid="{B1F27986-7BF1-4F9E-9469-73902790C41A}"/>
    <cellStyle name="Percent 2 2 4 2 2 2 2 3 3" xfId="52111" xr:uid="{A50CF9F9-0F0C-40D7-99C5-B3F040A7E534}"/>
    <cellStyle name="Percent 2 2 4 2 2 2 2 4" xfId="16691" xr:uid="{8D805C50-F312-4D12-9E34-B5D2AD1B3D75}"/>
    <cellStyle name="Percent 2 2 4 2 2 2 2 5" xfId="30381" xr:uid="{42B127EF-43E7-4719-9CC0-0E9869E93DA2}"/>
    <cellStyle name="Percent 2 2 4 2 2 2 2 6" xfId="45265" xr:uid="{AC80BB66-53A2-49AD-8D44-2AA84FE2BDE3}"/>
    <cellStyle name="Percent 2 2 4 2 2 2 3" xfId="11555" xr:uid="{DA493E78-F111-42D5-AE17-BB86C328005D}"/>
    <cellStyle name="Percent 2 2 4 2 2 2 3 2" xfId="25245" xr:uid="{A4F4CB2B-1F99-4082-991B-C88AEFEF8F6C}"/>
    <cellStyle name="Percent 2 2 4 2 2 2 3 2 2" xfId="38937" xr:uid="{F1684FD7-214F-4D77-A7DA-CAEC090D82E5}"/>
    <cellStyle name="Percent 2 2 4 2 2 2 3 2 3" xfId="53821" xr:uid="{6CA6140D-2FA0-41B8-9D67-1B6B4F55EF7A}"/>
    <cellStyle name="Percent 2 2 4 2 2 2 3 3" xfId="18401" xr:uid="{E7CE7A51-2563-402E-9B3C-F9EBDF89AC3D}"/>
    <cellStyle name="Percent 2 2 4 2 2 2 3 4" xfId="32091" xr:uid="{893FB0B6-7FF4-4B36-9853-B2437089542B}"/>
    <cellStyle name="Percent 2 2 4 2 2 2 3 5" xfId="46975" xr:uid="{074274F2-6FA4-4FAC-958B-DBCEDFC83615}"/>
    <cellStyle name="Percent 2 2 4 2 2 2 4" xfId="21823" xr:uid="{75133DFD-655F-4AF4-A853-FC04AE36EB09}"/>
    <cellStyle name="Percent 2 2 4 2 2 2 4 2" xfId="35515" xr:uid="{6EA63C92-8959-4F87-B375-FACB66332D8E}"/>
    <cellStyle name="Percent 2 2 4 2 2 2 4 3" xfId="50399" xr:uid="{A98F65FF-BB2D-4EAB-A137-1068C067D88B}"/>
    <cellStyle name="Percent 2 2 4 2 2 2 5" xfId="14979" xr:uid="{0D64B715-4768-4F5B-8DD3-097944EDDADE}"/>
    <cellStyle name="Percent 2 2 4 2 2 2 6" xfId="28669" xr:uid="{3F4E1F37-A9B1-4969-83F8-02C365211F83}"/>
    <cellStyle name="Percent 2 2 4 2 2 2 7" xfId="43553" xr:uid="{832C2241-47DE-4FAF-8686-B27A2760CBEA}"/>
    <cellStyle name="Percent 2 2 4 2 2 3" xfId="9844" xr:uid="{1C52E3F7-4C66-4D07-80A8-AFBB1465A6E5}"/>
    <cellStyle name="Percent 2 2 4 2 2 3 2" xfId="13266" xr:uid="{57BA9D9C-2330-4B03-9A03-5643ECFBF1AB}"/>
    <cellStyle name="Percent 2 2 4 2 2 3 2 2" xfId="26956" xr:uid="{684D04A1-BCFD-46AD-9B8F-CF797C39C962}"/>
    <cellStyle name="Percent 2 2 4 2 2 3 2 2 2" xfId="40648" xr:uid="{8AA032A7-2FD5-46FE-8471-54D96591A0A3}"/>
    <cellStyle name="Percent 2 2 4 2 2 3 2 2 3" xfId="55532" xr:uid="{5E4B5C52-E7A2-4712-8080-53E416C3F867}"/>
    <cellStyle name="Percent 2 2 4 2 2 3 2 3" xfId="20112" xr:uid="{D3A7DCE7-A285-49C4-8E7A-036671E5707F}"/>
    <cellStyle name="Percent 2 2 4 2 2 3 2 4" xfId="33802" xr:uid="{F97FC2C6-C302-4467-A87B-906D3B3E3AE4}"/>
    <cellStyle name="Percent 2 2 4 2 2 3 2 5" xfId="48686" xr:uid="{6779F479-7DBC-4397-9097-0A58EECE7D93}"/>
    <cellStyle name="Percent 2 2 4 2 2 3 3" xfId="23534" xr:uid="{C1232B18-9986-42A9-BC31-8D45A5F7D88B}"/>
    <cellStyle name="Percent 2 2 4 2 2 3 3 2" xfId="37226" xr:uid="{F830F922-CD68-43F2-9F77-FAE07843C9DD}"/>
    <cellStyle name="Percent 2 2 4 2 2 3 3 3" xfId="52110" xr:uid="{A52F581F-73AD-4767-840C-D540F045A122}"/>
    <cellStyle name="Percent 2 2 4 2 2 3 4" xfId="16690" xr:uid="{86C3E94F-84D5-4129-A7F4-9FE0D5BA5259}"/>
    <cellStyle name="Percent 2 2 4 2 2 3 5" xfId="30380" xr:uid="{0C4B7B90-5DEC-4717-9890-6A4A0F645BE5}"/>
    <cellStyle name="Percent 2 2 4 2 2 3 6" xfId="45264" xr:uid="{97E8D912-F04E-4EF9-861B-A4BD1C810FEB}"/>
    <cellStyle name="Percent 2 2 4 2 2 4" xfId="11554" xr:uid="{0B78460D-2E58-4BFB-80F4-CAD6DF11BF10}"/>
    <cellStyle name="Percent 2 2 4 2 2 4 2" xfId="25244" xr:uid="{6B69CA43-2FFA-45D8-AC88-604117B6F4B0}"/>
    <cellStyle name="Percent 2 2 4 2 2 4 2 2" xfId="38936" xr:uid="{8B6FF442-0C52-4691-B51D-0BE736D7FB46}"/>
    <cellStyle name="Percent 2 2 4 2 2 4 2 3" xfId="53820" xr:uid="{17A2AF70-B9A1-4061-BA38-03310C7EF129}"/>
    <cellStyle name="Percent 2 2 4 2 2 4 3" xfId="18400" xr:uid="{75399FEA-643B-495D-87D6-AD705C757B1E}"/>
    <cellStyle name="Percent 2 2 4 2 2 4 4" xfId="32090" xr:uid="{3653ACFF-8C30-46F0-98E5-1FD2798FF113}"/>
    <cellStyle name="Percent 2 2 4 2 2 4 5" xfId="46974" xr:uid="{3D7AA2C6-BFEE-47F3-BA6D-9F2F86D2F5C9}"/>
    <cellStyle name="Percent 2 2 4 2 2 5" xfId="21822" xr:uid="{77C58681-07DC-4E6E-83A2-9B427E16C0B0}"/>
    <cellStyle name="Percent 2 2 4 2 2 5 2" xfId="35514" xr:uid="{0E334259-7C9C-4C58-8338-A24C8AE69F8A}"/>
    <cellStyle name="Percent 2 2 4 2 2 5 3" xfId="50398" xr:uid="{983B15DF-1A79-4968-818C-D52F5679F031}"/>
    <cellStyle name="Percent 2 2 4 2 2 6" xfId="14978" xr:uid="{83B4EE13-8207-4A29-82C5-6F98E3CBEA9C}"/>
    <cellStyle name="Percent 2 2 4 2 2 7" xfId="28668" xr:uid="{597B8832-DF29-402E-9A74-A67A254A16A6}"/>
    <cellStyle name="Percent 2 2 4 2 2 8" xfId="43552" xr:uid="{D4C5C3B2-7051-45C6-9E8C-EB72C0CF933E}"/>
    <cellStyle name="Percent 2 2 4 2 3" xfId="8134" xr:uid="{56B380D4-211A-4549-BD7F-8ED0FD0F0082}"/>
    <cellStyle name="Percent 2 2 4 2 3 2" xfId="9846" xr:uid="{1B47C8DC-906E-4B94-BAC0-DF8C8DA76D2C}"/>
    <cellStyle name="Percent 2 2 4 2 3 2 2" xfId="13268" xr:uid="{0ECCDCDD-E19A-462F-A6A1-CC5DD8735209}"/>
    <cellStyle name="Percent 2 2 4 2 3 2 2 2" xfId="26958" xr:uid="{A9744280-D255-40D7-B470-1134BE96E644}"/>
    <cellStyle name="Percent 2 2 4 2 3 2 2 2 2" xfId="40650" xr:uid="{CE32F68B-FAC6-42BE-A8E6-39AFBEA6CB48}"/>
    <cellStyle name="Percent 2 2 4 2 3 2 2 2 3" xfId="55534" xr:uid="{20726914-965A-461F-BAB2-25245FFB5C2C}"/>
    <cellStyle name="Percent 2 2 4 2 3 2 2 3" xfId="20114" xr:uid="{DBD44EFF-26F2-473C-A2C8-5A278000C554}"/>
    <cellStyle name="Percent 2 2 4 2 3 2 2 4" xfId="33804" xr:uid="{244F21D5-3AD7-436A-AFD3-8F5D6B91CB85}"/>
    <cellStyle name="Percent 2 2 4 2 3 2 2 5" xfId="48688" xr:uid="{095C1F47-A276-48E9-8A09-15043ED28957}"/>
    <cellStyle name="Percent 2 2 4 2 3 2 3" xfId="23536" xr:uid="{90D61D22-DB9F-42A7-91D2-8204FB4E667C}"/>
    <cellStyle name="Percent 2 2 4 2 3 2 3 2" xfId="37228" xr:uid="{B68A98B3-55A5-4C65-9563-06CA1E939F46}"/>
    <cellStyle name="Percent 2 2 4 2 3 2 3 3" xfId="52112" xr:uid="{ADB909B2-BDBB-4BF7-B103-4447A673BF89}"/>
    <cellStyle name="Percent 2 2 4 2 3 2 4" xfId="16692" xr:uid="{9D5EFA92-4241-4D0D-B150-ACFACB8BCA33}"/>
    <cellStyle name="Percent 2 2 4 2 3 2 5" xfId="30382" xr:uid="{363EAD66-CBE6-4C3E-BB1F-B6292F19D31B}"/>
    <cellStyle name="Percent 2 2 4 2 3 2 6" xfId="45266" xr:uid="{FFD44052-2631-4C71-AD2F-D6CF22D2C6EB}"/>
    <cellStyle name="Percent 2 2 4 2 3 3" xfId="11556" xr:uid="{C9C881D0-5887-4CD7-998B-9BB4C509B242}"/>
    <cellStyle name="Percent 2 2 4 2 3 3 2" xfId="25246" xr:uid="{E2F51B1D-8CE0-4077-8F98-810A445C4281}"/>
    <cellStyle name="Percent 2 2 4 2 3 3 2 2" xfId="38938" xr:uid="{DFF185EA-EFCA-41AF-BE19-A942A79DAADE}"/>
    <cellStyle name="Percent 2 2 4 2 3 3 2 3" xfId="53822" xr:uid="{C6468284-4360-40B6-BFB0-CAE0845389C9}"/>
    <cellStyle name="Percent 2 2 4 2 3 3 3" xfId="18402" xr:uid="{5E13FEEB-2F5D-48DA-80DD-61097CE587C6}"/>
    <cellStyle name="Percent 2 2 4 2 3 3 4" xfId="32092" xr:uid="{215E36B7-F822-436B-9EEF-77A4F5C91443}"/>
    <cellStyle name="Percent 2 2 4 2 3 3 5" xfId="46976" xr:uid="{99CCF654-D504-4997-92DA-8D0152C20A65}"/>
    <cellStyle name="Percent 2 2 4 2 3 4" xfId="21824" xr:uid="{10B78893-26B7-457C-B013-C41FF08CAC25}"/>
    <cellStyle name="Percent 2 2 4 2 3 4 2" xfId="35516" xr:uid="{D54CCB5F-9B93-4B27-82AD-635ED390EAAB}"/>
    <cellStyle name="Percent 2 2 4 2 3 4 3" xfId="50400" xr:uid="{0F21FDF6-EA5A-48F8-BE37-33DCCDB4BADE}"/>
    <cellStyle name="Percent 2 2 4 2 3 5" xfId="14980" xr:uid="{01179AFF-95ED-4E0B-827C-CB6C6C6D85EC}"/>
    <cellStyle name="Percent 2 2 4 2 3 6" xfId="28670" xr:uid="{645BEE24-BAEB-44EC-A930-03881BA528EA}"/>
    <cellStyle name="Percent 2 2 4 2 3 7" xfId="43554" xr:uid="{45BC5647-742E-4019-B546-D4949A108B6C}"/>
    <cellStyle name="Percent 2 2 4 2 4" xfId="8135" xr:uid="{F9D4A455-F370-41FC-BD31-79FC5F0A9285}"/>
    <cellStyle name="Percent 2 2 4 2 4 2" xfId="9847" xr:uid="{AEEF12EB-6786-4F5D-A6DA-E9EB48F84EB2}"/>
    <cellStyle name="Percent 2 2 4 2 4 2 2" xfId="13269" xr:uid="{37F5EB8F-3786-4D95-ACAF-F144E438B0B4}"/>
    <cellStyle name="Percent 2 2 4 2 4 2 2 2" xfId="26959" xr:uid="{29470EEF-CC6D-49E9-840A-315899BD02FC}"/>
    <cellStyle name="Percent 2 2 4 2 4 2 2 2 2" xfId="40651" xr:uid="{9AC9B1E2-3B45-42FD-8EA4-407FA2424475}"/>
    <cellStyle name="Percent 2 2 4 2 4 2 2 2 3" xfId="55535" xr:uid="{83A3DF70-83E5-4C0D-BF89-4B36512B237F}"/>
    <cellStyle name="Percent 2 2 4 2 4 2 2 3" xfId="20115" xr:uid="{FA0FB41E-B20C-448E-8E51-3795EAB8DBC2}"/>
    <cellStyle name="Percent 2 2 4 2 4 2 2 4" xfId="33805" xr:uid="{41D40FFD-4F1A-49FC-AF83-EADA35906961}"/>
    <cellStyle name="Percent 2 2 4 2 4 2 2 5" xfId="48689" xr:uid="{42D319EA-6533-44FC-BBA5-1F56466D2AED}"/>
    <cellStyle name="Percent 2 2 4 2 4 2 3" xfId="23537" xr:uid="{24974713-D785-4BD6-9A3E-5F170D0C523C}"/>
    <cellStyle name="Percent 2 2 4 2 4 2 3 2" xfId="37229" xr:uid="{AAD7326E-93C2-4636-83F5-23FD016EDE44}"/>
    <cellStyle name="Percent 2 2 4 2 4 2 3 3" xfId="52113" xr:uid="{D9882404-0019-479F-A978-F5F42A678115}"/>
    <cellStyle name="Percent 2 2 4 2 4 2 4" xfId="16693" xr:uid="{E0283A86-2049-46D1-9D33-F79951696A05}"/>
    <cellStyle name="Percent 2 2 4 2 4 2 5" xfId="30383" xr:uid="{1C325F8F-7DDA-4B6F-AC97-659931E0D0C9}"/>
    <cellStyle name="Percent 2 2 4 2 4 2 6" xfId="45267" xr:uid="{8DA7B610-292B-44ED-80EE-00C1C3152E19}"/>
    <cellStyle name="Percent 2 2 4 2 4 3" xfId="11557" xr:uid="{3FBCC503-EC7C-4622-98D0-73C5BCF6E464}"/>
    <cellStyle name="Percent 2 2 4 2 4 3 2" xfId="25247" xr:uid="{BE7BFE19-5EDD-4ACE-9852-2D3BC4EB6F61}"/>
    <cellStyle name="Percent 2 2 4 2 4 3 2 2" xfId="38939" xr:uid="{FC968BA7-F170-4F92-8D29-2BB7156B597C}"/>
    <cellStyle name="Percent 2 2 4 2 4 3 2 3" xfId="53823" xr:uid="{F960546C-C89D-4773-AE30-1E886EDCE63B}"/>
    <cellStyle name="Percent 2 2 4 2 4 3 3" xfId="18403" xr:uid="{0CE7A162-9258-48AF-9726-E08D51A27A75}"/>
    <cellStyle name="Percent 2 2 4 2 4 3 4" xfId="32093" xr:uid="{C360E6CE-0C48-4774-A5F0-29BDEE8278CD}"/>
    <cellStyle name="Percent 2 2 4 2 4 3 5" xfId="46977" xr:uid="{B99DF835-680E-444B-8A62-9429C305CE44}"/>
    <cellStyle name="Percent 2 2 4 2 4 4" xfId="21825" xr:uid="{663A6882-B9E6-4D84-8071-9633E1AD0FCA}"/>
    <cellStyle name="Percent 2 2 4 2 4 4 2" xfId="35517" xr:uid="{98D35D08-2D15-4C44-9AED-B66CA543D7B1}"/>
    <cellStyle name="Percent 2 2 4 2 4 4 3" xfId="50401" xr:uid="{EAD168B1-7F93-43B4-9B43-BE72A4FB403C}"/>
    <cellStyle name="Percent 2 2 4 2 4 5" xfId="14981" xr:uid="{13363798-9AC4-4050-8FE0-4EE0C786A7D3}"/>
    <cellStyle name="Percent 2 2 4 2 4 6" xfId="28671" xr:uid="{925931CD-7AB4-4381-B9DA-65B1F7B48CBA}"/>
    <cellStyle name="Percent 2 2 4 2 4 7" xfId="43555" xr:uid="{856F4A66-2CF2-4315-A7C5-E94123357F41}"/>
    <cellStyle name="Percent 2 2 4 2 5" xfId="9843" xr:uid="{457A28ED-19ED-41DC-A231-F0870A068C5E}"/>
    <cellStyle name="Percent 2 2 4 2 5 2" xfId="13265" xr:uid="{DF30C38E-2C0E-404D-8DC0-2D8B1DB7A9C0}"/>
    <cellStyle name="Percent 2 2 4 2 5 2 2" xfId="26955" xr:uid="{8AAB3352-4862-4108-99C4-693E0C239B8A}"/>
    <cellStyle name="Percent 2 2 4 2 5 2 2 2" xfId="40647" xr:uid="{859AF83F-FAC7-45F4-B2A0-F922D1E58CCD}"/>
    <cellStyle name="Percent 2 2 4 2 5 2 2 3" xfId="55531" xr:uid="{C009858D-9959-40ED-BA1C-E64DD6428017}"/>
    <cellStyle name="Percent 2 2 4 2 5 2 3" xfId="20111" xr:uid="{BB6F3FE5-454F-4AB4-A698-07EBEE5E17FB}"/>
    <cellStyle name="Percent 2 2 4 2 5 2 4" xfId="33801" xr:uid="{47A90663-F6B1-4BB2-BA6F-6B3AD5FFAD8B}"/>
    <cellStyle name="Percent 2 2 4 2 5 2 5" xfId="48685" xr:uid="{F8C68431-EEB9-480C-ADA7-26FBB4E94D3F}"/>
    <cellStyle name="Percent 2 2 4 2 5 3" xfId="23533" xr:uid="{F89C14AE-7146-49AD-B84E-8CCFF1733B82}"/>
    <cellStyle name="Percent 2 2 4 2 5 3 2" xfId="37225" xr:uid="{84249313-2FB1-4219-8089-543D410032CD}"/>
    <cellStyle name="Percent 2 2 4 2 5 3 3" xfId="52109" xr:uid="{0FF6978E-2800-40E8-BB68-1ABD4ECD3B64}"/>
    <cellStyle name="Percent 2 2 4 2 5 4" xfId="16689" xr:uid="{EF869053-3E51-40B6-BFE8-1E7DDF312D46}"/>
    <cellStyle name="Percent 2 2 4 2 5 5" xfId="30379" xr:uid="{988135A9-7588-45CA-AF57-98C0EE4AAFB4}"/>
    <cellStyle name="Percent 2 2 4 2 5 6" xfId="45263" xr:uid="{C5CF9121-51BA-47E6-B14C-5616588AE63E}"/>
    <cellStyle name="Percent 2 2 4 2 6" xfId="11553" xr:uid="{15822C98-BD12-4B0D-BE8F-D0DCA92198CB}"/>
    <cellStyle name="Percent 2 2 4 2 6 2" xfId="25243" xr:uid="{79542BB8-E177-4E27-9C0D-2A54A593AF77}"/>
    <cellStyle name="Percent 2 2 4 2 6 2 2" xfId="38935" xr:uid="{E93D273A-036D-408A-8762-8ADC7E549D02}"/>
    <cellStyle name="Percent 2 2 4 2 6 2 3" xfId="53819" xr:uid="{F0741982-A621-4895-A383-D9BB5FE655C9}"/>
    <cellStyle name="Percent 2 2 4 2 6 3" xfId="18399" xr:uid="{C8ED320C-2E9A-40A2-BD7E-966CB27594A5}"/>
    <cellStyle name="Percent 2 2 4 2 6 4" xfId="32089" xr:uid="{2FED7836-936C-457A-B7C1-DB98214487DF}"/>
    <cellStyle name="Percent 2 2 4 2 6 5" xfId="46973" xr:uid="{4C833773-B19C-4093-A2C9-AE2C7A7A39F4}"/>
    <cellStyle name="Percent 2 2 4 2 7" xfId="21821" xr:uid="{17FB00E5-DE70-4F2A-B4AE-B255A71DF459}"/>
    <cellStyle name="Percent 2 2 4 2 7 2" xfId="35513" xr:uid="{A808D77C-A5AA-45F0-AACA-345FC2AD743E}"/>
    <cellStyle name="Percent 2 2 4 2 7 3" xfId="50397" xr:uid="{1050CE31-C098-4DA7-9C40-CC4BABA6B84B}"/>
    <cellStyle name="Percent 2 2 4 2 8" xfId="14977" xr:uid="{10A825FE-9244-4183-A313-283BBCD9EE4C}"/>
    <cellStyle name="Percent 2 2 4 2 9" xfId="28667" xr:uid="{23200F06-FA23-4AAD-9533-4051F3B249BD}"/>
    <cellStyle name="Percent 2 2 4 3" xfId="8136" xr:uid="{049466E1-1C6D-4909-9146-AAE7216C9372}"/>
    <cellStyle name="Percent 2 2 4 3 10" xfId="43556" xr:uid="{D39E71B0-6BEC-4C1D-A2B8-C70FB1B2E26C}"/>
    <cellStyle name="Percent 2 2 4 3 2" xfId="8137" xr:uid="{1C53D9B4-C622-4537-BF78-0A4454D14F4B}"/>
    <cellStyle name="Percent 2 2 4 3 2 2" xfId="8138" xr:uid="{1D6946B9-F8E6-47DF-B79A-5A3780E22E7A}"/>
    <cellStyle name="Percent 2 2 4 3 2 2 2" xfId="9850" xr:uid="{DFC033F7-BA94-442C-B9C6-BCE1F3087241}"/>
    <cellStyle name="Percent 2 2 4 3 2 2 2 2" xfId="13272" xr:uid="{2D701DE9-ED05-4D24-908E-EA8EFF3A36FF}"/>
    <cellStyle name="Percent 2 2 4 3 2 2 2 2 2" xfId="26962" xr:uid="{2FCF144A-7416-4FF8-AB96-58A18C8946F2}"/>
    <cellStyle name="Percent 2 2 4 3 2 2 2 2 2 2" xfId="40654" xr:uid="{B784C957-1B92-46D6-AC1C-4BC905A6BB32}"/>
    <cellStyle name="Percent 2 2 4 3 2 2 2 2 2 3" xfId="55538" xr:uid="{9712B394-7DF1-4FC1-84B2-0E46014F6F88}"/>
    <cellStyle name="Percent 2 2 4 3 2 2 2 2 3" xfId="20118" xr:uid="{83E63F5D-2F87-4CBC-B711-4D3489792496}"/>
    <cellStyle name="Percent 2 2 4 3 2 2 2 2 4" xfId="33808" xr:uid="{3F4F2224-5699-4D21-A0E2-4E13E4F24312}"/>
    <cellStyle name="Percent 2 2 4 3 2 2 2 2 5" xfId="48692" xr:uid="{34C72578-37C1-4F9F-911D-13BDF6E56FF2}"/>
    <cellStyle name="Percent 2 2 4 3 2 2 2 3" xfId="23540" xr:uid="{3DCF38F7-5D08-4E0D-AE48-4451E4A3D2AD}"/>
    <cellStyle name="Percent 2 2 4 3 2 2 2 3 2" xfId="37232" xr:uid="{5D5FA329-8DB9-471F-8DB6-83699E082184}"/>
    <cellStyle name="Percent 2 2 4 3 2 2 2 3 3" xfId="52116" xr:uid="{447FC657-9449-4F92-A458-44191BEABE91}"/>
    <cellStyle name="Percent 2 2 4 3 2 2 2 4" xfId="16696" xr:uid="{3A3A7CB8-57EA-4EBD-9622-25B125ECC5CF}"/>
    <cellStyle name="Percent 2 2 4 3 2 2 2 5" xfId="30386" xr:uid="{5031DEB7-2C6A-4985-A72D-740ECD5FECDE}"/>
    <cellStyle name="Percent 2 2 4 3 2 2 2 6" xfId="45270" xr:uid="{FBE813DA-3BDF-4211-A4EA-C039DE59252A}"/>
    <cellStyle name="Percent 2 2 4 3 2 2 3" xfId="11560" xr:uid="{E65EEA6A-BEF6-4534-AD5C-ABC8A7CA9912}"/>
    <cellStyle name="Percent 2 2 4 3 2 2 3 2" xfId="25250" xr:uid="{6F4CD9C8-FA25-4E49-9EA6-3E0AAA1FD0FD}"/>
    <cellStyle name="Percent 2 2 4 3 2 2 3 2 2" xfId="38942" xr:uid="{CCAF2051-48EB-41F0-BF5B-81B1681CD4D5}"/>
    <cellStyle name="Percent 2 2 4 3 2 2 3 2 3" xfId="53826" xr:uid="{51D1CCB8-7487-4060-9A4F-4E514DA28D80}"/>
    <cellStyle name="Percent 2 2 4 3 2 2 3 3" xfId="18406" xr:uid="{19C47008-970B-4EB0-93BB-CA6473CA34A8}"/>
    <cellStyle name="Percent 2 2 4 3 2 2 3 4" xfId="32096" xr:uid="{77CE5E6E-867B-4337-BF98-54BE835A625B}"/>
    <cellStyle name="Percent 2 2 4 3 2 2 3 5" xfId="46980" xr:uid="{CD0A80BD-FCDF-41E2-AFC6-FBB454FAE8C2}"/>
    <cellStyle name="Percent 2 2 4 3 2 2 4" xfId="21828" xr:uid="{EC8F4BEC-6A7D-498B-8256-0117AF7A7429}"/>
    <cellStyle name="Percent 2 2 4 3 2 2 4 2" xfId="35520" xr:uid="{A811AB17-E32B-48F0-866D-6D0FF6B9D679}"/>
    <cellStyle name="Percent 2 2 4 3 2 2 4 3" xfId="50404" xr:uid="{0DBF3486-8E52-449C-9900-D39A3DC488CA}"/>
    <cellStyle name="Percent 2 2 4 3 2 2 5" xfId="14984" xr:uid="{AE90A13B-35AC-4F09-B14C-D817ACD48A43}"/>
    <cellStyle name="Percent 2 2 4 3 2 2 6" xfId="28674" xr:uid="{8CFD310C-1B22-4D53-A778-877AE0D6E8DD}"/>
    <cellStyle name="Percent 2 2 4 3 2 2 7" xfId="43558" xr:uid="{F78F5DEF-21EF-418B-83A3-ECC4D3906B7F}"/>
    <cellStyle name="Percent 2 2 4 3 2 3" xfId="9849" xr:uid="{48E1008D-11E7-42DA-AB84-02E40A9E20E8}"/>
    <cellStyle name="Percent 2 2 4 3 2 3 2" xfId="13271" xr:uid="{1055B923-C059-4D5A-8FCF-58A386B1E2CB}"/>
    <cellStyle name="Percent 2 2 4 3 2 3 2 2" xfId="26961" xr:uid="{7E25CF86-9ACB-40BA-ABAE-01B3DE272F01}"/>
    <cellStyle name="Percent 2 2 4 3 2 3 2 2 2" xfId="40653" xr:uid="{37EAEDB3-DC48-433B-B13C-DA832B4DD882}"/>
    <cellStyle name="Percent 2 2 4 3 2 3 2 2 3" xfId="55537" xr:uid="{4D2E7B7E-C737-400E-B4A4-98BA2A881189}"/>
    <cellStyle name="Percent 2 2 4 3 2 3 2 3" xfId="20117" xr:uid="{8F54F9A0-0678-4247-BB65-CAB615D2B0B9}"/>
    <cellStyle name="Percent 2 2 4 3 2 3 2 4" xfId="33807" xr:uid="{F44A6715-F365-4D3E-A6E3-3221D9F8B579}"/>
    <cellStyle name="Percent 2 2 4 3 2 3 2 5" xfId="48691" xr:uid="{AC133F4C-B201-4E4A-BD38-5C11075090F7}"/>
    <cellStyle name="Percent 2 2 4 3 2 3 3" xfId="23539" xr:uid="{73543607-FC69-4531-A4DF-18D2A11D6B6A}"/>
    <cellStyle name="Percent 2 2 4 3 2 3 3 2" xfId="37231" xr:uid="{09E31831-19E7-4920-B010-514311A44A6D}"/>
    <cellStyle name="Percent 2 2 4 3 2 3 3 3" xfId="52115" xr:uid="{FA9FEE92-60DA-44BD-BA63-C88EE84E9D77}"/>
    <cellStyle name="Percent 2 2 4 3 2 3 4" xfId="16695" xr:uid="{958AB346-5917-4944-8069-6F8229011975}"/>
    <cellStyle name="Percent 2 2 4 3 2 3 5" xfId="30385" xr:uid="{4A9076BC-366F-4A7B-AE27-29E45CB3F668}"/>
    <cellStyle name="Percent 2 2 4 3 2 3 6" xfId="45269" xr:uid="{5CB2A57B-0BC3-48F4-A440-DFD7D5DC7D16}"/>
    <cellStyle name="Percent 2 2 4 3 2 4" xfId="11559" xr:uid="{11FB7564-13E5-430C-9C37-DF5F51A732E8}"/>
    <cellStyle name="Percent 2 2 4 3 2 4 2" xfId="25249" xr:uid="{21DCAB38-62BA-48DE-9E0D-481F8DFFDEA6}"/>
    <cellStyle name="Percent 2 2 4 3 2 4 2 2" xfId="38941" xr:uid="{98FD128F-8996-4264-8870-543D7A7962ED}"/>
    <cellStyle name="Percent 2 2 4 3 2 4 2 3" xfId="53825" xr:uid="{A9DCC431-467A-4CA6-9E7C-FB393129978F}"/>
    <cellStyle name="Percent 2 2 4 3 2 4 3" xfId="18405" xr:uid="{DAABE81F-5B28-477E-BF19-BD6ECC439D3A}"/>
    <cellStyle name="Percent 2 2 4 3 2 4 4" xfId="32095" xr:uid="{E6B805FE-C868-48BE-95F6-218E78845033}"/>
    <cellStyle name="Percent 2 2 4 3 2 4 5" xfId="46979" xr:uid="{2A60E05E-36C1-4003-9B3D-866D88B7BC12}"/>
    <cellStyle name="Percent 2 2 4 3 2 5" xfId="21827" xr:uid="{CEBE6934-CCE9-43DB-8C09-50DA58DDFCD1}"/>
    <cellStyle name="Percent 2 2 4 3 2 5 2" xfId="35519" xr:uid="{CEE916AE-E9A8-4581-9E91-BE92F4A7620C}"/>
    <cellStyle name="Percent 2 2 4 3 2 5 3" xfId="50403" xr:uid="{CF2430F8-27EC-4183-83C0-DFDB64F35B9D}"/>
    <cellStyle name="Percent 2 2 4 3 2 6" xfId="14983" xr:uid="{37FA7AE9-92BD-4204-AABD-9C640B34C25D}"/>
    <cellStyle name="Percent 2 2 4 3 2 7" xfId="28673" xr:uid="{0B14C32D-9082-497E-8406-3E4943DDFB48}"/>
    <cellStyle name="Percent 2 2 4 3 2 8" xfId="43557" xr:uid="{F2FA7647-7C66-45FA-AFEB-F561085A87E7}"/>
    <cellStyle name="Percent 2 2 4 3 3" xfId="8139" xr:uid="{2FDCB30B-8C76-4FD4-B5EF-9ABFEF2D7A3E}"/>
    <cellStyle name="Percent 2 2 4 3 3 2" xfId="9851" xr:uid="{61177F30-F45B-4EFC-B144-78C34420E001}"/>
    <cellStyle name="Percent 2 2 4 3 3 2 2" xfId="13273" xr:uid="{5B0F1187-C18A-4609-AD89-F61DC5C91D65}"/>
    <cellStyle name="Percent 2 2 4 3 3 2 2 2" xfId="26963" xr:uid="{4F31BE1D-579E-411E-AB2E-6C768D9CB892}"/>
    <cellStyle name="Percent 2 2 4 3 3 2 2 2 2" xfId="40655" xr:uid="{26D7E8AF-EA96-477D-AD32-CF5D7FADB2F7}"/>
    <cellStyle name="Percent 2 2 4 3 3 2 2 2 3" xfId="55539" xr:uid="{FA86FC92-A465-4008-8E55-85A033851DA6}"/>
    <cellStyle name="Percent 2 2 4 3 3 2 2 3" xfId="20119" xr:uid="{6F5B4584-46E6-490C-A71D-5559D58B73DD}"/>
    <cellStyle name="Percent 2 2 4 3 3 2 2 4" xfId="33809" xr:uid="{E88F213A-AF07-49B4-B93A-87A07E77559F}"/>
    <cellStyle name="Percent 2 2 4 3 3 2 2 5" xfId="48693" xr:uid="{8E4B20BC-5813-45A8-B470-AAEEACDC8D4D}"/>
    <cellStyle name="Percent 2 2 4 3 3 2 3" xfId="23541" xr:uid="{B46870F5-3E75-4BEA-9958-6F4D3B4AB5C0}"/>
    <cellStyle name="Percent 2 2 4 3 3 2 3 2" xfId="37233" xr:uid="{F585B1FC-2C82-46CD-AF7B-9F34AE52153F}"/>
    <cellStyle name="Percent 2 2 4 3 3 2 3 3" xfId="52117" xr:uid="{40A56CD6-8313-438F-8455-FB4A46777094}"/>
    <cellStyle name="Percent 2 2 4 3 3 2 4" xfId="16697" xr:uid="{AA0D7CFB-2113-4B44-9891-682AF07D0F82}"/>
    <cellStyle name="Percent 2 2 4 3 3 2 5" xfId="30387" xr:uid="{CDF46CD5-2CDA-436F-A0C6-E9AC18EF5ED5}"/>
    <cellStyle name="Percent 2 2 4 3 3 2 6" xfId="45271" xr:uid="{5BC89B90-1599-45FF-92B5-A8A00EA7A287}"/>
    <cellStyle name="Percent 2 2 4 3 3 3" xfId="11561" xr:uid="{3589480D-2280-445A-BE98-3DD601FFD2BD}"/>
    <cellStyle name="Percent 2 2 4 3 3 3 2" xfId="25251" xr:uid="{43B31953-634A-442F-9655-1FFAD49D59E5}"/>
    <cellStyle name="Percent 2 2 4 3 3 3 2 2" xfId="38943" xr:uid="{D0A29FFE-907A-4355-A14F-BC393CB6583C}"/>
    <cellStyle name="Percent 2 2 4 3 3 3 2 3" xfId="53827" xr:uid="{9B4471BF-613D-4FE4-994F-987193FF6ED4}"/>
    <cellStyle name="Percent 2 2 4 3 3 3 3" xfId="18407" xr:uid="{096D3F1D-6980-44E9-B13E-5E315A2BC6FA}"/>
    <cellStyle name="Percent 2 2 4 3 3 3 4" xfId="32097" xr:uid="{0D87104A-3B91-428E-A0BB-801215A41C7D}"/>
    <cellStyle name="Percent 2 2 4 3 3 3 5" xfId="46981" xr:uid="{43468CCF-F1CC-4474-9760-F9E704D36654}"/>
    <cellStyle name="Percent 2 2 4 3 3 4" xfId="21829" xr:uid="{047121C6-C68A-42D5-8B40-1AA174FDF529}"/>
    <cellStyle name="Percent 2 2 4 3 3 4 2" xfId="35521" xr:uid="{365764EF-FD9B-4B52-AE29-1B71FF831203}"/>
    <cellStyle name="Percent 2 2 4 3 3 4 3" xfId="50405" xr:uid="{F741640B-C28A-428E-A824-16775982415D}"/>
    <cellStyle name="Percent 2 2 4 3 3 5" xfId="14985" xr:uid="{FB9C759B-DFFF-4299-943F-BE8E26A8349A}"/>
    <cellStyle name="Percent 2 2 4 3 3 6" xfId="28675" xr:uid="{C72CD5B1-567F-4A81-A0DE-4C69F333A177}"/>
    <cellStyle name="Percent 2 2 4 3 3 7" xfId="43559" xr:uid="{5962D5B1-F1F4-463D-BE45-113DEE9E8C81}"/>
    <cellStyle name="Percent 2 2 4 3 4" xfId="8140" xr:uid="{8A2270D2-E75A-489A-97B8-A5EDC562BDBA}"/>
    <cellStyle name="Percent 2 2 4 3 4 2" xfId="9852" xr:uid="{D351CBDA-8B1F-4279-89BA-B3622A96F04A}"/>
    <cellStyle name="Percent 2 2 4 3 4 2 2" xfId="13274" xr:uid="{6643985A-251C-40D7-A22A-1B9E1D41B955}"/>
    <cellStyle name="Percent 2 2 4 3 4 2 2 2" xfId="26964" xr:uid="{8992759F-952C-4FE0-A547-4C1D799D0BD3}"/>
    <cellStyle name="Percent 2 2 4 3 4 2 2 2 2" xfId="40656" xr:uid="{D450D94D-7883-4C57-B957-E30F33A6F3B7}"/>
    <cellStyle name="Percent 2 2 4 3 4 2 2 2 3" xfId="55540" xr:uid="{E7A48B87-67CD-49E8-93F2-AA44F761BAC2}"/>
    <cellStyle name="Percent 2 2 4 3 4 2 2 3" xfId="20120" xr:uid="{9DEDBB2D-8A4D-4AC6-B637-BEBFB5BA9C1F}"/>
    <cellStyle name="Percent 2 2 4 3 4 2 2 4" xfId="33810" xr:uid="{E7C8469F-BB63-4E32-9608-9058CA0838A0}"/>
    <cellStyle name="Percent 2 2 4 3 4 2 2 5" xfId="48694" xr:uid="{691756C2-AB10-4579-91AF-5223C8A8D481}"/>
    <cellStyle name="Percent 2 2 4 3 4 2 3" xfId="23542" xr:uid="{EFF82D7E-F4B3-45A7-BFBA-9F559F683E11}"/>
    <cellStyle name="Percent 2 2 4 3 4 2 3 2" xfId="37234" xr:uid="{CAEC84EB-AD41-42F4-A6E5-382D8BEF6CBB}"/>
    <cellStyle name="Percent 2 2 4 3 4 2 3 3" xfId="52118" xr:uid="{BCA2EC49-EE96-4CF4-BD3B-80BB051DB71E}"/>
    <cellStyle name="Percent 2 2 4 3 4 2 4" xfId="16698" xr:uid="{521455D2-2420-4FCA-BD29-B9CD817C5D31}"/>
    <cellStyle name="Percent 2 2 4 3 4 2 5" xfId="30388" xr:uid="{273A49BC-BC71-4325-8CF1-9B83EC6DFF8B}"/>
    <cellStyle name="Percent 2 2 4 3 4 2 6" xfId="45272" xr:uid="{CE6F4A55-213E-4A86-9DEA-F75431E573CD}"/>
    <cellStyle name="Percent 2 2 4 3 4 3" xfId="11562" xr:uid="{FD50BFC1-B2C1-413A-9B28-A6BEE4DB2C67}"/>
    <cellStyle name="Percent 2 2 4 3 4 3 2" xfId="25252" xr:uid="{76F0DBA5-22E6-420E-9723-79367062DAD9}"/>
    <cellStyle name="Percent 2 2 4 3 4 3 2 2" xfId="38944" xr:uid="{EF686CCD-B14A-43B3-B10E-6D08E585F658}"/>
    <cellStyle name="Percent 2 2 4 3 4 3 2 3" xfId="53828" xr:uid="{0BE08E15-7156-4DFC-A810-2AD290AAA333}"/>
    <cellStyle name="Percent 2 2 4 3 4 3 3" xfId="18408" xr:uid="{8457693F-865B-47A2-B4F5-F63038A7AEE8}"/>
    <cellStyle name="Percent 2 2 4 3 4 3 4" xfId="32098" xr:uid="{97AC5AB4-65D5-47F5-BF0F-AEBE50010CCF}"/>
    <cellStyle name="Percent 2 2 4 3 4 3 5" xfId="46982" xr:uid="{103193BF-1A88-42D5-91E2-003D5BD0A79E}"/>
    <cellStyle name="Percent 2 2 4 3 4 4" xfId="21830" xr:uid="{3FE30E62-38A5-4064-9E99-DB2B1C98C6F6}"/>
    <cellStyle name="Percent 2 2 4 3 4 4 2" xfId="35522" xr:uid="{45DDB271-F7EA-4BB9-97D4-C8364D2AA7C7}"/>
    <cellStyle name="Percent 2 2 4 3 4 4 3" xfId="50406" xr:uid="{91563E7F-9FA6-46D9-BC3B-3F8141A40000}"/>
    <cellStyle name="Percent 2 2 4 3 4 5" xfId="14986" xr:uid="{80D5FCA7-9C34-45A6-985A-6745C5E9EC6A}"/>
    <cellStyle name="Percent 2 2 4 3 4 6" xfId="28676" xr:uid="{39C0A219-E18D-46ED-878A-110501CD54EC}"/>
    <cellStyle name="Percent 2 2 4 3 4 7" xfId="43560" xr:uid="{58A7C72D-3C68-4F5D-8470-920DAE2C4293}"/>
    <cellStyle name="Percent 2 2 4 3 5" xfId="9848" xr:uid="{03BEDD17-E4C6-434B-96DE-3B8C4797ADA3}"/>
    <cellStyle name="Percent 2 2 4 3 5 2" xfId="13270" xr:uid="{00AFBE4A-E8CA-41B9-8CE3-0386AF131EAE}"/>
    <cellStyle name="Percent 2 2 4 3 5 2 2" xfId="26960" xr:uid="{8ADDB976-D826-47C6-A6F8-8596110F676F}"/>
    <cellStyle name="Percent 2 2 4 3 5 2 2 2" xfId="40652" xr:uid="{0050938A-C805-4A81-9128-AF63F778D6E4}"/>
    <cellStyle name="Percent 2 2 4 3 5 2 2 3" xfId="55536" xr:uid="{8E8B279E-9736-47C5-8CA9-26EB9B395241}"/>
    <cellStyle name="Percent 2 2 4 3 5 2 3" xfId="20116" xr:uid="{DA2EEF38-79D0-408E-BE8B-76A1C79818DA}"/>
    <cellStyle name="Percent 2 2 4 3 5 2 4" xfId="33806" xr:uid="{8D934541-B22F-49B7-A79E-AEACF94EF979}"/>
    <cellStyle name="Percent 2 2 4 3 5 2 5" xfId="48690" xr:uid="{45C9AEBC-5324-4FE6-B86A-B33F79FC8B0C}"/>
    <cellStyle name="Percent 2 2 4 3 5 3" xfId="23538" xr:uid="{51BE2F28-955E-4F32-BE16-5FB0BDD51F32}"/>
    <cellStyle name="Percent 2 2 4 3 5 3 2" xfId="37230" xr:uid="{CFA6681B-40F3-4E86-87F2-FE159B2A8EFF}"/>
    <cellStyle name="Percent 2 2 4 3 5 3 3" xfId="52114" xr:uid="{5C44D2D9-267A-466F-BDE8-741FFD128222}"/>
    <cellStyle name="Percent 2 2 4 3 5 4" xfId="16694" xr:uid="{35FF4FFF-5BAF-479F-98F5-4284237B0ED7}"/>
    <cellStyle name="Percent 2 2 4 3 5 5" xfId="30384" xr:uid="{6412A9DF-2B20-4BC1-B114-CD19EB9D3D04}"/>
    <cellStyle name="Percent 2 2 4 3 5 6" xfId="45268" xr:uid="{471DCC3A-3ADD-4335-AF7F-E25352440FD3}"/>
    <cellStyle name="Percent 2 2 4 3 6" xfId="11558" xr:uid="{7D243B7B-4B12-409D-A293-134E20411FD0}"/>
    <cellStyle name="Percent 2 2 4 3 6 2" xfId="25248" xr:uid="{4BE626C5-EA79-450D-972F-BA27C842EEA5}"/>
    <cellStyle name="Percent 2 2 4 3 6 2 2" xfId="38940" xr:uid="{B1E9C512-2952-4F6B-8BC5-AD1C0CD634AA}"/>
    <cellStyle name="Percent 2 2 4 3 6 2 3" xfId="53824" xr:uid="{72DF2FFE-AB2F-4C52-8B4B-BC247D06D5AB}"/>
    <cellStyle name="Percent 2 2 4 3 6 3" xfId="18404" xr:uid="{55AADCFC-C972-401B-8352-E26122BFC138}"/>
    <cellStyle name="Percent 2 2 4 3 6 4" xfId="32094" xr:uid="{3C44AEBD-AC5C-44F2-B8C4-B057E6B9372B}"/>
    <cellStyle name="Percent 2 2 4 3 6 5" xfId="46978" xr:uid="{4CBD41CA-3BF4-4B68-B4F7-D3D67EDFB58F}"/>
    <cellStyle name="Percent 2 2 4 3 7" xfId="21826" xr:uid="{2D7ED98B-6D8E-40F0-B722-45F72CAA0C5E}"/>
    <cellStyle name="Percent 2 2 4 3 7 2" xfId="35518" xr:uid="{C6B4FCFC-B0CB-49B5-B27E-E716A1F6D415}"/>
    <cellStyle name="Percent 2 2 4 3 7 3" xfId="50402" xr:uid="{9B9CDB53-8F6D-4E08-8276-546F90FD33E3}"/>
    <cellStyle name="Percent 2 2 4 3 8" xfId="14982" xr:uid="{7E2052DF-A217-482D-844F-2FDC8B8AC823}"/>
    <cellStyle name="Percent 2 2 4 3 9" xfId="28672" xr:uid="{3B7DF17D-EFB5-4B08-AAB9-57A5F150B58E}"/>
    <cellStyle name="Percent 2 2 4 4" xfId="8141" xr:uid="{ABC35219-C1CD-484E-9678-A89E7A51560A}"/>
    <cellStyle name="Percent 2 2 4 4 2" xfId="8142" xr:uid="{9C1F99D4-300C-4116-B5F8-4B76B61F5A21}"/>
    <cellStyle name="Percent 2 2 4 4 2 2" xfId="9854" xr:uid="{D3586E6D-E3D4-4B0B-A3C7-B7A8084319D4}"/>
    <cellStyle name="Percent 2 2 4 4 2 2 2" xfId="13276" xr:uid="{7D38E632-6475-483C-80C8-040A402FCAB8}"/>
    <cellStyle name="Percent 2 2 4 4 2 2 2 2" xfId="26966" xr:uid="{6D91DB84-3845-48CD-87F5-E60F92B219AE}"/>
    <cellStyle name="Percent 2 2 4 4 2 2 2 2 2" xfId="40658" xr:uid="{2498B0B7-1244-43BE-80CA-E2EE693FE86D}"/>
    <cellStyle name="Percent 2 2 4 4 2 2 2 2 3" xfId="55542" xr:uid="{F5129852-4A98-4820-967E-30D21D17F274}"/>
    <cellStyle name="Percent 2 2 4 4 2 2 2 3" xfId="20122" xr:uid="{CA2DC9F7-A644-498C-A9C9-2E6528A4E25B}"/>
    <cellStyle name="Percent 2 2 4 4 2 2 2 4" xfId="33812" xr:uid="{A5FD234A-3763-4927-8801-CEE4A13B1F4C}"/>
    <cellStyle name="Percent 2 2 4 4 2 2 2 5" xfId="48696" xr:uid="{63A5A586-3E58-4CB9-8B33-FFC1B76A3A1F}"/>
    <cellStyle name="Percent 2 2 4 4 2 2 3" xfId="23544" xr:uid="{4DBF4E9A-957D-4FBB-B173-3E86EE62AAD4}"/>
    <cellStyle name="Percent 2 2 4 4 2 2 3 2" xfId="37236" xr:uid="{2DC63129-84D1-472B-ADDC-ACCBF428D6F5}"/>
    <cellStyle name="Percent 2 2 4 4 2 2 3 3" xfId="52120" xr:uid="{5DBE90EB-2DAE-443D-9C6E-EFDACB83A9F2}"/>
    <cellStyle name="Percent 2 2 4 4 2 2 4" xfId="16700" xr:uid="{2C1BF46D-7EA8-4384-9393-66F7888549D5}"/>
    <cellStyle name="Percent 2 2 4 4 2 2 5" xfId="30390" xr:uid="{DDC0138C-C599-45E7-8217-3169B912C3EE}"/>
    <cellStyle name="Percent 2 2 4 4 2 2 6" xfId="45274" xr:uid="{80D4C008-7A6F-48AE-A83B-EFA36E84D646}"/>
    <cellStyle name="Percent 2 2 4 4 2 3" xfId="11564" xr:uid="{2AC516E5-305F-49AB-AF42-8C1EE4AD65D6}"/>
    <cellStyle name="Percent 2 2 4 4 2 3 2" xfId="25254" xr:uid="{2AB4531F-B563-4768-84FA-84EC6A785F2F}"/>
    <cellStyle name="Percent 2 2 4 4 2 3 2 2" xfId="38946" xr:uid="{5F792A8D-E49F-4BA3-A585-55148F421786}"/>
    <cellStyle name="Percent 2 2 4 4 2 3 2 3" xfId="53830" xr:uid="{91367F17-7530-47DA-A2CD-80B4A85D20C6}"/>
    <cellStyle name="Percent 2 2 4 4 2 3 3" xfId="18410" xr:uid="{2219D945-043C-42BC-B921-AFAC7642E1F9}"/>
    <cellStyle name="Percent 2 2 4 4 2 3 4" xfId="32100" xr:uid="{DCE230FE-974C-4416-91F0-2909CD24B535}"/>
    <cellStyle name="Percent 2 2 4 4 2 3 5" xfId="46984" xr:uid="{F0011C70-7F09-4568-8D4F-DDB02843593B}"/>
    <cellStyle name="Percent 2 2 4 4 2 4" xfId="21832" xr:uid="{F6426387-928E-491D-B206-85DBC40D237B}"/>
    <cellStyle name="Percent 2 2 4 4 2 4 2" xfId="35524" xr:uid="{D85B52F8-0A3A-4A35-834F-2DBA4ABFB173}"/>
    <cellStyle name="Percent 2 2 4 4 2 4 3" xfId="50408" xr:uid="{7BDA4BD3-9087-4F9E-BEC0-B83EC078CEDA}"/>
    <cellStyle name="Percent 2 2 4 4 2 5" xfId="14988" xr:uid="{56F0B4BC-2F13-41C2-AC8C-DF57865E88FD}"/>
    <cellStyle name="Percent 2 2 4 4 2 6" xfId="28678" xr:uid="{00C9A1BB-6BBA-4B97-B681-3512C1E90E24}"/>
    <cellStyle name="Percent 2 2 4 4 2 7" xfId="43562" xr:uid="{B6A8C962-91EC-4E71-B174-0E70EB1B35C3}"/>
    <cellStyle name="Percent 2 2 4 4 3" xfId="9853" xr:uid="{03E3F890-387D-4163-82E9-C69B5C7937DC}"/>
    <cellStyle name="Percent 2 2 4 4 3 2" xfId="13275" xr:uid="{6022629D-44E3-4D5A-9018-F5B0BDCD069C}"/>
    <cellStyle name="Percent 2 2 4 4 3 2 2" xfId="26965" xr:uid="{133F41F7-5050-4DDD-BEFA-450B0E815B6B}"/>
    <cellStyle name="Percent 2 2 4 4 3 2 2 2" xfId="40657" xr:uid="{B11191F0-4D5A-4C20-B211-D1A52EFC2E15}"/>
    <cellStyle name="Percent 2 2 4 4 3 2 2 3" xfId="55541" xr:uid="{5FD2E6BD-99BD-45E4-9AE6-2EF08FAD4592}"/>
    <cellStyle name="Percent 2 2 4 4 3 2 3" xfId="20121" xr:uid="{E07128BA-914B-4AE7-ABAA-F86B08DBA287}"/>
    <cellStyle name="Percent 2 2 4 4 3 2 4" xfId="33811" xr:uid="{A95202D2-BEAB-41D2-B45D-D2C97D656DCD}"/>
    <cellStyle name="Percent 2 2 4 4 3 2 5" xfId="48695" xr:uid="{C0176398-5AC1-4BF6-954E-79262297C10A}"/>
    <cellStyle name="Percent 2 2 4 4 3 3" xfId="23543" xr:uid="{00919CC0-44CA-46B0-93C7-04DC37CA4460}"/>
    <cellStyle name="Percent 2 2 4 4 3 3 2" xfId="37235" xr:uid="{D0A82B3B-0FAC-4ACE-B3E4-D820814F87A3}"/>
    <cellStyle name="Percent 2 2 4 4 3 3 3" xfId="52119" xr:uid="{8EF411FD-4EAF-4ECC-A3D3-73F93B2B0B31}"/>
    <cellStyle name="Percent 2 2 4 4 3 4" xfId="16699" xr:uid="{5CCBBC6B-6CC8-47B7-B616-C1061BD7B120}"/>
    <cellStyle name="Percent 2 2 4 4 3 5" xfId="30389" xr:uid="{E1B7A954-B138-471C-A4F0-9E5B5A6CD9E2}"/>
    <cellStyle name="Percent 2 2 4 4 3 6" xfId="45273" xr:uid="{C57BF07E-7B9F-49FE-B817-8195A5A50D30}"/>
    <cellStyle name="Percent 2 2 4 4 4" xfId="11563" xr:uid="{13F812FF-B149-4347-B293-76531238E9A6}"/>
    <cellStyle name="Percent 2 2 4 4 4 2" xfId="25253" xr:uid="{4C75838E-80FD-4B21-9935-CABDEE68B4A3}"/>
    <cellStyle name="Percent 2 2 4 4 4 2 2" xfId="38945" xr:uid="{42FCF9BD-F6B3-4A34-845F-5F0C5CCC4D6B}"/>
    <cellStyle name="Percent 2 2 4 4 4 2 3" xfId="53829" xr:uid="{8AF7389A-8106-402F-BC02-A55E8BE5E41F}"/>
    <cellStyle name="Percent 2 2 4 4 4 3" xfId="18409" xr:uid="{34249ECA-D1CD-4CE3-987E-501A862F6A3A}"/>
    <cellStyle name="Percent 2 2 4 4 4 4" xfId="32099" xr:uid="{68A03537-C930-4784-86E0-11996C157E6D}"/>
    <cellStyle name="Percent 2 2 4 4 4 5" xfId="46983" xr:uid="{0E848235-A071-4BF2-82E2-0E2C2B9517FB}"/>
    <cellStyle name="Percent 2 2 4 4 5" xfId="21831" xr:uid="{5F54FB9A-5A3A-41B9-A846-A7974349F6AE}"/>
    <cellStyle name="Percent 2 2 4 4 5 2" xfId="35523" xr:uid="{2CBE75E3-36B4-42FC-B92F-65EBCCA91A90}"/>
    <cellStyle name="Percent 2 2 4 4 5 3" xfId="50407" xr:uid="{67FEE218-063A-4889-B013-1874B9701998}"/>
    <cellStyle name="Percent 2 2 4 4 6" xfId="14987" xr:uid="{E2C743A3-585D-478F-A438-774D52E76ECF}"/>
    <cellStyle name="Percent 2 2 4 4 7" xfId="28677" xr:uid="{4A241C2C-F44E-4F7F-AD3A-CCA97F27C147}"/>
    <cellStyle name="Percent 2 2 4 4 8" xfId="43561" xr:uid="{73309FDA-F887-4A8E-B88E-3094329883AF}"/>
    <cellStyle name="Percent 2 2 4 5" xfId="8143" xr:uid="{C26F6616-41A2-453A-8D40-824F2A8CCCA8}"/>
    <cellStyle name="Percent 2 2 4 5 2" xfId="9855" xr:uid="{1B1D84E6-DE29-4662-9F38-200914734828}"/>
    <cellStyle name="Percent 2 2 4 5 2 2" xfId="13277" xr:uid="{63BEB880-1B29-4266-946A-E1C68F21CBE5}"/>
    <cellStyle name="Percent 2 2 4 5 2 2 2" xfId="26967" xr:uid="{10AC4D8A-9B7C-44C2-9313-E0523CA91C71}"/>
    <cellStyle name="Percent 2 2 4 5 2 2 2 2" xfId="40659" xr:uid="{75A8319B-330D-492C-BAC5-6B80DBD57887}"/>
    <cellStyle name="Percent 2 2 4 5 2 2 2 3" xfId="55543" xr:uid="{A67B8645-42D0-49F8-B641-71CD53C4993A}"/>
    <cellStyle name="Percent 2 2 4 5 2 2 3" xfId="20123" xr:uid="{AC3A84F5-C92E-4A64-A05B-C28E76DFD5B3}"/>
    <cellStyle name="Percent 2 2 4 5 2 2 4" xfId="33813" xr:uid="{37F1A223-D910-44EC-BF80-1EBDCDE9BD52}"/>
    <cellStyle name="Percent 2 2 4 5 2 2 5" xfId="48697" xr:uid="{34D6ED9D-9221-418E-B9CB-36D02A082970}"/>
    <cellStyle name="Percent 2 2 4 5 2 3" xfId="23545" xr:uid="{194CA743-6F36-4BE9-A3B7-ED2D1E7D2080}"/>
    <cellStyle name="Percent 2 2 4 5 2 3 2" xfId="37237" xr:uid="{B12B41AA-E526-4227-845A-1DDF9DDA743D}"/>
    <cellStyle name="Percent 2 2 4 5 2 3 3" xfId="52121" xr:uid="{56DDF6A4-0CA1-468A-8340-C083EE67A2C2}"/>
    <cellStyle name="Percent 2 2 4 5 2 4" xfId="16701" xr:uid="{2928CF9A-1C2A-4F16-A9E9-85A44C39371A}"/>
    <cellStyle name="Percent 2 2 4 5 2 5" xfId="30391" xr:uid="{6D423CF0-8755-4E4E-87BF-B337D4EB0CB4}"/>
    <cellStyle name="Percent 2 2 4 5 2 6" xfId="45275" xr:uid="{B507D41B-6203-4D40-BDF3-9777B5DFF048}"/>
    <cellStyle name="Percent 2 2 4 5 3" xfId="11565" xr:uid="{AE31C132-08D4-46C4-A2FE-ADF4926270D3}"/>
    <cellStyle name="Percent 2 2 4 5 3 2" xfId="25255" xr:uid="{A271CA99-F00A-4E58-8FDE-E27666B827EC}"/>
    <cellStyle name="Percent 2 2 4 5 3 2 2" xfId="38947" xr:uid="{462F5F0B-3439-4220-9290-C43CEAC077DB}"/>
    <cellStyle name="Percent 2 2 4 5 3 2 3" xfId="53831" xr:uid="{C6A2A081-7340-4D23-B7CA-5260DB22F4D7}"/>
    <cellStyle name="Percent 2 2 4 5 3 3" xfId="18411" xr:uid="{CC3EB055-D8A0-4DB2-A659-2F5FF545184A}"/>
    <cellStyle name="Percent 2 2 4 5 3 4" xfId="32101" xr:uid="{098124ED-45F8-4CEA-AB4C-0988DB17DEFA}"/>
    <cellStyle name="Percent 2 2 4 5 3 5" xfId="46985" xr:uid="{4DC95E97-BB67-4E34-ADC6-CA484D6D17D1}"/>
    <cellStyle name="Percent 2 2 4 5 4" xfId="21833" xr:uid="{930737CB-E9E3-4480-815C-AC2720C4ACA9}"/>
    <cellStyle name="Percent 2 2 4 5 4 2" xfId="35525" xr:uid="{565A3261-A0E2-4E3E-A4D0-FF08143A5D18}"/>
    <cellStyle name="Percent 2 2 4 5 4 3" xfId="50409" xr:uid="{6A26FAC7-8FF6-4B4B-91EC-9E48C113E667}"/>
    <cellStyle name="Percent 2 2 4 5 5" xfId="14989" xr:uid="{9181E2E6-390C-4D77-AE9B-F4374868E6AF}"/>
    <cellStyle name="Percent 2 2 4 5 6" xfId="28679" xr:uid="{137C2960-5ECE-4E6C-AB8A-66F9122BECB7}"/>
    <cellStyle name="Percent 2 2 4 5 7" xfId="43563" xr:uid="{EC23DA11-AD35-4D6A-9758-30670B388FBE}"/>
    <cellStyle name="Percent 2 2 4 6" xfId="8144" xr:uid="{B8399680-3A6C-4E0D-B1F0-C889A7A0B415}"/>
    <cellStyle name="Percent 2 2 4 6 2" xfId="9856" xr:uid="{27AEA0F4-2DC8-4863-97E1-E866CD10ADB1}"/>
    <cellStyle name="Percent 2 2 4 6 2 2" xfId="13278" xr:uid="{B21D23CA-2ED2-4AE6-A2EC-358789E82348}"/>
    <cellStyle name="Percent 2 2 4 6 2 2 2" xfId="26968" xr:uid="{15C75CD5-A539-4BD3-A9AB-3A72EFEC0E3A}"/>
    <cellStyle name="Percent 2 2 4 6 2 2 2 2" xfId="40660" xr:uid="{6E996627-C24C-4347-BBE0-6DE93E5C2A4A}"/>
    <cellStyle name="Percent 2 2 4 6 2 2 2 3" xfId="55544" xr:uid="{5EE920AC-D9C0-499B-BB43-AAAA6C1C139F}"/>
    <cellStyle name="Percent 2 2 4 6 2 2 3" xfId="20124" xr:uid="{30878E6B-7656-40E5-B185-BB7D8C864698}"/>
    <cellStyle name="Percent 2 2 4 6 2 2 4" xfId="33814" xr:uid="{114870E4-2452-460A-A482-DAAA253475BF}"/>
    <cellStyle name="Percent 2 2 4 6 2 2 5" xfId="48698" xr:uid="{D18177EB-E31A-47C2-B518-9A810B947086}"/>
    <cellStyle name="Percent 2 2 4 6 2 3" xfId="23546" xr:uid="{564C8D6A-4F72-4E0E-8FC5-C9FC18DB5A7E}"/>
    <cellStyle name="Percent 2 2 4 6 2 3 2" xfId="37238" xr:uid="{9611AC7A-8EF3-4139-9328-0889A4DBF3B4}"/>
    <cellStyle name="Percent 2 2 4 6 2 3 3" xfId="52122" xr:uid="{B47D261B-A893-4391-9CBE-34642B132829}"/>
    <cellStyle name="Percent 2 2 4 6 2 4" xfId="16702" xr:uid="{EF6FB2A1-BC55-4854-B8EF-C8E0A1C29FCC}"/>
    <cellStyle name="Percent 2 2 4 6 2 5" xfId="30392" xr:uid="{1CEF24B9-5E8F-4172-A0B2-FBBA66A830BE}"/>
    <cellStyle name="Percent 2 2 4 6 2 6" xfId="45276" xr:uid="{6BCEF6D5-354F-4417-B6A2-F8906279316E}"/>
    <cellStyle name="Percent 2 2 4 6 3" xfId="11566" xr:uid="{D9E0FD08-9B9B-4A98-8A9A-96CC7B1387A6}"/>
    <cellStyle name="Percent 2 2 4 6 3 2" xfId="25256" xr:uid="{480A8A3D-25BF-41C5-AA1B-016943FD85FC}"/>
    <cellStyle name="Percent 2 2 4 6 3 2 2" xfId="38948" xr:uid="{34EDC1AB-E7E2-48E9-866A-57A83041334E}"/>
    <cellStyle name="Percent 2 2 4 6 3 2 3" xfId="53832" xr:uid="{FA1D9CCA-167B-4972-94C0-C5256D7E2694}"/>
    <cellStyle name="Percent 2 2 4 6 3 3" xfId="18412" xr:uid="{6359369E-EC15-4534-BAF9-66994D47228D}"/>
    <cellStyle name="Percent 2 2 4 6 3 4" xfId="32102" xr:uid="{409EABFB-7662-4706-A403-B4313CEDA3C8}"/>
    <cellStyle name="Percent 2 2 4 6 3 5" xfId="46986" xr:uid="{D21AF884-A06A-4472-8B32-993F51556F6E}"/>
    <cellStyle name="Percent 2 2 4 6 4" xfId="21834" xr:uid="{DCF17879-9A59-4C93-8B36-C37830380D71}"/>
    <cellStyle name="Percent 2 2 4 6 4 2" xfId="35526" xr:uid="{16DC0604-6141-4616-96E8-92BC690E5BA8}"/>
    <cellStyle name="Percent 2 2 4 6 4 3" xfId="50410" xr:uid="{B5F007D7-34C0-4238-8DD5-3B50FC35286B}"/>
    <cellStyle name="Percent 2 2 4 6 5" xfId="14990" xr:uid="{17AAA5F8-9037-4B5F-8A32-40A26D4E9107}"/>
    <cellStyle name="Percent 2 2 4 6 6" xfId="28680" xr:uid="{6ACE9688-4CD2-4545-8C42-61E5E63DD380}"/>
    <cellStyle name="Percent 2 2 4 6 7" xfId="43564" xr:uid="{4B8DFA15-7ABA-4F50-9667-1FBEF4482098}"/>
    <cellStyle name="Percent 2 2 4 7" xfId="9842" xr:uid="{5D70C33E-132D-4DC1-8666-950528DDC1B6}"/>
    <cellStyle name="Percent 2 2 4 7 2" xfId="13264" xr:uid="{5DD5620C-91C9-407F-B1DA-549D7270ACCF}"/>
    <cellStyle name="Percent 2 2 4 7 2 2" xfId="26954" xr:uid="{A2FBDEA1-7230-4888-9959-B998CB8C338C}"/>
    <cellStyle name="Percent 2 2 4 7 2 2 2" xfId="40646" xr:uid="{B7815743-A4F5-44E0-A7AA-B5ADD1FDC44B}"/>
    <cellStyle name="Percent 2 2 4 7 2 2 3" xfId="55530" xr:uid="{58565744-FACE-4A4D-A4C7-841C677066E9}"/>
    <cellStyle name="Percent 2 2 4 7 2 3" xfId="20110" xr:uid="{1DABCC34-320C-4D00-A9B0-DBE8606831BB}"/>
    <cellStyle name="Percent 2 2 4 7 2 4" xfId="33800" xr:uid="{3F35D673-C61E-47DF-ADCE-7E7EE2497CE6}"/>
    <cellStyle name="Percent 2 2 4 7 2 5" xfId="48684" xr:uid="{20F60ADE-6D6A-4637-BC18-0AC28CEEF0C5}"/>
    <cellStyle name="Percent 2 2 4 7 3" xfId="23532" xr:uid="{D073F1AE-A161-491E-B16A-4F8095B4CC66}"/>
    <cellStyle name="Percent 2 2 4 7 3 2" xfId="37224" xr:uid="{4ED6969F-1642-4192-828B-9814C0E44DC9}"/>
    <cellStyle name="Percent 2 2 4 7 3 3" xfId="52108" xr:uid="{A08D1FE9-C280-4756-B838-BEE5D04C9B85}"/>
    <cellStyle name="Percent 2 2 4 7 4" xfId="16688" xr:uid="{F68B6098-1879-4087-A7AD-9D6FC0F47F5F}"/>
    <cellStyle name="Percent 2 2 4 7 5" xfId="30378" xr:uid="{D95E5CC0-8FCB-42C5-B47D-013DD2D2BA1B}"/>
    <cellStyle name="Percent 2 2 4 7 6" xfId="45262" xr:uid="{CB5F802C-A2AC-4D25-9E30-4E5FA5888526}"/>
    <cellStyle name="Percent 2 2 4 8" xfId="11552" xr:uid="{5BF5FAB2-0FC2-494E-8C97-973A8862A9BE}"/>
    <cellStyle name="Percent 2 2 4 8 2" xfId="25242" xr:uid="{2CAB86F6-8F10-4A0F-B4C4-2614149B0E1D}"/>
    <cellStyle name="Percent 2 2 4 8 2 2" xfId="38934" xr:uid="{D5FDED30-429C-48CC-AA0C-E9F02925D9FD}"/>
    <cellStyle name="Percent 2 2 4 8 2 3" xfId="53818" xr:uid="{DE47A285-2A53-45C5-A647-77F873D97355}"/>
    <cellStyle name="Percent 2 2 4 8 3" xfId="18398" xr:uid="{476917C3-6376-459C-9B4C-5D40B46D0EF8}"/>
    <cellStyle name="Percent 2 2 4 8 4" xfId="32088" xr:uid="{43FFB620-B272-475D-898E-163F1C48F945}"/>
    <cellStyle name="Percent 2 2 4 8 5" xfId="46972" xr:uid="{216BAE2E-E312-49F3-B84B-9378294D80DF}"/>
    <cellStyle name="Percent 2 2 4 9" xfId="21820" xr:uid="{530CC1AA-C8FE-48CA-9391-F925A7A84330}"/>
    <cellStyle name="Percent 2 2 4 9 2" xfId="35512" xr:uid="{A97FB853-2F10-42CC-A65B-1D539C05FE79}"/>
    <cellStyle name="Percent 2 2 4 9 3" xfId="50396" xr:uid="{639BFCB9-AFCD-4D7D-8EAF-E3848C5B5FFB}"/>
    <cellStyle name="Percent 2 2 5" xfId="8145" xr:uid="{D61A35E0-963E-417D-8029-90920B1AC52F}"/>
    <cellStyle name="Percent 2 2 5 10" xfId="43565" xr:uid="{9FCEB0DB-C8EB-44A2-BCC0-9090249D8C1F}"/>
    <cellStyle name="Percent 2 2 5 2" xfId="8146" xr:uid="{651F5ED6-3F7D-431A-AB1C-7F0D8BC8A8C2}"/>
    <cellStyle name="Percent 2 2 5 2 2" xfId="8147" xr:uid="{F71DA102-0978-44D8-9DA3-9DE666F78D60}"/>
    <cellStyle name="Percent 2 2 5 2 2 2" xfId="9859" xr:uid="{0E11D352-4F6D-4CB4-8A15-D480EB41E70C}"/>
    <cellStyle name="Percent 2 2 5 2 2 2 2" xfId="13281" xr:uid="{AAD5701C-C5AC-4DB3-968D-EFF6AF5A2731}"/>
    <cellStyle name="Percent 2 2 5 2 2 2 2 2" xfId="26971" xr:uid="{BA792846-041C-49C2-8D78-93A0994ADFAF}"/>
    <cellStyle name="Percent 2 2 5 2 2 2 2 2 2" xfId="40663" xr:uid="{F2C54D14-7922-4422-9953-96767BA07B7B}"/>
    <cellStyle name="Percent 2 2 5 2 2 2 2 2 3" xfId="55547" xr:uid="{A4A0FA07-0E6E-4DED-B768-52794760A669}"/>
    <cellStyle name="Percent 2 2 5 2 2 2 2 3" xfId="20127" xr:uid="{54CF5854-32CE-459A-8805-255ED04D4974}"/>
    <cellStyle name="Percent 2 2 5 2 2 2 2 4" xfId="33817" xr:uid="{562B07DE-21C8-47E7-B262-87F5CC1598B5}"/>
    <cellStyle name="Percent 2 2 5 2 2 2 2 5" xfId="48701" xr:uid="{74DE5EB3-039E-41C2-A4B3-555D7FEFE766}"/>
    <cellStyle name="Percent 2 2 5 2 2 2 3" xfId="23549" xr:uid="{80317343-3947-4A79-8802-88588299B0CD}"/>
    <cellStyle name="Percent 2 2 5 2 2 2 3 2" xfId="37241" xr:uid="{76264F0E-D6FC-409B-A320-F017433AE1C7}"/>
    <cellStyle name="Percent 2 2 5 2 2 2 3 3" xfId="52125" xr:uid="{04EFF181-9000-4136-9331-5837753C13B3}"/>
    <cellStyle name="Percent 2 2 5 2 2 2 4" xfId="16705" xr:uid="{7CFDC509-5A25-4A02-81D1-D4B0F2867D51}"/>
    <cellStyle name="Percent 2 2 5 2 2 2 5" xfId="30395" xr:uid="{781D3811-B835-46F8-A6A8-A17DD34CE308}"/>
    <cellStyle name="Percent 2 2 5 2 2 2 6" xfId="45279" xr:uid="{E28A067F-986C-455C-AB59-3F7B8D669A11}"/>
    <cellStyle name="Percent 2 2 5 2 2 3" xfId="11569" xr:uid="{E6F078C9-D7EC-4823-BAE5-99B4379CE7CC}"/>
    <cellStyle name="Percent 2 2 5 2 2 3 2" xfId="25259" xr:uid="{58C800DB-5BA2-4208-8C21-EF23580FA67D}"/>
    <cellStyle name="Percent 2 2 5 2 2 3 2 2" xfId="38951" xr:uid="{593B4A17-6BAE-4BB5-AC86-8A11B64EFAD4}"/>
    <cellStyle name="Percent 2 2 5 2 2 3 2 3" xfId="53835" xr:uid="{A4386D71-75C0-4B93-8D28-31F99022D648}"/>
    <cellStyle name="Percent 2 2 5 2 2 3 3" xfId="18415" xr:uid="{BA7A305F-33BB-4DFE-8929-60D4E20ED403}"/>
    <cellStyle name="Percent 2 2 5 2 2 3 4" xfId="32105" xr:uid="{A5E280F6-D755-4AE4-A68C-CC794D27A3C7}"/>
    <cellStyle name="Percent 2 2 5 2 2 3 5" xfId="46989" xr:uid="{EBB47EC1-E0AF-418F-89C3-2A2A6FC40E90}"/>
    <cellStyle name="Percent 2 2 5 2 2 4" xfId="21837" xr:uid="{70B0E246-6CDA-4A65-9D2B-79BEDB38EB0B}"/>
    <cellStyle name="Percent 2 2 5 2 2 4 2" xfId="35529" xr:uid="{23C53EB9-4014-466A-8601-C5623C08061B}"/>
    <cellStyle name="Percent 2 2 5 2 2 4 3" xfId="50413" xr:uid="{7799BED0-1113-4F5A-A573-AEDE83043B5E}"/>
    <cellStyle name="Percent 2 2 5 2 2 5" xfId="14993" xr:uid="{B0233726-9D76-4875-BD13-04618C413E4C}"/>
    <cellStyle name="Percent 2 2 5 2 2 6" xfId="28683" xr:uid="{6F86C5D2-E1AD-4823-9C57-152EB1B02F86}"/>
    <cellStyle name="Percent 2 2 5 2 2 7" xfId="43567" xr:uid="{116823DB-10B1-4E02-A12F-A36674FF9FE2}"/>
    <cellStyle name="Percent 2 2 5 2 3" xfId="9858" xr:uid="{59123697-C872-4AA1-B8B0-A1B621B69C18}"/>
    <cellStyle name="Percent 2 2 5 2 3 2" xfId="13280" xr:uid="{02BF7A0D-2F86-4061-ACD7-7DEE1032EC6B}"/>
    <cellStyle name="Percent 2 2 5 2 3 2 2" xfId="26970" xr:uid="{66FD2554-4CA4-4C38-B3DD-47E3AA707042}"/>
    <cellStyle name="Percent 2 2 5 2 3 2 2 2" xfId="40662" xr:uid="{36D0249C-0D8D-4A40-B6E8-AE86D0C7F3D5}"/>
    <cellStyle name="Percent 2 2 5 2 3 2 2 3" xfId="55546" xr:uid="{EF62E527-9081-4AFB-9405-B077886FC148}"/>
    <cellStyle name="Percent 2 2 5 2 3 2 3" xfId="20126" xr:uid="{6B31E8C0-4FA5-4FFE-B16F-5E169022A695}"/>
    <cellStyle name="Percent 2 2 5 2 3 2 4" xfId="33816" xr:uid="{344F5B38-316D-4DA3-990F-26E36A1FEC6C}"/>
    <cellStyle name="Percent 2 2 5 2 3 2 5" xfId="48700" xr:uid="{7B5BDC2B-C534-4734-901C-62F21B441ADE}"/>
    <cellStyle name="Percent 2 2 5 2 3 3" xfId="23548" xr:uid="{38ACA371-ADDE-42B0-B99B-93E646A10B40}"/>
    <cellStyle name="Percent 2 2 5 2 3 3 2" xfId="37240" xr:uid="{1E866F7D-5758-47FD-8DA1-70572969B8D3}"/>
    <cellStyle name="Percent 2 2 5 2 3 3 3" xfId="52124" xr:uid="{F750CDFC-9442-4FAF-947B-A698F0296EFE}"/>
    <cellStyle name="Percent 2 2 5 2 3 4" xfId="16704" xr:uid="{A297E440-675B-4E87-B736-2E60C84A85EA}"/>
    <cellStyle name="Percent 2 2 5 2 3 5" xfId="30394" xr:uid="{F169ADD9-0ACF-4488-83AF-3CB076A1B5BB}"/>
    <cellStyle name="Percent 2 2 5 2 3 6" xfId="45278" xr:uid="{1CEC294F-5C76-4FC5-AFAC-3645E1766361}"/>
    <cellStyle name="Percent 2 2 5 2 4" xfId="11568" xr:uid="{C6AA4F25-7806-442F-9EB1-D9A838ED654F}"/>
    <cellStyle name="Percent 2 2 5 2 4 2" xfId="25258" xr:uid="{872FBE74-F713-45B9-B68B-E4816F19B187}"/>
    <cellStyle name="Percent 2 2 5 2 4 2 2" xfId="38950" xr:uid="{2C275868-47C6-4CBE-8490-19BCCD45C2B0}"/>
    <cellStyle name="Percent 2 2 5 2 4 2 3" xfId="53834" xr:uid="{694B9BE4-8B83-4747-874A-3F975ADB2396}"/>
    <cellStyle name="Percent 2 2 5 2 4 3" xfId="18414" xr:uid="{C608B7D4-676A-4295-A01E-4132C330C5CF}"/>
    <cellStyle name="Percent 2 2 5 2 4 4" xfId="32104" xr:uid="{DC2C22A4-CAFE-4167-AE67-65D31B9742A8}"/>
    <cellStyle name="Percent 2 2 5 2 4 5" xfId="46988" xr:uid="{10AEBFE7-53C8-4E34-AA40-C20906C6D429}"/>
    <cellStyle name="Percent 2 2 5 2 5" xfId="21836" xr:uid="{AB681CB2-99EC-4822-9AC4-17C9763F735A}"/>
    <cellStyle name="Percent 2 2 5 2 5 2" xfId="35528" xr:uid="{93633717-8BA9-4BFB-8F35-70B64AC44AB6}"/>
    <cellStyle name="Percent 2 2 5 2 5 3" xfId="50412" xr:uid="{1BE11D5E-36AF-4815-9F2E-802F1EC01C95}"/>
    <cellStyle name="Percent 2 2 5 2 6" xfId="14992" xr:uid="{D7198819-4E82-4889-BDD3-600F511F78B4}"/>
    <cellStyle name="Percent 2 2 5 2 7" xfId="28682" xr:uid="{542FA7C6-CAD2-469E-9C90-A7D52B66F310}"/>
    <cellStyle name="Percent 2 2 5 2 8" xfId="43566" xr:uid="{E97E4AF2-1A80-44A0-8279-189C05C202A6}"/>
    <cellStyle name="Percent 2 2 5 3" xfId="8148" xr:uid="{97156740-426B-4BC2-8AEB-FEB41A762F49}"/>
    <cellStyle name="Percent 2 2 5 3 2" xfId="9860" xr:uid="{A0F6E52B-5B8A-4AEA-8FE2-B0FF52B3B702}"/>
    <cellStyle name="Percent 2 2 5 3 2 2" xfId="13282" xr:uid="{DB37EF68-F328-465D-A20B-611C0F2F9450}"/>
    <cellStyle name="Percent 2 2 5 3 2 2 2" xfId="26972" xr:uid="{DB9A6883-C510-4228-B074-5875C10A3D65}"/>
    <cellStyle name="Percent 2 2 5 3 2 2 2 2" xfId="40664" xr:uid="{E055D92C-4D0C-44A1-BD7A-A466086BE481}"/>
    <cellStyle name="Percent 2 2 5 3 2 2 2 3" xfId="55548" xr:uid="{8EED5C6C-C2B8-41F6-96C3-04056A1C8D55}"/>
    <cellStyle name="Percent 2 2 5 3 2 2 3" xfId="20128" xr:uid="{8B879A0B-663D-47A3-B786-84D83D40E894}"/>
    <cellStyle name="Percent 2 2 5 3 2 2 4" xfId="33818" xr:uid="{597C2F73-49B1-483E-A29F-055E551641DC}"/>
    <cellStyle name="Percent 2 2 5 3 2 2 5" xfId="48702" xr:uid="{9B2C98BF-AAE7-4E77-819C-D6FF9D03EC20}"/>
    <cellStyle name="Percent 2 2 5 3 2 3" xfId="23550" xr:uid="{97AB7B9A-8857-424D-A1F6-28234E7908A5}"/>
    <cellStyle name="Percent 2 2 5 3 2 3 2" xfId="37242" xr:uid="{601FA2B4-C924-4848-853A-38CB45ECAA7A}"/>
    <cellStyle name="Percent 2 2 5 3 2 3 3" xfId="52126" xr:uid="{637D8C30-DD47-40E6-998C-578B62D9A65A}"/>
    <cellStyle name="Percent 2 2 5 3 2 4" xfId="16706" xr:uid="{CCCDF0F8-9042-48F5-A691-31CB4BB8406C}"/>
    <cellStyle name="Percent 2 2 5 3 2 5" xfId="30396" xr:uid="{35667FC7-A412-45CF-876F-657130817EDC}"/>
    <cellStyle name="Percent 2 2 5 3 2 6" xfId="45280" xr:uid="{625848B9-9438-4271-9B0D-E8E2BC20CD6C}"/>
    <cellStyle name="Percent 2 2 5 3 3" xfId="11570" xr:uid="{F23350EA-7E45-4368-8DC4-10586CE9F4CF}"/>
    <cellStyle name="Percent 2 2 5 3 3 2" xfId="25260" xr:uid="{5C2BAEE0-F5B4-4B46-8A53-45CBF7EEE887}"/>
    <cellStyle name="Percent 2 2 5 3 3 2 2" xfId="38952" xr:uid="{3619057E-14F6-4B4D-B4A8-6D55E33BB295}"/>
    <cellStyle name="Percent 2 2 5 3 3 2 3" xfId="53836" xr:uid="{52E3BA91-F7C3-472F-BC4F-2A556DEF9835}"/>
    <cellStyle name="Percent 2 2 5 3 3 3" xfId="18416" xr:uid="{B9370215-7141-4890-AC00-A9575F5E6DE5}"/>
    <cellStyle name="Percent 2 2 5 3 3 4" xfId="32106" xr:uid="{A1213DE2-A731-4E45-8A3C-966559490061}"/>
    <cellStyle name="Percent 2 2 5 3 3 5" xfId="46990" xr:uid="{0A7DE01D-39E6-4169-A5CA-7BEFB534FC2F}"/>
    <cellStyle name="Percent 2 2 5 3 4" xfId="21838" xr:uid="{9116E51F-3CA9-421E-AC5E-2FB6EA32DB73}"/>
    <cellStyle name="Percent 2 2 5 3 4 2" xfId="35530" xr:uid="{C6AAE34C-D471-4E0D-BC9D-8948062A5313}"/>
    <cellStyle name="Percent 2 2 5 3 4 3" xfId="50414" xr:uid="{861D30D1-03DA-4BAA-9995-5E7CEBA3A0AB}"/>
    <cellStyle name="Percent 2 2 5 3 5" xfId="14994" xr:uid="{4D058072-0B46-4D61-A6A3-010B59490A57}"/>
    <cellStyle name="Percent 2 2 5 3 6" xfId="28684" xr:uid="{6C3C1C07-A898-4325-93F3-2D339ED6A2FD}"/>
    <cellStyle name="Percent 2 2 5 3 7" xfId="43568" xr:uid="{29F2BA77-3C44-4CED-9AAA-C21C24FBCA46}"/>
    <cellStyle name="Percent 2 2 5 4" xfId="8149" xr:uid="{1517DA32-366D-488A-B605-C50C31CC099D}"/>
    <cellStyle name="Percent 2 2 5 4 2" xfId="9861" xr:uid="{FE8D36E5-52B7-40DE-99AB-618DC790D750}"/>
    <cellStyle name="Percent 2 2 5 4 2 2" xfId="13283" xr:uid="{0E04508D-CDEA-4513-81C5-FA06611DFB04}"/>
    <cellStyle name="Percent 2 2 5 4 2 2 2" xfId="26973" xr:uid="{B86D4ACD-CB2A-4211-9415-EAD4293249C9}"/>
    <cellStyle name="Percent 2 2 5 4 2 2 2 2" xfId="40665" xr:uid="{C423D2E2-1C1A-4A04-9310-E3996B79BAEC}"/>
    <cellStyle name="Percent 2 2 5 4 2 2 2 3" xfId="55549" xr:uid="{1F47A0F1-DEBB-40A6-B3A0-DC06283FDC28}"/>
    <cellStyle name="Percent 2 2 5 4 2 2 3" xfId="20129" xr:uid="{F06DB82A-3F32-467E-BC42-50B33DC7D736}"/>
    <cellStyle name="Percent 2 2 5 4 2 2 4" xfId="33819" xr:uid="{D7269772-15C3-46D7-A33D-4ADA171C8DFD}"/>
    <cellStyle name="Percent 2 2 5 4 2 2 5" xfId="48703" xr:uid="{221D5BBE-8EE3-4D54-8C8E-69E3590098E4}"/>
    <cellStyle name="Percent 2 2 5 4 2 3" xfId="23551" xr:uid="{E4D82647-5966-4AD0-9932-E6A8D9852D86}"/>
    <cellStyle name="Percent 2 2 5 4 2 3 2" xfId="37243" xr:uid="{8532FF0B-1393-4A68-B522-F57F882DB309}"/>
    <cellStyle name="Percent 2 2 5 4 2 3 3" xfId="52127" xr:uid="{5ADE065B-7DB7-48ED-971E-49F22F67C28A}"/>
    <cellStyle name="Percent 2 2 5 4 2 4" xfId="16707" xr:uid="{2C7D1345-0BE2-4341-9647-02FF1ACD57C0}"/>
    <cellStyle name="Percent 2 2 5 4 2 5" xfId="30397" xr:uid="{7CA4F314-9BED-4073-98EA-5DB5367C3526}"/>
    <cellStyle name="Percent 2 2 5 4 2 6" xfId="45281" xr:uid="{00A30E3A-33DC-4DF7-9828-678664407643}"/>
    <cellStyle name="Percent 2 2 5 4 3" xfId="11571" xr:uid="{26F0617D-4296-492B-BA56-641C57F1E6BE}"/>
    <cellStyle name="Percent 2 2 5 4 3 2" xfId="25261" xr:uid="{F7B594F1-353A-474F-A69E-2F8290155DEB}"/>
    <cellStyle name="Percent 2 2 5 4 3 2 2" xfId="38953" xr:uid="{E08AD946-8DF0-4CD2-BD8C-A3C6D60FE0F7}"/>
    <cellStyle name="Percent 2 2 5 4 3 2 3" xfId="53837" xr:uid="{89486D32-EE66-4C67-BE82-EA8FD19E1F29}"/>
    <cellStyle name="Percent 2 2 5 4 3 3" xfId="18417" xr:uid="{E58EBF65-8907-40F3-A376-90875CA7E731}"/>
    <cellStyle name="Percent 2 2 5 4 3 4" xfId="32107" xr:uid="{012E4F47-6BAD-45F5-8064-C946E31DB995}"/>
    <cellStyle name="Percent 2 2 5 4 3 5" xfId="46991" xr:uid="{B09C5930-4994-4387-A459-0B2CDF4B77CC}"/>
    <cellStyle name="Percent 2 2 5 4 4" xfId="21839" xr:uid="{7D4A4868-D5ED-4860-908B-ED69EF72983A}"/>
    <cellStyle name="Percent 2 2 5 4 4 2" xfId="35531" xr:uid="{6E2D4265-0D91-4E97-A8DF-675516338018}"/>
    <cellStyle name="Percent 2 2 5 4 4 3" xfId="50415" xr:uid="{CEEBC696-D72B-4143-B82B-EFA21C9567C0}"/>
    <cellStyle name="Percent 2 2 5 4 5" xfId="14995" xr:uid="{5784CB32-C578-481B-9F99-753D563CFD82}"/>
    <cellStyle name="Percent 2 2 5 4 6" xfId="28685" xr:uid="{0EFB73EB-C6CB-4EC3-A5D7-1249B8DA3976}"/>
    <cellStyle name="Percent 2 2 5 4 7" xfId="43569" xr:uid="{94A3B779-5006-4B53-A914-F0A1DBC3F5CA}"/>
    <cellStyle name="Percent 2 2 5 5" xfId="9857" xr:uid="{05A23083-B38E-45BD-9EF7-8E2B2850CC4B}"/>
    <cellStyle name="Percent 2 2 5 5 2" xfId="13279" xr:uid="{E3852128-D910-4072-8F17-992E3A91C5E1}"/>
    <cellStyle name="Percent 2 2 5 5 2 2" xfId="26969" xr:uid="{F6C3E803-2571-4852-82FF-E33B89882A60}"/>
    <cellStyle name="Percent 2 2 5 5 2 2 2" xfId="40661" xr:uid="{5CBFA60D-575C-4F78-95E5-BCBB7B546018}"/>
    <cellStyle name="Percent 2 2 5 5 2 2 3" xfId="55545" xr:uid="{DA96E7DA-B452-4151-AD77-03B9BC01FE69}"/>
    <cellStyle name="Percent 2 2 5 5 2 3" xfId="20125" xr:uid="{D3A26C58-13A1-41FC-9ECA-D0A3BED373B2}"/>
    <cellStyle name="Percent 2 2 5 5 2 4" xfId="33815" xr:uid="{F1514F3D-54E0-4133-A6E8-DF281CAE0B76}"/>
    <cellStyle name="Percent 2 2 5 5 2 5" xfId="48699" xr:uid="{C3FE065E-CE58-4281-870A-1125DDBE2727}"/>
    <cellStyle name="Percent 2 2 5 5 3" xfId="23547" xr:uid="{BEA3E1BB-007F-4285-A2F1-CA1CB2EC5002}"/>
    <cellStyle name="Percent 2 2 5 5 3 2" xfId="37239" xr:uid="{EB45CB08-A163-4A28-AE3A-D05D2FFDED9B}"/>
    <cellStyle name="Percent 2 2 5 5 3 3" xfId="52123" xr:uid="{3E7D7AAF-2F7F-46AD-91EA-4A78C7688902}"/>
    <cellStyle name="Percent 2 2 5 5 4" xfId="16703" xr:uid="{946A0FB6-8948-410A-9BA1-7E77B35D9B71}"/>
    <cellStyle name="Percent 2 2 5 5 5" xfId="30393" xr:uid="{C0CABAAA-48E3-441E-A27F-083EEF6393A5}"/>
    <cellStyle name="Percent 2 2 5 5 6" xfId="45277" xr:uid="{28FB3361-1640-42AC-B8E9-9AE7814C3E65}"/>
    <cellStyle name="Percent 2 2 5 6" xfId="11567" xr:uid="{7858E011-ACD4-4D69-9447-C37BB9282268}"/>
    <cellStyle name="Percent 2 2 5 6 2" xfId="25257" xr:uid="{31F7703C-9CB2-4C44-A4B7-43D1416E1C6C}"/>
    <cellStyle name="Percent 2 2 5 6 2 2" xfId="38949" xr:uid="{43C84AC7-B1D5-4776-BF6E-8F5965A34FD7}"/>
    <cellStyle name="Percent 2 2 5 6 2 3" xfId="53833" xr:uid="{06F80A52-95F7-4C2D-9389-7CAC6CC4BB4D}"/>
    <cellStyle name="Percent 2 2 5 6 3" xfId="18413" xr:uid="{5E69E869-59B6-4383-80E8-FA6E5AF7DE70}"/>
    <cellStyle name="Percent 2 2 5 6 4" xfId="32103" xr:uid="{1A002958-5190-4DA8-B997-7D672984CE47}"/>
    <cellStyle name="Percent 2 2 5 6 5" xfId="46987" xr:uid="{E298BC19-63D7-486D-B121-45615D24D675}"/>
    <cellStyle name="Percent 2 2 5 7" xfId="21835" xr:uid="{B710AA4B-A816-4EA4-9BDD-44C0DAD3033E}"/>
    <cellStyle name="Percent 2 2 5 7 2" xfId="35527" xr:uid="{8F0DD072-957D-4ADD-BFFF-C4D1A29BD4D0}"/>
    <cellStyle name="Percent 2 2 5 7 3" xfId="50411" xr:uid="{5F5BCD05-5DF6-47DB-98DD-8C95BBBBC0BA}"/>
    <cellStyle name="Percent 2 2 5 8" xfId="14991" xr:uid="{16BFA35D-3AB8-4FA6-8F7C-88F59AF2513A}"/>
    <cellStyle name="Percent 2 2 5 9" xfId="28681" xr:uid="{5786E888-D7A4-4C3B-88FC-E5A3700B9B22}"/>
    <cellStyle name="Percent 2 2 6" xfId="8150" xr:uid="{C1DAD821-EDB6-47DF-B957-24CCA4831289}"/>
    <cellStyle name="Percent 2 2 6 10" xfId="43570" xr:uid="{824C874B-801C-4999-8D85-ECCB7F2B1D48}"/>
    <cellStyle name="Percent 2 2 6 2" xfId="8151" xr:uid="{183B163F-C20F-4743-ADD0-BB2A9DDA9388}"/>
    <cellStyle name="Percent 2 2 6 2 2" xfId="8152" xr:uid="{F336EB35-87C7-489F-8FA5-3D79F0F3D830}"/>
    <cellStyle name="Percent 2 2 6 2 2 2" xfId="9864" xr:uid="{451ABE45-5B10-4BBC-8E0B-2D5E4A81DE63}"/>
    <cellStyle name="Percent 2 2 6 2 2 2 2" xfId="13286" xr:uid="{0B7B8871-7D9D-4E0E-8B22-B710AC3F9EAF}"/>
    <cellStyle name="Percent 2 2 6 2 2 2 2 2" xfId="26976" xr:uid="{4A068438-9C5B-4F7E-B02C-A4888E66B185}"/>
    <cellStyle name="Percent 2 2 6 2 2 2 2 2 2" xfId="40668" xr:uid="{E355CF0C-FC79-4EEE-AE15-C51C36BFABCF}"/>
    <cellStyle name="Percent 2 2 6 2 2 2 2 2 3" xfId="55552" xr:uid="{C638ACBF-957E-491C-8920-C391114FF8D3}"/>
    <cellStyle name="Percent 2 2 6 2 2 2 2 3" xfId="20132" xr:uid="{3C6CA768-8B94-4C26-BA95-9B1A2F654602}"/>
    <cellStyle name="Percent 2 2 6 2 2 2 2 4" xfId="33822" xr:uid="{330D48B8-F78D-4746-BE15-5A8EC68AFFCC}"/>
    <cellStyle name="Percent 2 2 6 2 2 2 2 5" xfId="48706" xr:uid="{A2D0C521-6D6E-4909-8865-1F7DA0DF5494}"/>
    <cellStyle name="Percent 2 2 6 2 2 2 3" xfId="23554" xr:uid="{0021CFE9-75F7-4C82-8BA9-E9003B4B79F9}"/>
    <cellStyle name="Percent 2 2 6 2 2 2 3 2" xfId="37246" xr:uid="{E60E490C-6D62-4F83-AD96-3626D431C1A7}"/>
    <cellStyle name="Percent 2 2 6 2 2 2 3 3" xfId="52130" xr:uid="{FE99239C-5726-416F-87A4-E1BBD7FC34AB}"/>
    <cellStyle name="Percent 2 2 6 2 2 2 4" xfId="16710" xr:uid="{D46D1B34-17B1-42CF-804D-AFEB2EBA4139}"/>
    <cellStyle name="Percent 2 2 6 2 2 2 5" xfId="30400" xr:uid="{479F3C95-4FEF-450E-8689-034B1CF8B802}"/>
    <cellStyle name="Percent 2 2 6 2 2 2 6" xfId="45284" xr:uid="{19F3D26B-56D7-4874-83E3-1EBE84822D0D}"/>
    <cellStyle name="Percent 2 2 6 2 2 3" xfId="11574" xr:uid="{319953D4-6575-486D-A7D5-4E72BBBE0981}"/>
    <cellStyle name="Percent 2 2 6 2 2 3 2" xfId="25264" xr:uid="{B69A1266-5629-4CCC-A751-70D28BDCFF3D}"/>
    <cellStyle name="Percent 2 2 6 2 2 3 2 2" xfId="38956" xr:uid="{D3B869F5-A428-4608-B71A-E0290384DA06}"/>
    <cellStyle name="Percent 2 2 6 2 2 3 2 3" xfId="53840" xr:uid="{0BBE4512-5071-4ACE-B51F-810BAF10ACC9}"/>
    <cellStyle name="Percent 2 2 6 2 2 3 3" xfId="18420" xr:uid="{03ABAC2D-760D-4F9D-9A39-C0B34CAB7078}"/>
    <cellStyle name="Percent 2 2 6 2 2 3 4" xfId="32110" xr:uid="{1D88B73E-1287-454E-84B5-0A6346F1716E}"/>
    <cellStyle name="Percent 2 2 6 2 2 3 5" xfId="46994" xr:uid="{02AEADA1-1289-45FC-AF40-0F7C7A974FD5}"/>
    <cellStyle name="Percent 2 2 6 2 2 4" xfId="21842" xr:uid="{9342AEB0-CF18-4E6E-8D86-97F83312B698}"/>
    <cellStyle name="Percent 2 2 6 2 2 4 2" xfId="35534" xr:uid="{CB5308CA-1E9C-47DA-9759-F953F8196D3F}"/>
    <cellStyle name="Percent 2 2 6 2 2 4 3" xfId="50418" xr:uid="{DBEAFF06-8E98-4B2F-86E9-A32EC078FC0D}"/>
    <cellStyle name="Percent 2 2 6 2 2 5" xfId="14998" xr:uid="{D7F2C66E-5694-4913-92BE-6D900CDE209E}"/>
    <cellStyle name="Percent 2 2 6 2 2 6" xfId="28688" xr:uid="{D87C2B22-048B-4CC0-9196-0FB9941DE22E}"/>
    <cellStyle name="Percent 2 2 6 2 2 7" xfId="43572" xr:uid="{ABAF7434-952C-47AE-9E43-8288B487DF04}"/>
    <cellStyle name="Percent 2 2 6 2 3" xfId="9863" xr:uid="{F47620BC-0C56-456B-BA19-6B173E38947A}"/>
    <cellStyle name="Percent 2 2 6 2 3 2" xfId="13285" xr:uid="{52B9D4E5-7294-4B74-9151-1AD6143CACAB}"/>
    <cellStyle name="Percent 2 2 6 2 3 2 2" xfId="26975" xr:uid="{5DB7C47D-820E-4924-B0FF-EA3A43EBAB73}"/>
    <cellStyle name="Percent 2 2 6 2 3 2 2 2" xfId="40667" xr:uid="{3694944F-8331-4758-BED6-DC42E3230694}"/>
    <cellStyle name="Percent 2 2 6 2 3 2 2 3" xfId="55551" xr:uid="{C4BF6580-9757-49D6-B905-53E0A5EACE11}"/>
    <cellStyle name="Percent 2 2 6 2 3 2 3" xfId="20131" xr:uid="{3B66C4AB-146F-4698-93ED-9E7F69BCC92F}"/>
    <cellStyle name="Percent 2 2 6 2 3 2 4" xfId="33821" xr:uid="{303CD707-A119-4F87-A952-EECEF341961D}"/>
    <cellStyle name="Percent 2 2 6 2 3 2 5" xfId="48705" xr:uid="{AD7F0087-392D-43CB-B654-ECF9D4859119}"/>
    <cellStyle name="Percent 2 2 6 2 3 3" xfId="23553" xr:uid="{E0515EC5-025C-4548-A368-7BA3A6F6D11E}"/>
    <cellStyle name="Percent 2 2 6 2 3 3 2" xfId="37245" xr:uid="{C6C892B8-C6DA-4F5A-884D-BDA7C065ED22}"/>
    <cellStyle name="Percent 2 2 6 2 3 3 3" xfId="52129" xr:uid="{35683EB4-7A9C-4240-90D8-6E0C6F548700}"/>
    <cellStyle name="Percent 2 2 6 2 3 4" xfId="16709" xr:uid="{780A5E2D-2DB0-421F-8A2B-8C015FF1CB90}"/>
    <cellStyle name="Percent 2 2 6 2 3 5" xfId="30399" xr:uid="{8A710A59-3527-4F1D-A0D6-796C3F31FE1D}"/>
    <cellStyle name="Percent 2 2 6 2 3 6" xfId="45283" xr:uid="{8E3AC978-2BE0-459D-849F-64F7B15AF9F4}"/>
    <cellStyle name="Percent 2 2 6 2 4" xfId="11573" xr:uid="{CF94DC02-7124-4550-8D81-61208B49AE69}"/>
    <cellStyle name="Percent 2 2 6 2 4 2" xfId="25263" xr:uid="{F1FD8CAC-C718-41FF-94F6-FCF9EC3A9BBD}"/>
    <cellStyle name="Percent 2 2 6 2 4 2 2" xfId="38955" xr:uid="{19693D48-6966-400D-A2E8-B84C1651B8C4}"/>
    <cellStyle name="Percent 2 2 6 2 4 2 3" xfId="53839" xr:uid="{76864FD6-07C7-4D85-B5AC-D206341E998B}"/>
    <cellStyle name="Percent 2 2 6 2 4 3" xfId="18419" xr:uid="{F2667642-04F7-421D-900D-886EC4BB0140}"/>
    <cellStyle name="Percent 2 2 6 2 4 4" xfId="32109" xr:uid="{C387C297-EF58-4D49-A348-D0FCECBF168E}"/>
    <cellStyle name="Percent 2 2 6 2 4 5" xfId="46993" xr:uid="{896D8EDB-DB71-4065-9AAF-7695F2B00413}"/>
    <cellStyle name="Percent 2 2 6 2 5" xfId="21841" xr:uid="{5D512BCF-0E59-42A6-BB97-ACC5C4B4D4F8}"/>
    <cellStyle name="Percent 2 2 6 2 5 2" xfId="35533" xr:uid="{E199E441-7E93-4646-AE04-217113EFEFEC}"/>
    <cellStyle name="Percent 2 2 6 2 5 3" xfId="50417" xr:uid="{8F5962A6-1609-4EC7-AD68-8EE008AB4EE7}"/>
    <cellStyle name="Percent 2 2 6 2 6" xfId="14997" xr:uid="{A038644B-2FA0-476C-A9EB-7156E44F215B}"/>
    <cellStyle name="Percent 2 2 6 2 7" xfId="28687" xr:uid="{29D5E567-FC4C-496F-AE81-716DABAF22E2}"/>
    <cellStyle name="Percent 2 2 6 2 8" xfId="43571" xr:uid="{561D584C-837A-4DCC-96FF-E6C31C9554B5}"/>
    <cellStyle name="Percent 2 2 6 3" xfId="8153" xr:uid="{32EB8582-3F15-421F-BFBC-27546242C293}"/>
    <cellStyle name="Percent 2 2 6 3 2" xfId="9865" xr:uid="{684C8C13-5873-4C30-B65D-7C71A521BB6B}"/>
    <cellStyle name="Percent 2 2 6 3 2 2" xfId="13287" xr:uid="{A0E8B333-05D3-4F43-87C7-CB220EC65443}"/>
    <cellStyle name="Percent 2 2 6 3 2 2 2" xfId="26977" xr:uid="{D2704CBA-57FC-42D5-AB7E-FADC75C7D4AE}"/>
    <cellStyle name="Percent 2 2 6 3 2 2 2 2" xfId="40669" xr:uid="{B7A94F01-9ED3-4884-A734-4199882E3AC6}"/>
    <cellStyle name="Percent 2 2 6 3 2 2 2 3" xfId="55553" xr:uid="{2A908D83-260A-48BF-845D-9D8845F8ED65}"/>
    <cellStyle name="Percent 2 2 6 3 2 2 3" xfId="20133" xr:uid="{11CCD9ED-E611-440F-9939-793AF0FD51C2}"/>
    <cellStyle name="Percent 2 2 6 3 2 2 4" xfId="33823" xr:uid="{F91E07AF-C764-4FA5-9B8E-B091140567D2}"/>
    <cellStyle name="Percent 2 2 6 3 2 2 5" xfId="48707" xr:uid="{0B4A4877-CE7F-43F1-B9AF-D63223E11230}"/>
    <cellStyle name="Percent 2 2 6 3 2 3" xfId="23555" xr:uid="{8418D5B7-7155-4ACD-9A71-573FFEAF65B9}"/>
    <cellStyle name="Percent 2 2 6 3 2 3 2" xfId="37247" xr:uid="{71FECAEA-3ED6-4CCB-ACE0-6978D5ED7B00}"/>
    <cellStyle name="Percent 2 2 6 3 2 3 3" xfId="52131" xr:uid="{137F4EB1-C8FA-4A0A-9EB4-9DDD3079B7DF}"/>
    <cellStyle name="Percent 2 2 6 3 2 4" xfId="16711" xr:uid="{F06BCDFB-70C5-42C7-850B-295746BCCF8D}"/>
    <cellStyle name="Percent 2 2 6 3 2 5" xfId="30401" xr:uid="{9D9E068C-E12D-4D07-B351-C45CB0502D6C}"/>
    <cellStyle name="Percent 2 2 6 3 2 6" xfId="45285" xr:uid="{02926E70-B94B-4898-ABC2-5DCC5C78C445}"/>
    <cellStyle name="Percent 2 2 6 3 3" xfId="11575" xr:uid="{6B028CFD-74B9-45AE-A17E-30F284CAC832}"/>
    <cellStyle name="Percent 2 2 6 3 3 2" xfId="25265" xr:uid="{6FAD82A2-1E7F-4CC6-8E9D-C2A8974C20E3}"/>
    <cellStyle name="Percent 2 2 6 3 3 2 2" xfId="38957" xr:uid="{44D9220A-767C-43DE-B814-413B9DE74AE8}"/>
    <cellStyle name="Percent 2 2 6 3 3 2 3" xfId="53841" xr:uid="{2505D1A6-120C-4A0C-855A-EACDABCB3ED2}"/>
    <cellStyle name="Percent 2 2 6 3 3 3" xfId="18421" xr:uid="{F7A16C17-1810-4514-B52D-3B597AB67FA3}"/>
    <cellStyle name="Percent 2 2 6 3 3 4" xfId="32111" xr:uid="{76C7F390-6490-40D8-8190-14195CE94EA4}"/>
    <cellStyle name="Percent 2 2 6 3 3 5" xfId="46995" xr:uid="{E1C9750B-4403-441C-8DEB-448AAE02C3F9}"/>
    <cellStyle name="Percent 2 2 6 3 4" xfId="21843" xr:uid="{256D0D74-25DF-4FDB-9A3F-468E7C74B8EF}"/>
    <cellStyle name="Percent 2 2 6 3 4 2" xfId="35535" xr:uid="{0B981D13-53C4-4B48-AF5A-E14EF6FA8CAF}"/>
    <cellStyle name="Percent 2 2 6 3 4 3" xfId="50419" xr:uid="{D6BE1497-A312-4DAB-B306-5C238ED0F876}"/>
    <cellStyle name="Percent 2 2 6 3 5" xfId="14999" xr:uid="{1C800B4B-85C7-43F6-815D-EFA4A0D134D0}"/>
    <cellStyle name="Percent 2 2 6 3 6" xfId="28689" xr:uid="{69F53E21-853F-47AD-B57C-309DC979B2C1}"/>
    <cellStyle name="Percent 2 2 6 3 7" xfId="43573" xr:uid="{13F83297-1226-42CF-8931-A910FB8C6D52}"/>
    <cellStyle name="Percent 2 2 6 4" xfId="8154" xr:uid="{2D8E806E-1BAE-4AB2-B92F-9836293CA230}"/>
    <cellStyle name="Percent 2 2 6 4 2" xfId="9866" xr:uid="{E6DCBE73-01D6-4564-881E-E40E392A4866}"/>
    <cellStyle name="Percent 2 2 6 4 2 2" xfId="13288" xr:uid="{B0E2586B-40AD-42EC-ABBA-FC64C10A7C1C}"/>
    <cellStyle name="Percent 2 2 6 4 2 2 2" xfId="26978" xr:uid="{4C0103D8-CE53-4C38-B7B6-29C1889CF0D1}"/>
    <cellStyle name="Percent 2 2 6 4 2 2 2 2" xfId="40670" xr:uid="{19A13475-81B0-4635-BC24-D84BFE552B03}"/>
    <cellStyle name="Percent 2 2 6 4 2 2 2 3" xfId="55554" xr:uid="{C6512708-C5B0-47DD-A726-18864CD09623}"/>
    <cellStyle name="Percent 2 2 6 4 2 2 3" xfId="20134" xr:uid="{7329FF51-707E-4483-A7B8-632F8499DAD2}"/>
    <cellStyle name="Percent 2 2 6 4 2 2 4" xfId="33824" xr:uid="{AC2C33B2-B7FA-4FDC-8750-709B81D408EF}"/>
    <cellStyle name="Percent 2 2 6 4 2 2 5" xfId="48708" xr:uid="{81CEB56E-BF4D-417C-9586-FE0F926EA066}"/>
    <cellStyle name="Percent 2 2 6 4 2 3" xfId="23556" xr:uid="{C18EB198-BF86-49A6-85FB-9667BC852B47}"/>
    <cellStyle name="Percent 2 2 6 4 2 3 2" xfId="37248" xr:uid="{F31D3CF9-99AB-4815-8991-7D572B915182}"/>
    <cellStyle name="Percent 2 2 6 4 2 3 3" xfId="52132" xr:uid="{73890C83-CDA3-4FC3-B3AB-2E4C9503D9D3}"/>
    <cellStyle name="Percent 2 2 6 4 2 4" xfId="16712" xr:uid="{42C834EF-AC08-4639-8076-C48A77999D3C}"/>
    <cellStyle name="Percent 2 2 6 4 2 5" xfId="30402" xr:uid="{4A50D158-41FB-4CA8-9A07-9337AB4CC18D}"/>
    <cellStyle name="Percent 2 2 6 4 2 6" xfId="45286" xr:uid="{86FE2BD9-5CD9-4B32-A90F-CA2D0A8D04D6}"/>
    <cellStyle name="Percent 2 2 6 4 3" xfId="11576" xr:uid="{B722BDEF-6930-4731-8F87-3D94C9E009BF}"/>
    <cellStyle name="Percent 2 2 6 4 3 2" xfId="25266" xr:uid="{14A24D29-1944-46AB-89B5-ACBABF3132BD}"/>
    <cellStyle name="Percent 2 2 6 4 3 2 2" xfId="38958" xr:uid="{00E47021-99D3-4F6E-8DE5-37B5BFECF88C}"/>
    <cellStyle name="Percent 2 2 6 4 3 2 3" xfId="53842" xr:uid="{CE4DDDC4-6530-4052-9A5D-27DA950307C2}"/>
    <cellStyle name="Percent 2 2 6 4 3 3" xfId="18422" xr:uid="{11A63C7B-6299-46CB-B725-15F1132F21E1}"/>
    <cellStyle name="Percent 2 2 6 4 3 4" xfId="32112" xr:uid="{761A24C8-C657-40C0-A022-7DD9BE6DEE60}"/>
    <cellStyle name="Percent 2 2 6 4 3 5" xfId="46996" xr:uid="{E9101BE8-8746-4EE2-96A5-DC1263DF483A}"/>
    <cellStyle name="Percent 2 2 6 4 4" xfId="21844" xr:uid="{F10C6E4C-033B-47C9-BE87-C9423D57EEDB}"/>
    <cellStyle name="Percent 2 2 6 4 4 2" xfId="35536" xr:uid="{1B76DA63-CED0-49AD-B891-AEDD09C638EB}"/>
    <cellStyle name="Percent 2 2 6 4 4 3" xfId="50420" xr:uid="{4571F1DE-240C-492B-A3D0-201719CDCDA9}"/>
    <cellStyle name="Percent 2 2 6 4 5" xfId="15000" xr:uid="{4B7C203D-3DC7-43F4-BD19-999994AA724D}"/>
    <cellStyle name="Percent 2 2 6 4 6" xfId="28690" xr:uid="{1FE2BBA4-BD3D-44EE-A3AF-F0B43ADD2169}"/>
    <cellStyle name="Percent 2 2 6 4 7" xfId="43574" xr:uid="{EA647E3D-94FE-4CF7-8AB2-C59FD6BF3D73}"/>
    <cellStyle name="Percent 2 2 6 5" xfId="9862" xr:uid="{D26482B4-9127-4021-9CE2-C47C1C0AA099}"/>
    <cellStyle name="Percent 2 2 6 5 2" xfId="13284" xr:uid="{B3CBB9AF-6050-4842-9E9B-AD4151FEDD7A}"/>
    <cellStyle name="Percent 2 2 6 5 2 2" xfId="26974" xr:uid="{9783DF2B-640D-4FD2-B30B-83C84E43C133}"/>
    <cellStyle name="Percent 2 2 6 5 2 2 2" xfId="40666" xr:uid="{EAA27528-7A24-4089-A687-FBD50B0164B7}"/>
    <cellStyle name="Percent 2 2 6 5 2 2 3" xfId="55550" xr:uid="{E8F3F2D6-2C8F-46E9-BECE-F91EA4FC4C2F}"/>
    <cellStyle name="Percent 2 2 6 5 2 3" xfId="20130" xr:uid="{2D72DD1E-5CA0-4289-9E33-9DC71E6A22BC}"/>
    <cellStyle name="Percent 2 2 6 5 2 4" xfId="33820" xr:uid="{E4503856-484C-44C4-89E5-AD41A978260E}"/>
    <cellStyle name="Percent 2 2 6 5 2 5" xfId="48704" xr:uid="{D026247A-DFCD-43E7-AFD0-74F8065A4E62}"/>
    <cellStyle name="Percent 2 2 6 5 3" xfId="23552" xr:uid="{149DF542-B676-40CF-BD5C-BEAC42E5153F}"/>
    <cellStyle name="Percent 2 2 6 5 3 2" xfId="37244" xr:uid="{C3DDB3F8-7F7D-4DFB-93A6-74E847E0B689}"/>
    <cellStyle name="Percent 2 2 6 5 3 3" xfId="52128" xr:uid="{89C632BC-C3FC-4119-9F61-AACFC07E755D}"/>
    <cellStyle name="Percent 2 2 6 5 4" xfId="16708" xr:uid="{A36AD2C4-7923-4BCE-BD7E-CF17D68BA5BF}"/>
    <cellStyle name="Percent 2 2 6 5 5" xfId="30398" xr:uid="{699A954E-C9D9-4BB3-BE07-78ECF2ED5A25}"/>
    <cellStyle name="Percent 2 2 6 5 6" xfId="45282" xr:uid="{AFA70A6B-699B-490F-A72E-FFCFBD6A9A53}"/>
    <cellStyle name="Percent 2 2 6 6" xfId="11572" xr:uid="{4DC739F0-4C46-4AEE-B5EC-72D2BFBD73B9}"/>
    <cellStyle name="Percent 2 2 6 6 2" xfId="25262" xr:uid="{DA3DB2F3-6A5A-494F-96E7-39D949AF51B3}"/>
    <cellStyle name="Percent 2 2 6 6 2 2" xfId="38954" xr:uid="{CB45B934-2219-4763-B23F-D13733BA7244}"/>
    <cellStyle name="Percent 2 2 6 6 2 3" xfId="53838" xr:uid="{9D13CBDE-DB8C-4EA0-AE97-105462474E34}"/>
    <cellStyle name="Percent 2 2 6 6 3" xfId="18418" xr:uid="{82A439C8-3488-40F3-A9FC-212D6ACAFABF}"/>
    <cellStyle name="Percent 2 2 6 6 4" xfId="32108" xr:uid="{53AE88F3-129D-4835-BBED-61FB4CC31C71}"/>
    <cellStyle name="Percent 2 2 6 6 5" xfId="46992" xr:uid="{39972C20-0B64-48E9-A24E-251A83F534E7}"/>
    <cellStyle name="Percent 2 2 6 7" xfId="21840" xr:uid="{C9A8DA00-E801-48A3-A98C-074632F073E2}"/>
    <cellStyle name="Percent 2 2 6 7 2" xfId="35532" xr:uid="{21E07715-A5C3-4725-9E44-5FC89CAEE4C2}"/>
    <cellStyle name="Percent 2 2 6 7 3" xfId="50416" xr:uid="{BF38C7AF-DAA2-4D55-BEDF-62257B72591B}"/>
    <cellStyle name="Percent 2 2 6 8" xfId="14996" xr:uid="{E9321A59-282F-4019-B4E3-92E5C9CC0817}"/>
    <cellStyle name="Percent 2 2 6 9" xfId="28686" xr:uid="{37D2C6E0-8940-4EA4-A072-57E1A5EF3907}"/>
    <cellStyle name="Percent 2 2 7" xfId="8155" xr:uid="{354220B8-F24E-4DF7-AEE2-8A10C19CA2CE}"/>
    <cellStyle name="Percent 2 2 7 2" xfId="8156" xr:uid="{36A38C01-DF1E-4D72-B920-8EF39D45CA24}"/>
    <cellStyle name="Percent 2 2 7 2 2" xfId="9868" xr:uid="{D81AC718-9092-4FE0-9733-69391CDF4DE3}"/>
    <cellStyle name="Percent 2 2 7 2 2 2" xfId="13290" xr:uid="{66E66FC8-2495-4C6F-800B-543E419B325E}"/>
    <cellStyle name="Percent 2 2 7 2 2 2 2" xfId="26980" xr:uid="{725BA6CF-E0B9-4F8A-9A64-366B42AD01D9}"/>
    <cellStyle name="Percent 2 2 7 2 2 2 2 2" xfId="40672" xr:uid="{BF90BC5E-55A7-4DB3-AD2A-49D469461439}"/>
    <cellStyle name="Percent 2 2 7 2 2 2 2 3" xfId="55556" xr:uid="{64ADB745-5920-46CB-81D5-E447FD31A866}"/>
    <cellStyle name="Percent 2 2 7 2 2 2 3" xfId="20136" xr:uid="{C05F8BC4-26F7-437B-AC1E-A2B7560D54DD}"/>
    <cellStyle name="Percent 2 2 7 2 2 2 4" xfId="33826" xr:uid="{A41E870B-C9C1-4CEA-944D-9006E54DED28}"/>
    <cellStyle name="Percent 2 2 7 2 2 2 5" xfId="48710" xr:uid="{841A952A-0309-4634-8D49-6ACA081BFB91}"/>
    <cellStyle name="Percent 2 2 7 2 2 3" xfId="23558" xr:uid="{BE17921F-16EC-4986-A74D-1647767CBE53}"/>
    <cellStyle name="Percent 2 2 7 2 2 3 2" xfId="37250" xr:uid="{EC9B5DAA-7972-4430-BE6C-D649D977BA0C}"/>
    <cellStyle name="Percent 2 2 7 2 2 3 3" xfId="52134" xr:uid="{0D387D25-7F70-486A-B72E-4C2D5E228BE3}"/>
    <cellStyle name="Percent 2 2 7 2 2 4" xfId="16714" xr:uid="{74885274-50BC-4EC6-A73C-E13B4F06CF4D}"/>
    <cellStyle name="Percent 2 2 7 2 2 5" xfId="30404" xr:uid="{BF009718-0CC2-4A5F-9372-36BDEC07688A}"/>
    <cellStyle name="Percent 2 2 7 2 2 6" xfId="45288" xr:uid="{1E980316-FED6-4EEB-AD92-FAC84AB05116}"/>
    <cellStyle name="Percent 2 2 7 2 3" xfId="11578" xr:uid="{329668A7-D7C4-4802-8C11-4330FEC6965F}"/>
    <cellStyle name="Percent 2 2 7 2 3 2" xfId="25268" xr:uid="{C55AD47B-F18E-41BB-A240-18860F079D57}"/>
    <cellStyle name="Percent 2 2 7 2 3 2 2" xfId="38960" xr:uid="{7141B894-09C0-4C51-99B8-5FE2692693BA}"/>
    <cellStyle name="Percent 2 2 7 2 3 2 3" xfId="53844" xr:uid="{74C40B65-D538-4EBD-A144-1C9066A9C968}"/>
    <cellStyle name="Percent 2 2 7 2 3 3" xfId="18424" xr:uid="{824C5A24-12AD-41A2-9A2A-A1D5D151D1BF}"/>
    <cellStyle name="Percent 2 2 7 2 3 4" xfId="32114" xr:uid="{5F2EC6F7-508E-49B5-A888-04185B2F217C}"/>
    <cellStyle name="Percent 2 2 7 2 3 5" xfId="46998" xr:uid="{05FEFD0D-FF4F-4985-AABD-3EABB34BAFBC}"/>
    <cellStyle name="Percent 2 2 7 2 4" xfId="21846" xr:uid="{DF7B937F-EF43-4034-BDE5-1100E08408E9}"/>
    <cellStyle name="Percent 2 2 7 2 4 2" xfId="35538" xr:uid="{5494D9AA-79B1-4DBC-B2FF-4CE6A27346A4}"/>
    <cellStyle name="Percent 2 2 7 2 4 3" xfId="50422" xr:uid="{17A40C3F-18E5-4293-BCAE-200C5E924F01}"/>
    <cellStyle name="Percent 2 2 7 2 5" xfId="15002" xr:uid="{2A4A712C-0479-40A4-AA5B-0A5D7E3C2AB9}"/>
    <cellStyle name="Percent 2 2 7 2 6" xfId="28692" xr:uid="{309E2853-D58F-4936-A2ED-1515F460695E}"/>
    <cellStyle name="Percent 2 2 7 2 7" xfId="43576" xr:uid="{C50A41D0-CABA-4911-9501-17AB5EF69494}"/>
    <cellStyle name="Percent 2 2 7 3" xfId="9867" xr:uid="{8D5D2332-5B63-46ED-A9C3-AB82303C92C8}"/>
    <cellStyle name="Percent 2 2 7 3 2" xfId="13289" xr:uid="{0BD9F4D1-1836-413B-9023-A41CB9339C1A}"/>
    <cellStyle name="Percent 2 2 7 3 2 2" xfId="26979" xr:uid="{E9D5B4DD-FA74-42BB-A196-439AACD1FFFC}"/>
    <cellStyle name="Percent 2 2 7 3 2 2 2" xfId="40671" xr:uid="{E6798C0C-7C1D-4633-802F-2D9DC88CE008}"/>
    <cellStyle name="Percent 2 2 7 3 2 2 3" xfId="55555" xr:uid="{2738D963-9CCE-4C60-89F7-99599DCA2914}"/>
    <cellStyle name="Percent 2 2 7 3 2 3" xfId="20135" xr:uid="{6B262975-02B3-47F8-BF0A-7A342B4E4427}"/>
    <cellStyle name="Percent 2 2 7 3 2 4" xfId="33825" xr:uid="{55F50305-44D1-46B2-9A26-64664C1C52EA}"/>
    <cellStyle name="Percent 2 2 7 3 2 5" xfId="48709" xr:uid="{4CD29744-F97C-4D72-92B2-CFF5E3F224DB}"/>
    <cellStyle name="Percent 2 2 7 3 3" xfId="23557" xr:uid="{FD0EB0CE-5388-4A0F-BC9E-5B64224E8DB7}"/>
    <cellStyle name="Percent 2 2 7 3 3 2" xfId="37249" xr:uid="{3ACE1012-06CC-44E9-91A1-FBFBA651B9B9}"/>
    <cellStyle name="Percent 2 2 7 3 3 3" xfId="52133" xr:uid="{250D74A2-F0A5-4F14-8E57-2A8145B19F8A}"/>
    <cellStyle name="Percent 2 2 7 3 4" xfId="16713" xr:uid="{1204C450-F034-45AD-9239-73D2EDBD5642}"/>
    <cellStyle name="Percent 2 2 7 3 5" xfId="30403" xr:uid="{D8EC88D3-4EBB-46DC-BB22-5CE48999E745}"/>
    <cellStyle name="Percent 2 2 7 3 6" xfId="45287" xr:uid="{1DB9FF79-6B21-4877-BD62-CD6C7B305BA7}"/>
    <cellStyle name="Percent 2 2 7 4" xfId="11577" xr:uid="{DB174FCF-BB7D-4C22-8B3F-D4A5379671FB}"/>
    <cellStyle name="Percent 2 2 7 4 2" xfId="25267" xr:uid="{09E99321-196C-4A3C-915C-42E2E3D47683}"/>
    <cellStyle name="Percent 2 2 7 4 2 2" xfId="38959" xr:uid="{6D8E9769-68B2-47BF-9ABA-EEA05FD4454C}"/>
    <cellStyle name="Percent 2 2 7 4 2 3" xfId="53843" xr:uid="{616C4B3E-71A9-4675-B637-50817590BE66}"/>
    <cellStyle name="Percent 2 2 7 4 3" xfId="18423" xr:uid="{E1AA429E-26EE-471B-BD9E-CCBAA17DC6FE}"/>
    <cellStyle name="Percent 2 2 7 4 4" xfId="32113" xr:uid="{606C1FDB-CBFC-4139-B4FC-C374C4830372}"/>
    <cellStyle name="Percent 2 2 7 4 5" xfId="46997" xr:uid="{76914C85-1E16-4123-82BB-B2662699215D}"/>
    <cellStyle name="Percent 2 2 7 5" xfId="21845" xr:uid="{FF4EB0BD-D4AF-4817-A25B-160AD8D83553}"/>
    <cellStyle name="Percent 2 2 7 5 2" xfId="35537" xr:uid="{2157239C-17CF-46D3-ADB3-90D1DC53DE0D}"/>
    <cellStyle name="Percent 2 2 7 5 3" xfId="50421" xr:uid="{8698B4F1-E075-415E-ABB7-67219F2F8A34}"/>
    <cellStyle name="Percent 2 2 7 6" xfId="15001" xr:uid="{4F748492-8C85-457F-9A2B-02587E0920B3}"/>
    <cellStyle name="Percent 2 2 7 7" xfId="28691" xr:uid="{EBD370ED-2C58-4B53-9EF2-556E29C6F230}"/>
    <cellStyle name="Percent 2 2 7 8" xfId="43575" xr:uid="{1A8CE239-4908-4394-B3FB-557326D5E980}"/>
    <cellStyle name="Percent 2 2 8" xfId="8157" xr:uid="{7BD60429-7C89-4D18-9C4E-439C4B118B16}"/>
    <cellStyle name="Percent 2 2 8 2" xfId="9869" xr:uid="{6BF3DB85-6BD6-4C28-A146-CB5E24563600}"/>
    <cellStyle name="Percent 2 2 8 2 2" xfId="13291" xr:uid="{68D48060-99C6-45E8-A2E8-A3122BE542AE}"/>
    <cellStyle name="Percent 2 2 8 2 2 2" xfId="26981" xr:uid="{B63C31AD-E977-4E53-B36E-4191BBAF2FC4}"/>
    <cellStyle name="Percent 2 2 8 2 2 2 2" xfId="40673" xr:uid="{63F77116-B2AA-4C2B-9DBA-3A4A723EEEDF}"/>
    <cellStyle name="Percent 2 2 8 2 2 2 3" xfId="55557" xr:uid="{BAC09CB2-A98C-4251-9E76-99BDBABC8601}"/>
    <cellStyle name="Percent 2 2 8 2 2 3" xfId="20137" xr:uid="{C6AE69BC-9039-4B8F-9F07-BE44C7F8A67E}"/>
    <cellStyle name="Percent 2 2 8 2 2 4" xfId="33827" xr:uid="{A1B95596-AD47-47A4-9C06-DAFA2A79945F}"/>
    <cellStyle name="Percent 2 2 8 2 2 5" xfId="48711" xr:uid="{EE659FB6-C457-4A20-AB51-D90F211EAB08}"/>
    <cellStyle name="Percent 2 2 8 2 3" xfId="23559" xr:uid="{FB6C2EFB-EEBB-40B1-A33B-89332B20636A}"/>
    <cellStyle name="Percent 2 2 8 2 3 2" xfId="37251" xr:uid="{C20D90FC-8392-4FE0-8209-30FAFCE994DA}"/>
    <cellStyle name="Percent 2 2 8 2 3 3" xfId="52135" xr:uid="{AA15B174-D06F-4AB5-BCF6-2A59B5E56520}"/>
    <cellStyle name="Percent 2 2 8 2 4" xfId="16715" xr:uid="{E4B1CD07-C7A0-477D-BA5E-652468B517E1}"/>
    <cellStyle name="Percent 2 2 8 2 5" xfId="30405" xr:uid="{875B695D-74D4-40CF-93E7-BD0248BF9D37}"/>
    <cellStyle name="Percent 2 2 8 2 6" xfId="45289" xr:uid="{A3D11D9E-9447-4F0F-B521-0C0B47ECBBFD}"/>
    <cellStyle name="Percent 2 2 8 3" xfId="11579" xr:uid="{6920DA07-1F5D-4FFB-A0CC-436B8DB91734}"/>
    <cellStyle name="Percent 2 2 8 3 2" xfId="25269" xr:uid="{447C40DE-217C-434E-B161-5203FD1F94BB}"/>
    <cellStyle name="Percent 2 2 8 3 2 2" xfId="38961" xr:uid="{C471EBE2-5B65-43B0-9353-BBBEA66DBC3C}"/>
    <cellStyle name="Percent 2 2 8 3 2 3" xfId="53845" xr:uid="{895CAB43-4E05-4951-8D8A-EED0C15356FD}"/>
    <cellStyle name="Percent 2 2 8 3 3" xfId="18425" xr:uid="{BDE99C47-A153-46DD-940E-32D137DE71C9}"/>
    <cellStyle name="Percent 2 2 8 3 4" xfId="32115" xr:uid="{AA4E92E0-13C2-495B-A880-535DD442E5AA}"/>
    <cellStyle name="Percent 2 2 8 3 5" xfId="46999" xr:uid="{8205FD81-CAD0-4C65-91CD-F5872D0094B0}"/>
    <cellStyle name="Percent 2 2 8 4" xfId="21847" xr:uid="{929BCA54-80CA-40BE-AFFA-B8BB64D91654}"/>
    <cellStyle name="Percent 2 2 8 4 2" xfId="35539" xr:uid="{A30146C4-0486-409B-8CBA-7872B1943E64}"/>
    <cellStyle name="Percent 2 2 8 4 3" xfId="50423" xr:uid="{3BDB74A0-6257-4CAE-A07E-AE6EE233BF86}"/>
    <cellStyle name="Percent 2 2 8 5" xfId="15003" xr:uid="{ED14356D-7691-4D04-972C-EB915429BB2F}"/>
    <cellStyle name="Percent 2 2 8 6" xfId="28693" xr:uid="{CC4376C8-A1C2-43E4-A639-CB826B65FA24}"/>
    <cellStyle name="Percent 2 2 8 7" xfId="43577" xr:uid="{8F30C35E-5A2C-4185-A108-BF716BAE977F}"/>
    <cellStyle name="Percent 2 2 9" xfId="8158" xr:uid="{942BBD80-83C5-4E4E-A6F1-88C16D5C1EFF}"/>
    <cellStyle name="Percent 2 2 9 2" xfId="9870" xr:uid="{E8337C3E-5A3D-4517-8AF1-9F4386E89546}"/>
    <cellStyle name="Percent 2 2 9 2 2" xfId="13292" xr:uid="{6CA86D06-5A64-42A4-B381-947B33449D5E}"/>
    <cellStyle name="Percent 2 2 9 2 2 2" xfId="26982" xr:uid="{FF7AEDE9-9073-4ACC-82AC-BF37CFB92A38}"/>
    <cellStyle name="Percent 2 2 9 2 2 2 2" xfId="40674" xr:uid="{DC5C04DA-1EB4-4D30-A4FC-40483A185B5F}"/>
    <cellStyle name="Percent 2 2 9 2 2 2 3" xfId="55558" xr:uid="{73C4E9D4-3755-4452-9BAA-13B4BD26F258}"/>
    <cellStyle name="Percent 2 2 9 2 2 3" xfId="20138" xr:uid="{BC97D891-44FD-4441-81F8-1617721ABFE1}"/>
    <cellStyle name="Percent 2 2 9 2 2 4" xfId="33828" xr:uid="{B149C5A7-B289-49E8-A028-3CCDCE13A3C1}"/>
    <cellStyle name="Percent 2 2 9 2 2 5" xfId="48712" xr:uid="{9735084A-3997-4E94-A674-1978B8F08477}"/>
    <cellStyle name="Percent 2 2 9 2 3" xfId="23560" xr:uid="{DE874694-BD33-4F60-9FCD-AD90D32EBFEE}"/>
    <cellStyle name="Percent 2 2 9 2 3 2" xfId="37252" xr:uid="{26240DC1-AFBC-46B2-A247-433830B03871}"/>
    <cellStyle name="Percent 2 2 9 2 3 3" xfId="52136" xr:uid="{1EC9D317-104B-479C-AD3A-1A4420E6967A}"/>
    <cellStyle name="Percent 2 2 9 2 4" xfId="16716" xr:uid="{0CC09D13-5A5E-44F1-A9C4-B2518F6B914B}"/>
    <cellStyle name="Percent 2 2 9 2 5" xfId="30406" xr:uid="{E96DC75B-AD5E-478D-A6D5-18843CB51A1D}"/>
    <cellStyle name="Percent 2 2 9 2 6" xfId="45290" xr:uid="{8BD2173B-63CE-4B8D-9E6F-940F24A542C5}"/>
    <cellStyle name="Percent 2 2 9 3" xfId="11580" xr:uid="{3F6B2379-610C-44DC-8077-775EA2588EED}"/>
    <cellStyle name="Percent 2 2 9 3 2" xfId="25270" xr:uid="{1E320192-B75A-472F-BEDA-F828B13E8CF3}"/>
    <cellStyle name="Percent 2 2 9 3 2 2" xfId="38962" xr:uid="{7EBADCFD-274A-4C67-BE32-C45ED5B47A03}"/>
    <cellStyle name="Percent 2 2 9 3 2 3" xfId="53846" xr:uid="{57BF9E23-A61B-4C38-8025-B80D460C62C1}"/>
    <cellStyle name="Percent 2 2 9 3 3" xfId="18426" xr:uid="{37784962-2D0E-490C-A73F-3E08DAC24F42}"/>
    <cellStyle name="Percent 2 2 9 3 4" xfId="32116" xr:uid="{7ED13E66-75CA-4F66-AFF9-D352F79FAD63}"/>
    <cellStyle name="Percent 2 2 9 3 5" xfId="47000" xr:uid="{81311C8F-28DA-4473-8DFC-8B753F15F0A4}"/>
    <cellStyle name="Percent 2 2 9 4" xfId="21848" xr:uid="{16CCE491-307C-4965-ACFA-10254BE818F1}"/>
    <cellStyle name="Percent 2 2 9 4 2" xfId="35540" xr:uid="{1D77847B-8430-4708-904C-D01D29ADA093}"/>
    <cellStyle name="Percent 2 2 9 4 3" xfId="50424" xr:uid="{7D886449-652D-4BAE-8C59-E4918DECB63B}"/>
    <cellStyle name="Percent 2 2 9 5" xfId="15004" xr:uid="{B2C5FA9B-CF70-43C4-A859-F6AAD0EA6383}"/>
    <cellStyle name="Percent 2 2 9 6" xfId="28694" xr:uid="{F4009561-E709-4495-8CE1-126E0A4ECE27}"/>
    <cellStyle name="Percent 2 2 9 7" xfId="43578" xr:uid="{1430B349-3137-400C-8197-02CB88BBE5B2}"/>
    <cellStyle name="Percent 2 3" xfId="8159" xr:uid="{0E832306-5B78-4A6E-B03E-A38DB33F1EEE}"/>
    <cellStyle name="Percent 2 3 10" xfId="21849" xr:uid="{EA2BFC11-BE70-487A-BD85-6B4057BC17AF}"/>
    <cellStyle name="Percent 2 3 10 2" xfId="35541" xr:uid="{A01212A8-7893-450A-B331-2E0930722148}"/>
    <cellStyle name="Percent 2 3 10 3" xfId="50425" xr:uid="{D24CE192-2832-4C7A-A7EF-22229C3A6BA1}"/>
    <cellStyle name="Percent 2 3 11" xfId="15005" xr:uid="{003AF0F7-A349-43D3-A22C-BD9839B6EFB8}"/>
    <cellStyle name="Percent 2 3 12" xfId="28695" xr:uid="{4AD17ADB-7360-4373-A12D-C40F4A3AAE8E}"/>
    <cellStyle name="Percent 2 3 13" xfId="43579" xr:uid="{9D5DEFA7-48FF-4704-9516-9D2084DD453E}"/>
    <cellStyle name="Percent 2 3 2" xfId="8160" xr:uid="{CEA28475-E98C-4A73-A2D0-8EB9A376CB08}"/>
    <cellStyle name="Percent 2 3 2 10" xfId="15006" xr:uid="{0F7AAB3B-7007-4591-BD36-F36345A29FBB}"/>
    <cellStyle name="Percent 2 3 2 11" xfId="28696" xr:uid="{3F7D1854-0F56-4F6A-AC96-2193C8B47623}"/>
    <cellStyle name="Percent 2 3 2 12" xfId="43580" xr:uid="{F7E93AF5-2651-45EA-B06C-E70B28C582CA}"/>
    <cellStyle name="Percent 2 3 2 2" xfId="8161" xr:uid="{7422AD55-D092-4973-AD40-A5B79213264B}"/>
    <cellStyle name="Percent 2 3 2 2 10" xfId="43581" xr:uid="{39608079-A85D-4F8A-92DA-F7930F4B29CA}"/>
    <cellStyle name="Percent 2 3 2 2 2" xfId="8162" xr:uid="{46791030-0DFD-41F2-BB7E-3BB8C0E45393}"/>
    <cellStyle name="Percent 2 3 2 2 2 2" xfId="8163" xr:uid="{A596B4BD-A3EA-410C-B62E-F6DFAF5FE89F}"/>
    <cellStyle name="Percent 2 3 2 2 2 2 2" xfId="9875" xr:uid="{B1AB0A97-1745-4E5F-A020-CEF38057EC5E}"/>
    <cellStyle name="Percent 2 3 2 2 2 2 2 2" xfId="13297" xr:uid="{F9CA5BC1-101B-4ADE-8C95-7A0B3AAFA36E}"/>
    <cellStyle name="Percent 2 3 2 2 2 2 2 2 2" xfId="26987" xr:uid="{90DEA082-D860-4B21-8782-ACBC8E71612E}"/>
    <cellStyle name="Percent 2 3 2 2 2 2 2 2 2 2" xfId="40679" xr:uid="{24AFFFC4-FA31-4F52-9887-85E1E3ED8E95}"/>
    <cellStyle name="Percent 2 3 2 2 2 2 2 2 2 3" xfId="55563" xr:uid="{0829FD28-E37F-4D94-B60F-D4F0E768D9AF}"/>
    <cellStyle name="Percent 2 3 2 2 2 2 2 2 3" xfId="20143" xr:uid="{8E24E4E0-8FC5-4FD4-AAB3-AA5BB6B2B84C}"/>
    <cellStyle name="Percent 2 3 2 2 2 2 2 2 4" xfId="33833" xr:uid="{1DD4667B-C2B8-47EC-9740-D3E3CA61EDCC}"/>
    <cellStyle name="Percent 2 3 2 2 2 2 2 2 5" xfId="48717" xr:uid="{B257F29D-1FD8-4212-BFE8-88F6C1CCADB6}"/>
    <cellStyle name="Percent 2 3 2 2 2 2 2 3" xfId="23565" xr:uid="{85BB51DF-91F5-44B0-B56B-7B0693251D3E}"/>
    <cellStyle name="Percent 2 3 2 2 2 2 2 3 2" xfId="37257" xr:uid="{B7B71A4F-F9F8-404E-94DE-518561E070F1}"/>
    <cellStyle name="Percent 2 3 2 2 2 2 2 3 3" xfId="52141" xr:uid="{BC3B5D45-4C74-4AF9-8CA7-E73C6B21B4CA}"/>
    <cellStyle name="Percent 2 3 2 2 2 2 2 4" xfId="16721" xr:uid="{97105649-F6E8-4C0E-AFD5-432721C427BD}"/>
    <cellStyle name="Percent 2 3 2 2 2 2 2 5" xfId="30411" xr:uid="{2956932E-0DD6-4C95-882D-0174C7F9460D}"/>
    <cellStyle name="Percent 2 3 2 2 2 2 2 6" xfId="45295" xr:uid="{195789AC-8DB2-44B8-ABF8-7484E061D8A4}"/>
    <cellStyle name="Percent 2 3 2 2 2 2 3" xfId="11585" xr:uid="{1616E1BB-571B-4CB7-A533-79135C5F8ED8}"/>
    <cellStyle name="Percent 2 3 2 2 2 2 3 2" xfId="25275" xr:uid="{D918007A-DF65-4CAC-A101-46A198BCD321}"/>
    <cellStyle name="Percent 2 3 2 2 2 2 3 2 2" xfId="38967" xr:uid="{099E53E0-AA43-4D71-8152-3E27CA2B348A}"/>
    <cellStyle name="Percent 2 3 2 2 2 2 3 2 3" xfId="53851" xr:uid="{4E6ACE08-AA82-4C4B-BBDB-D5195C2A318A}"/>
    <cellStyle name="Percent 2 3 2 2 2 2 3 3" xfId="18431" xr:uid="{D1BC9500-9222-4384-83CF-BE3EDCD9230E}"/>
    <cellStyle name="Percent 2 3 2 2 2 2 3 4" xfId="32121" xr:uid="{19D15C60-188C-4E6B-A2B2-1C0BB8CB647B}"/>
    <cellStyle name="Percent 2 3 2 2 2 2 3 5" xfId="47005" xr:uid="{FDDF1700-423F-495B-9948-98CC860A1AD2}"/>
    <cellStyle name="Percent 2 3 2 2 2 2 4" xfId="21853" xr:uid="{09AF970C-14B0-4F04-A100-FDB311FCA733}"/>
    <cellStyle name="Percent 2 3 2 2 2 2 4 2" xfId="35545" xr:uid="{75FB0375-46B8-4769-A473-7D4FBC2C5399}"/>
    <cellStyle name="Percent 2 3 2 2 2 2 4 3" xfId="50429" xr:uid="{9763410F-DE23-4660-BDF2-0070983FE83B}"/>
    <cellStyle name="Percent 2 3 2 2 2 2 5" xfId="15009" xr:uid="{0F4A8BCA-80B3-4FB2-BC7D-4B17C1D350A1}"/>
    <cellStyle name="Percent 2 3 2 2 2 2 6" xfId="28699" xr:uid="{D03061E7-63EC-4085-AF34-A75541378F1A}"/>
    <cellStyle name="Percent 2 3 2 2 2 2 7" xfId="43583" xr:uid="{5F139347-1198-4032-8FB6-A6273854831F}"/>
    <cellStyle name="Percent 2 3 2 2 2 3" xfId="9874" xr:uid="{7FCC7246-941A-4B2F-AF8F-AE8D3613AB64}"/>
    <cellStyle name="Percent 2 3 2 2 2 3 2" xfId="13296" xr:uid="{9297E983-68A2-472F-9B75-C47C1D15D783}"/>
    <cellStyle name="Percent 2 3 2 2 2 3 2 2" xfId="26986" xr:uid="{3A205634-6E85-426E-B151-438B37E9D45C}"/>
    <cellStyle name="Percent 2 3 2 2 2 3 2 2 2" xfId="40678" xr:uid="{812C5F90-86D6-417F-8E76-E903ECC88BEF}"/>
    <cellStyle name="Percent 2 3 2 2 2 3 2 2 3" xfId="55562" xr:uid="{C6A4507D-D5B8-46AF-A3D2-7AE176E4BCDA}"/>
    <cellStyle name="Percent 2 3 2 2 2 3 2 3" xfId="20142" xr:uid="{B7BDEDDA-6AB8-4807-BE53-CF819DF8E4F7}"/>
    <cellStyle name="Percent 2 3 2 2 2 3 2 4" xfId="33832" xr:uid="{BAB9C14E-46DC-464F-8454-E885550C34BB}"/>
    <cellStyle name="Percent 2 3 2 2 2 3 2 5" xfId="48716" xr:uid="{172DA7C8-272A-4CC4-A96A-9E8DC8D2EED9}"/>
    <cellStyle name="Percent 2 3 2 2 2 3 3" xfId="23564" xr:uid="{EF0651E5-DB19-45E9-BC5E-D8139017E1BE}"/>
    <cellStyle name="Percent 2 3 2 2 2 3 3 2" xfId="37256" xr:uid="{71A30D4F-5711-4EAD-B267-DB844D9B13A8}"/>
    <cellStyle name="Percent 2 3 2 2 2 3 3 3" xfId="52140" xr:uid="{8C63F25B-A8A8-4794-8995-8CB4EA52C32E}"/>
    <cellStyle name="Percent 2 3 2 2 2 3 4" xfId="16720" xr:uid="{C3DA3941-3D83-4DF9-94A0-6E0907FAEF33}"/>
    <cellStyle name="Percent 2 3 2 2 2 3 5" xfId="30410" xr:uid="{6C44950D-B7F6-4DBD-9072-53FFEF6A86BC}"/>
    <cellStyle name="Percent 2 3 2 2 2 3 6" xfId="45294" xr:uid="{D3B84E2C-BA04-40EC-B0D9-81A6FC1EC4BB}"/>
    <cellStyle name="Percent 2 3 2 2 2 4" xfId="11584" xr:uid="{1912C71C-ADE9-4AFF-93D6-4DE1E80F8E54}"/>
    <cellStyle name="Percent 2 3 2 2 2 4 2" xfId="25274" xr:uid="{DEE2D250-D1E3-4A59-969A-240C3B983907}"/>
    <cellStyle name="Percent 2 3 2 2 2 4 2 2" xfId="38966" xr:uid="{6F827E69-A7E5-49FA-81CC-55B885BC66DB}"/>
    <cellStyle name="Percent 2 3 2 2 2 4 2 3" xfId="53850" xr:uid="{876590E0-73CF-49F1-A223-C64A142DD611}"/>
    <cellStyle name="Percent 2 3 2 2 2 4 3" xfId="18430" xr:uid="{4104AB21-52D9-4ECB-8E78-27578124DD72}"/>
    <cellStyle name="Percent 2 3 2 2 2 4 4" xfId="32120" xr:uid="{4ECB87F6-DA2F-4627-9426-5BD23EA44AA3}"/>
    <cellStyle name="Percent 2 3 2 2 2 4 5" xfId="47004" xr:uid="{4A0A667B-5B96-47CE-AB2B-2FB592CE9E50}"/>
    <cellStyle name="Percent 2 3 2 2 2 5" xfId="21852" xr:uid="{D62B7903-04A1-4B6C-A1E8-8EAB7B2DC0EC}"/>
    <cellStyle name="Percent 2 3 2 2 2 5 2" xfId="35544" xr:uid="{6A018A82-DBD8-46EB-8CCD-15AFFDE131F1}"/>
    <cellStyle name="Percent 2 3 2 2 2 5 3" xfId="50428" xr:uid="{8185F156-DF91-4D4B-A0FC-C2FE77085B04}"/>
    <cellStyle name="Percent 2 3 2 2 2 6" xfId="15008" xr:uid="{5EEF2AC8-C4BD-4B2C-A045-3A58BFC8D20D}"/>
    <cellStyle name="Percent 2 3 2 2 2 7" xfId="28698" xr:uid="{C1128B82-7B24-497A-B7BB-989E6CCCDBA4}"/>
    <cellStyle name="Percent 2 3 2 2 2 8" xfId="43582" xr:uid="{642CA790-EFC0-4929-8706-6C7C7E2F89B0}"/>
    <cellStyle name="Percent 2 3 2 2 3" xfId="8164" xr:uid="{30355F96-9A40-4A7D-A57C-9826F6B1E796}"/>
    <cellStyle name="Percent 2 3 2 2 3 2" xfId="9876" xr:uid="{9FF482D0-5AD6-452A-8D62-D217F64C4AB3}"/>
    <cellStyle name="Percent 2 3 2 2 3 2 2" xfId="13298" xr:uid="{ADA1AC94-FEFB-4192-8CBF-B90A6DABE51F}"/>
    <cellStyle name="Percent 2 3 2 2 3 2 2 2" xfId="26988" xr:uid="{70B8C256-AEF2-4B3F-9087-BE4232509A65}"/>
    <cellStyle name="Percent 2 3 2 2 3 2 2 2 2" xfId="40680" xr:uid="{75F38C62-3414-42AB-BA44-056C3664C65C}"/>
    <cellStyle name="Percent 2 3 2 2 3 2 2 2 3" xfId="55564" xr:uid="{21CE0DDE-A94E-4060-AA9B-2E994628E764}"/>
    <cellStyle name="Percent 2 3 2 2 3 2 2 3" xfId="20144" xr:uid="{2D9280DB-68B7-4497-A9FE-05A60BFDF093}"/>
    <cellStyle name="Percent 2 3 2 2 3 2 2 4" xfId="33834" xr:uid="{001AE7B0-2E89-4D49-B1EE-FF3AB8296878}"/>
    <cellStyle name="Percent 2 3 2 2 3 2 2 5" xfId="48718" xr:uid="{FFA06D31-54AA-40F3-AA9E-4750DF375DCE}"/>
    <cellStyle name="Percent 2 3 2 2 3 2 3" xfId="23566" xr:uid="{FE177F90-66D2-4B5B-942B-7FFB9C71886E}"/>
    <cellStyle name="Percent 2 3 2 2 3 2 3 2" xfId="37258" xr:uid="{023C304B-0DCD-4237-8C17-3D1337CD4569}"/>
    <cellStyle name="Percent 2 3 2 2 3 2 3 3" xfId="52142" xr:uid="{603CC71F-C8A0-46E1-8FCC-883F22F81CCE}"/>
    <cellStyle name="Percent 2 3 2 2 3 2 4" xfId="16722" xr:uid="{4898A594-B0F0-46C7-AD96-3FA4E98452DC}"/>
    <cellStyle name="Percent 2 3 2 2 3 2 5" xfId="30412" xr:uid="{7151C501-FFB6-422B-97A8-6B7BA067EEF2}"/>
    <cellStyle name="Percent 2 3 2 2 3 2 6" xfId="45296" xr:uid="{CE67316C-1044-40C2-8E8A-315A1C962DE1}"/>
    <cellStyle name="Percent 2 3 2 2 3 3" xfId="11586" xr:uid="{3D6D8447-7DD9-421B-944F-F500D61F0D14}"/>
    <cellStyle name="Percent 2 3 2 2 3 3 2" xfId="25276" xr:uid="{BAAB6EB1-F850-417D-A906-56967B5EF907}"/>
    <cellStyle name="Percent 2 3 2 2 3 3 2 2" xfId="38968" xr:uid="{9DD2FC95-804A-4A83-AC7E-A68FE07C518B}"/>
    <cellStyle name="Percent 2 3 2 2 3 3 2 3" xfId="53852" xr:uid="{4BBA7CFB-7574-4D28-B969-814C47316C55}"/>
    <cellStyle name="Percent 2 3 2 2 3 3 3" xfId="18432" xr:uid="{D8B91599-0AC8-4A07-939D-EF32256C71ED}"/>
    <cellStyle name="Percent 2 3 2 2 3 3 4" xfId="32122" xr:uid="{61905A93-62B0-4C4B-A2AB-ADE3B7C1E9CA}"/>
    <cellStyle name="Percent 2 3 2 2 3 3 5" xfId="47006" xr:uid="{92661E43-D0DF-4719-8C45-81B014D392FB}"/>
    <cellStyle name="Percent 2 3 2 2 3 4" xfId="21854" xr:uid="{A4A9F83E-5834-45EE-B801-4EE3E5A46EF8}"/>
    <cellStyle name="Percent 2 3 2 2 3 4 2" xfId="35546" xr:uid="{3B9A4216-F263-4B80-889A-3FCAD6E52958}"/>
    <cellStyle name="Percent 2 3 2 2 3 4 3" xfId="50430" xr:uid="{F1F4797F-7FBB-4407-8EE3-5C2C985FA9E2}"/>
    <cellStyle name="Percent 2 3 2 2 3 5" xfId="15010" xr:uid="{CB909CCA-7AB9-474E-9425-D00F82423647}"/>
    <cellStyle name="Percent 2 3 2 2 3 6" xfId="28700" xr:uid="{CC789EC6-F4CD-472C-A75D-23F6AEB061F3}"/>
    <cellStyle name="Percent 2 3 2 2 3 7" xfId="43584" xr:uid="{7B8EEAF0-BA24-47E3-AE89-264AB08652FF}"/>
    <cellStyle name="Percent 2 3 2 2 4" xfId="8165" xr:uid="{6833AB55-A174-40D6-A39C-A08CD7CD1073}"/>
    <cellStyle name="Percent 2 3 2 2 4 2" xfId="9877" xr:uid="{F485F7E9-8716-4781-85AB-B15D4FF70C8B}"/>
    <cellStyle name="Percent 2 3 2 2 4 2 2" xfId="13299" xr:uid="{0F2DAF8D-D402-44F1-AE17-4448116AD835}"/>
    <cellStyle name="Percent 2 3 2 2 4 2 2 2" xfId="26989" xr:uid="{258A72B2-4D17-4077-83D9-C128B98B0474}"/>
    <cellStyle name="Percent 2 3 2 2 4 2 2 2 2" xfId="40681" xr:uid="{C60EF16D-F1E0-4059-A1A9-A15DC7CE7A9C}"/>
    <cellStyle name="Percent 2 3 2 2 4 2 2 2 3" xfId="55565" xr:uid="{CB400F90-4312-4C01-959A-3DC697415AD1}"/>
    <cellStyle name="Percent 2 3 2 2 4 2 2 3" xfId="20145" xr:uid="{FFAF4C27-F536-4091-8229-4BE3367A3E20}"/>
    <cellStyle name="Percent 2 3 2 2 4 2 2 4" xfId="33835" xr:uid="{A44ECA99-D581-47EE-855B-A7F4F2AF3D69}"/>
    <cellStyle name="Percent 2 3 2 2 4 2 2 5" xfId="48719" xr:uid="{28720D75-8C57-40AB-ADAF-2E680781CDE2}"/>
    <cellStyle name="Percent 2 3 2 2 4 2 3" xfId="23567" xr:uid="{9E5CB16D-52ED-45C2-9C28-7311DD215E9F}"/>
    <cellStyle name="Percent 2 3 2 2 4 2 3 2" xfId="37259" xr:uid="{48353BF5-F096-479E-8F01-F85B63C2434F}"/>
    <cellStyle name="Percent 2 3 2 2 4 2 3 3" xfId="52143" xr:uid="{10C00951-142C-4138-9108-FB90FFE287C0}"/>
    <cellStyle name="Percent 2 3 2 2 4 2 4" xfId="16723" xr:uid="{8271DD02-8E9C-450E-BB76-9423488AB1A2}"/>
    <cellStyle name="Percent 2 3 2 2 4 2 5" xfId="30413" xr:uid="{63ABC55E-568C-4495-8A5A-928D1E0C0C41}"/>
    <cellStyle name="Percent 2 3 2 2 4 2 6" xfId="45297" xr:uid="{0F2BFF76-2FEF-4227-A82D-97DD0ED85F7C}"/>
    <cellStyle name="Percent 2 3 2 2 4 3" xfId="11587" xr:uid="{67D01855-CAE8-438E-9CEF-4B9658C59873}"/>
    <cellStyle name="Percent 2 3 2 2 4 3 2" xfId="25277" xr:uid="{7AC00386-2B1F-4035-9521-5BDE1F8320C5}"/>
    <cellStyle name="Percent 2 3 2 2 4 3 2 2" xfId="38969" xr:uid="{4A79DA9B-1CCB-427B-9A24-5883EE1B6C69}"/>
    <cellStyle name="Percent 2 3 2 2 4 3 2 3" xfId="53853" xr:uid="{381FB368-754D-44B8-9301-32DF52C2F439}"/>
    <cellStyle name="Percent 2 3 2 2 4 3 3" xfId="18433" xr:uid="{83147C89-A0FC-4F8B-8211-8F4C1493E43D}"/>
    <cellStyle name="Percent 2 3 2 2 4 3 4" xfId="32123" xr:uid="{81DA8459-9F40-4E0D-B114-4265BB5357A1}"/>
    <cellStyle name="Percent 2 3 2 2 4 3 5" xfId="47007" xr:uid="{5AA2AD3E-EE43-45B0-989E-B52D6ED30E84}"/>
    <cellStyle name="Percent 2 3 2 2 4 4" xfId="21855" xr:uid="{B5D67079-1D8D-4786-8C7B-CA705F1D9C0D}"/>
    <cellStyle name="Percent 2 3 2 2 4 4 2" xfId="35547" xr:uid="{5C11CF39-CA7E-41BD-AAFC-13D0EDA7B1AE}"/>
    <cellStyle name="Percent 2 3 2 2 4 4 3" xfId="50431" xr:uid="{61FE3060-E2F4-4BDE-BF00-25C43D18CA3C}"/>
    <cellStyle name="Percent 2 3 2 2 4 5" xfId="15011" xr:uid="{36949A5C-747D-4BB8-8D14-01E2C79EC1DB}"/>
    <cellStyle name="Percent 2 3 2 2 4 6" xfId="28701" xr:uid="{FAB3F37F-9CA0-4C18-B30E-2438C5C214D9}"/>
    <cellStyle name="Percent 2 3 2 2 4 7" xfId="43585" xr:uid="{01D5F532-4960-4A77-8435-BC0168D1A1DF}"/>
    <cellStyle name="Percent 2 3 2 2 5" xfId="9873" xr:uid="{E3BCCBF1-3AF4-46AE-BF5C-F0C9B941BF9D}"/>
    <cellStyle name="Percent 2 3 2 2 5 2" xfId="13295" xr:uid="{9A0F7F26-B1D5-489A-B857-8D88AF91899C}"/>
    <cellStyle name="Percent 2 3 2 2 5 2 2" xfId="26985" xr:uid="{7B48E2C1-E49B-49FB-BCAF-2EF73A09D61F}"/>
    <cellStyle name="Percent 2 3 2 2 5 2 2 2" xfId="40677" xr:uid="{1F650060-4BB6-4A1D-B3AE-47AD5CE02CA2}"/>
    <cellStyle name="Percent 2 3 2 2 5 2 2 3" xfId="55561" xr:uid="{75FD4263-0774-4C46-92F3-C3E9CAFA6AB9}"/>
    <cellStyle name="Percent 2 3 2 2 5 2 3" xfId="20141" xr:uid="{27624CAC-6919-4AC9-BF5D-2F6809E4076A}"/>
    <cellStyle name="Percent 2 3 2 2 5 2 4" xfId="33831" xr:uid="{7D626CD6-93D3-4191-B624-ABC360C0F7EC}"/>
    <cellStyle name="Percent 2 3 2 2 5 2 5" xfId="48715" xr:uid="{B80D7094-0793-4C9B-8941-6CA554437303}"/>
    <cellStyle name="Percent 2 3 2 2 5 3" xfId="23563" xr:uid="{EF233466-BC1A-4918-9438-52CC1BF2C3AD}"/>
    <cellStyle name="Percent 2 3 2 2 5 3 2" xfId="37255" xr:uid="{3BDFD76C-2C93-46B3-BE84-356B02BC00B6}"/>
    <cellStyle name="Percent 2 3 2 2 5 3 3" xfId="52139" xr:uid="{9337F220-04A0-4D79-A56B-18C7105136A8}"/>
    <cellStyle name="Percent 2 3 2 2 5 4" xfId="16719" xr:uid="{76901355-F804-421C-A7DF-F3157EBF1BD2}"/>
    <cellStyle name="Percent 2 3 2 2 5 5" xfId="30409" xr:uid="{01A9EFE8-BA9D-493C-B2BB-A4BCF86680F2}"/>
    <cellStyle name="Percent 2 3 2 2 5 6" xfId="45293" xr:uid="{5817D6B8-C7C9-4A91-BF92-258BB0490FA3}"/>
    <cellStyle name="Percent 2 3 2 2 6" xfId="11583" xr:uid="{851D1FA8-DE0F-487B-A6F6-929C3C6F431B}"/>
    <cellStyle name="Percent 2 3 2 2 6 2" xfId="25273" xr:uid="{C0F81B19-8A3D-4382-99CD-612E73EA5184}"/>
    <cellStyle name="Percent 2 3 2 2 6 2 2" xfId="38965" xr:uid="{007F2740-39A0-47E9-88B6-D4B83E6E4B6E}"/>
    <cellStyle name="Percent 2 3 2 2 6 2 3" xfId="53849" xr:uid="{871B9F16-BD7E-49F1-9563-3818B9053697}"/>
    <cellStyle name="Percent 2 3 2 2 6 3" xfId="18429" xr:uid="{435277BF-2323-433E-BDA9-5310D2443D7B}"/>
    <cellStyle name="Percent 2 3 2 2 6 4" xfId="32119" xr:uid="{2FB596F6-6B41-4FED-8631-BED5D2C8FCF0}"/>
    <cellStyle name="Percent 2 3 2 2 6 5" xfId="47003" xr:uid="{B7C39914-43AD-4C2A-8EDD-449280BE9B5B}"/>
    <cellStyle name="Percent 2 3 2 2 7" xfId="21851" xr:uid="{49624492-37D6-477B-842C-AA164B75F76E}"/>
    <cellStyle name="Percent 2 3 2 2 7 2" xfId="35543" xr:uid="{613F79F0-CC7D-4B57-941D-9044EDF2ED62}"/>
    <cellStyle name="Percent 2 3 2 2 7 3" xfId="50427" xr:uid="{66D4C967-50ED-4BAA-8333-4779032E14E7}"/>
    <cellStyle name="Percent 2 3 2 2 8" xfId="15007" xr:uid="{916715E9-7BF8-48A5-BCA8-7AEF27D2914D}"/>
    <cellStyle name="Percent 2 3 2 2 9" xfId="28697" xr:uid="{FC934370-5B90-46AA-9E39-810DDBABE766}"/>
    <cellStyle name="Percent 2 3 2 3" xfId="8166" xr:uid="{6B30AF41-78A3-4C1E-A629-ACED022D5A87}"/>
    <cellStyle name="Percent 2 3 2 3 10" xfId="43586" xr:uid="{AD5017CE-F844-41C5-A9FE-65FAA28A4445}"/>
    <cellStyle name="Percent 2 3 2 3 2" xfId="8167" xr:uid="{4D63F6B6-6B7E-4AFA-A7E6-C99F06A4C551}"/>
    <cellStyle name="Percent 2 3 2 3 2 2" xfId="8168" xr:uid="{06361E67-EFB8-4F4D-9419-E31C54213927}"/>
    <cellStyle name="Percent 2 3 2 3 2 2 2" xfId="9880" xr:uid="{F1FF6953-6026-441C-B882-562242170B00}"/>
    <cellStyle name="Percent 2 3 2 3 2 2 2 2" xfId="13302" xr:uid="{34E99379-1BDB-4D2E-AB29-524F17060399}"/>
    <cellStyle name="Percent 2 3 2 3 2 2 2 2 2" xfId="26992" xr:uid="{CE003517-1863-4788-B49B-61B1E5D60598}"/>
    <cellStyle name="Percent 2 3 2 3 2 2 2 2 2 2" xfId="40684" xr:uid="{388D7C70-6A28-4453-AEBE-85ADE4D66ECE}"/>
    <cellStyle name="Percent 2 3 2 3 2 2 2 2 2 3" xfId="55568" xr:uid="{60309021-DF64-42B0-BC69-47C990EF78C1}"/>
    <cellStyle name="Percent 2 3 2 3 2 2 2 2 3" xfId="20148" xr:uid="{F405B256-FCE2-47A3-8008-A777A8C2ECAC}"/>
    <cellStyle name="Percent 2 3 2 3 2 2 2 2 4" xfId="33838" xr:uid="{85A8FDE0-A466-489E-A5B2-D8968A530C38}"/>
    <cellStyle name="Percent 2 3 2 3 2 2 2 2 5" xfId="48722" xr:uid="{9B40443B-0D77-43A9-B99F-6C51748B9C35}"/>
    <cellStyle name="Percent 2 3 2 3 2 2 2 3" xfId="23570" xr:uid="{3EBBB31B-3E47-4708-A217-A6CF0F5ABE31}"/>
    <cellStyle name="Percent 2 3 2 3 2 2 2 3 2" xfId="37262" xr:uid="{E63C7FD8-227D-4BE2-AEFD-6DBE588A2E5B}"/>
    <cellStyle name="Percent 2 3 2 3 2 2 2 3 3" xfId="52146" xr:uid="{BCA83D28-2C84-4BEE-8178-EBD52CF136CF}"/>
    <cellStyle name="Percent 2 3 2 3 2 2 2 4" xfId="16726" xr:uid="{E74CAA69-F47E-41AE-8688-2C83CD355DA3}"/>
    <cellStyle name="Percent 2 3 2 3 2 2 2 5" xfId="30416" xr:uid="{57C3D35C-A28C-4024-B111-7BF6F0A3CF34}"/>
    <cellStyle name="Percent 2 3 2 3 2 2 2 6" xfId="45300" xr:uid="{8B9FFE48-52C4-43C1-9208-590F3419D86F}"/>
    <cellStyle name="Percent 2 3 2 3 2 2 3" xfId="11590" xr:uid="{A45A7950-0494-4CE4-9FBB-2327D109454B}"/>
    <cellStyle name="Percent 2 3 2 3 2 2 3 2" xfId="25280" xr:uid="{9AE99C88-1AD6-433C-9CC2-95C55117DA3C}"/>
    <cellStyle name="Percent 2 3 2 3 2 2 3 2 2" xfId="38972" xr:uid="{6E760F4F-8B76-4D7E-B9FB-5AD969619410}"/>
    <cellStyle name="Percent 2 3 2 3 2 2 3 2 3" xfId="53856" xr:uid="{319DD47A-C596-478E-8655-23976D04365E}"/>
    <cellStyle name="Percent 2 3 2 3 2 2 3 3" xfId="18436" xr:uid="{66764BBC-92EA-496D-B9E2-7563C41132C4}"/>
    <cellStyle name="Percent 2 3 2 3 2 2 3 4" xfId="32126" xr:uid="{1363BF66-C105-4765-BCA3-59987194A0F9}"/>
    <cellStyle name="Percent 2 3 2 3 2 2 3 5" xfId="47010" xr:uid="{A02AD8C9-48C6-4EB0-B144-3984B4F53B89}"/>
    <cellStyle name="Percent 2 3 2 3 2 2 4" xfId="21858" xr:uid="{7C4DA888-2C8E-42DF-B83F-50A1955C9045}"/>
    <cellStyle name="Percent 2 3 2 3 2 2 4 2" xfId="35550" xr:uid="{11BF7662-3AAE-4476-9420-F1BC6796D2E9}"/>
    <cellStyle name="Percent 2 3 2 3 2 2 4 3" xfId="50434" xr:uid="{DC7F7B6D-0994-4E6E-993B-77F1BC5DE7F0}"/>
    <cellStyle name="Percent 2 3 2 3 2 2 5" xfId="15014" xr:uid="{B036C708-3CF7-4760-A2A1-4D95A22534AA}"/>
    <cellStyle name="Percent 2 3 2 3 2 2 6" xfId="28704" xr:uid="{04DD9EB2-7F9B-41AE-8CC1-7E9964535F3A}"/>
    <cellStyle name="Percent 2 3 2 3 2 2 7" xfId="43588" xr:uid="{4D05FD35-4829-4BBC-9FCF-CF819ABA8A8F}"/>
    <cellStyle name="Percent 2 3 2 3 2 3" xfId="9879" xr:uid="{E207B3C0-8D19-4991-94DC-DB96CF90F8A2}"/>
    <cellStyle name="Percent 2 3 2 3 2 3 2" xfId="13301" xr:uid="{BDDE4EE5-4D89-4384-921F-269D8DC67883}"/>
    <cellStyle name="Percent 2 3 2 3 2 3 2 2" xfId="26991" xr:uid="{F29468A9-4691-4705-8400-C022728833C3}"/>
    <cellStyle name="Percent 2 3 2 3 2 3 2 2 2" xfId="40683" xr:uid="{6E9F34BA-C1FE-4799-B75F-749EBAC96F9E}"/>
    <cellStyle name="Percent 2 3 2 3 2 3 2 2 3" xfId="55567" xr:uid="{7931B628-3EFE-4D5B-9F62-DF8A499BE4CC}"/>
    <cellStyle name="Percent 2 3 2 3 2 3 2 3" xfId="20147" xr:uid="{B5772FC8-739C-4898-AF0C-9C50127107C4}"/>
    <cellStyle name="Percent 2 3 2 3 2 3 2 4" xfId="33837" xr:uid="{EE5CF60D-409B-45D9-83D7-391A167634C3}"/>
    <cellStyle name="Percent 2 3 2 3 2 3 2 5" xfId="48721" xr:uid="{C7F72BE7-AC6E-4240-9569-A4E020F83969}"/>
    <cellStyle name="Percent 2 3 2 3 2 3 3" xfId="23569" xr:uid="{B695AC03-2354-476A-9D6E-D21648F3A120}"/>
    <cellStyle name="Percent 2 3 2 3 2 3 3 2" xfId="37261" xr:uid="{239BB1F4-A9A9-4FFE-8C85-2D89FF46BCA3}"/>
    <cellStyle name="Percent 2 3 2 3 2 3 3 3" xfId="52145" xr:uid="{B28A7538-7FBF-4141-BCFF-11840901465A}"/>
    <cellStyle name="Percent 2 3 2 3 2 3 4" xfId="16725" xr:uid="{AA4CB4BA-4630-491B-9498-D8A423C70C67}"/>
    <cellStyle name="Percent 2 3 2 3 2 3 5" xfId="30415" xr:uid="{B8501055-1547-4754-839C-8950E3AB0F9C}"/>
    <cellStyle name="Percent 2 3 2 3 2 3 6" xfId="45299" xr:uid="{A272501D-E4D0-46B0-A140-6CABDAF4CCF2}"/>
    <cellStyle name="Percent 2 3 2 3 2 4" xfId="11589" xr:uid="{F9498CF5-4E7D-4505-92A5-0AD0E9443081}"/>
    <cellStyle name="Percent 2 3 2 3 2 4 2" xfId="25279" xr:uid="{B0489026-1157-4C09-BDE5-C50A25AC4B8B}"/>
    <cellStyle name="Percent 2 3 2 3 2 4 2 2" xfId="38971" xr:uid="{BD114D76-FBD9-4A13-9139-69A1B9AC8AA3}"/>
    <cellStyle name="Percent 2 3 2 3 2 4 2 3" xfId="53855" xr:uid="{C82AF800-3647-49CF-B77A-0F38FD7C0F20}"/>
    <cellStyle name="Percent 2 3 2 3 2 4 3" xfId="18435" xr:uid="{2B9732A0-34FF-492F-83DF-C86731B96750}"/>
    <cellStyle name="Percent 2 3 2 3 2 4 4" xfId="32125" xr:uid="{419EB1BC-B6BB-4FF1-908D-EFB3673FBF7D}"/>
    <cellStyle name="Percent 2 3 2 3 2 4 5" xfId="47009" xr:uid="{D74E8720-F237-4B36-B03C-95C7BC45E3B1}"/>
    <cellStyle name="Percent 2 3 2 3 2 5" xfId="21857" xr:uid="{339EE5FF-A7EB-4CC9-8B62-98D7BA56BF8B}"/>
    <cellStyle name="Percent 2 3 2 3 2 5 2" xfId="35549" xr:uid="{B493FDDF-7EE0-45BA-9560-D71AFF1A9FD3}"/>
    <cellStyle name="Percent 2 3 2 3 2 5 3" xfId="50433" xr:uid="{3FDAAD3F-0081-4C5C-B870-6C921774B7CC}"/>
    <cellStyle name="Percent 2 3 2 3 2 6" xfId="15013" xr:uid="{2D4CB14A-08C3-4D6F-8FF1-8DDBC2FD0C51}"/>
    <cellStyle name="Percent 2 3 2 3 2 7" xfId="28703" xr:uid="{1DC96318-FAEE-4DE4-B299-A6C0D6A4E5D5}"/>
    <cellStyle name="Percent 2 3 2 3 2 8" xfId="43587" xr:uid="{A09F3FD8-07C3-49E6-82AD-5FD0E21EDB5E}"/>
    <cellStyle name="Percent 2 3 2 3 3" xfId="8169" xr:uid="{071BD0B0-8CA6-457F-BD54-1816CF70D75F}"/>
    <cellStyle name="Percent 2 3 2 3 3 2" xfId="9881" xr:uid="{3DD69F1D-657A-46B0-A168-6925C2162695}"/>
    <cellStyle name="Percent 2 3 2 3 3 2 2" xfId="13303" xr:uid="{5765A881-0849-47FD-9167-C8EE5BA9CD51}"/>
    <cellStyle name="Percent 2 3 2 3 3 2 2 2" xfId="26993" xr:uid="{CF9E895D-3650-4DDE-8DE9-1FDCC19884A7}"/>
    <cellStyle name="Percent 2 3 2 3 3 2 2 2 2" xfId="40685" xr:uid="{48D180BA-DAB7-4902-A009-5AE16277D87A}"/>
    <cellStyle name="Percent 2 3 2 3 3 2 2 2 3" xfId="55569" xr:uid="{601EDFEF-83BF-4524-AB5B-232829101A58}"/>
    <cellStyle name="Percent 2 3 2 3 3 2 2 3" xfId="20149" xr:uid="{3597F2BF-C2EF-4624-8CC7-969A68C66A9B}"/>
    <cellStyle name="Percent 2 3 2 3 3 2 2 4" xfId="33839" xr:uid="{A40DB375-BEEE-473D-99A7-D44CE3696815}"/>
    <cellStyle name="Percent 2 3 2 3 3 2 2 5" xfId="48723" xr:uid="{B003D64E-2CF7-49B3-9E89-C38AFAA49E75}"/>
    <cellStyle name="Percent 2 3 2 3 3 2 3" xfId="23571" xr:uid="{D0BB6986-67F2-44A9-916B-1ADE8F0AD03F}"/>
    <cellStyle name="Percent 2 3 2 3 3 2 3 2" xfId="37263" xr:uid="{82BD5CCA-F7C1-42F8-B4E8-0C98F231583D}"/>
    <cellStyle name="Percent 2 3 2 3 3 2 3 3" xfId="52147" xr:uid="{42620103-3416-45C1-B8B3-767D09E83AF4}"/>
    <cellStyle name="Percent 2 3 2 3 3 2 4" xfId="16727" xr:uid="{016F4947-96F9-4023-A4D5-0427BD2EDCFB}"/>
    <cellStyle name="Percent 2 3 2 3 3 2 5" xfId="30417" xr:uid="{AD368CD1-A0D2-4FB1-A531-3AFF37AB8919}"/>
    <cellStyle name="Percent 2 3 2 3 3 2 6" xfId="45301" xr:uid="{2A29E1E2-49D8-451F-9306-E05DCC339431}"/>
    <cellStyle name="Percent 2 3 2 3 3 3" xfId="11591" xr:uid="{48257B4A-832F-4EC6-95ED-87549DD2562E}"/>
    <cellStyle name="Percent 2 3 2 3 3 3 2" xfId="25281" xr:uid="{D7AC5DF7-F366-41F9-BF37-036263DC9C77}"/>
    <cellStyle name="Percent 2 3 2 3 3 3 2 2" xfId="38973" xr:uid="{D3937397-C176-4810-BBCF-9AB8EFC3EF3C}"/>
    <cellStyle name="Percent 2 3 2 3 3 3 2 3" xfId="53857" xr:uid="{996131DB-A2B8-4891-8661-F0BE96113038}"/>
    <cellStyle name="Percent 2 3 2 3 3 3 3" xfId="18437" xr:uid="{7EE76A1B-3985-413C-BF15-0FA24F1E3A17}"/>
    <cellStyle name="Percent 2 3 2 3 3 3 4" xfId="32127" xr:uid="{4BDA9032-B75D-4BF4-9F9F-5134DAB8F09C}"/>
    <cellStyle name="Percent 2 3 2 3 3 3 5" xfId="47011" xr:uid="{8AFDA735-7CBC-4DD5-9D20-7968C50C05D9}"/>
    <cellStyle name="Percent 2 3 2 3 3 4" xfId="21859" xr:uid="{4F1D9B85-62C8-47B4-A886-7229A8B09FA0}"/>
    <cellStyle name="Percent 2 3 2 3 3 4 2" xfId="35551" xr:uid="{CEF641B6-CD9F-42B0-B59E-CD8F169EC802}"/>
    <cellStyle name="Percent 2 3 2 3 3 4 3" xfId="50435" xr:uid="{2AECC9BE-746F-44C8-BAFB-4415F9A8D9C9}"/>
    <cellStyle name="Percent 2 3 2 3 3 5" xfId="15015" xr:uid="{0356070D-73B3-43C7-96DB-FDD01C10446F}"/>
    <cellStyle name="Percent 2 3 2 3 3 6" xfId="28705" xr:uid="{692825F3-C16D-4728-830E-C0DF3754CD35}"/>
    <cellStyle name="Percent 2 3 2 3 3 7" xfId="43589" xr:uid="{95D6B6B3-3567-4C40-AC7A-52C66852014E}"/>
    <cellStyle name="Percent 2 3 2 3 4" xfId="8170" xr:uid="{F98DC3F5-E59F-4344-9CF9-3FF4A4D6A55C}"/>
    <cellStyle name="Percent 2 3 2 3 4 2" xfId="9882" xr:uid="{885CE650-1991-4A84-A1F8-4106A61071D4}"/>
    <cellStyle name="Percent 2 3 2 3 4 2 2" xfId="13304" xr:uid="{ED64266D-1123-449B-AB31-0839A19E16B2}"/>
    <cellStyle name="Percent 2 3 2 3 4 2 2 2" xfId="26994" xr:uid="{130722AE-DFCF-48AC-B4A2-0E237D5A3C4E}"/>
    <cellStyle name="Percent 2 3 2 3 4 2 2 2 2" xfId="40686" xr:uid="{EF23955F-7A37-486B-A4C3-B2E2A6CC1F2E}"/>
    <cellStyle name="Percent 2 3 2 3 4 2 2 2 3" xfId="55570" xr:uid="{E9CA733C-4BD0-4700-AB69-833F8EAE743B}"/>
    <cellStyle name="Percent 2 3 2 3 4 2 2 3" xfId="20150" xr:uid="{FDFC8E54-F90A-47D8-B023-79A3798589C9}"/>
    <cellStyle name="Percent 2 3 2 3 4 2 2 4" xfId="33840" xr:uid="{C5B6ADFD-3D11-4282-A7BA-88099E42CA98}"/>
    <cellStyle name="Percent 2 3 2 3 4 2 2 5" xfId="48724" xr:uid="{57F9891F-579E-4C6C-886A-82FD0515C5F5}"/>
    <cellStyle name="Percent 2 3 2 3 4 2 3" xfId="23572" xr:uid="{E9834D4D-99EF-4454-B030-17A3AAB63C50}"/>
    <cellStyle name="Percent 2 3 2 3 4 2 3 2" xfId="37264" xr:uid="{B972F976-DC70-4CC7-94B8-3DD93A5582F5}"/>
    <cellStyle name="Percent 2 3 2 3 4 2 3 3" xfId="52148" xr:uid="{CA50FE32-B9A8-4DED-9CFB-562703F8E840}"/>
    <cellStyle name="Percent 2 3 2 3 4 2 4" xfId="16728" xr:uid="{E79CE1DD-FB5A-47F0-BBAE-3295C690522D}"/>
    <cellStyle name="Percent 2 3 2 3 4 2 5" xfId="30418" xr:uid="{AA6A558E-00FF-4FD1-A259-CE629600E999}"/>
    <cellStyle name="Percent 2 3 2 3 4 2 6" xfId="45302" xr:uid="{920DFEAF-16EF-4798-B011-2F36D1416CA8}"/>
    <cellStyle name="Percent 2 3 2 3 4 3" xfId="11592" xr:uid="{4046A162-AC80-4771-A606-47BCAD1D2ECE}"/>
    <cellStyle name="Percent 2 3 2 3 4 3 2" xfId="25282" xr:uid="{5FB797A4-60E9-45E7-967F-F845E1C0FCD0}"/>
    <cellStyle name="Percent 2 3 2 3 4 3 2 2" xfId="38974" xr:uid="{38D2CAFE-897C-414C-840E-D8DE3D3FDA6A}"/>
    <cellStyle name="Percent 2 3 2 3 4 3 2 3" xfId="53858" xr:uid="{D9E22FD3-F50C-49C1-9564-061C154F6E22}"/>
    <cellStyle name="Percent 2 3 2 3 4 3 3" xfId="18438" xr:uid="{ECDF267A-68A3-4C7A-A632-19A8A64496D8}"/>
    <cellStyle name="Percent 2 3 2 3 4 3 4" xfId="32128" xr:uid="{65453C79-E6CB-496E-9975-83519340A758}"/>
    <cellStyle name="Percent 2 3 2 3 4 3 5" xfId="47012" xr:uid="{15A7BACA-560B-42F2-AF30-25B9D0BC6853}"/>
    <cellStyle name="Percent 2 3 2 3 4 4" xfId="21860" xr:uid="{106B921C-E052-4AE8-9229-A2C9D40AAB61}"/>
    <cellStyle name="Percent 2 3 2 3 4 4 2" xfId="35552" xr:uid="{2AA7213C-6E3C-4F0C-AB2B-92DE8E07E7EF}"/>
    <cellStyle name="Percent 2 3 2 3 4 4 3" xfId="50436" xr:uid="{35760032-7924-4BA3-A2A6-2D0CAAF9804B}"/>
    <cellStyle name="Percent 2 3 2 3 4 5" xfId="15016" xr:uid="{67439C07-E1B6-454D-95D9-5B7EA8003D33}"/>
    <cellStyle name="Percent 2 3 2 3 4 6" xfId="28706" xr:uid="{6D605B00-FA1A-471F-AC4A-21AFBEB9F923}"/>
    <cellStyle name="Percent 2 3 2 3 4 7" xfId="43590" xr:uid="{2E2AF3AD-23C6-436E-8AC8-5CDD0A5537A3}"/>
    <cellStyle name="Percent 2 3 2 3 5" xfId="9878" xr:uid="{B34B7981-6958-4344-B328-E66DF250B15E}"/>
    <cellStyle name="Percent 2 3 2 3 5 2" xfId="13300" xr:uid="{50C3468B-E0A4-48CA-97EC-7EA2295D10F3}"/>
    <cellStyle name="Percent 2 3 2 3 5 2 2" xfId="26990" xr:uid="{DDE52E5F-9027-4C1B-AE8B-B90632E3AC57}"/>
    <cellStyle name="Percent 2 3 2 3 5 2 2 2" xfId="40682" xr:uid="{B505EF45-15E3-415C-A529-F783E37B12CB}"/>
    <cellStyle name="Percent 2 3 2 3 5 2 2 3" xfId="55566" xr:uid="{700B8671-EF74-4D14-B0C0-706BDA2FE159}"/>
    <cellStyle name="Percent 2 3 2 3 5 2 3" xfId="20146" xr:uid="{85FC0391-0358-4706-9B59-38DF3F8EDD21}"/>
    <cellStyle name="Percent 2 3 2 3 5 2 4" xfId="33836" xr:uid="{DB17AA34-AE93-43BE-823C-664FA5E55C14}"/>
    <cellStyle name="Percent 2 3 2 3 5 2 5" xfId="48720" xr:uid="{0B53297D-4DA9-42DF-92D5-ED1434A9D27E}"/>
    <cellStyle name="Percent 2 3 2 3 5 3" xfId="23568" xr:uid="{6D8713F9-9E83-4F6B-9C34-2F97F8BA190C}"/>
    <cellStyle name="Percent 2 3 2 3 5 3 2" xfId="37260" xr:uid="{6DB0C6CC-1D92-4140-A11A-63B70C5CB6A0}"/>
    <cellStyle name="Percent 2 3 2 3 5 3 3" xfId="52144" xr:uid="{14BA861C-57E0-42E0-B42C-DA461F75CF8F}"/>
    <cellStyle name="Percent 2 3 2 3 5 4" xfId="16724" xr:uid="{AF0EF018-377F-4400-A63C-36C655807819}"/>
    <cellStyle name="Percent 2 3 2 3 5 5" xfId="30414" xr:uid="{05AF3A0D-2B99-41C4-B0FE-5D1E3A2DC7B3}"/>
    <cellStyle name="Percent 2 3 2 3 5 6" xfId="45298" xr:uid="{43152E18-5AA7-40BA-B97F-72B1EC8CC783}"/>
    <cellStyle name="Percent 2 3 2 3 6" xfId="11588" xr:uid="{C30148E3-B72E-4D10-B246-EB4748C0D64B}"/>
    <cellStyle name="Percent 2 3 2 3 6 2" xfId="25278" xr:uid="{D61E2822-40B5-40F5-9534-CB03526D3CCB}"/>
    <cellStyle name="Percent 2 3 2 3 6 2 2" xfId="38970" xr:uid="{2CDD4DDD-0FA4-40B5-A10C-3CD5EDD11FF4}"/>
    <cellStyle name="Percent 2 3 2 3 6 2 3" xfId="53854" xr:uid="{EA438A58-28DE-443D-9498-7A91BE99E753}"/>
    <cellStyle name="Percent 2 3 2 3 6 3" xfId="18434" xr:uid="{271ED686-058B-4C1E-9FCB-332B56F80360}"/>
    <cellStyle name="Percent 2 3 2 3 6 4" xfId="32124" xr:uid="{89988A3F-A46F-45FC-834E-B90C0C5D46CE}"/>
    <cellStyle name="Percent 2 3 2 3 6 5" xfId="47008" xr:uid="{8443B4C1-87B6-4E19-A659-5FF751784BE8}"/>
    <cellStyle name="Percent 2 3 2 3 7" xfId="21856" xr:uid="{5AFF5D74-FD72-4FF3-BBFE-21101B1ABDF9}"/>
    <cellStyle name="Percent 2 3 2 3 7 2" xfId="35548" xr:uid="{9044129E-B971-42BC-A9AB-540AFAD7677B}"/>
    <cellStyle name="Percent 2 3 2 3 7 3" xfId="50432" xr:uid="{BB907097-8E1D-47B3-A062-2F7A78670E01}"/>
    <cellStyle name="Percent 2 3 2 3 8" xfId="15012" xr:uid="{2BE81B10-A81F-4A14-A2C4-6D89DC120BD3}"/>
    <cellStyle name="Percent 2 3 2 3 9" xfId="28702" xr:uid="{CCDA82B6-BD48-4518-9A2C-EF90A410B05E}"/>
    <cellStyle name="Percent 2 3 2 4" xfId="8171" xr:uid="{0C0C0311-B208-4F0D-9BB0-F8DFEF7057CC}"/>
    <cellStyle name="Percent 2 3 2 4 2" xfId="8172" xr:uid="{6BFD8EE3-A572-461B-96CF-783487CED8C3}"/>
    <cellStyle name="Percent 2 3 2 4 2 2" xfId="9884" xr:uid="{8D60023E-1146-41AD-BE64-C2FC4DCEB8D8}"/>
    <cellStyle name="Percent 2 3 2 4 2 2 2" xfId="13306" xr:uid="{151110AA-3076-4394-84EE-899710C2B89A}"/>
    <cellStyle name="Percent 2 3 2 4 2 2 2 2" xfId="26996" xr:uid="{FE07D081-0DF7-47D5-BF1B-754162DB97E5}"/>
    <cellStyle name="Percent 2 3 2 4 2 2 2 2 2" xfId="40688" xr:uid="{86E87EE7-051F-4B64-AD49-DECE184AC213}"/>
    <cellStyle name="Percent 2 3 2 4 2 2 2 2 3" xfId="55572" xr:uid="{443C978F-7AE4-4F42-A64E-38637B2EC1D3}"/>
    <cellStyle name="Percent 2 3 2 4 2 2 2 3" xfId="20152" xr:uid="{39F5CA4F-8B6F-4DD6-AE2D-D06DA2B88CAB}"/>
    <cellStyle name="Percent 2 3 2 4 2 2 2 4" xfId="33842" xr:uid="{B5CCB48B-A46B-4EBF-A635-8E556B0D3646}"/>
    <cellStyle name="Percent 2 3 2 4 2 2 2 5" xfId="48726" xr:uid="{9013CDF2-E1B3-43E2-9D5B-F1B9D2BD3E5E}"/>
    <cellStyle name="Percent 2 3 2 4 2 2 3" xfId="23574" xr:uid="{C4980A1C-7C32-4377-92DC-CC009DF549F0}"/>
    <cellStyle name="Percent 2 3 2 4 2 2 3 2" xfId="37266" xr:uid="{AE1D4ACB-8EB7-4CB2-B78F-AF701C28DF5A}"/>
    <cellStyle name="Percent 2 3 2 4 2 2 3 3" xfId="52150" xr:uid="{1D956D4A-BA53-4CFD-803B-4863C1704335}"/>
    <cellStyle name="Percent 2 3 2 4 2 2 4" xfId="16730" xr:uid="{03FD400E-FE16-4DFB-8EE8-18EE625E736C}"/>
    <cellStyle name="Percent 2 3 2 4 2 2 5" xfId="30420" xr:uid="{1385CDBB-0C3C-4985-868C-9F6793A20E83}"/>
    <cellStyle name="Percent 2 3 2 4 2 2 6" xfId="45304" xr:uid="{A3ED8C76-8ABC-47EA-B58B-B97D101F3E59}"/>
    <cellStyle name="Percent 2 3 2 4 2 3" xfId="11594" xr:uid="{B01DF76D-4072-439C-911E-2373FDFB2E23}"/>
    <cellStyle name="Percent 2 3 2 4 2 3 2" xfId="25284" xr:uid="{3415AB81-F670-443A-84C0-191E11605354}"/>
    <cellStyle name="Percent 2 3 2 4 2 3 2 2" xfId="38976" xr:uid="{8756687D-E185-4935-8E23-1773804F9580}"/>
    <cellStyle name="Percent 2 3 2 4 2 3 2 3" xfId="53860" xr:uid="{7CD1F258-7245-47AF-A081-165B402729A4}"/>
    <cellStyle name="Percent 2 3 2 4 2 3 3" xfId="18440" xr:uid="{65A1993C-0508-4404-83AE-43888F899CE5}"/>
    <cellStyle name="Percent 2 3 2 4 2 3 4" xfId="32130" xr:uid="{83B454D6-16C0-46CD-B8D8-124D76A3895F}"/>
    <cellStyle name="Percent 2 3 2 4 2 3 5" xfId="47014" xr:uid="{8455C309-F4BF-432D-81D4-53A174175301}"/>
    <cellStyle name="Percent 2 3 2 4 2 4" xfId="21862" xr:uid="{8E985FCE-7198-4BF2-AF78-FB5C2F80B78B}"/>
    <cellStyle name="Percent 2 3 2 4 2 4 2" xfId="35554" xr:uid="{3EEBF1C5-0513-4387-AFAC-F843AC4E0A3B}"/>
    <cellStyle name="Percent 2 3 2 4 2 4 3" xfId="50438" xr:uid="{052D4AE9-F9FF-4D31-A8EE-2E311F216EA2}"/>
    <cellStyle name="Percent 2 3 2 4 2 5" xfId="15018" xr:uid="{7A0A3B05-5E66-4959-AA47-2860FF7E3CA7}"/>
    <cellStyle name="Percent 2 3 2 4 2 6" xfId="28708" xr:uid="{1015A737-B13B-4C8C-A9D0-E6D2E54D16C5}"/>
    <cellStyle name="Percent 2 3 2 4 2 7" xfId="43592" xr:uid="{254610EB-97E6-45CF-B8E6-08CF785B2D00}"/>
    <cellStyle name="Percent 2 3 2 4 3" xfId="9883" xr:uid="{301D9E49-1542-423F-B3F0-F02A1D448D22}"/>
    <cellStyle name="Percent 2 3 2 4 3 2" xfId="13305" xr:uid="{1BFCFE69-C689-4DF9-94FC-3EE7CBB83558}"/>
    <cellStyle name="Percent 2 3 2 4 3 2 2" xfId="26995" xr:uid="{E0CC8DD5-2BF7-43FB-9FC0-D9A73171ADCB}"/>
    <cellStyle name="Percent 2 3 2 4 3 2 2 2" xfId="40687" xr:uid="{66345899-C928-4AB8-A917-7CD08A32CCDC}"/>
    <cellStyle name="Percent 2 3 2 4 3 2 2 3" xfId="55571" xr:uid="{A866EE58-FC84-4792-8124-E045C8A10FF5}"/>
    <cellStyle name="Percent 2 3 2 4 3 2 3" xfId="20151" xr:uid="{74A033B7-B636-40EA-B1DE-E9853C32307A}"/>
    <cellStyle name="Percent 2 3 2 4 3 2 4" xfId="33841" xr:uid="{F89BF498-4234-444F-9DE4-D2A4D9EB7F88}"/>
    <cellStyle name="Percent 2 3 2 4 3 2 5" xfId="48725" xr:uid="{4749E260-D6BB-424C-94E0-0FA7D940ADE5}"/>
    <cellStyle name="Percent 2 3 2 4 3 3" xfId="23573" xr:uid="{91BB5DD9-6B73-423C-9320-B25646979045}"/>
    <cellStyle name="Percent 2 3 2 4 3 3 2" xfId="37265" xr:uid="{319B6AE4-0A5C-4913-81D1-38D8B8431DFD}"/>
    <cellStyle name="Percent 2 3 2 4 3 3 3" xfId="52149" xr:uid="{477C96C8-2685-41E1-B131-4D5FAA1942D8}"/>
    <cellStyle name="Percent 2 3 2 4 3 4" xfId="16729" xr:uid="{DBFDBF82-BCD1-458E-BAC6-C48D1440C511}"/>
    <cellStyle name="Percent 2 3 2 4 3 5" xfId="30419" xr:uid="{A228A908-A118-46B1-A527-86351A0E2326}"/>
    <cellStyle name="Percent 2 3 2 4 3 6" xfId="45303" xr:uid="{4AA72E7A-CB5F-4149-841B-60A98002A528}"/>
    <cellStyle name="Percent 2 3 2 4 4" xfId="11593" xr:uid="{FF15EEF4-15F3-4ED3-A5C0-A7FD5156A4BE}"/>
    <cellStyle name="Percent 2 3 2 4 4 2" xfId="25283" xr:uid="{A25A9CBB-E3C4-42D1-9E9E-0B000676EEA2}"/>
    <cellStyle name="Percent 2 3 2 4 4 2 2" xfId="38975" xr:uid="{A59B4001-6B56-4578-99CE-8113387EC7D7}"/>
    <cellStyle name="Percent 2 3 2 4 4 2 3" xfId="53859" xr:uid="{7DC38B07-6B0A-401F-B423-B6AB617F98B7}"/>
    <cellStyle name="Percent 2 3 2 4 4 3" xfId="18439" xr:uid="{2DD07E80-E6D5-461A-97BB-663B4D9B22B6}"/>
    <cellStyle name="Percent 2 3 2 4 4 4" xfId="32129" xr:uid="{BE007DB7-CAE4-45B0-916A-9E3EDB25E634}"/>
    <cellStyle name="Percent 2 3 2 4 4 5" xfId="47013" xr:uid="{3588EA6B-0116-481F-82C9-A11E7958533A}"/>
    <cellStyle name="Percent 2 3 2 4 5" xfId="21861" xr:uid="{2352E71C-0B1C-4F6A-9CA8-2E37082BB4CE}"/>
    <cellStyle name="Percent 2 3 2 4 5 2" xfId="35553" xr:uid="{A0AF30B8-702F-45AC-805A-D0BC8BACC194}"/>
    <cellStyle name="Percent 2 3 2 4 5 3" xfId="50437" xr:uid="{DE68F470-CA6E-4448-A801-834BAD964FAC}"/>
    <cellStyle name="Percent 2 3 2 4 6" xfId="15017" xr:uid="{11C97D93-DB0C-466C-97F3-E6A57C48DDA9}"/>
    <cellStyle name="Percent 2 3 2 4 7" xfId="28707" xr:uid="{C573F8D8-BA1B-4329-8176-78869B30815D}"/>
    <cellStyle name="Percent 2 3 2 4 8" xfId="43591" xr:uid="{5D8F9E78-E9DE-4705-AD57-8344428B91C0}"/>
    <cellStyle name="Percent 2 3 2 5" xfId="8173" xr:uid="{07ADF5DE-D2C0-44EC-BC3B-904B3D09C9DD}"/>
    <cellStyle name="Percent 2 3 2 5 2" xfId="9885" xr:uid="{4D5A9CD9-EC32-4412-A62C-0C9564AF7FB9}"/>
    <cellStyle name="Percent 2 3 2 5 2 2" xfId="13307" xr:uid="{FFBD77BA-C8BC-40B7-80E9-BBDC9124DF7C}"/>
    <cellStyle name="Percent 2 3 2 5 2 2 2" xfId="26997" xr:uid="{99F81C48-493E-4A2B-90FB-527BAB65832B}"/>
    <cellStyle name="Percent 2 3 2 5 2 2 2 2" xfId="40689" xr:uid="{85D47C1D-6EF9-4F68-BE06-4930457DF572}"/>
    <cellStyle name="Percent 2 3 2 5 2 2 2 3" xfId="55573" xr:uid="{FAED04A0-5127-4566-8449-144224DF5719}"/>
    <cellStyle name="Percent 2 3 2 5 2 2 3" xfId="20153" xr:uid="{42295406-65EB-48B6-ABE1-94B11060DE04}"/>
    <cellStyle name="Percent 2 3 2 5 2 2 4" xfId="33843" xr:uid="{5280665F-B78F-4C02-931D-0A2697559E4F}"/>
    <cellStyle name="Percent 2 3 2 5 2 2 5" xfId="48727" xr:uid="{DA1D7EB8-C4EB-4F69-AD18-9408FCA018C8}"/>
    <cellStyle name="Percent 2 3 2 5 2 3" xfId="23575" xr:uid="{CFFEB842-FBE9-4F39-BFCD-2513C2A506AE}"/>
    <cellStyle name="Percent 2 3 2 5 2 3 2" xfId="37267" xr:uid="{7C8F6B70-D6FA-44B3-BB8F-67E272EA67C3}"/>
    <cellStyle name="Percent 2 3 2 5 2 3 3" xfId="52151" xr:uid="{B6C7E160-8CB9-4DF7-A57A-4F9DB1B846EC}"/>
    <cellStyle name="Percent 2 3 2 5 2 4" xfId="16731" xr:uid="{0C9F454D-E30B-4825-A040-AF6B87FD0A19}"/>
    <cellStyle name="Percent 2 3 2 5 2 5" xfId="30421" xr:uid="{1F5F2649-EDA1-4D49-8F10-58F7937683EF}"/>
    <cellStyle name="Percent 2 3 2 5 2 6" xfId="45305" xr:uid="{073EDE06-D6F9-4056-9467-9E57B6D2C6EF}"/>
    <cellStyle name="Percent 2 3 2 5 3" xfId="11595" xr:uid="{8F2552B3-2BCF-4522-A53A-A9683D39E519}"/>
    <cellStyle name="Percent 2 3 2 5 3 2" xfId="25285" xr:uid="{738C8160-B572-4370-BDF6-36CED79D95E4}"/>
    <cellStyle name="Percent 2 3 2 5 3 2 2" xfId="38977" xr:uid="{BA6D2E6B-D4C3-4A05-92CC-1DD092024940}"/>
    <cellStyle name="Percent 2 3 2 5 3 2 3" xfId="53861" xr:uid="{4FE6685F-FBE5-43F6-874D-FC4FBE577B77}"/>
    <cellStyle name="Percent 2 3 2 5 3 3" xfId="18441" xr:uid="{E9EAAC3C-0FA1-4509-BB44-973462384C33}"/>
    <cellStyle name="Percent 2 3 2 5 3 4" xfId="32131" xr:uid="{2227C1DF-166E-48B7-9E3C-C15CD51EAC5C}"/>
    <cellStyle name="Percent 2 3 2 5 3 5" xfId="47015" xr:uid="{C4B62E55-56FE-47AB-9DF6-8F4F1817EF77}"/>
    <cellStyle name="Percent 2 3 2 5 4" xfId="21863" xr:uid="{811FFF2E-50DF-4DFB-AD05-02FCCC2C1E82}"/>
    <cellStyle name="Percent 2 3 2 5 4 2" xfId="35555" xr:uid="{2BD56117-B136-40BB-B81E-88ED1A9BFB76}"/>
    <cellStyle name="Percent 2 3 2 5 4 3" xfId="50439" xr:uid="{2B299F82-7350-4DEF-B678-7D390BA31131}"/>
    <cellStyle name="Percent 2 3 2 5 5" xfId="15019" xr:uid="{68250964-2720-4868-BD0F-DB1272A8A4F6}"/>
    <cellStyle name="Percent 2 3 2 5 6" xfId="28709" xr:uid="{5AF01A06-8E26-4E0A-A943-5518376C361B}"/>
    <cellStyle name="Percent 2 3 2 5 7" xfId="43593" xr:uid="{36EB3A37-0FCD-4786-A820-3D867C8DFE28}"/>
    <cellStyle name="Percent 2 3 2 6" xfId="8174" xr:uid="{48732E55-DB3D-493B-9891-FC2E2A7FE6DF}"/>
    <cellStyle name="Percent 2 3 2 6 2" xfId="9886" xr:uid="{2BC67435-3B41-4B2F-A78A-8B1FC23AD0BA}"/>
    <cellStyle name="Percent 2 3 2 6 2 2" xfId="13308" xr:uid="{AFF51522-BF34-4D37-AE3E-A87EEDE58A8C}"/>
    <cellStyle name="Percent 2 3 2 6 2 2 2" xfId="26998" xr:uid="{DEAFBA41-F451-41A7-B633-957130820870}"/>
    <cellStyle name="Percent 2 3 2 6 2 2 2 2" xfId="40690" xr:uid="{0D731F14-D23D-49CD-8EA0-FCEF37A3AA91}"/>
    <cellStyle name="Percent 2 3 2 6 2 2 2 3" xfId="55574" xr:uid="{1F5D3251-D285-4D4D-92F7-883D2DF37784}"/>
    <cellStyle name="Percent 2 3 2 6 2 2 3" xfId="20154" xr:uid="{902C573D-E202-4AD6-B1B4-90BC72E87B14}"/>
    <cellStyle name="Percent 2 3 2 6 2 2 4" xfId="33844" xr:uid="{499FC00C-7756-4C5E-A1C0-6035409D01F9}"/>
    <cellStyle name="Percent 2 3 2 6 2 2 5" xfId="48728" xr:uid="{9BB3E24D-7EC0-43C2-B63A-F9054DA3FCA5}"/>
    <cellStyle name="Percent 2 3 2 6 2 3" xfId="23576" xr:uid="{7A3500D0-CFB9-4C69-A07D-399B9598D6FC}"/>
    <cellStyle name="Percent 2 3 2 6 2 3 2" xfId="37268" xr:uid="{2D3091A1-0119-4EAC-9FEA-92264C936847}"/>
    <cellStyle name="Percent 2 3 2 6 2 3 3" xfId="52152" xr:uid="{0EDAF680-8BE2-4921-A34E-30BB8655845B}"/>
    <cellStyle name="Percent 2 3 2 6 2 4" xfId="16732" xr:uid="{09B0EC00-BA78-4D97-BF97-672EAE4757D7}"/>
    <cellStyle name="Percent 2 3 2 6 2 5" xfId="30422" xr:uid="{EB5C5500-2654-4832-B755-3750C84C22C5}"/>
    <cellStyle name="Percent 2 3 2 6 2 6" xfId="45306" xr:uid="{2895FDE6-943D-4636-A7F9-B6C1F938986B}"/>
    <cellStyle name="Percent 2 3 2 6 3" xfId="11596" xr:uid="{B0BEE276-CC54-4062-BA22-86A00803750F}"/>
    <cellStyle name="Percent 2 3 2 6 3 2" xfId="25286" xr:uid="{4AB47BA1-A487-442A-93B6-417BFA64CC7C}"/>
    <cellStyle name="Percent 2 3 2 6 3 2 2" xfId="38978" xr:uid="{3DF70BCE-FF01-4ACA-A42E-2246DDC2D753}"/>
    <cellStyle name="Percent 2 3 2 6 3 2 3" xfId="53862" xr:uid="{58D70AF8-70EC-4CB7-B669-078C4EB16599}"/>
    <cellStyle name="Percent 2 3 2 6 3 3" xfId="18442" xr:uid="{A9E760CB-D009-4128-BB35-00C45CA8E8AD}"/>
    <cellStyle name="Percent 2 3 2 6 3 4" xfId="32132" xr:uid="{CC45C145-F749-40AC-966E-487AA52C6ACF}"/>
    <cellStyle name="Percent 2 3 2 6 3 5" xfId="47016" xr:uid="{E439DC94-AB62-4CA7-9931-02532CD05A11}"/>
    <cellStyle name="Percent 2 3 2 6 4" xfId="21864" xr:uid="{5FDEB8E9-E96C-4FD4-AFE3-8AFC6C1AA4F1}"/>
    <cellStyle name="Percent 2 3 2 6 4 2" xfId="35556" xr:uid="{624789A2-DF72-4F17-8D3B-468FACD71951}"/>
    <cellStyle name="Percent 2 3 2 6 4 3" xfId="50440" xr:uid="{56CAEDCB-6BF4-4102-B98F-1882BA23B266}"/>
    <cellStyle name="Percent 2 3 2 6 5" xfId="15020" xr:uid="{E8E29782-8DB9-4D31-B358-026DFED743AF}"/>
    <cellStyle name="Percent 2 3 2 6 6" xfId="28710" xr:uid="{900365EB-771E-4F92-8E1C-03D2E490296B}"/>
    <cellStyle name="Percent 2 3 2 6 7" xfId="43594" xr:uid="{D814E3B8-42B3-4537-965D-CCC634F92F5C}"/>
    <cellStyle name="Percent 2 3 2 7" xfId="9872" xr:uid="{EDF74930-2520-4F41-9F54-EA9E5E902152}"/>
    <cellStyle name="Percent 2 3 2 7 2" xfId="13294" xr:uid="{14D41C53-B162-4D4F-BF0F-337325C32215}"/>
    <cellStyle name="Percent 2 3 2 7 2 2" xfId="26984" xr:uid="{55659B89-D99F-4D61-B663-4E8C2AD13579}"/>
    <cellStyle name="Percent 2 3 2 7 2 2 2" xfId="40676" xr:uid="{78B2DF7B-CE8A-4F80-A465-99C5A47D8838}"/>
    <cellStyle name="Percent 2 3 2 7 2 2 3" xfId="55560" xr:uid="{73D2C3F4-3327-43B5-A30B-718119352228}"/>
    <cellStyle name="Percent 2 3 2 7 2 3" xfId="20140" xr:uid="{900FB0D6-B544-4B28-8A47-31F9CFBA8E66}"/>
    <cellStyle name="Percent 2 3 2 7 2 4" xfId="33830" xr:uid="{C8DD039E-E66B-4AB0-A8C4-5929D9970722}"/>
    <cellStyle name="Percent 2 3 2 7 2 5" xfId="48714" xr:uid="{469D597D-711F-48D6-97BE-3364792B2CDB}"/>
    <cellStyle name="Percent 2 3 2 7 3" xfId="23562" xr:uid="{7C55FC1E-D213-4020-BD50-F0DCCB4AE119}"/>
    <cellStyle name="Percent 2 3 2 7 3 2" xfId="37254" xr:uid="{D7870BA2-9BDE-4BA4-BD2C-9DE1DEC9D8D6}"/>
    <cellStyle name="Percent 2 3 2 7 3 3" xfId="52138" xr:uid="{1CF63812-D42E-4155-9811-961EB5E59000}"/>
    <cellStyle name="Percent 2 3 2 7 4" xfId="16718" xr:uid="{3F66E214-57F1-432E-89E6-12573D85D8D5}"/>
    <cellStyle name="Percent 2 3 2 7 5" xfId="30408" xr:uid="{25FF5A85-A49E-49B9-BDB0-66F905048DA2}"/>
    <cellStyle name="Percent 2 3 2 7 6" xfId="45292" xr:uid="{72EABCCA-EB55-4A5C-A2A5-0A4F2657EBDF}"/>
    <cellStyle name="Percent 2 3 2 8" xfId="11582" xr:uid="{2263F50C-7E0F-4B61-B4AD-3E27CD49A3A5}"/>
    <cellStyle name="Percent 2 3 2 8 2" xfId="25272" xr:uid="{F6C2E371-8E05-476A-B127-7DF6EE379D56}"/>
    <cellStyle name="Percent 2 3 2 8 2 2" xfId="38964" xr:uid="{8E9D8804-B75D-4D74-9E20-453EE18B26C7}"/>
    <cellStyle name="Percent 2 3 2 8 2 3" xfId="53848" xr:uid="{79DBBBA2-92ED-4D8D-9D00-93CF4312ED2B}"/>
    <cellStyle name="Percent 2 3 2 8 3" xfId="18428" xr:uid="{8387C141-2931-4E08-B2C1-90D05D15FE72}"/>
    <cellStyle name="Percent 2 3 2 8 4" xfId="32118" xr:uid="{CB17EBE3-DC7F-4134-9380-E0E2EE5D18E9}"/>
    <cellStyle name="Percent 2 3 2 8 5" xfId="47002" xr:uid="{E55D0C34-1B76-4749-9F62-191E45642B98}"/>
    <cellStyle name="Percent 2 3 2 9" xfId="21850" xr:uid="{51719A9A-A912-4963-8289-C49C07F09981}"/>
    <cellStyle name="Percent 2 3 2 9 2" xfId="35542" xr:uid="{F2341BAC-B7FA-4F04-9565-CF316473779D}"/>
    <cellStyle name="Percent 2 3 2 9 3" xfId="50426" xr:uid="{05788178-7ADA-46F6-8EA7-D6C65C2EF3EC}"/>
    <cellStyle name="Percent 2 3 3" xfId="8175" xr:uid="{307AD895-B153-4D3F-9F02-F3516607BC1C}"/>
    <cellStyle name="Percent 2 3 3 10" xfId="43595" xr:uid="{35260D89-17ED-4661-A359-A7390CA3D1C8}"/>
    <cellStyle name="Percent 2 3 3 2" xfId="8176" xr:uid="{DEF14A27-A15A-420E-8711-E91111328F07}"/>
    <cellStyle name="Percent 2 3 3 2 2" xfId="8177" xr:uid="{0F5DBBE7-9771-4758-AA6A-B3A62F5B62D8}"/>
    <cellStyle name="Percent 2 3 3 2 2 2" xfId="9889" xr:uid="{E70BBA53-1DF1-41D9-8B2B-8943043DDD60}"/>
    <cellStyle name="Percent 2 3 3 2 2 2 2" xfId="13311" xr:uid="{13C07E9E-8B05-4A03-A9E1-1E20B1674AB6}"/>
    <cellStyle name="Percent 2 3 3 2 2 2 2 2" xfId="27001" xr:uid="{690BD503-686C-4798-BAC7-ADA8EE31B0A9}"/>
    <cellStyle name="Percent 2 3 3 2 2 2 2 2 2" xfId="40693" xr:uid="{72642377-4B4F-4BE7-890F-9AA81D8316E9}"/>
    <cellStyle name="Percent 2 3 3 2 2 2 2 2 3" xfId="55577" xr:uid="{6DF12C48-EE4C-47B1-89F0-3CFD0C13830E}"/>
    <cellStyle name="Percent 2 3 3 2 2 2 2 3" xfId="20157" xr:uid="{D66FA44A-788E-425B-B76B-ACD23CAF12FA}"/>
    <cellStyle name="Percent 2 3 3 2 2 2 2 4" xfId="33847" xr:uid="{1E52407D-375C-44C8-9AA3-6C7B378D3282}"/>
    <cellStyle name="Percent 2 3 3 2 2 2 2 5" xfId="48731" xr:uid="{1C6D04F7-75E5-4FA5-A5CE-A25FCF98EA1A}"/>
    <cellStyle name="Percent 2 3 3 2 2 2 3" xfId="23579" xr:uid="{6C4F83D6-746C-433A-B5A0-3D753D39ADC3}"/>
    <cellStyle name="Percent 2 3 3 2 2 2 3 2" xfId="37271" xr:uid="{543E6269-9271-4648-A1D6-B8BA27CD8F50}"/>
    <cellStyle name="Percent 2 3 3 2 2 2 3 3" xfId="52155" xr:uid="{813C9D69-2E36-4DDA-A8A8-684BA21C0D54}"/>
    <cellStyle name="Percent 2 3 3 2 2 2 4" xfId="16735" xr:uid="{7C7B7090-3A78-4F14-8E63-054704E5CAA8}"/>
    <cellStyle name="Percent 2 3 3 2 2 2 5" xfId="30425" xr:uid="{1713A368-4A88-480D-ACF9-BBC1CCA078D6}"/>
    <cellStyle name="Percent 2 3 3 2 2 2 6" xfId="45309" xr:uid="{80BA201A-D887-4CB7-A3C1-F34961F1342A}"/>
    <cellStyle name="Percent 2 3 3 2 2 3" xfId="11599" xr:uid="{65F537AF-BEA9-4C33-8DB3-4E76B03537C9}"/>
    <cellStyle name="Percent 2 3 3 2 2 3 2" xfId="25289" xr:uid="{FCC1ECB6-6473-45C7-8F5A-FAEFF07BEAB5}"/>
    <cellStyle name="Percent 2 3 3 2 2 3 2 2" xfId="38981" xr:uid="{8FCE2B46-2025-4734-A15B-1D117604A799}"/>
    <cellStyle name="Percent 2 3 3 2 2 3 2 3" xfId="53865" xr:uid="{B7630A2E-5F31-4982-9365-B2365BB4A6FB}"/>
    <cellStyle name="Percent 2 3 3 2 2 3 3" xfId="18445" xr:uid="{2BFD5BA2-D6DF-462F-9C56-766F9122F801}"/>
    <cellStyle name="Percent 2 3 3 2 2 3 4" xfId="32135" xr:uid="{D2A6F1EC-B40E-4DCD-BA94-0A9A79AFD401}"/>
    <cellStyle name="Percent 2 3 3 2 2 3 5" xfId="47019" xr:uid="{DBD33AAE-223D-41FF-961B-91DC0029DCDA}"/>
    <cellStyle name="Percent 2 3 3 2 2 4" xfId="21867" xr:uid="{35CB8689-5AD4-4542-B2FE-133DFA97C292}"/>
    <cellStyle name="Percent 2 3 3 2 2 4 2" xfId="35559" xr:uid="{5F364DDD-09B3-4B08-8AC8-1B2EA45D11A7}"/>
    <cellStyle name="Percent 2 3 3 2 2 4 3" xfId="50443" xr:uid="{C4555502-3CF0-40F8-A53F-40BDF7FE8511}"/>
    <cellStyle name="Percent 2 3 3 2 2 5" xfId="15023" xr:uid="{896C0B9F-B020-4E77-A51E-035AEBAE280E}"/>
    <cellStyle name="Percent 2 3 3 2 2 6" xfId="28713" xr:uid="{69CE6B2B-41CA-41AB-9D7E-64475DC4C42E}"/>
    <cellStyle name="Percent 2 3 3 2 2 7" xfId="43597" xr:uid="{AF28902D-4212-478C-9370-065ECC8AA8E8}"/>
    <cellStyle name="Percent 2 3 3 2 3" xfId="9888" xr:uid="{3920FB24-4C10-421A-93FF-79A56ADA866E}"/>
    <cellStyle name="Percent 2 3 3 2 3 2" xfId="13310" xr:uid="{FAE6E417-7B2C-4847-A96D-59486BD343A3}"/>
    <cellStyle name="Percent 2 3 3 2 3 2 2" xfId="27000" xr:uid="{D12F3002-DC7F-44A4-8CED-5A6572DB2DCF}"/>
    <cellStyle name="Percent 2 3 3 2 3 2 2 2" xfId="40692" xr:uid="{ECC3FED0-DD03-47B2-89F9-6D2ECA8FA22E}"/>
    <cellStyle name="Percent 2 3 3 2 3 2 2 3" xfId="55576" xr:uid="{A052425D-9CE2-4C3A-A3B9-2A8B464FF383}"/>
    <cellStyle name="Percent 2 3 3 2 3 2 3" xfId="20156" xr:uid="{38757080-73DA-4A7D-9455-2BB945C87F84}"/>
    <cellStyle name="Percent 2 3 3 2 3 2 4" xfId="33846" xr:uid="{9DEC8B78-8C76-4BE6-81A7-57A9D2622475}"/>
    <cellStyle name="Percent 2 3 3 2 3 2 5" xfId="48730" xr:uid="{71C95D2C-A493-42EE-94C5-7354C8CE0A96}"/>
    <cellStyle name="Percent 2 3 3 2 3 3" xfId="23578" xr:uid="{7EDC0EC1-F3AE-481B-9A10-F4078E6D637D}"/>
    <cellStyle name="Percent 2 3 3 2 3 3 2" xfId="37270" xr:uid="{7410678B-E9C6-46B3-99F3-EC92FE7D665E}"/>
    <cellStyle name="Percent 2 3 3 2 3 3 3" xfId="52154" xr:uid="{B8FDC363-A6CE-45B6-BE3A-0D67E1264C55}"/>
    <cellStyle name="Percent 2 3 3 2 3 4" xfId="16734" xr:uid="{317777C8-03B4-401C-B1B8-24C80C837D1B}"/>
    <cellStyle name="Percent 2 3 3 2 3 5" xfId="30424" xr:uid="{1C748357-77F6-47A7-87CF-0EC012FECD56}"/>
    <cellStyle name="Percent 2 3 3 2 3 6" xfId="45308" xr:uid="{9AEBABF1-9188-4CFC-B42D-4DFDE8F3031C}"/>
    <cellStyle name="Percent 2 3 3 2 4" xfId="11598" xr:uid="{0660EBE4-9B85-406F-BE22-067E9ABF5B88}"/>
    <cellStyle name="Percent 2 3 3 2 4 2" xfId="25288" xr:uid="{3F209F1D-B85B-407C-9854-737C469484C8}"/>
    <cellStyle name="Percent 2 3 3 2 4 2 2" xfId="38980" xr:uid="{466980B9-6F5A-4451-B651-4494C797B8E6}"/>
    <cellStyle name="Percent 2 3 3 2 4 2 3" xfId="53864" xr:uid="{9E74CC13-3ECD-405E-9B99-E0A620308083}"/>
    <cellStyle name="Percent 2 3 3 2 4 3" xfId="18444" xr:uid="{3CF36F94-D3EF-4DC1-BA0D-CA499D2F375C}"/>
    <cellStyle name="Percent 2 3 3 2 4 4" xfId="32134" xr:uid="{4C8413AB-64CE-40A0-BF6B-82E8D562FE1B}"/>
    <cellStyle name="Percent 2 3 3 2 4 5" xfId="47018" xr:uid="{A48730B8-30CB-4F06-8CB7-F7F2466F6CF1}"/>
    <cellStyle name="Percent 2 3 3 2 5" xfId="21866" xr:uid="{27ADE28C-7AAF-4081-90FA-5EBC7765DCF1}"/>
    <cellStyle name="Percent 2 3 3 2 5 2" xfId="35558" xr:uid="{2D3B432D-B9B6-4F2D-964D-341C49770F2D}"/>
    <cellStyle name="Percent 2 3 3 2 5 3" xfId="50442" xr:uid="{8A1EAFC0-5981-4F93-ABDC-AF7D1B64AAE0}"/>
    <cellStyle name="Percent 2 3 3 2 6" xfId="15022" xr:uid="{C732F1E0-6D25-498A-A138-99A50BA4273C}"/>
    <cellStyle name="Percent 2 3 3 2 7" xfId="28712" xr:uid="{5E46E36C-45F4-4016-B195-8E44121F3E87}"/>
    <cellStyle name="Percent 2 3 3 2 8" xfId="43596" xr:uid="{CB84E7ED-4823-4059-9D78-E0E2CF416482}"/>
    <cellStyle name="Percent 2 3 3 3" xfId="8178" xr:uid="{56A53EF7-4B57-475C-83C2-389C33BABB34}"/>
    <cellStyle name="Percent 2 3 3 3 2" xfId="9890" xr:uid="{C6B2E090-3AE6-436E-B5CF-0DD3B199FEBC}"/>
    <cellStyle name="Percent 2 3 3 3 2 2" xfId="13312" xr:uid="{DE06F375-456D-4FD1-996D-7AE2F060518B}"/>
    <cellStyle name="Percent 2 3 3 3 2 2 2" xfId="27002" xr:uid="{3C983E36-278D-47CA-A21F-1F4B808FC17D}"/>
    <cellStyle name="Percent 2 3 3 3 2 2 2 2" xfId="40694" xr:uid="{8C0E52C0-5EC4-4381-931F-67D77B956102}"/>
    <cellStyle name="Percent 2 3 3 3 2 2 2 3" xfId="55578" xr:uid="{F1ABA419-1159-4FB2-AF58-F8FD619358C5}"/>
    <cellStyle name="Percent 2 3 3 3 2 2 3" xfId="20158" xr:uid="{E2B64D40-9BC0-4B22-B771-EE49A4B3308A}"/>
    <cellStyle name="Percent 2 3 3 3 2 2 4" xfId="33848" xr:uid="{39725C4A-47E0-4E78-8C54-AEE21C056EEB}"/>
    <cellStyle name="Percent 2 3 3 3 2 2 5" xfId="48732" xr:uid="{E7846540-3BB2-422E-ADC9-5BBBA834D9BD}"/>
    <cellStyle name="Percent 2 3 3 3 2 3" xfId="23580" xr:uid="{28C8DE9F-3CB2-4093-9CF4-CA88D33EFBD1}"/>
    <cellStyle name="Percent 2 3 3 3 2 3 2" xfId="37272" xr:uid="{6DB00B9E-67CF-46CE-A4AD-CE76A7D42F1D}"/>
    <cellStyle name="Percent 2 3 3 3 2 3 3" xfId="52156" xr:uid="{D769F7EB-416E-4ABC-B0D4-BFF7FB7E99A0}"/>
    <cellStyle name="Percent 2 3 3 3 2 4" xfId="16736" xr:uid="{5584E50E-5D4D-4149-ADDF-FC2B9ECCEB9A}"/>
    <cellStyle name="Percent 2 3 3 3 2 5" xfId="30426" xr:uid="{1760E647-2D7A-443B-BB41-6201A05E1A1C}"/>
    <cellStyle name="Percent 2 3 3 3 2 6" xfId="45310" xr:uid="{18346096-7341-44EE-A85B-28ADB62D977E}"/>
    <cellStyle name="Percent 2 3 3 3 3" xfId="11600" xr:uid="{45D7791C-CCEF-4617-8ED2-0E0AB7ABD828}"/>
    <cellStyle name="Percent 2 3 3 3 3 2" xfId="25290" xr:uid="{027F98B7-AFD9-4656-9A31-7413532B3E50}"/>
    <cellStyle name="Percent 2 3 3 3 3 2 2" xfId="38982" xr:uid="{BD576DA1-D43B-49E7-8965-36E59A9AF3A6}"/>
    <cellStyle name="Percent 2 3 3 3 3 2 3" xfId="53866" xr:uid="{DD79C500-68B0-44C5-ADC7-21AFFAAD76F4}"/>
    <cellStyle name="Percent 2 3 3 3 3 3" xfId="18446" xr:uid="{79A7F824-3E34-4BCD-9D2D-507D7FE87317}"/>
    <cellStyle name="Percent 2 3 3 3 3 4" xfId="32136" xr:uid="{EF9C2802-DB2B-4F6B-8EAB-3525ECF7EDEF}"/>
    <cellStyle name="Percent 2 3 3 3 3 5" xfId="47020" xr:uid="{FF359961-BC31-4479-8D08-A9DA0A7CD56F}"/>
    <cellStyle name="Percent 2 3 3 3 4" xfId="21868" xr:uid="{E706DD87-D298-4D4C-BD98-5C91FA7FE67F}"/>
    <cellStyle name="Percent 2 3 3 3 4 2" xfId="35560" xr:uid="{4DE9AE48-752E-486B-B7E2-A3D5C694C8E1}"/>
    <cellStyle name="Percent 2 3 3 3 4 3" xfId="50444" xr:uid="{46D44E7E-69E8-4BBD-B306-90CF71B4AF31}"/>
    <cellStyle name="Percent 2 3 3 3 5" xfId="15024" xr:uid="{A1D3111D-E450-40A2-8D2C-ECCCA2FC76CD}"/>
    <cellStyle name="Percent 2 3 3 3 6" xfId="28714" xr:uid="{82BC2FDC-D53B-425D-98AD-863A4A1EDE67}"/>
    <cellStyle name="Percent 2 3 3 3 7" xfId="43598" xr:uid="{4B9CA7C5-F8C6-4DE3-83BF-A3EE11662EEE}"/>
    <cellStyle name="Percent 2 3 3 4" xfId="8179" xr:uid="{1F8FD2FD-CF1A-4396-9590-9AEEC73EADB1}"/>
    <cellStyle name="Percent 2 3 3 4 2" xfId="9891" xr:uid="{DBECFA6A-0D25-4C22-B447-3CCEB9FA6DB0}"/>
    <cellStyle name="Percent 2 3 3 4 2 2" xfId="13313" xr:uid="{50D79520-E336-4A57-A62F-D44B072F776C}"/>
    <cellStyle name="Percent 2 3 3 4 2 2 2" xfId="27003" xr:uid="{5BA64BB2-8BA2-4CA6-B375-DCEBB3281571}"/>
    <cellStyle name="Percent 2 3 3 4 2 2 2 2" xfId="40695" xr:uid="{A732A81F-5329-4526-806E-8D74F33442B9}"/>
    <cellStyle name="Percent 2 3 3 4 2 2 2 3" xfId="55579" xr:uid="{176B7559-D4F4-4DAF-86BA-8BED2E7293CB}"/>
    <cellStyle name="Percent 2 3 3 4 2 2 3" xfId="20159" xr:uid="{EE50809E-6EB2-41D5-B77F-7290B15454EB}"/>
    <cellStyle name="Percent 2 3 3 4 2 2 4" xfId="33849" xr:uid="{8A114207-B3DA-47E5-8571-0ADE4BBD7307}"/>
    <cellStyle name="Percent 2 3 3 4 2 2 5" xfId="48733" xr:uid="{4F3A6243-E828-4F33-8E65-FAACF14582C5}"/>
    <cellStyle name="Percent 2 3 3 4 2 3" xfId="23581" xr:uid="{B777C2E3-A119-4299-AADE-A0EE138F45E0}"/>
    <cellStyle name="Percent 2 3 3 4 2 3 2" xfId="37273" xr:uid="{9A8C0CED-7EB9-4201-BCEC-E7EB416B5E08}"/>
    <cellStyle name="Percent 2 3 3 4 2 3 3" xfId="52157" xr:uid="{17FACCED-ACED-4FA8-8BBF-385E62020D05}"/>
    <cellStyle name="Percent 2 3 3 4 2 4" xfId="16737" xr:uid="{AB07ADEA-C290-4DC6-9D05-353E03E84FFD}"/>
    <cellStyle name="Percent 2 3 3 4 2 5" xfId="30427" xr:uid="{241F889E-6B55-442F-BBEE-24B9A48D5E8D}"/>
    <cellStyle name="Percent 2 3 3 4 2 6" xfId="45311" xr:uid="{81BD9271-2154-4379-8939-B1E48C91EA55}"/>
    <cellStyle name="Percent 2 3 3 4 3" xfId="11601" xr:uid="{C67F10DF-801F-49EF-9E9E-7223D6795FA7}"/>
    <cellStyle name="Percent 2 3 3 4 3 2" xfId="25291" xr:uid="{0683EFB2-2FFA-453E-802E-D67EFFEB2C8C}"/>
    <cellStyle name="Percent 2 3 3 4 3 2 2" xfId="38983" xr:uid="{3405DB49-3033-4D6B-AF15-8195133D2CC1}"/>
    <cellStyle name="Percent 2 3 3 4 3 2 3" xfId="53867" xr:uid="{B7F15AFE-4377-4100-83A0-4E4075D364F4}"/>
    <cellStyle name="Percent 2 3 3 4 3 3" xfId="18447" xr:uid="{26FE2A2F-2538-4323-B55C-84190DED1BC6}"/>
    <cellStyle name="Percent 2 3 3 4 3 4" xfId="32137" xr:uid="{4062825E-CBFF-4E5C-9058-83ADD9598A2E}"/>
    <cellStyle name="Percent 2 3 3 4 3 5" xfId="47021" xr:uid="{A6D88D13-8D86-44B4-9539-BAA8C26CC350}"/>
    <cellStyle name="Percent 2 3 3 4 4" xfId="21869" xr:uid="{C902A52A-0926-42ED-BFE4-74A7A59E5454}"/>
    <cellStyle name="Percent 2 3 3 4 4 2" xfId="35561" xr:uid="{1723DEA2-C272-4430-B8A2-CA11EB79BA0E}"/>
    <cellStyle name="Percent 2 3 3 4 4 3" xfId="50445" xr:uid="{77F86135-3FB6-4B64-A875-68F2E817D963}"/>
    <cellStyle name="Percent 2 3 3 4 5" xfId="15025" xr:uid="{28A2DDC8-491D-46FB-B74D-7F8D9323DBB5}"/>
    <cellStyle name="Percent 2 3 3 4 6" xfId="28715" xr:uid="{F077FD4E-F644-4C36-8DC2-C4B3B925D151}"/>
    <cellStyle name="Percent 2 3 3 4 7" xfId="43599" xr:uid="{27F446D4-7B75-456F-B2D6-46A13435146A}"/>
    <cellStyle name="Percent 2 3 3 5" xfId="9887" xr:uid="{07A1134B-3C28-4140-B45D-E1F12F3FFE35}"/>
    <cellStyle name="Percent 2 3 3 5 2" xfId="13309" xr:uid="{66E0B642-B2CD-4717-B1EC-3AFCC7D342EA}"/>
    <cellStyle name="Percent 2 3 3 5 2 2" xfId="26999" xr:uid="{61E95158-84E8-406E-B1C9-A32F3555AB03}"/>
    <cellStyle name="Percent 2 3 3 5 2 2 2" xfId="40691" xr:uid="{41D1BA93-AD8D-4073-AA9A-CB377F30EBD0}"/>
    <cellStyle name="Percent 2 3 3 5 2 2 3" xfId="55575" xr:uid="{37F07282-5AE7-4CD9-96ED-EEA75F202C19}"/>
    <cellStyle name="Percent 2 3 3 5 2 3" xfId="20155" xr:uid="{388A1B15-D0B1-4705-A9AC-194666F2D99A}"/>
    <cellStyle name="Percent 2 3 3 5 2 4" xfId="33845" xr:uid="{ADBCCDBE-1D13-4352-8BBF-9A9BC69D96EF}"/>
    <cellStyle name="Percent 2 3 3 5 2 5" xfId="48729" xr:uid="{B4C39024-1EFD-4284-B2EC-24468C9448C9}"/>
    <cellStyle name="Percent 2 3 3 5 3" xfId="23577" xr:uid="{830E60CF-2D21-41C7-ABD3-10B62D2647A5}"/>
    <cellStyle name="Percent 2 3 3 5 3 2" xfId="37269" xr:uid="{DF530CA0-D4A7-4169-BDB4-74BF38D6C302}"/>
    <cellStyle name="Percent 2 3 3 5 3 3" xfId="52153" xr:uid="{F836C3D6-0C86-45E9-98D0-E4FC2C0330BB}"/>
    <cellStyle name="Percent 2 3 3 5 4" xfId="16733" xr:uid="{ECB327BD-8D5E-436B-B77E-A7FEEDF037B2}"/>
    <cellStyle name="Percent 2 3 3 5 5" xfId="30423" xr:uid="{FD1B612B-8981-4128-9E9E-85F26B2B7654}"/>
    <cellStyle name="Percent 2 3 3 5 6" xfId="45307" xr:uid="{447149BE-00DE-4FA1-90C9-6F1A5260EB0A}"/>
    <cellStyle name="Percent 2 3 3 6" xfId="11597" xr:uid="{74F36387-D5BC-4C27-9EB5-C68B9A9DAF12}"/>
    <cellStyle name="Percent 2 3 3 6 2" xfId="25287" xr:uid="{13B7D90A-BC84-4EA0-B57B-78989DB7504A}"/>
    <cellStyle name="Percent 2 3 3 6 2 2" xfId="38979" xr:uid="{FD7F456F-D66E-4B33-8E8A-A1A7A41DBAD7}"/>
    <cellStyle name="Percent 2 3 3 6 2 3" xfId="53863" xr:uid="{FFEB9DA6-54B3-496A-970C-DCF0D3B6BBAE}"/>
    <cellStyle name="Percent 2 3 3 6 3" xfId="18443" xr:uid="{DA8ACC24-818E-4BB4-8493-B8CAD9F18641}"/>
    <cellStyle name="Percent 2 3 3 6 4" xfId="32133" xr:uid="{5505BDD5-E7A3-43ED-B992-4D317B4674EC}"/>
    <cellStyle name="Percent 2 3 3 6 5" xfId="47017" xr:uid="{5F9D464D-E930-4FEE-9E6B-2D2D7EE135C5}"/>
    <cellStyle name="Percent 2 3 3 7" xfId="21865" xr:uid="{3B8496DF-6FB3-43C0-9F23-430ED4A356C4}"/>
    <cellStyle name="Percent 2 3 3 7 2" xfId="35557" xr:uid="{540DD552-A8B7-4C28-8B65-D62E30A728F8}"/>
    <cellStyle name="Percent 2 3 3 7 3" xfId="50441" xr:uid="{06C2B4FF-D508-42A2-93E7-BC43E40EE520}"/>
    <cellStyle name="Percent 2 3 3 8" xfId="15021" xr:uid="{3ADFE35B-825F-4D93-9AE3-9285E7D5C75F}"/>
    <cellStyle name="Percent 2 3 3 9" xfId="28711" xr:uid="{5DC30711-1A9D-4149-985D-60155B4BBF4A}"/>
    <cellStyle name="Percent 2 3 4" xfId="8180" xr:uid="{016C055C-FA7C-4D28-A0AE-0B1B025BBF02}"/>
    <cellStyle name="Percent 2 3 4 10" xfId="43600" xr:uid="{346FC5E2-25B8-4CDA-A2D5-BB440CB0BA4D}"/>
    <cellStyle name="Percent 2 3 4 2" xfId="8181" xr:uid="{1E898764-B368-4F71-8D17-0B650C87C66F}"/>
    <cellStyle name="Percent 2 3 4 2 2" xfId="8182" xr:uid="{92E0AAE6-66BD-4704-AAE4-5F2D726E85FF}"/>
    <cellStyle name="Percent 2 3 4 2 2 2" xfId="9894" xr:uid="{B56FAD52-83D6-43C1-B113-22DA9EA2D227}"/>
    <cellStyle name="Percent 2 3 4 2 2 2 2" xfId="13316" xr:uid="{DA9271D1-1152-4E4F-874D-46D35C8C4659}"/>
    <cellStyle name="Percent 2 3 4 2 2 2 2 2" xfId="27006" xr:uid="{BFFB67AD-6D3B-4F68-B960-D27275BD90E1}"/>
    <cellStyle name="Percent 2 3 4 2 2 2 2 2 2" xfId="40698" xr:uid="{43E3FB8B-63B8-4B63-9517-BF7E24DE384E}"/>
    <cellStyle name="Percent 2 3 4 2 2 2 2 2 3" xfId="55582" xr:uid="{FF6F5774-DDA9-4771-8594-EEE5E226B701}"/>
    <cellStyle name="Percent 2 3 4 2 2 2 2 3" xfId="20162" xr:uid="{777C70A0-475D-4464-897E-3248D568F902}"/>
    <cellStyle name="Percent 2 3 4 2 2 2 2 4" xfId="33852" xr:uid="{B48E2BD6-806D-439D-B0B6-9D0455594F30}"/>
    <cellStyle name="Percent 2 3 4 2 2 2 2 5" xfId="48736" xr:uid="{555C6770-95D3-4DDA-B5C7-548B502D7EBE}"/>
    <cellStyle name="Percent 2 3 4 2 2 2 3" xfId="23584" xr:uid="{6462C3DB-7161-4AF7-844B-EABB2AD3C910}"/>
    <cellStyle name="Percent 2 3 4 2 2 2 3 2" xfId="37276" xr:uid="{004CF47D-6467-45C4-8477-458FB93A7B2C}"/>
    <cellStyle name="Percent 2 3 4 2 2 2 3 3" xfId="52160" xr:uid="{8D01735C-05FA-4A58-9489-0531ACFAE9C6}"/>
    <cellStyle name="Percent 2 3 4 2 2 2 4" xfId="16740" xr:uid="{42818D93-1840-4DC1-AEAE-34BEC9595F15}"/>
    <cellStyle name="Percent 2 3 4 2 2 2 5" xfId="30430" xr:uid="{9EC2829F-451D-4ED2-B096-22375E349F3F}"/>
    <cellStyle name="Percent 2 3 4 2 2 2 6" xfId="45314" xr:uid="{B526DAB2-241B-4BA0-A74B-272E38983DEC}"/>
    <cellStyle name="Percent 2 3 4 2 2 3" xfId="11604" xr:uid="{1DE8548B-9D56-411A-9722-A2F3149FAB63}"/>
    <cellStyle name="Percent 2 3 4 2 2 3 2" xfId="25294" xr:uid="{999157FC-2090-4520-A756-E46EC3944756}"/>
    <cellStyle name="Percent 2 3 4 2 2 3 2 2" xfId="38986" xr:uid="{D1C946ED-1071-42D2-8B30-79C655C83AC4}"/>
    <cellStyle name="Percent 2 3 4 2 2 3 2 3" xfId="53870" xr:uid="{AE33A774-CD22-42B3-A2F3-D4700439C9A8}"/>
    <cellStyle name="Percent 2 3 4 2 2 3 3" xfId="18450" xr:uid="{39B5CAA0-CAEC-4AAF-9849-606C27078C46}"/>
    <cellStyle name="Percent 2 3 4 2 2 3 4" xfId="32140" xr:uid="{72554443-D536-4D74-AF5C-CFD6D652B549}"/>
    <cellStyle name="Percent 2 3 4 2 2 3 5" xfId="47024" xr:uid="{9DC46996-C1B4-4D22-8E6E-7A74F73693A9}"/>
    <cellStyle name="Percent 2 3 4 2 2 4" xfId="21872" xr:uid="{5C28DE5D-6F55-4699-83B3-F02FF89E8056}"/>
    <cellStyle name="Percent 2 3 4 2 2 4 2" xfId="35564" xr:uid="{8BB6DD08-F81B-43F8-852C-66485BD3E378}"/>
    <cellStyle name="Percent 2 3 4 2 2 4 3" xfId="50448" xr:uid="{9FC93109-1CB8-4E17-A77C-1A92B6D38F87}"/>
    <cellStyle name="Percent 2 3 4 2 2 5" xfId="15028" xr:uid="{E0B328F4-4298-4601-B432-26BEF6748662}"/>
    <cellStyle name="Percent 2 3 4 2 2 6" xfId="28718" xr:uid="{4A71909B-878E-4581-99FC-F334C29E5BC6}"/>
    <cellStyle name="Percent 2 3 4 2 2 7" xfId="43602" xr:uid="{BFFBACCE-FD7A-4BAB-91BF-D0C3F66FAC1E}"/>
    <cellStyle name="Percent 2 3 4 2 3" xfId="9893" xr:uid="{72654D0A-5EC2-4C14-A066-A906C0A4C218}"/>
    <cellStyle name="Percent 2 3 4 2 3 2" xfId="13315" xr:uid="{4357D931-A6D2-4A1A-801F-ECB17A737920}"/>
    <cellStyle name="Percent 2 3 4 2 3 2 2" xfId="27005" xr:uid="{CA6C1190-24A4-49A7-94FF-B489F8B8EE29}"/>
    <cellStyle name="Percent 2 3 4 2 3 2 2 2" xfId="40697" xr:uid="{AF59C71E-A507-474C-8C50-D960F6C0ABB3}"/>
    <cellStyle name="Percent 2 3 4 2 3 2 2 3" xfId="55581" xr:uid="{CAAFCFA6-EB92-4E67-9484-2DAD9FB4EB77}"/>
    <cellStyle name="Percent 2 3 4 2 3 2 3" xfId="20161" xr:uid="{C5CC8462-3751-4B35-9407-00B1FE6429D7}"/>
    <cellStyle name="Percent 2 3 4 2 3 2 4" xfId="33851" xr:uid="{B2BC4764-B709-44EE-A92E-4EED71CF191D}"/>
    <cellStyle name="Percent 2 3 4 2 3 2 5" xfId="48735" xr:uid="{25643BB4-2D82-4B8C-A86F-A3D684030A53}"/>
    <cellStyle name="Percent 2 3 4 2 3 3" xfId="23583" xr:uid="{3EDCA7D7-F211-438C-9D46-38B282474930}"/>
    <cellStyle name="Percent 2 3 4 2 3 3 2" xfId="37275" xr:uid="{B379E09A-6595-4699-85D9-8A1EF20A6FDE}"/>
    <cellStyle name="Percent 2 3 4 2 3 3 3" xfId="52159" xr:uid="{11B41FA4-5E54-4D47-A1D8-2FA68F74441B}"/>
    <cellStyle name="Percent 2 3 4 2 3 4" xfId="16739" xr:uid="{29540B1D-3CBE-419D-AED2-1E92309D054A}"/>
    <cellStyle name="Percent 2 3 4 2 3 5" xfId="30429" xr:uid="{4327628A-A060-4E0A-AA4E-1868A3152B32}"/>
    <cellStyle name="Percent 2 3 4 2 3 6" xfId="45313" xr:uid="{059B3EBC-44E1-4A52-8021-E7FBD13082FA}"/>
    <cellStyle name="Percent 2 3 4 2 4" xfId="11603" xr:uid="{A01129DD-8DC8-4AF5-92F8-FD024C672985}"/>
    <cellStyle name="Percent 2 3 4 2 4 2" xfId="25293" xr:uid="{23E036D8-6B54-43B6-ACD2-EF688DCC8603}"/>
    <cellStyle name="Percent 2 3 4 2 4 2 2" xfId="38985" xr:uid="{E0D1D24A-D479-43AB-95DC-8CFB423FD131}"/>
    <cellStyle name="Percent 2 3 4 2 4 2 3" xfId="53869" xr:uid="{5B835C02-E6F0-4F3F-9B91-D4083BEFD528}"/>
    <cellStyle name="Percent 2 3 4 2 4 3" xfId="18449" xr:uid="{F710A552-0BC8-49BA-A903-E9CA13B54B26}"/>
    <cellStyle name="Percent 2 3 4 2 4 4" xfId="32139" xr:uid="{C934F58C-A154-4368-B61F-C0772F096F78}"/>
    <cellStyle name="Percent 2 3 4 2 4 5" xfId="47023" xr:uid="{FF254160-34E1-4593-8406-0F3FEE2926F0}"/>
    <cellStyle name="Percent 2 3 4 2 5" xfId="21871" xr:uid="{10189748-C4D2-4227-B7BD-42F231F85B1D}"/>
    <cellStyle name="Percent 2 3 4 2 5 2" xfId="35563" xr:uid="{65F9151A-EEFC-4DEC-8DD4-C20DFDC80045}"/>
    <cellStyle name="Percent 2 3 4 2 5 3" xfId="50447" xr:uid="{47481CF0-B614-4B9C-8971-96E65EB0EDD0}"/>
    <cellStyle name="Percent 2 3 4 2 6" xfId="15027" xr:uid="{CC8A26C7-F08B-46DE-BA46-57227021BD8A}"/>
    <cellStyle name="Percent 2 3 4 2 7" xfId="28717" xr:uid="{52FAC171-4AEF-40D2-8B03-9113E37926B8}"/>
    <cellStyle name="Percent 2 3 4 2 8" xfId="43601" xr:uid="{59B770F7-E135-4F8C-AC6C-B83860BB6947}"/>
    <cellStyle name="Percent 2 3 4 3" xfId="8183" xr:uid="{016DDC7D-FF6C-4860-86A7-718DF1BA09B4}"/>
    <cellStyle name="Percent 2 3 4 3 2" xfId="9895" xr:uid="{041BEC58-322A-41F9-95E1-00EEA8D9BBA6}"/>
    <cellStyle name="Percent 2 3 4 3 2 2" xfId="13317" xr:uid="{5D5D9709-5399-4535-9D9A-3A50C2D7B63C}"/>
    <cellStyle name="Percent 2 3 4 3 2 2 2" xfId="27007" xr:uid="{2FA415C8-DFA6-4449-966E-866A3C4AD17E}"/>
    <cellStyle name="Percent 2 3 4 3 2 2 2 2" xfId="40699" xr:uid="{4B9B6BE0-44E3-489D-B384-32047A57B54B}"/>
    <cellStyle name="Percent 2 3 4 3 2 2 2 3" xfId="55583" xr:uid="{541426C5-6A4F-4B32-9895-18C9614296B6}"/>
    <cellStyle name="Percent 2 3 4 3 2 2 3" xfId="20163" xr:uid="{04D949CE-ACFB-437C-A0AF-95F2F52CC120}"/>
    <cellStyle name="Percent 2 3 4 3 2 2 4" xfId="33853" xr:uid="{E1E05943-6E4B-43F1-B360-A302F0C38E7F}"/>
    <cellStyle name="Percent 2 3 4 3 2 2 5" xfId="48737" xr:uid="{194F7532-9B39-47A3-B62F-D3021185AC64}"/>
    <cellStyle name="Percent 2 3 4 3 2 3" xfId="23585" xr:uid="{44922B30-6CBA-47F7-9FDE-A1159354F155}"/>
    <cellStyle name="Percent 2 3 4 3 2 3 2" xfId="37277" xr:uid="{7BE001C8-3296-4F9C-B7D6-9547E7EDF51B}"/>
    <cellStyle name="Percent 2 3 4 3 2 3 3" xfId="52161" xr:uid="{E11CCF35-B1BD-477B-842A-1D29901C7CAB}"/>
    <cellStyle name="Percent 2 3 4 3 2 4" xfId="16741" xr:uid="{FBD7CCB9-902C-45BD-B19C-41BAC0E487DF}"/>
    <cellStyle name="Percent 2 3 4 3 2 5" xfId="30431" xr:uid="{965F6171-709D-45D7-B4A8-003E717266B7}"/>
    <cellStyle name="Percent 2 3 4 3 2 6" xfId="45315" xr:uid="{8D4C255E-D4E0-4123-959D-4A9D26ADAB22}"/>
    <cellStyle name="Percent 2 3 4 3 3" xfId="11605" xr:uid="{729E0DBD-4AF3-4966-B659-543FD177CC68}"/>
    <cellStyle name="Percent 2 3 4 3 3 2" xfId="25295" xr:uid="{F0B3C0B4-A036-41C7-BB0E-69C7673DD0F2}"/>
    <cellStyle name="Percent 2 3 4 3 3 2 2" xfId="38987" xr:uid="{B4778756-360A-428A-B58B-202BF1A8C9D1}"/>
    <cellStyle name="Percent 2 3 4 3 3 2 3" xfId="53871" xr:uid="{EE76684E-0A44-4103-9D88-C26FAE6BF21B}"/>
    <cellStyle name="Percent 2 3 4 3 3 3" xfId="18451" xr:uid="{198019D1-D5F7-40C9-8787-7BBFF424FC0B}"/>
    <cellStyle name="Percent 2 3 4 3 3 4" xfId="32141" xr:uid="{1B25C0A6-46D9-45B1-AD8A-B4F595F8F2AB}"/>
    <cellStyle name="Percent 2 3 4 3 3 5" xfId="47025" xr:uid="{F6CF2012-C9DB-4382-A711-130FC10AC410}"/>
    <cellStyle name="Percent 2 3 4 3 4" xfId="21873" xr:uid="{C9E32D98-74B1-4F8E-9662-B7C4AD249B33}"/>
    <cellStyle name="Percent 2 3 4 3 4 2" xfId="35565" xr:uid="{8E66C9C6-C957-4372-82BC-6DD44FDF764D}"/>
    <cellStyle name="Percent 2 3 4 3 4 3" xfId="50449" xr:uid="{C8A22266-8F4A-4147-9AD4-619F78FF4ECB}"/>
    <cellStyle name="Percent 2 3 4 3 5" xfId="15029" xr:uid="{01B335BF-540F-4207-96C3-1050895C2B6B}"/>
    <cellStyle name="Percent 2 3 4 3 6" xfId="28719" xr:uid="{E2E5CC1B-D0FE-4B11-8C94-BB79FC3C1B14}"/>
    <cellStyle name="Percent 2 3 4 3 7" xfId="43603" xr:uid="{451E68D0-739D-471B-A4FD-202E0C5A7186}"/>
    <cellStyle name="Percent 2 3 4 4" xfId="8184" xr:uid="{512994BB-A33D-4EAF-BF24-32E09DE1678F}"/>
    <cellStyle name="Percent 2 3 4 4 2" xfId="9896" xr:uid="{6100EDE8-F21D-4F85-B54A-E93262819651}"/>
    <cellStyle name="Percent 2 3 4 4 2 2" xfId="13318" xr:uid="{00A26912-9FCF-4A51-9709-511B46C23EC0}"/>
    <cellStyle name="Percent 2 3 4 4 2 2 2" xfId="27008" xr:uid="{07222022-5FB2-4960-AB23-AC5B664B843F}"/>
    <cellStyle name="Percent 2 3 4 4 2 2 2 2" xfId="40700" xr:uid="{DB395590-3B24-4F33-AA4F-1F9B88DB439A}"/>
    <cellStyle name="Percent 2 3 4 4 2 2 2 3" xfId="55584" xr:uid="{9F5FE481-960A-4451-A727-61C9AF3A46DF}"/>
    <cellStyle name="Percent 2 3 4 4 2 2 3" xfId="20164" xr:uid="{9133651C-737C-4635-A7E3-D345C7A7A4A2}"/>
    <cellStyle name="Percent 2 3 4 4 2 2 4" xfId="33854" xr:uid="{E3F9E0C7-CB68-4E96-A83D-3B8526AAFCC1}"/>
    <cellStyle name="Percent 2 3 4 4 2 2 5" xfId="48738" xr:uid="{855A127C-7DD0-45CE-84F2-F529F38DC1D0}"/>
    <cellStyle name="Percent 2 3 4 4 2 3" xfId="23586" xr:uid="{AE73A0D0-CAB1-4CC5-9AA3-D51DC1E43E66}"/>
    <cellStyle name="Percent 2 3 4 4 2 3 2" xfId="37278" xr:uid="{D1D3D1A3-AA3A-47DB-BE34-668456F16525}"/>
    <cellStyle name="Percent 2 3 4 4 2 3 3" xfId="52162" xr:uid="{21D5852B-8E57-4578-A959-A3F395994D6C}"/>
    <cellStyle name="Percent 2 3 4 4 2 4" xfId="16742" xr:uid="{91DAD42E-C4F2-48B0-8106-CDA6F125C3E9}"/>
    <cellStyle name="Percent 2 3 4 4 2 5" xfId="30432" xr:uid="{FB86BDF1-5041-41C7-A5F3-68572FE4377E}"/>
    <cellStyle name="Percent 2 3 4 4 2 6" xfId="45316" xr:uid="{1D8FA61B-EFDF-4F6C-84B4-789A6243D52C}"/>
    <cellStyle name="Percent 2 3 4 4 3" xfId="11606" xr:uid="{1D6128E1-57A7-40D1-ABFC-598396F355A2}"/>
    <cellStyle name="Percent 2 3 4 4 3 2" xfId="25296" xr:uid="{26B1DE12-F1CE-480D-BA76-2DDD34C33697}"/>
    <cellStyle name="Percent 2 3 4 4 3 2 2" xfId="38988" xr:uid="{CE4D0E63-B348-4FF1-BDAE-1828892B40D2}"/>
    <cellStyle name="Percent 2 3 4 4 3 2 3" xfId="53872" xr:uid="{1684CD59-8C8C-41B2-8237-5F5AE7B8C1AC}"/>
    <cellStyle name="Percent 2 3 4 4 3 3" xfId="18452" xr:uid="{F67A22FC-AA9C-441F-8DA4-23BC9E2025A2}"/>
    <cellStyle name="Percent 2 3 4 4 3 4" xfId="32142" xr:uid="{0EC77384-9C08-4159-BD26-266C43FAE0D3}"/>
    <cellStyle name="Percent 2 3 4 4 3 5" xfId="47026" xr:uid="{7C2F647A-C6CD-42A3-B44E-1131C74D3929}"/>
    <cellStyle name="Percent 2 3 4 4 4" xfId="21874" xr:uid="{006A4EB0-A28A-4B31-8BC9-64953D544809}"/>
    <cellStyle name="Percent 2 3 4 4 4 2" xfId="35566" xr:uid="{A5230A65-A530-4D35-A273-08FD5102FEBC}"/>
    <cellStyle name="Percent 2 3 4 4 4 3" xfId="50450" xr:uid="{AEAC22FD-CC4C-426D-B8E3-BF52D9EA7626}"/>
    <cellStyle name="Percent 2 3 4 4 5" xfId="15030" xr:uid="{EC3DE725-5443-4740-AA2F-2B8CDB2BCD00}"/>
    <cellStyle name="Percent 2 3 4 4 6" xfId="28720" xr:uid="{EB704020-177F-455B-8C4A-AF05FCAE6474}"/>
    <cellStyle name="Percent 2 3 4 4 7" xfId="43604" xr:uid="{C7888F96-9589-4ECB-AA90-40A2EBD6F4B7}"/>
    <cellStyle name="Percent 2 3 4 5" xfId="9892" xr:uid="{D8F53F31-B791-4975-872B-B9066FF143FC}"/>
    <cellStyle name="Percent 2 3 4 5 2" xfId="13314" xr:uid="{BF7A2B37-24F8-4B39-AB29-E7275C19DDFE}"/>
    <cellStyle name="Percent 2 3 4 5 2 2" xfId="27004" xr:uid="{45C9CE5D-450C-4BE8-ACFA-22F5EE6D22AC}"/>
    <cellStyle name="Percent 2 3 4 5 2 2 2" xfId="40696" xr:uid="{D7321D55-1C08-4EFE-AFA6-32D789F96585}"/>
    <cellStyle name="Percent 2 3 4 5 2 2 3" xfId="55580" xr:uid="{ECA273C6-A74D-44D4-9A7C-8A51C6CD42B7}"/>
    <cellStyle name="Percent 2 3 4 5 2 3" xfId="20160" xr:uid="{B05A90BB-2034-4217-B84D-AABF42DDABA8}"/>
    <cellStyle name="Percent 2 3 4 5 2 4" xfId="33850" xr:uid="{85F86745-141C-4D11-8020-701DCBB125F9}"/>
    <cellStyle name="Percent 2 3 4 5 2 5" xfId="48734" xr:uid="{8CE9FD27-3EF0-4227-982B-EF126D67E613}"/>
    <cellStyle name="Percent 2 3 4 5 3" xfId="23582" xr:uid="{3E818B9E-A579-4B8B-AED7-A67087CEE85B}"/>
    <cellStyle name="Percent 2 3 4 5 3 2" xfId="37274" xr:uid="{97A917BA-2E25-49AB-B12D-180EC337CE19}"/>
    <cellStyle name="Percent 2 3 4 5 3 3" xfId="52158" xr:uid="{EB0427BC-7F14-4ECE-B940-1E0F1A95BFCF}"/>
    <cellStyle name="Percent 2 3 4 5 4" xfId="16738" xr:uid="{56034DCE-DC86-40D9-A872-7FD5991F2BFC}"/>
    <cellStyle name="Percent 2 3 4 5 5" xfId="30428" xr:uid="{A7FF4BC6-9CF5-4296-BFFA-2036F1F29C52}"/>
    <cellStyle name="Percent 2 3 4 5 6" xfId="45312" xr:uid="{6E5A012C-F09B-4FC1-9A97-02076BD75EDD}"/>
    <cellStyle name="Percent 2 3 4 6" xfId="11602" xr:uid="{20BA9023-9269-4120-86A7-40956088F6E0}"/>
    <cellStyle name="Percent 2 3 4 6 2" xfId="25292" xr:uid="{20D74FE3-3E9C-45B4-A538-275AB727FA6D}"/>
    <cellStyle name="Percent 2 3 4 6 2 2" xfId="38984" xr:uid="{EA90925A-483E-474C-A093-BF4D998CEB66}"/>
    <cellStyle name="Percent 2 3 4 6 2 3" xfId="53868" xr:uid="{F2C2BF5C-7C60-4FCD-856D-D5D910527F07}"/>
    <cellStyle name="Percent 2 3 4 6 3" xfId="18448" xr:uid="{507F0D06-3E72-42CF-94BB-BED8161F3899}"/>
    <cellStyle name="Percent 2 3 4 6 4" xfId="32138" xr:uid="{60980CEF-5037-4696-91FB-5BDABF326E83}"/>
    <cellStyle name="Percent 2 3 4 6 5" xfId="47022" xr:uid="{D95CD2CC-BA96-4302-95F1-B7168AA5A6D3}"/>
    <cellStyle name="Percent 2 3 4 7" xfId="21870" xr:uid="{C29D18F8-774C-4BBD-9C77-A4439CAC0D56}"/>
    <cellStyle name="Percent 2 3 4 7 2" xfId="35562" xr:uid="{294E93A9-75E3-443F-B57D-96F8A4BC0F94}"/>
    <cellStyle name="Percent 2 3 4 7 3" xfId="50446" xr:uid="{90DB7458-AC1A-4964-8F5D-353E2C5ACFD7}"/>
    <cellStyle name="Percent 2 3 4 8" xfId="15026" xr:uid="{D830FFD4-A149-4D5E-9CE5-3FB4C204DB37}"/>
    <cellStyle name="Percent 2 3 4 9" xfId="28716" xr:uid="{05CD4229-1722-4A53-9245-0EB5C652DC7A}"/>
    <cellStyle name="Percent 2 3 5" xfId="8185" xr:uid="{6045677D-4DA9-4A06-B8A9-1ACFD839EDC8}"/>
    <cellStyle name="Percent 2 3 5 2" xfId="8186" xr:uid="{79936C8A-5028-48CB-98CF-2C359BC7E81E}"/>
    <cellStyle name="Percent 2 3 5 2 2" xfId="9898" xr:uid="{DF016341-06EE-41AF-A26A-2DAA3E21E066}"/>
    <cellStyle name="Percent 2 3 5 2 2 2" xfId="13320" xr:uid="{F8208029-4818-40AA-AA9E-4BD3CA9544FD}"/>
    <cellStyle name="Percent 2 3 5 2 2 2 2" xfId="27010" xr:uid="{2ECB0DC1-9DDD-44E7-83C5-2B8F18E99277}"/>
    <cellStyle name="Percent 2 3 5 2 2 2 2 2" xfId="40702" xr:uid="{530FF42B-7C10-414F-AC1F-B0BAC76183DF}"/>
    <cellStyle name="Percent 2 3 5 2 2 2 2 3" xfId="55586" xr:uid="{33EF1085-A066-4613-ADA6-D7E80DCFFC88}"/>
    <cellStyle name="Percent 2 3 5 2 2 2 3" xfId="20166" xr:uid="{9822744B-FB28-42D9-A1B6-8A2A4D900B3C}"/>
    <cellStyle name="Percent 2 3 5 2 2 2 4" xfId="33856" xr:uid="{CA93B2C1-900E-4B1E-B9CD-4F13C52B4788}"/>
    <cellStyle name="Percent 2 3 5 2 2 2 5" xfId="48740" xr:uid="{4AEF9D27-0022-4B73-B76D-B20F67AB5342}"/>
    <cellStyle name="Percent 2 3 5 2 2 3" xfId="23588" xr:uid="{2BD9C38B-8516-403A-9031-D4D7B8E38F52}"/>
    <cellStyle name="Percent 2 3 5 2 2 3 2" xfId="37280" xr:uid="{3199DE51-C699-4F43-B74D-2B7844A15782}"/>
    <cellStyle name="Percent 2 3 5 2 2 3 3" xfId="52164" xr:uid="{7BFF429E-EA04-406A-A5AA-6BB1FFDBB467}"/>
    <cellStyle name="Percent 2 3 5 2 2 4" xfId="16744" xr:uid="{97D79630-1CF8-4EDF-B6BE-D2B7865903F0}"/>
    <cellStyle name="Percent 2 3 5 2 2 5" xfId="30434" xr:uid="{7618B452-6D17-408B-8799-BF60C381A17B}"/>
    <cellStyle name="Percent 2 3 5 2 2 6" xfId="45318" xr:uid="{8602241E-E6BA-4F61-BE86-96D8DD74C356}"/>
    <cellStyle name="Percent 2 3 5 2 3" xfId="11608" xr:uid="{DC1AD45C-8FB3-4D83-8116-865FC7E83F79}"/>
    <cellStyle name="Percent 2 3 5 2 3 2" xfId="25298" xr:uid="{A352CC6C-319F-4F3F-A27D-8E5BC48F944F}"/>
    <cellStyle name="Percent 2 3 5 2 3 2 2" xfId="38990" xr:uid="{D750543B-FEEE-4524-831E-62445285A712}"/>
    <cellStyle name="Percent 2 3 5 2 3 2 3" xfId="53874" xr:uid="{FCFF53E3-0BE6-4EB5-8568-B3AF483D1686}"/>
    <cellStyle name="Percent 2 3 5 2 3 3" xfId="18454" xr:uid="{B4D90E8D-396A-475F-8203-DD2B399A0DBA}"/>
    <cellStyle name="Percent 2 3 5 2 3 4" xfId="32144" xr:uid="{C96095DF-653C-4DA7-9289-F996A4E5415A}"/>
    <cellStyle name="Percent 2 3 5 2 3 5" xfId="47028" xr:uid="{D43F14BD-AE1D-406B-ACEF-A533A167DDE0}"/>
    <cellStyle name="Percent 2 3 5 2 4" xfId="21876" xr:uid="{6AB3E580-A3BA-4A69-9AAB-E65DB59B31BB}"/>
    <cellStyle name="Percent 2 3 5 2 4 2" xfId="35568" xr:uid="{94395E29-CB1D-4A8F-B635-645F6AF62A1A}"/>
    <cellStyle name="Percent 2 3 5 2 4 3" xfId="50452" xr:uid="{F44317D2-C6F1-499E-A97E-23DEE92EA845}"/>
    <cellStyle name="Percent 2 3 5 2 5" xfId="15032" xr:uid="{C9154DF6-B760-4646-B440-33438C73744B}"/>
    <cellStyle name="Percent 2 3 5 2 6" xfId="28722" xr:uid="{E34B762A-19BF-47AD-9CD7-638BAE3414EF}"/>
    <cellStyle name="Percent 2 3 5 2 7" xfId="43606" xr:uid="{03805B87-68BA-40DC-9B2B-EC3FE0C5FE2C}"/>
    <cellStyle name="Percent 2 3 5 3" xfId="9897" xr:uid="{E88855C1-B42C-43C8-A8B0-5C7CFCA25A28}"/>
    <cellStyle name="Percent 2 3 5 3 2" xfId="13319" xr:uid="{2538E784-A5B9-4F17-8DAB-6EE10BC5FA51}"/>
    <cellStyle name="Percent 2 3 5 3 2 2" xfId="27009" xr:uid="{73099489-D032-4E1C-A84C-56FD0AA97097}"/>
    <cellStyle name="Percent 2 3 5 3 2 2 2" xfId="40701" xr:uid="{66259E74-0B64-4765-BCB8-502929D1DE88}"/>
    <cellStyle name="Percent 2 3 5 3 2 2 3" xfId="55585" xr:uid="{1B427A5B-3CFA-40B4-8D99-F51D029C7893}"/>
    <cellStyle name="Percent 2 3 5 3 2 3" xfId="20165" xr:uid="{0763516A-DF6E-4477-9D7A-60A1224BA335}"/>
    <cellStyle name="Percent 2 3 5 3 2 4" xfId="33855" xr:uid="{45A9BEBA-A0E5-49E6-9CB1-77DF8F4F1618}"/>
    <cellStyle name="Percent 2 3 5 3 2 5" xfId="48739" xr:uid="{9FDE5EC0-C798-4C38-8EC2-A757D0A577BF}"/>
    <cellStyle name="Percent 2 3 5 3 3" xfId="23587" xr:uid="{02A12852-969A-4549-83AF-F73675BF0187}"/>
    <cellStyle name="Percent 2 3 5 3 3 2" xfId="37279" xr:uid="{C5D83D1E-861D-48B4-9CEC-19C4327F5E77}"/>
    <cellStyle name="Percent 2 3 5 3 3 3" xfId="52163" xr:uid="{14E13C9C-FA58-44D8-B905-63A2D878654A}"/>
    <cellStyle name="Percent 2 3 5 3 4" xfId="16743" xr:uid="{2756415E-D375-4EB9-98EA-24D08E0C2754}"/>
    <cellStyle name="Percent 2 3 5 3 5" xfId="30433" xr:uid="{5AF05547-4092-4EBE-884E-747F7E548036}"/>
    <cellStyle name="Percent 2 3 5 3 6" xfId="45317" xr:uid="{A853A895-D7F7-4902-AED0-227D5BFF9439}"/>
    <cellStyle name="Percent 2 3 5 4" xfId="11607" xr:uid="{6DB46DE5-28F6-4944-8213-8E0CD67CC180}"/>
    <cellStyle name="Percent 2 3 5 4 2" xfId="25297" xr:uid="{3ED8D1BD-57C0-4814-ABC5-1EA57C48C288}"/>
    <cellStyle name="Percent 2 3 5 4 2 2" xfId="38989" xr:uid="{7C77D9F6-AEBB-4B23-99E7-B49A573FEA4D}"/>
    <cellStyle name="Percent 2 3 5 4 2 3" xfId="53873" xr:uid="{08A79884-3274-4903-A35B-B687FC30D9EB}"/>
    <cellStyle name="Percent 2 3 5 4 3" xfId="18453" xr:uid="{662DB6B1-373C-470D-A69B-FE63FF492AEB}"/>
    <cellStyle name="Percent 2 3 5 4 4" xfId="32143" xr:uid="{7F441828-7ECC-4329-89D7-8C73D0EE60B4}"/>
    <cellStyle name="Percent 2 3 5 4 5" xfId="47027" xr:uid="{688523F5-803F-4E80-82CB-C394F15FDF25}"/>
    <cellStyle name="Percent 2 3 5 5" xfId="21875" xr:uid="{7AE8B415-8EE5-4362-808B-404C242EFEFF}"/>
    <cellStyle name="Percent 2 3 5 5 2" xfId="35567" xr:uid="{2AC251C2-BBBB-40ED-B149-5437292B87C7}"/>
    <cellStyle name="Percent 2 3 5 5 3" xfId="50451" xr:uid="{5B88B958-B4FB-4308-86EB-D1BF32F8F511}"/>
    <cellStyle name="Percent 2 3 5 6" xfId="15031" xr:uid="{BC29B5A1-160C-4855-AC7B-326043DBA36C}"/>
    <cellStyle name="Percent 2 3 5 7" xfId="28721" xr:uid="{2879789F-C5C3-4A8A-99B7-C5F54FF232D0}"/>
    <cellStyle name="Percent 2 3 5 8" xfId="43605" xr:uid="{D9A81D47-0334-4B0F-A070-DF55AB2F2C5A}"/>
    <cellStyle name="Percent 2 3 6" xfId="8187" xr:uid="{EBA21D0E-C7AC-41F7-9449-143891684BC2}"/>
    <cellStyle name="Percent 2 3 6 2" xfId="9899" xr:uid="{E7B3AEE3-FEEC-4B2E-85BD-7BC3EDC6F789}"/>
    <cellStyle name="Percent 2 3 6 2 2" xfId="13321" xr:uid="{7BE9E1F8-0B64-4475-BF4D-FE48A8C6580C}"/>
    <cellStyle name="Percent 2 3 6 2 2 2" xfId="27011" xr:uid="{E1B9642C-3143-439A-872E-1B26160DE070}"/>
    <cellStyle name="Percent 2 3 6 2 2 2 2" xfId="40703" xr:uid="{C0D7AC2D-8EA9-4C74-A236-86E717AA446B}"/>
    <cellStyle name="Percent 2 3 6 2 2 2 3" xfId="55587" xr:uid="{9BAE73FF-1DE9-4490-9D8F-5B7AB76D4E41}"/>
    <cellStyle name="Percent 2 3 6 2 2 3" xfId="20167" xr:uid="{431EF63A-2E2B-489C-B77B-3AE6BD23535F}"/>
    <cellStyle name="Percent 2 3 6 2 2 4" xfId="33857" xr:uid="{B67AF5E2-52C4-4DD6-800B-B80BDF133F79}"/>
    <cellStyle name="Percent 2 3 6 2 2 5" xfId="48741" xr:uid="{E18ED063-01DA-48B9-B039-A33372FEC0F1}"/>
    <cellStyle name="Percent 2 3 6 2 3" xfId="23589" xr:uid="{15CED18F-1852-40F5-B092-2331ED953219}"/>
    <cellStyle name="Percent 2 3 6 2 3 2" xfId="37281" xr:uid="{D63D178C-4E1D-4673-8D13-005849ADDA15}"/>
    <cellStyle name="Percent 2 3 6 2 3 3" xfId="52165" xr:uid="{647FA6F7-0D18-4E07-A773-2F9AC73E7F80}"/>
    <cellStyle name="Percent 2 3 6 2 4" xfId="16745" xr:uid="{C1545D1A-9495-47C0-A55E-4A065E2BD449}"/>
    <cellStyle name="Percent 2 3 6 2 5" xfId="30435" xr:uid="{65B4EF8D-75A5-4AA3-BB3D-628E614C8573}"/>
    <cellStyle name="Percent 2 3 6 2 6" xfId="45319" xr:uid="{8E1C93FE-CB52-4B7D-BE40-0B23FDF6F325}"/>
    <cellStyle name="Percent 2 3 6 3" xfId="11609" xr:uid="{35E962A1-C5AF-49B5-B878-F39C6CD61463}"/>
    <cellStyle name="Percent 2 3 6 3 2" xfId="25299" xr:uid="{47B2E1BA-E021-46AE-9FE9-216624CFE58F}"/>
    <cellStyle name="Percent 2 3 6 3 2 2" xfId="38991" xr:uid="{411DA322-A113-4E6E-8E17-E801FDAF506E}"/>
    <cellStyle name="Percent 2 3 6 3 2 3" xfId="53875" xr:uid="{8113B691-63FD-4376-999E-5D289E79AC90}"/>
    <cellStyle name="Percent 2 3 6 3 3" xfId="18455" xr:uid="{34494897-52BC-4FE3-AF8D-90A86915BF50}"/>
    <cellStyle name="Percent 2 3 6 3 4" xfId="32145" xr:uid="{3A36DBE5-32D7-483B-AD4A-78C015586B56}"/>
    <cellStyle name="Percent 2 3 6 3 5" xfId="47029" xr:uid="{16979F34-4569-4E16-9B48-732540E7C964}"/>
    <cellStyle name="Percent 2 3 6 4" xfId="21877" xr:uid="{579795C4-6FD2-416D-A23B-7A519D4668CB}"/>
    <cellStyle name="Percent 2 3 6 4 2" xfId="35569" xr:uid="{37C578D5-5081-4402-956D-EECD34507715}"/>
    <cellStyle name="Percent 2 3 6 4 3" xfId="50453" xr:uid="{A9E7AC27-F5BB-4F46-A134-72C47DF4F470}"/>
    <cellStyle name="Percent 2 3 6 5" xfId="15033" xr:uid="{A01608FD-FBA6-4BEF-9B79-77019913048D}"/>
    <cellStyle name="Percent 2 3 6 6" xfId="28723" xr:uid="{881C37BB-5B6B-4DBA-94F2-8E671B8C0982}"/>
    <cellStyle name="Percent 2 3 6 7" xfId="43607" xr:uid="{3E6DC21C-7B22-4382-ADAD-D29A68F356C5}"/>
    <cellStyle name="Percent 2 3 7" xfId="8188" xr:uid="{DD1B0DDE-4377-48FC-9EF5-7E67C3E2BF71}"/>
    <cellStyle name="Percent 2 3 7 2" xfId="9900" xr:uid="{C8545E73-EB85-47CE-9236-57A0116744D5}"/>
    <cellStyle name="Percent 2 3 7 2 2" xfId="13322" xr:uid="{FC49D53D-AC51-4F53-9F4E-D0D1AC84FCE9}"/>
    <cellStyle name="Percent 2 3 7 2 2 2" xfId="27012" xr:uid="{0C715F3D-F96B-4D72-8A67-06E09C2D4BF9}"/>
    <cellStyle name="Percent 2 3 7 2 2 2 2" xfId="40704" xr:uid="{010CDDD1-0D00-444E-8539-4E4186F3D588}"/>
    <cellStyle name="Percent 2 3 7 2 2 2 3" xfId="55588" xr:uid="{42032C6B-DF80-43EC-A64A-A7DF53F18EE5}"/>
    <cellStyle name="Percent 2 3 7 2 2 3" xfId="20168" xr:uid="{C0F1E8AC-55EC-49B0-8BC2-C3A6A6DF1747}"/>
    <cellStyle name="Percent 2 3 7 2 2 4" xfId="33858" xr:uid="{19FA0C70-0474-49E5-B904-E49702BC9B2B}"/>
    <cellStyle name="Percent 2 3 7 2 2 5" xfId="48742" xr:uid="{494EBAC4-615A-47FB-BEE7-6F8D0040298E}"/>
    <cellStyle name="Percent 2 3 7 2 3" xfId="23590" xr:uid="{5874E7E6-9492-4AC0-A477-05FF58B4D211}"/>
    <cellStyle name="Percent 2 3 7 2 3 2" xfId="37282" xr:uid="{590D9AEA-83C0-4E16-A620-50EC805A2CC4}"/>
    <cellStyle name="Percent 2 3 7 2 3 3" xfId="52166" xr:uid="{63754DE7-0D16-4F57-9F1C-C362C4EC5C30}"/>
    <cellStyle name="Percent 2 3 7 2 4" xfId="16746" xr:uid="{7E713DB9-C4FD-46D1-A2D9-3A68CAA86B94}"/>
    <cellStyle name="Percent 2 3 7 2 5" xfId="30436" xr:uid="{301CBBFC-F0BF-41AC-9722-8050BF6DF191}"/>
    <cellStyle name="Percent 2 3 7 2 6" xfId="45320" xr:uid="{123320E7-29F9-4AED-9CB5-44BFDB3180EB}"/>
    <cellStyle name="Percent 2 3 7 3" xfId="11610" xr:uid="{A3A28F6E-A23D-4C17-9647-A23243D3AB8B}"/>
    <cellStyle name="Percent 2 3 7 3 2" xfId="25300" xr:uid="{79539D85-4618-4628-A3BB-35705CA7CFE8}"/>
    <cellStyle name="Percent 2 3 7 3 2 2" xfId="38992" xr:uid="{B4DFE0E1-DB7A-4FB3-ACAC-DA7D905A260C}"/>
    <cellStyle name="Percent 2 3 7 3 2 3" xfId="53876" xr:uid="{0870BBDE-CDE9-4422-A05B-9EB95F2300DC}"/>
    <cellStyle name="Percent 2 3 7 3 3" xfId="18456" xr:uid="{234A520B-FCD2-4723-95F3-7F971B1F9C6E}"/>
    <cellStyle name="Percent 2 3 7 3 4" xfId="32146" xr:uid="{ED6DB421-C21D-41FF-A93C-CEE10042E90B}"/>
    <cellStyle name="Percent 2 3 7 3 5" xfId="47030" xr:uid="{DEF734D9-F27D-438B-A4D3-C9E2B17999FA}"/>
    <cellStyle name="Percent 2 3 7 4" xfId="21878" xr:uid="{F08CEF2B-267F-45FF-B0CB-8477F229191E}"/>
    <cellStyle name="Percent 2 3 7 4 2" xfId="35570" xr:uid="{5831301C-0972-47B9-84C7-2EF6B0E18EC4}"/>
    <cellStyle name="Percent 2 3 7 4 3" xfId="50454" xr:uid="{566BD7EB-3F5F-4FD8-B809-8069C50425C9}"/>
    <cellStyle name="Percent 2 3 7 5" xfId="15034" xr:uid="{BB6613E5-1C6E-4096-B7C4-E1D7BA410301}"/>
    <cellStyle name="Percent 2 3 7 6" xfId="28724" xr:uid="{BB27F56C-2C16-4E45-AC36-F86F3BE7637E}"/>
    <cellStyle name="Percent 2 3 7 7" xfId="43608" xr:uid="{6AEEF306-5FFB-4DEF-87CD-F75D82CD16FA}"/>
    <cellStyle name="Percent 2 3 8" xfId="9871" xr:uid="{A3B7030E-00A8-4199-AAD9-AB95F391BB67}"/>
    <cellStyle name="Percent 2 3 8 2" xfId="13293" xr:uid="{C905723C-E86C-4C8C-A8A6-A2DC186CD1D9}"/>
    <cellStyle name="Percent 2 3 8 2 2" xfId="26983" xr:uid="{D3048E88-78F1-4E5F-AC87-A9735E045C21}"/>
    <cellStyle name="Percent 2 3 8 2 2 2" xfId="40675" xr:uid="{B3313367-8743-4A3D-8BC4-AEE0BFEE6621}"/>
    <cellStyle name="Percent 2 3 8 2 2 3" xfId="55559" xr:uid="{F80B71B1-3D1A-4218-907D-BC723414C6B7}"/>
    <cellStyle name="Percent 2 3 8 2 3" xfId="20139" xr:uid="{61046A62-ED79-40BD-B7B6-9D2DAA2CED36}"/>
    <cellStyle name="Percent 2 3 8 2 4" xfId="33829" xr:uid="{4FD36CAC-E3E6-46EE-BA9B-0406B579AEFA}"/>
    <cellStyle name="Percent 2 3 8 2 5" xfId="48713" xr:uid="{2C3E7254-5BE4-4658-9A1E-531F0493E96B}"/>
    <cellStyle name="Percent 2 3 8 3" xfId="23561" xr:uid="{EA81CDA4-CEF0-48C7-BFE4-399EE64A227A}"/>
    <cellStyle name="Percent 2 3 8 3 2" xfId="37253" xr:uid="{0A1E4753-8CB4-4652-9ECC-75F0702F8057}"/>
    <cellStyle name="Percent 2 3 8 3 3" xfId="52137" xr:uid="{C24C29F6-139B-4203-92B1-996609A7C0A7}"/>
    <cellStyle name="Percent 2 3 8 4" xfId="16717" xr:uid="{B19E3827-74BF-4B05-864E-72F667F02018}"/>
    <cellStyle name="Percent 2 3 8 5" xfId="30407" xr:uid="{43E8E2EF-9A7C-49D6-A6FF-62E0E9F983C7}"/>
    <cellStyle name="Percent 2 3 8 6" xfId="45291" xr:uid="{AC265C6E-B2A2-4D92-AE48-537A90AD3A7A}"/>
    <cellStyle name="Percent 2 3 9" xfId="11581" xr:uid="{F969C0F1-CBD9-4B7C-BA42-9CB4E193E419}"/>
    <cellStyle name="Percent 2 3 9 2" xfId="25271" xr:uid="{995E5DC8-C661-4D9D-9E54-E36F2A664021}"/>
    <cellStyle name="Percent 2 3 9 2 2" xfId="38963" xr:uid="{37C768B7-7D65-43B5-B697-A3A66949A319}"/>
    <cellStyle name="Percent 2 3 9 2 3" xfId="53847" xr:uid="{CAFF8493-B69B-42C8-BDC0-4047BDA7D6DC}"/>
    <cellStyle name="Percent 2 3 9 3" xfId="18427" xr:uid="{571021AE-1E75-4513-AA0A-D20447902773}"/>
    <cellStyle name="Percent 2 3 9 4" xfId="32117" xr:uid="{315FA48B-E11B-4053-BD29-EB9734C47D47}"/>
    <cellStyle name="Percent 2 3 9 5" xfId="47001" xr:uid="{72F79B8B-F449-46D4-B669-B144D55A3611}"/>
    <cellStyle name="Percent 2 4" xfId="8189" xr:uid="{96F80F39-E407-4AB8-A08D-B7B9E4863184}"/>
    <cellStyle name="Percent 2 4 10" xfId="15035" xr:uid="{88BC8EB5-F69C-4C4B-8244-D9E8C8D60112}"/>
    <cellStyle name="Percent 2 4 11" xfId="28725" xr:uid="{2AB1AF0A-AF39-4C5D-836E-9B66654492A0}"/>
    <cellStyle name="Percent 2 4 12" xfId="43609" xr:uid="{3509FFA6-C86A-46E5-B5ED-A53058DE5349}"/>
    <cellStyle name="Percent 2 4 2" xfId="8190" xr:uid="{19D72FF3-EEDD-4A62-8BD9-F16DEC9C66CF}"/>
    <cellStyle name="Percent 2 4 2 10" xfId="43610" xr:uid="{824D23C3-F725-4EFE-AC46-C9356518550E}"/>
    <cellStyle name="Percent 2 4 2 2" xfId="8191" xr:uid="{0CA7FC7A-AA67-4C40-A342-4A97E37B987A}"/>
    <cellStyle name="Percent 2 4 2 2 2" xfId="8192" xr:uid="{F46CBE4D-26E1-4417-844A-09A567E8452E}"/>
    <cellStyle name="Percent 2 4 2 2 2 2" xfId="9904" xr:uid="{DD1EF118-A9B9-487F-904A-12EFC8580A0D}"/>
    <cellStyle name="Percent 2 4 2 2 2 2 2" xfId="13326" xr:uid="{A53C72D6-8932-43B9-82B1-5F42396C6AF2}"/>
    <cellStyle name="Percent 2 4 2 2 2 2 2 2" xfId="27016" xr:uid="{32E87FEC-FB34-4C64-9D1F-BDA3537B6F00}"/>
    <cellStyle name="Percent 2 4 2 2 2 2 2 2 2" xfId="40708" xr:uid="{76DBA0BF-FAB5-439B-AEF9-AD566A5BBB6C}"/>
    <cellStyle name="Percent 2 4 2 2 2 2 2 2 3" xfId="55592" xr:uid="{D635161D-0274-4C76-A98F-5D62D7C0989E}"/>
    <cellStyle name="Percent 2 4 2 2 2 2 2 3" xfId="20172" xr:uid="{D2F21578-102A-4BF0-80A0-24F466CF0E6B}"/>
    <cellStyle name="Percent 2 4 2 2 2 2 2 4" xfId="33862" xr:uid="{732D128D-5703-4EA2-94BA-B8E028D456AC}"/>
    <cellStyle name="Percent 2 4 2 2 2 2 2 5" xfId="48746" xr:uid="{E5966514-189A-4999-B4D9-FAAD9BF5FCAA}"/>
    <cellStyle name="Percent 2 4 2 2 2 2 3" xfId="23594" xr:uid="{E9F8DB51-1B03-4D3C-8DC9-A5F781250D18}"/>
    <cellStyle name="Percent 2 4 2 2 2 2 3 2" xfId="37286" xr:uid="{4FDFBBF1-0F4C-4281-9439-5E308788A77A}"/>
    <cellStyle name="Percent 2 4 2 2 2 2 3 3" xfId="52170" xr:uid="{01C20BCA-365F-4655-ACBC-96B2B965AE64}"/>
    <cellStyle name="Percent 2 4 2 2 2 2 4" xfId="16750" xr:uid="{3A40A481-CA58-461C-91B5-303D28E7C710}"/>
    <cellStyle name="Percent 2 4 2 2 2 2 5" xfId="30440" xr:uid="{9586E46A-A4CE-466A-9F47-2BFC6E27966D}"/>
    <cellStyle name="Percent 2 4 2 2 2 2 6" xfId="45324" xr:uid="{2EAED4C7-A8E8-4208-A3A4-00E5780E893C}"/>
    <cellStyle name="Percent 2 4 2 2 2 3" xfId="11614" xr:uid="{8D457330-7B7E-43D1-BE09-1C635F2465F4}"/>
    <cellStyle name="Percent 2 4 2 2 2 3 2" xfId="25304" xr:uid="{6C917362-840E-48DD-9FD2-129F07A388CB}"/>
    <cellStyle name="Percent 2 4 2 2 2 3 2 2" xfId="38996" xr:uid="{9698271F-DF76-4586-89AD-3B83A95F7D66}"/>
    <cellStyle name="Percent 2 4 2 2 2 3 2 3" xfId="53880" xr:uid="{28B874AA-F0B8-4A92-B241-F8CDE7BB1229}"/>
    <cellStyle name="Percent 2 4 2 2 2 3 3" xfId="18460" xr:uid="{4A9B2D6F-6EC4-4B00-8A16-26AA70F63B93}"/>
    <cellStyle name="Percent 2 4 2 2 2 3 4" xfId="32150" xr:uid="{A6886DC7-061C-4CE9-9F1E-2E2123F91F24}"/>
    <cellStyle name="Percent 2 4 2 2 2 3 5" xfId="47034" xr:uid="{345DA9AE-AEA3-4369-83F8-83E85F536469}"/>
    <cellStyle name="Percent 2 4 2 2 2 4" xfId="21882" xr:uid="{0D3A972D-094C-4323-B1AA-EF7077CEF558}"/>
    <cellStyle name="Percent 2 4 2 2 2 4 2" xfId="35574" xr:uid="{529AE318-8927-4A67-B9AE-C90E46FA0E3E}"/>
    <cellStyle name="Percent 2 4 2 2 2 4 3" xfId="50458" xr:uid="{82757722-A86A-4912-88E4-19B3CA228B81}"/>
    <cellStyle name="Percent 2 4 2 2 2 5" xfId="15038" xr:uid="{2FBFA4F8-4385-42E6-9EE3-4FD43876329C}"/>
    <cellStyle name="Percent 2 4 2 2 2 6" xfId="28728" xr:uid="{FFB65F51-F946-41EC-9704-9045E77548C4}"/>
    <cellStyle name="Percent 2 4 2 2 2 7" xfId="43612" xr:uid="{EB177DF0-B4D0-49F9-8738-DE26447D0049}"/>
    <cellStyle name="Percent 2 4 2 2 3" xfId="9903" xr:uid="{C418FDE0-35C8-454D-8D0B-A10BFEE072BF}"/>
    <cellStyle name="Percent 2 4 2 2 3 2" xfId="13325" xr:uid="{D741B53E-D36C-4D8B-A263-61DE30268A20}"/>
    <cellStyle name="Percent 2 4 2 2 3 2 2" xfId="27015" xr:uid="{33E0A011-294B-42F5-A619-76E8DDFA1001}"/>
    <cellStyle name="Percent 2 4 2 2 3 2 2 2" xfId="40707" xr:uid="{DF918044-12EE-48B0-B161-6F553E0A7A5C}"/>
    <cellStyle name="Percent 2 4 2 2 3 2 2 3" xfId="55591" xr:uid="{733016E7-59FD-41FF-913F-EEB4B8245549}"/>
    <cellStyle name="Percent 2 4 2 2 3 2 3" xfId="20171" xr:uid="{6404F419-3A03-4CCC-8899-9FF5935A9AF3}"/>
    <cellStyle name="Percent 2 4 2 2 3 2 4" xfId="33861" xr:uid="{FD42EE97-F7C4-4A65-8C64-473A757987A4}"/>
    <cellStyle name="Percent 2 4 2 2 3 2 5" xfId="48745" xr:uid="{99363F8B-99A3-4655-830D-164D56127452}"/>
    <cellStyle name="Percent 2 4 2 2 3 3" xfId="23593" xr:uid="{BEF3388D-77FD-4D9B-83AA-EE353BC7C2E5}"/>
    <cellStyle name="Percent 2 4 2 2 3 3 2" xfId="37285" xr:uid="{472BDAE7-8236-4807-99AB-405DEC31AD9C}"/>
    <cellStyle name="Percent 2 4 2 2 3 3 3" xfId="52169" xr:uid="{5145CF4A-E235-4CDE-95F0-2A8B12427964}"/>
    <cellStyle name="Percent 2 4 2 2 3 4" xfId="16749" xr:uid="{53441398-6C12-4DB1-9343-D734786C2B6F}"/>
    <cellStyle name="Percent 2 4 2 2 3 5" xfId="30439" xr:uid="{8FDF190E-7082-4C0C-89C5-A853D58D733C}"/>
    <cellStyle name="Percent 2 4 2 2 3 6" xfId="45323" xr:uid="{679CF1D6-DE26-4ABD-AC7D-1CB21B569C70}"/>
    <cellStyle name="Percent 2 4 2 2 4" xfId="11613" xr:uid="{BAD5FEEE-967B-44C6-8BDD-73DDD43B060F}"/>
    <cellStyle name="Percent 2 4 2 2 4 2" xfId="25303" xr:uid="{17AD9D48-0DF5-4E2A-8D0F-6806CD81BC2B}"/>
    <cellStyle name="Percent 2 4 2 2 4 2 2" xfId="38995" xr:uid="{D0E65DBD-4A82-4987-95B0-94F7C628EAF8}"/>
    <cellStyle name="Percent 2 4 2 2 4 2 3" xfId="53879" xr:uid="{1EB306F0-BD97-4FA4-8E18-0601ACC864D8}"/>
    <cellStyle name="Percent 2 4 2 2 4 3" xfId="18459" xr:uid="{5AB0506A-5BBE-422C-82BA-A0825761DFEF}"/>
    <cellStyle name="Percent 2 4 2 2 4 4" xfId="32149" xr:uid="{9495057D-8D5C-4EB8-AEA3-0A7DBA71B069}"/>
    <cellStyle name="Percent 2 4 2 2 4 5" xfId="47033" xr:uid="{866E5D9D-A25E-4A46-BB12-423C279D140D}"/>
    <cellStyle name="Percent 2 4 2 2 5" xfId="21881" xr:uid="{E78027FC-7A92-4F75-BCEC-4CBB06BA1D9B}"/>
    <cellStyle name="Percent 2 4 2 2 5 2" xfId="35573" xr:uid="{C9CE78B5-36ED-41F0-8A5A-8198213EEFF6}"/>
    <cellStyle name="Percent 2 4 2 2 5 3" xfId="50457" xr:uid="{B75A41CB-E4DF-4F6B-88EF-10B048C13626}"/>
    <cellStyle name="Percent 2 4 2 2 6" xfId="15037" xr:uid="{C8D4B882-7611-4746-A417-79FEB74369B7}"/>
    <cellStyle name="Percent 2 4 2 2 7" xfId="28727" xr:uid="{F2A3027F-4C15-4FA4-A3D5-034CE9240342}"/>
    <cellStyle name="Percent 2 4 2 2 8" xfId="43611" xr:uid="{5BD5DF12-CCA8-4FD6-A837-F1FB1A94F1FA}"/>
    <cellStyle name="Percent 2 4 2 3" xfId="8193" xr:uid="{1433B66E-8765-44BE-9573-5DEC3DB6B2C5}"/>
    <cellStyle name="Percent 2 4 2 3 2" xfId="9905" xr:uid="{3A170A8D-B94E-490B-AAD5-0A8553E99315}"/>
    <cellStyle name="Percent 2 4 2 3 2 2" xfId="13327" xr:uid="{0B55C83C-0211-49BA-BA4B-40D31F27B3C3}"/>
    <cellStyle name="Percent 2 4 2 3 2 2 2" xfId="27017" xr:uid="{0BFDB926-7E19-47D7-ABFA-E74F456BC43B}"/>
    <cellStyle name="Percent 2 4 2 3 2 2 2 2" xfId="40709" xr:uid="{2CCB7AE4-3C39-4B30-A531-4DAFE686CBA2}"/>
    <cellStyle name="Percent 2 4 2 3 2 2 2 3" xfId="55593" xr:uid="{714B45EF-AEA4-4F15-9E0E-486B77D91346}"/>
    <cellStyle name="Percent 2 4 2 3 2 2 3" xfId="20173" xr:uid="{A755129E-7CDF-4C78-8D39-02C4952F20A3}"/>
    <cellStyle name="Percent 2 4 2 3 2 2 4" xfId="33863" xr:uid="{6DFFBF7F-8AA9-451A-BEC5-11AAEE376C08}"/>
    <cellStyle name="Percent 2 4 2 3 2 2 5" xfId="48747" xr:uid="{3AA5056D-2B27-4C5E-A976-D127937C9A4A}"/>
    <cellStyle name="Percent 2 4 2 3 2 3" xfId="23595" xr:uid="{B8915A90-DA81-43BB-B5DE-EE90523E67B7}"/>
    <cellStyle name="Percent 2 4 2 3 2 3 2" xfId="37287" xr:uid="{1E0158C0-75C2-4F9B-BBEB-38D83D4D505C}"/>
    <cellStyle name="Percent 2 4 2 3 2 3 3" xfId="52171" xr:uid="{0EC7E938-D053-421C-B723-EFA93D4EEFA0}"/>
    <cellStyle name="Percent 2 4 2 3 2 4" xfId="16751" xr:uid="{488EFDCD-1800-4F86-BF90-5DBC8EF5526E}"/>
    <cellStyle name="Percent 2 4 2 3 2 5" xfId="30441" xr:uid="{2BCFB50D-D90F-4F49-BF7E-80FAD0553911}"/>
    <cellStyle name="Percent 2 4 2 3 2 6" xfId="45325" xr:uid="{AE3B76EC-BE7F-4FEA-801A-B703B012D847}"/>
    <cellStyle name="Percent 2 4 2 3 3" xfId="11615" xr:uid="{97F4B1E2-BEC9-4B54-A1F2-D74AEBE4C6CA}"/>
    <cellStyle name="Percent 2 4 2 3 3 2" xfId="25305" xr:uid="{D46201B2-29E1-426F-8117-B9316D0F9F19}"/>
    <cellStyle name="Percent 2 4 2 3 3 2 2" xfId="38997" xr:uid="{403389CB-EC47-4748-BD6A-55114B6967AC}"/>
    <cellStyle name="Percent 2 4 2 3 3 2 3" xfId="53881" xr:uid="{9B8FB372-45BE-470A-AF27-FF8E8C394727}"/>
    <cellStyle name="Percent 2 4 2 3 3 3" xfId="18461" xr:uid="{9B9BE4EF-96B8-425F-AC39-D50D1CAA6EFC}"/>
    <cellStyle name="Percent 2 4 2 3 3 4" xfId="32151" xr:uid="{9106F3E6-ADC6-4323-A9BD-C1AF95901087}"/>
    <cellStyle name="Percent 2 4 2 3 3 5" xfId="47035" xr:uid="{8AA4455D-8A9A-4939-B86C-696435CDE8BB}"/>
    <cellStyle name="Percent 2 4 2 3 4" xfId="21883" xr:uid="{A1BA03DE-F900-49A7-AEC3-66E78C752D9B}"/>
    <cellStyle name="Percent 2 4 2 3 4 2" xfId="35575" xr:uid="{17908744-9021-4EFD-8DD0-9F8915D43F8A}"/>
    <cellStyle name="Percent 2 4 2 3 4 3" xfId="50459" xr:uid="{BD31F650-65CD-47D0-9EF4-FF4DA0F9F988}"/>
    <cellStyle name="Percent 2 4 2 3 5" xfId="15039" xr:uid="{EA77C581-759E-44BA-9948-5701A0BF107F}"/>
    <cellStyle name="Percent 2 4 2 3 6" xfId="28729" xr:uid="{9249DAD4-B9DD-4D98-90C3-D93383141007}"/>
    <cellStyle name="Percent 2 4 2 3 7" xfId="43613" xr:uid="{8331AF90-EBE3-47A0-A732-408B2F6D7018}"/>
    <cellStyle name="Percent 2 4 2 4" xfId="8194" xr:uid="{88BC702E-2785-4EBD-A9B3-F4C49AD6DF3E}"/>
    <cellStyle name="Percent 2 4 2 4 2" xfId="9906" xr:uid="{8D1FEDC4-E453-43B3-A108-1A0EF2DE6AA4}"/>
    <cellStyle name="Percent 2 4 2 4 2 2" xfId="13328" xr:uid="{2AF1C149-A174-4587-960F-7E74E121795F}"/>
    <cellStyle name="Percent 2 4 2 4 2 2 2" xfId="27018" xr:uid="{BAEC20EC-16F6-49E8-A5DE-8AD824CAE861}"/>
    <cellStyle name="Percent 2 4 2 4 2 2 2 2" xfId="40710" xr:uid="{CEB0920E-9F00-4154-9512-7FF1B5908304}"/>
    <cellStyle name="Percent 2 4 2 4 2 2 2 3" xfId="55594" xr:uid="{692BF861-7E9C-4FED-A244-06CA78B6BA5B}"/>
    <cellStyle name="Percent 2 4 2 4 2 2 3" xfId="20174" xr:uid="{BC636DDE-E5B1-48C2-B101-3C5930215242}"/>
    <cellStyle name="Percent 2 4 2 4 2 2 4" xfId="33864" xr:uid="{57151F7B-CA21-4518-A3CA-3A3942CDE0DC}"/>
    <cellStyle name="Percent 2 4 2 4 2 2 5" xfId="48748" xr:uid="{4FF44D87-2202-4798-AE4B-FFCF376FF155}"/>
    <cellStyle name="Percent 2 4 2 4 2 3" xfId="23596" xr:uid="{DA7BED1B-5578-47C5-BF0B-3B763D323119}"/>
    <cellStyle name="Percent 2 4 2 4 2 3 2" xfId="37288" xr:uid="{A773731C-5E3C-4C10-BF53-7FE6DB80A249}"/>
    <cellStyle name="Percent 2 4 2 4 2 3 3" xfId="52172" xr:uid="{700ACAD4-98F0-4749-BAC4-EF4C597FAABC}"/>
    <cellStyle name="Percent 2 4 2 4 2 4" xfId="16752" xr:uid="{8E5ABB2E-CC94-47AC-A6A9-364EFA106E3C}"/>
    <cellStyle name="Percent 2 4 2 4 2 5" xfId="30442" xr:uid="{3B7A83F5-6841-49D0-8299-3B1285DA35D3}"/>
    <cellStyle name="Percent 2 4 2 4 2 6" xfId="45326" xr:uid="{96FEABC4-8005-4CEC-A0FD-F02052B1B006}"/>
    <cellStyle name="Percent 2 4 2 4 3" xfId="11616" xr:uid="{6E58080A-67EC-4BC2-87E2-F152C6803B48}"/>
    <cellStyle name="Percent 2 4 2 4 3 2" xfId="25306" xr:uid="{07723AED-BD3E-410F-9C85-62C979288B69}"/>
    <cellStyle name="Percent 2 4 2 4 3 2 2" xfId="38998" xr:uid="{A4E183B3-8D78-4246-AB52-9CC6A7BD802B}"/>
    <cellStyle name="Percent 2 4 2 4 3 2 3" xfId="53882" xr:uid="{9CDBA65B-A988-4574-86C7-3870A11BC405}"/>
    <cellStyle name="Percent 2 4 2 4 3 3" xfId="18462" xr:uid="{95599B9C-832E-42D6-9FB0-FEC01EB413D8}"/>
    <cellStyle name="Percent 2 4 2 4 3 4" xfId="32152" xr:uid="{7269C03D-8B77-4DB6-9168-8BCDD621DE5B}"/>
    <cellStyle name="Percent 2 4 2 4 3 5" xfId="47036" xr:uid="{4E1D5132-5E72-4634-87FA-CAA2EA1A64D0}"/>
    <cellStyle name="Percent 2 4 2 4 4" xfId="21884" xr:uid="{D4405B0A-D6B6-4808-9F43-4045ED1FEA16}"/>
    <cellStyle name="Percent 2 4 2 4 4 2" xfId="35576" xr:uid="{97AB74F2-7DA8-4843-A8EC-FF13126E889B}"/>
    <cellStyle name="Percent 2 4 2 4 4 3" xfId="50460" xr:uid="{09FDA376-A9D0-4CA9-8D04-ED98D2BD264B}"/>
    <cellStyle name="Percent 2 4 2 4 5" xfId="15040" xr:uid="{0EE3708E-6DF5-4376-AECB-C8D38A3EB3DC}"/>
    <cellStyle name="Percent 2 4 2 4 6" xfId="28730" xr:uid="{032B64D3-6A14-4E40-83CF-078640F69953}"/>
    <cellStyle name="Percent 2 4 2 4 7" xfId="43614" xr:uid="{F8124CA2-6A0F-4337-B27D-5854E5F07081}"/>
    <cellStyle name="Percent 2 4 2 5" xfId="9902" xr:uid="{02404F3D-2D99-4280-A37A-9CDBC33EAEAA}"/>
    <cellStyle name="Percent 2 4 2 5 2" xfId="13324" xr:uid="{C60D48F9-63FA-488F-ADE2-1696233DBB8A}"/>
    <cellStyle name="Percent 2 4 2 5 2 2" xfId="27014" xr:uid="{2DD8ED46-E26C-4DE4-BBD9-0BE0000374F8}"/>
    <cellStyle name="Percent 2 4 2 5 2 2 2" xfId="40706" xr:uid="{F8720A95-DED7-47C5-8B27-A30D5DF9268E}"/>
    <cellStyle name="Percent 2 4 2 5 2 2 3" xfId="55590" xr:uid="{1963D568-7F85-4C23-AE33-F0AC072E1D1D}"/>
    <cellStyle name="Percent 2 4 2 5 2 3" xfId="20170" xr:uid="{C43A9273-2D6E-4C92-9637-95AFF8D940BB}"/>
    <cellStyle name="Percent 2 4 2 5 2 4" xfId="33860" xr:uid="{7EDB89AC-567E-4E0C-8C98-28A300D7A1A8}"/>
    <cellStyle name="Percent 2 4 2 5 2 5" xfId="48744" xr:uid="{1F8EF8FA-775E-48B3-A9E7-54C347B7929D}"/>
    <cellStyle name="Percent 2 4 2 5 3" xfId="23592" xr:uid="{E22DCD1A-C887-4F4A-9B4D-501D4BF31994}"/>
    <cellStyle name="Percent 2 4 2 5 3 2" xfId="37284" xr:uid="{45AAFCD2-E0BC-43EC-AF4E-90EA0315BA6C}"/>
    <cellStyle name="Percent 2 4 2 5 3 3" xfId="52168" xr:uid="{10BA95EA-C3CC-4605-B022-29191785D018}"/>
    <cellStyle name="Percent 2 4 2 5 4" xfId="16748" xr:uid="{E5644BA5-C5DF-4872-94C1-3416892CC084}"/>
    <cellStyle name="Percent 2 4 2 5 5" xfId="30438" xr:uid="{C6AEF349-7B00-4E7A-AADF-E201656C10D5}"/>
    <cellStyle name="Percent 2 4 2 5 6" xfId="45322" xr:uid="{609AA828-07BA-462D-9973-73D2E5F84E09}"/>
    <cellStyle name="Percent 2 4 2 6" xfId="11612" xr:uid="{530D3501-691D-4EC7-90C3-26C151286DDE}"/>
    <cellStyle name="Percent 2 4 2 6 2" xfId="25302" xr:uid="{B89FF716-DBD4-4274-9128-7B3CD8AA43D8}"/>
    <cellStyle name="Percent 2 4 2 6 2 2" xfId="38994" xr:uid="{F0F4B57D-63E4-446B-A95E-58F59B4DBA7F}"/>
    <cellStyle name="Percent 2 4 2 6 2 3" xfId="53878" xr:uid="{E88D3F4F-174E-47B3-BBF6-FAB1299C468C}"/>
    <cellStyle name="Percent 2 4 2 6 3" xfId="18458" xr:uid="{7A193740-2D8C-4B55-8D35-E27F81A9EE4F}"/>
    <cellStyle name="Percent 2 4 2 6 4" xfId="32148" xr:uid="{E1F5F75D-F8E5-4C64-B54E-D0576911B1DB}"/>
    <cellStyle name="Percent 2 4 2 6 5" xfId="47032" xr:uid="{D0455896-EFCF-4AC9-B7C9-0D1AC6795000}"/>
    <cellStyle name="Percent 2 4 2 7" xfId="21880" xr:uid="{F9D5E022-70A3-44AF-93C8-732145A0BA59}"/>
    <cellStyle name="Percent 2 4 2 7 2" xfId="35572" xr:uid="{1797D46A-F910-494D-B796-33CF36242DE2}"/>
    <cellStyle name="Percent 2 4 2 7 3" xfId="50456" xr:uid="{9751D0EF-9C4C-4325-AC04-B95BB93FF4D3}"/>
    <cellStyle name="Percent 2 4 2 8" xfId="15036" xr:uid="{65CF9584-99F2-410A-A12D-CCD118935F65}"/>
    <cellStyle name="Percent 2 4 2 9" xfId="28726" xr:uid="{5E3E56A7-9206-4B04-BAC4-5264344759A1}"/>
    <cellStyle name="Percent 2 4 3" xfId="8195" xr:uid="{C81E52DD-97FD-4DC6-A295-0DB6DFA7AD52}"/>
    <cellStyle name="Percent 2 4 3 10" xfId="43615" xr:uid="{943164A5-3E1E-48FD-BEA7-85A94AEC049E}"/>
    <cellStyle name="Percent 2 4 3 2" xfId="8196" xr:uid="{0515E012-6665-48DD-9A2D-92F0918BBDAC}"/>
    <cellStyle name="Percent 2 4 3 2 2" xfId="8197" xr:uid="{8298E0EF-78F4-4553-AAD8-8379FCE5C6C0}"/>
    <cellStyle name="Percent 2 4 3 2 2 2" xfId="9909" xr:uid="{9D10804C-4724-4EBB-8998-49D5E2C22219}"/>
    <cellStyle name="Percent 2 4 3 2 2 2 2" xfId="13331" xr:uid="{06D2A7BD-3C3B-42EC-99DE-73CBC3FE53CD}"/>
    <cellStyle name="Percent 2 4 3 2 2 2 2 2" xfId="27021" xr:uid="{D7C81B45-1773-4C1B-81B3-3BB27F8D5108}"/>
    <cellStyle name="Percent 2 4 3 2 2 2 2 2 2" xfId="40713" xr:uid="{33336D2C-4042-47FE-A093-40AE0DCF7DE4}"/>
    <cellStyle name="Percent 2 4 3 2 2 2 2 2 3" xfId="55597" xr:uid="{2015CE45-B02E-48E3-94D2-A784A6DEF77E}"/>
    <cellStyle name="Percent 2 4 3 2 2 2 2 3" xfId="20177" xr:uid="{22D4554E-8D85-4E97-BBEE-93B7A2B93BC6}"/>
    <cellStyle name="Percent 2 4 3 2 2 2 2 4" xfId="33867" xr:uid="{5036A159-FC04-4FFB-9239-EA6C4C4D10BF}"/>
    <cellStyle name="Percent 2 4 3 2 2 2 2 5" xfId="48751" xr:uid="{6905A0DA-8A73-4630-9F74-8AFBCC7D07C3}"/>
    <cellStyle name="Percent 2 4 3 2 2 2 3" xfId="23599" xr:uid="{FCD96433-3B98-40AD-B52A-7EACB3A47D25}"/>
    <cellStyle name="Percent 2 4 3 2 2 2 3 2" xfId="37291" xr:uid="{64F488AF-C60D-49CF-AE23-BB763D3F1530}"/>
    <cellStyle name="Percent 2 4 3 2 2 2 3 3" xfId="52175" xr:uid="{4C5ACCFE-ADAB-4E46-BA62-F83BB40A1C1A}"/>
    <cellStyle name="Percent 2 4 3 2 2 2 4" xfId="16755" xr:uid="{DA0E7395-BDF3-425C-882B-77706E655241}"/>
    <cellStyle name="Percent 2 4 3 2 2 2 5" xfId="30445" xr:uid="{922463E0-A0AA-49E5-9EC5-E0739E5679DC}"/>
    <cellStyle name="Percent 2 4 3 2 2 2 6" xfId="45329" xr:uid="{A27290E5-71BD-492C-AF9B-06F1C02ACB46}"/>
    <cellStyle name="Percent 2 4 3 2 2 3" xfId="11619" xr:uid="{B0DB5DE8-B56E-4AC1-800E-03F01D04FB2E}"/>
    <cellStyle name="Percent 2 4 3 2 2 3 2" xfId="25309" xr:uid="{21958A87-1F57-4906-8F58-134BF387DCB1}"/>
    <cellStyle name="Percent 2 4 3 2 2 3 2 2" xfId="39001" xr:uid="{E00B0A11-2ED3-4171-A7FC-AB6A5B70D1E5}"/>
    <cellStyle name="Percent 2 4 3 2 2 3 2 3" xfId="53885" xr:uid="{67F3691D-8BC5-415C-91F9-B7A66E8C98B0}"/>
    <cellStyle name="Percent 2 4 3 2 2 3 3" xfId="18465" xr:uid="{855D8023-504A-4F08-85B7-DE8BF113D715}"/>
    <cellStyle name="Percent 2 4 3 2 2 3 4" xfId="32155" xr:uid="{ADFA66ED-B5E7-4EE9-9061-C7ACAE589DDD}"/>
    <cellStyle name="Percent 2 4 3 2 2 3 5" xfId="47039" xr:uid="{A4690348-F24D-44E8-9E8E-D19949B963BE}"/>
    <cellStyle name="Percent 2 4 3 2 2 4" xfId="21887" xr:uid="{48084362-24D1-4FD4-ACCF-0FFC518B90D7}"/>
    <cellStyle name="Percent 2 4 3 2 2 4 2" xfId="35579" xr:uid="{2614CC07-2813-499D-AB55-05E797BA72E3}"/>
    <cellStyle name="Percent 2 4 3 2 2 4 3" xfId="50463" xr:uid="{F282E801-E3BE-4947-AB22-33A162BD0894}"/>
    <cellStyle name="Percent 2 4 3 2 2 5" xfId="15043" xr:uid="{9F74621C-7691-4BE5-8C90-970772F1E5DD}"/>
    <cellStyle name="Percent 2 4 3 2 2 6" xfId="28733" xr:uid="{90224062-0B12-4C66-AA14-FEBF3347A1D5}"/>
    <cellStyle name="Percent 2 4 3 2 2 7" xfId="43617" xr:uid="{0D2ABE6E-D08D-4E4E-9F4C-1EFFAF344928}"/>
    <cellStyle name="Percent 2 4 3 2 3" xfId="9908" xr:uid="{E1ECF49E-A163-43D3-8364-B599BE369A7E}"/>
    <cellStyle name="Percent 2 4 3 2 3 2" xfId="13330" xr:uid="{4750FE9D-C6B8-409D-9319-D8CC391EDE8F}"/>
    <cellStyle name="Percent 2 4 3 2 3 2 2" xfId="27020" xr:uid="{C2E46492-7BCA-4AB2-8066-1AE9E3BD74A4}"/>
    <cellStyle name="Percent 2 4 3 2 3 2 2 2" xfId="40712" xr:uid="{F7821B60-77A0-49E0-A786-7AC7CAE229DA}"/>
    <cellStyle name="Percent 2 4 3 2 3 2 2 3" xfId="55596" xr:uid="{ADD32A36-679A-4163-8E3A-1BD5F6C81079}"/>
    <cellStyle name="Percent 2 4 3 2 3 2 3" xfId="20176" xr:uid="{6415E66C-8326-473A-A901-DADC681E7831}"/>
    <cellStyle name="Percent 2 4 3 2 3 2 4" xfId="33866" xr:uid="{F34DE40C-9BD0-434B-A319-E597F69E7C98}"/>
    <cellStyle name="Percent 2 4 3 2 3 2 5" xfId="48750" xr:uid="{CC99B225-2961-46C9-A6D2-DCA1335A2C69}"/>
    <cellStyle name="Percent 2 4 3 2 3 3" xfId="23598" xr:uid="{23449C60-00A6-4C45-A1A6-9E0E5362010E}"/>
    <cellStyle name="Percent 2 4 3 2 3 3 2" xfId="37290" xr:uid="{C5D9CBA1-A167-4334-ADC0-62358DC0FF3A}"/>
    <cellStyle name="Percent 2 4 3 2 3 3 3" xfId="52174" xr:uid="{57BB51A0-6487-457B-A1E7-0EA27D8E03D4}"/>
    <cellStyle name="Percent 2 4 3 2 3 4" xfId="16754" xr:uid="{A6EF37C1-3DCD-4DC5-90A1-615D1F29A86C}"/>
    <cellStyle name="Percent 2 4 3 2 3 5" xfId="30444" xr:uid="{2D92EAC0-4FB1-441B-A5F0-222E3B6C1853}"/>
    <cellStyle name="Percent 2 4 3 2 3 6" xfId="45328" xr:uid="{B49A0FBA-011E-4737-8013-4F461320CF6A}"/>
    <cellStyle name="Percent 2 4 3 2 4" xfId="11618" xr:uid="{C2BF0D55-B2E1-4621-B1AE-FC4050201ED9}"/>
    <cellStyle name="Percent 2 4 3 2 4 2" xfId="25308" xr:uid="{A2604BDE-84E7-446B-B536-03BB9B3B339D}"/>
    <cellStyle name="Percent 2 4 3 2 4 2 2" xfId="39000" xr:uid="{683E9D56-A360-4CEE-B859-CAC31FFD44BC}"/>
    <cellStyle name="Percent 2 4 3 2 4 2 3" xfId="53884" xr:uid="{51854FB9-F40A-4BC7-81A3-FB5BF253A162}"/>
    <cellStyle name="Percent 2 4 3 2 4 3" xfId="18464" xr:uid="{548798E3-1629-465F-9BF0-3F14A3426254}"/>
    <cellStyle name="Percent 2 4 3 2 4 4" xfId="32154" xr:uid="{3368F9A1-6BD5-433A-8E17-F8435E545A44}"/>
    <cellStyle name="Percent 2 4 3 2 4 5" xfId="47038" xr:uid="{3D74C9D2-D1D7-4CEF-9167-822E02C7C146}"/>
    <cellStyle name="Percent 2 4 3 2 5" xfId="21886" xr:uid="{A8692D5F-A75B-4AA2-AA9E-EA6C77C2A272}"/>
    <cellStyle name="Percent 2 4 3 2 5 2" xfId="35578" xr:uid="{0DB214FF-0CD7-423A-B49D-BF26BADFCB0B}"/>
    <cellStyle name="Percent 2 4 3 2 5 3" xfId="50462" xr:uid="{CA241FFB-AAB2-4319-9935-06EF89439D30}"/>
    <cellStyle name="Percent 2 4 3 2 6" xfId="15042" xr:uid="{C95D3C8A-FFA6-47BA-8307-2835CA0EFFB2}"/>
    <cellStyle name="Percent 2 4 3 2 7" xfId="28732" xr:uid="{D9C8ADB6-CFDE-45BB-9C6A-58EB6C67570F}"/>
    <cellStyle name="Percent 2 4 3 2 8" xfId="43616" xr:uid="{93213A84-205C-4E8F-948F-DA5C5E064672}"/>
    <cellStyle name="Percent 2 4 3 3" xfId="8198" xr:uid="{3212758F-E049-477A-959F-BC642C3A4591}"/>
    <cellStyle name="Percent 2 4 3 3 2" xfId="9910" xr:uid="{EA813D62-5624-4969-B75A-061749A01363}"/>
    <cellStyle name="Percent 2 4 3 3 2 2" xfId="13332" xr:uid="{0B513ABB-125D-41AF-BE9F-462190BD8D96}"/>
    <cellStyle name="Percent 2 4 3 3 2 2 2" xfId="27022" xr:uid="{B481228B-5586-4692-9ED7-444F53CCB0AD}"/>
    <cellStyle name="Percent 2 4 3 3 2 2 2 2" xfId="40714" xr:uid="{2EE29002-B18C-44F2-9B6D-588A2ADC29AB}"/>
    <cellStyle name="Percent 2 4 3 3 2 2 2 3" xfId="55598" xr:uid="{1F158D1A-74AB-4E07-8159-F87D92A1BCE6}"/>
    <cellStyle name="Percent 2 4 3 3 2 2 3" xfId="20178" xr:uid="{83BE2C6A-FD5A-4ACF-8674-B245EC8FF678}"/>
    <cellStyle name="Percent 2 4 3 3 2 2 4" xfId="33868" xr:uid="{B42D7BDB-4216-4877-9711-266DC387F9AB}"/>
    <cellStyle name="Percent 2 4 3 3 2 2 5" xfId="48752" xr:uid="{4C9EE30F-979C-4A6C-AF3C-231987D25793}"/>
    <cellStyle name="Percent 2 4 3 3 2 3" xfId="23600" xr:uid="{1DB73780-898E-4E54-A4EB-A226A1D9AE1E}"/>
    <cellStyle name="Percent 2 4 3 3 2 3 2" xfId="37292" xr:uid="{1D2895A3-D127-48E9-8E83-CEDD6AB9A601}"/>
    <cellStyle name="Percent 2 4 3 3 2 3 3" xfId="52176" xr:uid="{1D2B3BBC-0C73-46A4-AC81-FF28107486A7}"/>
    <cellStyle name="Percent 2 4 3 3 2 4" xfId="16756" xr:uid="{BCD9B5AC-D6F5-4633-AEFE-9F5858802580}"/>
    <cellStyle name="Percent 2 4 3 3 2 5" xfId="30446" xr:uid="{A65CDB09-5EF8-4744-AE60-ABF0FBD94E01}"/>
    <cellStyle name="Percent 2 4 3 3 2 6" xfId="45330" xr:uid="{1135AAB5-B0D1-4774-971B-346BA6F00246}"/>
    <cellStyle name="Percent 2 4 3 3 3" xfId="11620" xr:uid="{4BB4F9D6-A194-4837-9CFE-5C3358E64C12}"/>
    <cellStyle name="Percent 2 4 3 3 3 2" xfId="25310" xr:uid="{19E0063C-1E9E-4AF7-83F2-D60E8B3E84C5}"/>
    <cellStyle name="Percent 2 4 3 3 3 2 2" xfId="39002" xr:uid="{94DE1BB5-9D63-4EE8-8B6B-C9A6CFE59E0D}"/>
    <cellStyle name="Percent 2 4 3 3 3 2 3" xfId="53886" xr:uid="{ADAF01E0-D074-4EB8-8A54-D38DE3847F06}"/>
    <cellStyle name="Percent 2 4 3 3 3 3" xfId="18466" xr:uid="{EE62276D-CB05-4DEF-B17E-001A07A5A04C}"/>
    <cellStyle name="Percent 2 4 3 3 3 4" xfId="32156" xr:uid="{6504EDD8-99DF-421A-992C-8EE01DFAF09F}"/>
    <cellStyle name="Percent 2 4 3 3 3 5" xfId="47040" xr:uid="{1065095D-3840-44CA-916C-B3AFFA03E489}"/>
    <cellStyle name="Percent 2 4 3 3 4" xfId="21888" xr:uid="{83D9DA4B-17B2-45C4-B6FE-343D70B3F1CA}"/>
    <cellStyle name="Percent 2 4 3 3 4 2" xfId="35580" xr:uid="{0AEC6031-4BF3-49FD-BFE7-3E77F1C3B4A0}"/>
    <cellStyle name="Percent 2 4 3 3 4 3" xfId="50464" xr:uid="{A77DAB6E-EF86-4A3D-A235-63D2DB52D4A7}"/>
    <cellStyle name="Percent 2 4 3 3 5" xfId="15044" xr:uid="{02207325-53AC-4B82-8B90-E37FE8EF9B1C}"/>
    <cellStyle name="Percent 2 4 3 3 6" xfId="28734" xr:uid="{55935E9B-C24F-4017-A5D8-92DD487B7C36}"/>
    <cellStyle name="Percent 2 4 3 3 7" xfId="43618" xr:uid="{9C1E1788-3C56-4086-B9C7-00550DDA4CC4}"/>
    <cellStyle name="Percent 2 4 3 4" xfId="8199" xr:uid="{A820944E-7A1E-4D7A-9164-6995C1681214}"/>
    <cellStyle name="Percent 2 4 3 4 2" xfId="9911" xr:uid="{FCD4B13D-C09F-4A1B-A7B7-319EA2E7367E}"/>
    <cellStyle name="Percent 2 4 3 4 2 2" xfId="13333" xr:uid="{CBC97BA2-26DC-4E7E-9540-B69D98A241FE}"/>
    <cellStyle name="Percent 2 4 3 4 2 2 2" xfId="27023" xr:uid="{78073E21-B60C-4E45-8376-6C616B8EBD25}"/>
    <cellStyle name="Percent 2 4 3 4 2 2 2 2" xfId="40715" xr:uid="{A182CB36-5896-4666-9474-88E958E0D89D}"/>
    <cellStyle name="Percent 2 4 3 4 2 2 2 3" xfId="55599" xr:uid="{F83DF2DC-00FB-445F-B45C-6C242B39B4CE}"/>
    <cellStyle name="Percent 2 4 3 4 2 2 3" xfId="20179" xr:uid="{C350A124-4497-40A4-9584-A98FD960DD01}"/>
    <cellStyle name="Percent 2 4 3 4 2 2 4" xfId="33869" xr:uid="{10545D40-9F6A-45F1-9228-28F01C520F00}"/>
    <cellStyle name="Percent 2 4 3 4 2 2 5" xfId="48753" xr:uid="{E163CEBA-2179-45C7-B1A8-B60C0D682B00}"/>
    <cellStyle name="Percent 2 4 3 4 2 3" xfId="23601" xr:uid="{501343B1-6060-4A88-847C-363147339152}"/>
    <cellStyle name="Percent 2 4 3 4 2 3 2" xfId="37293" xr:uid="{D0CF96EA-94D9-4444-B8AC-C533B906BD17}"/>
    <cellStyle name="Percent 2 4 3 4 2 3 3" xfId="52177" xr:uid="{299CCA50-B546-46CC-9FA7-86CC2287F1F1}"/>
    <cellStyle name="Percent 2 4 3 4 2 4" xfId="16757" xr:uid="{3B77F848-6C2A-4C70-926A-48485D5A59D6}"/>
    <cellStyle name="Percent 2 4 3 4 2 5" xfId="30447" xr:uid="{4EECA973-9ECD-4388-B72B-A005BE85B994}"/>
    <cellStyle name="Percent 2 4 3 4 2 6" xfId="45331" xr:uid="{AA02181D-2366-4AAE-A0B1-5A6E2E3AC125}"/>
    <cellStyle name="Percent 2 4 3 4 3" xfId="11621" xr:uid="{70461943-A502-475A-9D96-3FE424ECBD91}"/>
    <cellStyle name="Percent 2 4 3 4 3 2" xfId="25311" xr:uid="{B49EE2EF-9ADA-4925-A84B-9FF6B081F998}"/>
    <cellStyle name="Percent 2 4 3 4 3 2 2" xfId="39003" xr:uid="{A0F6FD48-989C-482F-9B1A-99BBD43DED16}"/>
    <cellStyle name="Percent 2 4 3 4 3 2 3" xfId="53887" xr:uid="{D3C29411-B7FD-40FE-9278-55D1BC691DAD}"/>
    <cellStyle name="Percent 2 4 3 4 3 3" xfId="18467" xr:uid="{232B4819-F0C5-43E5-8BCD-F37E3C7A8E8F}"/>
    <cellStyle name="Percent 2 4 3 4 3 4" xfId="32157" xr:uid="{7B95CE40-BCB0-4F7D-90BF-C465B9F631C6}"/>
    <cellStyle name="Percent 2 4 3 4 3 5" xfId="47041" xr:uid="{2D30848B-4268-4919-B519-A8B614B661F5}"/>
    <cellStyle name="Percent 2 4 3 4 4" xfId="21889" xr:uid="{E1D1483F-88B8-4A87-AEAD-E8F85A64B640}"/>
    <cellStyle name="Percent 2 4 3 4 4 2" xfId="35581" xr:uid="{53DF7BDE-5913-4A50-8FBC-C0FAB7705FF7}"/>
    <cellStyle name="Percent 2 4 3 4 4 3" xfId="50465" xr:uid="{99AF0FEC-67CB-4B03-9BC9-46325B8ECFFF}"/>
    <cellStyle name="Percent 2 4 3 4 5" xfId="15045" xr:uid="{8A0B459B-1394-4C0D-BBCE-B991387288EA}"/>
    <cellStyle name="Percent 2 4 3 4 6" xfId="28735" xr:uid="{D1DCA842-FA98-4047-A3E1-40610E1E0F35}"/>
    <cellStyle name="Percent 2 4 3 4 7" xfId="43619" xr:uid="{4B0E49E7-1DF7-451C-AB14-E2EC3DC0B21B}"/>
    <cellStyle name="Percent 2 4 3 5" xfId="9907" xr:uid="{7E29E2D7-EDAF-498E-9B54-23D886371E88}"/>
    <cellStyle name="Percent 2 4 3 5 2" xfId="13329" xr:uid="{07632DB2-7501-4980-A369-C4B65FF1E00F}"/>
    <cellStyle name="Percent 2 4 3 5 2 2" xfId="27019" xr:uid="{ED8E6C30-B080-4606-8302-F5A935C39FC1}"/>
    <cellStyle name="Percent 2 4 3 5 2 2 2" xfId="40711" xr:uid="{A1F77D8C-713A-4E52-9706-E93CAD3A37FD}"/>
    <cellStyle name="Percent 2 4 3 5 2 2 3" xfId="55595" xr:uid="{B7E1F418-D94E-4B29-ABCD-EC20F3188E67}"/>
    <cellStyle name="Percent 2 4 3 5 2 3" xfId="20175" xr:uid="{E1421DAB-2AFB-4EB7-82BC-F3405D0ACEA6}"/>
    <cellStyle name="Percent 2 4 3 5 2 4" xfId="33865" xr:uid="{5E401A6E-5721-4C77-8184-5C776E52E5FF}"/>
    <cellStyle name="Percent 2 4 3 5 2 5" xfId="48749" xr:uid="{00F2173E-AF02-48B5-8075-C1156595DFEB}"/>
    <cellStyle name="Percent 2 4 3 5 3" xfId="23597" xr:uid="{FE993432-0CEE-48B7-BCE1-03674E5C88FB}"/>
    <cellStyle name="Percent 2 4 3 5 3 2" xfId="37289" xr:uid="{E1827854-089D-403E-98E8-233ED6D16DB6}"/>
    <cellStyle name="Percent 2 4 3 5 3 3" xfId="52173" xr:uid="{11FDA6EF-3392-4C46-B20F-9C51C162583C}"/>
    <cellStyle name="Percent 2 4 3 5 4" xfId="16753" xr:uid="{26255841-34E0-4157-8D87-DA71C320B3CF}"/>
    <cellStyle name="Percent 2 4 3 5 5" xfId="30443" xr:uid="{17EA64D7-A4BB-4A7F-8D66-F8AAB35FD890}"/>
    <cellStyle name="Percent 2 4 3 5 6" xfId="45327" xr:uid="{54200EE0-98C5-4473-B38C-B6E369FCEB72}"/>
    <cellStyle name="Percent 2 4 3 6" xfId="11617" xr:uid="{87E1A6D9-E608-439A-BCA3-0BFA49AEA3CD}"/>
    <cellStyle name="Percent 2 4 3 6 2" xfId="25307" xr:uid="{9411E95E-7D35-4345-8020-1CE0848E0272}"/>
    <cellStyle name="Percent 2 4 3 6 2 2" xfId="38999" xr:uid="{FD323711-1A14-460B-A049-E221765E4E7A}"/>
    <cellStyle name="Percent 2 4 3 6 2 3" xfId="53883" xr:uid="{C53A5ED7-5113-4597-BA68-6A6B04A1AB92}"/>
    <cellStyle name="Percent 2 4 3 6 3" xfId="18463" xr:uid="{46DA0752-A071-41E9-9A3C-2830CE7C2693}"/>
    <cellStyle name="Percent 2 4 3 6 4" xfId="32153" xr:uid="{007DFD0F-FFFF-4BEF-AAE6-E2A034DEBB75}"/>
    <cellStyle name="Percent 2 4 3 6 5" xfId="47037" xr:uid="{D459A333-C8AB-4F07-B481-DB20B1C9FBB7}"/>
    <cellStyle name="Percent 2 4 3 7" xfId="21885" xr:uid="{F47327CB-A05E-4290-A8F8-E895BE166AEA}"/>
    <cellStyle name="Percent 2 4 3 7 2" xfId="35577" xr:uid="{BBC43286-70D8-436F-B17F-07D70D090A6F}"/>
    <cellStyle name="Percent 2 4 3 7 3" xfId="50461" xr:uid="{F2158459-768F-4C66-B4F3-4076D758688E}"/>
    <cellStyle name="Percent 2 4 3 8" xfId="15041" xr:uid="{6BE7958C-7A8F-477C-AEC0-4C729B2A8AAD}"/>
    <cellStyle name="Percent 2 4 3 9" xfId="28731" xr:uid="{559EBABB-607A-4482-B35F-F91F8BA7CB54}"/>
    <cellStyle name="Percent 2 4 4" xfId="8200" xr:uid="{90BE9517-9599-4599-B2B9-8D5049709DD2}"/>
    <cellStyle name="Percent 2 4 4 2" xfId="8201" xr:uid="{579EDE1C-55F8-43CF-BE87-8A9788BF6951}"/>
    <cellStyle name="Percent 2 4 4 2 2" xfId="9913" xr:uid="{D747F903-B10C-4243-B8AD-9B821B6C89F0}"/>
    <cellStyle name="Percent 2 4 4 2 2 2" xfId="13335" xr:uid="{595ACC13-93EC-442F-AB90-F3ABBBE2BD2C}"/>
    <cellStyle name="Percent 2 4 4 2 2 2 2" xfId="27025" xr:uid="{EB030A53-359A-4D5B-88F6-F67EFF8575CE}"/>
    <cellStyle name="Percent 2 4 4 2 2 2 2 2" xfId="40717" xr:uid="{65167399-494E-47A4-A1EB-246AA4DEDED5}"/>
    <cellStyle name="Percent 2 4 4 2 2 2 2 3" xfId="55601" xr:uid="{318C4229-494B-4E8E-AD95-D77DCBFFCDD2}"/>
    <cellStyle name="Percent 2 4 4 2 2 2 3" xfId="20181" xr:uid="{2730E77B-3597-430C-98C1-E97F447FC72C}"/>
    <cellStyle name="Percent 2 4 4 2 2 2 4" xfId="33871" xr:uid="{0C275D08-65C8-4257-B572-6DA005F1F906}"/>
    <cellStyle name="Percent 2 4 4 2 2 2 5" xfId="48755" xr:uid="{EDA88493-1D79-4C0A-9DA1-111ED406B491}"/>
    <cellStyle name="Percent 2 4 4 2 2 3" xfId="23603" xr:uid="{D78D32CA-7386-41EC-AC09-BB7D3F4E0749}"/>
    <cellStyle name="Percent 2 4 4 2 2 3 2" xfId="37295" xr:uid="{E630CF93-73FB-4498-AA02-AE8D5B291774}"/>
    <cellStyle name="Percent 2 4 4 2 2 3 3" xfId="52179" xr:uid="{D3D0C662-3360-4A26-81B0-2851BDE2BEE5}"/>
    <cellStyle name="Percent 2 4 4 2 2 4" xfId="16759" xr:uid="{35D57CBE-C642-4EF5-81AB-C16684068055}"/>
    <cellStyle name="Percent 2 4 4 2 2 5" xfId="30449" xr:uid="{38F25F7F-687B-4D56-A541-11BB5B2BDA44}"/>
    <cellStyle name="Percent 2 4 4 2 2 6" xfId="45333" xr:uid="{584CD038-92DA-4B96-B109-1F7774C21E5D}"/>
    <cellStyle name="Percent 2 4 4 2 3" xfId="11623" xr:uid="{FE8EC7CE-E3B9-415F-B7DF-891CCEF49AA7}"/>
    <cellStyle name="Percent 2 4 4 2 3 2" xfId="25313" xr:uid="{68A4FFFA-DD4A-49D5-8655-BCEE928629ED}"/>
    <cellStyle name="Percent 2 4 4 2 3 2 2" xfId="39005" xr:uid="{327A6E16-281F-40DF-9EE8-BA2F9A682435}"/>
    <cellStyle name="Percent 2 4 4 2 3 2 3" xfId="53889" xr:uid="{E9548BC2-797D-43D8-A910-DDC8118128FD}"/>
    <cellStyle name="Percent 2 4 4 2 3 3" xfId="18469" xr:uid="{BEF6E7D1-CFD9-46E0-B3D0-5AFAC5E75343}"/>
    <cellStyle name="Percent 2 4 4 2 3 4" xfId="32159" xr:uid="{76A1701B-25B2-4AE9-9E21-03B4BFA4E777}"/>
    <cellStyle name="Percent 2 4 4 2 3 5" xfId="47043" xr:uid="{C455B3E3-D9CA-4175-8E71-9E00489DA30D}"/>
    <cellStyle name="Percent 2 4 4 2 4" xfId="21891" xr:uid="{68B6D465-FE82-411C-9748-E96C53D065AB}"/>
    <cellStyle name="Percent 2 4 4 2 4 2" xfId="35583" xr:uid="{F62197F3-9A17-4835-B546-363675A8E098}"/>
    <cellStyle name="Percent 2 4 4 2 4 3" xfId="50467" xr:uid="{E3323A37-41EE-447A-99D8-6981347DC91E}"/>
    <cellStyle name="Percent 2 4 4 2 5" xfId="15047" xr:uid="{B2411D48-DE77-45CB-A68A-D2A5257EB34B}"/>
    <cellStyle name="Percent 2 4 4 2 6" xfId="28737" xr:uid="{004EE671-8BE3-496F-A36D-FDB59F0AEC96}"/>
    <cellStyle name="Percent 2 4 4 2 7" xfId="43621" xr:uid="{303EFB0E-EBF1-45ED-9124-FB2928F932E3}"/>
    <cellStyle name="Percent 2 4 4 3" xfId="9912" xr:uid="{F9B4B68E-375C-4CE7-8733-37370159CF32}"/>
    <cellStyle name="Percent 2 4 4 3 2" xfId="13334" xr:uid="{818E348C-3188-4323-9DEB-F895FD5341C8}"/>
    <cellStyle name="Percent 2 4 4 3 2 2" xfId="27024" xr:uid="{ABB2834A-9747-4DD6-A542-C07DA6A20CF2}"/>
    <cellStyle name="Percent 2 4 4 3 2 2 2" xfId="40716" xr:uid="{757819BA-1B09-4FEE-B26C-B4D170969831}"/>
    <cellStyle name="Percent 2 4 4 3 2 2 3" xfId="55600" xr:uid="{4AF1A680-C509-493B-8966-16A67D7EF34B}"/>
    <cellStyle name="Percent 2 4 4 3 2 3" xfId="20180" xr:uid="{F3183503-60EF-4B84-92ED-FEBC301A6F86}"/>
    <cellStyle name="Percent 2 4 4 3 2 4" xfId="33870" xr:uid="{C6AD4F6B-3031-4279-B802-2D07E55C0EC2}"/>
    <cellStyle name="Percent 2 4 4 3 2 5" xfId="48754" xr:uid="{7EBB4579-A851-4EBF-B779-A50E158D9C85}"/>
    <cellStyle name="Percent 2 4 4 3 3" xfId="23602" xr:uid="{A1FCBD77-F1F4-4A4B-99FD-1D3C62CACB70}"/>
    <cellStyle name="Percent 2 4 4 3 3 2" xfId="37294" xr:uid="{49C188FC-6D9D-47A4-B0DC-6DAAB467CFFE}"/>
    <cellStyle name="Percent 2 4 4 3 3 3" xfId="52178" xr:uid="{F9D92E6F-58BA-41DB-95D2-3DE1E82DD72A}"/>
    <cellStyle name="Percent 2 4 4 3 4" xfId="16758" xr:uid="{67B6D3D2-242D-483B-9ABD-012322606A26}"/>
    <cellStyle name="Percent 2 4 4 3 5" xfId="30448" xr:uid="{08EA6479-8257-44E2-AB46-AAA0EDA824AE}"/>
    <cellStyle name="Percent 2 4 4 3 6" xfId="45332" xr:uid="{E13EA0E2-C697-4DAB-8441-E819BFC51E7D}"/>
    <cellStyle name="Percent 2 4 4 4" xfId="11622" xr:uid="{4E858F6D-3CB9-44D5-A163-F25C9A90FC0D}"/>
    <cellStyle name="Percent 2 4 4 4 2" xfId="25312" xr:uid="{9A2A2F79-57AA-441E-B471-7FDB866033A9}"/>
    <cellStyle name="Percent 2 4 4 4 2 2" xfId="39004" xr:uid="{D43CA72A-04E2-463A-BECB-A49D6F203290}"/>
    <cellStyle name="Percent 2 4 4 4 2 3" xfId="53888" xr:uid="{EF504180-35B8-4749-A802-1C59124468BA}"/>
    <cellStyle name="Percent 2 4 4 4 3" xfId="18468" xr:uid="{544BD9F0-5353-4190-B2E4-F65B35DB7046}"/>
    <cellStyle name="Percent 2 4 4 4 4" xfId="32158" xr:uid="{028B1237-C800-4049-89E4-2FBE24ECA84F}"/>
    <cellStyle name="Percent 2 4 4 4 5" xfId="47042" xr:uid="{63C80834-0DA7-49E4-949A-42E02577A2DB}"/>
    <cellStyle name="Percent 2 4 4 5" xfId="21890" xr:uid="{AEEB6047-96B2-4A12-A326-429317381DC5}"/>
    <cellStyle name="Percent 2 4 4 5 2" xfId="35582" xr:uid="{496F51E3-FDEB-4C04-A520-D755D626C37C}"/>
    <cellStyle name="Percent 2 4 4 5 3" xfId="50466" xr:uid="{2DD0B2BA-8E43-481A-87F1-D5081E813D8A}"/>
    <cellStyle name="Percent 2 4 4 6" xfId="15046" xr:uid="{49541E9A-9EE4-4CF2-A654-EF266BB5AEA7}"/>
    <cellStyle name="Percent 2 4 4 7" xfId="28736" xr:uid="{CD52487B-E0DC-408F-A4D7-BE58AE91D57D}"/>
    <cellStyle name="Percent 2 4 4 8" xfId="43620" xr:uid="{B1167085-5E09-4D3E-A9D9-DD913389D787}"/>
    <cellStyle name="Percent 2 4 5" xfId="8202" xr:uid="{B90D4650-D415-47F3-8283-253E5DC7D226}"/>
    <cellStyle name="Percent 2 4 5 2" xfId="9914" xr:uid="{1F7FA23F-E33C-405D-877A-169E3F1B4C47}"/>
    <cellStyle name="Percent 2 4 5 2 2" xfId="13336" xr:uid="{8E86A9A8-E956-4666-88C9-BF8610AB70BC}"/>
    <cellStyle name="Percent 2 4 5 2 2 2" xfId="27026" xr:uid="{F146683B-5021-4D80-AEBE-B8F66DAB8FA2}"/>
    <cellStyle name="Percent 2 4 5 2 2 2 2" xfId="40718" xr:uid="{01F539ED-EE5E-4ABD-967D-7A2008CB3378}"/>
    <cellStyle name="Percent 2 4 5 2 2 2 3" xfId="55602" xr:uid="{0B56A0F2-9D6F-4E06-8A34-2EC146FAA931}"/>
    <cellStyle name="Percent 2 4 5 2 2 3" xfId="20182" xr:uid="{9D77A475-F5B5-4CDA-AEFA-D3653BD337FD}"/>
    <cellStyle name="Percent 2 4 5 2 2 4" xfId="33872" xr:uid="{84BCF716-BB5F-4A55-B757-F5BF277F63CC}"/>
    <cellStyle name="Percent 2 4 5 2 2 5" xfId="48756" xr:uid="{07D84F4E-4910-493C-A490-4AC14F6790CE}"/>
    <cellStyle name="Percent 2 4 5 2 3" xfId="23604" xr:uid="{32C098EA-48AB-47DD-93E6-E2D196688F78}"/>
    <cellStyle name="Percent 2 4 5 2 3 2" xfId="37296" xr:uid="{5CBCA351-E8F5-4C29-BF8F-46A06F537043}"/>
    <cellStyle name="Percent 2 4 5 2 3 3" xfId="52180" xr:uid="{DE5AC7FE-181C-49DE-8FDC-B3A2E2BEFB35}"/>
    <cellStyle name="Percent 2 4 5 2 4" xfId="16760" xr:uid="{EECE5158-E789-45AE-A135-8A5C867DA4AE}"/>
    <cellStyle name="Percent 2 4 5 2 5" xfId="30450" xr:uid="{FB3D9244-B178-47E8-A2F4-36E1C3BD6F07}"/>
    <cellStyle name="Percent 2 4 5 2 6" xfId="45334" xr:uid="{1A6E9520-B4DB-4802-A80C-C5E118961C33}"/>
    <cellStyle name="Percent 2 4 5 3" xfId="11624" xr:uid="{DA4D453D-D603-44DD-94A7-A9C0CBE5F2E1}"/>
    <cellStyle name="Percent 2 4 5 3 2" xfId="25314" xr:uid="{8FC2CAD1-4598-4C28-9181-97772FE1B96A}"/>
    <cellStyle name="Percent 2 4 5 3 2 2" xfId="39006" xr:uid="{1C141A64-A57C-4C05-97C5-DD26600A9E41}"/>
    <cellStyle name="Percent 2 4 5 3 2 3" xfId="53890" xr:uid="{20BFC1C6-5A8F-4736-A067-323B64EB043D}"/>
    <cellStyle name="Percent 2 4 5 3 3" xfId="18470" xr:uid="{C09A96BF-1795-4D3D-9316-C1C836DFF3B9}"/>
    <cellStyle name="Percent 2 4 5 3 4" xfId="32160" xr:uid="{190140F7-0B5D-4231-BAE1-4F35E6290938}"/>
    <cellStyle name="Percent 2 4 5 3 5" xfId="47044" xr:uid="{6495652E-9C24-4B49-9E21-DDA5B5947A25}"/>
    <cellStyle name="Percent 2 4 5 4" xfId="21892" xr:uid="{BB297C93-E491-4E92-AFAE-E238C2BB54ED}"/>
    <cellStyle name="Percent 2 4 5 4 2" xfId="35584" xr:uid="{7D27AA46-68DE-43D4-839D-0C5CDBB4ACB4}"/>
    <cellStyle name="Percent 2 4 5 4 3" xfId="50468" xr:uid="{21CFE189-8C42-4340-AA57-19B206644D80}"/>
    <cellStyle name="Percent 2 4 5 5" xfId="15048" xr:uid="{6811D52B-B65F-4CCE-A9D3-8D070D20F0CB}"/>
    <cellStyle name="Percent 2 4 5 6" xfId="28738" xr:uid="{920C6600-9C45-4157-8EB6-2A9E4D53B345}"/>
    <cellStyle name="Percent 2 4 5 7" xfId="43622" xr:uid="{AFD2FEF5-A874-42F5-877A-1EBDD1224C8C}"/>
    <cellStyle name="Percent 2 4 6" xfId="8203" xr:uid="{391AF0D4-7827-43A1-AB17-C6DF6FA13D0C}"/>
    <cellStyle name="Percent 2 4 6 2" xfId="9915" xr:uid="{44C543E6-5B71-4552-AE0D-70BE88C4CAAF}"/>
    <cellStyle name="Percent 2 4 6 2 2" xfId="13337" xr:uid="{72ABDA01-88DA-40C4-AA38-CF5A74105B86}"/>
    <cellStyle name="Percent 2 4 6 2 2 2" xfId="27027" xr:uid="{7A9E0787-B51B-413D-B4E3-73E17006ED14}"/>
    <cellStyle name="Percent 2 4 6 2 2 2 2" xfId="40719" xr:uid="{5A8572BB-5C02-46A9-BCB5-B1067C9A0F31}"/>
    <cellStyle name="Percent 2 4 6 2 2 2 3" xfId="55603" xr:uid="{526A1CEC-FDAD-40A7-8C5E-D874BA49768D}"/>
    <cellStyle name="Percent 2 4 6 2 2 3" xfId="20183" xr:uid="{F7236F7A-DCAD-4819-9FFF-265EA4B1FD3E}"/>
    <cellStyle name="Percent 2 4 6 2 2 4" xfId="33873" xr:uid="{6617D735-1BFD-4957-8434-4CC098B78439}"/>
    <cellStyle name="Percent 2 4 6 2 2 5" xfId="48757" xr:uid="{C79FD1EF-2C74-4A99-9537-A02078444F5E}"/>
    <cellStyle name="Percent 2 4 6 2 3" xfId="23605" xr:uid="{9B941EF3-CB86-4B33-95CB-8F465DA36759}"/>
    <cellStyle name="Percent 2 4 6 2 3 2" xfId="37297" xr:uid="{3803691B-260F-40D1-91DB-C9C3BC50ACFE}"/>
    <cellStyle name="Percent 2 4 6 2 3 3" xfId="52181" xr:uid="{574C2EB3-98C6-4132-918B-C5556CFFAFA8}"/>
    <cellStyle name="Percent 2 4 6 2 4" xfId="16761" xr:uid="{CDB39E95-9655-4C01-AF3A-471BC86D091A}"/>
    <cellStyle name="Percent 2 4 6 2 5" xfId="30451" xr:uid="{C1F57FD7-717A-403C-B4E0-06CC92E0CB6E}"/>
    <cellStyle name="Percent 2 4 6 2 6" xfId="45335" xr:uid="{5132C257-F4DA-4BC3-BBF2-7C1876596EBC}"/>
    <cellStyle name="Percent 2 4 6 3" xfId="11625" xr:uid="{C91443BB-AF75-4880-B99E-B0452D99642A}"/>
    <cellStyle name="Percent 2 4 6 3 2" xfId="25315" xr:uid="{EE636373-66B5-4CB9-879E-F683C3DA1B45}"/>
    <cellStyle name="Percent 2 4 6 3 2 2" xfId="39007" xr:uid="{BB5D592B-41F6-42CA-911B-F9BE6EE3B141}"/>
    <cellStyle name="Percent 2 4 6 3 2 3" xfId="53891" xr:uid="{5B57C738-BE28-43D9-878E-34FF90F3178F}"/>
    <cellStyle name="Percent 2 4 6 3 3" xfId="18471" xr:uid="{4DCCC276-0451-4A44-9089-733245699196}"/>
    <cellStyle name="Percent 2 4 6 3 4" xfId="32161" xr:uid="{C04C3FA2-1818-47CA-8064-AAD19835B599}"/>
    <cellStyle name="Percent 2 4 6 3 5" xfId="47045" xr:uid="{1CDBBB7D-32C8-4645-875A-F4946A0AF415}"/>
    <cellStyle name="Percent 2 4 6 4" xfId="21893" xr:uid="{143628B9-9766-4CC9-A359-5A2D60EDA4FC}"/>
    <cellStyle name="Percent 2 4 6 4 2" xfId="35585" xr:uid="{33835509-0ADB-4244-9540-380730E2068B}"/>
    <cellStyle name="Percent 2 4 6 4 3" xfId="50469" xr:uid="{AF6C7584-04C6-4E36-92C6-133635E71716}"/>
    <cellStyle name="Percent 2 4 6 5" xfId="15049" xr:uid="{C36A10D4-863D-47A7-AB6E-5665D8470BB5}"/>
    <cellStyle name="Percent 2 4 6 6" xfId="28739" xr:uid="{38771E5D-4951-42B7-A055-D0AA9041556B}"/>
    <cellStyle name="Percent 2 4 6 7" xfId="43623" xr:uid="{CD8D1133-E450-4A4D-9545-A1E9E3180760}"/>
    <cellStyle name="Percent 2 4 7" xfId="9901" xr:uid="{F1D46C19-EB52-493D-983A-D5DA34AAD108}"/>
    <cellStyle name="Percent 2 4 7 2" xfId="13323" xr:uid="{DD094C78-9F17-4A60-B845-E08A42AAFF68}"/>
    <cellStyle name="Percent 2 4 7 2 2" xfId="27013" xr:uid="{DBF5E845-9A5C-418F-A6F9-A746F03820DE}"/>
    <cellStyle name="Percent 2 4 7 2 2 2" xfId="40705" xr:uid="{9548E81B-C0E5-49B7-AA1E-C2931165193F}"/>
    <cellStyle name="Percent 2 4 7 2 2 3" xfId="55589" xr:uid="{8CDEE492-BB69-4681-92FE-B4F7698B8439}"/>
    <cellStyle name="Percent 2 4 7 2 3" xfId="20169" xr:uid="{ADD4DC8B-4449-4453-BCBD-1654DCE25D86}"/>
    <cellStyle name="Percent 2 4 7 2 4" xfId="33859" xr:uid="{E09EBCA7-D21C-4548-83FD-95DBA12D328E}"/>
    <cellStyle name="Percent 2 4 7 2 5" xfId="48743" xr:uid="{487A6F15-F318-48BA-87A0-A72D05FA572B}"/>
    <cellStyle name="Percent 2 4 7 3" xfId="23591" xr:uid="{327C99B0-1F72-433A-8D19-0DA8A76035F9}"/>
    <cellStyle name="Percent 2 4 7 3 2" xfId="37283" xr:uid="{0C0A1A6C-EBE3-4630-8CBD-0EB9D69381C4}"/>
    <cellStyle name="Percent 2 4 7 3 3" xfId="52167" xr:uid="{E231F36B-394A-408F-B48E-7EAC871F37F0}"/>
    <cellStyle name="Percent 2 4 7 4" xfId="16747" xr:uid="{75D6010D-4167-44A6-9928-546D3C2157CC}"/>
    <cellStyle name="Percent 2 4 7 5" xfId="30437" xr:uid="{CF123FEB-FA6D-478F-8B3D-6573A884A330}"/>
    <cellStyle name="Percent 2 4 7 6" xfId="45321" xr:uid="{C558733F-D558-47A1-B252-4277F8693E61}"/>
    <cellStyle name="Percent 2 4 8" xfId="11611" xr:uid="{90096D8A-A9B5-4D50-9AE7-B827677E4181}"/>
    <cellStyle name="Percent 2 4 8 2" xfId="25301" xr:uid="{7F2D578F-3E94-46DE-9895-7DCDE08DE2F6}"/>
    <cellStyle name="Percent 2 4 8 2 2" xfId="38993" xr:uid="{4C86A2C6-78B6-4BE4-8AED-AB40CC9C4B82}"/>
    <cellStyle name="Percent 2 4 8 2 3" xfId="53877" xr:uid="{6BEF8FCF-9F4B-4C89-816B-B2D59F2A22C0}"/>
    <cellStyle name="Percent 2 4 8 3" xfId="18457" xr:uid="{E27C7FEC-3F34-479C-87DC-9ACF7E424D9E}"/>
    <cellStyle name="Percent 2 4 8 4" xfId="32147" xr:uid="{AC4DEE9C-F259-4C3F-8C38-01653AF4B644}"/>
    <cellStyle name="Percent 2 4 8 5" xfId="47031" xr:uid="{43E38307-1D00-481C-ADE2-3FBAAA189369}"/>
    <cellStyle name="Percent 2 4 9" xfId="21879" xr:uid="{7A5C3E78-2AAC-4A13-878B-D9B92CD45002}"/>
    <cellStyle name="Percent 2 4 9 2" xfId="35571" xr:uid="{F9A26144-50EE-4259-A9A7-B5FA40ADFA2C}"/>
    <cellStyle name="Percent 2 4 9 3" xfId="50455" xr:uid="{7C80DA37-3D6B-4265-BAD2-2986C0AD45D1}"/>
    <cellStyle name="Percent 2 5" xfId="8204" xr:uid="{8D57805B-4D41-4314-A825-244EF1F2A617}"/>
    <cellStyle name="Percent 2 5 10" xfId="15050" xr:uid="{4E52F513-DF5E-4DD3-8CB9-355A419FC8A4}"/>
    <cellStyle name="Percent 2 5 11" xfId="28740" xr:uid="{BEF47E87-6618-4A36-A060-2E191EA4BFF2}"/>
    <cellStyle name="Percent 2 5 12" xfId="43624" xr:uid="{DEE6DB0A-DD74-44FD-8E79-BFBAD95E2AFF}"/>
    <cellStyle name="Percent 2 5 2" xfId="8205" xr:uid="{A344B7B9-F49C-43F5-8D29-F511181A1B50}"/>
    <cellStyle name="Percent 2 5 2 10" xfId="43625" xr:uid="{1281FE9A-4FBA-44D5-B2D6-045CC23C83C8}"/>
    <cellStyle name="Percent 2 5 2 2" xfId="8206" xr:uid="{EF0F0A88-5C43-470C-A217-3AAA4DF34E2F}"/>
    <cellStyle name="Percent 2 5 2 2 2" xfId="8207" xr:uid="{9F473E59-83C7-4792-B1A5-E415746F729A}"/>
    <cellStyle name="Percent 2 5 2 2 2 2" xfId="9919" xr:uid="{314D0C9C-85B0-4ADB-B273-AF6AFD33E9FC}"/>
    <cellStyle name="Percent 2 5 2 2 2 2 2" xfId="13341" xr:uid="{96D34C75-3167-4ADA-9D07-27134666CCF6}"/>
    <cellStyle name="Percent 2 5 2 2 2 2 2 2" xfId="27031" xr:uid="{856BC4D1-312C-46F4-BFC1-3CC8F8538FFA}"/>
    <cellStyle name="Percent 2 5 2 2 2 2 2 2 2" xfId="40723" xr:uid="{5E41B972-E5A8-4195-AF64-2FA3AD0AB923}"/>
    <cellStyle name="Percent 2 5 2 2 2 2 2 2 3" xfId="55607" xr:uid="{2981090C-51C1-445E-9843-014C9C230ADF}"/>
    <cellStyle name="Percent 2 5 2 2 2 2 2 3" xfId="20187" xr:uid="{B8BE9774-3250-4260-A284-913D2FAFDCBC}"/>
    <cellStyle name="Percent 2 5 2 2 2 2 2 4" xfId="33877" xr:uid="{BBB38C66-FF01-40D3-AD29-FB2287B4D3B7}"/>
    <cellStyle name="Percent 2 5 2 2 2 2 2 5" xfId="48761" xr:uid="{D97F5737-D486-4193-92E4-F3F7A6253A1B}"/>
    <cellStyle name="Percent 2 5 2 2 2 2 3" xfId="23609" xr:uid="{BF8B3C25-D3B1-4E74-83CC-BCF373BFD566}"/>
    <cellStyle name="Percent 2 5 2 2 2 2 3 2" xfId="37301" xr:uid="{D3E00027-3344-4246-BB9C-6A52066684C1}"/>
    <cellStyle name="Percent 2 5 2 2 2 2 3 3" xfId="52185" xr:uid="{2BA56EA6-3FC6-4B0A-AF36-B6E8D029BF89}"/>
    <cellStyle name="Percent 2 5 2 2 2 2 4" xfId="16765" xr:uid="{AD6A44C8-09B4-4EF6-A591-DC4FD4DA62FC}"/>
    <cellStyle name="Percent 2 5 2 2 2 2 5" xfId="30455" xr:uid="{863D3FEA-ADCF-4097-A95A-DD275B816361}"/>
    <cellStyle name="Percent 2 5 2 2 2 2 6" xfId="45339" xr:uid="{D5593B55-94A0-4CB5-8A5C-B42131B4000E}"/>
    <cellStyle name="Percent 2 5 2 2 2 3" xfId="11629" xr:uid="{913E84F2-492D-4178-B67F-F75C52DF0635}"/>
    <cellStyle name="Percent 2 5 2 2 2 3 2" xfId="25319" xr:uid="{BAE888D3-22C8-4BFE-9E57-7ECE121CA4E0}"/>
    <cellStyle name="Percent 2 5 2 2 2 3 2 2" xfId="39011" xr:uid="{5E2463E9-2003-49E9-A417-95CA310A30EC}"/>
    <cellStyle name="Percent 2 5 2 2 2 3 2 3" xfId="53895" xr:uid="{030695CF-A8BC-4865-B664-D7E3519050C4}"/>
    <cellStyle name="Percent 2 5 2 2 2 3 3" xfId="18475" xr:uid="{CAC4ED72-017B-4181-9071-A2D1C56E9FC2}"/>
    <cellStyle name="Percent 2 5 2 2 2 3 4" xfId="32165" xr:uid="{FD8F4981-1CBC-46DD-A5CA-150FA8AE1EDD}"/>
    <cellStyle name="Percent 2 5 2 2 2 3 5" xfId="47049" xr:uid="{0FB022ED-83B3-4B70-915D-9569A062F068}"/>
    <cellStyle name="Percent 2 5 2 2 2 4" xfId="21897" xr:uid="{733FBDB1-EE32-4085-8720-BF9D70237AB4}"/>
    <cellStyle name="Percent 2 5 2 2 2 4 2" xfId="35589" xr:uid="{AC8600EB-FD68-40D4-963B-3C8F5C47128B}"/>
    <cellStyle name="Percent 2 5 2 2 2 4 3" xfId="50473" xr:uid="{3EF20F30-DD70-4534-8E8A-77EBC7F671A3}"/>
    <cellStyle name="Percent 2 5 2 2 2 5" xfId="15053" xr:uid="{0809A257-12ED-4C37-ABC6-0CD45C4393CE}"/>
    <cellStyle name="Percent 2 5 2 2 2 6" xfId="28743" xr:uid="{BC1E81D6-993D-4010-A0F8-7C9381E307C7}"/>
    <cellStyle name="Percent 2 5 2 2 2 7" xfId="43627" xr:uid="{80320732-A012-49CE-BF38-03B3EB4BA010}"/>
    <cellStyle name="Percent 2 5 2 2 3" xfId="9918" xr:uid="{EF45AD36-97C7-4C9B-AE37-1DD6FBC56321}"/>
    <cellStyle name="Percent 2 5 2 2 3 2" xfId="13340" xr:uid="{6C4D0671-439A-4C6B-9EE0-BC96556142AF}"/>
    <cellStyle name="Percent 2 5 2 2 3 2 2" xfId="27030" xr:uid="{612D1883-1084-412C-B383-5B101C328B9D}"/>
    <cellStyle name="Percent 2 5 2 2 3 2 2 2" xfId="40722" xr:uid="{EDA43905-E232-46AB-B7E4-D40D11DB0A27}"/>
    <cellStyle name="Percent 2 5 2 2 3 2 2 3" xfId="55606" xr:uid="{80A81D66-3FE2-4039-BCF6-3EFF699E8A1B}"/>
    <cellStyle name="Percent 2 5 2 2 3 2 3" xfId="20186" xr:uid="{F25E9DFC-5E54-4A31-B720-B21658E03396}"/>
    <cellStyle name="Percent 2 5 2 2 3 2 4" xfId="33876" xr:uid="{1F73C367-9E29-4D96-A1E9-B6E93417CF2C}"/>
    <cellStyle name="Percent 2 5 2 2 3 2 5" xfId="48760" xr:uid="{C839D452-19E6-423D-B01E-271E0A7A5C66}"/>
    <cellStyle name="Percent 2 5 2 2 3 3" xfId="23608" xr:uid="{86AAAC33-1C76-4EB0-B5DE-71D1392E6BCE}"/>
    <cellStyle name="Percent 2 5 2 2 3 3 2" xfId="37300" xr:uid="{752ECCF2-5AE3-4232-A664-7D07B7C493EA}"/>
    <cellStyle name="Percent 2 5 2 2 3 3 3" xfId="52184" xr:uid="{F6C10B5B-70EA-4A5A-A0B3-BF325CB021A6}"/>
    <cellStyle name="Percent 2 5 2 2 3 4" xfId="16764" xr:uid="{F94C9D34-FA5E-485F-B563-E3BC13EA0960}"/>
    <cellStyle name="Percent 2 5 2 2 3 5" xfId="30454" xr:uid="{23A6E86D-8DF1-4823-9EFC-07F8A896AFAC}"/>
    <cellStyle name="Percent 2 5 2 2 3 6" xfId="45338" xr:uid="{4D7EB30D-6AEB-460E-B5E7-673F854DA516}"/>
    <cellStyle name="Percent 2 5 2 2 4" xfId="11628" xr:uid="{C922003A-3407-497D-B496-DB52188C5987}"/>
    <cellStyle name="Percent 2 5 2 2 4 2" xfId="25318" xr:uid="{F1F6AC8D-130D-4601-8BF1-EB0A7C1762BC}"/>
    <cellStyle name="Percent 2 5 2 2 4 2 2" xfId="39010" xr:uid="{0176F689-7B59-47F3-9928-23D47165EF08}"/>
    <cellStyle name="Percent 2 5 2 2 4 2 3" xfId="53894" xr:uid="{CF95386F-8C15-4457-9EE9-7173FF0CB192}"/>
    <cellStyle name="Percent 2 5 2 2 4 3" xfId="18474" xr:uid="{79163E4B-176F-4C8B-A368-5F91349C6D48}"/>
    <cellStyle name="Percent 2 5 2 2 4 4" xfId="32164" xr:uid="{D76C0F6B-FEFC-4FA0-BEB1-98C33463A37A}"/>
    <cellStyle name="Percent 2 5 2 2 4 5" xfId="47048" xr:uid="{2235E0B3-ECBC-4033-A857-0731818566EA}"/>
    <cellStyle name="Percent 2 5 2 2 5" xfId="21896" xr:uid="{51D9880F-CC51-4B99-9480-C63097CBAB9B}"/>
    <cellStyle name="Percent 2 5 2 2 5 2" xfId="35588" xr:uid="{D606989B-3609-4A4D-A17E-014ECCCB8BB1}"/>
    <cellStyle name="Percent 2 5 2 2 5 3" xfId="50472" xr:uid="{9C4C0B95-4B46-40E9-8211-5AC20BD9CAF9}"/>
    <cellStyle name="Percent 2 5 2 2 6" xfId="15052" xr:uid="{DBF72E2A-088F-4FD1-9FBF-FFA9A00600ED}"/>
    <cellStyle name="Percent 2 5 2 2 7" xfId="28742" xr:uid="{1A23943F-6D60-4904-B991-0B281D4F25ED}"/>
    <cellStyle name="Percent 2 5 2 2 8" xfId="43626" xr:uid="{121D5334-7F3A-4AE7-B1EC-0138854649E9}"/>
    <cellStyle name="Percent 2 5 2 3" xfId="8208" xr:uid="{43DCD98C-6B70-45C3-9EB1-F9C8DAD61FF2}"/>
    <cellStyle name="Percent 2 5 2 3 2" xfId="9920" xr:uid="{41E0BFB3-10DD-4D50-BB8C-ED2E76593459}"/>
    <cellStyle name="Percent 2 5 2 3 2 2" xfId="13342" xr:uid="{869E5C38-0474-4964-8CCF-8778F2F5E656}"/>
    <cellStyle name="Percent 2 5 2 3 2 2 2" xfId="27032" xr:uid="{68B72EA6-C285-45DE-8B57-551B90E04864}"/>
    <cellStyle name="Percent 2 5 2 3 2 2 2 2" xfId="40724" xr:uid="{5394F0E2-9395-4FF2-B150-BB867FCB286E}"/>
    <cellStyle name="Percent 2 5 2 3 2 2 2 3" xfId="55608" xr:uid="{584ECEC9-4231-43F9-B8ED-19E44C67915B}"/>
    <cellStyle name="Percent 2 5 2 3 2 2 3" xfId="20188" xr:uid="{77424D1E-2BBC-4995-9225-E7F4E2AEFA76}"/>
    <cellStyle name="Percent 2 5 2 3 2 2 4" xfId="33878" xr:uid="{A74FAAF5-AD9C-4380-A21D-6B75820B22A5}"/>
    <cellStyle name="Percent 2 5 2 3 2 2 5" xfId="48762" xr:uid="{AB68532F-854F-428D-9B79-B8AAC2EBCA98}"/>
    <cellStyle name="Percent 2 5 2 3 2 3" xfId="23610" xr:uid="{7F9DC8EC-6C1D-4406-B31B-44226D9E1459}"/>
    <cellStyle name="Percent 2 5 2 3 2 3 2" xfId="37302" xr:uid="{5F646845-B2F3-438C-AE2D-B8FA0F1B5C3D}"/>
    <cellStyle name="Percent 2 5 2 3 2 3 3" xfId="52186" xr:uid="{929DB4DA-B9C4-4E0A-B0DD-CEDE2E82E4AF}"/>
    <cellStyle name="Percent 2 5 2 3 2 4" xfId="16766" xr:uid="{CBE91073-343B-484B-B8C8-DADFD595F0F1}"/>
    <cellStyle name="Percent 2 5 2 3 2 5" xfId="30456" xr:uid="{BF25428E-C2B1-45E0-9E75-452A9E04F271}"/>
    <cellStyle name="Percent 2 5 2 3 2 6" xfId="45340" xr:uid="{13EE2C80-C120-4BC1-A369-2B1B490FE8DF}"/>
    <cellStyle name="Percent 2 5 2 3 3" xfId="11630" xr:uid="{416120AA-8BED-4D09-96DC-EAFFEFC6549E}"/>
    <cellStyle name="Percent 2 5 2 3 3 2" xfId="25320" xr:uid="{9F71AADD-312D-4080-A510-57AC77F3A234}"/>
    <cellStyle name="Percent 2 5 2 3 3 2 2" xfId="39012" xr:uid="{ED4FF14B-F14F-4E04-8D0F-0DFED8D28333}"/>
    <cellStyle name="Percent 2 5 2 3 3 2 3" xfId="53896" xr:uid="{228B716F-B8B2-40D9-851F-90CF68636977}"/>
    <cellStyle name="Percent 2 5 2 3 3 3" xfId="18476" xr:uid="{7DE056D0-EA1B-4F6E-867C-BF6DA0CD9775}"/>
    <cellStyle name="Percent 2 5 2 3 3 4" xfId="32166" xr:uid="{49C03EB5-A95C-4CD4-9863-51BCD3E25BB2}"/>
    <cellStyle name="Percent 2 5 2 3 3 5" xfId="47050" xr:uid="{53D74D8B-B968-4D7D-A937-DD34CF46B0BB}"/>
    <cellStyle name="Percent 2 5 2 3 4" xfId="21898" xr:uid="{28286D9B-E385-4A73-B3B6-CD572011E6D7}"/>
    <cellStyle name="Percent 2 5 2 3 4 2" xfId="35590" xr:uid="{8FF5063A-8B42-4E92-A307-F8B9D8F40A91}"/>
    <cellStyle name="Percent 2 5 2 3 4 3" xfId="50474" xr:uid="{78785708-0C43-417A-A202-A897A87384E4}"/>
    <cellStyle name="Percent 2 5 2 3 5" xfId="15054" xr:uid="{25825510-E986-4620-A906-C17433B9C50E}"/>
    <cellStyle name="Percent 2 5 2 3 6" xfId="28744" xr:uid="{A1C565BB-5CE4-47B1-AEF0-9BA06ED057B1}"/>
    <cellStyle name="Percent 2 5 2 3 7" xfId="43628" xr:uid="{8CE8023F-AA40-4D88-90C5-6BFD71042F86}"/>
    <cellStyle name="Percent 2 5 2 4" xfId="8209" xr:uid="{495D022A-C577-4844-9492-6C1BCFB1FB96}"/>
    <cellStyle name="Percent 2 5 2 4 2" xfId="9921" xr:uid="{C3A1229D-DF5B-4CFC-B3B2-DB6CF4B9825C}"/>
    <cellStyle name="Percent 2 5 2 4 2 2" xfId="13343" xr:uid="{BAF0132B-06E7-485D-9B58-C2FF63920171}"/>
    <cellStyle name="Percent 2 5 2 4 2 2 2" xfId="27033" xr:uid="{FC215CD8-7F3A-4C4E-A334-747D81B63758}"/>
    <cellStyle name="Percent 2 5 2 4 2 2 2 2" xfId="40725" xr:uid="{5B8E7DE8-C296-4139-920D-A3FD17624518}"/>
    <cellStyle name="Percent 2 5 2 4 2 2 2 3" xfId="55609" xr:uid="{077402AC-E24B-413F-A76D-282AEC297F33}"/>
    <cellStyle name="Percent 2 5 2 4 2 2 3" xfId="20189" xr:uid="{38B33B66-DCE9-4D10-9EC7-A93E8E082FA1}"/>
    <cellStyle name="Percent 2 5 2 4 2 2 4" xfId="33879" xr:uid="{766E37A3-5913-462D-9AE8-C76DCF3BAAC8}"/>
    <cellStyle name="Percent 2 5 2 4 2 2 5" xfId="48763" xr:uid="{827FDB14-08E2-4F71-996A-0C00F1E70E0A}"/>
    <cellStyle name="Percent 2 5 2 4 2 3" xfId="23611" xr:uid="{166ECDF1-F1E6-437D-AC24-BB5BFD923E88}"/>
    <cellStyle name="Percent 2 5 2 4 2 3 2" xfId="37303" xr:uid="{D2BD649E-C524-4935-BEE7-63B66D2E3F71}"/>
    <cellStyle name="Percent 2 5 2 4 2 3 3" xfId="52187" xr:uid="{259AF58A-F9C1-42EC-BFC9-FC51E853DDA0}"/>
    <cellStyle name="Percent 2 5 2 4 2 4" xfId="16767" xr:uid="{C923B6DF-DD74-4CA5-A7CC-FC918BEEBCD6}"/>
    <cellStyle name="Percent 2 5 2 4 2 5" xfId="30457" xr:uid="{8D45818B-CC59-4982-BD2E-A544EFBFEC23}"/>
    <cellStyle name="Percent 2 5 2 4 2 6" xfId="45341" xr:uid="{AE127BA9-21C6-4C80-AC00-5BC662357F0C}"/>
    <cellStyle name="Percent 2 5 2 4 3" xfId="11631" xr:uid="{E2D8DA52-5E7A-4038-A975-15890DFCF601}"/>
    <cellStyle name="Percent 2 5 2 4 3 2" xfId="25321" xr:uid="{2187F1C1-3534-4DF5-9E61-6E5E849026AE}"/>
    <cellStyle name="Percent 2 5 2 4 3 2 2" xfId="39013" xr:uid="{BAAC80BF-9097-4493-9E40-3CE430D885E1}"/>
    <cellStyle name="Percent 2 5 2 4 3 2 3" xfId="53897" xr:uid="{7A4366AA-FC21-441A-AA26-1D5B970E69B6}"/>
    <cellStyle name="Percent 2 5 2 4 3 3" xfId="18477" xr:uid="{B17BE922-3752-4547-A880-4BE977F0DED8}"/>
    <cellStyle name="Percent 2 5 2 4 3 4" xfId="32167" xr:uid="{50C10359-46A3-4BB8-B42C-429E1FEE137F}"/>
    <cellStyle name="Percent 2 5 2 4 3 5" xfId="47051" xr:uid="{06214FFC-EB99-4BC5-8291-60DC06EF81E0}"/>
    <cellStyle name="Percent 2 5 2 4 4" xfId="21899" xr:uid="{8CD53F11-FE07-4769-BE5F-5B5B1DD44481}"/>
    <cellStyle name="Percent 2 5 2 4 4 2" xfId="35591" xr:uid="{C630C8AE-6A24-46D7-8663-DA924209A61B}"/>
    <cellStyle name="Percent 2 5 2 4 4 3" xfId="50475" xr:uid="{A0DE9D38-2915-451D-8DAD-817E7CE2FD50}"/>
    <cellStyle name="Percent 2 5 2 4 5" xfId="15055" xr:uid="{4F40F0F8-A9B3-4E0A-94D5-AD3F69106E09}"/>
    <cellStyle name="Percent 2 5 2 4 6" xfId="28745" xr:uid="{4FD38EC1-B97D-4711-BE7D-6CE50266B6F5}"/>
    <cellStyle name="Percent 2 5 2 4 7" xfId="43629" xr:uid="{A52D2574-7AC8-490A-A9D8-1C3B968BF6DA}"/>
    <cellStyle name="Percent 2 5 2 5" xfId="9917" xr:uid="{7E5BC900-9F19-4D29-97FA-B316B74E3503}"/>
    <cellStyle name="Percent 2 5 2 5 2" xfId="13339" xr:uid="{650CCFF0-E27B-41F0-856B-7E860758AA0F}"/>
    <cellStyle name="Percent 2 5 2 5 2 2" xfId="27029" xr:uid="{A3A06BE4-27DC-4FB3-9BBA-3829CA30A63B}"/>
    <cellStyle name="Percent 2 5 2 5 2 2 2" xfId="40721" xr:uid="{AC65AB9D-CB68-4C52-858E-9BF1C080B495}"/>
    <cellStyle name="Percent 2 5 2 5 2 2 3" xfId="55605" xr:uid="{125017BA-6987-4A4B-A970-BC386C2E1EC1}"/>
    <cellStyle name="Percent 2 5 2 5 2 3" xfId="20185" xr:uid="{0A947ECA-3C6E-4F1D-B675-A7BA47504500}"/>
    <cellStyle name="Percent 2 5 2 5 2 4" xfId="33875" xr:uid="{720EEB26-2878-48B8-949B-52AAA9A56A42}"/>
    <cellStyle name="Percent 2 5 2 5 2 5" xfId="48759" xr:uid="{50C9CECE-EE0D-46AC-BABD-7655E65D28C4}"/>
    <cellStyle name="Percent 2 5 2 5 3" xfId="23607" xr:uid="{5B2BE080-785B-44CA-9632-93B596BADDA3}"/>
    <cellStyle name="Percent 2 5 2 5 3 2" xfId="37299" xr:uid="{770CB689-7C2F-44B4-BD57-52AD4C93421F}"/>
    <cellStyle name="Percent 2 5 2 5 3 3" xfId="52183" xr:uid="{05EF6539-B458-41B5-9AA9-01ABBC7AA651}"/>
    <cellStyle name="Percent 2 5 2 5 4" xfId="16763" xr:uid="{B9B6793D-5462-4459-81E0-E8D3484C1AC8}"/>
    <cellStyle name="Percent 2 5 2 5 5" xfId="30453" xr:uid="{72A347C0-80E6-488E-9B03-04B9557F8F06}"/>
    <cellStyle name="Percent 2 5 2 5 6" xfId="45337" xr:uid="{6F8ADB38-F6D9-4727-AE46-9C6648C18457}"/>
    <cellStyle name="Percent 2 5 2 6" xfId="11627" xr:uid="{EDC0E660-2D93-402F-81FB-09977A9AC992}"/>
    <cellStyle name="Percent 2 5 2 6 2" xfId="25317" xr:uid="{E7F8F3E0-BEB0-4355-8FED-A11D9AFB7468}"/>
    <cellStyle name="Percent 2 5 2 6 2 2" xfId="39009" xr:uid="{3D9645B4-300B-4AF6-85E2-10D06BBF75D9}"/>
    <cellStyle name="Percent 2 5 2 6 2 3" xfId="53893" xr:uid="{E58D32DE-EE7E-48BC-AFB7-2BFBB00A7419}"/>
    <cellStyle name="Percent 2 5 2 6 3" xfId="18473" xr:uid="{6376438D-79BA-4911-86A1-57ABD0AE8391}"/>
    <cellStyle name="Percent 2 5 2 6 4" xfId="32163" xr:uid="{62AF6E2E-8EBE-4EB6-B50D-7EE17463E9B7}"/>
    <cellStyle name="Percent 2 5 2 6 5" xfId="47047" xr:uid="{97249C00-37B1-45FF-979A-58BB3255CD0E}"/>
    <cellStyle name="Percent 2 5 2 7" xfId="21895" xr:uid="{4D51799C-7815-438C-A6F8-F02F9C3EF183}"/>
    <cellStyle name="Percent 2 5 2 7 2" xfId="35587" xr:uid="{62002A4B-3990-4242-A8FC-0FFC6A20227D}"/>
    <cellStyle name="Percent 2 5 2 7 3" xfId="50471" xr:uid="{D62C8687-1008-4155-B57C-27CEA5D54DA6}"/>
    <cellStyle name="Percent 2 5 2 8" xfId="15051" xr:uid="{B3418B55-1AD0-43E7-8CB9-05C8E78D6003}"/>
    <cellStyle name="Percent 2 5 2 9" xfId="28741" xr:uid="{747CC830-B877-4A64-B37E-5BACBA76CAC7}"/>
    <cellStyle name="Percent 2 5 3" xfId="8210" xr:uid="{612FCA2D-B327-4330-B2A2-37CCA706281B}"/>
    <cellStyle name="Percent 2 5 3 10" xfId="43630" xr:uid="{6AAF2D43-AB43-4B03-96AD-731C681EE140}"/>
    <cellStyle name="Percent 2 5 3 2" xfId="8211" xr:uid="{9D687C65-BEAB-44E7-A85E-8F86D5FCFBEB}"/>
    <cellStyle name="Percent 2 5 3 2 2" xfId="8212" xr:uid="{91049E55-4D42-405F-94C9-FC637A3A6D0F}"/>
    <cellStyle name="Percent 2 5 3 2 2 2" xfId="9924" xr:uid="{89950C05-62BB-405C-B894-DABBB2C32356}"/>
    <cellStyle name="Percent 2 5 3 2 2 2 2" xfId="13346" xr:uid="{030E0D1E-BDB6-4DCC-B8F1-91B514BDA874}"/>
    <cellStyle name="Percent 2 5 3 2 2 2 2 2" xfId="27036" xr:uid="{C080AA15-17EB-48B4-A2C3-1B35B97DB2DD}"/>
    <cellStyle name="Percent 2 5 3 2 2 2 2 2 2" xfId="40728" xr:uid="{4881A608-7212-44A3-A4C5-898F1309809B}"/>
    <cellStyle name="Percent 2 5 3 2 2 2 2 2 3" xfId="55612" xr:uid="{439AE583-5454-40D0-850A-7E08648BA9D5}"/>
    <cellStyle name="Percent 2 5 3 2 2 2 2 3" xfId="20192" xr:uid="{A5C5C989-EB53-4158-A072-D3A64A9C7B36}"/>
    <cellStyle name="Percent 2 5 3 2 2 2 2 4" xfId="33882" xr:uid="{547E4DD3-F82B-42B5-A2D9-3AF379BEDFCE}"/>
    <cellStyle name="Percent 2 5 3 2 2 2 2 5" xfId="48766" xr:uid="{BE8864D3-05DD-4697-9942-D5439578018E}"/>
    <cellStyle name="Percent 2 5 3 2 2 2 3" xfId="23614" xr:uid="{9D6B21F6-7AB2-4EDC-9E6C-C7191EDD9582}"/>
    <cellStyle name="Percent 2 5 3 2 2 2 3 2" xfId="37306" xr:uid="{D7CA1E08-41D9-42C2-BEF5-1374664B69BF}"/>
    <cellStyle name="Percent 2 5 3 2 2 2 3 3" xfId="52190" xr:uid="{C36727D7-0085-4BC7-BFF6-C394BF5DE46E}"/>
    <cellStyle name="Percent 2 5 3 2 2 2 4" xfId="16770" xr:uid="{65341AED-46E3-46A3-9D60-CF38CA77A013}"/>
    <cellStyle name="Percent 2 5 3 2 2 2 5" xfId="30460" xr:uid="{6681FA99-F3C1-44C7-BACC-CCADDFB8CF7F}"/>
    <cellStyle name="Percent 2 5 3 2 2 2 6" xfId="45344" xr:uid="{66814D98-54DC-418C-9619-FB6B078B44C4}"/>
    <cellStyle name="Percent 2 5 3 2 2 3" xfId="11634" xr:uid="{4B06EF59-CECC-4105-B3B2-0CCED2117128}"/>
    <cellStyle name="Percent 2 5 3 2 2 3 2" xfId="25324" xr:uid="{10B8831B-23A2-4F21-B0C2-7610831D1DE7}"/>
    <cellStyle name="Percent 2 5 3 2 2 3 2 2" xfId="39016" xr:uid="{3392403D-44DC-413A-B2FE-27CDEB18FBC0}"/>
    <cellStyle name="Percent 2 5 3 2 2 3 2 3" xfId="53900" xr:uid="{50310391-C2FE-4E6F-9228-6D79D99FFB5F}"/>
    <cellStyle name="Percent 2 5 3 2 2 3 3" xfId="18480" xr:uid="{B0990EDF-CD9F-4151-93AC-4268DCFCBD46}"/>
    <cellStyle name="Percent 2 5 3 2 2 3 4" xfId="32170" xr:uid="{A874730E-FB63-4CB3-A852-72E76FAD7237}"/>
    <cellStyle name="Percent 2 5 3 2 2 3 5" xfId="47054" xr:uid="{BD878590-BBEF-46B5-BC8F-E4E697569335}"/>
    <cellStyle name="Percent 2 5 3 2 2 4" xfId="21902" xr:uid="{52A70A8A-5319-4BCA-ADE9-02148A2FBA4D}"/>
    <cellStyle name="Percent 2 5 3 2 2 4 2" xfId="35594" xr:uid="{C4B43EA9-7BD1-4031-B27E-230694034ADF}"/>
    <cellStyle name="Percent 2 5 3 2 2 4 3" xfId="50478" xr:uid="{22224809-1C87-4975-8713-C57AA5D0076F}"/>
    <cellStyle name="Percent 2 5 3 2 2 5" xfId="15058" xr:uid="{FFF7C10B-19CA-4C8F-A033-220F0A229217}"/>
    <cellStyle name="Percent 2 5 3 2 2 6" xfId="28748" xr:uid="{2B80B5E6-A2DE-4386-A459-49CE6A79318E}"/>
    <cellStyle name="Percent 2 5 3 2 2 7" xfId="43632" xr:uid="{8EF05483-C5BC-49F8-B756-C4896EB5493A}"/>
    <cellStyle name="Percent 2 5 3 2 3" xfId="9923" xr:uid="{944C2019-7D4D-4D59-BF83-DCAD342BEE07}"/>
    <cellStyle name="Percent 2 5 3 2 3 2" xfId="13345" xr:uid="{F23A4ABD-6D36-4564-8CDD-C8DEF7A5A32F}"/>
    <cellStyle name="Percent 2 5 3 2 3 2 2" xfId="27035" xr:uid="{805E6B0B-6F2C-4A0A-B103-268AE4E105C2}"/>
    <cellStyle name="Percent 2 5 3 2 3 2 2 2" xfId="40727" xr:uid="{27E94AB8-E8A7-4C33-B4DC-F4028BC1D0F8}"/>
    <cellStyle name="Percent 2 5 3 2 3 2 2 3" xfId="55611" xr:uid="{45EFF573-EB79-4C67-B92B-07D7935BF984}"/>
    <cellStyle name="Percent 2 5 3 2 3 2 3" xfId="20191" xr:uid="{69162556-5798-4536-90E4-43D138D0F920}"/>
    <cellStyle name="Percent 2 5 3 2 3 2 4" xfId="33881" xr:uid="{529D1895-2A6E-40FC-B773-F5A007BE4BBD}"/>
    <cellStyle name="Percent 2 5 3 2 3 2 5" xfId="48765" xr:uid="{8BFB412C-D8CC-44A6-A92F-41A02B9ECA5D}"/>
    <cellStyle name="Percent 2 5 3 2 3 3" xfId="23613" xr:uid="{96C6B8D7-6478-4259-8B46-CCA1B360B14D}"/>
    <cellStyle name="Percent 2 5 3 2 3 3 2" xfId="37305" xr:uid="{FCC4980A-BADB-492F-8015-B807795DA1AD}"/>
    <cellStyle name="Percent 2 5 3 2 3 3 3" xfId="52189" xr:uid="{F8082BB5-CFB8-4B70-99F5-9CCD9C16EA5A}"/>
    <cellStyle name="Percent 2 5 3 2 3 4" xfId="16769" xr:uid="{2E1DA5E5-89E8-48CF-97AD-D05404EFEB67}"/>
    <cellStyle name="Percent 2 5 3 2 3 5" xfId="30459" xr:uid="{F59677ED-5FCC-4A5E-8854-00400233BD88}"/>
    <cellStyle name="Percent 2 5 3 2 3 6" xfId="45343" xr:uid="{C3C3B3F6-FA29-435F-BE46-A2801A3BE3DD}"/>
    <cellStyle name="Percent 2 5 3 2 4" xfId="11633" xr:uid="{4C5FC66C-A805-4A25-ADF8-9AE49FD4B121}"/>
    <cellStyle name="Percent 2 5 3 2 4 2" xfId="25323" xr:uid="{9610B53C-1BD2-4908-9322-611D2CEF45D8}"/>
    <cellStyle name="Percent 2 5 3 2 4 2 2" xfId="39015" xr:uid="{2A730696-1ECE-4B39-8B9A-69D07A7A8A74}"/>
    <cellStyle name="Percent 2 5 3 2 4 2 3" xfId="53899" xr:uid="{BFA722EF-E4F6-4FDC-9D08-2B2051426C8A}"/>
    <cellStyle name="Percent 2 5 3 2 4 3" xfId="18479" xr:uid="{C8D31683-3A0F-4912-A290-ACE5CE2185EA}"/>
    <cellStyle name="Percent 2 5 3 2 4 4" xfId="32169" xr:uid="{8F3511BF-7A84-4DA7-BA49-C91B0A4A5D0F}"/>
    <cellStyle name="Percent 2 5 3 2 4 5" xfId="47053" xr:uid="{32C55FA5-D169-453C-91E4-C32B2C2E37A8}"/>
    <cellStyle name="Percent 2 5 3 2 5" xfId="21901" xr:uid="{8EED2A30-6290-4086-8E4D-126ED26FEE22}"/>
    <cellStyle name="Percent 2 5 3 2 5 2" xfId="35593" xr:uid="{7B2FB872-ED1D-4DAE-9D01-084F006AA33C}"/>
    <cellStyle name="Percent 2 5 3 2 5 3" xfId="50477" xr:uid="{C01D1C68-7967-42E1-8417-C9258B929EB0}"/>
    <cellStyle name="Percent 2 5 3 2 6" xfId="15057" xr:uid="{E120BA3D-C154-4278-BA79-9DA84065FB66}"/>
    <cellStyle name="Percent 2 5 3 2 7" xfId="28747" xr:uid="{2FEE06D5-3721-4D2B-9137-A636101E7CC1}"/>
    <cellStyle name="Percent 2 5 3 2 8" xfId="43631" xr:uid="{0E590890-AFCB-4B57-9069-70AFFA924C20}"/>
    <cellStyle name="Percent 2 5 3 3" xfId="8213" xr:uid="{57F7CC99-FF67-40EF-B70B-80D0CEC20AF9}"/>
    <cellStyle name="Percent 2 5 3 3 2" xfId="9925" xr:uid="{2EC045E6-221E-4F93-9A5F-CF5DED02A20F}"/>
    <cellStyle name="Percent 2 5 3 3 2 2" xfId="13347" xr:uid="{B3466680-B6FC-46CE-B798-C0878511FD73}"/>
    <cellStyle name="Percent 2 5 3 3 2 2 2" xfId="27037" xr:uid="{7FBE0C3A-D330-4F08-B943-6F22F2F2CDB1}"/>
    <cellStyle name="Percent 2 5 3 3 2 2 2 2" xfId="40729" xr:uid="{E892BAD9-DDCC-41D6-850F-0F5911F2CBC8}"/>
    <cellStyle name="Percent 2 5 3 3 2 2 2 3" xfId="55613" xr:uid="{0DC8292E-09DE-4980-BD54-27A3664546CA}"/>
    <cellStyle name="Percent 2 5 3 3 2 2 3" xfId="20193" xr:uid="{9BCF04DB-BED9-4F36-AF5F-7B21650D3EA0}"/>
    <cellStyle name="Percent 2 5 3 3 2 2 4" xfId="33883" xr:uid="{6DCC5E1E-E3DE-4B9B-A08F-C7ABA0C6A09D}"/>
    <cellStyle name="Percent 2 5 3 3 2 2 5" xfId="48767" xr:uid="{4FBA4382-21BB-45FB-8AE7-1996E843BFCF}"/>
    <cellStyle name="Percent 2 5 3 3 2 3" xfId="23615" xr:uid="{AB86CC31-AF69-4200-BD80-93401A954408}"/>
    <cellStyle name="Percent 2 5 3 3 2 3 2" xfId="37307" xr:uid="{8729E66D-9570-4CC9-A67D-F699B6A8D0D5}"/>
    <cellStyle name="Percent 2 5 3 3 2 3 3" xfId="52191" xr:uid="{D2F914D5-20F4-4294-859D-F077F36B218A}"/>
    <cellStyle name="Percent 2 5 3 3 2 4" xfId="16771" xr:uid="{299A0986-FA76-44D8-ACB2-1ADB0256B19A}"/>
    <cellStyle name="Percent 2 5 3 3 2 5" xfId="30461" xr:uid="{2F196559-AFFE-49B8-86C8-F75F02D7A9B7}"/>
    <cellStyle name="Percent 2 5 3 3 2 6" xfId="45345" xr:uid="{C725E3D6-11AE-4573-B398-994C563B0A07}"/>
    <cellStyle name="Percent 2 5 3 3 3" xfId="11635" xr:uid="{B0D24149-5735-41CB-9A3F-DD5AA98B257D}"/>
    <cellStyle name="Percent 2 5 3 3 3 2" xfId="25325" xr:uid="{38FED2AD-A5FD-4188-8CF8-63CE5CDF7B91}"/>
    <cellStyle name="Percent 2 5 3 3 3 2 2" xfId="39017" xr:uid="{B4C5FAEA-1823-45B2-9264-A5A4732DDD68}"/>
    <cellStyle name="Percent 2 5 3 3 3 2 3" xfId="53901" xr:uid="{80826169-3E12-481A-A402-CF80204F326B}"/>
    <cellStyle name="Percent 2 5 3 3 3 3" xfId="18481" xr:uid="{0195EE89-4C9D-454A-A0CC-89AC313CDEAB}"/>
    <cellStyle name="Percent 2 5 3 3 3 4" xfId="32171" xr:uid="{12B10F6E-0FC4-4650-9233-DE526ACB4498}"/>
    <cellStyle name="Percent 2 5 3 3 3 5" xfId="47055" xr:uid="{2731A643-4E46-4086-ADC1-EE8BE7E468A6}"/>
    <cellStyle name="Percent 2 5 3 3 4" xfId="21903" xr:uid="{9370CB38-8FBF-4608-BFF5-7994AC59FF15}"/>
    <cellStyle name="Percent 2 5 3 3 4 2" xfId="35595" xr:uid="{9B8D702F-180C-4AFB-B9BE-1B8BCCDFD788}"/>
    <cellStyle name="Percent 2 5 3 3 4 3" xfId="50479" xr:uid="{BFC48441-D963-4CC6-93B7-DC84ABE1146F}"/>
    <cellStyle name="Percent 2 5 3 3 5" xfId="15059" xr:uid="{517B4755-3839-4BFB-B3F8-01268F9C63A1}"/>
    <cellStyle name="Percent 2 5 3 3 6" xfId="28749" xr:uid="{C1BB6CF9-5D66-4448-B1BB-0A0F5AFB46D6}"/>
    <cellStyle name="Percent 2 5 3 3 7" xfId="43633" xr:uid="{D6FBDAA0-823A-4D13-9CAE-ECE56EE753CA}"/>
    <cellStyle name="Percent 2 5 3 4" xfId="8214" xr:uid="{80360326-1E82-42BA-8CB3-CA1781FE8BD8}"/>
    <cellStyle name="Percent 2 5 3 4 2" xfId="9926" xr:uid="{02445B23-3465-4BFB-B874-965775F8F1B4}"/>
    <cellStyle name="Percent 2 5 3 4 2 2" xfId="13348" xr:uid="{D8EABF2A-0E6D-46FC-8ED8-3FC04CB298F2}"/>
    <cellStyle name="Percent 2 5 3 4 2 2 2" xfId="27038" xr:uid="{9BCFDC58-C413-4DB4-80EE-840E10A6BBFF}"/>
    <cellStyle name="Percent 2 5 3 4 2 2 2 2" xfId="40730" xr:uid="{1A01FFFD-AE5D-4047-AED2-F3741A55287D}"/>
    <cellStyle name="Percent 2 5 3 4 2 2 2 3" xfId="55614" xr:uid="{FD91EF67-EEBD-4E88-9B90-12458B68245F}"/>
    <cellStyle name="Percent 2 5 3 4 2 2 3" xfId="20194" xr:uid="{C3244D32-7BF4-47DC-AD6B-2156DFBE5BA7}"/>
    <cellStyle name="Percent 2 5 3 4 2 2 4" xfId="33884" xr:uid="{01DE9269-2830-4658-B53D-8780BC94A9CA}"/>
    <cellStyle name="Percent 2 5 3 4 2 2 5" xfId="48768" xr:uid="{8C89531B-C6AF-4A34-93A9-4CDB55778465}"/>
    <cellStyle name="Percent 2 5 3 4 2 3" xfId="23616" xr:uid="{68662D28-A19D-408C-AA23-A6ABCBD298BC}"/>
    <cellStyle name="Percent 2 5 3 4 2 3 2" xfId="37308" xr:uid="{68EA94C0-C1E6-4870-88B8-BFAE749BA886}"/>
    <cellStyle name="Percent 2 5 3 4 2 3 3" xfId="52192" xr:uid="{F3ECDB03-EB7C-49C8-AA61-1365D952183D}"/>
    <cellStyle name="Percent 2 5 3 4 2 4" xfId="16772" xr:uid="{3501C861-064C-439D-8319-22F40FE63D5A}"/>
    <cellStyle name="Percent 2 5 3 4 2 5" xfId="30462" xr:uid="{706484AF-9E5E-41C2-95CB-2DE1FDB01461}"/>
    <cellStyle name="Percent 2 5 3 4 2 6" xfId="45346" xr:uid="{946CE328-0344-481C-AEA9-C87351EFB06D}"/>
    <cellStyle name="Percent 2 5 3 4 3" xfId="11636" xr:uid="{7BDA46B7-0D49-4152-8FBC-DE1EAEDCA315}"/>
    <cellStyle name="Percent 2 5 3 4 3 2" xfId="25326" xr:uid="{6DEF0130-CFCC-4E06-883A-46F6F321F384}"/>
    <cellStyle name="Percent 2 5 3 4 3 2 2" xfId="39018" xr:uid="{BA1D4948-6C1E-4EF8-9EE0-89DD6E15F44A}"/>
    <cellStyle name="Percent 2 5 3 4 3 2 3" xfId="53902" xr:uid="{9676A6AE-D860-4D0E-A5D9-2009B268A9BA}"/>
    <cellStyle name="Percent 2 5 3 4 3 3" xfId="18482" xr:uid="{C3E90347-A5F6-46F7-8A79-2943BBE61106}"/>
    <cellStyle name="Percent 2 5 3 4 3 4" xfId="32172" xr:uid="{421046FF-60B6-479A-AFDA-FE3D57E11C56}"/>
    <cellStyle name="Percent 2 5 3 4 3 5" xfId="47056" xr:uid="{D731264D-C341-4C78-9E37-5FDEBF559BD9}"/>
    <cellStyle name="Percent 2 5 3 4 4" xfId="21904" xr:uid="{847FA721-D499-47FC-9BAB-7D2D25CE8585}"/>
    <cellStyle name="Percent 2 5 3 4 4 2" xfId="35596" xr:uid="{E93C78BF-05FA-46AF-9674-CEC40A0DF12C}"/>
    <cellStyle name="Percent 2 5 3 4 4 3" xfId="50480" xr:uid="{48EEF122-3757-486E-849C-D45F52A4C704}"/>
    <cellStyle name="Percent 2 5 3 4 5" xfId="15060" xr:uid="{2A7E05BE-B445-4961-933A-29E3E3FFF24E}"/>
    <cellStyle name="Percent 2 5 3 4 6" xfId="28750" xr:uid="{47081BA5-A785-4283-A313-AF93D7CE82E1}"/>
    <cellStyle name="Percent 2 5 3 4 7" xfId="43634" xr:uid="{5391E9CA-690A-4CF1-A331-0CF9C321B703}"/>
    <cellStyle name="Percent 2 5 3 5" xfId="9922" xr:uid="{46AF2AE1-1553-45DC-996D-578CAEEC0503}"/>
    <cellStyle name="Percent 2 5 3 5 2" xfId="13344" xr:uid="{ADCBD359-2BDF-42B1-8EF0-0128901243A8}"/>
    <cellStyle name="Percent 2 5 3 5 2 2" xfId="27034" xr:uid="{638A71C5-02C2-4148-885A-85FB90CDE12B}"/>
    <cellStyle name="Percent 2 5 3 5 2 2 2" xfId="40726" xr:uid="{EE9FA848-0D6A-47B7-A5E1-3B18A39C261C}"/>
    <cellStyle name="Percent 2 5 3 5 2 2 3" xfId="55610" xr:uid="{5CE119EA-C3DA-4F3B-909F-727BA505FD40}"/>
    <cellStyle name="Percent 2 5 3 5 2 3" xfId="20190" xr:uid="{366A355D-80B6-4C60-BF93-0BC14102BB8F}"/>
    <cellStyle name="Percent 2 5 3 5 2 4" xfId="33880" xr:uid="{ADCF6193-51D3-4E42-A4B2-64E61994B1D2}"/>
    <cellStyle name="Percent 2 5 3 5 2 5" xfId="48764" xr:uid="{E72EB1A0-0C30-490F-9557-4A11FF0AC1B4}"/>
    <cellStyle name="Percent 2 5 3 5 3" xfId="23612" xr:uid="{F9210152-D406-4D4E-8D89-B1605DA9B197}"/>
    <cellStyle name="Percent 2 5 3 5 3 2" xfId="37304" xr:uid="{88E4A179-0807-45EB-9DCA-2C262E20E15D}"/>
    <cellStyle name="Percent 2 5 3 5 3 3" xfId="52188" xr:uid="{71518CD4-B7EE-4D6B-B233-15B01B1050E3}"/>
    <cellStyle name="Percent 2 5 3 5 4" xfId="16768" xr:uid="{1A7D54A0-BB05-49F6-AE3B-C45CDB2C0991}"/>
    <cellStyle name="Percent 2 5 3 5 5" xfId="30458" xr:uid="{68AAFA34-9D7A-4DAF-AEE4-09EF1DDB6842}"/>
    <cellStyle name="Percent 2 5 3 5 6" xfId="45342" xr:uid="{EBFFC966-4BD1-4D47-A981-E7CF77ADB248}"/>
    <cellStyle name="Percent 2 5 3 6" xfId="11632" xr:uid="{F58A6503-DFF1-428A-9E68-3DB8890B02BF}"/>
    <cellStyle name="Percent 2 5 3 6 2" xfId="25322" xr:uid="{F256C60A-D057-495E-BD60-848F338D2AAB}"/>
    <cellStyle name="Percent 2 5 3 6 2 2" xfId="39014" xr:uid="{1E8E4305-76AC-4381-B9D5-6EB69DB2EBF5}"/>
    <cellStyle name="Percent 2 5 3 6 2 3" xfId="53898" xr:uid="{1917FAE3-8A41-4021-AF5C-BE4768DF8844}"/>
    <cellStyle name="Percent 2 5 3 6 3" xfId="18478" xr:uid="{4D0775F0-0AAE-473A-A081-3FE66BED3240}"/>
    <cellStyle name="Percent 2 5 3 6 4" xfId="32168" xr:uid="{F28DB75D-8F13-45EB-B968-22BADC7C36B2}"/>
    <cellStyle name="Percent 2 5 3 6 5" xfId="47052" xr:uid="{07DB2147-D8C5-4CF2-89E1-84C25153B672}"/>
    <cellStyle name="Percent 2 5 3 7" xfId="21900" xr:uid="{F7E47EBD-73F8-4071-9A4A-781B5DF781BA}"/>
    <cellStyle name="Percent 2 5 3 7 2" xfId="35592" xr:uid="{E601DAF1-31C3-46AC-A530-E2AA1C03A1BB}"/>
    <cellStyle name="Percent 2 5 3 7 3" xfId="50476" xr:uid="{11BC8342-7ABF-4A9A-8AAF-8572C8A318DF}"/>
    <cellStyle name="Percent 2 5 3 8" xfId="15056" xr:uid="{C14DEE0C-1A7D-4587-AA89-A73224D40D8B}"/>
    <cellStyle name="Percent 2 5 3 9" xfId="28746" xr:uid="{B8E0A84F-59A9-4DA4-816E-94612BD5A1C1}"/>
    <cellStyle name="Percent 2 5 4" xfId="8215" xr:uid="{7DC1BD8C-5321-4812-A57D-213BB4512B58}"/>
    <cellStyle name="Percent 2 5 4 2" xfId="8216" xr:uid="{7AA7610B-AC96-4F3B-AFAE-89E4371EDA83}"/>
    <cellStyle name="Percent 2 5 4 2 2" xfId="9928" xr:uid="{F6BBBA5B-5824-4F29-90CB-40C0A5E03F3F}"/>
    <cellStyle name="Percent 2 5 4 2 2 2" xfId="13350" xr:uid="{AF65F523-A1CC-4C56-B5A4-2FF0C5BE46F8}"/>
    <cellStyle name="Percent 2 5 4 2 2 2 2" xfId="27040" xr:uid="{85F591B6-B836-4C91-9956-3CD94B54970E}"/>
    <cellStyle name="Percent 2 5 4 2 2 2 2 2" xfId="40732" xr:uid="{2959B775-0A96-4833-84EC-18B4D043AB9C}"/>
    <cellStyle name="Percent 2 5 4 2 2 2 2 3" xfId="55616" xr:uid="{E92BEBB7-D849-453C-8B4E-B2FE12FE35D9}"/>
    <cellStyle name="Percent 2 5 4 2 2 2 3" xfId="20196" xr:uid="{12D8BB18-942A-4900-91EC-71BDDE2DBF6B}"/>
    <cellStyle name="Percent 2 5 4 2 2 2 4" xfId="33886" xr:uid="{89229AA2-CB07-4C5C-AE61-335AF1F7C448}"/>
    <cellStyle name="Percent 2 5 4 2 2 2 5" xfId="48770" xr:uid="{094DA53E-1C66-40D2-8E4A-FB690629C749}"/>
    <cellStyle name="Percent 2 5 4 2 2 3" xfId="23618" xr:uid="{CEA3D3A3-BA63-493C-B464-0D56E33B3507}"/>
    <cellStyle name="Percent 2 5 4 2 2 3 2" xfId="37310" xr:uid="{B7827547-7CF8-476C-A86E-16AF5A5DA52C}"/>
    <cellStyle name="Percent 2 5 4 2 2 3 3" xfId="52194" xr:uid="{0AE7DDB0-9257-4FF3-BD75-46610FE25142}"/>
    <cellStyle name="Percent 2 5 4 2 2 4" xfId="16774" xr:uid="{B8F9CAFC-5C7C-4758-BE56-B4D7A5735CBF}"/>
    <cellStyle name="Percent 2 5 4 2 2 5" xfId="30464" xr:uid="{48E60E00-42A6-45A6-885A-25F80383980E}"/>
    <cellStyle name="Percent 2 5 4 2 2 6" xfId="45348" xr:uid="{968604F5-E5FD-4AEB-B0F7-E99250380BA7}"/>
    <cellStyle name="Percent 2 5 4 2 3" xfId="11638" xr:uid="{28E0D181-6E91-4A1A-BF0E-437B225078B7}"/>
    <cellStyle name="Percent 2 5 4 2 3 2" xfId="25328" xr:uid="{3CD05B3D-260F-424E-9C57-42C534468535}"/>
    <cellStyle name="Percent 2 5 4 2 3 2 2" xfId="39020" xr:uid="{CFF296A5-0CC3-41F8-8F6A-F86B501669D5}"/>
    <cellStyle name="Percent 2 5 4 2 3 2 3" xfId="53904" xr:uid="{07E96A04-7F22-4D6E-B1F0-47988ADA1717}"/>
    <cellStyle name="Percent 2 5 4 2 3 3" xfId="18484" xr:uid="{2E523264-150D-4A45-9A21-99D3C9063001}"/>
    <cellStyle name="Percent 2 5 4 2 3 4" xfId="32174" xr:uid="{69FF8F96-292F-41A0-8459-7FE7CD87042D}"/>
    <cellStyle name="Percent 2 5 4 2 3 5" xfId="47058" xr:uid="{5550F9EB-B5CE-4AE2-B101-38E94340F229}"/>
    <cellStyle name="Percent 2 5 4 2 4" xfId="21906" xr:uid="{2C996035-7C1A-421F-8F4C-57B72ADBA4EF}"/>
    <cellStyle name="Percent 2 5 4 2 4 2" xfId="35598" xr:uid="{7296BB07-FC14-419E-98A7-B644D734C740}"/>
    <cellStyle name="Percent 2 5 4 2 4 3" xfId="50482" xr:uid="{AA3E4072-7D5D-4AC9-8D22-CCF258709C67}"/>
    <cellStyle name="Percent 2 5 4 2 5" xfId="15062" xr:uid="{AE702576-8044-4772-9CD5-1F3EFBF86C59}"/>
    <cellStyle name="Percent 2 5 4 2 6" xfId="28752" xr:uid="{DE0E1F38-C38D-411C-83E3-1611E9CB28B1}"/>
    <cellStyle name="Percent 2 5 4 2 7" xfId="43636" xr:uid="{7533CA47-7EE0-4CDA-B3EE-9BF7F06D0BC9}"/>
    <cellStyle name="Percent 2 5 4 3" xfId="9927" xr:uid="{11295758-C385-4E50-A006-619BC8570BD6}"/>
    <cellStyle name="Percent 2 5 4 3 2" xfId="13349" xr:uid="{9F32A182-EE39-4BD5-9A49-8D99A558CFBD}"/>
    <cellStyle name="Percent 2 5 4 3 2 2" xfId="27039" xr:uid="{38E1C6A8-2016-4B09-8ADF-BC608842C9E2}"/>
    <cellStyle name="Percent 2 5 4 3 2 2 2" xfId="40731" xr:uid="{70A5D600-D5C2-4C2C-BD01-A3A7C5CCF654}"/>
    <cellStyle name="Percent 2 5 4 3 2 2 3" xfId="55615" xr:uid="{B26CB932-CF0A-4019-8ADB-6D4CBFC27B2C}"/>
    <cellStyle name="Percent 2 5 4 3 2 3" xfId="20195" xr:uid="{53763479-A339-42FA-9719-23831D196B99}"/>
    <cellStyle name="Percent 2 5 4 3 2 4" xfId="33885" xr:uid="{378E425F-B5F9-460B-B5A9-518A500A960C}"/>
    <cellStyle name="Percent 2 5 4 3 2 5" xfId="48769" xr:uid="{8ABD002D-6437-479B-91C3-22F2CE6EF528}"/>
    <cellStyle name="Percent 2 5 4 3 3" xfId="23617" xr:uid="{BCEAC903-B8EA-4378-945A-C1FD93D44024}"/>
    <cellStyle name="Percent 2 5 4 3 3 2" xfId="37309" xr:uid="{C420C51D-F9A4-4FD0-926B-27C8D627336A}"/>
    <cellStyle name="Percent 2 5 4 3 3 3" xfId="52193" xr:uid="{FA729EFF-A6DE-4D99-AD3A-9BED1727E0D5}"/>
    <cellStyle name="Percent 2 5 4 3 4" xfId="16773" xr:uid="{2A7CA635-1C74-4D1A-B61E-A9FE609E29FA}"/>
    <cellStyle name="Percent 2 5 4 3 5" xfId="30463" xr:uid="{1DF0862D-4C6B-4EF4-9A08-F2A48E7957DF}"/>
    <cellStyle name="Percent 2 5 4 3 6" xfId="45347" xr:uid="{0AF3F4FC-81A6-4023-B1A6-43C80343D9A9}"/>
    <cellStyle name="Percent 2 5 4 4" xfId="11637" xr:uid="{0FB18D58-8E19-485C-ACD8-8E49874C650B}"/>
    <cellStyle name="Percent 2 5 4 4 2" xfId="25327" xr:uid="{74277101-F405-4AF8-91D9-AA2E2FE29108}"/>
    <cellStyle name="Percent 2 5 4 4 2 2" xfId="39019" xr:uid="{E070CF2C-FD8C-46AC-AD3E-87497A2A0458}"/>
    <cellStyle name="Percent 2 5 4 4 2 3" xfId="53903" xr:uid="{5C8D381A-13F4-4D32-8333-F2CA425AB3AD}"/>
    <cellStyle name="Percent 2 5 4 4 3" xfId="18483" xr:uid="{922CD947-D2B0-4EC0-9252-AEA51614ACFF}"/>
    <cellStyle name="Percent 2 5 4 4 4" xfId="32173" xr:uid="{0D6373CD-4C89-4CB8-9F38-2D818C0A5D72}"/>
    <cellStyle name="Percent 2 5 4 4 5" xfId="47057" xr:uid="{17A88794-109A-4E60-90EE-0A0B52F1A1E1}"/>
    <cellStyle name="Percent 2 5 4 5" xfId="21905" xr:uid="{E9C6176D-A781-493F-B842-4F41BAA30954}"/>
    <cellStyle name="Percent 2 5 4 5 2" xfId="35597" xr:uid="{790A8C14-D975-4B1A-9E5E-080E82F528BE}"/>
    <cellStyle name="Percent 2 5 4 5 3" xfId="50481" xr:uid="{E97224AA-D60B-4512-BAC2-BFA420AB46BD}"/>
    <cellStyle name="Percent 2 5 4 6" xfId="15061" xr:uid="{0213CB7C-A991-4F36-AFFC-805A2A1FC39E}"/>
    <cellStyle name="Percent 2 5 4 7" xfId="28751" xr:uid="{3A91AB95-15A8-43ED-9F4C-F58219546434}"/>
    <cellStyle name="Percent 2 5 4 8" xfId="43635" xr:uid="{9BCB429E-95A6-42DF-A8C3-C2E54558DF25}"/>
    <cellStyle name="Percent 2 5 5" xfId="8217" xr:uid="{C9ADCD5F-53FC-42EC-8DEC-38D428D755ED}"/>
    <cellStyle name="Percent 2 5 5 2" xfId="9929" xr:uid="{65401FE1-4C25-4FC8-9DEF-A1064B131BD9}"/>
    <cellStyle name="Percent 2 5 5 2 2" xfId="13351" xr:uid="{A3DECD0B-097B-4F02-9365-68583376A092}"/>
    <cellStyle name="Percent 2 5 5 2 2 2" xfId="27041" xr:uid="{2C5ECE4F-324A-47E8-BB5F-5C453BB4A018}"/>
    <cellStyle name="Percent 2 5 5 2 2 2 2" xfId="40733" xr:uid="{B4E15DE9-5A11-42A4-8A0A-98B6196FA64A}"/>
    <cellStyle name="Percent 2 5 5 2 2 2 3" xfId="55617" xr:uid="{826DB392-EED8-4212-BE40-B6F4B4CB9557}"/>
    <cellStyle name="Percent 2 5 5 2 2 3" xfId="20197" xr:uid="{10C87C61-BE74-46FD-9D67-27D784243179}"/>
    <cellStyle name="Percent 2 5 5 2 2 4" xfId="33887" xr:uid="{22E5E83D-BE98-439B-B789-AFA2B5732BE0}"/>
    <cellStyle name="Percent 2 5 5 2 2 5" xfId="48771" xr:uid="{E6A2E659-A512-4853-B875-537EEB59A4CA}"/>
    <cellStyle name="Percent 2 5 5 2 3" xfId="23619" xr:uid="{B4C8E00F-9EA8-4FB2-9F54-59FA0AA16924}"/>
    <cellStyle name="Percent 2 5 5 2 3 2" xfId="37311" xr:uid="{B2FEE466-E06D-410C-AE88-584456747118}"/>
    <cellStyle name="Percent 2 5 5 2 3 3" xfId="52195" xr:uid="{72BD8212-3C5F-4EF7-B983-DD84B61E0535}"/>
    <cellStyle name="Percent 2 5 5 2 4" xfId="16775" xr:uid="{71A758B6-8C65-4529-9D26-D4243AF44AC8}"/>
    <cellStyle name="Percent 2 5 5 2 5" xfId="30465" xr:uid="{33762D59-354C-44A8-9B5E-DA05738F25F8}"/>
    <cellStyle name="Percent 2 5 5 2 6" xfId="45349" xr:uid="{00D57376-C409-43B1-9828-68DC0E80C168}"/>
    <cellStyle name="Percent 2 5 5 3" xfId="11639" xr:uid="{B5EEC6B0-9828-4F1A-B433-2F9C04E04B29}"/>
    <cellStyle name="Percent 2 5 5 3 2" xfId="25329" xr:uid="{318D45B9-1359-4F53-969C-835F6C7CDA67}"/>
    <cellStyle name="Percent 2 5 5 3 2 2" xfId="39021" xr:uid="{84302217-3849-4C3E-8580-5317182CE6F1}"/>
    <cellStyle name="Percent 2 5 5 3 2 3" xfId="53905" xr:uid="{3E91F444-4CE9-44B3-9992-53137825BB3D}"/>
    <cellStyle name="Percent 2 5 5 3 3" xfId="18485" xr:uid="{1B37B9F9-2395-4D07-96B4-6521BB2B90B0}"/>
    <cellStyle name="Percent 2 5 5 3 4" xfId="32175" xr:uid="{921F9ACE-9919-47BD-8DA9-434E6486F8AC}"/>
    <cellStyle name="Percent 2 5 5 3 5" xfId="47059" xr:uid="{839639A9-F6F5-459F-8EA7-133B60BCD8B0}"/>
    <cellStyle name="Percent 2 5 5 4" xfId="21907" xr:uid="{D6A87599-6753-4DA6-BA63-A45BF7DD52E8}"/>
    <cellStyle name="Percent 2 5 5 4 2" xfId="35599" xr:uid="{F5F44ACC-86C3-48BD-96A8-4EAA438BDF9B}"/>
    <cellStyle name="Percent 2 5 5 4 3" xfId="50483" xr:uid="{D31C4249-7766-4848-A2A8-1B019962F521}"/>
    <cellStyle name="Percent 2 5 5 5" xfId="15063" xr:uid="{2CE2A3FD-E29E-436B-9B6E-4FE12BB5133D}"/>
    <cellStyle name="Percent 2 5 5 6" xfId="28753" xr:uid="{CE7378FB-125D-460E-8AEE-D4343E220193}"/>
    <cellStyle name="Percent 2 5 5 7" xfId="43637" xr:uid="{BFD59C49-2F5D-456B-965D-409DA9361CC3}"/>
    <cellStyle name="Percent 2 5 6" xfId="8218" xr:uid="{B688F332-8506-4409-8F10-1174181D19AD}"/>
    <cellStyle name="Percent 2 5 6 2" xfId="9930" xr:uid="{667AA1BD-5FF8-4DB0-A766-D40B46CF269D}"/>
    <cellStyle name="Percent 2 5 6 2 2" xfId="13352" xr:uid="{B105277C-6510-4F7C-B763-9D18331B9FC6}"/>
    <cellStyle name="Percent 2 5 6 2 2 2" xfId="27042" xr:uid="{DCD29251-C204-48F1-B884-EB48992D6332}"/>
    <cellStyle name="Percent 2 5 6 2 2 2 2" xfId="40734" xr:uid="{FD126DB1-8C64-49F1-9DAA-A76C3EAA0AF6}"/>
    <cellStyle name="Percent 2 5 6 2 2 2 3" xfId="55618" xr:uid="{867123A6-652B-4FBC-9828-7E135329E471}"/>
    <cellStyle name="Percent 2 5 6 2 2 3" xfId="20198" xr:uid="{A68B4595-A90E-457F-8BC3-2483E2284853}"/>
    <cellStyle name="Percent 2 5 6 2 2 4" xfId="33888" xr:uid="{C709B059-76EC-4D82-9479-5D5C3D80E484}"/>
    <cellStyle name="Percent 2 5 6 2 2 5" xfId="48772" xr:uid="{AF664CCC-8FCD-4E68-878C-6E52B4EC3183}"/>
    <cellStyle name="Percent 2 5 6 2 3" xfId="23620" xr:uid="{0D3AC7F6-410F-4DC0-9F56-49764C67E4D3}"/>
    <cellStyle name="Percent 2 5 6 2 3 2" xfId="37312" xr:uid="{F20D7EFC-89D9-4AD6-9B66-D95B54F6D3F4}"/>
    <cellStyle name="Percent 2 5 6 2 3 3" xfId="52196" xr:uid="{C03B1C23-4471-4811-A4E6-782E625E5AC4}"/>
    <cellStyle name="Percent 2 5 6 2 4" xfId="16776" xr:uid="{C829BCE1-507E-4678-9A54-4BE060A9BBEE}"/>
    <cellStyle name="Percent 2 5 6 2 5" xfId="30466" xr:uid="{9573854E-9489-4380-B32A-C3CB6132BE5F}"/>
    <cellStyle name="Percent 2 5 6 2 6" xfId="45350" xr:uid="{85735B71-3101-4560-A8C9-91D598FEA50A}"/>
    <cellStyle name="Percent 2 5 6 3" xfId="11640" xr:uid="{06A6CAC8-EC2C-4DA1-A031-EA24FAE3BCC4}"/>
    <cellStyle name="Percent 2 5 6 3 2" xfId="25330" xr:uid="{14FE73E2-6AAE-4243-A144-57D1A479D0F9}"/>
    <cellStyle name="Percent 2 5 6 3 2 2" xfId="39022" xr:uid="{5D75EFA7-C3C5-458F-B47E-71AA36BF1973}"/>
    <cellStyle name="Percent 2 5 6 3 2 3" xfId="53906" xr:uid="{4F7DC791-1DAD-454A-8FA8-8DA9E107B639}"/>
    <cellStyle name="Percent 2 5 6 3 3" xfId="18486" xr:uid="{019E23C5-8CCE-46BC-9134-EDA0492A2862}"/>
    <cellStyle name="Percent 2 5 6 3 4" xfId="32176" xr:uid="{93423713-5E3D-437F-BBAD-CA0307987396}"/>
    <cellStyle name="Percent 2 5 6 3 5" xfId="47060" xr:uid="{108AB1D6-FEA6-4A45-8FDB-C84F0CCCEE8C}"/>
    <cellStyle name="Percent 2 5 6 4" xfId="21908" xr:uid="{A317C03F-AFB2-4B54-AB3F-D758026F64E8}"/>
    <cellStyle name="Percent 2 5 6 4 2" xfId="35600" xr:uid="{9B635627-9354-4336-940C-07E7886C559B}"/>
    <cellStyle name="Percent 2 5 6 4 3" xfId="50484" xr:uid="{DCCA8319-9EBA-452A-B195-7BED9FD12FFD}"/>
    <cellStyle name="Percent 2 5 6 5" xfId="15064" xr:uid="{35DA7CFD-12AC-4E78-9FC6-996174D9F70D}"/>
    <cellStyle name="Percent 2 5 6 6" xfId="28754" xr:uid="{A9E4F0C8-1EB3-49B9-87E8-D6FAB31EF2E7}"/>
    <cellStyle name="Percent 2 5 6 7" xfId="43638" xr:uid="{69A549A0-EA5A-4AB8-98A6-BAF1CC582048}"/>
    <cellStyle name="Percent 2 5 7" xfId="9916" xr:uid="{F2F4808E-8B1C-4F2C-88B0-730D4651B42D}"/>
    <cellStyle name="Percent 2 5 7 2" xfId="13338" xr:uid="{FD2DB7CD-6869-4C41-B889-1BA9E9F31079}"/>
    <cellStyle name="Percent 2 5 7 2 2" xfId="27028" xr:uid="{A621F3ED-8248-4EF1-B0F9-1C6AC5FD2AF5}"/>
    <cellStyle name="Percent 2 5 7 2 2 2" xfId="40720" xr:uid="{0E61600F-914E-4403-B2E9-AD4015BC9617}"/>
    <cellStyle name="Percent 2 5 7 2 2 3" xfId="55604" xr:uid="{DB37874F-186F-42EC-9793-3D6EF75FC076}"/>
    <cellStyle name="Percent 2 5 7 2 3" xfId="20184" xr:uid="{C1209819-20DD-48AA-8706-61F43B47229B}"/>
    <cellStyle name="Percent 2 5 7 2 4" xfId="33874" xr:uid="{159A5845-CC1B-4AB6-B5B9-7B9D066A1737}"/>
    <cellStyle name="Percent 2 5 7 2 5" xfId="48758" xr:uid="{438BED1F-36D9-4CCC-A9B3-57A153949147}"/>
    <cellStyle name="Percent 2 5 7 3" xfId="23606" xr:uid="{3878F52D-9445-447C-8BE8-FB8876FC15A4}"/>
    <cellStyle name="Percent 2 5 7 3 2" xfId="37298" xr:uid="{298B12EF-F1A4-4057-99A9-A34A5809EB85}"/>
    <cellStyle name="Percent 2 5 7 3 3" xfId="52182" xr:uid="{6686855F-9E67-40AE-AACF-5EF1ED4A4003}"/>
    <cellStyle name="Percent 2 5 7 4" xfId="16762" xr:uid="{E7EC752B-F985-4F53-A724-E4A110296EF6}"/>
    <cellStyle name="Percent 2 5 7 5" xfId="30452" xr:uid="{A0D97980-86DA-481F-95F5-57D7BE721422}"/>
    <cellStyle name="Percent 2 5 7 6" xfId="45336" xr:uid="{192542B3-1B4E-4B75-9F83-1D1A5CE523AE}"/>
    <cellStyle name="Percent 2 5 8" xfId="11626" xr:uid="{07A07F6E-D1F9-45B7-9176-9C27B0B97B36}"/>
    <cellStyle name="Percent 2 5 8 2" xfId="25316" xr:uid="{12FA1FA6-3157-4F35-9EB8-9DA37683463B}"/>
    <cellStyle name="Percent 2 5 8 2 2" xfId="39008" xr:uid="{AAA1980D-F23E-45DB-9E2F-5727A7170419}"/>
    <cellStyle name="Percent 2 5 8 2 3" xfId="53892" xr:uid="{31007366-53B7-4D42-A5F7-2032D9846F01}"/>
    <cellStyle name="Percent 2 5 8 3" xfId="18472" xr:uid="{6D6C5530-AC5B-4DC8-99CE-D3C4E6BB02ED}"/>
    <cellStyle name="Percent 2 5 8 4" xfId="32162" xr:uid="{E42FACD4-E17E-426A-9344-4F312915A52C}"/>
    <cellStyle name="Percent 2 5 8 5" xfId="47046" xr:uid="{443E9BC0-C3BD-4E72-9DF3-61F33E00EE6A}"/>
    <cellStyle name="Percent 2 5 9" xfId="21894" xr:uid="{25F4D35E-1D95-4649-87BE-FF4E11122C7C}"/>
    <cellStyle name="Percent 2 5 9 2" xfId="35586" xr:uid="{F9C326E8-623E-477B-818D-8CB278D4D991}"/>
    <cellStyle name="Percent 2 5 9 3" xfId="50470" xr:uid="{C4E8E465-F6E7-4D66-A73C-F6D0AE592C7E}"/>
    <cellStyle name="Percent 2 6" xfId="8219" xr:uid="{15BC14C6-9A2C-4811-B1B5-1BF6C5194029}"/>
    <cellStyle name="Percent 2 6 10" xfId="43639" xr:uid="{139FADBE-B8D5-4803-BB1C-8A71C38DEDB0}"/>
    <cellStyle name="Percent 2 6 2" xfId="8220" xr:uid="{69FB9564-220F-4BCD-9634-E52515874962}"/>
    <cellStyle name="Percent 2 6 2 2" xfId="8221" xr:uid="{2CCFC5B8-E58C-4800-82C3-2E7BBEE5255D}"/>
    <cellStyle name="Percent 2 6 2 2 2" xfId="9933" xr:uid="{F2BA0A2C-0958-4708-8E5C-EA465C70E807}"/>
    <cellStyle name="Percent 2 6 2 2 2 2" xfId="13355" xr:uid="{9A8B2383-CEA0-47AD-B721-FD76DC5076CE}"/>
    <cellStyle name="Percent 2 6 2 2 2 2 2" xfId="27045" xr:uid="{72564204-D73C-4203-A76B-34A4160DF83D}"/>
    <cellStyle name="Percent 2 6 2 2 2 2 2 2" xfId="40737" xr:uid="{A1089BD9-4BE2-4DB9-A9C8-B18DBD1BCBE6}"/>
    <cellStyle name="Percent 2 6 2 2 2 2 2 3" xfId="55621" xr:uid="{FE585273-1E2B-4EFF-8D39-B65BB3BAB504}"/>
    <cellStyle name="Percent 2 6 2 2 2 2 3" xfId="20201" xr:uid="{078DDD93-CD2B-4D05-BA2A-FA115072A370}"/>
    <cellStyle name="Percent 2 6 2 2 2 2 4" xfId="33891" xr:uid="{4E339718-3FC2-4E12-B720-16202BAFC097}"/>
    <cellStyle name="Percent 2 6 2 2 2 2 5" xfId="48775" xr:uid="{503C22C6-9C9D-44A2-ACB9-BA5D0E2463FE}"/>
    <cellStyle name="Percent 2 6 2 2 2 3" xfId="23623" xr:uid="{39751151-A852-4E1E-B4FC-3D0363056D0A}"/>
    <cellStyle name="Percent 2 6 2 2 2 3 2" xfId="37315" xr:uid="{C51DD9E9-48EE-4CB8-9901-9A1726F3A0C7}"/>
    <cellStyle name="Percent 2 6 2 2 2 3 3" xfId="52199" xr:uid="{C7016463-561D-426C-905B-4388DD8E4DC7}"/>
    <cellStyle name="Percent 2 6 2 2 2 4" xfId="16779" xr:uid="{198D1E8F-B151-4A3F-A14E-A1D35426C5C2}"/>
    <cellStyle name="Percent 2 6 2 2 2 5" xfId="30469" xr:uid="{50EB4788-3277-4075-9EF7-1916FA80661B}"/>
    <cellStyle name="Percent 2 6 2 2 2 6" xfId="45353" xr:uid="{353D7139-B504-42F2-A886-90A417E6E979}"/>
    <cellStyle name="Percent 2 6 2 2 3" xfId="11643" xr:uid="{71EC4E75-039B-42E2-9682-E7EB5653537E}"/>
    <cellStyle name="Percent 2 6 2 2 3 2" xfId="25333" xr:uid="{241AE7F5-3153-4242-B539-B26C0D0982A6}"/>
    <cellStyle name="Percent 2 6 2 2 3 2 2" xfId="39025" xr:uid="{33649F86-30AD-4244-997E-FFB432E06AF3}"/>
    <cellStyle name="Percent 2 6 2 2 3 2 3" xfId="53909" xr:uid="{CC1C16D8-654C-41E1-8CAF-443C437F695D}"/>
    <cellStyle name="Percent 2 6 2 2 3 3" xfId="18489" xr:uid="{ADC38EA6-B530-439E-9F6F-0108DFA874FC}"/>
    <cellStyle name="Percent 2 6 2 2 3 4" xfId="32179" xr:uid="{33BF9849-D3A5-45D0-98D6-E886A592BC67}"/>
    <cellStyle name="Percent 2 6 2 2 3 5" xfId="47063" xr:uid="{8302D842-C714-4D68-9F1D-1246C9E51976}"/>
    <cellStyle name="Percent 2 6 2 2 4" xfId="21911" xr:uid="{2F45DFA9-C246-4CB0-AB9D-9FAAD0D37631}"/>
    <cellStyle name="Percent 2 6 2 2 4 2" xfId="35603" xr:uid="{D545C6E6-DA87-4DBC-B808-DE2FF9D5126C}"/>
    <cellStyle name="Percent 2 6 2 2 4 3" xfId="50487" xr:uid="{67F36C96-A7CA-491F-8BB5-E38792804702}"/>
    <cellStyle name="Percent 2 6 2 2 5" xfId="15067" xr:uid="{8F62792F-8C4A-481D-A19D-C4A2BBC397AE}"/>
    <cellStyle name="Percent 2 6 2 2 6" xfId="28757" xr:uid="{7FEA4DAA-2754-47D5-B878-F0D82C747EAA}"/>
    <cellStyle name="Percent 2 6 2 2 7" xfId="43641" xr:uid="{C83049BC-A2BB-4BEF-BAD9-410241C05399}"/>
    <cellStyle name="Percent 2 6 2 3" xfId="9932" xr:uid="{EA5C03E1-5941-4DA6-B1D2-C166B1B5BF8D}"/>
    <cellStyle name="Percent 2 6 2 3 2" xfId="13354" xr:uid="{A91A74EB-554B-41C1-AD68-95F2CC31868B}"/>
    <cellStyle name="Percent 2 6 2 3 2 2" xfId="27044" xr:uid="{69E6B2B5-590C-4E7A-8E5F-6B34A24A848E}"/>
    <cellStyle name="Percent 2 6 2 3 2 2 2" xfId="40736" xr:uid="{F707D9D9-D987-4C20-ADC8-B9D880058C53}"/>
    <cellStyle name="Percent 2 6 2 3 2 2 3" xfId="55620" xr:uid="{30F8E425-F648-445C-95A3-DD7F1E47A10B}"/>
    <cellStyle name="Percent 2 6 2 3 2 3" xfId="20200" xr:uid="{6915D2CA-E1D3-4658-9BCA-B540B549CF54}"/>
    <cellStyle name="Percent 2 6 2 3 2 4" xfId="33890" xr:uid="{A68C53C4-3164-41A8-8192-7EA114968BC5}"/>
    <cellStyle name="Percent 2 6 2 3 2 5" xfId="48774" xr:uid="{C16F5764-F338-41CC-A032-459278FFFA38}"/>
    <cellStyle name="Percent 2 6 2 3 3" xfId="23622" xr:uid="{D8054A13-A597-4EAB-B614-5D5580143D99}"/>
    <cellStyle name="Percent 2 6 2 3 3 2" xfId="37314" xr:uid="{3A339E7C-1A1B-42F3-AE19-C769C9832449}"/>
    <cellStyle name="Percent 2 6 2 3 3 3" xfId="52198" xr:uid="{89A38551-88A7-4437-81DF-024B5C8C4F29}"/>
    <cellStyle name="Percent 2 6 2 3 4" xfId="16778" xr:uid="{E4179F01-F784-4789-B578-AF1A2F63D267}"/>
    <cellStyle name="Percent 2 6 2 3 5" xfId="30468" xr:uid="{8B8D2E88-2B5A-4766-B2DB-C37AF3972EBA}"/>
    <cellStyle name="Percent 2 6 2 3 6" xfId="45352" xr:uid="{CB53D676-3339-440D-8672-C19FFD6ACFDC}"/>
    <cellStyle name="Percent 2 6 2 4" xfId="11642" xr:uid="{CE3023BB-92ED-409F-A967-EC586D1FC229}"/>
    <cellStyle name="Percent 2 6 2 4 2" xfId="25332" xr:uid="{012A0E80-AE33-4BFD-96D1-C9F80AD97148}"/>
    <cellStyle name="Percent 2 6 2 4 2 2" xfId="39024" xr:uid="{58BDA958-C2BE-4D41-853B-24D867481D11}"/>
    <cellStyle name="Percent 2 6 2 4 2 3" xfId="53908" xr:uid="{115D3AA9-2D62-48D9-89F3-75612F4541A8}"/>
    <cellStyle name="Percent 2 6 2 4 3" xfId="18488" xr:uid="{1134BAF3-AE44-4639-9ADE-1746E9432820}"/>
    <cellStyle name="Percent 2 6 2 4 4" xfId="32178" xr:uid="{E56FDCF9-339B-4F13-9DAA-522B834A5623}"/>
    <cellStyle name="Percent 2 6 2 4 5" xfId="47062" xr:uid="{E8DC47D3-7EC8-451B-B869-14232BBB010A}"/>
    <cellStyle name="Percent 2 6 2 5" xfId="21910" xr:uid="{80728740-D34F-4125-A1AA-08228A4E2423}"/>
    <cellStyle name="Percent 2 6 2 5 2" xfId="35602" xr:uid="{F71F6248-F58D-4715-A969-480F12CCD8C3}"/>
    <cellStyle name="Percent 2 6 2 5 3" xfId="50486" xr:uid="{91213EE6-9486-43F2-898C-74D900A59664}"/>
    <cellStyle name="Percent 2 6 2 6" xfId="15066" xr:uid="{7006269F-0B57-4A73-9368-641C504EC94B}"/>
    <cellStyle name="Percent 2 6 2 7" xfId="28756" xr:uid="{175D1437-CD02-4AA2-A837-C1DFAACB51E0}"/>
    <cellStyle name="Percent 2 6 2 8" xfId="43640" xr:uid="{4B242A8E-2962-4191-A880-932083335B6E}"/>
    <cellStyle name="Percent 2 6 3" xfId="8222" xr:uid="{AF13309F-6899-4C08-AA3C-D5380B6A614F}"/>
    <cellStyle name="Percent 2 6 3 2" xfId="9934" xr:uid="{D9E06E82-1FB8-4985-9771-5FD5D43AFDFB}"/>
    <cellStyle name="Percent 2 6 3 2 2" xfId="13356" xr:uid="{43CE1F71-9652-44BB-B36B-6478C82E0587}"/>
    <cellStyle name="Percent 2 6 3 2 2 2" xfId="27046" xr:uid="{A66D5D27-8EB7-4C41-ABF1-00F661CDF836}"/>
    <cellStyle name="Percent 2 6 3 2 2 2 2" xfId="40738" xr:uid="{B311E01B-8565-44A4-9E33-BBD2E8D24833}"/>
    <cellStyle name="Percent 2 6 3 2 2 2 3" xfId="55622" xr:uid="{A905B18E-2CC0-4948-8D4C-19BF109FE8A1}"/>
    <cellStyle name="Percent 2 6 3 2 2 3" xfId="20202" xr:uid="{6B35DAE3-41D8-4E6D-A31A-879FDFDD6ECD}"/>
    <cellStyle name="Percent 2 6 3 2 2 4" xfId="33892" xr:uid="{2F30EF29-01A3-4DD8-ACBA-0264053D25B8}"/>
    <cellStyle name="Percent 2 6 3 2 2 5" xfId="48776" xr:uid="{9BBD12DC-33DF-4E16-9409-707FBC97FA1D}"/>
    <cellStyle name="Percent 2 6 3 2 3" xfId="23624" xr:uid="{6B504D9F-CC4D-49AA-BA52-DB1D8C6C5068}"/>
    <cellStyle name="Percent 2 6 3 2 3 2" xfId="37316" xr:uid="{25F21262-6F0E-48F0-9CCE-9E77C6AF0B5B}"/>
    <cellStyle name="Percent 2 6 3 2 3 3" xfId="52200" xr:uid="{87DCD675-DA5E-4364-BD31-D94E95B6DAE7}"/>
    <cellStyle name="Percent 2 6 3 2 4" xfId="16780" xr:uid="{64B5CB26-609F-40FE-92D3-36EA2B994A31}"/>
    <cellStyle name="Percent 2 6 3 2 5" xfId="30470" xr:uid="{1E7A5B20-5EFA-49CC-92BE-ACE55A74D4A4}"/>
    <cellStyle name="Percent 2 6 3 2 6" xfId="45354" xr:uid="{60FF26E8-66B7-4A71-93BF-A2FB24826366}"/>
    <cellStyle name="Percent 2 6 3 3" xfId="11644" xr:uid="{B30B7CE4-13F2-4E3F-B81F-5C2B47B6B84F}"/>
    <cellStyle name="Percent 2 6 3 3 2" xfId="25334" xr:uid="{811AFF44-5ADC-4E88-9FE0-BD4E34E1E0E0}"/>
    <cellStyle name="Percent 2 6 3 3 2 2" xfId="39026" xr:uid="{6ED109E8-3952-4D4D-8C5A-F869ACE8CD6F}"/>
    <cellStyle name="Percent 2 6 3 3 2 3" xfId="53910" xr:uid="{3DA986AC-E692-4CBF-B030-DA6071CDE4A9}"/>
    <cellStyle name="Percent 2 6 3 3 3" xfId="18490" xr:uid="{415D5CC3-0DFB-4818-848C-F73A7904EE71}"/>
    <cellStyle name="Percent 2 6 3 3 4" xfId="32180" xr:uid="{43EC42DD-3953-42A4-AE30-D8CF62B36AB1}"/>
    <cellStyle name="Percent 2 6 3 3 5" xfId="47064" xr:uid="{44F34EA8-27D7-46F0-83FE-2F20939E2DFE}"/>
    <cellStyle name="Percent 2 6 3 4" xfId="21912" xr:uid="{8E4BBE76-6F93-408C-A50B-1D592C5F176E}"/>
    <cellStyle name="Percent 2 6 3 4 2" xfId="35604" xr:uid="{8785301D-ED77-40CA-8526-C83B57E9202F}"/>
    <cellStyle name="Percent 2 6 3 4 3" xfId="50488" xr:uid="{B7402A28-76AD-46C8-B51E-D708C2DC6F37}"/>
    <cellStyle name="Percent 2 6 3 5" xfId="15068" xr:uid="{DB1D2A32-AE1B-4F2F-87D9-9157B251F164}"/>
    <cellStyle name="Percent 2 6 3 6" xfId="28758" xr:uid="{325C3039-99E7-4DAE-808F-BAE620563E9C}"/>
    <cellStyle name="Percent 2 6 3 7" xfId="43642" xr:uid="{E7B447B6-3A77-4F1B-BF95-121D938D0294}"/>
    <cellStyle name="Percent 2 6 4" xfId="8223" xr:uid="{31895DCB-2B1A-49FA-BF63-17481A67AB9B}"/>
    <cellStyle name="Percent 2 6 4 2" xfId="9935" xr:uid="{A31A1343-BBD7-44F6-821F-8567CC0EBC35}"/>
    <cellStyle name="Percent 2 6 4 2 2" xfId="13357" xr:uid="{9177E22D-7071-4E8B-969F-FA59595E6F54}"/>
    <cellStyle name="Percent 2 6 4 2 2 2" xfId="27047" xr:uid="{3AD06719-02C5-494D-B23A-0A8B3D118E5C}"/>
    <cellStyle name="Percent 2 6 4 2 2 2 2" xfId="40739" xr:uid="{D0DE755A-9F85-4E63-BED3-084E206A59CF}"/>
    <cellStyle name="Percent 2 6 4 2 2 2 3" xfId="55623" xr:uid="{24C89805-9A2B-4535-99C7-CC2BB5321220}"/>
    <cellStyle name="Percent 2 6 4 2 2 3" xfId="20203" xr:uid="{D7FA2AE9-1C97-4D0F-9E2F-55B8AC76507F}"/>
    <cellStyle name="Percent 2 6 4 2 2 4" xfId="33893" xr:uid="{8077A7CE-7E7B-4E85-A715-F1D50C36D645}"/>
    <cellStyle name="Percent 2 6 4 2 2 5" xfId="48777" xr:uid="{DA5189F4-0722-406A-8F4D-47E9316DF471}"/>
    <cellStyle name="Percent 2 6 4 2 3" xfId="23625" xr:uid="{0716127E-6C60-4F48-9D3C-C63B574FF294}"/>
    <cellStyle name="Percent 2 6 4 2 3 2" xfId="37317" xr:uid="{5700E2E4-1E4B-4F86-AF10-0B7DADC4D3F1}"/>
    <cellStyle name="Percent 2 6 4 2 3 3" xfId="52201" xr:uid="{24CE7020-A0E3-4BBA-96A7-783C63EB7AA6}"/>
    <cellStyle name="Percent 2 6 4 2 4" xfId="16781" xr:uid="{390D5DC7-648E-4F85-A8F1-9AEBEF2537C9}"/>
    <cellStyle name="Percent 2 6 4 2 5" xfId="30471" xr:uid="{4A5B1ED4-D88B-48C5-9CC7-3B82FFAB1FFD}"/>
    <cellStyle name="Percent 2 6 4 2 6" xfId="45355" xr:uid="{5F395049-7B62-477F-B378-BBCA728AC4AE}"/>
    <cellStyle name="Percent 2 6 4 3" xfId="11645" xr:uid="{2F6AD039-AB54-4D29-833B-4F016C9932D4}"/>
    <cellStyle name="Percent 2 6 4 3 2" xfId="25335" xr:uid="{09B9F88A-5AE0-46CE-B732-895E84B9A58C}"/>
    <cellStyle name="Percent 2 6 4 3 2 2" xfId="39027" xr:uid="{5F0C3616-9594-446B-A50E-CAB996166938}"/>
    <cellStyle name="Percent 2 6 4 3 2 3" xfId="53911" xr:uid="{E9BEAFA1-32F2-457C-859B-A57ABBEEAD85}"/>
    <cellStyle name="Percent 2 6 4 3 3" xfId="18491" xr:uid="{F558E97D-B5B2-4D44-8F02-C6979A287B13}"/>
    <cellStyle name="Percent 2 6 4 3 4" xfId="32181" xr:uid="{98146522-4DA7-4999-B057-F6C25BF8EE88}"/>
    <cellStyle name="Percent 2 6 4 3 5" xfId="47065" xr:uid="{D81E083D-C5BE-4E69-97EC-EF346BC92A56}"/>
    <cellStyle name="Percent 2 6 4 4" xfId="21913" xr:uid="{93C47A44-27EF-497F-8469-1048EA78DDB3}"/>
    <cellStyle name="Percent 2 6 4 4 2" xfId="35605" xr:uid="{97852725-4E62-4018-8152-D2574C8B540E}"/>
    <cellStyle name="Percent 2 6 4 4 3" xfId="50489" xr:uid="{52146BC9-2320-45F8-BAB0-F3BA7FE25F3F}"/>
    <cellStyle name="Percent 2 6 4 5" xfId="15069" xr:uid="{C52D0847-601E-4B12-94F6-37993EB65ADC}"/>
    <cellStyle name="Percent 2 6 4 6" xfId="28759" xr:uid="{951C77A8-7083-4759-97DC-5E2B9308D41C}"/>
    <cellStyle name="Percent 2 6 4 7" xfId="43643" xr:uid="{A4F1954B-3617-49CB-AD2F-CE6954D7787B}"/>
    <cellStyle name="Percent 2 6 5" xfId="9931" xr:uid="{F8F52106-D25F-4A77-9A2F-7DD38DD27376}"/>
    <cellStyle name="Percent 2 6 5 2" xfId="13353" xr:uid="{D7A5B5F8-FE95-41A8-9DBF-FDD765A8FDE9}"/>
    <cellStyle name="Percent 2 6 5 2 2" xfId="27043" xr:uid="{098B810C-3F04-44D5-B279-D04BEAC95849}"/>
    <cellStyle name="Percent 2 6 5 2 2 2" xfId="40735" xr:uid="{708FA48B-F314-44C0-8379-BBE564262176}"/>
    <cellStyle name="Percent 2 6 5 2 2 3" xfId="55619" xr:uid="{62AE460D-8AEA-4003-9BE8-3079695F5C75}"/>
    <cellStyle name="Percent 2 6 5 2 3" xfId="20199" xr:uid="{6CF50276-8F9D-43FE-A1DF-DF054CA5BCFB}"/>
    <cellStyle name="Percent 2 6 5 2 4" xfId="33889" xr:uid="{40C9C264-2BD2-40A2-B333-E9BB3459170A}"/>
    <cellStyle name="Percent 2 6 5 2 5" xfId="48773" xr:uid="{70655EDA-0461-4CA8-9ABA-E85D97AA2B59}"/>
    <cellStyle name="Percent 2 6 5 3" xfId="23621" xr:uid="{DF326E90-C385-4CCE-BE2B-864B4F1C9154}"/>
    <cellStyle name="Percent 2 6 5 3 2" xfId="37313" xr:uid="{81B6D2AF-BA58-4185-97C3-8C1F0B51D8A5}"/>
    <cellStyle name="Percent 2 6 5 3 3" xfId="52197" xr:uid="{28E68243-5302-4B56-87F1-768805D9BCE7}"/>
    <cellStyle name="Percent 2 6 5 4" xfId="16777" xr:uid="{F0C5300B-28B4-412C-8186-3B12BF78AA54}"/>
    <cellStyle name="Percent 2 6 5 5" xfId="30467" xr:uid="{687528FD-13CC-40D8-8D67-5C6EAA048696}"/>
    <cellStyle name="Percent 2 6 5 6" xfId="45351" xr:uid="{C9F56528-0534-44E0-BB89-E1B4BBE42853}"/>
    <cellStyle name="Percent 2 6 6" xfId="11641" xr:uid="{E6DEB12A-94B6-4D0B-8C92-91BC252BC6DD}"/>
    <cellStyle name="Percent 2 6 6 2" xfId="25331" xr:uid="{06F03DB3-0161-42C6-8A81-17C41BA5F9A1}"/>
    <cellStyle name="Percent 2 6 6 2 2" xfId="39023" xr:uid="{23AB5B8D-3697-4B07-ABF9-10DABECFAA05}"/>
    <cellStyle name="Percent 2 6 6 2 3" xfId="53907" xr:uid="{EE14CD9A-CA94-48C2-9C73-4975E6AFF842}"/>
    <cellStyle name="Percent 2 6 6 3" xfId="18487" xr:uid="{543653A2-527E-46B2-8C9E-D99D04070C94}"/>
    <cellStyle name="Percent 2 6 6 4" xfId="32177" xr:uid="{5952F55C-E358-4DFB-9B92-7FB071C80D6D}"/>
    <cellStyle name="Percent 2 6 6 5" xfId="47061" xr:uid="{3399921F-47DA-4353-ACC5-C413906CE121}"/>
    <cellStyle name="Percent 2 6 7" xfId="21909" xr:uid="{C8FED937-235C-410E-9A5C-5FBC95E66FF7}"/>
    <cellStyle name="Percent 2 6 7 2" xfId="35601" xr:uid="{44753B3C-7C2A-40BF-A038-3D22866BA8C9}"/>
    <cellStyle name="Percent 2 6 7 3" xfId="50485" xr:uid="{69D229A1-AA3C-4181-A49A-740BCC40BECC}"/>
    <cellStyle name="Percent 2 6 8" xfId="15065" xr:uid="{E674773F-695C-4F13-9479-FFDB26B627FF}"/>
    <cellStyle name="Percent 2 6 9" xfId="28755" xr:uid="{08F0C528-D7BE-4164-8FEF-468165CEF09E}"/>
    <cellStyle name="Percent 2 7" xfId="8224" xr:uid="{DF2FC8B5-A3A7-46B5-8C06-301390BB750F}"/>
    <cellStyle name="Percent 2 7 10" xfId="43644" xr:uid="{B88706B0-DF3D-4D9F-93EC-A897910475C1}"/>
    <cellStyle name="Percent 2 7 2" xfId="8225" xr:uid="{716DCF03-7FE7-40E1-889D-7C7F1AF06AED}"/>
    <cellStyle name="Percent 2 7 2 2" xfId="8226" xr:uid="{60476EA7-97BB-4C1D-A1C2-71187B42D918}"/>
    <cellStyle name="Percent 2 7 2 2 2" xfId="9938" xr:uid="{81C30FD7-FA49-4E39-A81E-CFC0D1FB6F24}"/>
    <cellStyle name="Percent 2 7 2 2 2 2" xfId="13360" xr:uid="{DFFD1AF6-7E89-492A-AE6E-A9F3D9047C35}"/>
    <cellStyle name="Percent 2 7 2 2 2 2 2" xfId="27050" xr:uid="{61111213-1FFB-497E-8B0A-3059B02B12C7}"/>
    <cellStyle name="Percent 2 7 2 2 2 2 2 2" xfId="40742" xr:uid="{05526DB6-0309-4BF1-A65C-09B0B4AC0702}"/>
    <cellStyle name="Percent 2 7 2 2 2 2 2 3" xfId="55626" xr:uid="{A1943593-3CF2-4996-8655-04371702915D}"/>
    <cellStyle name="Percent 2 7 2 2 2 2 3" xfId="20206" xr:uid="{65135A26-3507-4956-8601-D4BF24BDC6A3}"/>
    <cellStyle name="Percent 2 7 2 2 2 2 4" xfId="33896" xr:uid="{032FE3B9-F687-45B2-B059-8A605508D464}"/>
    <cellStyle name="Percent 2 7 2 2 2 2 5" xfId="48780" xr:uid="{43BE6529-9632-4370-AD40-5AC7FC56A5A0}"/>
    <cellStyle name="Percent 2 7 2 2 2 3" xfId="23628" xr:uid="{5ABDBE1C-B1AB-447E-9A45-A5CFF6E126B1}"/>
    <cellStyle name="Percent 2 7 2 2 2 3 2" xfId="37320" xr:uid="{D40EE4A6-FD4E-4F2E-AEEA-09A31E5F223E}"/>
    <cellStyle name="Percent 2 7 2 2 2 3 3" xfId="52204" xr:uid="{B40A1C43-0198-49C3-9EA7-627D07B6429F}"/>
    <cellStyle name="Percent 2 7 2 2 2 4" xfId="16784" xr:uid="{BD91AA38-1816-47CB-954D-23CE7611E5C2}"/>
    <cellStyle name="Percent 2 7 2 2 2 5" xfId="30474" xr:uid="{3D5EF668-3E20-4E94-BF23-D62EA974D850}"/>
    <cellStyle name="Percent 2 7 2 2 2 6" xfId="45358" xr:uid="{105C50C5-00F9-4149-9917-B2E535B9E453}"/>
    <cellStyle name="Percent 2 7 2 2 3" xfId="11648" xr:uid="{94E4AAC8-9974-4DA0-9A82-1180D474C2E3}"/>
    <cellStyle name="Percent 2 7 2 2 3 2" xfId="25338" xr:uid="{6AD55BE8-8D63-4654-9B15-91F7FB810A75}"/>
    <cellStyle name="Percent 2 7 2 2 3 2 2" xfId="39030" xr:uid="{7CA81DDA-B3B4-43E2-AF8F-4798A08A7883}"/>
    <cellStyle name="Percent 2 7 2 2 3 2 3" xfId="53914" xr:uid="{0D56FF0C-0488-4BC1-B9EF-FD906080AB72}"/>
    <cellStyle name="Percent 2 7 2 2 3 3" xfId="18494" xr:uid="{BB733805-56A3-49E9-BD61-7174294B030B}"/>
    <cellStyle name="Percent 2 7 2 2 3 4" xfId="32184" xr:uid="{7E4581E6-55E9-4E26-B330-4F402418736E}"/>
    <cellStyle name="Percent 2 7 2 2 3 5" xfId="47068" xr:uid="{2062AE7E-A409-4287-BFF6-F508405C3F28}"/>
    <cellStyle name="Percent 2 7 2 2 4" xfId="21916" xr:uid="{8651AF61-FBB1-47AF-AF11-F9014BA367A2}"/>
    <cellStyle name="Percent 2 7 2 2 4 2" xfId="35608" xr:uid="{C02BC1AB-9237-4CAD-A445-F08D872C83D2}"/>
    <cellStyle name="Percent 2 7 2 2 4 3" xfId="50492" xr:uid="{A5C7AB28-002E-45D5-B246-000CECC00807}"/>
    <cellStyle name="Percent 2 7 2 2 5" xfId="15072" xr:uid="{6BEB0BF2-A341-4968-9ADE-10A92C920FB2}"/>
    <cellStyle name="Percent 2 7 2 2 6" xfId="28762" xr:uid="{A4F4BC23-8588-4C28-900B-EEC12F314474}"/>
    <cellStyle name="Percent 2 7 2 2 7" xfId="43646" xr:uid="{185CA044-A7D5-4B24-A303-8146886F0622}"/>
    <cellStyle name="Percent 2 7 2 3" xfId="9937" xr:uid="{6D78500C-B374-4730-8218-CD14D663BEE0}"/>
    <cellStyle name="Percent 2 7 2 3 2" xfId="13359" xr:uid="{DB614616-0462-4DE2-B22F-B48111EB8791}"/>
    <cellStyle name="Percent 2 7 2 3 2 2" xfId="27049" xr:uid="{A7C864FE-5CB0-4E29-8DBE-EE9D1D0F163A}"/>
    <cellStyle name="Percent 2 7 2 3 2 2 2" xfId="40741" xr:uid="{C6BD8BCF-008D-4D6F-8A32-D17271DCABDF}"/>
    <cellStyle name="Percent 2 7 2 3 2 2 3" xfId="55625" xr:uid="{7DB1C147-401E-4D81-8F89-E2FFE45C2BE6}"/>
    <cellStyle name="Percent 2 7 2 3 2 3" xfId="20205" xr:uid="{66FBF876-BC06-4E42-8B4D-61531EF56B34}"/>
    <cellStyle name="Percent 2 7 2 3 2 4" xfId="33895" xr:uid="{26419AF1-D753-493E-B99C-C44DCD614F41}"/>
    <cellStyle name="Percent 2 7 2 3 2 5" xfId="48779" xr:uid="{D2BC6B2A-8519-42B8-940E-8F5D959341E6}"/>
    <cellStyle name="Percent 2 7 2 3 3" xfId="23627" xr:uid="{4A2D6BBC-AE4C-4415-B086-C1064845C0C2}"/>
    <cellStyle name="Percent 2 7 2 3 3 2" xfId="37319" xr:uid="{26CB10A7-16EB-40E9-9174-97E378169432}"/>
    <cellStyle name="Percent 2 7 2 3 3 3" xfId="52203" xr:uid="{8CC452A5-AD77-45C4-8C7B-82178AC8A875}"/>
    <cellStyle name="Percent 2 7 2 3 4" xfId="16783" xr:uid="{543B63A1-FD03-4A71-95FA-B2BA5E49B4F4}"/>
    <cellStyle name="Percent 2 7 2 3 5" xfId="30473" xr:uid="{94B444BE-678C-4D34-B559-265C9AF14ECE}"/>
    <cellStyle name="Percent 2 7 2 3 6" xfId="45357" xr:uid="{A1025CA6-4452-4AAC-A539-3690730AF120}"/>
    <cellStyle name="Percent 2 7 2 4" xfId="11647" xr:uid="{7A449E2F-374A-4B3F-9100-7B3B4EB4DF5B}"/>
    <cellStyle name="Percent 2 7 2 4 2" xfId="25337" xr:uid="{1C06A969-DB45-45A0-807B-41B46A0114DD}"/>
    <cellStyle name="Percent 2 7 2 4 2 2" xfId="39029" xr:uid="{65B1FFE5-00D1-47F5-8052-D78DCBCF4B38}"/>
    <cellStyle name="Percent 2 7 2 4 2 3" xfId="53913" xr:uid="{8DFDFD55-9298-41DA-A022-8C46D1C67BFB}"/>
    <cellStyle name="Percent 2 7 2 4 3" xfId="18493" xr:uid="{904A5650-8F1B-4A70-9A2D-AF4342DE2243}"/>
    <cellStyle name="Percent 2 7 2 4 4" xfId="32183" xr:uid="{DBE77D1E-0F23-425D-BF50-5C68E488BF07}"/>
    <cellStyle name="Percent 2 7 2 4 5" xfId="47067" xr:uid="{EA90131C-D579-46C4-949C-597ADB7648C4}"/>
    <cellStyle name="Percent 2 7 2 5" xfId="21915" xr:uid="{0F1E202E-8F92-4939-95FF-178BC86F39E2}"/>
    <cellStyle name="Percent 2 7 2 5 2" xfId="35607" xr:uid="{B05DF8BB-4971-4E7A-A2AD-A4A5C332521A}"/>
    <cellStyle name="Percent 2 7 2 5 3" xfId="50491" xr:uid="{73113A33-7D06-4429-BA03-782EF2F1B631}"/>
    <cellStyle name="Percent 2 7 2 6" xfId="15071" xr:uid="{17D33A5C-3C44-42B2-B6E4-3AEDDAB95E5E}"/>
    <cellStyle name="Percent 2 7 2 7" xfId="28761" xr:uid="{CAAC2AC7-37E8-4336-811A-A9BFAFE5795F}"/>
    <cellStyle name="Percent 2 7 2 8" xfId="43645" xr:uid="{ACC89AA8-F038-438F-9E63-8623D49485A9}"/>
    <cellStyle name="Percent 2 7 3" xfId="8227" xr:uid="{B0117F73-5767-4352-80FD-89DE89DFB25A}"/>
    <cellStyle name="Percent 2 7 3 2" xfId="9939" xr:uid="{EC1D21C7-4001-4B5A-95E9-F734ABA84653}"/>
    <cellStyle name="Percent 2 7 3 2 2" xfId="13361" xr:uid="{2C166E9D-A64E-4214-87C4-AB7415378895}"/>
    <cellStyle name="Percent 2 7 3 2 2 2" xfId="27051" xr:uid="{96D86C98-1249-4EB1-93D8-AF867DE556D1}"/>
    <cellStyle name="Percent 2 7 3 2 2 2 2" xfId="40743" xr:uid="{68EF4673-A8CE-4DAE-B37D-0E4D9BF7B6B2}"/>
    <cellStyle name="Percent 2 7 3 2 2 2 3" xfId="55627" xr:uid="{338FF601-1C8C-4102-B43A-9C9D3ADE752F}"/>
    <cellStyle name="Percent 2 7 3 2 2 3" xfId="20207" xr:uid="{A7E51658-4611-4507-84B5-240A884059F6}"/>
    <cellStyle name="Percent 2 7 3 2 2 4" xfId="33897" xr:uid="{6DC0FAA6-C76D-420E-A8D0-29636D72A2C8}"/>
    <cellStyle name="Percent 2 7 3 2 2 5" xfId="48781" xr:uid="{476056D2-C39F-469E-BD21-7DB3D0605D13}"/>
    <cellStyle name="Percent 2 7 3 2 3" xfId="23629" xr:uid="{18048E0F-893E-420E-9C55-DEE8105829BC}"/>
    <cellStyle name="Percent 2 7 3 2 3 2" xfId="37321" xr:uid="{67E7A102-65D8-4A7B-95DB-C12790525FD4}"/>
    <cellStyle name="Percent 2 7 3 2 3 3" xfId="52205" xr:uid="{CE273AED-EF83-4A87-B8BC-F5B773D7441B}"/>
    <cellStyle name="Percent 2 7 3 2 4" xfId="16785" xr:uid="{DE936614-5E59-40A0-A6FF-2FC605CEE9A9}"/>
    <cellStyle name="Percent 2 7 3 2 5" xfId="30475" xr:uid="{91392236-5C4C-4BCA-BAC1-3C13829DBDEB}"/>
    <cellStyle name="Percent 2 7 3 2 6" xfId="45359" xr:uid="{8ED17824-AC8F-4203-92FE-D98EB776EACA}"/>
    <cellStyle name="Percent 2 7 3 3" xfId="11649" xr:uid="{C90A00CB-C424-40FD-8076-57D134906704}"/>
    <cellStyle name="Percent 2 7 3 3 2" xfId="25339" xr:uid="{1923463A-8694-4052-9411-FAF8C2CBFDB2}"/>
    <cellStyle name="Percent 2 7 3 3 2 2" xfId="39031" xr:uid="{C78E65BC-4F9F-4D39-A2EC-7D09657490DE}"/>
    <cellStyle name="Percent 2 7 3 3 2 3" xfId="53915" xr:uid="{D0996D4C-6010-4E97-90E9-C17F77916303}"/>
    <cellStyle name="Percent 2 7 3 3 3" xfId="18495" xr:uid="{130B4B4E-82D0-4B59-A66A-34759B9F3DC9}"/>
    <cellStyle name="Percent 2 7 3 3 4" xfId="32185" xr:uid="{F323CA41-CE36-4602-BF2E-C51692471537}"/>
    <cellStyle name="Percent 2 7 3 3 5" xfId="47069" xr:uid="{B535A11B-CBD4-459E-9D85-34065CC5748F}"/>
    <cellStyle name="Percent 2 7 3 4" xfId="21917" xr:uid="{113CF274-0018-4BF0-ABFC-60DBE8D8C7EC}"/>
    <cellStyle name="Percent 2 7 3 4 2" xfId="35609" xr:uid="{B36ED281-D29C-4D04-AEDF-D987C04BC74E}"/>
    <cellStyle name="Percent 2 7 3 4 3" xfId="50493" xr:uid="{94F50219-DA6C-4474-A7A2-9990EBF3D008}"/>
    <cellStyle name="Percent 2 7 3 5" xfId="15073" xr:uid="{9A88B66A-BFD3-4373-85D0-13987ABCE662}"/>
    <cellStyle name="Percent 2 7 3 6" xfId="28763" xr:uid="{46742254-A2A0-43EB-AABD-E478C802391D}"/>
    <cellStyle name="Percent 2 7 3 7" xfId="43647" xr:uid="{9DF0CD6E-E231-4908-86D4-BCB43026EF3D}"/>
    <cellStyle name="Percent 2 7 4" xfId="8228" xr:uid="{8901FF93-7741-4B8E-B574-B2F4A2F275B2}"/>
    <cellStyle name="Percent 2 7 4 2" xfId="9940" xr:uid="{F9D6CD35-ABDD-4AF7-B45C-F5B4B4558CCD}"/>
    <cellStyle name="Percent 2 7 4 2 2" xfId="13362" xr:uid="{0A369E7D-4E0C-4CF9-9925-6205E430A286}"/>
    <cellStyle name="Percent 2 7 4 2 2 2" xfId="27052" xr:uid="{E76E104A-1569-4799-A197-855FCE1ADD18}"/>
    <cellStyle name="Percent 2 7 4 2 2 2 2" xfId="40744" xr:uid="{6F1CE839-98A6-4EE7-8238-0329E69A7BD2}"/>
    <cellStyle name="Percent 2 7 4 2 2 2 3" xfId="55628" xr:uid="{25D913C4-C33C-4DAA-86A4-85BAB4709D2A}"/>
    <cellStyle name="Percent 2 7 4 2 2 3" xfId="20208" xr:uid="{875E2C46-4173-4335-9FA7-EC2980D9F6BD}"/>
    <cellStyle name="Percent 2 7 4 2 2 4" xfId="33898" xr:uid="{3DB72051-B8FF-44BE-88C3-FF00AF4196C1}"/>
    <cellStyle name="Percent 2 7 4 2 2 5" xfId="48782" xr:uid="{80F0658A-CD3E-4835-A442-3BF388E7A501}"/>
    <cellStyle name="Percent 2 7 4 2 3" xfId="23630" xr:uid="{BA8A1278-7BE0-4DA8-96AC-BBF06BECD392}"/>
    <cellStyle name="Percent 2 7 4 2 3 2" xfId="37322" xr:uid="{B6E5DC1C-106D-4E12-8C16-C1E504AA0511}"/>
    <cellStyle name="Percent 2 7 4 2 3 3" xfId="52206" xr:uid="{F0939F62-D8A4-40E0-B33F-F96765C66B0F}"/>
    <cellStyle name="Percent 2 7 4 2 4" xfId="16786" xr:uid="{05967E97-E933-4BBA-82ED-81B521A77767}"/>
    <cellStyle name="Percent 2 7 4 2 5" xfId="30476" xr:uid="{32FE3655-3B71-4CA4-A091-B169D9584067}"/>
    <cellStyle name="Percent 2 7 4 2 6" xfId="45360" xr:uid="{2A923986-C570-4477-B2E7-293ADED74321}"/>
    <cellStyle name="Percent 2 7 4 3" xfId="11650" xr:uid="{A88AF2CC-2A7B-4F07-9956-FD78EA5BF6EF}"/>
    <cellStyle name="Percent 2 7 4 3 2" xfId="25340" xr:uid="{26A01DC4-7812-4E47-A02A-F9C7A6EA8EC8}"/>
    <cellStyle name="Percent 2 7 4 3 2 2" xfId="39032" xr:uid="{7C81D426-621B-4564-86EF-A6086EBE3F17}"/>
    <cellStyle name="Percent 2 7 4 3 2 3" xfId="53916" xr:uid="{D3303245-9894-444D-BAAB-64B8CDE6B545}"/>
    <cellStyle name="Percent 2 7 4 3 3" xfId="18496" xr:uid="{02A7D082-08A3-4A63-91B1-D69CCEAED748}"/>
    <cellStyle name="Percent 2 7 4 3 4" xfId="32186" xr:uid="{2A9D1E0A-88DF-41D9-AD9E-5F4D752511CC}"/>
    <cellStyle name="Percent 2 7 4 3 5" xfId="47070" xr:uid="{D99503BF-299F-4F59-919C-1E7F3AAAA1C4}"/>
    <cellStyle name="Percent 2 7 4 4" xfId="21918" xr:uid="{F62F482B-99D7-498E-8AA9-024CC4AF66F1}"/>
    <cellStyle name="Percent 2 7 4 4 2" xfId="35610" xr:uid="{B1B8E451-7AE7-4B4D-BCEF-AD7C89077690}"/>
    <cellStyle name="Percent 2 7 4 4 3" xfId="50494" xr:uid="{43F9AFE1-2310-4487-AD36-AD65BA6FC6E7}"/>
    <cellStyle name="Percent 2 7 4 5" xfId="15074" xr:uid="{24DD0175-D86D-4A20-A930-E61F88CE83AB}"/>
    <cellStyle name="Percent 2 7 4 6" xfId="28764" xr:uid="{B453AAC4-3078-403B-A129-1B9138D184D5}"/>
    <cellStyle name="Percent 2 7 4 7" xfId="43648" xr:uid="{06063726-AF10-4417-8DB5-D7A8AD4D9DD6}"/>
    <cellStyle name="Percent 2 7 5" xfId="9936" xr:uid="{AED40113-D7A6-4D40-9276-FDCA1C777A69}"/>
    <cellStyle name="Percent 2 7 5 2" xfId="13358" xr:uid="{3A9B831B-6EA2-4DE6-94B7-7CC2FA7C10C9}"/>
    <cellStyle name="Percent 2 7 5 2 2" xfId="27048" xr:uid="{FAF835CC-4E45-4AA2-852D-12C22145CD44}"/>
    <cellStyle name="Percent 2 7 5 2 2 2" xfId="40740" xr:uid="{223F16E2-22BB-4A87-ACE7-82F9EBD942D9}"/>
    <cellStyle name="Percent 2 7 5 2 2 3" xfId="55624" xr:uid="{672DE731-5784-4FD9-91DF-A5CE0A00145F}"/>
    <cellStyle name="Percent 2 7 5 2 3" xfId="20204" xr:uid="{916F46EA-5DB5-4C00-AD9A-55FD453169AD}"/>
    <cellStyle name="Percent 2 7 5 2 4" xfId="33894" xr:uid="{A583F761-9D72-4258-880D-E31B6E678435}"/>
    <cellStyle name="Percent 2 7 5 2 5" xfId="48778" xr:uid="{359C302B-3939-45D4-A53A-81AAF551AB84}"/>
    <cellStyle name="Percent 2 7 5 3" xfId="23626" xr:uid="{6A9EC609-796A-446A-AD99-61C7AB501D7E}"/>
    <cellStyle name="Percent 2 7 5 3 2" xfId="37318" xr:uid="{74F109C9-9610-4102-BAF6-FADAE1793624}"/>
    <cellStyle name="Percent 2 7 5 3 3" xfId="52202" xr:uid="{5F3F2A76-6AD8-4385-9B7F-51BCF6AE8FEE}"/>
    <cellStyle name="Percent 2 7 5 4" xfId="16782" xr:uid="{C3308F8B-CD52-4B44-9283-5153777AACC8}"/>
    <cellStyle name="Percent 2 7 5 5" xfId="30472" xr:uid="{10FE8C18-6B48-424B-B221-A77F26AAACB0}"/>
    <cellStyle name="Percent 2 7 5 6" xfId="45356" xr:uid="{E1DF26E5-A9F8-4039-A041-FF7A194269C5}"/>
    <cellStyle name="Percent 2 7 6" xfId="11646" xr:uid="{DCE29C6F-C2E5-499D-A3C4-FCE7BB6ADB53}"/>
    <cellStyle name="Percent 2 7 6 2" xfId="25336" xr:uid="{87B381D9-A26B-45F4-988E-0604B698F089}"/>
    <cellStyle name="Percent 2 7 6 2 2" xfId="39028" xr:uid="{15DCC890-1138-4D2F-851E-4E01F2D09C69}"/>
    <cellStyle name="Percent 2 7 6 2 3" xfId="53912" xr:uid="{10A433F1-931F-4C4F-B61C-031295CFC2E8}"/>
    <cellStyle name="Percent 2 7 6 3" xfId="18492" xr:uid="{764B47FE-E468-4ECC-9726-6404C555BCC2}"/>
    <cellStyle name="Percent 2 7 6 4" xfId="32182" xr:uid="{01E8BCC4-1C1C-41B8-A5B5-F9D10722AB04}"/>
    <cellStyle name="Percent 2 7 6 5" xfId="47066" xr:uid="{55CE5B3D-2F6B-4DBB-83A6-D7E7BC143165}"/>
    <cellStyle name="Percent 2 7 7" xfId="21914" xr:uid="{BDD6D332-9048-4EF6-A7FE-E865B42AFE71}"/>
    <cellStyle name="Percent 2 7 7 2" xfId="35606" xr:uid="{0589B035-35DB-429D-877A-05AFBEF39024}"/>
    <cellStyle name="Percent 2 7 7 3" xfId="50490" xr:uid="{3BD3B4BE-4B51-4110-96AD-E5E6641DF1F0}"/>
    <cellStyle name="Percent 2 7 8" xfId="15070" xr:uid="{62CCD15D-B0B3-47D0-9F6A-371682B62DEF}"/>
    <cellStyle name="Percent 2 7 9" xfId="28760" xr:uid="{F702693C-7874-48A7-8234-7A0B63C31A05}"/>
    <cellStyle name="Percent 2 8" xfId="8229" xr:uid="{36AE4636-1EE7-437D-9844-5B49F7BEBCAB}"/>
    <cellStyle name="Percent 2 8 2" xfId="8230" xr:uid="{25BBFF9F-952B-4BDF-8481-8E2A92DEA1A2}"/>
    <cellStyle name="Percent 2 8 2 2" xfId="9942" xr:uid="{475F5C00-CF31-4940-9AF7-90C417D380CB}"/>
    <cellStyle name="Percent 2 8 2 2 2" xfId="13364" xr:uid="{02BAB9E6-0018-4BDE-AF08-B025E44AACE5}"/>
    <cellStyle name="Percent 2 8 2 2 2 2" xfId="27054" xr:uid="{F854C962-CBDC-48E1-9F9E-E6967FF47A7C}"/>
    <cellStyle name="Percent 2 8 2 2 2 2 2" xfId="40746" xr:uid="{C992869B-9A72-4BEC-8D5D-BB3C5BF3B7EF}"/>
    <cellStyle name="Percent 2 8 2 2 2 2 3" xfId="55630" xr:uid="{AA71892D-5CD7-4C49-B620-A39DBE8EC0C2}"/>
    <cellStyle name="Percent 2 8 2 2 2 3" xfId="20210" xr:uid="{56E0C7C5-CFF3-40A3-8B4A-BB7A30AFA6F0}"/>
    <cellStyle name="Percent 2 8 2 2 2 4" xfId="33900" xr:uid="{06B9B5E6-E6CC-4319-BDD0-F6D4596A543E}"/>
    <cellStyle name="Percent 2 8 2 2 2 5" xfId="48784" xr:uid="{8D62E994-98E9-4399-B9DB-4D58F7371F3B}"/>
    <cellStyle name="Percent 2 8 2 2 3" xfId="23632" xr:uid="{1B85202A-D667-44A3-BAD8-0F9ED2DD43F8}"/>
    <cellStyle name="Percent 2 8 2 2 3 2" xfId="37324" xr:uid="{5FF743CE-8562-4CEC-A7A0-BEBA051B21F8}"/>
    <cellStyle name="Percent 2 8 2 2 3 3" xfId="52208" xr:uid="{BF6367EE-229F-448E-BA19-F0B4632C7C51}"/>
    <cellStyle name="Percent 2 8 2 2 4" xfId="16788" xr:uid="{7239B2E5-755F-4FE1-8827-36E00E806004}"/>
    <cellStyle name="Percent 2 8 2 2 5" xfId="30478" xr:uid="{A36AD581-B09E-4B62-B81A-FB89F547F044}"/>
    <cellStyle name="Percent 2 8 2 2 6" xfId="45362" xr:uid="{CC706DD5-EF97-47E5-B5B4-A1CD28DFE0A6}"/>
    <cellStyle name="Percent 2 8 2 3" xfId="11652" xr:uid="{3D8E8438-6253-425B-9C65-DC5BA26523D5}"/>
    <cellStyle name="Percent 2 8 2 3 2" xfId="25342" xr:uid="{A428FC0E-2282-4937-84DA-7810D3819890}"/>
    <cellStyle name="Percent 2 8 2 3 2 2" xfId="39034" xr:uid="{F0777CA6-9763-4E09-B783-1DF39B690A29}"/>
    <cellStyle name="Percent 2 8 2 3 2 3" xfId="53918" xr:uid="{568BF538-2BEC-4477-B08B-CDF71124E2E7}"/>
    <cellStyle name="Percent 2 8 2 3 3" xfId="18498" xr:uid="{91D0CA78-5F49-4CB9-BCF6-44D3053EC424}"/>
    <cellStyle name="Percent 2 8 2 3 4" xfId="32188" xr:uid="{DB6A1C33-1F56-44DE-8F9F-7736474FBA3B}"/>
    <cellStyle name="Percent 2 8 2 3 5" xfId="47072" xr:uid="{7044537F-16F3-4CB6-AD17-4657EA5199CC}"/>
    <cellStyle name="Percent 2 8 2 4" xfId="21920" xr:uid="{4BC96451-00ED-4826-A1BF-DA26DF3F6028}"/>
    <cellStyle name="Percent 2 8 2 4 2" xfId="35612" xr:uid="{03C25EB0-6DBB-49AE-9990-572BC22FF7D9}"/>
    <cellStyle name="Percent 2 8 2 4 3" xfId="50496" xr:uid="{C3F789D7-5B56-4A56-BF5B-22FFD0B103A7}"/>
    <cellStyle name="Percent 2 8 2 5" xfId="15076" xr:uid="{056E26D1-DEB4-4BB2-BBD4-9D3579926A91}"/>
    <cellStyle name="Percent 2 8 2 6" xfId="28766" xr:uid="{564E65C7-2602-412C-A314-63647E22AB1C}"/>
    <cellStyle name="Percent 2 8 2 7" xfId="43650" xr:uid="{D5B26E57-7BB7-48E0-A32D-30B5DB9D6C5B}"/>
    <cellStyle name="Percent 2 8 3" xfId="9941" xr:uid="{43678F10-50CE-4E82-9B09-C0E7B78DA56B}"/>
    <cellStyle name="Percent 2 8 3 2" xfId="13363" xr:uid="{44A94EF4-EC97-4593-849F-51574AB6C170}"/>
    <cellStyle name="Percent 2 8 3 2 2" xfId="27053" xr:uid="{A86BF597-5E97-402C-923B-683A5D309D69}"/>
    <cellStyle name="Percent 2 8 3 2 2 2" xfId="40745" xr:uid="{E5A6B5FB-C1E1-481A-92C0-01F0462E1869}"/>
    <cellStyle name="Percent 2 8 3 2 2 3" xfId="55629" xr:uid="{8D1CDDA7-50D3-427E-A7AA-CF76F619317A}"/>
    <cellStyle name="Percent 2 8 3 2 3" xfId="20209" xr:uid="{149C864E-CFD3-453E-BCC4-0E30B565FC1A}"/>
    <cellStyle name="Percent 2 8 3 2 4" xfId="33899" xr:uid="{7F38E3A0-5200-4D83-BFA4-159EBB6C5F9C}"/>
    <cellStyle name="Percent 2 8 3 2 5" xfId="48783" xr:uid="{CB0D7E8B-1FD2-4727-9F95-DC91A8E66C0F}"/>
    <cellStyle name="Percent 2 8 3 3" xfId="23631" xr:uid="{05B4E9C9-FE6E-47EA-9818-FACC6A563652}"/>
    <cellStyle name="Percent 2 8 3 3 2" xfId="37323" xr:uid="{159D12DA-1627-486D-9397-3628AB48B6D5}"/>
    <cellStyle name="Percent 2 8 3 3 3" xfId="52207" xr:uid="{9DE987CC-1C66-4B2C-B999-852C8201B5D5}"/>
    <cellStyle name="Percent 2 8 3 4" xfId="16787" xr:uid="{2B8F5513-AF42-4DDE-A2FC-34EB90FC21A7}"/>
    <cellStyle name="Percent 2 8 3 5" xfId="30477" xr:uid="{086E0A92-471C-4A60-8CA7-58DA621A3F23}"/>
    <cellStyle name="Percent 2 8 3 6" xfId="45361" xr:uid="{ECF80162-0B96-4149-98B5-27A55A820DBF}"/>
    <cellStyle name="Percent 2 8 4" xfId="11651" xr:uid="{9B86D846-AC25-4B54-902B-C16EECB59094}"/>
    <cellStyle name="Percent 2 8 4 2" xfId="25341" xr:uid="{1B642B03-4FEC-4F40-91EA-17AE0F7B4C32}"/>
    <cellStyle name="Percent 2 8 4 2 2" xfId="39033" xr:uid="{35A05CC5-CF6C-492E-A88A-EEE4A76FEC07}"/>
    <cellStyle name="Percent 2 8 4 2 3" xfId="53917" xr:uid="{A8CA362A-EB6D-4B92-B4BA-8C5BA4C3CE08}"/>
    <cellStyle name="Percent 2 8 4 3" xfId="18497" xr:uid="{348182A6-46D0-4D8E-A1DD-34D9FE3723C0}"/>
    <cellStyle name="Percent 2 8 4 4" xfId="32187" xr:uid="{E3AD0B5A-6EF2-4FE7-9C84-AE578FFAAF50}"/>
    <cellStyle name="Percent 2 8 4 5" xfId="47071" xr:uid="{DF762477-979C-408E-8D13-A4EEB5B06B12}"/>
    <cellStyle name="Percent 2 8 5" xfId="21919" xr:uid="{A85F9D12-C243-452D-93B4-8072031688A6}"/>
    <cellStyle name="Percent 2 8 5 2" xfId="35611" xr:uid="{8563CF87-94CC-4F69-B96B-ECC649DB716A}"/>
    <cellStyle name="Percent 2 8 5 3" xfId="50495" xr:uid="{B36A1A7B-9A52-4C16-9468-830341F3DBB8}"/>
    <cellStyle name="Percent 2 8 6" xfId="15075" xr:uid="{EC5451F6-9130-4071-A76C-507DE5E003E3}"/>
    <cellStyle name="Percent 2 8 7" xfId="28765" xr:uid="{C41D5099-E679-4DC3-899C-E7A8432E9938}"/>
    <cellStyle name="Percent 2 8 8" xfId="43649" xr:uid="{4DBD0B88-BCBD-45A0-AB55-928D44D79EBE}"/>
    <cellStyle name="Percent 2 9" xfId="8231" xr:uid="{D4D5560A-D82A-4E38-AFDA-F5017CCFA8E9}"/>
    <cellStyle name="Percent 2 9 2" xfId="9943" xr:uid="{BDD5BA72-EDEA-46A2-B84B-4FCF08B7AB76}"/>
    <cellStyle name="Percent 2 9 2 2" xfId="13365" xr:uid="{6B5AA8CB-C7E7-41D7-8F59-183AD44E175E}"/>
    <cellStyle name="Percent 2 9 2 2 2" xfId="27055" xr:uid="{E9EB55A3-7257-4BF9-B33F-C1FE7636DCA0}"/>
    <cellStyle name="Percent 2 9 2 2 2 2" xfId="40747" xr:uid="{516F2D0E-A052-4D56-9C04-7CB0FBE18037}"/>
    <cellStyle name="Percent 2 9 2 2 2 3" xfId="55631" xr:uid="{68DFC097-31E5-472E-B260-D04FABD8E267}"/>
    <cellStyle name="Percent 2 9 2 2 3" xfId="20211" xr:uid="{5E29CDBC-B9FA-447A-9BF6-8BDFEC16EE4D}"/>
    <cellStyle name="Percent 2 9 2 2 4" xfId="33901" xr:uid="{2DB93220-3EE1-4966-A5D6-ABCA5E9FB694}"/>
    <cellStyle name="Percent 2 9 2 2 5" xfId="48785" xr:uid="{5D0EED7E-B469-4BCD-951B-DAFD9CE91078}"/>
    <cellStyle name="Percent 2 9 2 3" xfId="23633" xr:uid="{B93BA65B-195B-44A3-99E0-9B552408038C}"/>
    <cellStyle name="Percent 2 9 2 3 2" xfId="37325" xr:uid="{721340A5-F1B3-434D-B7ED-E383686519EE}"/>
    <cellStyle name="Percent 2 9 2 3 3" xfId="52209" xr:uid="{22C42530-7ADF-464E-9E77-D27333F55BF0}"/>
    <cellStyle name="Percent 2 9 2 4" xfId="16789" xr:uid="{B7BA2A5E-23FA-4336-A7BC-FF7B19AFD1B7}"/>
    <cellStyle name="Percent 2 9 2 5" xfId="30479" xr:uid="{08EA9D3F-BB95-4DC6-9416-1AB35D95FE7B}"/>
    <cellStyle name="Percent 2 9 2 6" xfId="45363" xr:uid="{E0427A97-00E4-4F22-8CE1-920AE183A66D}"/>
    <cellStyle name="Percent 2 9 3" xfId="11653" xr:uid="{36F126AF-B355-4446-8F36-CFBBAA8BDD6C}"/>
    <cellStyle name="Percent 2 9 3 2" xfId="25343" xr:uid="{D736283A-DB96-4E05-ABB8-F33195C500DC}"/>
    <cellStyle name="Percent 2 9 3 2 2" xfId="39035" xr:uid="{667C640A-7F62-4948-9E3B-060422C4D748}"/>
    <cellStyle name="Percent 2 9 3 2 3" xfId="53919" xr:uid="{4F32AD81-F4CF-40D8-9213-0FBEBDB9020B}"/>
    <cellStyle name="Percent 2 9 3 3" xfId="18499" xr:uid="{DCBD22F9-0C56-46AD-8218-4D36DD786E9C}"/>
    <cellStyle name="Percent 2 9 3 4" xfId="32189" xr:uid="{94FA2DBE-0745-4E7F-82CB-590EB117C736}"/>
    <cellStyle name="Percent 2 9 3 5" xfId="47073" xr:uid="{8D47D1D7-2FBB-4253-AF76-44E2EE8C4A2B}"/>
    <cellStyle name="Percent 2 9 4" xfId="21921" xr:uid="{236337FA-FA55-447C-ACD6-CDBEA6001798}"/>
    <cellStyle name="Percent 2 9 4 2" xfId="35613" xr:uid="{351D1F19-F43D-490D-B88B-3CA4D2DCC5D1}"/>
    <cellStyle name="Percent 2 9 4 3" xfId="50497" xr:uid="{AF763331-8011-441B-AAD3-885BA13CA067}"/>
    <cellStyle name="Percent 2 9 5" xfId="15077" xr:uid="{8EB13777-A361-4879-A1E1-9E6BDB9016A2}"/>
    <cellStyle name="Percent 2 9 6" xfId="28767" xr:uid="{CE505EE9-E582-4D15-A813-41DB88951638}"/>
    <cellStyle name="Percent 2 9 7" xfId="43651" xr:uid="{578C6550-F122-4269-B1AF-94091B04DB95}"/>
    <cellStyle name="Гиперссылка 2" xfId="6" xr:uid="{797A86EA-6D95-46F5-91E4-832C64CF30CB}"/>
    <cellStyle name="Гиперссылка 2 2" xfId="5299" xr:uid="{AA90CAA5-AC00-461C-B11C-C2703C111EE6}"/>
    <cellStyle name="Гиперссылка 2 2 2" xfId="41926" xr:uid="{C15747D8-1E5C-489E-B365-518965E6A47A}"/>
    <cellStyle name="Гиперссылка 2 2 3" xfId="6510" xr:uid="{0DCDC9CA-A435-49E6-8095-7B86C54A5B64}"/>
    <cellStyle name="Гиперссылка 2 2 4" xfId="5918" xr:uid="{B080F65D-49DD-4780-A2E4-245CFB6D1D10}"/>
    <cellStyle name="Обычный 2" xfId="4" xr:uid="{EAC26094-09AE-48B6-959D-40C7AE1D89B3}"/>
    <cellStyle name="Обычный 2 2" xfId="7" xr:uid="{22A1137C-981B-4953-B6FA-C0AB0660206F}"/>
    <cellStyle name="Обычный 2 2 2" xfId="5301" xr:uid="{BD979A0C-FE9E-401A-9B64-6C893CAF7842}"/>
    <cellStyle name="Обычный 2 2 2 2" xfId="41928" xr:uid="{BD8DCFAA-6C19-4C1D-BABE-A9728E31A947}"/>
    <cellStyle name="Обычный 2 2 2 3" xfId="6512" xr:uid="{8A62B56E-0050-435B-96B1-96A9AEA94693}"/>
    <cellStyle name="Обычный 2 2 2 4" xfId="5920" xr:uid="{FD6240FA-0A02-4867-9023-8070986EE8EA}"/>
    <cellStyle name="Обычный 2 3" xfId="5300" xr:uid="{A1E9D47A-0DFD-445C-92AB-5CB814BB1B59}"/>
    <cellStyle name="Обычный 2 3 2" xfId="41927" xr:uid="{23C1C466-8298-41F9-B3C1-35AE1A48E61D}"/>
    <cellStyle name="Обычный 2 3 3" xfId="6511" xr:uid="{C3589244-7773-4FB8-98ED-B5FD7C988567}"/>
    <cellStyle name="Обычный 2 3 4" xfId="5919" xr:uid="{64C6988E-11BB-4847-8AEB-FB4C070DCAE0}"/>
    <cellStyle name="常规_Sheet1_1" xfId="4413" xr:uid="{D1C3CF45-9E6A-4C9A-A1FA-E3D8EDF7B8CC}"/>
  </cellStyles>
  <dxfs count="19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2571750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2571750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Chart1"/>
      <sheetName val="Sheet2"/>
      <sheetName val="Board selling"/>
      <sheetName val="Sales price list"/>
      <sheetName val="Acha AX9Air Sales Price List"/>
      <sheetName val="\Ny Air Sales Price List"/>
      <sheetName val="Acha Air Sales D61Price List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6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4.85546875" customWidth="1"/>
    <col min="4" max="4" width="20.5703125" customWidth="1"/>
    <col min="5" max="5" width="5.855468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5">
      <c r="A2" s="13"/>
      <c r="B2" s="15" t="s">
        <v>45</v>
      </c>
      <c r="C2" s="4"/>
      <c r="D2" s="4"/>
      <c r="E2" s="4"/>
      <c r="F2" s="4"/>
      <c r="G2" s="7"/>
      <c r="H2" s="7"/>
      <c r="I2" s="14"/>
      <c r="W2" s="46">
        <v>32</v>
      </c>
    </row>
    <row r="3" spans="1:23" ht="15.75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44</v>
      </c>
    </row>
    <row r="4" spans="1:23" ht="15">
      <c r="A4" s="13"/>
      <c r="B4" s="15" t="s">
        <v>49</v>
      </c>
      <c r="C4" s="7"/>
      <c r="D4" s="7"/>
      <c r="E4" s="7"/>
      <c r="F4" s="3"/>
      <c r="G4" s="116" t="s">
        <v>5</v>
      </c>
      <c r="H4" s="117" t="s">
        <v>6</v>
      </c>
      <c r="I4" s="14"/>
    </row>
    <row r="5" spans="1:23" ht="15.75" thickBot="1">
      <c r="A5" s="13"/>
      <c r="B5" s="15" t="s">
        <v>50</v>
      </c>
      <c r="C5" s="7"/>
      <c r="D5" s="7"/>
      <c r="E5" s="7"/>
      <c r="F5" s="3"/>
      <c r="G5" s="42">
        <v>45322</v>
      </c>
      <c r="H5" s="41">
        <v>53079</v>
      </c>
      <c r="I5" s="14"/>
    </row>
    <row r="6" spans="1:23" ht="14.25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5.25" customHeight="1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143" t="s">
        <v>3</v>
      </c>
      <c r="C8" s="144"/>
      <c r="D8" s="145"/>
      <c r="E8" s="4"/>
      <c r="F8" s="115" t="s">
        <v>12</v>
      </c>
      <c r="G8" s="27"/>
      <c r="H8" s="27"/>
      <c r="I8" s="14"/>
      <c r="K8" s="108"/>
    </row>
    <row r="9" spans="1:23">
      <c r="A9" s="13"/>
      <c r="B9" s="146" t="s">
        <v>84</v>
      </c>
      <c r="C9" s="147"/>
      <c r="D9" s="148"/>
      <c r="E9" s="9"/>
      <c r="F9" s="39" t="str">
        <f t="shared" ref="F9:F14" si="0">B9</f>
        <v>RP Piercing and Jewelry</v>
      </c>
      <c r="G9" s="160" t="s">
        <v>14</v>
      </c>
      <c r="H9" s="162"/>
      <c r="I9" s="14"/>
    </row>
    <row r="10" spans="1:23">
      <c r="A10" s="13"/>
      <c r="B10" s="149" t="s">
        <v>51</v>
      </c>
      <c r="C10" s="150"/>
      <c r="D10" s="151"/>
      <c r="E10" s="10"/>
      <c r="F10" s="39" t="str">
        <f t="shared" si="0"/>
        <v>Mrs. Pakaimas Ardruxsa</v>
      </c>
      <c r="G10" s="160"/>
      <c r="H10" s="163"/>
      <c r="I10" s="14"/>
    </row>
    <row r="11" spans="1:23">
      <c r="A11" s="13"/>
      <c r="B11" s="152" t="s">
        <v>52</v>
      </c>
      <c r="C11" s="150"/>
      <c r="D11" s="151"/>
      <c r="E11" s="10"/>
      <c r="F11" s="39" t="str">
        <f t="shared" si="0"/>
        <v>Bangkok</v>
      </c>
      <c r="G11" s="160" t="s">
        <v>15</v>
      </c>
      <c r="H11" s="164" t="s">
        <v>22</v>
      </c>
      <c r="I11" s="14"/>
    </row>
    <row r="12" spans="1:23">
      <c r="A12" s="13"/>
      <c r="B12" s="152" t="s">
        <v>30</v>
      </c>
      <c r="C12" s="150"/>
      <c r="D12" s="151"/>
      <c r="E12" s="10"/>
      <c r="F12" s="39" t="str">
        <f t="shared" si="0"/>
        <v>Thailand</v>
      </c>
      <c r="G12" s="160"/>
      <c r="H12" s="163"/>
      <c r="I12" s="14"/>
    </row>
    <row r="13" spans="1:23">
      <c r="A13" s="13"/>
      <c r="B13" s="149"/>
      <c r="C13" s="153"/>
      <c r="D13" s="154"/>
      <c r="E13" s="11"/>
      <c r="F13" s="39">
        <f t="shared" si="0"/>
        <v>0</v>
      </c>
      <c r="G13" s="161" t="s">
        <v>16</v>
      </c>
      <c r="H13" s="164" t="s">
        <v>54</v>
      </c>
      <c r="I13" s="14"/>
      <c r="L13" s="28" t="s">
        <v>20</v>
      </c>
    </row>
    <row r="14" spans="1:23" ht="13.5" thickBot="1">
      <c r="A14" s="13"/>
      <c r="B14" s="155"/>
      <c r="C14" s="156"/>
      <c r="D14" s="157"/>
      <c r="E14" s="11"/>
      <c r="F14" s="40">
        <f t="shared" si="0"/>
        <v>0</v>
      </c>
      <c r="G14" s="161"/>
      <c r="H14" s="165"/>
      <c r="I14" s="14"/>
      <c r="L14" s="109">
        <f>VLOOKUP(G5,[1]Sheet1!$A$9:$I$7290,2,FALSE)</f>
        <v>35.21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11" t="s">
        <v>53</v>
      </c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10" hidden="1">
      <c r="A17" s="13"/>
      <c r="B17" s="11"/>
      <c r="C17" s="11"/>
      <c r="D17" s="11"/>
      <c r="E17" s="11"/>
      <c r="F17" s="11"/>
      <c r="I17" s="14"/>
    </row>
    <row r="18" spans="1:10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10" ht="17.25" customHeight="1" thickBot="1">
      <c r="A19" s="13"/>
      <c r="B19" s="110" t="s">
        <v>11</v>
      </c>
      <c r="C19" s="111" t="s">
        <v>7</v>
      </c>
      <c r="D19" s="158" t="s">
        <v>13</v>
      </c>
      <c r="E19" s="159"/>
      <c r="F19" s="112" t="s">
        <v>0</v>
      </c>
      <c r="G19" s="113" t="s">
        <v>9</v>
      </c>
      <c r="H19" s="114" t="s">
        <v>10</v>
      </c>
      <c r="I19" s="14"/>
      <c r="J19" s="132" t="s">
        <v>88</v>
      </c>
    </row>
    <row r="20" spans="1:10" ht="36">
      <c r="A20" s="13"/>
      <c r="B20" s="1">
        <v>5</v>
      </c>
      <c r="C20" s="38" t="s">
        <v>56</v>
      </c>
      <c r="D20" s="133" t="s">
        <v>59</v>
      </c>
      <c r="E20" s="134"/>
      <c r="F20" s="43" t="str">
        <f>VLOOKUP(C20,'[2]Acha Air Sales Price List'!$B$1:$D$65536,3,FALSE)</f>
        <v>Titanium G23 labret,20g(0.8mm) with a threadless push pin top with 1.5mm CZ Cubic Zirconia (CZ) bezel set ball ( 2.5mm base plate )</v>
      </c>
      <c r="G20" s="21">
        <f>ROUND(IF(ISBLANK(C20),0,VLOOKUP(C20,'[2]Acha Air Sales Price List'!$B$1:$X$65536,12,FALSE)*$L$14),2)</f>
        <v>87.67</v>
      </c>
      <c r="H20" s="22">
        <f t="shared" ref="H20:H60" si="1">ROUND(IF(ISNUMBER(B20), G20*B20, 0),5)</f>
        <v>438.35</v>
      </c>
      <c r="I20" s="14"/>
    </row>
    <row r="21" spans="1:10" ht="36">
      <c r="A21" s="13"/>
      <c r="B21" s="1">
        <v>10</v>
      </c>
      <c r="C21" s="36" t="s">
        <v>57</v>
      </c>
      <c r="D21" s="133" t="s">
        <v>59</v>
      </c>
      <c r="E21" s="134"/>
      <c r="F21" s="43" t="str">
        <f>VLOOKUP(C21,'[2]Acha Air Sales Price List'!$B$1:$D$65536,3,FALSE)</f>
        <v>Titanium G23 labret,20g(0.8mm) with a threadless push pin top with 2mm CZ Cubic Zirconia (CZ) bezel set ball ( 2.5mm base plate )</v>
      </c>
      <c r="G21" s="21">
        <f>ROUND(IF(ISBLANK(C21),0,VLOOKUP(C21,'[2]Acha Air Sales Price List'!$B$1:$X$65536,12,FALSE)*$L$14),2)</f>
        <v>87.67</v>
      </c>
      <c r="H21" s="22">
        <f t="shared" si="1"/>
        <v>876.7</v>
      </c>
      <c r="I21" s="14"/>
    </row>
    <row r="22" spans="1:10" ht="36">
      <c r="A22" s="13"/>
      <c r="B22" s="1">
        <v>10</v>
      </c>
      <c r="C22" s="36" t="s">
        <v>58</v>
      </c>
      <c r="D22" s="133" t="s">
        <v>60</v>
      </c>
      <c r="E22" s="134"/>
      <c r="F22" s="43" t="str">
        <f>VLOOKUP(C22,'[2]Acha Air Sales Price List'!$B$1:$D$65536,3,FALSE)</f>
        <v>Titanium G23, 3mm flat heart shape design top for our 1.2mm (16g) internally threaded posts: XUBB16GI, XULB16GI</v>
      </c>
      <c r="G22" s="21">
        <f>ROUND(IF(ISBLANK(C22),0,VLOOKUP(C22,'[2]Acha Air Sales Price List'!$B$1:$X$65536,12,FALSE)*$L$14),2)</f>
        <v>34.86</v>
      </c>
      <c r="H22" s="22">
        <f t="shared" si="1"/>
        <v>348.6</v>
      </c>
      <c r="I22" s="14"/>
    </row>
    <row r="23" spans="1:10" ht="36">
      <c r="A23" s="13"/>
      <c r="B23" s="1">
        <v>10</v>
      </c>
      <c r="C23" s="36" t="s">
        <v>58</v>
      </c>
      <c r="D23" s="133" t="s">
        <v>61</v>
      </c>
      <c r="E23" s="134"/>
      <c r="F23" s="43" t="str">
        <f>VLOOKUP(C23,'[2]Acha Air Sales Price List'!$B$1:$D$65536,3,FALSE)</f>
        <v>Titanium G23, 3mm flat heart shape design top for our 1.2mm (16g) internally threaded posts: XUBB16GI, XULB16GI</v>
      </c>
      <c r="G23" s="21">
        <f>ROUND(IF(ISBLANK(C23),0,VLOOKUP(C23,'[2]Acha Air Sales Price List'!$B$1:$X$65536,12,FALSE)*$L$14),2)</f>
        <v>34.86</v>
      </c>
      <c r="H23" s="22">
        <f t="shared" si="1"/>
        <v>348.6</v>
      </c>
      <c r="I23" s="14"/>
    </row>
    <row r="24" spans="1:10" ht="36">
      <c r="A24" s="13"/>
      <c r="B24" s="124">
        <v>10</v>
      </c>
      <c r="C24" s="36" t="s">
        <v>66</v>
      </c>
      <c r="D24" s="135" t="s">
        <v>62</v>
      </c>
      <c r="E24" s="136"/>
      <c r="F24" s="118" t="str">
        <f>VLOOKUP(C24,'[2]Acha Air Sales Price List'!$B$1:$D$65536,3,FALSE)</f>
        <v>Internally threaded Titanium G23 eyebrow banana, 16g (1.2mm) with two internally threaded 2.5mm balls</v>
      </c>
      <c r="G24" s="125">
        <f>ROUND(IF(ISBLANK(C24),0,VLOOKUP(C24,'[2]Acha Air Sales Price List'!$B$1:$X$65536,12,FALSE)*$L$14),2)</f>
        <v>72.88</v>
      </c>
      <c r="H24" s="126">
        <f t="shared" si="1"/>
        <v>728.8</v>
      </c>
      <c r="I24" s="14"/>
    </row>
    <row r="25" spans="1:10" ht="24" hidden="1">
      <c r="A25" s="13"/>
      <c r="B25" s="119">
        <v>0</v>
      </c>
      <c r="C25" s="120" t="s">
        <v>63</v>
      </c>
      <c r="D25" s="137" t="s">
        <v>64</v>
      </c>
      <c r="E25" s="138"/>
      <c r="F25" s="121" t="str">
        <f>VLOOKUP(C25,'[2]Acha Air Sales Price List'!$B$1:$D$65536,3,FALSE)</f>
        <v>Bioflex eyebrow banana, 16g (1.2mm) with two tiny 2.5mm steel balls</v>
      </c>
      <c r="G25" s="122">
        <f>ROUND(IF(ISBLANK(C25),0,VLOOKUP(C25,'[2]Acha Air Sales Price List'!$B$1:$X$65536,12,FALSE)*$L$14),2)</f>
        <v>8.01</v>
      </c>
      <c r="H25" s="123">
        <f t="shared" si="1"/>
        <v>0</v>
      </c>
      <c r="I25" s="14"/>
    </row>
    <row r="26" spans="1:10" ht="24">
      <c r="A26" s="13"/>
      <c r="B26" s="1">
        <v>10</v>
      </c>
      <c r="C26" s="36" t="s">
        <v>65</v>
      </c>
      <c r="D26" s="133" t="s">
        <v>55</v>
      </c>
      <c r="E26" s="134"/>
      <c r="F26" s="43" t="str">
        <f>VLOOKUP(C26,'[2]Acha Air Sales Price List'!$B$1:$D$65536,3,FALSE)</f>
        <v>High polished titanium G23 circular barbell, 1.2mm (16g) with two internally threaded 3mm balls</v>
      </c>
      <c r="G26" s="21">
        <f>ROUND(IF(ISBLANK(C26),0,VLOOKUP(C26,'[2]Acha Air Sales Price List'!$B$1:$X$65536,12,FALSE)*$L$14),2)</f>
        <v>65.84</v>
      </c>
      <c r="H26" s="22">
        <f t="shared" si="1"/>
        <v>658.4</v>
      </c>
      <c r="I26" s="14"/>
    </row>
    <row r="27" spans="1:10" ht="24">
      <c r="A27" s="13"/>
      <c r="B27" s="1">
        <v>5</v>
      </c>
      <c r="C27" s="36" t="s">
        <v>65</v>
      </c>
      <c r="D27" s="133" t="s">
        <v>62</v>
      </c>
      <c r="E27" s="134"/>
      <c r="F27" s="43" t="str">
        <f>VLOOKUP(C27,'[2]Acha Air Sales Price List'!$B$1:$D$65536,3,FALSE)</f>
        <v>High polished titanium G23 circular barbell, 1.2mm (16g) with two internally threaded 3mm balls</v>
      </c>
      <c r="G27" s="21">
        <f>ROUND(IF(ISBLANK(C27),0,VLOOKUP(C27,'[2]Acha Air Sales Price List'!$B$1:$X$65536,12,FALSE)*$L$14),2)</f>
        <v>65.84</v>
      </c>
      <c r="H27" s="22">
        <f t="shared" si="1"/>
        <v>329.2</v>
      </c>
      <c r="I27" s="14"/>
    </row>
    <row r="28" spans="1:10" ht="36">
      <c r="A28" s="13"/>
      <c r="B28" s="1">
        <v>6</v>
      </c>
      <c r="C28" s="36" t="s">
        <v>67</v>
      </c>
      <c r="D28" s="133" t="s">
        <v>60</v>
      </c>
      <c r="E28" s="134"/>
      <c r="F28" s="43" t="str">
        <f>VLOOKUP(C28,'[2]Acha Air Sales Price List'!$B$1:$D$65536,3,FALSE)</f>
        <v>Titanium G23, 3mm flat moon shape design top for our 1.2mm (16g) internally threaded posts: XUBB16GI, XULB16GI</v>
      </c>
      <c r="G28" s="21">
        <f>ROUND(IF(ISBLANK(C28),0,VLOOKUP(C28,'[2]Acha Air Sales Price List'!$B$1:$X$65536,12,FALSE)*$L$14),2)</f>
        <v>34.86</v>
      </c>
      <c r="H28" s="22">
        <f t="shared" si="1"/>
        <v>209.16</v>
      </c>
      <c r="I28" s="14"/>
    </row>
    <row r="29" spans="1:10" ht="36">
      <c r="A29" s="13"/>
      <c r="B29" s="1">
        <v>6</v>
      </c>
      <c r="C29" s="36" t="s">
        <v>67</v>
      </c>
      <c r="D29" s="133" t="s">
        <v>61</v>
      </c>
      <c r="E29" s="134"/>
      <c r="F29" s="43" t="str">
        <f>VLOOKUP(C29,'[2]Acha Air Sales Price List'!$B$1:$D$65536,3,FALSE)</f>
        <v>Titanium G23, 3mm flat moon shape design top for our 1.2mm (16g) internally threaded posts: XUBB16GI, XULB16GI</v>
      </c>
      <c r="G29" s="21">
        <f>ROUND(IF(ISBLANK(C29),0,VLOOKUP(C29,'[2]Acha Air Sales Price List'!$B$1:$X$65536,12,FALSE)*$L$14),2)</f>
        <v>34.86</v>
      </c>
      <c r="H29" s="22">
        <f t="shared" si="1"/>
        <v>209.16</v>
      </c>
      <c r="I29" s="14"/>
    </row>
    <row r="30" spans="1:10" ht="36">
      <c r="A30" s="13"/>
      <c r="B30" s="1">
        <v>3</v>
      </c>
      <c r="C30" s="36" t="s">
        <v>68</v>
      </c>
      <c r="D30" s="133" t="s">
        <v>69</v>
      </c>
      <c r="E30" s="134"/>
      <c r="F30" s="43" t="str">
        <f>VLOOKUP(C30,'[2]Acha Air Sales Price List'!$B$1:$D$65536,3,FALSE)</f>
        <v>Titanium G23 spiral twister - 16g (1.2mm) (eyebrow)- length 1/4"- 3/8"(6mm-10mm), 3mm balls</v>
      </c>
      <c r="G30" s="21">
        <f>ROUND(IF(ISBLANK(C30),0,VLOOKUP(C30,'[2]Acha Air Sales Price List'!$B$1:$X$65536,12,FALSE)*$L$14),2)</f>
        <v>44.72</v>
      </c>
      <c r="H30" s="22">
        <f t="shared" si="1"/>
        <v>134.16</v>
      </c>
      <c r="I30" s="14"/>
    </row>
    <row r="31" spans="1:10" ht="36">
      <c r="A31" s="13"/>
      <c r="B31" s="1">
        <v>3</v>
      </c>
      <c r="C31" s="36" t="s">
        <v>68</v>
      </c>
      <c r="D31" s="133" t="s">
        <v>55</v>
      </c>
      <c r="E31" s="134"/>
      <c r="F31" s="43" t="str">
        <f>VLOOKUP(C31,'[2]Acha Air Sales Price List'!$B$1:$D$65536,3,FALSE)</f>
        <v>Titanium G23 spiral twister - 16g (1.2mm) (eyebrow)- length 1/4"- 3/8"(6mm-10mm), 3mm balls</v>
      </c>
      <c r="G31" s="21">
        <f>ROUND(IF(ISBLANK(C31),0,VLOOKUP(C31,'[2]Acha Air Sales Price List'!$B$1:$X$65536,12,FALSE)*$L$14),2)</f>
        <v>44.72</v>
      </c>
      <c r="H31" s="22">
        <f t="shared" si="1"/>
        <v>134.16</v>
      </c>
      <c r="I31" s="14"/>
    </row>
    <row r="32" spans="1:10" ht="24">
      <c r="A32" s="13"/>
      <c r="B32" s="1">
        <v>10</v>
      </c>
      <c r="C32" s="37" t="s">
        <v>70</v>
      </c>
      <c r="D32" s="133" t="s">
        <v>71</v>
      </c>
      <c r="E32" s="134"/>
      <c r="F32" s="43" t="str">
        <f>VLOOKUP(C32,'[2]Acha Air Sales Price List'!$B$1:$D$65536,3,FALSE)</f>
        <v>3mm CZ Cubic Zirconia (CZ) prong-set set ball top for push-in titanium threadless labret</v>
      </c>
      <c r="G32" s="21">
        <f>ROUND(IF(ISBLANK(C32),0,VLOOKUP(C32,'[2]Acha Air Sales Price List'!$B$1:$X$65536,12,FALSE)*$L$14),2)</f>
        <v>63.38</v>
      </c>
      <c r="H32" s="22">
        <f t="shared" si="1"/>
        <v>633.79999999999995</v>
      </c>
      <c r="I32" s="14"/>
    </row>
    <row r="33" spans="1:11" ht="24">
      <c r="A33" s="13"/>
      <c r="B33" s="1">
        <v>10</v>
      </c>
      <c r="C33" s="37" t="s">
        <v>70</v>
      </c>
      <c r="D33" s="133" t="s">
        <v>72</v>
      </c>
      <c r="E33" s="134"/>
      <c r="F33" s="43" t="str">
        <f>VLOOKUP(C33,'[2]Acha Air Sales Price List'!$B$1:$D$65536,3,FALSE)</f>
        <v>3mm CZ Cubic Zirconia (CZ) prong-set set ball top for push-in titanium threadless labret</v>
      </c>
      <c r="G33" s="21">
        <f>ROUND(IF(ISBLANK(C33),0,VLOOKUP(C33,'[2]Acha Air Sales Price List'!$B$1:$X$65536,12,FALSE)*$L$14),2)</f>
        <v>63.38</v>
      </c>
      <c r="H33" s="22">
        <f t="shared" si="1"/>
        <v>633.79999999999995</v>
      </c>
      <c r="I33" s="14"/>
      <c r="J33" s="131">
        <f>G33*4</f>
        <v>253.52</v>
      </c>
      <c r="K33" s="131" t="s">
        <v>90</v>
      </c>
    </row>
    <row r="34" spans="1:11" ht="36">
      <c r="A34" s="13"/>
      <c r="B34" s="1">
        <v>6</v>
      </c>
      <c r="C34" s="36" t="s">
        <v>73</v>
      </c>
      <c r="D34" s="133" t="s">
        <v>60</v>
      </c>
      <c r="E34" s="134"/>
      <c r="F34" s="43" t="str">
        <f>VLOOKUP(C34,'[2]Acha Air Sales Price List'!$B$1:$D$65536,3,FALSE)</f>
        <v>Titanium G23 3*4mm flat cross shape design top for our 1.2mm (16g) internally threaded posts: XUBB16GI, XULB16GI</v>
      </c>
      <c r="G34" s="21">
        <f>ROUND(IF(ISBLANK(C34),0,VLOOKUP(C34,'[2]Acha Air Sales Price List'!$B$1:$X$65536,12,FALSE)*$L$14),2)</f>
        <v>34.86</v>
      </c>
      <c r="H34" s="22">
        <f t="shared" si="1"/>
        <v>209.16</v>
      </c>
      <c r="I34" s="14"/>
    </row>
    <row r="35" spans="1:11" ht="36">
      <c r="A35" s="13"/>
      <c r="B35" s="1">
        <v>6</v>
      </c>
      <c r="C35" s="36" t="s">
        <v>73</v>
      </c>
      <c r="D35" s="133" t="s">
        <v>61</v>
      </c>
      <c r="E35" s="134"/>
      <c r="F35" s="43" t="str">
        <f>VLOOKUP(C35,'[2]Acha Air Sales Price List'!$B$1:$D$65536,3,FALSE)</f>
        <v>Titanium G23 3*4mm flat cross shape design top for our 1.2mm (16g) internally threaded posts: XUBB16GI, XULB16GI</v>
      </c>
      <c r="G35" s="21">
        <f>ROUND(IF(ISBLANK(C35),0,VLOOKUP(C35,'[2]Acha Air Sales Price List'!$B$1:$X$65536,12,FALSE)*$L$14),2)</f>
        <v>34.86</v>
      </c>
      <c r="H35" s="22">
        <f t="shared" si="1"/>
        <v>209.16</v>
      </c>
      <c r="I35" s="14"/>
    </row>
    <row r="36" spans="1:11" ht="36">
      <c r="A36" s="13"/>
      <c r="B36" s="1">
        <v>6</v>
      </c>
      <c r="C36" s="36" t="s">
        <v>74</v>
      </c>
      <c r="D36" s="133" t="s">
        <v>60</v>
      </c>
      <c r="E36" s="134"/>
      <c r="F36" s="43" t="str">
        <f>VLOOKUP(C36,'[2]Acha Air Sales Price List'!$B$1:$D$65536,3,FALSE)</f>
        <v>Titanium G23, 3mm flat star shape design top for our 1.2mm (16g) internally threaded posts: XUBB16GI, XULB16GI, XUBN16GI, XUCB16GI</v>
      </c>
      <c r="G36" s="21">
        <f>ROUND(IF(ISBLANK(C36),0,VLOOKUP(C36,'[2]Acha Air Sales Price List'!$B$1:$X$65536,12,FALSE)*$L$14),2)</f>
        <v>34.86</v>
      </c>
      <c r="H36" s="22">
        <f t="shared" si="1"/>
        <v>209.16</v>
      </c>
      <c r="I36" s="14"/>
    </row>
    <row r="37" spans="1:11" ht="36">
      <c r="A37" s="13"/>
      <c r="B37" s="1">
        <v>6</v>
      </c>
      <c r="C37" s="36" t="s">
        <v>74</v>
      </c>
      <c r="D37" s="133" t="s">
        <v>61</v>
      </c>
      <c r="E37" s="134"/>
      <c r="F37" s="43" t="str">
        <f>VLOOKUP(C37,'[2]Acha Air Sales Price List'!$B$1:$D$65536,3,FALSE)</f>
        <v>Titanium G23, 3mm flat star shape design top for our 1.2mm (16g) internally threaded posts: XUBB16GI, XULB16GI, XUBN16GI, XUCB16GI</v>
      </c>
      <c r="G37" s="21">
        <f>ROUND(IF(ISBLANK(C37),0,VLOOKUP(C37,'[2]Acha Air Sales Price List'!$B$1:$X$65536,12,FALSE)*$L$14),2)</f>
        <v>34.86</v>
      </c>
      <c r="H37" s="22">
        <f t="shared" si="1"/>
        <v>209.16</v>
      </c>
      <c r="I37" s="14"/>
    </row>
    <row r="38" spans="1:11" ht="24">
      <c r="A38" s="13"/>
      <c r="B38" s="1">
        <v>3</v>
      </c>
      <c r="C38" s="36" t="s">
        <v>75</v>
      </c>
      <c r="D38" s="133" t="s">
        <v>76</v>
      </c>
      <c r="E38" s="134"/>
      <c r="F38" s="43" t="str">
        <f>VLOOKUP(C38,'[2]Acha Air Sales Price List'!$B$1:$D$65536,3,FALSE)</f>
        <v>Titanium G23 anodized spiral twister - 16g (eyebrow), 5/16", 3mm balls</v>
      </c>
      <c r="G38" s="21">
        <f>ROUND(IF(ISBLANK(C38),0,VLOOKUP(C38,'[2]Acha Air Sales Price List'!$B$1:$X$65536,12,FALSE)*$L$14),2)</f>
        <v>65.84</v>
      </c>
      <c r="H38" s="22">
        <f t="shared" si="1"/>
        <v>197.52</v>
      </c>
      <c r="I38" s="14"/>
    </row>
    <row r="39" spans="1:11" ht="24">
      <c r="A39" s="13"/>
      <c r="B39" s="1">
        <v>3</v>
      </c>
      <c r="C39" s="36" t="s">
        <v>75</v>
      </c>
      <c r="D39" s="133" t="s">
        <v>77</v>
      </c>
      <c r="E39" s="134"/>
      <c r="F39" s="43" t="str">
        <f>VLOOKUP(C39,'[2]Acha Air Sales Price List'!$B$1:$D$65536,3,FALSE)</f>
        <v>Titanium G23 anodized spiral twister - 16g (eyebrow), 5/16", 3mm balls</v>
      </c>
      <c r="G39" s="21">
        <f>ROUND(IF(ISBLANK(C39),0,VLOOKUP(C39,'[2]Acha Air Sales Price List'!$B$1:$X$65536,12,FALSE)*$L$14),2)</f>
        <v>65.84</v>
      </c>
      <c r="H39" s="22">
        <f t="shared" si="1"/>
        <v>197.52</v>
      </c>
      <c r="I39" s="14"/>
    </row>
    <row r="40" spans="1:11" ht="36">
      <c r="A40" s="13"/>
      <c r="B40" s="1">
        <v>6</v>
      </c>
      <c r="C40" s="36" t="s">
        <v>78</v>
      </c>
      <c r="D40" s="133"/>
      <c r="E40" s="134"/>
      <c r="F40" s="43" t="str">
        <f>VLOOKUP(C40,'[2]Acha Air Sales Price List'!$B$1:$D$65536,3,FALSE)</f>
        <v>High polished titanium G23, three 2mm balls design top for our 1.2mm (16g) internally threaded posts: XUBB16GI, XULB16GI</v>
      </c>
      <c r="G40" s="21">
        <f>ROUND(IF(ISBLANK(C40),0,VLOOKUP(C40,'[2]Acha Air Sales Price List'!$B$1:$X$65536,12,FALSE)*$L$14),2)</f>
        <v>70.069999999999993</v>
      </c>
      <c r="H40" s="22">
        <f t="shared" si="1"/>
        <v>420.42</v>
      </c>
      <c r="I40" s="14"/>
    </row>
    <row r="41" spans="1:11" ht="24">
      <c r="A41" s="13"/>
      <c r="B41" s="1">
        <v>10</v>
      </c>
      <c r="C41" s="36" t="s">
        <v>79</v>
      </c>
      <c r="D41" s="133" t="s">
        <v>80</v>
      </c>
      <c r="E41" s="134"/>
      <c r="F41" s="43" t="str">
        <f>VLOOKUP(C41,'[2]Acha Air Sales Price List'!$B$1:$D$65536,3,FALSE)</f>
        <v>2.5mm CZ Cubic Zirconia (CZ) prong-set set ball top for push-in titanium threadless labret</v>
      </c>
      <c r="G41" s="21">
        <f>ROUND(IF(ISBLANK(C41),0,VLOOKUP(C41,'[2]Acha Air Sales Price List'!$B$1:$X$65536,12,FALSE)*$L$14),2)</f>
        <v>63.38</v>
      </c>
      <c r="H41" s="22">
        <f t="shared" si="1"/>
        <v>633.79999999999995</v>
      </c>
      <c r="I41" s="14"/>
    </row>
    <row r="42" spans="1:11" ht="24">
      <c r="A42" s="13"/>
      <c r="B42" s="1">
        <v>10</v>
      </c>
      <c r="C42" s="36" t="s">
        <v>81</v>
      </c>
      <c r="D42" s="133"/>
      <c r="E42" s="134"/>
      <c r="F42" s="43" t="str">
        <f>VLOOKUP(C42,'[2]Acha Air Sales Price List'!$B$1:$D$65536,3,FALSE)</f>
        <v>Titanium G23, cross balls design top for our 1.2mm (16g) internally threaded posts</v>
      </c>
      <c r="G42" s="21">
        <f>ROUND(IF(ISBLANK(C42),0,VLOOKUP(C42,'[2]Acha Air Sales Price List'!$B$1:$X$65536,12,FALSE)*$L$14),2)</f>
        <v>70.069999999999993</v>
      </c>
      <c r="H42" s="22">
        <f t="shared" si="1"/>
        <v>700.7</v>
      </c>
      <c r="I42" s="14"/>
    </row>
    <row r="43" spans="1:11">
      <c r="A43" s="13"/>
      <c r="B43" s="1">
        <v>10</v>
      </c>
      <c r="C43" s="36" t="s">
        <v>82</v>
      </c>
      <c r="D43" s="133"/>
      <c r="E43" s="134"/>
      <c r="F43" s="43" t="str">
        <f>VLOOKUP(C43,'[2]Acha Air Sales Price List'!$B$1:$D$65536,3,FALSE)</f>
        <v>Threadless Titanium 2.5mm ball</v>
      </c>
      <c r="G43" s="21">
        <f>ROUND(IF(ISBLANK(C43),0,VLOOKUP(C43,'[2]Acha Air Sales Price List'!$B$1:$X$65536,12,FALSE)*$L$14),2)</f>
        <v>26.41</v>
      </c>
      <c r="H43" s="22">
        <f t="shared" si="1"/>
        <v>264.10000000000002</v>
      </c>
      <c r="I43" s="14"/>
    </row>
    <row r="44" spans="1:11" ht="24">
      <c r="A44" s="13"/>
      <c r="B44" s="1">
        <v>1</v>
      </c>
      <c r="C44" s="36" t="s">
        <v>83</v>
      </c>
      <c r="D44" s="133"/>
      <c r="E44" s="134"/>
      <c r="F44" s="43" t="str">
        <f>VLOOKUP(C44,'[2]Acha Air Sales Price List'!$B$1:$D$65536,3,FALSE)</f>
        <v>Pack of 10 pcs. of Titanium G23 threadless labret 20g(0.8mm) with 2.5mm base plate</v>
      </c>
      <c r="G44" s="21">
        <f>ROUND(IF(ISBLANK(C44),0,VLOOKUP(C44,'[2]Acha Air Sales Price List'!$B$1:$X$65536,12,FALSE)*$L$14),2)</f>
        <v>492.94</v>
      </c>
      <c r="H44" s="22">
        <f t="shared" si="1"/>
        <v>492.94</v>
      </c>
      <c r="I44" s="14"/>
    </row>
    <row r="45" spans="1:11" ht="12.4" hidden="1" customHeight="1">
      <c r="A45" s="13"/>
      <c r="B45" s="1"/>
      <c r="C45" s="36"/>
      <c r="D45" s="133"/>
      <c r="E45" s="134"/>
      <c r="F45" s="43" t="str">
        <f>VLOOKUP(C45,'[2]Acha Air Sales Price List'!$B$1:$D$65536,3,FALSE)</f>
        <v>Exchange rate :</v>
      </c>
      <c r="G45" s="21">
        <f>ROUND(IF(ISBLANK(C45),0,VLOOKUP(C45,'[2]Acha Air Sales Price List'!$B$1:$X$65536,12,FALSE)*$L$14),2)</f>
        <v>0</v>
      </c>
      <c r="H45" s="22">
        <f t="shared" si="1"/>
        <v>0</v>
      </c>
      <c r="I45" s="14"/>
    </row>
    <row r="46" spans="1:11" ht="12.4" hidden="1" customHeight="1">
      <c r="A46" s="13"/>
      <c r="B46" s="1"/>
      <c r="C46" s="36"/>
      <c r="D46" s="133"/>
      <c r="E46" s="134"/>
      <c r="F46" s="43" t="str">
        <f>VLOOKUP(C46,'[2]Acha Air Sales Price List'!$B$1:$D$65536,3,FALSE)</f>
        <v>Exchange rate :</v>
      </c>
      <c r="G46" s="21">
        <f>ROUND(IF(ISBLANK(C46),0,VLOOKUP(C46,'[2]Acha Air Sales Price List'!$B$1:$X$65536,12,FALSE)*$L$14),2)</f>
        <v>0</v>
      </c>
      <c r="H46" s="22">
        <f t="shared" si="1"/>
        <v>0</v>
      </c>
      <c r="I46" s="14"/>
    </row>
    <row r="47" spans="1:11" ht="12.4" hidden="1" customHeight="1">
      <c r="A47" s="13"/>
      <c r="B47" s="1"/>
      <c r="C47" s="36"/>
      <c r="D47" s="133"/>
      <c r="E47" s="134"/>
      <c r="F47" s="43" t="str">
        <f>VLOOKUP(C47,'[2]Acha Air Sales Price List'!$B$1:$D$65536,3,FALSE)</f>
        <v>Exchange rate :</v>
      </c>
      <c r="G47" s="21">
        <f>ROUND(IF(ISBLANK(C47),0,VLOOKUP(C47,'[2]Acha Air Sales Price List'!$B$1:$X$65536,12,FALSE)*$L$14),2)</f>
        <v>0</v>
      </c>
      <c r="H47" s="22">
        <f t="shared" si="1"/>
        <v>0</v>
      </c>
      <c r="I47" s="14"/>
    </row>
    <row r="48" spans="1:11" ht="12.4" hidden="1" customHeight="1">
      <c r="A48" s="13"/>
      <c r="B48" s="1"/>
      <c r="C48" s="36"/>
      <c r="D48" s="133"/>
      <c r="E48" s="134"/>
      <c r="F48" s="43" t="str">
        <f>VLOOKUP(C48,'[2]Acha Air Sales Price List'!$B$1:$D$65536,3,FALSE)</f>
        <v>Exchange rate :</v>
      </c>
      <c r="G48" s="21">
        <f>ROUND(IF(ISBLANK(C48),0,VLOOKUP(C48,'[2]Acha Air Sales Price List'!$B$1:$X$65536,12,FALSE)*$L$14),2)</f>
        <v>0</v>
      </c>
      <c r="H48" s="22">
        <f t="shared" si="1"/>
        <v>0</v>
      </c>
      <c r="I48" s="14"/>
    </row>
    <row r="49" spans="1:9" ht="12.4" hidden="1" customHeight="1">
      <c r="A49" s="13"/>
      <c r="B49" s="1"/>
      <c r="C49" s="36"/>
      <c r="D49" s="133"/>
      <c r="E49" s="134"/>
      <c r="F49" s="43" t="str">
        <f>VLOOKUP(C49,'[2]Acha Air Sales Price List'!$B$1:$D$65536,3,FALSE)</f>
        <v>Exchange rate :</v>
      </c>
      <c r="G49" s="21">
        <f>ROUND(IF(ISBLANK(C49),0,VLOOKUP(C49,'[2]Acha Air Sales Price List'!$B$1:$X$65536,12,FALSE)*$L$14),2)</f>
        <v>0</v>
      </c>
      <c r="H49" s="22">
        <f t="shared" si="1"/>
        <v>0</v>
      </c>
      <c r="I49" s="14"/>
    </row>
    <row r="50" spans="1:9" ht="12.4" hidden="1" customHeight="1">
      <c r="A50" s="13"/>
      <c r="B50" s="1"/>
      <c r="C50" s="36"/>
      <c r="D50" s="133"/>
      <c r="E50" s="134"/>
      <c r="F50" s="43" t="str">
        <f>VLOOKUP(C50,'[2]Acha Air Sales Price List'!$B$1:$D$65536,3,FALSE)</f>
        <v>Exchange rate :</v>
      </c>
      <c r="G50" s="21">
        <f>ROUND(IF(ISBLANK(C50),0,VLOOKUP(C50,'[2]Acha Air Sales Price List'!$B$1:$X$65536,12,FALSE)*$L$14),2)</f>
        <v>0</v>
      </c>
      <c r="H50" s="22">
        <f t="shared" si="1"/>
        <v>0</v>
      </c>
      <c r="I50" s="14"/>
    </row>
    <row r="51" spans="1:9" ht="12.4" hidden="1" customHeight="1">
      <c r="A51" s="13"/>
      <c r="B51" s="1"/>
      <c r="C51" s="36"/>
      <c r="D51" s="133"/>
      <c r="E51" s="134"/>
      <c r="F51" s="43" t="str">
        <f>VLOOKUP(C51,'[2]Acha Air Sales Price List'!$B$1:$D$65536,3,FALSE)</f>
        <v>Exchange rate :</v>
      </c>
      <c r="G51" s="21">
        <f>ROUND(IF(ISBLANK(C51),0,VLOOKUP(C51,'[2]Acha Air Sales Price List'!$B$1:$X$65536,12,FALSE)*$L$14),2)</f>
        <v>0</v>
      </c>
      <c r="H51" s="22">
        <f t="shared" si="1"/>
        <v>0</v>
      </c>
      <c r="I51" s="14"/>
    </row>
    <row r="52" spans="1:9" ht="12.4" hidden="1" customHeight="1">
      <c r="A52" s="13"/>
      <c r="B52" s="1"/>
      <c r="C52" s="36"/>
      <c r="D52" s="133"/>
      <c r="E52" s="134"/>
      <c r="F52" s="43" t="str">
        <f>VLOOKUP(C52,'[2]Acha Air Sales Price List'!$B$1:$D$65536,3,FALSE)</f>
        <v>Exchange rate :</v>
      </c>
      <c r="G52" s="21">
        <f>ROUND(IF(ISBLANK(C52),0,VLOOKUP(C52,'[2]Acha Air Sales Price List'!$B$1:$X$65536,12,FALSE)*$L$14),2)</f>
        <v>0</v>
      </c>
      <c r="H52" s="22">
        <f t="shared" si="1"/>
        <v>0</v>
      </c>
      <c r="I52" s="14"/>
    </row>
    <row r="53" spans="1:9" ht="12.4" hidden="1" customHeight="1">
      <c r="A53" s="13"/>
      <c r="B53" s="1"/>
      <c r="C53" s="36"/>
      <c r="D53" s="133"/>
      <c r="E53" s="134"/>
      <c r="F53" s="43" t="str">
        <f>VLOOKUP(C53,'[2]Acha Air Sales Price List'!$B$1:$D$65536,3,FALSE)</f>
        <v>Exchange rate :</v>
      </c>
      <c r="G53" s="21">
        <f>ROUND(IF(ISBLANK(C53),0,VLOOKUP(C53,'[2]Acha Air Sales Price List'!$B$1:$X$65536,12,FALSE)*$L$14),2)</f>
        <v>0</v>
      </c>
      <c r="H53" s="22">
        <f t="shared" si="1"/>
        <v>0</v>
      </c>
      <c r="I53" s="14"/>
    </row>
    <row r="54" spans="1:9" ht="12.4" hidden="1" customHeight="1">
      <c r="A54" s="13"/>
      <c r="B54" s="1"/>
      <c r="C54" s="36"/>
      <c r="D54" s="133"/>
      <c r="E54" s="134"/>
      <c r="F54" s="43" t="str">
        <f>VLOOKUP(C54,'[2]Acha Air Sales Price List'!$B$1:$D$65536,3,FALSE)</f>
        <v>Exchange rate :</v>
      </c>
      <c r="G54" s="21">
        <f>ROUND(IF(ISBLANK(C54),0,VLOOKUP(C54,'[2]Acha Air Sales Price List'!$B$1:$X$65536,12,FALSE)*$L$14),2)</f>
        <v>0</v>
      </c>
      <c r="H54" s="22">
        <f t="shared" si="1"/>
        <v>0</v>
      </c>
      <c r="I54" s="14"/>
    </row>
    <row r="55" spans="1:9" ht="12.4" hidden="1" customHeight="1">
      <c r="A55" s="13"/>
      <c r="B55" s="1"/>
      <c r="C55" s="36"/>
      <c r="D55" s="133"/>
      <c r="E55" s="134"/>
      <c r="F55" s="43" t="str">
        <f>VLOOKUP(C55,'[2]Acha Air Sales Price List'!$B$1:$D$65536,3,FALSE)</f>
        <v>Exchange rate :</v>
      </c>
      <c r="G55" s="21">
        <f>ROUND(IF(ISBLANK(C55),0,VLOOKUP(C55,'[2]Acha Air Sales Price List'!$B$1:$X$65536,12,FALSE)*$L$14),2)</f>
        <v>0</v>
      </c>
      <c r="H55" s="22">
        <f t="shared" si="1"/>
        <v>0</v>
      </c>
      <c r="I55" s="14"/>
    </row>
    <row r="56" spans="1:9" ht="12.4" hidden="1" customHeight="1">
      <c r="A56" s="13"/>
      <c r="B56" s="1"/>
      <c r="C56" s="36"/>
      <c r="D56" s="133"/>
      <c r="E56" s="134"/>
      <c r="F56" s="43" t="str">
        <f>VLOOKUP(C56,'[2]Acha Air Sales Price List'!$B$1:$D$65536,3,FALSE)</f>
        <v>Exchange rate :</v>
      </c>
      <c r="G56" s="21">
        <f>ROUND(IF(ISBLANK(C56),0,VLOOKUP(C56,'[2]Acha Air Sales Price List'!$B$1:$X$65536,12,FALSE)*$L$14),2)</f>
        <v>0</v>
      </c>
      <c r="H56" s="22">
        <f t="shared" si="1"/>
        <v>0</v>
      </c>
      <c r="I56" s="14"/>
    </row>
    <row r="57" spans="1:9" ht="12.4" hidden="1" customHeight="1">
      <c r="A57" s="13"/>
      <c r="B57" s="1"/>
      <c r="C57" s="36"/>
      <c r="D57" s="133"/>
      <c r="E57" s="134"/>
      <c r="F57" s="43" t="str">
        <f>VLOOKUP(C57,'[2]Acha Air Sales Price List'!$B$1:$D$65536,3,FALSE)</f>
        <v>Exchange rate :</v>
      </c>
      <c r="G57" s="21">
        <f>ROUND(IF(ISBLANK(C57),0,VLOOKUP(C57,'[2]Acha Air Sales Price List'!$B$1:$X$65536,12,FALSE)*$L$14),2)</f>
        <v>0</v>
      </c>
      <c r="H57" s="22">
        <f t="shared" si="1"/>
        <v>0</v>
      </c>
      <c r="I57" s="14"/>
    </row>
    <row r="58" spans="1:9" ht="12.4" hidden="1" customHeight="1">
      <c r="A58" s="13"/>
      <c r="B58" s="1"/>
      <c r="C58" s="36"/>
      <c r="D58" s="133"/>
      <c r="E58" s="134"/>
      <c r="F58" s="43" t="str">
        <f>VLOOKUP(C58,'[2]Acha Air Sales Price List'!$B$1:$D$65536,3,FALSE)</f>
        <v>Exchange rate :</v>
      </c>
      <c r="G58" s="21">
        <f>ROUND(IF(ISBLANK(C58),0,VLOOKUP(C58,'[2]Acha Air Sales Price List'!$B$1:$X$65536,12,FALSE)*$L$14),2)</f>
        <v>0</v>
      </c>
      <c r="H58" s="22">
        <f t="shared" si="1"/>
        <v>0</v>
      </c>
      <c r="I58" s="14"/>
    </row>
    <row r="59" spans="1:9" ht="12.4" hidden="1" customHeight="1">
      <c r="A59" s="13"/>
      <c r="B59" s="1"/>
      <c r="C59" s="36"/>
      <c r="D59" s="133"/>
      <c r="E59" s="134"/>
      <c r="F59" s="43" t="str">
        <f>VLOOKUP(C59,'[2]Acha Air Sales Price List'!$B$1:$D$65536,3,FALSE)</f>
        <v>Exchange rate :</v>
      </c>
      <c r="G59" s="21">
        <f>ROUND(IF(ISBLANK(C59),0,VLOOKUP(C59,'[2]Acha Air Sales Price List'!$B$1:$X$65536,12,FALSE)*$L$14),2)</f>
        <v>0</v>
      </c>
      <c r="H59" s="22">
        <f t="shared" si="1"/>
        <v>0</v>
      </c>
      <c r="I59" s="14"/>
    </row>
    <row r="60" spans="1:9" ht="12.4" hidden="1" customHeight="1">
      <c r="A60" s="13"/>
      <c r="B60" s="1"/>
      <c r="C60" s="37"/>
      <c r="D60" s="133"/>
      <c r="E60" s="134"/>
      <c r="F60" s="43" t="str">
        <f>VLOOKUP(C60,'[2]Acha Air Sales Price List'!$B$1:$D$65536,3,FALSE)</f>
        <v>Exchange rate :</v>
      </c>
      <c r="G60" s="21">
        <f>ROUND(IF(ISBLANK(C60),0,VLOOKUP(C60,'[2]Acha Air Sales Price List'!$B$1:$X$65536,12,FALSE)*$L$14),2)</f>
        <v>0</v>
      </c>
      <c r="H60" s="22">
        <f t="shared" si="1"/>
        <v>0</v>
      </c>
      <c r="I60" s="14"/>
    </row>
    <row r="61" spans="1:9" ht="12" hidden="1" customHeight="1">
      <c r="A61" s="13"/>
      <c r="B61" s="1"/>
      <c r="C61" s="36"/>
      <c r="D61" s="133"/>
      <c r="E61" s="134"/>
      <c r="F61" s="43" t="str">
        <f>VLOOKUP(C61,'[2]Acha Air Sales Price List'!$B$1:$D$65536,3,FALSE)</f>
        <v>Exchange rate :</v>
      </c>
      <c r="G61" s="21">
        <f>ROUND(IF(ISBLANK(C61),0,VLOOKUP(C61,'[2]Acha Air Sales Price List'!$B$1:$X$65536,12,FALSE)*$L$14),2)</f>
        <v>0</v>
      </c>
      <c r="H61" s="22">
        <f t="shared" ref="H61:H97" si="2">ROUND(IF(ISNUMBER(B61), G61*B61, 0),5)</f>
        <v>0</v>
      </c>
      <c r="I61" s="14"/>
    </row>
    <row r="62" spans="1:9" ht="12.4" hidden="1" customHeight="1">
      <c r="A62" s="13"/>
      <c r="B62" s="1"/>
      <c r="C62" s="36"/>
      <c r="D62" s="133"/>
      <c r="E62" s="134"/>
      <c r="F62" s="43" t="str">
        <f>VLOOKUP(C62,'[2]Acha Air Sales Price List'!$B$1:$D$65536,3,FALSE)</f>
        <v>Exchange rate :</v>
      </c>
      <c r="G62" s="21">
        <f>ROUND(IF(ISBLANK(C62),0,VLOOKUP(C62,'[2]Acha Air Sales Price List'!$B$1:$X$65536,12,FALSE)*$L$14),2)</f>
        <v>0</v>
      </c>
      <c r="H62" s="22">
        <f t="shared" si="2"/>
        <v>0</v>
      </c>
      <c r="I62" s="14"/>
    </row>
    <row r="63" spans="1:9" ht="12.4" hidden="1" customHeight="1">
      <c r="A63" s="13"/>
      <c r="B63" s="1"/>
      <c r="C63" s="36"/>
      <c r="D63" s="133"/>
      <c r="E63" s="134"/>
      <c r="F63" s="43" t="str">
        <f>VLOOKUP(C63,'[2]Acha Air Sales Price List'!$B$1:$D$65536,3,FALSE)</f>
        <v>Exchange rate :</v>
      </c>
      <c r="G63" s="21">
        <f>ROUND(IF(ISBLANK(C63),0,VLOOKUP(C63,'[2]Acha Air Sales Price List'!$B$1:$X$65536,12,FALSE)*$L$14),2)</f>
        <v>0</v>
      </c>
      <c r="H63" s="22">
        <f t="shared" si="2"/>
        <v>0</v>
      </c>
      <c r="I63" s="14"/>
    </row>
    <row r="64" spans="1:9" ht="12.4" hidden="1" customHeight="1">
      <c r="A64" s="13"/>
      <c r="B64" s="1"/>
      <c r="C64" s="36"/>
      <c r="D64" s="133"/>
      <c r="E64" s="134"/>
      <c r="F64" s="43" t="str">
        <f>VLOOKUP(C64,'[2]Acha Air Sales Price List'!$B$1:$D$65536,3,FALSE)</f>
        <v>Exchange rate :</v>
      </c>
      <c r="G64" s="21">
        <f>ROUND(IF(ISBLANK(C64),0,VLOOKUP(C64,'[2]Acha Air Sales Price List'!$B$1:$X$65536,12,FALSE)*$L$14),2)</f>
        <v>0</v>
      </c>
      <c r="H64" s="22">
        <f t="shared" si="2"/>
        <v>0</v>
      </c>
      <c r="I64" s="14"/>
    </row>
    <row r="65" spans="1:9" ht="12.4" hidden="1" customHeight="1">
      <c r="A65" s="13"/>
      <c r="B65" s="1"/>
      <c r="C65" s="36"/>
      <c r="D65" s="133"/>
      <c r="E65" s="134"/>
      <c r="F65" s="43" t="str">
        <f>VLOOKUP(C65,'[2]Acha Air Sales Price List'!$B$1:$D$65536,3,FALSE)</f>
        <v>Exchange rate :</v>
      </c>
      <c r="G65" s="21">
        <f>ROUND(IF(ISBLANK(C65),0,VLOOKUP(C65,'[2]Acha Air Sales Price List'!$B$1:$X$65536,12,FALSE)*$L$14),2)</f>
        <v>0</v>
      </c>
      <c r="H65" s="22">
        <f t="shared" si="2"/>
        <v>0</v>
      </c>
      <c r="I65" s="14"/>
    </row>
    <row r="66" spans="1:9" ht="12.4" hidden="1" customHeight="1">
      <c r="A66" s="13"/>
      <c r="B66" s="1"/>
      <c r="C66" s="36"/>
      <c r="D66" s="133"/>
      <c r="E66" s="134"/>
      <c r="F66" s="43" t="str">
        <f>VLOOKUP(C66,'[2]Acha Air Sales Price List'!$B$1:$D$65536,3,FALSE)</f>
        <v>Exchange rate :</v>
      </c>
      <c r="G66" s="21">
        <f>ROUND(IF(ISBLANK(C66),0,VLOOKUP(C66,'[2]Acha Air Sales Price List'!$B$1:$X$65536,12,FALSE)*$L$14),2)</f>
        <v>0</v>
      </c>
      <c r="H66" s="22">
        <f t="shared" si="2"/>
        <v>0</v>
      </c>
      <c r="I66" s="14"/>
    </row>
    <row r="67" spans="1:9" ht="12.4" hidden="1" customHeight="1">
      <c r="A67" s="13"/>
      <c r="B67" s="1"/>
      <c r="C67" s="36"/>
      <c r="D67" s="133"/>
      <c r="E67" s="134"/>
      <c r="F67" s="43" t="str">
        <f>VLOOKUP(C67,'[2]Acha Air Sales Price List'!$B$1:$D$65536,3,FALSE)</f>
        <v>Exchange rate :</v>
      </c>
      <c r="G67" s="21">
        <f>ROUND(IF(ISBLANK(C67),0,VLOOKUP(C67,'[2]Acha Air Sales Price List'!$B$1:$X$65536,12,FALSE)*$L$14),2)</f>
        <v>0</v>
      </c>
      <c r="H67" s="22">
        <f t="shared" si="2"/>
        <v>0</v>
      </c>
      <c r="I67" s="14"/>
    </row>
    <row r="68" spans="1:9" ht="12.4" hidden="1" customHeight="1">
      <c r="A68" s="13"/>
      <c r="B68" s="1"/>
      <c r="C68" s="36"/>
      <c r="D68" s="133"/>
      <c r="E68" s="134"/>
      <c r="F68" s="43" t="str">
        <f>VLOOKUP(C68,'[2]Acha Air Sales Price List'!$B$1:$D$65536,3,FALSE)</f>
        <v>Exchange rate :</v>
      </c>
      <c r="G68" s="21">
        <f>ROUND(IF(ISBLANK(C68),0,VLOOKUP(C68,'[2]Acha Air Sales Price List'!$B$1:$X$65536,12,FALSE)*$L$14),2)</f>
        <v>0</v>
      </c>
      <c r="H68" s="22">
        <f t="shared" si="2"/>
        <v>0</v>
      </c>
      <c r="I68" s="14"/>
    </row>
    <row r="69" spans="1:9" ht="12.4" hidden="1" customHeight="1">
      <c r="A69" s="13"/>
      <c r="B69" s="1"/>
      <c r="C69" s="36"/>
      <c r="D69" s="133"/>
      <c r="E69" s="134"/>
      <c r="F69" s="43" t="str">
        <f>VLOOKUP(C69,'[2]Acha Air Sales Price List'!$B$1:$D$65536,3,FALSE)</f>
        <v>Exchange rate :</v>
      </c>
      <c r="G69" s="21">
        <f>ROUND(IF(ISBLANK(C69),0,VLOOKUP(C69,'[2]Acha Air Sales Price List'!$B$1:$X$65536,12,FALSE)*$L$14),2)</f>
        <v>0</v>
      </c>
      <c r="H69" s="22">
        <f t="shared" si="2"/>
        <v>0</v>
      </c>
      <c r="I69" s="14"/>
    </row>
    <row r="70" spans="1:9" ht="12.4" hidden="1" customHeight="1">
      <c r="A70" s="13"/>
      <c r="B70" s="1"/>
      <c r="C70" s="36"/>
      <c r="D70" s="133"/>
      <c r="E70" s="134"/>
      <c r="F70" s="43" t="str">
        <f>VLOOKUP(C70,'[2]Acha Air Sales Price List'!$B$1:$D$65536,3,FALSE)</f>
        <v>Exchange rate :</v>
      </c>
      <c r="G70" s="21">
        <f>ROUND(IF(ISBLANK(C70),0,VLOOKUP(C70,'[2]Acha Air Sales Price List'!$B$1:$X$65536,12,FALSE)*$L$14),2)</f>
        <v>0</v>
      </c>
      <c r="H70" s="22">
        <f t="shared" si="2"/>
        <v>0</v>
      </c>
      <c r="I70" s="14"/>
    </row>
    <row r="71" spans="1:9" ht="12.4" hidden="1" customHeight="1">
      <c r="A71" s="13"/>
      <c r="B71" s="1"/>
      <c r="C71" s="36"/>
      <c r="D71" s="133"/>
      <c r="E71" s="134"/>
      <c r="F71" s="43" t="str">
        <f>VLOOKUP(C71,'[2]Acha Air Sales Price List'!$B$1:$D$65536,3,FALSE)</f>
        <v>Exchange rate :</v>
      </c>
      <c r="G71" s="21">
        <f>ROUND(IF(ISBLANK(C71),0,VLOOKUP(C71,'[2]Acha Air Sales Price List'!$B$1:$X$65536,12,FALSE)*$L$14),2)</f>
        <v>0</v>
      </c>
      <c r="H71" s="22">
        <f t="shared" si="2"/>
        <v>0</v>
      </c>
      <c r="I71" s="14"/>
    </row>
    <row r="72" spans="1:9" ht="12.4" hidden="1" customHeight="1">
      <c r="A72" s="13"/>
      <c r="B72" s="1"/>
      <c r="C72" s="36"/>
      <c r="D72" s="133"/>
      <c r="E72" s="134"/>
      <c r="F72" s="43" t="str">
        <f>VLOOKUP(C72,'[2]Acha Air Sales Price List'!$B$1:$D$65536,3,FALSE)</f>
        <v>Exchange rate :</v>
      </c>
      <c r="G72" s="21">
        <f>ROUND(IF(ISBLANK(C72),0,VLOOKUP(C72,'[2]Acha Air Sales Price List'!$B$1:$X$65536,12,FALSE)*$L$14),2)</f>
        <v>0</v>
      </c>
      <c r="H72" s="22">
        <f t="shared" si="2"/>
        <v>0</v>
      </c>
      <c r="I72" s="14"/>
    </row>
    <row r="73" spans="1:9" ht="12.4" hidden="1" customHeight="1">
      <c r="A73" s="13"/>
      <c r="B73" s="1"/>
      <c r="C73" s="36"/>
      <c r="D73" s="133"/>
      <c r="E73" s="134"/>
      <c r="F73" s="43" t="str">
        <f>VLOOKUP(C73,'[2]Acha Air Sales Price List'!$B$1:$D$65536,3,FALSE)</f>
        <v>Exchange rate :</v>
      </c>
      <c r="G73" s="21">
        <f>ROUND(IF(ISBLANK(C73),0,VLOOKUP(C73,'[2]Acha Air Sales Price List'!$B$1:$X$65536,12,FALSE)*$L$14),2)</f>
        <v>0</v>
      </c>
      <c r="H73" s="22">
        <f t="shared" si="2"/>
        <v>0</v>
      </c>
      <c r="I73" s="14"/>
    </row>
    <row r="74" spans="1:9" ht="12.4" hidden="1" customHeight="1">
      <c r="A74" s="13"/>
      <c r="B74" s="1"/>
      <c r="C74" s="36"/>
      <c r="D74" s="133"/>
      <c r="E74" s="134"/>
      <c r="F74" s="43" t="str">
        <f>VLOOKUP(C74,'[2]Acha Air Sales Price List'!$B$1:$D$65536,3,FALSE)</f>
        <v>Exchange rate :</v>
      </c>
      <c r="G74" s="21">
        <f>ROUND(IF(ISBLANK(C74),0,VLOOKUP(C74,'[2]Acha Air Sales Price List'!$B$1:$X$65536,12,FALSE)*$L$14),2)</f>
        <v>0</v>
      </c>
      <c r="H74" s="22">
        <f t="shared" si="2"/>
        <v>0</v>
      </c>
      <c r="I74" s="14"/>
    </row>
    <row r="75" spans="1:9" ht="12.4" hidden="1" customHeight="1">
      <c r="A75" s="13"/>
      <c r="B75" s="1"/>
      <c r="C75" s="36"/>
      <c r="D75" s="133"/>
      <c r="E75" s="134"/>
      <c r="F75" s="43" t="str">
        <f>VLOOKUP(C75,'[2]Acha Air Sales Price List'!$B$1:$D$65536,3,FALSE)</f>
        <v>Exchange rate :</v>
      </c>
      <c r="G75" s="21">
        <f>ROUND(IF(ISBLANK(C75),0,VLOOKUP(C75,'[2]Acha Air Sales Price List'!$B$1:$X$65536,12,FALSE)*$L$14),2)</f>
        <v>0</v>
      </c>
      <c r="H75" s="22">
        <f t="shared" si="2"/>
        <v>0</v>
      </c>
      <c r="I75" s="14"/>
    </row>
    <row r="76" spans="1:9" ht="12.4" hidden="1" customHeight="1">
      <c r="A76" s="13"/>
      <c r="B76" s="1"/>
      <c r="C76" s="36"/>
      <c r="D76" s="133"/>
      <c r="E76" s="134"/>
      <c r="F76" s="43" t="str">
        <f>VLOOKUP(C76,'[2]Acha Air Sales Price List'!$B$1:$D$65536,3,FALSE)</f>
        <v>Exchange rate :</v>
      </c>
      <c r="G76" s="21">
        <f>ROUND(IF(ISBLANK(C76),0,VLOOKUP(C76,'[2]Acha Air Sales Price List'!$B$1:$X$65536,12,FALSE)*$L$14),2)</f>
        <v>0</v>
      </c>
      <c r="H76" s="22">
        <f t="shared" si="2"/>
        <v>0</v>
      </c>
      <c r="I76" s="14"/>
    </row>
    <row r="77" spans="1:9" ht="12.4" hidden="1" customHeight="1">
      <c r="A77" s="13"/>
      <c r="B77" s="1"/>
      <c r="C77" s="36"/>
      <c r="D77" s="133"/>
      <c r="E77" s="134"/>
      <c r="F77" s="43" t="str">
        <f>VLOOKUP(C77,'[2]Acha Air Sales Price List'!$B$1:$D$65536,3,FALSE)</f>
        <v>Exchange rate :</v>
      </c>
      <c r="G77" s="21">
        <f>ROUND(IF(ISBLANK(C77),0,VLOOKUP(C77,'[2]Acha Air Sales Price List'!$B$1:$X$65536,12,FALSE)*$L$14),2)</f>
        <v>0</v>
      </c>
      <c r="H77" s="22">
        <f t="shared" si="2"/>
        <v>0</v>
      </c>
      <c r="I77" s="14"/>
    </row>
    <row r="78" spans="1:9" ht="12.4" hidden="1" customHeight="1">
      <c r="A78" s="13"/>
      <c r="B78" s="1"/>
      <c r="C78" s="36"/>
      <c r="D78" s="133"/>
      <c r="E78" s="134"/>
      <c r="F78" s="43" t="str">
        <f>VLOOKUP(C78,'[2]Acha Air Sales Price List'!$B$1:$D$65536,3,FALSE)</f>
        <v>Exchange rate :</v>
      </c>
      <c r="G78" s="21">
        <f>ROUND(IF(ISBLANK(C78),0,VLOOKUP(C78,'[2]Acha Air Sales Price List'!$B$1:$X$65536,12,FALSE)*$L$14),2)</f>
        <v>0</v>
      </c>
      <c r="H78" s="22">
        <f t="shared" si="2"/>
        <v>0</v>
      </c>
      <c r="I78" s="14"/>
    </row>
    <row r="79" spans="1:9" ht="12.4" hidden="1" customHeight="1">
      <c r="A79" s="13"/>
      <c r="B79" s="1"/>
      <c r="C79" s="36"/>
      <c r="D79" s="133"/>
      <c r="E79" s="134"/>
      <c r="F79" s="43" t="str">
        <f>VLOOKUP(C79,'[2]Acha Air Sales Price List'!$B$1:$D$65536,3,FALSE)</f>
        <v>Exchange rate :</v>
      </c>
      <c r="G79" s="21">
        <f>ROUND(IF(ISBLANK(C79),0,VLOOKUP(C79,'[2]Acha Air Sales Price List'!$B$1:$X$65536,12,FALSE)*$L$14),2)</f>
        <v>0</v>
      </c>
      <c r="H79" s="22">
        <f t="shared" si="2"/>
        <v>0</v>
      </c>
      <c r="I79" s="14"/>
    </row>
    <row r="80" spans="1:9" ht="12.4" hidden="1" customHeight="1">
      <c r="A80" s="13"/>
      <c r="B80" s="1"/>
      <c r="C80" s="36"/>
      <c r="D80" s="133"/>
      <c r="E80" s="134"/>
      <c r="F80" s="43" t="str">
        <f>VLOOKUP(C80,'[2]Acha Air Sales Price List'!$B$1:$D$65536,3,FALSE)</f>
        <v>Exchange rate :</v>
      </c>
      <c r="G80" s="21">
        <f>ROUND(IF(ISBLANK(C80),0,VLOOKUP(C80,'[2]Acha Air Sales Price List'!$B$1:$X$65536,12,FALSE)*$L$14),2)</f>
        <v>0</v>
      </c>
      <c r="H80" s="22">
        <f t="shared" si="2"/>
        <v>0</v>
      </c>
      <c r="I80" s="14"/>
    </row>
    <row r="81" spans="1:9" ht="12.4" hidden="1" customHeight="1">
      <c r="A81" s="13"/>
      <c r="B81" s="1"/>
      <c r="C81" s="36"/>
      <c r="D81" s="133"/>
      <c r="E81" s="134"/>
      <c r="F81" s="43" t="str">
        <f>VLOOKUP(C81,'[2]Acha Air Sales Price List'!$B$1:$D$65536,3,FALSE)</f>
        <v>Exchange rate :</v>
      </c>
      <c r="G81" s="21">
        <f>ROUND(IF(ISBLANK(C81),0,VLOOKUP(C81,'[2]Acha Air Sales Price List'!$B$1:$X$65536,12,FALSE)*$L$14),2)</f>
        <v>0</v>
      </c>
      <c r="H81" s="22">
        <f t="shared" si="2"/>
        <v>0</v>
      </c>
      <c r="I81" s="14"/>
    </row>
    <row r="82" spans="1:9" ht="12.4" hidden="1" customHeight="1">
      <c r="A82" s="13"/>
      <c r="B82" s="1"/>
      <c r="C82" s="36"/>
      <c r="D82" s="133"/>
      <c r="E82" s="134"/>
      <c r="F82" s="43" t="str">
        <f>VLOOKUP(C82,'[2]Acha Air Sales Price List'!$B$1:$D$65536,3,FALSE)</f>
        <v>Exchange rate :</v>
      </c>
      <c r="G82" s="21">
        <f>ROUND(IF(ISBLANK(C82),0,VLOOKUP(C82,'[2]Acha Air Sales Price List'!$B$1:$X$65536,12,FALSE)*$L$14),2)</f>
        <v>0</v>
      </c>
      <c r="H82" s="22">
        <f t="shared" si="2"/>
        <v>0</v>
      </c>
      <c r="I82" s="14"/>
    </row>
    <row r="83" spans="1:9" ht="12.4" hidden="1" customHeight="1">
      <c r="A83" s="13"/>
      <c r="B83" s="1"/>
      <c r="C83" s="36"/>
      <c r="D83" s="133"/>
      <c r="E83" s="134"/>
      <c r="F83" s="43" t="str">
        <f>VLOOKUP(C83,'[2]Acha Air Sales Price List'!$B$1:$D$65536,3,FALSE)</f>
        <v>Exchange rate :</v>
      </c>
      <c r="G83" s="21">
        <f>ROUND(IF(ISBLANK(C83),0,VLOOKUP(C83,'[2]Acha Air Sales Price List'!$B$1:$X$65536,12,FALSE)*$L$14),2)</f>
        <v>0</v>
      </c>
      <c r="H83" s="22">
        <f t="shared" si="2"/>
        <v>0</v>
      </c>
      <c r="I83" s="14"/>
    </row>
    <row r="84" spans="1:9" ht="12.4" hidden="1" customHeight="1">
      <c r="A84" s="13"/>
      <c r="B84" s="1"/>
      <c r="C84" s="37"/>
      <c r="D84" s="133"/>
      <c r="E84" s="134"/>
      <c r="F84" s="43" t="str">
        <f>VLOOKUP(C84,'[2]Acha Air Sales Price List'!$B$1:$D$65536,3,FALSE)</f>
        <v>Exchange rate :</v>
      </c>
      <c r="G84" s="21">
        <f>ROUND(IF(ISBLANK(C84),0,VLOOKUP(C84,'[2]Acha Air Sales Price List'!$B$1:$X$65536,12,FALSE)*$L$14),2)</f>
        <v>0</v>
      </c>
      <c r="H84" s="22">
        <f t="shared" si="2"/>
        <v>0</v>
      </c>
      <c r="I84" s="14"/>
    </row>
    <row r="85" spans="1:9" ht="12" hidden="1" customHeight="1">
      <c r="A85" s="13"/>
      <c r="B85" s="1"/>
      <c r="C85" s="36"/>
      <c r="D85" s="133"/>
      <c r="E85" s="134"/>
      <c r="F85" s="43" t="str">
        <f>VLOOKUP(C85,'[2]Acha Air Sales Price List'!$B$1:$D$65536,3,FALSE)</f>
        <v>Exchange rate :</v>
      </c>
      <c r="G85" s="21">
        <f>ROUND(IF(ISBLANK(C85),0,VLOOKUP(C85,'[2]Acha Air Sales Price List'!$B$1:$X$65536,12,FALSE)*$L$14),2)</f>
        <v>0</v>
      </c>
      <c r="H85" s="22">
        <f t="shared" si="2"/>
        <v>0</v>
      </c>
      <c r="I85" s="14"/>
    </row>
    <row r="86" spans="1:9" ht="12.4" hidden="1" customHeight="1">
      <c r="A86" s="13"/>
      <c r="B86" s="1"/>
      <c r="C86" s="36"/>
      <c r="D86" s="133"/>
      <c r="E86" s="134"/>
      <c r="F86" s="43" t="str">
        <f>VLOOKUP(C86,'[2]Acha Air Sales Price List'!$B$1:$D$65536,3,FALSE)</f>
        <v>Exchange rate :</v>
      </c>
      <c r="G86" s="21">
        <f>ROUND(IF(ISBLANK(C86),0,VLOOKUP(C86,'[2]Acha Air Sales Price List'!$B$1:$X$65536,12,FALSE)*$L$14),2)</f>
        <v>0</v>
      </c>
      <c r="H86" s="22">
        <f t="shared" si="2"/>
        <v>0</v>
      </c>
      <c r="I86" s="14"/>
    </row>
    <row r="87" spans="1:9" ht="12.4" hidden="1" customHeight="1">
      <c r="A87" s="13"/>
      <c r="B87" s="1"/>
      <c r="C87" s="36"/>
      <c r="D87" s="133"/>
      <c r="E87" s="134"/>
      <c r="F87" s="43" t="str">
        <f>VLOOKUP(C87,'[2]Acha Air Sales Price List'!$B$1:$D$65536,3,FALSE)</f>
        <v>Exchange rate :</v>
      </c>
      <c r="G87" s="21">
        <f>ROUND(IF(ISBLANK(C87),0,VLOOKUP(C87,'[2]Acha Air Sales Price List'!$B$1:$X$65536,12,FALSE)*$L$14),2)</f>
        <v>0</v>
      </c>
      <c r="H87" s="22">
        <f t="shared" si="2"/>
        <v>0</v>
      </c>
      <c r="I87" s="14"/>
    </row>
    <row r="88" spans="1:9" ht="12.4" hidden="1" customHeight="1">
      <c r="A88" s="13"/>
      <c r="B88" s="1"/>
      <c r="C88" s="36"/>
      <c r="D88" s="133"/>
      <c r="E88" s="134"/>
      <c r="F88" s="43" t="str">
        <f>VLOOKUP(C88,'[2]Acha Air Sales Price List'!$B$1:$D$65536,3,FALSE)</f>
        <v>Exchange rate :</v>
      </c>
      <c r="G88" s="21">
        <f>ROUND(IF(ISBLANK(C88),0,VLOOKUP(C88,'[2]Acha Air Sales Price List'!$B$1:$X$65536,12,FALSE)*$L$14),2)</f>
        <v>0</v>
      </c>
      <c r="H88" s="22">
        <f t="shared" si="2"/>
        <v>0</v>
      </c>
      <c r="I88" s="14"/>
    </row>
    <row r="89" spans="1:9" ht="12.4" hidden="1" customHeight="1">
      <c r="A89" s="13"/>
      <c r="B89" s="1"/>
      <c r="C89" s="36"/>
      <c r="D89" s="133"/>
      <c r="E89" s="134"/>
      <c r="F89" s="43" t="str">
        <f>VLOOKUP(C89,'[2]Acha Air Sales Price List'!$B$1:$D$65536,3,FALSE)</f>
        <v>Exchange rate :</v>
      </c>
      <c r="G89" s="21">
        <f>ROUND(IF(ISBLANK(C89),0,VLOOKUP(C89,'[2]Acha Air Sales Price List'!$B$1:$X$65536,12,FALSE)*$L$14),2)</f>
        <v>0</v>
      </c>
      <c r="H89" s="22">
        <f t="shared" si="2"/>
        <v>0</v>
      </c>
      <c r="I89" s="14"/>
    </row>
    <row r="90" spans="1:9" ht="12.4" hidden="1" customHeight="1">
      <c r="A90" s="13"/>
      <c r="B90" s="1"/>
      <c r="C90" s="36"/>
      <c r="D90" s="133"/>
      <c r="E90" s="134"/>
      <c r="F90" s="43" t="str">
        <f>VLOOKUP(C90,'[2]Acha Air Sales Price List'!$B$1:$D$65536,3,FALSE)</f>
        <v>Exchange rate :</v>
      </c>
      <c r="G90" s="21">
        <f>ROUND(IF(ISBLANK(C90),0,VLOOKUP(C90,'[2]Acha Air Sales Price List'!$B$1:$X$65536,12,FALSE)*$L$14),2)</f>
        <v>0</v>
      </c>
      <c r="H90" s="22">
        <f t="shared" si="2"/>
        <v>0</v>
      </c>
      <c r="I90" s="14"/>
    </row>
    <row r="91" spans="1:9" ht="12.4" hidden="1" customHeight="1">
      <c r="A91" s="13"/>
      <c r="B91" s="1"/>
      <c r="C91" s="36"/>
      <c r="D91" s="133"/>
      <c r="E91" s="134"/>
      <c r="F91" s="43" t="str">
        <f>VLOOKUP(C91,'[2]Acha Air Sales Price List'!$B$1:$D$65536,3,FALSE)</f>
        <v>Exchange rate :</v>
      </c>
      <c r="G91" s="21">
        <f>ROUND(IF(ISBLANK(C91),0,VLOOKUP(C91,'[2]Acha Air Sales Price List'!$B$1:$X$65536,12,FALSE)*$L$14),2)</f>
        <v>0</v>
      </c>
      <c r="H91" s="22">
        <f t="shared" si="2"/>
        <v>0</v>
      </c>
      <c r="I91" s="14"/>
    </row>
    <row r="92" spans="1:9" ht="12.4" hidden="1" customHeight="1">
      <c r="A92" s="13"/>
      <c r="B92" s="1"/>
      <c r="C92" s="36"/>
      <c r="D92" s="133"/>
      <c r="E92" s="134"/>
      <c r="F92" s="43" t="str">
        <f>VLOOKUP(C92,'[2]Acha Air Sales Price List'!$B$1:$D$65536,3,FALSE)</f>
        <v>Exchange rate :</v>
      </c>
      <c r="G92" s="21">
        <f>ROUND(IF(ISBLANK(C92),0,VLOOKUP(C92,'[2]Acha Air Sales Price List'!$B$1:$X$65536,12,FALSE)*$L$14),2)</f>
        <v>0</v>
      </c>
      <c r="H92" s="22">
        <f t="shared" si="2"/>
        <v>0</v>
      </c>
      <c r="I92" s="14"/>
    </row>
    <row r="93" spans="1:9" ht="12.4" hidden="1" customHeight="1">
      <c r="A93" s="13"/>
      <c r="B93" s="1"/>
      <c r="C93" s="36"/>
      <c r="D93" s="133"/>
      <c r="E93" s="134"/>
      <c r="F93" s="43" t="str">
        <f>VLOOKUP(C93,'[2]Acha Air Sales Price List'!$B$1:$D$65536,3,FALSE)</f>
        <v>Exchange rate :</v>
      </c>
      <c r="G93" s="21">
        <f>ROUND(IF(ISBLANK(C93),0,VLOOKUP(C93,'[2]Acha Air Sales Price List'!$B$1:$X$65536,12,FALSE)*$L$14),2)</f>
        <v>0</v>
      </c>
      <c r="H93" s="22">
        <f t="shared" si="2"/>
        <v>0</v>
      </c>
      <c r="I93" s="14"/>
    </row>
    <row r="94" spans="1:9" ht="12.4" hidden="1" customHeight="1">
      <c r="A94" s="13"/>
      <c r="B94" s="1"/>
      <c r="C94" s="36"/>
      <c r="D94" s="133"/>
      <c r="E94" s="134"/>
      <c r="F94" s="43" t="str">
        <f>VLOOKUP(C94,'[2]Acha Air Sales Price List'!$B$1:$D$65536,3,FALSE)</f>
        <v>Exchange rate :</v>
      </c>
      <c r="G94" s="21">
        <f>ROUND(IF(ISBLANK(C94),0,VLOOKUP(C94,'[2]Acha Air Sales Price List'!$B$1:$X$65536,12,FALSE)*$L$14),2)</f>
        <v>0</v>
      </c>
      <c r="H94" s="22">
        <f t="shared" si="2"/>
        <v>0</v>
      </c>
      <c r="I94" s="14"/>
    </row>
    <row r="95" spans="1:9" ht="12.4" hidden="1" customHeight="1">
      <c r="A95" s="13"/>
      <c r="B95" s="1"/>
      <c r="C95" s="36"/>
      <c r="D95" s="133"/>
      <c r="E95" s="134"/>
      <c r="F95" s="43" t="str">
        <f>VLOOKUP(C95,'[2]Acha Air Sales Price List'!$B$1:$D$65536,3,FALSE)</f>
        <v>Exchange rate :</v>
      </c>
      <c r="G95" s="21">
        <f>ROUND(IF(ISBLANK(C95),0,VLOOKUP(C95,'[2]Acha Air Sales Price List'!$B$1:$X$65536,12,FALSE)*$L$14),2)</f>
        <v>0</v>
      </c>
      <c r="H95" s="22">
        <f t="shared" si="2"/>
        <v>0</v>
      </c>
      <c r="I95" s="14"/>
    </row>
    <row r="96" spans="1:9" ht="12.4" hidden="1" customHeight="1">
      <c r="A96" s="13"/>
      <c r="B96" s="1"/>
      <c r="C96" s="36"/>
      <c r="D96" s="133"/>
      <c r="E96" s="134"/>
      <c r="F96" s="43" t="str">
        <f>VLOOKUP(C96,'[2]Acha Air Sales Price List'!$B$1:$D$65536,3,FALSE)</f>
        <v>Exchange rate :</v>
      </c>
      <c r="G96" s="21">
        <f>ROUND(IF(ISBLANK(C96),0,VLOOKUP(C96,'[2]Acha Air Sales Price List'!$B$1:$X$65536,12,FALSE)*$L$14),2)</f>
        <v>0</v>
      </c>
      <c r="H96" s="22">
        <f t="shared" si="2"/>
        <v>0</v>
      </c>
      <c r="I96" s="14"/>
    </row>
    <row r="97" spans="1:9" ht="12.4" hidden="1" customHeight="1">
      <c r="A97" s="13"/>
      <c r="B97" s="1"/>
      <c r="C97" s="36"/>
      <c r="D97" s="133"/>
      <c r="E97" s="134"/>
      <c r="F97" s="43" t="str">
        <f>VLOOKUP(C97,'[2]Acha Air Sales Price List'!$B$1:$D$65536,3,FALSE)</f>
        <v>Exchange rate :</v>
      </c>
      <c r="G97" s="21">
        <f>ROUND(IF(ISBLANK(C97),0,VLOOKUP(C97,'[2]Acha Air Sales Price List'!$B$1:$X$65536,12,FALSE)*$L$14),2)</f>
        <v>0</v>
      </c>
      <c r="H97" s="22">
        <f t="shared" si="2"/>
        <v>0</v>
      </c>
      <c r="I97" s="14"/>
    </row>
    <row r="98" spans="1:9" ht="12.4" hidden="1" customHeight="1">
      <c r="A98" s="13"/>
      <c r="B98" s="1"/>
      <c r="C98" s="37"/>
      <c r="D98" s="133"/>
      <c r="E98" s="134"/>
      <c r="F98" s="43" t="str">
        <f>VLOOKUP(C98,'[2]Acha Air Sales Price List'!$B$1:$D$65536,3,FALSE)</f>
        <v>Exchange rate :</v>
      </c>
      <c r="G98" s="21">
        <f>ROUND(IF(ISBLANK(C98),0,VLOOKUP(C98,'[2]Acha Air Sales Price List'!$B$1:$X$65536,12,FALSE)*$L$14),2)</f>
        <v>0</v>
      </c>
      <c r="H98" s="22">
        <f t="shared" ref="H98:H126" si="3">ROUND(IF(ISNUMBER(B98), G98*B98, 0),5)</f>
        <v>0</v>
      </c>
      <c r="I98" s="14"/>
    </row>
    <row r="99" spans="1:9" ht="12" hidden="1" customHeight="1">
      <c r="A99" s="13"/>
      <c r="B99" s="1"/>
      <c r="C99" s="36"/>
      <c r="D99" s="133"/>
      <c r="E99" s="134"/>
      <c r="F99" s="43" t="str">
        <f>VLOOKUP(C99,'[2]Acha Air Sales Price List'!$B$1:$D$65536,3,FALSE)</f>
        <v>Exchange rate :</v>
      </c>
      <c r="G99" s="21">
        <f>ROUND(IF(ISBLANK(C99),0,VLOOKUP(C99,'[2]Acha Air Sales Price List'!$B$1:$X$65536,12,FALSE)*$L$14),2)</f>
        <v>0</v>
      </c>
      <c r="H99" s="22">
        <f t="shared" si="3"/>
        <v>0</v>
      </c>
      <c r="I99" s="14"/>
    </row>
    <row r="100" spans="1:9" ht="12.4" hidden="1" customHeight="1">
      <c r="A100" s="13"/>
      <c r="B100" s="1"/>
      <c r="C100" s="36"/>
      <c r="D100" s="133"/>
      <c r="E100" s="134"/>
      <c r="F100" s="43" t="str">
        <f>VLOOKUP(C100,'[2]Acha Air Sales Price List'!$B$1:$D$65536,3,FALSE)</f>
        <v>Exchange rate :</v>
      </c>
      <c r="G100" s="21">
        <f>ROUND(IF(ISBLANK(C100),0,VLOOKUP(C100,'[2]Acha Air Sales Price List'!$B$1:$X$65536,12,FALSE)*$L$14),2)</f>
        <v>0</v>
      </c>
      <c r="H100" s="22">
        <f t="shared" si="3"/>
        <v>0</v>
      </c>
      <c r="I100" s="14"/>
    </row>
    <row r="101" spans="1:9" ht="12.4" hidden="1" customHeight="1">
      <c r="A101" s="13"/>
      <c r="B101" s="1"/>
      <c r="C101" s="36"/>
      <c r="D101" s="133"/>
      <c r="E101" s="134"/>
      <c r="F101" s="43" t="str">
        <f>VLOOKUP(C101,'[2]Acha Air Sales Price List'!$B$1:$D$65536,3,FALSE)</f>
        <v>Exchange rate :</v>
      </c>
      <c r="G101" s="21">
        <f>ROUND(IF(ISBLANK(C101),0,VLOOKUP(C101,'[2]Acha Air Sales Price List'!$B$1:$X$65536,12,FALSE)*$L$14),2)</f>
        <v>0</v>
      </c>
      <c r="H101" s="22">
        <f t="shared" si="3"/>
        <v>0</v>
      </c>
      <c r="I101" s="14"/>
    </row>
    <row r="102" spans="1:9" ht="12.4" hidden="1" customHeight="1">
      <c r="A102" s="13"/>
      <c r="B102" s="1"/>
      <c r="C102" s="36"/>
      <c r="D102" s="133"/>
      <c r="E102" s="134"/>
      <c r="F102" s="43" t="str">
        <f>VLOOKUP(C102,'[2]Acha Air Sales Price List'!$B$1:$D$65536,3,FALSE)</f>
        <v>Exchange rate :</v>
      </c>
      <c r="G102" s="21">
        <f>ROUND(IF(ISBLANK(C102),0,VLOOKUP(C102,'[2]Acha Air Sales Price List'!$B$1:$X$65536,12,FALSE)*$L$14),2)</f>
        <v>0</v>
      </c>
      <c r="H102" s="22">
        <f t="shared" si="3"/>
        <v>0</v>
      </c>
      <c r="I102" s="14"/>
    </row>
    <row r="103" spans="1:9" ht="12.4" hidden="1" customHeight="1">
      <c r="A103" s="13"/>
      <c r="B103" s="1"/>
      <c r="C103" s="36"/>
      <c r="D103" s="133"/>
      <c r="E103" s="134"/>
      <c r="F103" s="43" t="str">
        <f>VLOOKUP(C103,'[2]Acha Air Sales Price List'!$B$1:$D$65536,3,FALSE)</f>
        <v>Exchange rate :</v>
      </c>
      <c r="G103" s="21">
        <f>ROUND(IF(ISBLANK(C103),0,VLOOKUP(C103,'[2]Acha Air Sales Price List'!$B$1:$X$65536,12,FALSE)*$L$14),2)</f>
        <v>0</v>
      </c>
      <c r="H103" s="22">
        <f t="shared" si="3"/>
        <v>0</v>
      </c>
      <c r="I103" s="14"/>
    </row>
    <row r="104" spans="1:9" ht="12.4" hidden="1" customHeight="1">
      <c r="A104" s="13"/>
      <c r="B104" s="1"/>
      <c r="C104" s="36"/>
      <c r="D104" s="133"/>
      <c r="E104" s="134"/>
      <c r="F104" s="43" t="str">
        <f>VLOOKUP(C104,'[2]Acha Air Sales Price List'!$B$1:$D$65536,3,FALSE)</f>
        <v>Exchange rate :</v>
      </c>
      <c r="G104" s="21">
        <f>ROUND(IF(ISBLANK(C104),0,VLOOKUP(C104,'[2]Acha Air Sales Price List'!$B$1:$X$65536,12,FALSE)*$L$14),2)</f>
        <v>0</v>
      </c>
      <c r="H104" s="22">
        <f t="shared" si="3"/>
        <v>0</v>
      </c>
      <c r="I104" s="14"/>
    </row>
    <row r="105" spans="1:9" ht="12.4" hidden="1" customHeight="1">
      <c r="A105" s="13"/>
      <c r="B105" s="1"/>
      <c r="C105" s="36"/>
      <c r="D105" s="133"/>
      <c r="E105" s="134"/>
      <c r="F105" s="43" t="str">
        <f>VLOOKUP(C105,'[2]Acha Air Sales Price List'!$B$1:$D$65536,3,FALSE)</f>
        <v>Exchange rate :</v>
      </c>
      <c r="G105" s="21">
        <f>ROUND(IF(ISBLANK(C105),0,VLOOKUP(C105,'[2]Acha Air Sales Price List'!$B$1:$X$65536,12,FALSE)*$L$14),2)</f>
        <v>0</v>
      </c>
      <c r="H105" s="22">
        <f t="shared" si="3"/>
        <v>0</v>
      </c>
      <c r="I105" s="14"/>
    </row>
    <row r="106" spans="1:9" ht="12.4" hidden="1" customHeight="1">
      <c r="A106" s="13"/>
      <c r="B106" s="1"/>
      <c r="C106" s="36"/>
      <c r="D106" s="133"/>
      <c r="E106" s="134"/>
      <c r="F106" s="43" t="str">
        <f>VLOOKUP(C106,'[2]Acha Air Sales Price List'!$B$1:$D$65536,3,FALSE)</f>
        <v>Exchange rate :</v>
      </c>
      <c r="G106" s="21">
        <f>ROUND(IF(ISBLANK(C106),0,VLOOKUP(C106,'[2]Acha Air Sales Price List'!$B$1:$X$65536,12,FALSE)*$L$14),2)</f>
        <v>0</v>
      </c>
      <c r="H106" s="22">
        <f t="shared" si="3"/>
        <v>0</v>
      </c>
      <c r="I106" s="14"/>
    </row>
    <row r="107" spans="1:9" ht="12.4" hidden="1" customHeight="1">
      <c r="A107" s="13"/>
      <c r="B107" s="1"/>
      <c r="C107" s="36"/>
      <c r="D107" s="133"/>
      <c r="E107" s="134"/>
      <c r="F107" s="43" t="str">
        <f>VLOOKUP(C107,'[2]Acha Air Sales Price List'!$B$1:$D$65536,3,FALSE)</f>
        <v>Exchange rate :</v>
      </c>
      <c r="G107" s="21">
        <f>ROUND(IF(ISBLANK(C107),0,VLOOKUP(C107,'[2]Acha Air Sales Price List'!$B$1:$X$65536,12,FALSE)*$L$14),2)</f>
        <v>0</v>
      </c>
      <c r="H107" s="22">
        <f t="shared" si="3"/>
        <v>0</v>
      </c>
      <c r="I107" s="14"/>
    </row>
    <row r="108" spans="1:9" ht="12.4" hidden="1" customHeight="1">
      <c r="A108" s="13"/>
      <c r="B108" s="1"/>
      <c r="C108" s="36"/>
      <c r="D108" s="133"/>
      <c r="E108" s="134"/>
      <c r="F108" s="43" t="str">
        <f>VLOOKUP(C108,'[2]Acha Air Sales Price List'!$B$1:$D$65536,3,FALSE)</f>
        <v>Exchange rate :</v>
      </c>
      <c r="G108" s="21">
        <f>ROUND(IF(ISBLANK(C108),0,VLOOKUP(C108,'[2]Acha Air Sales Price List'!$B$1:$X$65536,12,FALSE)*$L$14),2)</f>
        <v>0</v>
      </c>
      <c r="H108" s="22">
        <f t="shared" si="3"/>
        <v>0</v>
      </c>
      <c r="I108" s="14"/>
    </row>
    <row r="109" spans="1:9" ht="12.4" hidden="1" customHeight="1">
      <c r="A109" s="13"/>
      <c r="B109" s="1"/>
      <c r="C109" s="36"/>
      <c r="D109" s="133"/>
      <c r="E109" s="134"/>
      <c r="F109" s="43" t="str">
        <f>VLOOKUP(C109,'[2]Acha Air Sales Price List'!$B$1:$D$65536,3,FALSE)</f>
        <v>Exchange rate :</v>
      </c>
      <c r="G109" s="21">
        <f>ROUND(IF(ISBLANK(C109),0,VLOOKUP(C109,'[2]Acha Air Sales Price List'!$B$1:$X$65536,12,FALSE)*$L$14),2)</f>
        <v>0</v>
      </c>
      <c r="H109" s="22">
        <f t="shared" si="3"/>
        <v>0</v>
      </c>
      <c r="I109" s="14"/>
    </row>
    <row r="110" spans="1:9" ht="12.4" hidden="1" customHeight="1">
      <c r="A110" s="13"/>
      <c r="B110" s="1"/>
      <c r="C110" s="36"/>
      <c r="D110" s="133"/>
      <c r="E110" s="134"/>
      <c r="F110" s="43" t="str">
        <f>VLOOKUP(C110,'[2]Acha Air Sales Price List'!$B$1:$D$65536,3,FALSE)</f>
        <v>Exchange rate :</v>
      </c>
      <c r="G110" s="21">
        <f>ROUND(IF(ISBLANK(C110),0,VLOOKUP(C110,'[2]Acha Air Sales Price List'!$B$1:$X$65536,12,FALSE)*$L$14),2)</f>
        <v>0</v>
      </c>
      <c r="H110" s="22">
        <f t="shared" si="3"/>
        <v>0</v>
      </c>
      <c r="I110" s="14"/>
    </row>
    <row r="111" spans="1:9" ht="12.4" hidden="1" customHeight="1">
      <c r="A111" s="13"/>
      <c r="B111" s="1"/>
      <c r="C111" s="36"/>
      <c r="D111" s="133"/>
      <c r="E111" s="134"/>
      <c r="F111" s="43" t="str">
        <f>VLOOKUP(C111,'[2]Acha Air Sales Price List'!$B$1:$D$65536,3,FALSE)</f>
        <v>Exchange rate :</v>
      </c>
      <c r="G111" s="21">
        <f>ROUND(IF(ISBLANK(C111),0,VLOOKUP(C111,'[2]Acha Air Sales Price List'!$B$1:$X$65536,12,FALSE)*$L$14),2)</f>
        <v>0</v>
      </c>
      <c r="H111" s="22">
        <f t="shared" si="3"/>
        <v>0</v>
      </c>
      <c r="I111" s="14"/>
    </row>
    <row r="112" spans="1:9" ht="12.4" hidden="1" customHeight="1">
      <c r="A112" s="13"/>
      <c r="B112" s="1"/>
      <c r="C112" s="36"/>
      <c r="D112" s="133"/>
      <c r="E112" s="134"/>
      <c r="F112" s="43" t="str">
        <f>VLOOKUP(C112,'[2]Acha Air Sales Price List'!$B$1:$D$65536,3,FALSE)</f>
        <v>Exchange rate :</v>
      </c>
      <c r="G112" s="21">
        <f>ROUND(IF(ISBLANK(C112),0,VLOOKUP(C112,'[2]Acha Air Sales Price List'!$B$1:$X$65536,12,FALSE)*$L$14),2)</f>
        <v>0</v>
      </c>
      <c r="H112" s="22">
        <f t="shared" si="3"/>
        <v>0</v>
      </c>
      <c r="I112" s="14"/>
    </row>
    <row r="113" spans="1:9" ht="12.4" hidden="1" customHeight="1">
      <c r="A113" s="13"/>
      <c r="B113" s="1"/>
      <c r="C113" s="36"/>
      <c r="D113" s="133"/>
      <c r="E113" s="134"/>
      <c r="F113" s="43" t="str">
        <f>VLOOKUP(C113,'[2]Acha Air Sales Price List'!$B$1:$D$65536,3,FALSE)</f>
        <v>Exchange rate :</v>
      </c>
      <c r="G113" s="21">
        <f>ROUND(IF(ISBLANK(C113),0,VLOOKUP(C113,'[2]Acha Air Sales Price List'!$B$1:$X$65536,12,FALSE)*$L$14),2)</f>
        <v>0</v>
      </c>
      <c r="H113" s="22">
        <f t="shared" si="3"/>
        <v>0</v>
      </c>
      <c r="I113" s="14"/>
    </row>
    <row r="114" spans="1:9" ht="12.4" hidden="1" customHeight="1">
      <c r="A114" s="13"/>
      <c r="B114" s="1"/>
      <c r="C114" s="36"/>
      <c r="D114" s="133"/>
      <c r="E114" s="134"/>
      <c r="F114" s="43" t="str">
        <f>VLOOKUP(C114,'[2]Acha Air Sales Price List'!$B$1:$D$65536,3,FALSE)</f>
        <v>Exchange rate :</v>
      </c>
      <c r="G114" s="21">
        <f>ROUND(IF(ISBLANK(C114),0,VLOOKUP(C114,'[2]Acha Air Sales Price List'!$B$1:$X$65536,12,FALSE)*$L$14),2)</f>
        <v>0</v>
      </c>
      <c r="H114" s="22">
        <f t="shared" si="3"/>
        <v>0</v>
      </c>
      <c r="I114" s="14"/>
    </row>
    <row r="115" spans="1:9" ht="12.4" hidden="1" customHeight="1">
      <c r="A115" s="13"/>
      <c r="B115" s="1"/>
      <c r="C115" s="36"/>
      <c r="D115" s="133"/>
      <c r="E115" s="134"/>
      <c r="F115" s="43" t="str">
        <f>VLOOKUP(C115,'[2]Acha Air Sales Price List'!$B$1:$D$65536,3,FALSE)</f>
        <v>Exchange rate :</v>
      </c>
      <c r="G115" s="21">
        <f>ROUND(IF(ISBLANK(C115),0,VLOOKUP(C115,'[2]Acha Air Sales Price List'!$B$1:$X$65536,12,FALSE)*$L$14),2)</f>
        <v>0</v>
      </c>
      <c r="H115" s="22">
        <f t="shared" si="3"/>
        <v>0</v>
      </c>
      <c r="I115" s="14"/>
    </row>
    <row r="116" spans="1:9" ht="12.4" hidden="1" customHeight="1">
      <c r="A116" s="13"/>
      <c r="B116" s="1"/>
      <c r="C116" s="36"/>
      <c r="D116" s="133"/>
      <c r="E116" s="134"/>
      <c r="F116" s="43" t="str">
        <f>VLOOKUP(C116,'[2]Acha Air Sales Price List'!$B$1:$D$65536,3,FALSE)</f>
        <v>Exchange rate :</v>
      </c>
      <c r="G116" s="21">
        <f>ROUND(IF(ISBLANK(C116),0,VLOOKUP(C116,'[2]Acha Air Sales Price List'!$B$1:$X$65536,12,FALSE)*$L$14),2)</f>
        <v>0</v>
      </c>
      <c r="H116" s="22">
        <f t="shared" si="3"/>
        <v>0</v>
      </c>
      <c r="I116" s="14"/>
    </row>
    <row r="117" spans="1:9" ht="12.4" hidden="1" customHeight="1">
      <c r="A117" s="13"/>
      <c r="B117" s="1"/>
      <c r="C117" s="36"/>
      <c r="D117" s="133"/>
      <c r="E117" s="134"/>
      <c r="F117" s="43" t="str">
        <f>VLOOKUP(C117,'[2]Acha Air Sales Price List'!$B$1:$D$65536,3,FALSE)</f>
        <v>Exchange rate :</v>
      </c>
      <c r="G117" s="21">
        <f>ROUND(IF(ISBLANK(C117),0,VLOOKUP(C117,'[2]Acha Air Sales Price List'!$B$1:$X$65536,12,FALSE)*$L$14),2)</f>
        <v>0</v>
      </c>
      <c r="H117" s="22">
        <f t="shared" si="3"/>
        <v>0</v>
      </c>
      <c r="I117" s="14"/>
    </row>
    <row r="118" spans="1:9" ht="12.4" hidden="1" customHeight="1">
      <c r="A118" s="13"/>
      <c r="B118" s="1"/>
      <c r="C118" s="36"/>
      <c r="D118" s="133"/>
      <c r="E118" s="134"/>
      <c r="F118" s="43" t="str">
        <f>VLOOKUP(C118,'[2]Acha Air Sales Price List'!$B$1:$D$65536,3,FALSE)</f>
        <v>Exchange rate :</v>
      </c>
      <c r="G118" s="21">
        <f>ROUND(IF(ISBLANK(C118),0,VLOOKUP(C118,'[2]Acha Air Sales Price List'!$B$1:$X$65536,12,FALSE)*$L$14),2)</f>
        <v>0</v>
      </c>
      <c r="H118" s="22">
        <f t="shared" si="3"/>
        <v>0</v>
      </c>
      <c r="I118" s="14"/>
    </row>
    <row r="119" spans="1:9" ht="12.4" hidden="1" customHeight="1">
      <c r="A119" s="13"/>
      <c r="B119" s="1"/>
      <c r="C119" s="36"/>
      <c r="D119" s="133"/>
      <c r="E119" s="134"/>
      <c r="F119" s="43" t="str">
        <f>VLOOKUP(C119,'[2]Acha Air Sales Price List'!$B$1:$D$65536,3,FALSE)</f>
        <v>Exchange rate :</v>
      </c>
      <c r="G119" s="21">
        <f>ROUND(IF(ISBLANK(C119),0,VLOOKUP(C119,'[2]Acha Air Sales Price List'!$B$1:$X$65536,12,FALSE)*$L$14),2)</f>
        <v>0</v>
      </c>
      <c r="H119" s="22">
        <f t="shared" si="3"/>
        <v>0</v>
      </c>
      <c r="I119" s="14"/>
    </row>
    <row r="120" spans="1:9" ht="12.4" hidden="1" customHeight="1">
      <c r="A120" s="13"/>
      <c r="B120" s="1"/>
      <c r="C120" s="36"/>
      <c r="D120" s="133"/>
      <c r="E120" s="134"/>
      <c r="F120" s="43" t="str">
        <f>VLOOKUP(C120,'[2]Acha Air Sales Price List'!$B$1:$D$65536,3,FALSE)</f>
        <v>Exchange rate :</v>
      </c>
      <c r="G120" s="21">
        <f>ROUND(IF(ISBLANK(C120),0,VLOOKUP(C120,'[2]Acha Air Sales Price List'!$B$1:$X$65536,12,FALSE)*$L$14),2)</f>
        <v>0</v>
      </c>
      <c r="H120" s="22">
        <f t="shared" si="3"/>
        <v>0</v>
      </c>
      <c r="I120" s="14"/>
    </row>
    <row r="121" spans="1:9" ht="12.4" hidden="1" customHeight="1">
      <c r="A121" s="13"/>
      <c r="B121" s="1"/>
      <c r="C121" s="36"/>
      <c r="D121" s="133"/>
      <c r="E121" s="134"/>
      <c r="F121" s="43" t="str">
        <f>VLOOKUP(C121,'[2]Acha Air Sales Price List'!$B$1:$D$65536,3,FALSE)</f>
        <v>Exchange rate :</v>
      </c>
      <c r="G121" s="21">
        <f>ROUND(IF(ISBLANK(C121),0,VLOOKUP(C121,'[2]Acha Air Sales Price List'!$B$1:$X$65536,12,FALSE)*$L$14),2)</f>
        <v>0</v>
      </c>
      <c r="H121" s="22">
        <f t="shared" si="3"/>
        <v>0</v>
      </c>
      <c r="I121" s="14"/>
    </row>
    <row r="122" spans="1:9" ht="12.4" hidden="1" customHeight="1">
      <c r="A122" s="13"/>
      <c r="B122" s="1"/>
      <c r="C122" s="36"/>
      <c r="D122" s="133"/>
      <c r="E122" s="134"/>
      <c r="F122" s="43" t="str">
        <f>VLOOKUP(C122,'[2]Acha Air Sales Price List'!$B$1:$D$65536,3,FALSE)</f>
        <v>Exchange rate :</v>
      </c>
      <c r="G122" s="21">
        <f>ROUND(IF(ISBLANK(C122),0,VLOOKUP(C122,'[2]Acha Air Sales Price List'!$B$1:$X$65536,12,FALSE)*$L$14),2)</f>
        <v>0</v>
      </c>
      <c r="H122" s="22">
        <f t="shared" si="3"/>
        <v>0</v>
      </c>
      <c r="I122" s="14"/>
    </row>
    <row r="123" spans="1:9" ht="12.4" hidden="1" customHeight="1">
      <c r="A123" s="13"/>
      <c r="B123" s="1"/>
      <c r="C123" s="36"/>
      <c r="D123" s="133"/>
      <c r="E123" s="134"/>
      <c r="F123" s="43" t="str">
        <f>VLOOKUP(C123,'[2]Acha Air Sales Price List'!$B$1:$D$65536,3,FALSE)</f>
        <v>Exchange rate :</v>
      </c>
      <c r="G123" s="21">
        <f>ROUND(IF(ISBLANK(C123),0,VLOOKUP(C123,'[2]Acha Air Sales Price List'!$B$1:$X$65536,12,FALSE)*$L$14),2)</f>
        <v>0</v>
      </c>
      <c r="H123" s="22">
        <f t="shared" si="3"/>
        <v>0</v>
      </c>
      <c r="I123" s="14"/>
    </row>
    <row r="124" spans="1:9" ht="12.4" hidden="1" customHeight="1">
      <c r="A124" s="13"/>
      <c r="B124" s="1"/>
      <c r="C124" s="36"/>
      <c r="D124" s="133"/>
      <c r="E124" s="134"/>
      <c r="F124" s="43" t="str">
        <f>VLOOKUP(C124,'[2]Acha Air Sales Price List'!$B$1:$D$65536,3,FALSE)</f>
        <v>Exchange rate :</v>
      </c>
      <c r="G124" s="21">
        <f>ROUND(IF(ISBLANK(C124),0,VLOOKUP(C124,'[2]Acha Air Sales Price List'!$B$1:$X$65536,12,FALSE)*$L$14),2)</f>
        <v>0</v>
      </c>
      <c r="H124" s="22">
        <f t="shared" si="3"/>
        <v>0</v>
      </c>
      <c r="I124" s="14"/>
    </row>
    <row r="125" spans="1:9" ht="12.4" hidden="1" customHeight="1">
      <c r="A125" s="13"/>
      <c r="B125" s="1"/>
      <c r="C125" s="36"/>
      <c r="D125" s="133"/>
      <c r="E125" s="134"/>
      <c r="F125" s="43" t="str">
        <f>VLOOKUP(C125,'[2]Acha Air Sales Price List'!$B$1:$D$65536,3,FALSE)</f>
        <v>Exchange rate :</v>
      </c>
      <c r="G125" s="21">
        <f>ROUND(IF(ISBLANK(C125),0,VLOOKUP(C125,'[2]Acha Air Sales Price List'!$B$1:$X$65536,12,FALSE)*$L$14),2)</f>
        <v>0</v>
      </c>
      <c r="H125" s="22">
        <f t="shared" si="3"/>
        <v>0</v>
      </c>
      <c r="I125" s="14"/>
    </row>
    <row r="126" spans="1:9" ht="12.4" hidden="1" customHeight="1">
      <c r="A126" s="13"/>
      <c r="B126" s="1"/>
      <c r="C126" s="37"/>
      <c r="D126" s="133"/>
      <c r="E126" s="134"/>
      <c r="F126" s="43" t="str">
        <f>VLOOKUP(C126,'[2]Acha Air Sales Price List'!$B$1:$D$65536,3,FALSE)</f>
        <v>Exchange rate :</v>
      </c>
      <c r="G126" s="21">
        <f>ROUND(IF(ISBLANK(C126),0,VLOOKUP(C126,'[2]Acha Air Sales Price List'!$B$1:$X$65536,12,FALSE)*$L$14),2)</f>
        <v>0</v>
      </c>
      <c r="H126" s="22">
        <f t="shared" si="3"/>
        <v>0</v>
      </c>
      <c r="I126" s="14"/>
    </row>
    <row r="127" spans="1:9" ht="12" hidden="1" customHeight="1">
      <c r="A127" s="13"/>
      <c r="B127" s="1"/>
      <c r="C127" s="36"/>
      <c r="D127" s="133"/>
      <c r="E127" s="134"/>
      <c r="F127" s="43" t="str">
        <f>VLOOKUP(C127,'[2]Acha Air Sales Price List'!$B$1:$D$65536,3,FALSE)</f>
        <v>Exchange rate :</v>
      </c>
      <c r="G127" s="21">
        <f>ROUND(IF(ISBLANK(C127),0,VLOOKUP(C127,'[2]Acha Air Sales Price List'!$B$1:$X$65536,12,FALSE)*$L$14),2)</f>
        <v>0</v>
      </c>
      <c r="H127" s="22">
        <f t="shared" ref="H127:H177" si="4">ROUND(IF(ISNUMBER(B127), G127*B127, 0),5)</f>
        <v>0</v>
      </c>
      <c r="I127" s="14"/>
    </row>
    <row r="128" spans="1:9" ht="12.4" hidden="1" customHeight="1">
      <c r="A128" s="13"/>
      <c r="B128" s="1"/>
      <c r="C128" s="36"/>
      <c r="D128" s="133"/>
      <c r="E128" s="134"/>
      <c r="F128" s="43" t="str">
        <f>VLOOKUP(C128,'[2]Acha Air Sales Price List'!$B$1:$D$65536,3,FALSE)</f>
        <v>Exchange rate :</v>
      </c>
      <c r="G128" s="21">
        <f>ROUND(IF(ISBLANK(C128),0,VLOOKUP(C128,'[2]Acha Air Sales Price List'!$B$1:$X$65536,12,FALSE)*$L$14),2)</f>
        <v>0</v>
      </c>
      <c r="H128" s="22">
        <f t="shared" si="4"/>
        <v>0</v>
      </c>
      <c r="I128" s="14"/>
    </row>
    <row r="129" spans="1:9" ht="12.4" hidden="1" customHeight="1">
      <c r="A129" s="13"/>
      <c r="B129" s="1"/>
      <c r="C129" s="36"/>
      <c r="D129" s="133"/>
      <c r="E129" s="134"/>
      <c r="F129" s="43" t="str">
        <f>VLOOKUP(C129,'[2]Acha Air Sales Price List'!$B$1:$D$65536,3,FALSE)</f>
        <v>Exchange rate :</v>
      </c>
      <c r="G129" s="21">
        <f>ROUND(IF(ISBLANK(C129),0,VLOOKUP(C129,'[2]Acha Air Sales Price List'!$B$1:$X$65536,12,FALSE)*$L$14),2)</f>
        <v>0</v>
      </c>
      <c r="H129" s="22">
        <f t="shared" si="4"/>
        <v>0</v>
      </c>
      <c r="I129" s="14"/>
    </row>
    <row r="130" spans="1:9" ht="12.4" hidden="1" customHeight="1">
      <c r="A130" s="13"/>
      <c r="B130" s="1"/>
      <c r="C130" s="36"/>
      <c r="D130" s="133"/>
      <c r="E130" s="134"/>
      <c r="F130" s="43" t="str">
        <f>VLOOKUP(C130,'[2]Acha Air Sales Price List'!$B$1:$D$65536,3,FALSE)</f>
        <v>Exchange rate :</v>
      </c>
      <c r="G130" s="21">
        <f>ROUND(IF(ISBLANK(C130),0,VLOOKUP(C130,'[2]Acha Air Sales Price List'!$B$1:$X$65536,12,FALSE)*$L$14),2)</f>
        <v>0</v>
      </c>
      <c r="H130" s="22">
        <f t="shared" si="4"/>
        <v>0</v>
      </c>
      <c r="I130" s="14"/>
    </row>
    <row r="131" spans="1:9" ht="12.4" hidden="1" customHeight="1">
      <c r="A131" s="13"/>
      <c r="B131" s="1"/>
      <c r="C131" s="36"/>
      <c r="D131" s="133"/>
      <c r="E131" s="134"/>
      <c r="F131" s="43" t="str">
        <f>VLOOKUP(C131,'[2]Acha Air Sales Price List'!$B$1:$D$65536,3,FALSE)</f>
        <v>Exchange rate :</v>
      </c>
      <c r="G131" s="21">
        <f>ROUND(IF(ISBLANK(C131),0,VLOOKUP(C131,'[2]Acha Air Sales Price List'!$B$1:$X$65536,12,FALSE)*$L$14),2)</f>
        <v>0</v>
      </c>
      <c r="H131" s="22">
        <f t="shared" si="4"/>
        <v>0</v>
      </c>
      <c r="I131" s="14"/>
    </row>
    <row r="132" spans="1:9" ht="12.4" hidden="1" customHeight="1">
      <c r="A132" s="13"/>
      <c r="B132" s="1"/>
      <c r="C132" s="36"/>
      <c r="D132" s="133"/>
      <c r="E132" s="134"/>
      <c r="F132" s="43" t="str">
        <f>VLOOKUP(C132,'[2]Acha Air Sales Price List'!$B$1:$D$65536,3,FALSE)</f>
        <v>Exchange rate :</v>
      </c>
      <c r="G132" s="21">
        <f>ROUND(IF(ISBLANK(C132),0,VLOOKUP(C132,'[2]Acha Air Sales Price List'!$B$1:$X$65536,12,FALSE)*$L$14),2)</f>
        <v>0</v>
      </c>
      <c r="H132" s="22">
        <f t="shared" si="4"/>
        <v>0</v>
      </c>
      <c r="I132" s="14"/>
    </row>
    <row r="133" spans="1:9" ht="12.4" hidden="1" customHeight="1">
      <c r="A133" s="13"/>
      <c r="B133" s="1"/>
      <c r="C133" s="36"/>
      <c r="D133" s="133"/>
      <c r="E133" s="134"/>
      <c r="F133" s="43" t="str">
        <f>VLOOKUP(C133,'[2]Acha Air Sales Price List'!$B$1:$D$65536,3,FALSE)</f>
        <v>Exchange rate :</v>
      </c>
      <c r="G133" s="21">
        <f>ROUND(IF(ISBLANK(C133),0,VLOOKUP(C133,'[2]Acha Air Sales Price List'!$B$1:$X$65536,12,FALSE)*$L$14),2)</f>
        <v>0</v>
      </c>
      <c r="H133" s="22">
        <f t="shared" si="4"/>
        <v>0</v>
      </c>
      <c r="I133" s="14"/>
    </row>
    <row r="134" spans="1:9" ht="12.4" hidden="1" customHeight="1">
      <c r="A134" s="13"/>
      <c r="B134" s="1"/>
      <c r="C134" s="36"/>
      <c r="D134" s="133"/>
      <c r="E134" s="134"/>
      <c r="F134" s="43" t="str">
        <f>VLOOKUP(C134,'[2]Acha Air Sales Price List'!$B$1:$D$65536,3,FALSE)</f>
        <v>Exchange rate :</v>
      </c>
      <c r="G134" s="21">
        <f>ROUND(IF(ISBLANK(C134),0,VLOOKUP(C134,'[2]Acha Air Sales Price List'!$B$1:$X$65536,12,FALSE)*$L$14),2)</f>
        <v>0</v>
      </c>
      <c r="H134" s="22">
        <f t="shared" si="4"/>
        <v>0</v>
      </c>
      <c r="I134" s="14"/>
    </row>
    <row r="135" spans="1:9" ht="12.4" hidden="1" customHeight="1">
      <c r="A135" s="13"/>
      <c r="B135" s="1"/>
      <c r="C135" s="36"/>
      <c r="D135" s="133"/>
      <c r="E135" s="134"/>
      <c r="F135" s="43" t="str">
        <f>VLOOKUP(C135,'[2]Acha Air Sales Price List'!$B$1:$D$65536,3,FALSE)</f>
        <v>Exchange rate :</v>
      </c>
      <c r="G135" s="21">
        <f>ROUND(IF(ISBLANK(C135),0,VLOOKUP(C135,'[2]Acha Air Sales Price List'!$B$1:$X$65536,12,FALSE)*$L$14),2)</f>
        <v>0</v>
      </c>
      <c r="H135" s="22">
        <f t="shared" si="4"/>
        <v>0</v>
      </c>
      <c r="I135" s="14"/>
    </row>
    <row r="136" spans="1:9" ht="12.4" hidden="1" customHeight="1">
      <c r="A136" s="13"/>
      <c r="B136" s="1"/>
      <c r="C136" s="36"/>
      <c r="D136" s="133"/>
      <c r="E136" s="134"/>
      <c r="F136" s="43" t="str">
        <f>VLOOKUP(C136,'[2]Acha Air Sales Price List'!$B$1:$D$65536,3,FALSE)</f>
        <v>Exchange rate :</v>
      </c>
      <c r="G136" s="21">
        <f>ROUND(IF(ISBLANK(C136),0,VLOOKUP(C136,'[2]Acha Air Sales Price List'!$B$1:$X$65536,12,FALSE)*$L$14),2)</f>
        <v>0</v>
      </c>
      <c r="H136" s="22">
        <f t="shared" si="4"/>
        <v>0</v>
      </c>
      <c r="I136" s="14"/>
    </row>
    <row r="137" spans="1:9" ht="12.4" hidden="1" customHeight="1">
      <c r="A137" s="13"/>
      <c r="B137" s="1"/>
      <c r="C137" s="36"/>
      <c r="D137" s="133"/>
      <c r="E137" s="134"/>
      <c r="F137" s="43" t="str">
        <f>VLOOKUP(C137,'[2]Acha Air Sales Price List'!$B$1:$D$65536,3,FALSE)</f>
        <v>Exchange rate :</v>
      </c>
      <c r="G137" s="21">
        <f>ROUND(IF(ISBLANK(C137),0,VLOOKUP(C137,'[2]Acha Air Sales Price List'!$B$1:$X$65536,12,FALSE)*$L$14),2)</f>
        <v>0</v>
      </c>
      <c r="H137" s="22">
        <f t="shared" si="4"/>
        <v>0</v>
      </c>
      <c r="I137" s="14"/>
    </row>
    <row r="138" spans="1:9" ht="12.4" hidden="1" customHeight="1">
      <c r="A138" s="13"/>
      <c r="B138" s="1"/>
      <c r="C138" s="36"/>
      <c r="D138" s="133"/>
      <c r="E138" s="134"/>
      <c r="F138" s="43" t="str">
        <f>VLOOKUP(C138,'[2]Acha Air Sales Price List'!$B$1:$D$65536,3,FALSE)</f>
        <v>Exchange rate :</v>
      </c>
      <c r="G138" s="21">
        <f>ROUND(IF(ISBLANK(C138),0,VLOOKUP(C138,'[2]Acha Air Sales Price List'!$B$1:$X$65536,12,FALSE)*$L$14),2)</f>
        <v>0</v>
      </c>
      <c r="H138" s="22">
        <f t="shared" si="4"/>
        <v>0</v>
      </c>
      <c r="I138" s="14"/>
    </row>
    <row r="139" spans="1:9" ht="12.4" hidden="1" customHeight="1">
      <c r="A139" s="13"/>
      <c r="B139" s="1"/>
      <c r="C139" s="36"/>
      <c r="D139" s="133"/>
      <c r="E139" s="134"/>
      <c r="F139" s="43" t="str">
        <f>VLOOKUP(C139,'[2]Acha Air Sales Price List'!$B$1:$D$65536,3,FALSE)</f>
        <v>Exchange rate :</v>
      </c>
      <c r="G139" s="21">
        <f>ROUND(IF(ISBLANK(C139),0,VLOOKUP(C139,'[2]Acha Air Sales Price List'!$B$1:$X$65536,12,FALSE)*$L$14),2)</f>
        <v>0</v>
      </c>
      <c r="H139" s="22">
        <f t="shared" si="4"/>
        <v>0</v>
      </c>
      <c r="I139" s="14"/>
    </row>
    <row r="140" spans="1:9" ht="12.4" hidden="1" customHeight="1">
      <c r="A140" s="13"/>
      <c r="B140" s="1"/>
      <c r="C140" s="36"/>
      <c r="D140" s="133"/>
      <c r="E140" s="134"/>
      <c r="F140" s="43" t="str">
        <f>VLOOKUP(C140,'[2]Acha Air Sales Price List'!$B$1:$D$65536,3,FALSE)</f>
        <v>Exchange rate :</v>
      </c>
      <c r="G140" s="21">
        <f>ROUND(IF(ISBLANK(C140),0,VLOOKUP(C140,'[2]Acha Air Sales Price List'!$B$1:$X$65536,12,FALSE)*$L$14),2)</f>
        <v>0</v>
      </c>
      <c r="H140" s="22">
        <f t="shared" si="4"/>
        <v>0</v>
      </c>
      <c r="I140" s="14"/>
    </row>
    <row r="141" spans="1:9" ht="12.4" hidden="1" customHeight="1">
      <c r="A141" s="13"/>
      <c r="B141" s="1"/>
      <c r="C141" s="36"/>
      <c r="D141" s="133"/>
      <c r="E141" s="134"/>
      <c r="F141" s="43" t="str">
        <f>VLOOKUP(C141,'[2]Acha Air Sales Price List'!$B$1:$D$65536,3,FALSE)</f>
        <v>Exchange rate :</v>
      </c>
      <c r="G141" s="21">
        <f>ROUND(IF(ISBLANK(C141),0,VLOOKUP(C141,'[2]Acha Air Sales Price List'!$B$1:$X$65536,12,FALSE)*$L$14),2)</f>
        <v>0</v>
      </c>
      <c r="H141" s="22">
        <f t="shared" si="4"/>
        <v>0</v>
      </c>
      <c r="I141" s="14"/>
    </row>
    <row r="142" spans="1:9" ht="12.4" hidden="1" customHeight="1">
      <c r="A142" s="13"/>
      <c r="B142" s="1"/>
      <c r="C142" s="36"/>
      <c r="D142" s="133"/>
      <c r="E142" s="134"/>
      <c r="F142" s="43" t="str">
        <f>VLOOKUP(C142,'[2]Acha Air Sales Price List'!$B$1:$D$65536,3,FALSE)</f>
        <v>Exchange rate :</v>
      </c>
      <c r="G142" s="21">
        <f>ROUND(IF(ISBLANK(C142),0,VLOOKUP(C142,'[2]Acha Air Sales Price List'!$B$1:$X$65536,12,FALSE)*$L$14),2)</f>
        <v>0</v>
      </c>
      <c r="H142" s="22">
        <f t="shared" si="4"/>
        <v>0</v>
      </c>
      <c r="I142" s="14"/>
    </row>
    <row r="143" spans="1:9" ht="12.4" hidden="1" customHeight="1">
      <c r="A143" s="13"/>
      <c r="B143" s="1"/>
      <c r="C143" s="36"/>
      <c r="D143" s="133"/>
      <c r="E143" s="134"/>
      <c r="F143" s="43" t="str">
        <f>VLOOKUP(C143,'[2]Acha Air Sales Price List'!$B$1:$D$65536,3,FALSE)</f>
        <v>Exchange rate :</v>
      </c>
      <c r="G143" s="21">
        <f>ROUND(IF(ISBLANK(C143),0,VLOOKUP(C143,'[2]Acha Air Sales Price List'!$B$1:$X$65536,12,FALSE)*$L$14),2)</f>
        <v>0</v>
      </c>
      <c r="H143" s="22">
        <f t="shared" si="4"/>
        <v>0</v>
      </c>
      <c r="I143" s="14"/>
    </row>
    <row r="144" spans="1:9" ht="12.4" hidden="1" customHeight="1">
      <c r="A144" s="13"/>
      <c r="B144" s="1"/>
      <c r="C144" s="36"/>
      <c r="D144" s="133"/>
      <c r="E144" s="134"/>
      <c r="F144" s="43" t="str">
        <f>VLOOKUP(C144,'[2]Acha Air Sales Price List'!$B$1:$D$65536,3,FALSE)</f>
        <v>Exchange rate :</v>
      </c>
      <c r="G144" s="21">
        <f>ROUND(IF(ISBLANK(C144),0,VLOOKUP(C144,'[2]Acha Air Sales Price List'!$B$1:$X$65536,12,FALSE)*$L$14),2)</f>
        <v>0</v>
      </c>
      <c r="H144" s="22">
        <f t="shared" si="4"/>
        <v>0</v>
      </c>
      <c r="I144" s="14"/>
    </row>
    <row r="145" spans="1:9" ht="12.4" hidden="1" customHeight="1">
      <c r="A145" s="13"/>
      <c r="B145" s="1"/>
      <c r="C145" s="36"/>
      <c r="D145" s="133"/>
      <c r="E145" s="134"/>
      <c r="F145" s="43" t="str">
        <f>VLOOKUP(C145,'[2]Acha Air Sales Price List'!$B$1:$D$65536,3,FALSE)</f>
        <v>Exchange rate :</v>
      </c>
      <c r="G145" s="21">
        <f>ROUND(IF(ISBLANK(C145),0,VLOOKUP(C145,'[2]Acha Air Sales Price List'!$B$1:$X$65536,12,FALSE)*$L$14),2)</f>
        <v>0</v>
      </c>
      <c r="H145" s="22">
        <f t="shared" si="4"/>
        <v>0</v>
      </c>
      <c r="I145" s="14"/>
    </row>
    <row r="146" spans="1:9" ht="12.4" hidden="1" customHeight="1">
      <c r="A146" s="13"/>
      <c r="B146" s="1"/>
      <c r="C146" s="36"/>
      <c r="D146" s="133"/>
      <c r="E146" s="134"/>
      <c r="F146" s="43" t="str">
        <f>VLOOKUP(C146,'[2]Acha Air Sales Price List'!$B$1:$D$65536,3,FALSE)</f>
        <v>Exchange rate :</v>
      </c>
      <c r="G146" s="21">
        <f>ROUND(IF(ISBLANK(C146),0,VLOOKUP(C146,'[2]Acha Air Sales Price List'!$B$1:$X$65536,12,FALSE)*$L$14),2)</f>
        <v>0</v>
      </c>
      <c r="H146" s="22">
        <f t="shared" si="4"/>
        <v>0</v>
      </c>
      <c r="I146" s="14"/>
    </row>
    <row r="147" spans="1:9" ht="12.4" hidden="1" customHeight="1">
      <c r="A147" s="13"/>
      <c r="B147" s="1"/>
      <c r="C147" s="36"/>
      <c r="D147" s="133"/>
      <c r="E147" s="134"/>
      <c r="F147" s="43" t="str">
        <f>VLOOKUP(C147,'[2]Acha Air Sales Price List'!$B$1:$D$65536,3,FALSE)</f>
        <v>Exchange rate :</v>
      </c>
      <c r="G147" s="21">
        <f>ROUND(IF(ISBLANK(C147),0,VLOOKUP(C147,'[2]Acha Air Sales Price List'!$B$1:$X$65536,12,FALSE)*$L$14),2)</f>
        <v>0</v>
      </c>
      <c r="H147" s="22">
        <f t="shared" si="4"/>
        <v>0</v>
      </c>
      <c r="I147" s="14"/>
    </row>
    <row r="148" spans="1:9" ht="12.4" hidden="1" customHeight="1">
      <c r="A148" s="13"/>
      <c r="B148" s="1"/>
      <c r="C148" s="36"/>
      <c r="D148" s="133"/>
      <c r="E148" s="134"/>
      <c r="F148" s="43" t="str">
        <f>VLOOKUP(C148,'[2]Acha Air Sales Price List'!$B$1:$D$65536,3,FALSE)</f>
        <v>Exchange rate :</v>
      </c>
      <c r="G148" s="21">
        <f>ROUND(IF(ISBLANK(C148),0,VLOOKUP(C148,'[2]Acha Air Sales Price List'!$B$1:$X$65536,12,FALSE)*$L$14),2)</f>
        <v>0</v>
      </c>
      <c r="H148" s="22">
        <f t="shared" si="4"/>
        <v>0</v>
      </c>
      <c r="I148" s="14"/>
    </row>
    <row r="149" spans="1:9" ht="12.4" hidden="1" customHeight="1">
      <c r="A149" s="13"/>
      <c r="B149" s="1"/>
      <c r="C149" s="36"/>
      <c r="D149" s="133"/>
      <c r="E149" s="134"/>
      <c r="F149" s="43" t="str">
        <f>VLOOKUP(C149,'[2]Acha Air Sales Price List'!$B$1:$D$65536,3,FALSE)</f>
        <v>Exchange rate :</v>
      </c>
      <c r="G149" s="21">
        <f>ROUND(IF(ISBLANK(C149),0,VLOOKUP(C149,'[2]Acha Air Sales Price List'!$B$1:$X$65536,12,FALSE)*$L$14),2)</f>
        <v>0</v>
      </c>
      <c r="H149" s="22">
        <f t="shared" si="4"/>
        <v>0</v>
      </c>
      <c r="I149" s="14"/>
    </row>
    <row r="150" spans="1:9" ht="12.4" hidden="1" customHeight="1">
      <c r="A150" s="13"/>
      <c r="B150" s="1"/>
      <c r="C150" s="37"/>
      <c r="D150" s="133"/>
      <c r="E150" s="134"/>
      <c r="F150" s="43" t="str">
        <f>VLOOKUP(C150,'[2]Acha Air Sales Price List'!$B$1:$D$65536,3,FALSE)</f>
        <v>Exchange rate :</v>
      </c>
      <c r="G150" s="21">
        <f>ROUND(IF(ISBLANK(C150),0,VLOOKUP(C150,'[2]Acha Air Sales Price List'!$B$1:$X$65536,12,FALSE)*$L$14),2)</f>
        <v>0</v>
      </c>
      <c r="H150" s="22">
        <f t="shared" si="4"/>
        <v>0</v>
      </c>
      <c r="I150" s="14"/>
    </row>
    <row r="151" spans="1:9" ht="12" hidden="1" customHeight="1">
      <c r="A151" s="13"/>
      <c r="B151" s="1"/>
      <c r="C151" s="36"/>
      <c r="D151" s="133"/>
      <c r="E151" s="134"/>
      <c r="F151" s="43" t="str">
        <f>VLOOKUP(C151,'[2]Acha Air Sales Price List'!$B$1:$D$65536,3,FALSE)</f>
        <v>Exchange rate :</v>
      </c>
      <c r="G151" s="21">
        <f>ROUND(IF(ISBLANK(C151),0,VLOOKUP(C151,'[2]Acha Air Sales Price List'!$B$1:$X$65536,12,FALSE)*$L$14),2)</f>
        <v>0</v>
      </c>
      <c r="H151" s="22">
        <f t="shared" si="4"/>
        <v>0</v>
      </c>
      <c r="I151" s="14"/>
    </row>
    <row r="152" spans="1:9" ht="12.4" hidden="1" customHeight="1">
      <c r="A152" s="13"/>
      <c r="B152" s="1"/>
      <c r="C152" s="36"/>
      <c r="D152" s="133"/>
      <c r="E152" s="134"/>
      <c r="F152" s="43" t="str">
        <f>VLOOKUP(C152,'[2]Acha Air Sales Price List'!$B$1:$D$65536,3,FALSE)</f>
        <v>Exchange rate :</v>
      </c>
      <c r="G152" s="21">
        <f>ROUND(IF(ISBLANK(C152),0,VLOOKUP(C152,'[2]Acha Air Sales Price List'!$B$1:$X$65536,12,FALSE)*$L$14),2)</f>
        <v>0</v>
      </c>
      <c r="H152" s="22">
        <f t="shared" si="4"/>
        <v>0</v>
      </c>
      <c r="I152" s="14"/>
    </row>
    <row r="153" spans="1:9" ht="12.4" hidden="1" customHeight="1">
      <c r="A153" s="13"/>
      <c r="B153" s="1"/>
      <c r="C153" s="36"/>
      <c r="D153" s="133"/>
      <c r="E153" s="134"/>
      <c r="F153" s="43" t="str">
        <f>VLOOKUP(C153,'[2]Acha Air Sales Price List'!$B$1:$D$65536,3,FALSE)</f>
        <v>Exchange rate :</v>
      </c>
      <c r="G153" s="21">
        <f>ROUND(IF(ISBLANK(C153),0,VLOOKUP(C153,'[2]Acha Air Sales Price List'!$B$1:$X$65536,12,FALSE)*$L$14),2)</f>
        <v>0</v>
      </c>
      <c r="H153" s="22">
        <f t="shared" si="4"/>
        <v>0</v>
      </c>
      <c r="I153" s="14"/>
    </row>
    <row r="154" spans="1:9" ht="12.4" hidden="1" customHeight="1">
      <c r="A154" s="13"/>
      <c r="B154" s="1"/>
      <c r="C154" s="36"/>
      <c r="D154" s="133"/>
      <c r="E154" s="134"/>
      <c r="F154" s="43" t="str">
        <f>VLOOKUP(C154,'[2]Acha Air Sales Price List'!$B$1:$D$65536,3,FALSE)</f>
        <v>Exchange rate :</v>
      </c>
      <c r="G154" s="21">
        <f>ROUND(IF(ISBLANK(C154),0,VLOOKUP(C154,'[2]Acha Air Sales Price List'!$B$1:$X$65536,12,FALSE)*$L$14),2)</f>
        <v>0</v>
      </c>
      <c r="H154" s="22">
        <f t="shared" si="4"/>
        <v>0</v>
      </c>
      <c r="I154" s="14"/>
    </row>
    <row r="155" spans="1:9" ht="12.4" hidden="1" customHeight="1">
      <c r="A155" s="13"/>
      <c r="B155" s="1"/>
      <c r="C155" s="36"/>
      <c r="D155" s="133"/>
      <c r="E155" s="134"/>
      <c r="F155" s="43" t="str">
        <f>VLOOKUP(C155,'[2]Acha Air Sales Price List'!$B$1:$D$65536,3,FALSE)</f>
        <v>Exchange rate :</v>
      </c>
      <c r="G155" s="21">
        <f>ROUND(IF(ISBLANK(C155),0,VLOOKUP(C155,'[2]Acha Air Sales Price List'!$B$1:$X$65536,12,FALSE)*$L$14),2)</f>
        <v>0</v>
      </c>
      <c r="H155" s="22">
        <f t="shared" si="4"/>
        <v>0</v>
      </c>
      <c r="I155" s="14"/>
    </row>
    <row r="156" spans="1:9" ht="12.4" hidden="1" customHeight="1">
      <c r="A156" s="13"/>
      <c r="B156" s="1"/>
      <c r="C156" s="36"/>
      <c r="D156" s="133"/>
      <c r="E156" s="134"/>
      <c r="F156" s="43" t="str">
        <f>VLOOKUP(C156,'[2]Acha Air Sales Price List'!$B$1:$D$65536,3,FALSE)</f>
        <v>Exchange rate :</v>
      </c>
      <c r="G156" s="21">
        <f>ROUND(IF(ISBLANK(C156),0,VLOOKUP(C156,'[2]Acha Air Sales Price List'!$B$1:$X$65536,12,FALSE)*$L$14),2)</f>
        <v>0</v>
      </c>
      <c r="H156" s="22">
        <f t="shared" si="4"/>
        <v>0</v>
      </c>
      <c r="I156" s="14"/>
    </row>
    <row r="157" spans="1:9" ht="12.4" hidden="1" customHeight="1">
      <c r="A157" s="13"/>
      <c r="B157" s="1"/>
      <c r="C157" s="36"/>
      <c r="D157" s="133"/>
      <c r="E157" s="134"/>
      <c r="F157" s="43" t="str">
        <f>VLOOKUP(C157,'[2]Acha Air Sales Price List'!$B$1:$D$65536,3,FALSE)</f>
        <v>Exchange rate :</v>
      </c>
      <c r="G157" s="21">
        <f>ROUND(IF(ISBLANK(C157),0,VLOOKUP(C157,'[2]Acha Air Sales Price List'!$B$1:$X$65536,12,FALSE)*$L$14),2)</f>
        <v>0</v>
      </c>
      <c r="H157" s="22">
        <f t="shared" si="4"/>
        <v>0</v>
      </c>
      <c r="I157" s="14"/>
    </row>
    <row r="158" spans="1:9" ht="12.4" hidden="1" customHeight="1">
      <c r="A158" s="13"/>
      <c r="B158" s="1"/>
      <c r="C158" s="36"/>
      <c r="D158" s="133"/>
      <c r="E158" s="134"/>
      <c r="F158" s="43" t="str">
        <f>VLOOKUP(C158,'[2]Acha Air Sales Price List'!$B$1:$D$65536,3,FALSE)</f>
        <v>Exchange rate :</v>
      </c>
      <c r="G158" s="21">
        <f>ROUND(IF(ISBLANK(C158),0,VLOOKUP(C158,'[2]Acha Air Sales Price List'!$B$1:$X$65536,12,FALSE)*$L$14),2)</f>
        <v>0</v>
      </c>
      <c r="H158" s="22">
        <f t="shared" si="4"/>
        <v>0</v>
      </c>
      <c r="I158" s="14"/>
    </row>
    <row r="159" spans="1:9" ht="12.4" hidden="1" customHeight="1">
      <c r="A159" s="13"/>
      <c r="B159" s="1"/>
      <c r="C159" s="36"/>
      <c r="D159" s="133"/>
      <c r="E159" s="134"/>
      <c r="F159" s="43" t="str">
        <f>VLOOKUP(C159,'[2]Acha Air Sales Price List'!$B$1:$D$65536,3,FALSE)</f>
        <v>Exchange rate :</v>
      </c>
      <c r="G159" s="21">
        <f>ROUND(IF(ISBLANK(C159),0,VLOOKUP(C159,'[2]Acha Air Sales Price List'!$B$1:$X$65536,12,FALSE)*$L$14),2)</f>
        <v>0</v>
      </c>
      <c r="H159" s="22">
        <f t="shared" si="4"/>
        <v>0</v>
      </c>
      <c r="I159" s="14"/>
    </row>
    <row r="160" spans="1:9" ht="12.4" hidden="1" customHeight="1">
      <c r="A160" s="13"/>
      <c r="B160" s="1"/>
      <c r="C160" s="36"/>
      <c r="D160" s="133"/>
      <c r="E160" s="134"/>
      <c r="F160" s="43" t="str">
        <f>VLOOKUP(C160,'[2]Acha Air Sales Price List'!$B$1:$D$65536,3,FALSE)</f>
        <v>Exchange rate :</v>
      </c>
      <c r="G160" s="21">
        <f>ROUND(IF(ISBLANK(C160),0,VLOOKUP(C160,'[2]Acha Air Sales Price List'!$B$1:$X$65536,12,FALSE)*$L$14),2)</f>
        <v>0</v>
      </c>
      <c r="H160" s="22">
        <f t="shared" si="4"/>
        <v>0</v>
      </c>
      <c r="I160" s="14"/>
    </row>
    <row r="161" spans="1:9" ht="12.4" hidden="1" customHeight="1">
      <c r="A161" s="13"/>
      <c r="B161" s="1"/>
      <c r="C161" s="36"/>
      <c r="D161" s="133"/>
      <c r="E161" s="134"/>
      <c r="F161" s="43" t="str">
        <f>VLOOKUP(C161,'[2]Acha Air Sales Price List'!$B$1:$D$65536,3,FALSE)</f>
        <v>Exchange rate :</v>
      </c>
      <c r="G161" s="21">
        <f>ROUND(IF(ISBLANK(C161),0,VLOOKUP(C161,'[2]Acha Air Sales Price List'!$B$1:$X$65536,12,FALSE)*$L$14),2)</f>
        <v>0</v>
      </c>
      <c r="H161" s="22">
        <f t="shared" si="4"/>
        <v>0</v>
      </c>
      <c r="I161" s="14"/>
    </row>
    <row r="162" spans="1:9" ht="12.4" hidden="1" customHeight="1">
      <c r="A162" s="13"/>
      <c r="B162" s="1"/>
      <c r="C162" s="36"/>
      <c r="D162" s="133"/>
      <c r="E162" s="134"/>
      <c r="F162" s="43" t="str">
        <f>VLOOKUP(C162,'[2]Acha Air Sales Price List'!$B$1:$D$65536,3,FALSE)</f>
        <v>Exchange rate :</v>
      </c>
      <c r="G162" s="21">
        <f>ROUND(IF(ISBLANK(C162),0,VLOOKUP(C162,'[2]Acha Air Sales Price List'!$B$1:$X$65536,12,FALSE)*$L$14),2)</f>
        <v>0</v>
      </c>
      <c r="H162" s="22">
        <f t="shared" si="4"/>
        <v>0</v>
      </c>
      <c r="I162" s="14"/>
    </row>
    <row r="163" spans="1:9" ht="12.4" hidden="1" customHeight="1">
      <c r="A163" s="13"/>
      <c r="B163" s="1"/>
      <c r="C163" s="36"/>
      <c r="D163" s="133"/>
      <c r="E163" s="134"/>
      <c r="F163" s="43" t="str">
        <f>VLOOKUP(C163,'[2]Acha Air Sales Price List'!$B$1:$D$65536,3,FALSE)</f>
        <v>Exchange rate :</v>
      </c>
      <c r="G163" s="21">
        <f>ROUND(IF(ISBLANK(C163),0,VLOOKUP(C163,'[2]Acha Air Sales Price List'!$B$1:$X$65536,12,FALSE)*$L$14),2)</f>
        <v>0</v>
      </c>
      <c r="H163" s="22">
        <f t="shared" si="4"/>
        <v>0</v>
      </c>
      <c r="I163" s="14"/>
    </row>
    <row r="164" spans="1:9" ht="12.4" hidden="1" customHeight="1">
      <c r="A164" s="13"/>
      <c r="B164" s="1"/>
      <c r="C164" s="36"/>
      <c r="D164" s="133"/>
      <c r="E164" s="134"/>
      <c r="F164" s="43" t="str">
        <f>VLOOKUP(C164,'[2]Acha Air Sales Price List'!$B$1:$D$65536,3,FALSE)</f>
        <v>Exchange rate :</v>
      </c>
      <c r="G164" s="21">
        <f>ROUND(IF(ISBLANK(C164),0,VLOOKUP(C164,'[2]Acha Air Sales Price List'!$B$1:$X$65536,12,FALSE)*$L$14),2)</f>
        <v>0</v>
      </c>
      <c r="H164" s="22">
        <f t="shared" si="4"/>
        <v>0</v>
      </c>
      <c r="I164" s="14"/>
    </row>
    <row r="165" spans="1:9" ht="12.4" hidden="1" customHeight="1">
      <c r="A165" s="13"/>
      <c r="B165" s="1"/>
      <c r="C165" s="36"/>
      <c r="D165" s="133"/>
      <c r="E165" s="134"/>
      <c r="F165" s="43" t="str">
        <f>VLOOKUP(C165,'[2]Acha Air Sales Price List'!$B$1:$D$65536,3,FALSE)</f>
        <v>Exchange rate :</v>
      </c>
      <c r="G165" s="21">
        <f>ROUND(IF(ISBLANK(C165),0,VLOOKUP(C165,'[2]Acha Air Sales Price List'!$B$1:$X$65536,12,FALSE)*$L$14),2)</f>
        <v>0</v>
      </c>
      <c r="H165" s="22">
        <f t="shared" si="4"/>
        <v>0</v>
      </c>
      <c r="I165" s="14"/>
    </row>
    <row r="166" spans="1:9" ht="12.4" hidden="1" customHeight="1">
      <c r="A166" s="13"/>
      <c r="B166" s="1"/>
      <c r="C166" s="36"/>
      <c r="D166" s="133"/>
      <c r="E166" s="134"/>
      <c r="F166" s="43" t="str">
        <f>VLOOKUP(C166,'[2]Acha Air Sales Price List'!$B$1:$D$65536,3,FALSE)</f>
        <v>Exchange rate :</v>
      </c>
      <c r="G166" s="21">
        <f>ROUND(IF(ISBLANK(C166),0,VLOOKUP(C166,'[2]Acha Air Sales Price List'!$B$1:$X$65536,12,FALSE)*$L$14),2)</f>
        <v>0</v>
      </c>
      <c r="H166" s="22">
        <f t="shared" si="4"/>
        <v>0</v>
      </c>
      <c r="I166" s="14"/>
    </row>
    <row r="167" spans="1:9" ht="12.4" hidden="1" customHeight="1">
      <c r="A167" s="13"/>
      <c r="B167" s="1"/>
      <c r="C167" s="36"/>
      <c r="D167" s="133"/>
      <c r="E167" s="134"/>
      <c r="F167" s="43" t="str">
        <f>VLOOKUP(C167,'[2]Acha Air Sales Price List'!$B$1:$D$65536,3,FALSE)</f>
        <v>Exchange rate :</v>
      </c>
      <c r="G167" s="21">
        <f>ROUND(IF(ISBLANK(C167),0,VLOOKUP(C167,'[2]Acha Air Sales Price List'!$B$1:$X$65536,12,FALSE)*$L$14),2)</f>
        <v>0</v>
      </c>
      <c r="H167" s="22">
        <f t="shared" si="4"/>
        <v>0</v>
      </c>
      <c r="I167" s="14"/>
    </row>
    <row r="168" spans="1:9" ht="12.4" hidden="1" customHeight="1">
      <c r="A168" s="13"/>
      <c r="B168" s="1"/>
      <c r="C168" s="36"/>
      <c r="D168" s="133"/>
      <c r="E168" s="134"/>
      <c r="F168" s="43" t="str">
        <f>VLOOKUP(C168,'[2]Acha Air Sales Price List'!$B$1:$D$65536,3,FALSE)</f>
        <v>Exchange rate :</v>
      </c>
      <c r="G168" s="21">
        <f>ROUND(IF(ISBLANK(C168),0,VLOOKUP(C168,'[2]Acha Air Sales Price List'!$B$1:$X$65536,12,FALSE)*$L$14),2)</f>
        <v>0</v>
      </c>
      <c r="H168" s="22">
        <f t="shared" si="4"/>
        <v>0</v>
      </c>
      <c r="I168" s="14"/>
    </row>
    <row r="169" spans="1:9" ht="12.4" hidden="1" customHeight="1">
      <c r="A169" s="13"/>
      <c r="B169" s="1"/>
      <c r="C169" s="36"/>
      <c r="D169" s="133"/>
      <c r="E169" s="134"/>
      <c r="F169" s="43" t="str">
        <f>VLOOKUP(C169,'[2]Acha Air Sales Price List'!$B$1:$D$65536,3,FALSE)</f>
        <v>Exchange rate :</v>
      </c>
      <c r="G169" s="21">
        <f>ROUND(IF(ISBLANK(C169),0,VLOOKUP(C169,'[2]Acha Air Sales Price List'!$B$1:$X$65536,12,FALSE)*$L$14),2)</f>
        <v>0</v>
      </c>
      <c r="H169" s="22">
        <f t="shared" si="4"/>
        <v>0</v>
      </c>
      <c r="I169" s="14"/>
    </row>
    <row r="170" spans="1:9" ht="12.4" hidden="1" customHeight="1">
      <c r="A170" s="13"/>
      <c r="B170" s="1"/>
      <c r="C170" s="36"/>
      <c r="D170" s="133"/>
      <c r="E170" s="134"/>
      <c r="F170" s="43" t="str">
        <f>VLOOKUP(C170,'[2]Acha Air Sales Price List'!$B$1:$D$65536,3,FALSE)</f>
        <v>Exchange rate :</v>
      </c>
      <c r="G170" s="21">
        <f>ROUND(IF(ISBLANK(C170),0,VLOOKUP(C170,'[2]Acha Air Sales Price List'!$B$1:$X$65536,12,FALSE)*$L$14),2)</f>
        <v>0</v>
      </c>
      <c r="H170" s="22">
        <f t="shared" si="4"/>
        <v>0</v>
      </c>
      <c r="I170" s="14"/>
    </row>
    <row r="171" spans="1:9" ht="12.4" hidden="1" customHeight="1">
      <c r="A171" s="13"/>
      <c r="B171" s="1"/>
      <c r="C171" s="36"/>
      <c r="D171" s="133"/>
      <c r="E171" s="134"/>
      <c r="F171" s="43" t="str">
        <f>VLOOKUP(C171,'[2]Acha Air Sales Price List'!$B$1:$D$65536,3,FALSE)</f>
        <v>Exchange rate :</v>
      </c>
      <c r="G171" s="21">
        <f>ROUND(IF(ISBLANK(C171),0,VLOOKUP(C171,'[2]Acha Air Sales Price List'!$B$1:$X$65536,12,FALSE)*$L$14),2)</f>
        <v>0</v>
      </c>
      <c r="H171" s="22">
        <f t="shared" si="4"/>
        <v>0</v>
      </c>
      <c r="I171" s="14"/>
    </row>
    <row r="172" spans="1:9" ht="12.4" hidden="1" customHeight="1">
      <c r="A172" s="13"/>
      <c r="B172" s="1"/>
      <c r="C172" s="36"/>
      <c r="D172" s="133"/>
      <c r="E172" s="134"/>
      <c r="F172" s="43" t="str">
        <f>VLOOKUP(C172,'[2]Acha Air Sales Price List'!$B$1:$D$65536,3,FALSE)</f>
        <v>Exchange rate :</v>
      </c>
      <c r="G172" s="21">
        <f>ROUND(IF(ISBLANK(C172),0,VLOOKUP(C172,'[2]Acha Air Sales Price List'!$B$1:$X$65536,12,FALSE)*$L$14),2)</f>
        <v>0</v>
      </c>
      <c r="H172" s="22">
        <f t="shared" si="4"/>
        <v>0</v>
      </c>
      <c r="I172" s="14"/>
    </row>
    <row r="173" spans="1:9" ht="12.4" hidden="1" customHeight="1">
      <c r="A173" s="13"/>
      <c r="B173" s="1"/>
      <c r="C173" s="36"/>
      <c r="D173" s="133"/>
      <c r="E173" s="134"/>
      <c r="F173" s="43" t="str">
        <f>VLOOKUP(C173,'[2]Acha Air Sales Price List'!$B$1:$D$65536,3,FALSE)</f>
        <v>Exchange rate :</v>
      </c>
      <c r="G173" s="21">
        <f>ROUND(IF(ISBLANK(C173),0,VLOOKUP(C173,'[2]Acha Air Sales Price List'!$B$1:$X$65536,12,FALSE)*$L$14),2)</f>
        <v>0</v>
      </c>
      <c r="H173" s="22">
        <f t="shared" si="4"/>
        <v>0</v>
      </c>
      <c r="I173" s="14"/>
    </row>
    <row r="174" spans="1:9" ht="12.4" hidden="1" customHeight="1">
      <c r="A174" s="13"/>
      <c r="B174" s="1"/>
      <c r="C174" s="36"/>
      <c r="D174" s="133"/>
      <c r="E174" s="134"/>
      <c r="F174" s="43" t="str">
        <f>VLOOKUP(C174,'[2]Acha Air Sales Price List'!$B$1:$D$65536,3,FALSE)</f>
        <v>Exchange rate :</v>
      </c>
      <c r="G174" s="21">
        <f>ROUND(IF(ISBLANK(C174),0,VLOOKUP(C174,'[2]Acha Air Sales Price List'!$B$1:$X$65536,12,FALSE)*$L$14),2)</f>
        <v>0</v>
      </c>
      <c r="H174" s="22">
        <f t="shared" si="4"/>
        <v>0</v>
      </c>
      <c r="I174" s="14"/>
    </row>
    <row r="175" spans="1:9" ht="12.4" hidden="1" customHeight="1">
      <c r="A175" s="13"/>
      <c r="B175" s="1"/>
      <c r="C175" s="36"/>
      <c r="D175" s="133"/>
      <c r="E175" s="134"/>
      <c r="F175" s="43" t="str">
        <f>VLOOKUP(C175,'[2]Acha Air Sales Price List'!$B$1:$D$65536,3,FALSE)</f>
        <v>Exchange rate :</v>
      </c>
      <c r="G175" s="21">
        <f>ROUND(IF(ISBLANK(C175),0,VLOOKUP(C175,'[2]Acha Air Sales Price List'!$B$1:$X$65536,12,FALSE)*$L$14),2)</f>
        <v>0</v>
      </c>
      <c r="H175" s="22">
        <f t="shared" si="4"/>
        <v>0</v>
      </c>
      <c r="I175" s="14"/>
    </row>
    <row r="176" spans="1:9" ht="12.4" hidden="1" customHeight="1">
      <c r="A176" s="13"/>
      <c r="B176" s="1"/>
      <c r="C176" s="36"/>
      <c r="D176" s="133"/>
      <c r="E176" s="134"/>
      <c r="F176" s="43" t="str">
        <f>VLOOKUP(C176,'[2]Acha Air Sales Price List'!$B$1:$D$65536,3,FALSE)</f>
        <v>Exchange rate :</v>
      </c>
      <c r="G176" s="21">
        <f>ROUND(IF(ISBLANK(C176),0,VLOOKUP(C176,'[2]Acha Air Sales Price List'!$B$1:$X$65536,12,FALSE)*$L$14),2)</f>
        <v>0</v>
      </c>
      <c r="H176" s="22">
        <f t="shared" si="4"/>
        <v>0</v>
      </c>
      <c r="I176" s="14"/>
    </row>
    <row r="177" spans="1:9" ht="12.4" hidden="1" customHeight="1">
      <c r="A177" s="13"/>
      <c r="B177" s="1"/>
      <c r="C177" s="36"/>
      <c r="D177" s="133"/>
      <c r="E177" s="134"/>
      <c r="F177" s="43" t="str">
        <f>VLOOKUP(C177,'[2]Acha Air Sales Price List'!$B$1:$D$65536,3,FALSE)</f>
        <v>Exchange rate :</v>
      </c>
      <c r="G177" s="21">
        <f>ROUND(IF(ISBLANK(C177),0,VLOOKUP(C177,'[2]Acha Air Sales Price List'!$B$1:$X$65536,12,FALSE)*$L$14),2)</f>
        <v>0</v>
      </c>
      <c r="H177" s="22">
        <f t="shared" si="4"/>
        <v>0</v>
      </c>
      <c r="I177" s="14"/>
    </row>
    <row r="178" spans="1:9" ht="12.4" hidden="1" customHeight="1">
      <c r="A178" s="13"/>
      <c r="B178" s="1"/>
      <c r="C178" s="37"/>
      <c r="D178" s="133"/>
      <c r="E178" s="134"/>
      <c r="F178" s="43" t="str">
        <f>VLOOKUP(C178,'[2]Acha Air Sales Price List'!$B$1:$D$65536,3,FALSE)</f>
        <v>Exchange rate :</v>
      </c>
      <c r="G178" s="21">
        <f>ROUND(IF(ISBLANK(C178),0,VLOOKUP(C178,'[2]Acha Air Sales Price List'!$B$1:$X$65536,12,FALSE)*$L$14),2)</f>
        <v>0</v>
      </c>
      <c r="H178" s="22">
        <f>ROUND(IF(ISNUMBER(B178), G178*B178, 0),5)</f>
        <v>0</v>
      </c>
      <c r="I178" s="14"/>
    </row>
    <row r="179" spans="1:9" ht="12" hidden="1" customHeight="1">
      <c r="A179" s="13"/>
      <c r="B179" s="1"/>
      <c r="C179" s="36"/>
      <c r="D179" s="133"/>
      <c r="E179" s="134"/>
      <c r="F179" s="43" t="str">
        <f>VLOOKUP(C179,'[2]Acha Air Sales Price List'!$B$1:$D$65536,3,FALSE)</f>
        <v>Exchange rate :</v>
      </c>
      <c r="G179" s="21">
        <f>ROUND(IF(ISBLANK(C179),0,VLOOKUP(C179,'[2]Acha Air Sales Price List'!$B$1:$X$65536,12,FALSE)*$L$14),2)</f>
        <v>0</v>
      </c>
      <c r="H179" s="22">
        <f t="shared" ref="H179:H233" si="5">ROUND(IF(ISNUMBER(B179), G179*B179, 0),5)</f>
        <v>0</v>
      </c>
      <c r="I179" s="14"/>
    </row>
    <row r="180" spans="1:9" ht="12.4" hidden="1" customHeight="1">
      <c r="A180" s="13"/>
      <c r="B180" s="1"/>
      <c r="C180" s="36"/>
      <c r="D180" s="133"/>
      <c r="E180" s="134"/>
      <c r="F180" s="43" t="str">
        <f>VLOOKUP(C180,'[2]Acha Air Sales Price List'!$B$1:$D$65536,3,FALSE)</f>
        <v>Exchange rate :</v>
      </c>
      <c r="G180" s="21">
        <f>ROUND(IF(ISBLANK(C180),0,VLOOKUP(C180,'[2]Acha Air Sales Price List'!$B$1:$X$65536,12,FALSE)*$L$14),2)</f>
        <v>0</v>
      </c>
      <c r="H180" s="22">
        <f t="shared" si="5"/>
        <v>0</v>
      </c>
      <c r="I180" s="14"/>
    </row>
    <row r="181" spans="1:9" ht="12.4" hidden="1" customHeight="1">
      <c r="A181" s="13"/>
      <c r="B181" s="1"/>
      <c r="C181" s="36"/>
      <c r="D181" s="133"/>
      <c r="E181" s="134"/>
      <c r="F181" s="43" t="str">
        <f>VLOOKUP(C181,'[2]Acha Air Sales Price List'!$B$1:$D$65536,3,FALSE)</f>
        <v>Exchange rate :</v>
      </c>
      <c r="G181" s="21">
        <f>ROUND(IF(ISBLANK(C181),0,VLOOKUP(C181,'[2]Acha Air Sales Price List'!$B$1:$X$65536,12,FALSE)*$L$14),2)</f>
        <v>0</v>
      </c>
      <c r="H181" s="22">
        <f t="shared" si="5"/>
        <v>0</v>
      </c>
      <c r="I181" s="14"/>
    </row>
    <row r="182" spans="1:9" ht="12.4" hidden="1" customHeight="1">
      <c r="A182" s="13"/>
      <c r="B182" s="1"/>
      <c r="C182" s="36"/>
      <c r="D182" s="133"/>
      <c r="E182" s="134"/>
      <c r="F182" s="43" t="str">
        <f>VLOOKUP(C182,'[2]Acha Air Sales Price List'!$B$1:$D$65536,3,FALSE)</f>
        <v>Exchange rate :</v>
      </c>
      <c r="G182" s="21">
        <f>ROUND(IF(ISBLANK(C182),0,VLOOKUP(C182,'[2]Acha Air Sales Price List'!$B$1:$X$65536,12,FALSE)*$L$14),2)</f>
        <v>0</v>
      </c>
      <c r="H182" s="22">
        <f t="shared" si="5"/>
        <v>0</v>
      </c>
      <c r="I182" s="14"/>
    </row>
    <row r="183" spans="1:9" ht="12.4" hidden="1" customHeight="1">
      <c r="A183" s="13"/>
      <c r="B183" s="1"/>
      <c r="C183" s="36"/>
      <c r="D183" s="133"/>
      <c r="E183" s="134"/>
      <c r="F183" s="43" t="str">
        <f>VLOOKUP(C183,'[2]Acha Air Sales Price List'!$B$1:$D$65536,3,FALSE)</f>
        <v>Exchange rate :</v>
      </c>
      <c r="G183" s="21">
        <f>ROUND(IF(ISBLANK(C183),0,VLOOKUP(C183,'[2]Acha Air Sales Price List'!$B$1:$X$65536,12,FALSE)*$L$14),2)</f>
        <v>0</v>
      </c>
      <c r="H183" s="22">
        <f t="shared" si="5"/>
        <v>0</v>
      </c>
      <c r="I183" s="14"/>
    </row>
    <row r="184" spans="1:9" ht="12.4" hidden="1" customHeight="1">
      <c r="A184" s="13"/>
      <c r="B184" s="1"/>
      <c r="C184" s="36"/>
      <c r="D184" s="133"/>
      <c r="E184" s="134"/>
      <c r="F184" s="43" t="str">
        <f>VLOOKUP(C184,'[2]Acha Air Sales Price List'!$B$1:$D$65536,3,FALSE)</f>
        <v>Exchange rate :</v>
      </c>
      <c r="G184" s="21">
        <f>ROUND(IF(ISBLANK(C184),0,VLOOKUP(C184,'[2]Acha Air Sales Price List'!$B$1:$X$65536,12,FALSE)*$L$14),2)</f>
        <v>0</v>
      </c>
      <c r="H184" s="22">
        <f t="shared" si="5"/>
        <v>0</v>
      </c>
      <c r="I184" s="14"/>
    </row>
    <row r="185" spans="1:9" ht="12.4" hidden="1" customHeight="1">
      <c r="A185" s="13"/>
      <c r="B185" s="1"/>
      <c r="C185" s="36"/>
      <c r="D185" s="133"/>
      <c r="E185" s="134"/>
      <c r="F185" s="43" t="str">
        <f>VLOOKUP(C185,'[2]Acha Air Sales Price List'!$B$1:$D$65536,3,FALSE)</f>
        <v>Exchange rate :</v>
      </c>
      <c r="G185" s="21">
        <f>ROUND(IF(ISBLANK(C185),0,VLOOKUP(C185,'[2]Acha Air Sales Price List'!$B$1:$X$65536,12,FALSE)*$L$14),2)</f>
        <v>0</v>
      </c>
      <c r="H185" s="22">
        <f t="shared" si="5"/>
        <v>0</v>
      </c>
      <c r="I185" s="14"/>
    </row>
    <row r="186" spans="1:9" ht="12.4" hidden="1" customHeight="1">
      <c r="A186" s="13"/>
      <c r="B186" s="1"/>
      <c r="C186" s="36"/>
      <c r="D186" s="133"/>
      <c r="E186" s="134"/>
      <c r="F186" s="43" t="str">
        <f>VLOOKUP(C186,'[2]Acha Air Sales Price List'!$B$1:$D$65536,3,FALSE)</f>
        <v>Exchange rate :</v>
      </c>
      <c r="G186" s="21">
        <f>ROUND(IF(ISBLANK(C186),0,VLOOKUP(C186,'[2]Acha Air Sales Price List'!$B$1:$X$65536,12,FALSE)*$L$14),2)</f>
        <v>0</v>
      </c>
      <c r="H186" s="22">
        <f t="shared" si="5"/>
        <v>0</v>
      </c>
      <c r="I186" s="14"/>
    </row>
    <row r="187" spans="1:9" ht="12.4" hidden="1" customHeight="1">
      <c r="A187" s="13"/>
      <c r="B187" s="1"/>
      <c r="C187" s="36"/>
      <c r="D187" s="133"/>
      <c r="E187" s="134"/>
      <c r="F187" s="43" t="str">
        <f>VLOOKUP(C187,'[2]Acha Air Sales Price List'!$B$1:$D$65536,3,FALSE)</f>
        <v>Exchange rate :</v>
      </c>
      <c r="G187" s="21">
        <f>ROUND(IF(ISBLANK(C187),0,VLOOKUP(C187,'[2]Acha Air Sales Price List'!$B$1:$X$65536,12,FALSE)*$L$14),2)</f>
        <v>0</v>
      </c>
      <c r="H187" s="22">
        <f t="shared" si="5"/>
        <v>0</v>
      </c>
      <c r="I187" s="14"/>
    </row>
    <row r="188" spans="1:9" ht="12.4" hidden="1" customHeight="1">
      <c r="A188" s="13"/>
      <c r="B188" s="1"/>
      <c r="C188" s="36"/>
      <c r="D188" s="133"/>
      <c r="E188" s="134"/>
      <c r="F188" s="43" t="str">
        <f>VLOOKUP(C188,'[2]Acha Air Sales Price List'!$B$1:$D$65536,3,FALSE)</f>
        <v>Exchange rate :</v>
      </c>
      <c r="G188" s="21">
        <f>ROUND(IF(ISBLANK(C188),0,VLOOKUP(C188,'[2]Acha Air Sales Price List'!$B$1:$X$65536,12,FALSE)*$L$14),2)</f>
        <v>0</v>
      </c>
      <c r="H188" s="22">
        <f t="shared" si="5"/>
        <v>0</v>
      </c>
      <c r="I188" s="14"/>
    </row>
    <row r="189" spans="1:9" ht="12.4" hidden="1" customHeight="1">
      <c r="A189" s="13"/>
      <c r="B189" s="1"/>
      <c r="C189" s="36"/>
      <c r="D189" s="133"/>
      <c r="E189" s="134"/>
      <c r="F189" s="43" t="str">
        <f>VLOOKUP(C189,'[2]Acha Air Sales Price List'!$B$1:$D$65536,3,FALSE)</f>
        <v>Exchange rate :</v>
      </c>
      <c r="G189" s="21">
        <f>ROUND(IF(ISBLANK(C189),0,VLOOKUP(C189,'[2]Acha Air Sales Price List'!$B$1:$X$65536,12,FALSE)*$L$14),2)</f>
        <v>0</v>
      </c>
      <c r="H189" s="22">
        <f t="shared" si="5"/>
        <v>0</v>
      </c>
      <c r="I189" s="14"/>
    </row>
    <row r="190" spans="1:9" ht="12.4" hidden="1" customHeight="1">
      <c r="A190" s="13"/>
      <c r="B190" s="1"/>
      <c r="C190" s="36"/>
      <c r="D190" s="133"/>
      <c r="E190" s="134"/>
      <c r="F190" s="43" t="str">
        <f>VLOOKUP(C190,'[2]Acha Air Sales Price List'!$B$1:$D$65536,3,FALSE)</f>
        <v>Exchange rate :</v>
      </c>
      <c r="G190" s="21">
        <f>ROUND(IF(ISBLANK(C190),0,VLOOKUP(C190,'[2]Acha Air Sales Price List'!$B$1:$X$65536,12,FALSE)*$L$14),2)</f>
        <v>0</v>
      </c>
      <c r="H190" s="22">
        <f t="shared" si="5"/>
        <v>0</v>
      </c>
      <c r="I190" s="14"/>
    </row>
    <row r="191" spans="1:9" ht="12.4" hidden="1" customHeight="1">
      <c r="A191" s="13"/>
      <c r="B191" s="1"/>
      <c r="C191" s="36"/>
      <c r="D191" s="133"/>
      <c r="E191" s="134"/>
      <c r="F191" s="43" t="str">
        <f>VLOOKUP(C191,'[2]Acha Air Sales Price List'!$B$1:$D$65536,3,FALSE)</f>
        <v>Exchange rate :</v>
      </c>
      <c r="G191" s="21">
        <f>ROUND(IF(ISBLANK(C191),0,VLOOKUP(C191,'[2]Acha Air Sales Price List'!$B$1:$X$65536,12,FALSE)*$L$14),2)</f>
        <v>0</v>
      </c>
      <c r="H191" s="22">
        <f t="shared" si="5"/>
        <v>0</v>
      </c>
      <c r="I191" s="14"/>
    </row>
    <row r="192" spans="1:9" ht="12.4" hidden="1" customHeight="1">
      <c r="A192" s="13"/>
      <c r="B192" s="1"/>
      <c r="C192" s="36"/>
      <c r="D192" s="133"/>
      <c r="E192" s="134"/>
      <c r="F192" s="43" t="str">
        <f>VLOOKUP(C192,'[2]Acha Air Sales Price List'!$B$1:$D$65536,3,FALSE)</f>
        <v>Exchange rate :</v>
      </c>
      <c r="G192" s="21">
        <f>ROUND(IF(ISBLANK(C192),0,VLOOKUP(C192,'[2]Acha Air Sales Price List'!$B$1:$X$65536,12,FALSE)*$L$14),2)</f>
        <v>0</v>
      </c>
      <c r="H192" s="22">
        <f t="shared" si="5"/>
        <v>0</v>
      </c>
      <c r="I192" s="14"/>
    </row>
    <row r="193" spans="1:9" ht="12.4" hidden="1" customHeight="1">
      <c r="A193" s="13"/>
      <c r="B193" s="1"/>
      <c r="C193" s="36"/>
      <c r="D193" s="133"/>
      <c r="E193" s="134"/>
      <c r="F193" s="43" t="str">
        <f>VLOOKUP(C193,'[2]Acha Air Sales Price List'!$B$1:$D$65536,3,FALSE)</f>
        <v>Exchange rate :</v>
      </c>
      <c r="G193" s="21">
        <f>ROUND(IF(ISBLANK(C193),0,VLOOKUP(C193,'[2]Acha Air Sales Price List'!$B$1:$X$65536,12,FALSE)*$L$14),2)</f>
        <v>0</v>
      </c>
      <c r="H193" s="22">
        <f t="shared" si="5"/>
        <v>0</v>
      </c>
      <c r="I193" s="14"/>
    </row>
    <row r="194" spans="1:9" ht="12.4" hidden="1" customHeight="1">
      <c r="A194" s="13"/>
      <c r="B194" s="1"/>
      <c r="C194" s="37"/>
      <c r="D194" s="133"/>
      <c r="E194" s="134"/>
      <c r="F194" s="43" t="str">
        <f>VLOOKUP(C194,'[2]Acha Air Sales Price List'!$B$1:$D$65536,3,FALSE)</f>
        <v>Exchange rate :</v>
      </c>
      <c r="G194" s="21">
        <f>ROUND(IF(ISBLANK(C194),0,VLOOKUP(C194,'[2]Acha Air Sales Price List'!$B$1:$X$65536,12,FALSE)*$L$14),2)</f>
        <v>0</v>
      </c>
      <c r="H194" s="22">
        <f t="shared" si="5"/>
        <v>0</v>
      </c>
      <c r="I194" s="14"/>
    </row>
    <row r="195" spans="1:9" ht="12.4" hidden="1" customHeight="1">
      <c r="A195" s="13"/>
      <c r="B195" s="1"/>
      <c r="C195" s="37"/>
      <c r="D195" s="133"/>
      <c r="E195" s="134"/>
      <c r="F195" s="43" t="str">
        <f>VLOOKUP(C195,'[2]Acha Air Sales Price List'!$B$1:$D$65536,3,FALSE)</f>
        <v>Exchange rate :</v>
      </c>
      <c r="G195" s="21">
        <f>ROUND(IF(ISBLANK(C195),0,VLOOKUP(C195,'[2]Acha Air Sales Price List'!$B$1:$X$65536,12,FALSE)*$L$14),2)</f>
        <v>0</v>
      </c>
      <c r="H195" s="22">
        <f t="shared" si="5"/>
        <v>0</v>
      </c>
      <c r="I195" s="14"/>
    </row>
    <row r="196" spans="1:9" ht="12.4" hidden="1" customHeight="1">
      <c r="A196" s="13"/>
      <c r="B196" s="1"/>
      <c r="C196" s="36"/>
      <c r="D196" s="133"/>
      <c r="E196" s="134"/>
      <c r="F196" s="43" t="str">
        <f>VLOOKUP(C196,'[2]Acha Air Sales Price List'!$B$1:$D$65536,3,FALSE)</f>
        <v>Exchange rate :</v>
      </c>
      <c r="G196" s="21">
        <f>ROUND(IF(ISBLANK(C196),0,VLOOKUP(C196,'[2]Acha Air Sales Price List'!$B$1:$X$65536,12,FALSE)*$L$14),2)</f>
        <v>0</v>
      </c>
      <c r="H196" s="22">
        <f t="shared" si="5"/>
        <v>0</v>
      </c>
      <c r="I196" s="14"/>
    </row>
    <row r="197" spans="1:9" ht="12.4" hidden="1" customHeight="1">
      <c r="A197" s="13"/>
      <c r="B197" s="1"/>
      <c r="C197" s="36"/>
      <c r="D197" s="133"/>
      <c r="E197" s="134"/>
      <c r="F197" s="43" t="str">
        <f>VLOOKUP(C197,'[2]Acha Air Sales Price List'!$B$1:$D$65536,3,FALSE)</f>
        <v>Exchange rate :</v>
      </c>
      <c r="G197" s="21">
        <f>ROUND(IF(ISBLANK(C197),0,VLOOKUP(C197,'[2]Acha Air Sales Price List'!$B$1:$X$65536,12,FALSE)*$L$14),2)</f>
        <v>0</v>
      </c>
      <c r="H197" s="22">
        <f t="shared" si="5"/>
        <v>0</v>
      </c>
      <c r="I197" s="14"/>
    </row>
    <row r="198" spans="1:9" ht="12.4" hidden="1" customHeight="1">
      <c r="A198" s="13"/>
      <c r="B198" s="1"/>
      <c r="C198" s="36"/>
      <c r="D198" s="133"/>
      <c r="E198" s="134"/>
      <c r="F198" s="43" t="str">
        <f>VLOOKUP(C198,'[2]Acha Air Sales Price List'!$B$1:$D$65536,3,FALSE)</f>
        <v>Exchange rate :</v>
      </c>
      <c r="G198" s="21">
        <f>ROUND(IF(ISBLANK(C198),0,VLOOKUP(C198,'[2]Acha Air Sales Price List'!$B$1:$X$65536,12,FALSE)*$L$14),2)</f>
        <v>0</v>
      </c>
      <c r="H198" s="22">
        <f t="shared" si="5"/>
        <v>0</v>
      </c>
      <c r="I198" s="14"/>
    </row>
    <row r="199" spans="1:9" ht="12.4" hidden="1" customHeight="1">
      <c r="A199" s="13"/>
      <c r="B199" s="1"/>
      <c r="C199" s="36"/>
      <c r="D199" s="133"/>
      <c r="E199" s="134"/>
      <c r="F199" s="43" t="str">
        <f>VLOOKUP(C199,'[2]Acha Air Sales Price List'!$B$1:$D$65536,3,FALSE)</f>
        <v>Exchange rate :</v>
      </c>
      <c r="G199" s="21">
        <f>ROUND(IF(ISBLANK(C199),0,VLOOKUP(C199,'[2]Acha Air Sales Price List'!$B$1:$X$65536,12,FALSE)*$L$14),2)</f>
        <v>0</v>
      </c>
      <c r="H199" s="22">
        <f t="shared" si="5"/>
        <v>0</v>
      </c>
      <c r="I199" s="14"/>
    </row>
    <row r="200" spans="1:9" ht="12.4" hidden="1" customHeight="1">
      <c r="A200" s="13"/>
      <c r="B200" s="1"/>
      <c r="C200" s="36"/>
      <c r="D200" s="133"/>
      <c r="E200" s="134"/>
      <c r="F200" s="43" t="str">
        <f>VLOOKUP(C200,'[2]Acha Air Sales Price List'!$B$1:$D$65536,3,FALSE)</f>
        <v>Exchange rate :</v>
      </c>
      <c r="G200" s="21">
        <f>ROUND(IF(ISBLANK(C200),0,VLOOKUP(C200,'[2]Acha Air Sales Price List'!$B$1:$X$65536,12,FALSE)*$L$14),2)</f>
        <v>0</v>
      </c>
      <c r="H200" s="22">
        <f t="shared" si="5"/>
        <v>0</v>
      </c>
      <c r="I200" s="14"/>
    </row>
    <row r="201" spans="1:9" ht="12.4" hidden="1" customHeight="1">
      <c r="A201" s="13"/>
      <c r="B201" s="1"/>
      <c r="C201" s="36"/>
      <c r="D201" s="133"/>
      <c r="E201" s="134"/>
      <c r="F201" s="43" t="str">
        <f>VLOOKUP(C201,'[2]Acha Air Sales Price List'!$B$1:$D$65536,3,FALSE)</f>
        <v>Exchange rate :</v>
      </c>
      <c r="G201" s="21">
        <f>ROUND(IF(ISBLANK(C201),0,VLOOKUP(C201,'[2]Acha Air Sales Price List'!$B$1:$X$65536,12,FALSE)*$L$14),2)</f>
        <v>0</v>
      </c>
      <c r="H201" s="22">
        <f t="shared" si="5"/>
        <v>0</v>
      </c>
      <c r="I201" s="14"/>
    </row>
    <row r="202" spans="1:9" ht="12.4" hidden="1" customHeight="1">
      <c r="A202" s="13"/>
      <c r="B202" s="1"/>
      <c r="C202" s="36"/>
      <c r="D202" s="133"/>
      <c r="E202" s="134"/>
      <c r="F202" s="43" t="str">
        <f>VLOOKUP(C202,'[2]Acha Air Sales Price List'!$B$1:$D$65536,3,FALSE)</f>
        <v>Exchange rate :</v>
      </c>
      <c r="G202" s="21">
        <f>ROUND(IF(ISBLANK(C202),0,VLOOKUP(C202,'[2]Acha Air Sales Price List'!$B$1:$X$65536,12,FALSE)*$L$14),2)</f>
        <v>0</v>
      </c>
      <c r="H202" s="22">
        <f t="shared" si="5"/>
        <v>0</v>
      </c>
      <c r="I202" s="14"/>
    </row>
    <row r="203" spans="1:9" ht="12.4" hidden="1" customHeight="1">
      <c r="A203" s="13"/>
      <c r="B203" s="1"/>
      <c r="C203" s="36"/>
      <c r="D203" s="133"/>
      <c r="E203" s="134"/>
      <c r="F203" s="43" t="str">
        <f>VLOOKUP(C203,'[2]Acha Air Sales Price List'!$B$1:$D$65536,3,FALSE)</f>
        <v>Exchange rate :</v>
      </c>
      <c r="G203" s="21">
        <f>ROUND(IF(ISBLANK(C203),0,VLOOKUP(C203,'[2]Acha Air Sales Price List'!$B$1:$X$65536,12,FALSE)*$L$14),2)</f>
        <v>0</v>
      </c>
      <c r="H203" s="22">
        <f t="shared" si="5"/>
        <v>0</v>
      </c>
      <c r="I203" s="14"/>
    </row>
    <row r="204" spans="1:9" ht="12.4" hidden="1" customHeight="1">
      <c r="A204" s="13"/>
      <c r="B204" s="1"/>
      <c r="C204" s="36"/>
      <c r="D204" s="133"/>
      <c r="E204" s="134"/>
      <c r="F204" s="43" t="str">
        <f>VLOOKUP(C204,'[2]Acha Air Sales Price List'!$B$1:$D$65536,3,FALSE)</f>
        <v>Exchange rate :</v>
      </c>
      <c r="G204" s="21">
        <f>ROUND(IF(ISBLANK(C204),0,VLOOKUP(C204,'[2]Acha Air Sales Price List'!$B$1:$X$65536,12,FALSE)*$L$14),2)</f>
        <v>0</v>
      </c>
      <c r="H204" s="22">
        <f t="shared" si="5"/>
        <v>0</v>
      </c>
      <c r="I204" s="14"/>
    </row>
    <row r="205" spans="1:9" ht="12.4" hidden="1" customHeight="1">
      <c r="A205" s="13"/>
      <c r="B205" s="1"/>
      <c r="C205" s="36"/>
      <c r="D205" s="133"/>
      <c r="E205" s="134"/>
      <c r="F205" s="43" t="str">
        <f>VLOOKUP(C205,'[2]Acha Air Sales Price List'!$B$1:$D$65536,3,FALSE)</f>
        <v>Exchange rate :</v>
      </c>
      <c r="G205" s="21">
        <f>ROUND(IF(ISBLANK(C205),0,VLOOKUP(C205,'[2]Acha Air Sales Price List'!$B$1:$X$65536,12,FALSE)*$L$14),2)</f>
        <v>0</v>
      </c>
      <c r="H205" s="22">
        <f t="shared" si="5"/>
        <v>0</v>
      </c>
      <c r="I205" s="14"/>
    </row>
    <row r="206" spans="1:9" ht="12.4" hidden="1" customHeight="1">
      <c r="A206" s="13"/>
      <c r="B206" s="1"/>
      <c r="C206" s="37"/>
      <c r="D206" s="133"/>
      <c r="E206" s="134"/>
      <c r="F206" s="43" t="str">
        <f>VLOOKUP(C206,'[2]Acha Air Sales Price List'!$B$1:$D$65536,3,FALSE)</f>
        <v>Exchange rate :</v>
      </c>
      <c r="G206" s="21">
        <f>ROUND(IF(ISBLANK(C206),0,VLOOKUP(C206,'[2]Acha Air Sales Price List'!$B$1:$X$65536,12,FALSE)*$L$14),2)</f>
        <v>0</v>
      </c>
      <c r="H206" s="22">
        <f t="shared" si="5"/>
        <v>0</v>
      </c>
      <c r="I206" s="14"/>
    </row>
    <row r="207" spans="1:9" ht="12" hidden="1" customHeight="1">
      <c r="A207" s="13"/>
      <c r="B207" s="1"/>
      <c r="C207" s="36"/>
      <c r="D207" s="133"/>
      <c r="E207" s="134"/>
      <c r="F207" s="43" t="str">
        <f>VLOOKUP(C207,'[2]Acha Air Sales Price List'!$B$1:$D$65536,3,FALSE)</f>
        <v>Exchange rate :</v>
      </c>
      <c r="G207" s="21">
        <f>ROUND(IF(ISBLANK(C207),0,VLOOKUP(C207,'[2]Acha Air Sales Price List'!$B$1:$X$65536,12,FALSE)*$L$14),2)</f>
        <v>0</v>
      </c>
      <c r="H207" s="22">
        <f t="shared" si="5"/>
        <v>0</v>
      </c>
      <c r="I207" s="14"/>
    </row>
    <row r="208" spans="1:9" ht="12.4" hidden="1" customHeight="1">
      <c r="A208" s="13"/>
      <c r="B208" s="1"/>
      <c r="C208" s="36"/>
      <c r="D208" s="133"/>
      <c r="E208" s="134"/>
      <c r="F208" s="43" t="str">
        <f>VLOOKUP(C208,'[2]Acha Air Sales Price List'!$B$1:$D$65536,3,FALSE)</f>
        <v>Exchange rate :</v>
      </c>
      <c r="G208" s="21">
        <f>ROUND(IF(ISBLANK(C208),0,VLOOKUP(C208,'[2]Acha Air Sales Price List'!$B$1:$X$65536,12,FALSE)*$L$14),2)</f>
        <v>0</v>
      </c>
      <c r="H208" s="22">
        <f t="shared" si="5"/>
        <v>0</v>
      </c>
      <c r="I208" s="14"/>
    </row>
    <row r="209" spans="1:9" ht="12.4" hidden="1" customHeight="1">
      <c r="A209" s="13"/>
      <c r="B209" s="1"/>
      <c r="C209" s="36"/>
      <c r="D209" s="133"/>
      <c r="E209" s="134"/>
      <c r="F209" s="43" t="str">
        <f>VLOOKUP(C209,'[2]Acha Air Sales Price List'!$B$1:$D$65536,3,FALSE)</f>
        <v>Exchange rate :</v>
      </c>
      <c r="G209" s="21">
        <f>ROUND(IF(ISBLANK(C209),0,VLOOKUP(C209,'[2]Acha Air Sales Price List'!$B$1:$X$65536,12,FALSE)*$L$14),2)</f>
        <v>0</v>
      </c>
      <c r="H209" s="22">
        <f t="shared" si="5"/>
        <v>0</v>
      </c>
      <c r="I209" s="14"/>
    </row>
    <row r="210" spans="1:9" ht="12.4" hidden="1" customHeight="1">
      <c r="A210" s="13"/>
      <c r="B210" s="1"/>
      <c r="C210" s="36"/>
      <c r="D210" s="133"/>
      <c r="E210" s="134"/>
      <c r="F210" s="43" t="str">
        <f>VLOOKUP(C210,'[2]Acha Air Sales Price List'!$B$1:$D$65536,3,FALSE)</f>
        <v>Exchange rate :</v>
      </c>
      <c r="G210" s="21">
        <f>ROUND(IF(ISBLANK(C210),0,VLOOKUP(C210,'[2]Acha Air Sales Price List'!$B$1:$X$65536,12,FALSE)*$L$14),2)</f>
        <v>0</v>
      </c>
      <c r="H210" s="22">
        <f t="shared" si="5"/>
        <v>0</v>
      </c>
      <c r="I210" s="14"/>
    </row>
    <row r="211" spans="1:9" ht="12.4" hidden="1" customHeight="1">
      <c r="A211" s="13"/>
      <c r="B211" s="1"/>
      <c r="C211" s="36"/>
      <c r="D211" s="133"/>
      <c r="E211" s="134"/>
      <c r="F211" s="43" t="str">
        <f>VLOOKUP(C211,'[2]Acha Air Sales Price List'!$B$1:$D$65536,3,FALSE)</f>
        <v>Exchange rate :</v>
      </c>
      <c r="G211" s="21">
        <f>ROUND(IF(ISBLANK(C211),0,VLOOKUP(C211,'[2]Acha Air Sales Price List'!$B$1:$X$65536,12,FALSE)*$L$14),2)</f>
        <v>0</v>
      </c>
      <c r="H211" s="22">
        <f t="shared" si="5"/>
        <v>0</v>
      </c>
      <c r="I211" s="14"/>
    </row>
    <row r="212" spans="1:9" ht="12.4" hidden="1" customHeight="1">
      <c r="A212" s="13"/>
      <c r="B212" s="1"/>
      <c r="C212" s="36"/>
      <c r="D212" s="133"/>
      <c r="E212" s="134"/>
      <c r="F212" s="43" t="str">
        <f>VLOOKUP(C212,'[2]Acha Air Sales Price List'!$B$1:$D$65536,3,FALSE)</f>
        <v>Exchange rate :</v>
      </c>
      <c r="G212" s="21">
        <f>ROUND(IF(ISBLANK(C212),0,VLOOKUP(C212,'[2]Acha Air Sales Price List'!$B$1:$X$65536,12,FALSE)*$L$14),2)</f>
        <v>0</v>
      </c>
      <c r="H212" s="22">
        <f t="shared" si="5"/>
        <v>0</v>
      </c>
      <c r="I212" s="14"/>
    </row>
    <row r="213" spans="1:9" ht="12.4" hidden="1" customHeight="1">
      <c r="A213" s="13"/>
      <c r="B213" s="1"/>
      <c r="C213" s="36"/>
      <c r="D213" s="133"/>
      <c r="E213" s="134"/>
      <c r="F213" s="43" t="str">
        <f>VLOOKUP(C213,'[2]Acha Air Sales Price List'!$B$1:$D$65536,3,FALSE)</f>
        <v>Exchange rate :</v>
      </c>
      <c r="G213" s="21">
        <f>ROUND(IF(ISBLANK(C213),0,VLOOKUP(C213,'[2]Acha Air Sales Price List'!$B$1:$X$65536,12,FALSE)*$L$14),2)</f>
        <v>0</v>
      </c>
      <c r="H213" s="22">
        <f t="shared" si="5"/>
        <v>0</v>
      </c>
      <c r="I213" s="14"/>
    </row>
    <row r="214" spans="1:9" ht="12.4" hidden="1" customHeight="1">
      <c r="A214" s="13"/>
      <c r="B214" s="1"/>
      <c r="C214" s="36"/>
      <c r="D214" s="133"/>
      <c r="E214" s="134"/>
      <c r="F214" s="43" t="str">
        <f>VLOOKUP(C214,'[2]Acha Air Sales Price List'!$B$1:$D$65536,3,FALSE)</f>
        <v>Exchange rate :</v>
      </c>
      <c r="G214" s="21">
        <f>ROUND(IF(ISBLANK(C214),0,VLOOKUP(C214,'[2]Acha Air Sales Price List'!$B$1:$X$65536,12,FALSE)*$L$14),2)</f>
        <v>0</v>
      </c>
      <c r="H214" s="22">
        <f t="shared" si="5"/>
        <v>0</v>
      </c>
      <c r="I214" s="14"/>
    </row>
    <row r="215" spans="1:9" ht="12.4" hidden="1" customHeight="1">
      <c r="A215" s="13"/>
      <c r="B215" s="1"/>
      <c r="C215" s="36"/>
      <c r="D215" s="133"/>
      <c r="E215" s="134"/>
      <c r="F215" s="43" t="str">
        <f>VLOOKUP(C215,'[2]Acha Air Sales Price List'!$B$1:$D$65536,3,FALSE)</f>
        <v>Exchange rate :</v>
      </c>
      <c r="G215" s="21">
        <f>ROUND(IF(ISBLANK(C215),0,VLOOKUP(C215,'[2]Acha Air Sales Price List'!$B$1:$X$65536,12,FALSE)*$L$14),2)</f>
        <v>0</v>
      </c>
      <c r="H215" s="22">
        <f t="shared" si="5"/>
        <v>0</v>
      </c>
      <c r="I215" s="14"/>
    </row>
    <row r="216" spans="1:9" ht="12.4" hidden="1" customHeight="1">
      <c r="A216" s="13"/>
      <c r="B216" s="1"/>
      <c r="C216" s="36"/>
      <c r="D216" s="133"/>
      <c r="E216" s="134"/>
      <c r="F216" s="43" t="str">
        <f>VLOOKUP(C216,'[2]Acha Air Sales Price List'!$B$1:$D$65536,3,FALSE)</f>
        <v>Exchange rate :</v>
      </c>
      <c r="G216" s="21">
        <f>ROUND(IF(ISBLANK(C216),0,VLOOKUP(C216,'[2]Acha Air Sales Price List'!$B$1:$X$65536,12,FALSE)*$L$14),2)</f>
        <v>0</v>
      </c>
      <c r="H216" s="22">
        <f t="shared" si="5"/>
        <v>0</v>
      </c>
      <c r="I216" s="14"/>
    </row>
    <row r="217" spans="1:9" ht="12.4" hidden="1" customHeight="1">
      <c r="A217" s="13"/>
      <c r="B217" s="1"/>
      <c r="C217" s="36"/>
      <c r="D217" s="133"/>
      <c r="E217" s="134"/>
      <c r="F217" s="43" t="str">
        <f>VLOOKUP(C217,'[2]Acha Air Sales Price List'!$B$1:$D$65536,3,FALSE)</f>
        <v>Exchange rate :</v>
      </c>
      <c r="G217" s="21">
        <f>ROUND(IF(ISBLANK(C217),0,VLOOKUP(C217,'[2]Acha Air Sales Price List'!$B$1:$X$65536,12,FALSE)*$L$14),2)</f>
        <v>0</v>
      </c>
      <c r="H217" s="22">
        <f t="shared" si="5"/>
        <v>0</v>
      </c>
      <c r="I217" s="14"/>
    </row>
    <row r="218" spans="1:9" ht="12.4" hidden="1" customHeight="1">
      <c r="A218" s="13"/>
      <c r="B218" s="1"/>
      <c r="C218" s="36"/>
      <c r="D218" s="133"/>
      <c r="E218" s="134"/>
      <c r="F218" s="43" t="str">
        <f>VLOOKUP(C218,'[2]Acha Air Sales Price List'!$B$1:$D$65536,3,FALSE)</f>
        <v>Exchange rate :</v>
      </c>
      <c r="G218" s="21">
        <f>ROUND(IF(ISBLANK(C218),0,VLOOKUP(C218,'[2]Acha Air Sales Price List'!$B$1:$X$65536,12,FALSE)*$L$14),2)</f>
        <v>0</v>
      </c>
      <c r="H218" s="22">
        <f t="shared" si="5"/>
        <v>0</v>
      </c>
      <c r="I218" s="14"/>
    </row>
    <row r="219" spans="1:9" ht="12.4" hidden="1" customHeight="1">
      <c r="A219" s="13"/>
      <c r="B219" s="1"/>
      <c r="C219" s="36"/>
      <c r="D219" s="133"/>
      <c r="E219" s="134"/>
      <c r="F219" s="43" t="str">
        <f>VLOOKUP(C219,'[2]Acha Air Sales Price List'!$B$1:$D$65536,3,FALSE)</f>
        <v>Exchange rate :</v>
      </c>
      <c r="G219" s="21">
        <f>ROUND(IF(ISBLANK(C219),0,VLOOKUP(C219,'[2]Acha Air Sales Price List'!$B$1:$X$65536,12,FALSE)*$L$14),2)</f>
        <v>0</v>
      </c>
      <c r="H219" s="22">
        <f t="shared" si="5"/>
        <v>0</v>
      </c>
      <c r="I219" s="14"/>
    </row>
    <row r="220" spans="1:9" ht="12.4" hidden="1" customHeight="1">
      <c r="A220" s="13"/>
      <c r="B220" s="1"/>
      <c r="C220" s="36"/>
      <c r="D220" s="133"/>
      <c r="E220" s="134"/>
      <c r="F220" s="43" t="str">
        <f>VLOOKUP(C220,'[2]Acha Air Sales Price List'!$B$1:$D$65536,3,FALSE)</f>
        <v>Exchange rate :</v>
      </c>
      <c r="G220" s="21">
        <f>ROUND(IF(ISBLANK(C220),0,VLOOKUP(C220,'[2]Acha Air Sales Price List'!$B$1:$X$65536,12,FALSE)*$L$14),2)</f>
        <v>0</v>
      </c>
      <c r="H220" s="22">
        <f t="shared" si="5"/>
        <v>0</v>
      </c>
      <c r="I220" s="14"/>
    </row>
    <row r="221" spans="1:9" ht="12.4" hidden="1" customHeight="1">
      <c r="A221" s="13"/>
      <c r="B221" s="1"/>
      <c r="C221" s="36"/>
      <c r="D221" s="133"/>
      <c r="E221" s="134"/>
      <c r="F221" s="43" t="str">
        <f>VLOOKUP(C221,'[2]Acha Air Sales Price List'!$B$1:$D$65536,3,FALSE)</f>
        <v>Exchange rate :</v>
      </c>
      <c r="G221" s="21">
        <f>ROUND(IF(ISBLANK(C221),0,VLOOKUP(C221,'[2]Acha Air Sales Price List'!$B$1:$X$65536,12,FALSE)*$L$14),2)</f>
        <v>0</v>
      </c>
      <c r="H221" s="22">
        <f t="shared" si="5"/>
        <v>0</v>
      </c>
      <c r="I221" s="14"/>
    </row>
    <row r="222" spans="1:9" ht="12.4" hidden="1" customHeight="1">
      <c r="A222" s="13"/>
      <c r="B222" s="1"/>
      <c r="C222" s="36"/>
      <c r="D222" s="133"/>
      <c r="E222" s="134"/>
      <c r="F222" s="43" t="str">
        <f>VLOOKUP(C222,'[2]Acha Air Sales Price List'!$B$1:$D$65536,3,FALSE)</f>
        <v>Exchange rate :</v>
      </c>
      <c r="G222" s="21">
        <f>ROUND(IF(ISBLANK(C222),0,VLOOKUP(C222,'[2]Acha Air Sales Price List'!$B$1:$X$65536,12,FALSE)*$L$14),2)</f>
        <v>0</v>
      </c>
      <c r="H222" s="22">
        <f t="shared" si="5"/>
        <v>0</v>
      </c>
      <c r="I222" s="14"/>
    </row>
    <row r="223" spans="1:9" ht="12.4" hidden="1" customHeight="1">
      <c r="A223" s="13"/>
      <c r="B223" s="1"/>
      <c r="C223" s="36"/>
      <c r="D223" s="133"/>
      <c r="E223" s="134"/>
      <c r="F223" s="43" t="str">
        <f>VLOOKUP(C223,'[2]Acha Air Sales Price List'!$B$1:$D$65536,3,FALSE)</f>
        <v>Exchange rate :</v>
      </c>
      <c r="G223" s="21">
        <f>ROUND(IF(ISBLANK(C223),0,VLOOKUP(C223,'[2]Acha Air Sales Price List'!$B$1:$X$65536,12,FALSE)*$L$14),2)</f>
        <v>0</v>
      </c>
      <c r="H223" s="22">
        <f t="shared" si="5"/>
        <v>0</v>
      </c>
      <c r="I223" s="14"/>
    </row>
    <row r="224" spans="1:9" ht="12.4" hidden="1" customHeight="1">
      <c r="A224" s="13"/>
      <c r="B224" s="1"/>
      <c r="C224" s="36"/>
      <c r="D224" s="133"/>
      <c r="E224" s="134"/>
      <c r="F224" s="43" t="str">
        <f>VLOOKUP(C224,'[2]Acha Air Sales Price List'!$B$1:$D$65536,3,FALSE)</f>
        <v>Exchange rate :</v>
      </c>
      <c r="G224" s="21">
        <f>ROUND(IF(ISBLANK(C224),0,VLOOKUP(C224,'[2]Acha Air Sales Price List'!$B$1:$X$65536,12,FALSE)*$L$14),2)</f>
        <v>0</v>
      </c>
      <c r="H224" s="22">
        <f t="shared" si="5"/>
        <v>0</v>
      </c>
      <c r="I224" s="14"/>
    </row>
    <row r="225" spans="1:9" ht="12.4" hidden="1" customHeight="1">
      <c r="A225" s="13"/>
      <c r="B225" s="1"/>
      <c r="C225" s="36"/>
      <c r="D225" s="133"/>
      <c r="E225" s="134"/>
      <c r="F225" s="43" t="str">
        <f>VLOOKUP(C225,'[2]Acha Air Sales Price List'!$B$1:$D$65536,3,FALSE)</f>
        <v>Exchange rate :</v>
      </c>
      <c r="G225" s="21">
        <f>ROUND(IF(ISBLANK(C225),0,VLOOKUP(C225,'[2]Acha Air Sales Price List'!$B$1:$X$65536,12,FALSE)*$L$14),2)</f>
        <v>0</v>
      </c>
      <c r="H225" s="22">
        <f t="shared" si="5"/>
        <v>0</v>
      </c>
      <c r="I225" s="14"/>
    </row>
    <row r="226" spans="1:9" ht="12.4" hidden="1" customHeight="1">
      <c r="A226" s="13"/>
      <c r="B226" s="1"/>
      <c r="C226" s="36"/>
      <c r="D226" s="133"/>
      <c r="E226" s="134"/>
      <c r="F226" s="43" t="str">
        <f>VLOOKUP(C226,'[2]Acha Air Sales Price List'!$B$1:$D$65536,3,FALSE)</f>
        <v>Exchange rate :</v>
      </c>
      <c r="G226" s="21">
        <f>ROUND(IF(ISBLANK(C226),0,VLOOKUP(C226,'[2]Acha Air Sales Price List'!$B$1:$X$65536,12,FALSE)*$L$14),2)</f>
        <v>0</v>
      </c>
      <c r="H226" s="22">
        <f t="shared" si="5"/>
        <v>0</v>
      </c>
      <c r="I226" s="14"/>
    </row>
    <row r="227" spans="1:9" ht="12.4" hidden="1" customHeight="1">
      <c r="A227" s="13"/>
      <c r="B227" s="1"/>
      <c r="C227" s="36"/>
      <c r="D227" s="133"/>
      <c r="E227" s="134"/>
      <c r="F227" s="43" t="str">
        <f>VLOOKUP(C227,'[2]Acha Air Sales Price List'!$B$1:$D$65536,3,FALSE)</f>
        <v>Exchange rate :</v>
      </c>
      <c r="G227" s="21">
        <f>ROUND(IF(ISBLANK(C227),0,VLOOKUP(C227,'[2]Acha Air Sales Price List'!$B$1:$X$65536,12,FALSE)*$L$14),2)</f>
        <v>0</v>
      </c>
      <c r="H227" s="22">
        <f t="shared" si="5"/>
        <v>0</v>
      </c>
      <c r="I227" s="14"/>
    </row>
    <row r="228" spans="1:9" ht="12.4" hidden="1" customHeight="1">
      <c r="A228" s="13"/>
      <c r="B228" s="1"/>
      <c r="C228" s="36"/>
      <c r="D228" s="133"/>
      <c r="E228" s="134"/>
      <c r="F228" s="43" t="str">
        <f>VLOOKUP(C228,'[2]Acha Air Sales Price List'!$B$1:$D$65536,3,FALSE)</f>
        <v>Exchange rate :</v>
      </c>
      <c r="G228" s="21">
        <f>ROUND(IF(ISBLANK(C228),0,VLOOKUP(C228,'[2]Acha Air Sales Price List'!$B$1:$X$65536,12,FALSE)*$L$14),2)</f>
        <v>0</v>
      </c>
      <c r="H228" s="22">
        <f t="shared" si="5"/>
        <v>0</v>
      </c>
      <c r="I228" s="14"/>
    </row>
    <row r="229" spans="1:9" ht="12.4" hidden="1" customHeight="1">
      <c r="A229" s="13"/>
      <c r="B229" s="1"/>
      <c r="C229" s="36"/>
      <c r="D229" s="133"/>
      <c r="E229" s="134"/>
      <c r="F229" s="43" t="str">
        <f>VLOOKUP(C229,'[2]Acha Air Sales Price List'!$B$1:$D$65536,3,FALSE)</f>
        <v>Exchange rate :</v>
      </c>
      <c r="G229" s="21">
        <f>ROUND(IF(ISBLANK(C229),0,VLOOKUP(C229,'[2]Acha Air Sales Price List'!$B$1:$X$65536,12,FALSE)*$L$14),2)</f>
        <v>0</v>
      </c>
      <c r="H229" s="22">
        <f t="shared" si="5"/>
        <v>0</v>
      </c>
      <c r="I229" s="14"/>
    </row>
    <row r="230" spans="1:9" ht="12.4" hidden="1" customHeight="1">
      <c r="A230" s="13"/>
      <c r="B230" s="1"/>
      <c r="C230" s="36"/>
      <c r="D230" s="133"/>
      <c r="E230" s="134"/>
      <c r="F230" s="43" t="str">
        <f>VLOOKUP(C230,'[2]Acha Air Sales Price List'!$B$1:$D$65536,3,FALSE)</f>
        <v>Exchange rate :</v>
      </c>
      <c r="G230" s="21">
        <f>ROUND(IF(ISBLANK(C230),0,VLOOKUP(C230,'[2]Acha Air Sales Price List'!$B$1:$X$65536,12,FALSE)*$L$14),2)</f>
        <v>0</v>
      </c>
      <c r="H230" s="22">
        <f t="shared" si="5"/>
        <v>0</v>
      </c>
      <c r="I230" s="14"/>
    </row>
    <row r="231" spans="1:9" ht="12.4" hidden="1" customHeight="1">
      <c r="A231" s="13"/>
      <c r="B231" s="1"/>
      <c r="C231" s="36"/>
      <c r="D231" s="133"/>
      <c r="E231" s="134"/>
      <c r="F231" s="43" t="str">
        <f>VLOOKUP(C231,'[2]Acha Air Sales Price List'!$B$1:$D$65536,3,FALSE)</f>
        <v>Exchange rate :</v>
      </c>
      <c r="G231" s="21">
        <f>ROUND(IF(ISBLANK(C231),0,VLOOKUP(C231,'[2]Acha Air Sales Price List'!$B$1:$X$65536,12,FALSE)*$L$14),2)</f>
        <v>0</v>
      </c>
      <c r="H231" s="22">
        <f t="shared" si="5"/>
        <v>0</v>
      </c>
      <c r="I231" s="14"/>
    </row>
    <row r="232" spans="1:9" ht="12.4" hidden="1" customHeight="1">
      <c r="A232" s="13"/>
      <c r="B232" s="1"/>
      <c r="C232" s="36"/>
      <c r="D232" s="133"/>
      <c r="E232" s="134"/>
      <c r="F232" s="43" t="str">
        <f>VLOOKUP(C232,'[2]Acha Air Sales Price List'!$B$1:$D$65536,3,FALSE)</f>
        <v>Exchange rate :</v>
      </c>
      <c r="G232" s="21">
        <f>ROUND(IF(ISBLANK(C232),0,VLOOKUP(C232,'[2]Acha Air Sales Price List'!$B$1:$X$65536,12,FALSE)*$L$14),2)</f>
        <v>0</v>
      </c>
      <c r="H232" s="22">
        <f t="shared" si="5"/>
        <v>0</v>
      </c>
      <c r="I232" s="14"/>
    </row>
    <row r="233" spans="1:9" ht="12.4" hidden="1" customHeight="1">
      <c r="A233" s="13"/>
      <c r="B233" s="1"/>
      <c r="C233" s="36"/>
      <c r="D233" s="133"/>
      <c r="E233" s="134"/>
      <c r="F233" s="43" t="str">
        <f>VLOOKUP(C233,'[2]Acha Air Sales Price List'!$B$1:$D$65536,3,FALSE)</f>
        <v>Exchange rate :</v>
      </c>
      <c r="G233" s="21">
        <f>ROUND(IF(ISBLANK(C233),0,VLOOKUP(C233,'[2]Acha Air Sales Price List'!$B$1:$X$65536,12,FALSE)*$L$14),2)</f>
        <v>0</v>
      </c>
      <c r="H233" s="22">
        <f t="shared" si="5"/>
        <v>0</v>
      </c>
      <c r="I233" s="14"/>
    </row>
    <row r="234" spans="1:9" ht="12.4" hidden="1" customHeight="1">
      <c r="A234" s="13"/>
      <c r="B234" s="1"/>
      <c r="C234" s="37"/>
      <c r="D234" s="133"/>
      <c r="E234" s="134"/>
      <c r="F234" s="43" t="str">
        <f>VLOOKUP(C234,'[2]Acha Air Sales Price List'!$B$1:$D$65536,3,FALSE)</f>
        <v>Exchange rate :</v>
      </c>
      <c r="G234" s="21">
        <f>ROUND(IF(ISBLANK(C234),0,VLOOKUP(C234,'[2]Acha Air Sales Price List'!$B$1:$X$65536,12,FALSE)*$L$14),2)</f>
        <v>0</v>
      </c>
      <c r="H234" s="22">
        <f>ROUND(IF(ISNUMBER(B234), G234*B234, 0),5)</f>
        <v>0</v>
      </c>
      <c r="I234" s="14"/>
    </row>
    <row r="235" spans="1:9" ht="12" hidden="1" customHeight="1">
      <c r="A235" s="13"/>
      <c r="B235" s="1"/>
      <c r="C235" s="36"/>
      <c r="D235" s="133"/>
      <c r="E235" s="134"/>
      <c r="F235" s="43" t="str">
        <f>VLOOKUP(C235,'[2]Acha Air Sales Price List'!$B$1:$D$65536,3,FALSE)</f>
        <v>Exchange rate :</v>
      </c>
      <c r="G235" s="21">
        <f>ROUND(IF(ISBLANK(C235),0,VLOOKUP(C235,'[2]Acha Air Sales Price List'!$B$1:$X$65536,12,FALSE)*$L$14),2)</f>
        <v>0</v>
      </c>
      <c r="H235" s="22">
        <f t="shared" ref="H235:H285" si="6">ROUND(IF(ISNUMBER(B235), G235*B235, 0),5)</f>
        <v>0</v>
      </c>
      <c r="I235" s="14"/>
    </row>
    <row r="236" spans="1:9" ht="12.4" hidden="1" customHeight="1">
      <c r="A236" s="13"/>
      <c r="B236" s="1"/>
      <c r="C236" s="36"/>
      <c r="D236" s="133"/>
      <c r="E236" s="134"/>
      <c r="F236" s="43" t="str">
        <f>VLOOKUP(C236,'[2]Acha Air Sales Price List'!$B$1:$D$65536,3,FALSE)</f>
        <v>Exchange rate :</v>
      </c>
      <c r="G236" s="21">
        <f>ROUND(IF(ISBLANK(C236),0,VLOOKUP(C236,'[2]Acha Air Sales Price List'!$B$1:$X$65536,12,FALSE)*$L$14),2)</f>
        <v>0</v>
      </c>
      <c r="H236" s="22">
        <f t="shared" si="6"/>
        <v>0</v>
      </c>
      <c r="I236" s="14"/>
    </row>
    <row r="237" spans="1:9" ht="12.4" hidden="1" customHeight="1">
      <c r="A237" s="13"/>
      <c r="B237" s="1"/>
      <c r="C237" s="36"/>
      <c r="D237" s="133"/>
      <c r="E237" s="134"/>
      <c r="F237" s="43" t="str">
        <f>VLOOKUP(C237,'[2]Acha Air Sales Price List'!$B$1:$D$65536,3,FALSE)</f>
        <v>Exchange rate :</v>
      </c>
      <c r="G237" s="21">
        <f>ROUND(IF(ISBLANK(C237),0,VLOOKUP(C237,'[2]Acha Air Sales Price List'!$B$1:$X$65536,12,FALSE)*$L$14),2)</f>
        <v>0</v>
      </c>
      <c r="H237" s="22">
        <f t="shared" si="6"/>
        <v>0</v>
      </c>
      <c r="I237" s="14"/>
    </row>
    <row r="238" spans="1:9" ht="12.4" hidden="1" customHeight="1">
      <c r="A238" s="13"/>
      <c r="B238" s="1"/>
      <c r="C238" s="36"/>
      <c r="D238" s="133"/>
      <c r="E238" s="134"/>
      <c r="F238" s="43" t="str">
        <f>VLOOKUP(C238,'[2]Acha Air Sales Price List'!$B$1:$D$65536,3,FALSE)</f>
        <v>Exchange rate :</v>
      </c>
      <c r="G238" s="21">
        <f>ROUND(IF(ISBLANK(C238),0,VLOOKUP(C238,'[2]Acha Air Sales Price List'!$B$1:$X$65536,12,FALSE)*$L$14),2)</f>
        <v>0</v>
      </c>
      <c r="H238" s="22">
        <f t="shared" si="6"/>
        <v>0</v>
      </c>
      <c r="I238" s="14"/>
    </row>
    <row r="239" spans="1:9" ht="12.4" hidden="1" customHeight="1">
      <c r="A239" s="13"/>
      <c r="B239" s="1"/>
      <c r="C239" s="36"/>
      <c r="D239" s="133"/>
      <c r="E239" s="134"/>
      <c r="F239" s="43" t="str">
        <f>VLOOKUP(C239,'[2]Acha Air Sales Price List'!$B$1:$D$65536,3,FALSE)</f>
        <v>Exchange rate :</v>
      </c>
      <c r="G239" s="21">
        <f>ROUND(IF(ISBLANK(C239),0,VLOOKUP(C239,'[2]Acha Air Sales Price List'!$B$1:$X$65536,12,FALSE)*$L$14),2)</f>
        <v>0</v>
      </c>
      <c r="H239" s="22">
        <f t="shared" si="6"/>
        <v>0</v>
      </c>
      <c r="I239" s="14"/>
    </row>
    <row r="240" spans="1:9" ht="12.4" hidden="1" customHeight="1">
      <c r="A240" s="13"/>
      <c r="B240" s="1"/>
      <c r="C240" s="36"/>
      <c r="D240" s="133"/>
      <c r="E240" s="134"/>
      <c r="F240" s="43" t="str">
        <f>VLOOKUP(C240,'[2]Acha Air Sales Price List'!$B$1:$D$65536,3,FALSE)</f>
        <v>Exchange rate :</v>
      </c>
      <c r="G240" s="21">
        <f>ROUND(IF(ISBLANK(C240),0,VLOOKUP(C240,'[2]Acha Air Sales Price List'!$B$1:$X$65536,12,FALSE)*$L$14),2)</f>
        <v>0</v>
      </c>
      <c r="H240" s="22">
        <f t="shared" si="6"/>
        <v>0</v>
      </c>
      <c r="I240" s="14"/>
    </row>
    <row r="241" spans="1:9" ht="12.4" hidden="1" customHeight="1">
      <c r="A241" s="13"/>
      <c r="B241" s="1"/>
      <c r="C241" s="36"/>
      <c r="D241" s="133"/>
      <c r="E241" s="134"/>
      <c r="F241" s="43" t="str">
        <f>VLOOKUP(C241,'[2]Acha Air Sales Price List'!$B$1:$D$65536,3,FALSE)</f>
        <v>Exchange rate :</v>
      </c>
      <c r="G241" s="21">
        <f>ROUND(IF(ISBLANK(C241),0,VLOOKUP(C241,'[2]Acha Air Sales Price List'!$B$1:$X$65536,12,FALSE)*$L$14),2)</f>
        <v>0</v>
      </c>
      <c r="H241" s="22">
        <f t="shared" si="6"/>
        <v>0</v>
      </c>
      <c r="I241" s="14"/>
    </row>
    <row r="242" spans="1:9" ht="12.4" hidden="1" customHeight="1">
      <c r="A242" s="13"/>
      <c r="B242" s="1"/>
      <c r="C242" s="36"/>
      <c r="D242" s="133"/>
      <c r="E242" s="134"/>
      <c r="F242" s="43" t="str">
        <f>VLOOKUP(C242,'[2]Acha Air Sales Price List'!$B$1:$D$65536,3,FALSE)</f>
        <v>Exchange rate :</v>
      </c>
      <c r="G242" s="21">
        <f>ROUND(IF(ISBLANK(C242),0,VLOOKUP(C242,'[2]Acha Air Sales Price List'!$B$1:$X$65536,12,FALSE)*$L$14),2)</f>
        <v>0</v>
      </c>
      <c r="H242" s="22">
        <f t="shared" si="6"/>
        <v>0</v>
      </c>
      <c r="I242" s="14"/>
    </row>
    <row r="243" spans="1:9" ht="12.4" hidden="1" customHeight="1">
      <c r="A243" s="13"/>
      <c r="B243" s="1"/>
      <c r="C243" s="36"/>
      <c r="D243" s="133"/>
      <c r="E243" s="134"/>
      <c r="F243" s="43" t="str">
        <f>VLOOKUP(C243,'[2]Acha Air Sales Price List'!$B$1:$D$65536,3,FALSE)</f>
        <v>Exchange rate :</v>
      </c>
      <c r="G243" s="21">
        <f>ROUND(IF(ISBLANK(C243),0,VLOOKUP(C243,'[2]Acha Air Sales Price List'!$B$1:$X$65536,12,FALSE)*$L$14),2)</f>
        <v>0</v>
      </c>
      <c r="H243" s="22">
        <f t="shared" si="6"/>
        <v>0</v>
      </c>
      <c r="I243" s="14"/>
    </row>
    <row r="244" spans="1:9" ht="12.4" hidden="1" customHeight="1">
      <c r="A244" s="13"/>
      <c r="B244" s="1"/>
      <c r="C244" s="36"/>
      <c r="D244" s="133"/>
      <c r="E244" s="134"/>
      <c r="F244" s="43" t="str">
        <f>VLOOKUP(C244,'[2]Acha Air Sales Price List'!$B$1:$D$65536,3,FALSE)</f>
        <v>Exchange rate :</v>
      </c>
      <c r="G244" s="21">
        <f>ROUND(IF(ISBLANK(C244),0,VLOOKUP(C244,'[2]Acha Air Sales Price List'!$B$1:$X$65536,12,FALSE)*$L$14),2)</f>
        <v>0</v>
      </c>
      <c r="H244" s="22">
        <f t="shared" si="6"/>
        <v>0</v>
      </c>
      <c r="I244" s="14"/>
    </row>
    <row r="245" spans="1:9" ht="12.4" hidden="1" customHeight="1">
      <c r="A245" s="13"/>
      <c r="B245" s="1"/>
      <c r="C245" s="36"/>
      <c r="D245" s="133"/>
      <c r="E245" s="134"/>
      <c r="F245" s="43" t="str">
        <f>VLOOKUP(C245,'[2]Acha Air Sales Price List'!$B$1:$D$65536,3,FALSE)</f>
        <v>Exchange rate :</v>
      </c>
      <c r="G245" s="21">
        <f>ROUND(IF(ISBLANK(C245),0,VLOOKUP(C245,'[2]Acha Air Sales Price List'!$B$1:$X$65536,12,FALSE)*$L$14),2)</f>
        <v>0</v>
      </c>
      <c r="H245" s="22">
        <f t="shared" si="6"/>
        <v>0</v>
      </c>
      <c r="I245" s="14"/>
    </row>
    <row r="246" spans="1:9" ht="12.4" hidden="1" customHeight="1">
      <c r="A246" s="13"/>
      <c r="B246" s="1"/>
      <c r="C246" s="36"/>
      <c r="D246" s="133"/>
      <c r="E246" s="134"/>
      <c r="F246" s="43" t="str">
        <f>VLOOKUP(C246,'[2]Acha Air Sales Price List'!$B$1:$D$65536,3,FALSE)</f>
        <v>Exchange rate :</v>
      </c>
      <c r="G246" s="21">
        <f>ROUND(IF(ISBLANK(C246),0,VLOOKUP(C246,'[2]Acha Air Sales Price List'!$B$1:$X$65536,12,FALSE)*$L$14),2)</f>
        <v>0</v>
      </c>
      <c r="H246" s="22">
        <f t="shared" si="6"/>
        <v>0</v>
      </c>
      <c r="I246" s="14"/>
    </row>
    <row r="247" spans="1:9" ht="12.4" hidden="1" customHeight="1">
      <c r="A247" s="13"/>
      <c r="B247" s="1"/>
      <c r="C247" s="36"/>
      <c r="D247" s="133"/>
      <c r="E247" s="134"/>
      <c r="F247" s="43" t="str">
        <f>VLOOKUP(C247,'[2]Acha Air Sales Price List'!$B$1:$D$65536,3,FALSE)</f>
        <v>Exchange rate :</v>
      </c>
      <c r="G247" s="21">
        <f>ROUND(IF(ISBLANK(C247),0,VLOOKUP(C247,'[2]Acha Air Sales Price List'!$B$1:$X$65536,12,FALSE)*$L$14),2)</f>
        <v>0</v>
      </c>
      <c r="H247" s="22">
        <f t="shared" si="6"/>
        <v>0</v>
      </c>
      <c r="I247" s="14"/>
    </row>
    <row r="248" spans="1:9" ht="12.4" hidden="1" customHeight="1">
      <c r="A248" s="13"/>
      <c r="B248" s="1"/>
      <c r="C248" s="36"/>
      <c r="D248" s="133"/>
      <c r="E248" s="134"/>
      <c r="F248" s="43" t="str">
        <f>VLOOKUP(C248,'[2]Acha Air Sales Price List'!$B$1:$D$65536,3,FALSE)</f>
        <v>Exchange rate :</v>
      </c>
      <c r="G248" s="21">
        <f>ROUND(IF(ISBLANK(C248),0,VLOOKUP(C248,'[2]Acha Air Sales Price List'!$B$1:$X$65536,12,FALSE)*$L$14),2)</f>
        <v>0</v>
      </c>
      <c r="H248" s="22">
        <f t="shared" si="6"/>
        <v>0</v>
      </c>
      <c r="I248" s="14"/>
    </row>
    <row r="249" spans="1:9" ht="12.4" hidden="1" customHeight="1">
      <c r="A249" s="13"/>
      <c r="B249" s="1"/>
      <c r="C249" s="36"/>
      <c r="D249" s="133"/>
      <c r="E249" s="134"/>
      <c r="F249" s="43" t="str">
        <f>VLOOKUP(C249,'[2]Acha Air Sales Price List'!$B$1:$D$65536,3,FALSE)</f>
        <v>Exchange rate :</v>
      </c>
      <c r="G249" s="21">
        <f>ROUND(IF(ISBLANK(C249),0,VLOOKUP(C249,'[2]Acha Air Sales Price List'!$B$1:$X$65536,12,FALSE)*$L$14),2)</f>
        <v>0</v>
      </c>
      <c r="H249" s="22">
        <f t="shared" si="6"/>
        <v>0</v>
      </c>
      <c r="I249" s="14"/>
    </row>
    <row r="250" spans="1:9" ht="12.4" hidden="1" customHeight="1">
      <c r="A250" s="13"/>
      <c r="B250" s="1"/>
      <c r="C250" s="36"/>
      <c r="D250" s="133"/>
      <c r="E250" s="134"/>
      <c r="F250" s="43" t="str">
        <f>VLOOKUP(C250,'[2]Acha Air Sales Price List'!$B$1:$D$65536,3,FALSE)</f>
        <v>Exchange rate :</v>
      </c>
      <c r="G250" s="21">
        <f>ROUND(IF(ISBLANK(C250),0,VLOOKUP(C250,'[2]Acha Air Sales Price List'!$B$1:$X$65536,12,FALSE)*$L$14),2)</f>
        <v>0</v>
      </c>
      <c r="H250" s="22">
        <f t="shared" si="6"/>
        <v>0</v>
      </c>
      <c r="I250" s="14"/>
    </row>
    <row r="251" spans="1:9" ht="12.4" hidden="1" customHeight="1">
      <c r="A251" s="13"/>
      <c r="B251" s="1"/>
      <c r="C251" s="36"/>
      <c r="D251" s="133"/>
      <c r="E251" s="134"/>
      <c r="F251" s="43" t="str">
        <f>VLOOKUP(C251,'[2]Acha Air Sales Price List'!$B$1:$D$65536,3,FALSE)</f>
        <v>Exchange rate :</v>
      </c>
      <c r="G251" s="21">
        <f>ROUND(IF(ISBLANK(C251),0,VLOOKUP(C251,'[2]Acha Air Sales Price List'!$B$1:$X$65536,12,FALSE)*$L$14),2)</f>
        <v>0</v>
      </c>
      <c r="H251" s="22">
        <f t="shared" si="6"/>
        <v>0</v>
      </c>
      <c r="I251" s="14"/>
    </row>
    <row r="252" spans="1:9" ht="12.4" hidden="1" customHeight="1">
      <c r="A252" s="13"/>
      <c r="B252" s="1"/>
      <c r="C252" s="36"/>
      <c r="D252" s="133"/>
      <c r="E252" s="134"/>
      <c r="F252" s="43" t="str">
        <f>VLOOKUP(C252,'[2]Acha Air Sales Price List'!$B$1:$D$65536,3,FALSE)</f>
        <v>Exchange rate :</v>
      </c>
      <c r="G252" s="21">
        <f>ROUND(IF(ISBLANK(C252),0,VLOOKUP(C252,'[2]Acha Air Sales Price List'!$B$1:$X$65536,12,FALSE)*$L$14),2)</f>
        <v>0</v>
      </c>
      <c r="H252" s="22">
        <f t="shared" si="6"/>
        <v>0</v>
      </c>
      <c r="I252" s="14"/>
    </row>
    <row r="253" spans="1:9" ht="12.4" hidden="1" customHeight="1">
      <c r="A253" s="13"/>
      <c r="B253" s="1"/>
      <c r="C253" s="36"/>
      <c r="D253" s="133"/>
      <c r="E253" s="134"/>
      <c r="F253" s="43" t="str">
        <f>VLOOKUP(C253,'[2]Acha Air Sales Price List'!$B$1:$D$65536,3,FALSE)</f>
        <v>Exchange rate :</v>
      </c>
      <c r="G253" s="21">
        <f>ROUND(IF(ISBLANK(C253),0,VLOOKUP(C253,'[2]Acha Air Sales Price List'!$B$1:$X$65536,12,FALSE)*$L$14),2)</f>
        <v>0</v>
      </c>
      <c r="H253" s="22">
        <f t="shared" si="6"/>
        <v>0</v>
      </c>
      <c r="I253" s="14"/>
    </row>
    <row r="254" spans="1:9" ht="12.4" hidden="1" customHeight="1">
      <c r="A254" s="13"/>
      <c r="B254" s="1"/>
      <c r="C254" s="36"/>
      <c r="D254" s="133"/>
      <c r="E254" s="134"/>
      <c r="F254" s="43" t="str">
        <f>VLOOKUP(C254,'[2]Acha Air Sales Price List'!$B$1:$D$65536,3,FALSE)</f>
        <v>Exchange rate :</v>
      </c>
      <c r="G254" s="21">
        <f>ROUND(IF(ISBLANK(C254),0,VLOOKUP(C254,'[2]Acha Air Sales Price List'!$B$1:$X$65536,12,FALSE)*$L$14),2)</f>
        <v>0</v>
      </c>
      <c r="H254" s="22">
        <f t="shared" si="6"/>
        <v>0</v>
      </c>
      <c r="I254" s="14"/>
    </row>
    <row r="255" spans="1:9" ht="12.4" hidden="1" customHeight="1">
      <c r="A255" s="13"/>
      <c r="B255" s="1"/>
      <c r="C255" s="36"/>
      <c r="D255" s="133"/>
      <c r="E255" s="134"/>
      <c r="F255" s="43" t="str">
        <f>VLOOKUP(C255,'[2]Acha Air Sales Price List'!$B$1:$D$65536,3,FALSE)</f>
        <v>Exchange rate :</v>
      </c>
      <c r="G255" s="21">
        <f>ROUND(IF(ISBLANK(C255),0,VLOOKUP(C255,'[2]Acha Air Sales Price List'!$B$1:$X$65536,12,FALSE)*$L$14),2)</f>
        <v>0</v>
      </c>
      <c r="H255" s="22">
        <f t="shared" si="6"/>
        <v>0</v>
      </c>
      <c r="I255" s="14"/>
    </row>
    <row r="256" spans="1:9" ht="12.4" hidden="1" customHeight="1">
      <c r="A256" s="13"/>
      <c r="B256" s="1"/>
      <c r="C256" s="36"/>
      <c r="D256" s="133"/>
      <c r="E256" s="134"/>
      <c r="F256" s="43" t="str">
        <f>VLOOKUP(C256,'[2]Acha Air Sales Price List'!$B$1:$D$65536,3,FALSE)</f>
        <v>Exchange rate :</v>
      </c>
      <c r="G256" s="21">
        <f>ROUND(IF(ISBLANK(C256),0,VLOOKUP(C256,'[2]Acha Air Sales Price List'!$B$1:$X$65536,12,FALSE)*$L$14),2)</f>
        <v>0</v>
      </c>
      <c r="H256" s="22">
        <f t="shared" si="6"/>
        <v>0</v>
      </c>
      <c r="I256" s="14"/>
    </row>
    <row r="257" spans="1:9" ht="12.4" hidden="1" customHeight="1">
      <c r="A257" s="13"/>
      <c r="B257" s="1"/>
      <c r="C257" s="36"/>
      <c r="D257" s="133"/>
      <c r="E257" s="134"/>
      <c r="F257" s="43" t="str">
        <f>VLOOKUP(C257,'[2]Acha Air Sales Price List'!$B$1:$D$65536,3,FALSE)</f>
        <v>Exchange rate :</v>
      </c>
      <c r="G257" s="21">
        <f>ROUND(IF(ISBLANK(C257),0,VLOOKUP(C257,'[2]Acha Air Sales Price List'!$B$1:$X$65536,12,FALSE)*$L$14),2)</f>
        <v>0</v>
      </c>
      <c r="H257" s="22">
        <f t="shared" si="6"/>
        <v>0</v>
      </c>
      <c r="I257" s="14"/>
    </row>
    <row r="258" spans="1:9" ht="12.4" hidden="1" customHeight="1">
      <c r="A258" s="13"/>
      <c r="B258" s="1"/>
      <c r="C258" s="37"/>
      <c r="D258" s="133"/>
      <c r="E258" s="134"/>
      <c r="F258" s="43" t="str">
        <f>VLOOKUP(C258,'[2]Acha Air Sales Price List'!$B$1:$D$65536,3,FALSE)</f>
        <v>Exchange rate :</v>
      </c>
      <c r="G258" s="21">
        <f>ROUND(IF(ISBLANK(C258),0,VLOOKUP(C258,'[2]Acha Air Sales Price List'!$B$1:$X$65536,12,FALSE)*$L$14),2)</f>
        <v>0</v>
      </c>
      <c r="H258" s="22">
        <f t="shared" si="6"/>
        <v>0</v>
      </c>
      <c r="I258" s="14"/>
    </row>
    <row r="259" spans="1:9" ht="12" hidden="1" customHeight="1">
      <c r="A259" s="13"/>
      <c r="B259" s="1"/>
      <c r="C259" s="36"/>
      <c r="D259" s="133"/>
      <c r="E259" s="134"/>
      <c r="F259" s="43" t="str">
        <f>VLOOKUP(C259,'[2]Acha Air Sales Price List'!$B$1:$D$65536,3,FALSE)</f>
        <v>Exchange rate :</v>
      </c>
      <c r="G259" s="21">
        <f>ROUND(IF(ISBLANK(C259),0,VLOOKUP(C259,'[2]Acha Air Sales Price List'!$B$1:$X$65536,12,FALSE)*$L$14),2)</f>
        <v>0</v>
      </c>
      <c r="H259" s="22">
        <f t="shared" si="6"/>
        <v>0</v>
      </c>
      <c r="I259" s="14"/>
    </row>
    <row r="260" spans="1:9" ht="12.4" hidden="1" customHeight="1">
      <c r="A260" s="13"/>
      <c r="B260" s="1"/>
      <c r="C260" s="36"/>
      <c r="D260" s="133"/>
      <c r="E260" s="134"/>
      <c r="F260" s="43" t="str">
        <f>VLOOKUP(C260,'[2]Acha Air Sales Price List'!$B$1:$D$65536,3,FALSE)</f>
        <v>Exchange rate :</v>
      </c>
      <c r="G260" s="21">
        <f>ROUND(IF(ISBLANK(C260),0,VLOOKUP(C260,'[2]Acha Air Sales Price List'!$B$1:$X$65536,12,FALSE)*$L$14),2)</f>
        <v>0</v>
      </c>
      <c r="H260" s="22">
        <f t="shared" si="6"/>
        <v>0</v>
      </c>
      <c r="I260" s="14"/>
    </row>
    <row r="261" spans="1:9" ht="12.4" hidden="1" customHeight="1">
      <c r="A261" s="13"/>
      <c r="B261" s="1"/>
      <c r="C261" s="36"/>
      <c r="D261" s="133"/>
      <c r="E261" s="134"/>
      <c r="F261" s="43" t="str">
        <f>VLOOKUP(C261,'[2]Acha Air Sales Price List'!$B$1:$D$65536,3,FALSE)</f>
        <v>Exchange rate :</v>
      </c>
      <c r="G261" s="21">
        <f>ROUND(IF(ISBLANK(C261),0,VLOOKUP(C261,'[2]Acha Air Sales Price List'!$B$1:$X$65536,12,FALSE)*$L$14),2)</f>
        <v>0</v>
      </c>
      <c r="H261" s="22">
        <f t="shared" si="6"/>
        <v>0</v>
      </c>
      <c r="I261" s="14"/>
    </row>
    <row r="262" spans="1:9" ht="12.4" hidden="1" customHeight="1">
      <c r="A262" s="13"/>
      <c r="B262" s="1"/>
      <c r="C262" s="36"/>
      <c r="D262" s="133"/>
      <c r="E262" s="134"/>
      <c r="F262" s="43" t="str">
        <f>VLOOKUP(C262,'[2]Acha Air Sales Price List'!$B$1:$D$65536,3,FALSE)</f>
        <v>Exchange rate :</v>
      </c>
      <c r="G262" s="21">
        <f>ROUND(IF(ISBLANK(C262),0,VLOOKUP(C262,'[2]Acha Air Sales Price List'!$B$1:$X$65536,12,FALSE)*$L$14),2)</f>
        <v>0</v>
      </c>
      <c r="H262" s="22">
        <f t="shared" si="6"/>
        <v>0</v>
      </c>
      <c r="I262" s="14"/>
    </row>
    <row r="263" spans="1:9" ht="12.4" hidden="1" customHeight="1">
      <c r="A263" s="13"/>
      <c r="B263" s="1"/>
      <c r="C263" s="36"/>
      <c r="D263" s="133"/>
      <c r="E263" s="134"/>
      <c r="F263" s="43" t="str">
        <f>VLOOKUP(C263,'[2]Acha Air Sales Price List'!$B$1:$D$65536,3,FALSE)</f>
        <v>Exchange rate :</v>
      </c>
      <c r="G263" s="21">
        <f>ROUND(IF(ISBLANK(C263),0,VLOOKUP(C263,'[2]Acha Air Sales Price List'!$B$1:$X$65536,12,FALSE)*$L$14),2)</f>
        <v>0</v>
      </c>
      <c r="H263" s="22">
        <f t="shared" si="6"/>
        <v>0</v>
      </c>
      <c r="I263" s="14"/>
    </row>
    <row r="264" spans="1:9" ht="12.4" hidden="1" customHeight="1">
      <c r="A264" s="13"/>
      <c r="B264" s="1"/>
      <c r="C264" s="36"/>
      <c r="D264" s="133"/>
      <c r="E264" s="134"/>
      <c r="F264" s="43" t="str">
        <f>VLOOKUP(C264,'[2]Acha Air Sales Price List'!$B$1:$D$65536,3,FALSE)</f>
        <v>Exchange rate :</v>
      </c>
      <c r="G264" s="21">
        <f>ROUND(IF(ISBLANK(C264),0,VLOOKUP(C264,'[2]Acha Air Sales Price List'!$B$1:$X$65536,12,FALSE)*$L$14),2)</f>
        <v>0</v>
      </c>
      <c r="H264" s="22">
        <f t="shared" si="6"/>
        <v>0</v>
      </c>
      <c r="I264" s="14"/>
    </row>
    <row r="265" spans="1:9" ht="12.4" hidden="1" customHeight="1">
      <c r="A265" s="13"/>
      <c r="B265" s="1"/>
      <c r="C265" s="36"/>
      <c r="D265" s="133"/>
      <c r="E265" s="134"/>
      <c r="F265" s="43" t="str">
        <f>VLOOKUP(C265,'[2]Acha Air Sales Price List'!$B$1:$D$65536,3,FALSE)</f>
        <v>Exchange rate :</v>
      </c>
      <c r="G265" s="21">
        <f>ROUND(IF(ISBLANK(C265),0,VLOOKUP(C265,'[2]Acha Air Sales Price List'!$B$1:$X$65536,12,FALSE)*$L$14),2)</f>
        <v>0</v>
      </c>
      <c r="H265" s="22">
        <f t="shared" si="6"/>
        <v>0</v>
      </c>
      <c r="I265" s="14"/>
    </row>
    <row r="266" spans="1:9" ht="12.4" hidden="1" customHeight="1">
      <c r="A266" s="13"/>
      <c r="B266" s="1"/>
      <c r="C266" s="36"/>
      <c r="D266" s="133"/>
      <c r="E266" s="134"/>
      <c r="F266" s="43" t="str">
        <f>VLOOKUP(C266,'[2]Acha Air Sales Price List'!$B$1:$D$65536,3,FALSE)</f>
        <v>Exchange rate :</v>
      </c>
      <c r="G266" s="21">
        <f>ROUND(IF(ISBLANK(C266),0,VLOOKUP(C266,'[2]Acha Air Sales Price List'!$B$1:$X$65536,12,FALSE)*$L$14),2)</f>
        <v>0</v>
      </c>
      <c r="H266" s="22">
        <f t="shared" si="6"/>
        <v>0</v>
      </c>
      <c r="I266" s="14"/>
    </row>
    <row r="267" spans="1:9" ht="12.4" hidden="1" customHeight="1">
      <c r="A267" s="13"/>
      <c r="B267" s="1"/>
      <c r="C267" s="36"/>
      <c r="D267" s="133"/>
      <c r="E267" s="134"/>
      <c r="F267" s="43" t="str">
        <f>VLOOKUP(C267,'[2]Acha Air Sales Price List'!$B$1:$D$65536,3,FALSE)</f>
        <v>Exchange rate :</v>
      </c>
      <c r="G267" s="21">
        <f>ROUND(IF(ISBLANK(C267),0,VLOOKUP(C267,'[2]Acha Air Sales Price List'!$B$1:$X$65536,12,FALSE)*$L$14),2)</f>
        <v>0</v>
      </c>
      <c r="H267" s="22">
        <f t="shared" si="6"/>
        <v>0</v>
      </c>
      <c r="I267" s="14"/>
    </row>
    <row r="268" spans="1:9" ht="12.4" hidden="1" customHeight="1">
      <c r="A268" s="13"/>
      <c r="B268" s="1"/>
      <c r="C268" s="36"/>
      <c r="D268" s="133"/>
      <c r="E268" s="134"/>
      <c r="F268" s="43" t="str">
        <f>VLOOKUP(C268,'[2]Acha Air Sales Price List'!$B$1:$D$65536,3,FALSE)</f>
        <v>Exchange rate :</v>
      </c>
      <c r="G268" s="21">
        <f>ROUND(IF(ISBLANK(C268),0,VLOOKUP(C268,'[2]Acha Air Sales Price List'!$B$1:$X$65536,12,FALSE)*$L$14),2)</f>
        <v>0</v>
      </c>
      <c r="H268" s="22">
        <f t="shared" si="6"/>
        <v>0</v>
      </c>
      <c r="I268" s="14"/>
    </row>
    <row r="269" spans="1:9" ht="12.4" hidden="1" customHeight="1">
      <c r="A269" s="13"/>
      <c r="B269" s="1"/>
      <c r="C269" s="36"/>
      <c r="D269" s="133"/>
      <c r="E269" s="134"/>
      <c r="F269" s="43" t="str">
        <f>VLOOKUP(C269,'[2]Acha Air Sales Price List'!$B$1:$D$65536,3,FALSE)</f>
        <v>Exchange rate :</v>
      </c>
      <c r="G269" s="21">
        <f>ROUND(IF(ISBLANK(C269),0,VLOOKUP(C269,'[2]Acha Air Sales Price List'!$B$1:$X$65536,12,FALSE)*$L$14),2)</f>
        <v>0</v>
      </c>
      <c r="H269" s="22">
        <f t="shared" si="6"/>
        <v>0</v>
      </c>
      <c r="I269" s="14"/>
    </row>
    <row r="270" spans="1:9" ht="12.4" hidden="1" customHeight="1">
      <c r="A270" s="13"/>
      <c r="B270" s="1"/>
      <c r="C270" s="36"/>
      <c r="D270" s="133"/>
      <c r="E270" s="134"/>
      <c r="F270" s="43" t="str">
        <f>VLOOKUP(C270,'[2]Acha Air Sales Price List'!$B$1:$D$65536,3,FALSE)</f>
        <v>Exchange rate :</v>
      </c>
      <c r="G270" s="21">
        <f>ROUND(IF(ISBLANK(C270),0,VLOOKUP(C270,'[2]Acha Air Sales Price List'!$B$1:$X$65536,12,FALSE)*$L$14),2)</f>
        <v>0</v>
      </c>
      <c r="H270" s="22">
        <f t="shared" si="6"/>
        <v>0</v>
      </c>
      <c r="I270" s="14"/>
    </row>
    <row r="271" spans="1:9" ht="12.4" hidden="1" customHeight="1">
      <c r="A271" s="13"/>
      <c r="B271" s="1"/>
      <c r="C271" s="36"/>
      <c r="D271" s="133"/>
      <c r="E271" s="134"/>
      <c r="F271" s="43" t="str">
        <f>VLOOKUP(C271,'[2]Acha Air Sales Price List'!$B$1:$D$65536,3,FALSE)</f>
        <v>Exchange rate :</v>
      </c>
      <c r="G271" s="21">
        <f>ROUND(IF(ISBLANK(C271),0,VLOOKUP(C271,'[2]Acha Air Sales Price List'!$B$1:$X$65536,12,FALSE)*$L$14),2)</f>
        <v>0</v>
      </c>
      <c r="H271" s="22">
        <f t="shared" si="6"/>
        <v>0</v>
      </c>
      <c r="I271" s="14"/>
    </row>
    <row r="272" spans="1:9" ht="12.4" hidden="1" customHeight="1">
      <c r="A272" s="13"/>
      <c r="B272" s="1"/>
      <c r="C272" s="36"/>
      <c r="D272" s="133"/>
      <c r="E272" s="134"/>
      <c r="F272" s="43" t="str">
        <f>VLOOKUP(C272,'[2]Acha Air Sales Price List'!$B$1:$D$65536,3,FALSE)</f>
        <v>Exchange rate :</v>
      </c>
      <c r="G272" s="21">
        <f>ROUND(IF(ISBLANK(C272),0,VLOOKUP(C272,'[2]Acha Air Sales Price List'!$B$1:$X$65536,12,FALSE)*$L$14),2)</f>
        <v>0</v>
      </c>
      <c r="H272" s="22">
        <f t="shared" si="6"/>
        <v>0</v>
      </c>
      <c r="I272" s="14"/>
    </row>
    <row r="273" spans="1:9" ht="12.4" hidden="1" customHeight="1">
      <c r="A273" s="13"/>
      <c r="B273" s="1"/>
      <c r="C273" s="36"/>
      <c r="D273" s="133"/>
      <c r="E273" s="134"/>
      <c r="F273" s="43" t="str">
        <f>VLOOKUP(C273,'[2]Acha Air Sales Price List'!$B$1:$D$65536,3,FALSE)</f>
        <v>Exchange rate :</v>
      </c>
      <c r="G273" s="21">
        <f>ROUND(IF(ISBLANK(C273),0,VLOOKUP(C273,'[2]Acha Air Sales Price List'!$B$1:$X$65536,12,FALSE)*$L$14),2)</f>
        <v>0</v>
      </c>
      <c r="H273" s="22">
        <f t="shared" si="6"/>
        <v>0</v>
      </c>
      <c r="I273" s="14"/>
    </row>
    <row r="274" spans="1:9" ht="12.4" hidden="1" customHeight="1">
      <c r="A274" s="13"/>
      <c r="B274" s="1"/>
      <c r="C274" s="36"/>
      <c r="D274" s="133"/>
      <c r="E274" s="134"/>
      <c r="F274" s="43" t="str">
        <f>VLOOKUP(C274,'[2]Acha Air Sales Price List'!$B$1:$D$65536,3,FALSE)</f>
        <v>Exchange rate :</v>
      </c>
      <c r="G274" s="21">
        <f>ROUND(IF(ISBLANK(C274),0,VLOOKUP(C274,'[2]Acha Air Sales Price List'!$B$1:$X$65536,12,FALSE)*$L$14),2)</f>
        <v>0</v>
      </c>
      <c r="H274" s="22">
        <f t="shared" si="6"/>
        <v>0</v>
      </c>
      <c r="I274" s="14"/>
    </row>
    <row r="275" spans="1:9" ht="12.4" hidden="1" customHeight="1">
      <c r="A275" s="13"/>
      <c r="B275" s="1"/>
      <c r="C275" s="36"/>
      <c r="D275" s="133"/>
      <c r="E275" s="134"/>
      <c r="F275" s="43" t="str">
        <f>VLOOKUP(C275,'[2]Acha Air Sales Price List'!$B$1:$D$65536,3,FALSE)</f>
        <v>Exchange rate :</v>
      </c>
      <c r="G275" s="21">
        <f>ROUND(IF(ISBLANK(C275),0,VLOOKUP(C275,'[2]Acha Air Sales Price List'!$B$1:$X$65536,12,FALSE)*$L$14),2)</f>
        <v>0</v>
      </c>
      <c r="H275" s="22">
        <f t="shared" si="6"/>
        <v>0</v>
      </c>
      <c r="I275" s="14"/>
    </row>
    <row r="276" spans="1:9" ht="12.4" hidden="1" customHeight="1">
      <c r="A276" s="13"/>
      <c r="B276" s="1"/>
      <c r="C276" s="36"/>
      <c r="D276" s="133"/>
      <c r="E276" s="134"/>
      <c r="F276" s="43" t="str">
        <f>VLOOKUP(C276,'[2]Acha Air Sales Price List'!$B$1:$D$65536,3,FALSE)</f>
        <v>Exchange rate :</v>
      </c>
      <c r="G276" s="21">
        <f>ROUND(IF(ISBLANK(C276),0,VLOOKUP(C276,'[2]Acha Air Sales Price List'!$B$1:$X$65536,12,FALSE)*$L$14),2)</f>
        <v>0</v>
      </c>
      <c r="H276" s="22">
        <f t="shared" si="6"/>
        <v>0</v>
      </c>
      <c r="I276" s="14"/>
    </row>
    <row r="277" spans="1:9" ht="12.4" hidden="1" customHeight="1">
      <c r="A277" s="13"/>
      <c r="B277" s="1"/>
      <c r="C277" s="36"/>
      <c r="D277" s="133"/>
      <c r="E277" s="134"/>
      <c r="F277" s="43" t="str">
        <f>VLOOKUP(C277,'[2]Acha Air Sales Price List'!$B$1:$D$65536,3,FALSE)</f>
        <v>Exchange rate :</v>
      </c>
      <c r="G277" s="21">
        <f>ROUND(IF(ISBLANK(C277),0,VLOOKUP(C277,'[2]Acha Air Sales Price List'!$B$1:$X$65536,12,FALSE)*$L$14),2)</f>
        <v>0</v>
      </c>
      <c r="H277" s="22">
        <f t="shared" si="6"/>
        <v>0</v>
      </c>
      <c r="I277" s="14"/>
    </row>
    <row r="278" spans="1:9" ht="12.4" hidden="1" customHeight="1">
      <c r="A278" s="13"/>
      <c r="B278" s="1"/>
      <c r="C278" s="36"/>
      <c r="D278" s="133"/>
      <c r="E278" s="134"/>
      <c r="F278" s="43" t="str">
        <f>VLOOKUP(C278,'[2]Acha Air Sales Price List'!$B$1:$D$65536,3,FALSE)</f>
        <v>Exchange rate :</v>
      </c>
      <c r="G278" s="21">
        <f>ROUND(IF(ISBLANK(C278),0,VLOOKUP(C278,'[2]Acha Air Sales Price List'!$B$1:$X$65536,12,FALSE)*$L$14),2)</f>
        <v>0</v>
      </c>
      <c r="H278" s="22">
        <f t="shared" si="6"/>
        <v>0</v>
      </c>
      <c r="I278" s="14"/>
    </row>
    <row r="279" spans="1:9" ht="12.4" hidden="1" customHeight="1">
      <c r="A279" s="13"/>
      <c r="B279" s="1"/>
      <c r="C279" s="36"/>
      <c r="D279" s="133"/>
      <c r="E279" s="134"/>
      <c r="F279" s="43" t="str">
        <f>VLOOKUP(C279,'[2]Acha Air Sales Price List'!$B$1:$D$65536,3,FALSE)</f>
        <v>Exchange rate :</v>
      </c>
      <c r="G279" s="21">
        <f>ROUND(IF(ISBLANK(C279),0,VLOOKUP(C279,'[2]Acha Air Sales Price List'!$B$1:$X$65536,12,FALSE)*$L$14),2)</f>
        <v>0</v>
      </c>
      <c r="H279" s="22">
        <f t="shared" si="6"/>
        <v>0</v>
      </c>
      <c r="I279" s="14"/>
    </row>
    <row r="280" spans="1:9" ht="12.4" hidden="1" customHeight="1">
      <c r="A280" s="13"/>
      <c r="B280" s="1"/>
      <c r="C280" s="36"/>
      <c r="D280" s="133"/>
      <c r="E280" s="134"/>
      <c r="F280" s="43" t="str">
        <f>VLOOKUP(C280,'[2]Acha Air Sales Price List'!$B$1:$D$65536,3,FALSE)</f>
        <v>Exchange rate :</v>
      </c>
      <c r="G280" s="21">
        <f>ROUND(IF(ISBLANK(C280),0,VLOOKUP(C280,'[2]Acha Air Sales Price List'!$B$1:$X$65536,12,FALSE)*$L$14),2)</f>
        <v>0</v>
      </c>
      <c r="H280" s="22">
        <f t="shared" si="6"/>
        <v>0</v>
      </c>
      <c r="I280" s="14"/>
    </row>
    <row r="281" spans="1:9" ht="12.4" hidden="1" customHeight="1">
      <c r="A281" s="13"/>
      <c r="B281" s="1"/>
      <c r="C281" s="36"/>
      <c r="D281" s="133"/>
      <c r="E281" s="134"/>
      <c r="F281" s="43" t="str">
        <f>VLOOKUP(C281,'[2]Acha Air Sales Price List'!$B$1:$D$65536,3,FALSE)</f>
        <v>Exchange rate :</v>
      </c>
      <c r="G281" s="21">
        <f>ROUND(IF(ISBLANK(C281),0,VLOOKUP(C281,'[2]Acha Air Sales Price List'!$B$1:$X$65536,12,FALSE)*$L$14),2)</f>
        <v>0</v>
      </c>
      <c r="H281" s="22">
        <f t="shared" si="6"/>
        <v>0</v>
      </c>
      <c r="I281" s="14"/>
    </row>
    <row r="282" spans="1:9" ht="12.4" hidden="1" customHeight="1">
      <c r="A282" s="13"/>
      <c r="B282" s="1"/>
      <c r="C282" s="36"/>
      <c r="D282" s="133"/>
      <c r="E282" s="134"/>
      <c r="F282" s="43" t="str">
        <f>VLOOKUP(C282,'[2]Acha Air Sales Price List'!$B$1:$D$65536,3,FALSE)</f>
        <v>Exchange rate :</v>
      </c>
      <c r="G282" s="21">
        <f>ROUND(IF(ISBLANK(C282),0,VLOOKUP(C282,'[2]Acha Air Sales Price List'!$B$1:$X$65536,12,FALSE)*$L$14),2)</f>
        <v>0</v>
      </c>
      <c r="H282" s="22">
        <f t="shared" si="6"/>
        <v>0</v>
      </c>
      <c r="I282" s="14"/>
    </row>
    <row r="283" spans="1:9" ht="12.4" hidden="1" customHeight="1">
      <c r="A283" s="13"/>
      <c r="B283" s="1"/>
      <c r="C283" s="36"/>
      <c r="D283" s="133"/>
      <c r="E283" s="134"/>
      <c r="F283" s="43" t="str">
        <f>VLOOKUP(C283,'[2]Acha Air Sales Price List'!$B$1:$D$65536,3,FALSE)</f>
        <v>Exchange rate :</v>
      </c>
      <c r="G283" s="21">
        <f>ROUND(IF(ISBLANK(C283),0,VLOOKUP(C283,'[2]Acha Air Sales Price List'!$B$1:$X$65536,12,FALSE)*$L$14),2)</f>
        <v>0</v>
      </c>
      <c r="H283" s="22">
        <f t="shared" si="6"/>
        <v>0</v>
      </c>
      <c r="I283" s="14"/>
    </row>
    <row r="284" spans="1:9" ht="12.4" hidden="1" customHeight="1">
      <c r="A284" s="13"/>
      <c r="B284" s="1"/>
      <c r="C284" s="36"/>
      <c r="D284" s="133"/>
      <c r="E284" s="134"/>
      <c r="F284" s="43" t="str">
        <f>VLOOKUP(C284,'[2]Acha Air Sales Price List'!$B$1:$D$65536,3,FALSE)</f>
        <v>Exchange rate :</v>
      </c>
      <c r="G284" s="21">
        <f>ROUND(IF(ISBLANK(C284),0,VLOOKUP(C284,'[2]Acha Air Sales Price List'!$B$1:$X$65536,12,FALSE)*$L$14),2)</f>
        <v>0</v>
      </c>
      <c r="H284" s="22">
        <f t="shared" si="6"/>
        <v>0</v>
      </c>
      <c r="I284" s="14"/>
    </row>
    <row r="285" spans="1:9" ht="12.4" hidden="1" customHeight="1">
      <c r="A285" s="13"/>
      <c r="B285" s="1"/>
      <c r="C285" s="36"/>
      <c r="D285" s="133"/>
      <c r="E285" s="134"/>
      <c r="F285" s="43" t="str">
        <f>VLOOKUP(C285,'[2]Acha Air Sales Price List'!$B$1:$D$65536,3,FALSE)</f>
        <v>Exchange rate :</v>
      </c>
      <c r="G285" s="21">
        <f>ROUND(IF(ISBLANK(C285),0,VLOOKUP(C285,'[2]Acha Air Sales Price List'!$B$1:$X$65536,12,FALSE)*$L$14),2)</f>
        <v>0</v>
      </c>
      <c r="H285" s="22">
        <f t="shared" si="6"/>
        <v>0</v>
      </c>
      <c r="I285" s="14"/>
    </row>
    <row r="286" spans="1:9" ht="12.4" hidden="1" customHeight="1">
      <c r="A286" s="13"/>
      <c r="B286" s="1"/>
      <c r="C286" s="37"/>
      <c r="D286" s="133"/>
      <c r="E286" s="134"/>
      <c r="F286" s="43" t="str">
        <f>VLOOKUP(C286,'[2]Acha Air Sales Price List'!$B$1:$D$65536,3,FALSE)</f>
        <v>Exchange rate :</v>
      </c>
      <c r="G286" s="21">
        <f>ROUND(IF(ISBLANK(C286),0,VLOOKUP(C286,'[2]Acha Air Sales Price List'!$B$1:$X$65536,12,FALSE)*$L$14),2)</f>
        <v>0</v>
      </c>
      <c r="H286" s="22">
        <f>ROUND(IF(ISNUMBER(B286), G286*B286, 0),5)</f>
        <v>0</v>
      </c>
      <c r="I286" s="14"/>
    </row>
    <row r="287" spans="1:9" ht="12" hidden="1" customHeight="1">
      <c r="A287" s="13"/>
      <c r="B287" s="1"/>
      <c r="C287" s="36"/>
      <c r="D287" s="133"/>
      <c r="E287" s="134"/>
      <c r="F287" s="43" t="str">
        <f>VLOOKUP(C287,'[2]Acha Air Sales Price List'!$B$1:$D$65536,3,FALSE)</f>
        <v>Exchange rate :</v>
      </c>
      <c r="G287" s="21">
        <f>ROUND(IF(ISBLANK(C287),0,VLOOKUP(C287,'[2]Acha Air Sales Price List'!$B$1:$X$65536,12,FALSE)*$L$14),2)</f>
        <v>0</v>
      </c>
      <c r="H287" s="22">
        <f t="shared" ref="H287:H303" si="7">ROUND(IF(ISNUMBER(B287), G287*B287, 0),5)</f>
        <v>0</v>
      </c>
      <c r="I287" s="14"/>
    </row>
    <row r="288" spans="1:9" ht="12.4" hidden="1" customHeight="1">
      <c r="A288" s="13"/>
      <c r="B288" s="1"/>
      <c r="C288" s="36"/>
      <c r="D288" s="133"/>
      <c r="E288" s="134"/>
      <c r="F288" s="43" t="str">
        <f>VLOOKUP(C288,'[2]Acha Air Sales Price List'!$B$1:$D$65536,3,FALSE)</f>
        <v>Exchange rate :</v>
      </c>
      <c r="G288" s="21">
        <f>ROUND(IF(ISBLANK(C288),0,VLOOKUP(C288,'[2]Acha Air Sales Price List'!$B$1:$X$65536,12,FALSE)*$L$14),2)</f>
        <v>0</v>
      </c>
      <c r="H288" s="22">
        <f t="shared" si="7"/>
        <v>0</v>
      </c>
      <c r="I288" s="14"/>
    </row>
    <row r="289" spans="1:9" ht="12.4" hidden="1" customHeight="1">
      <c r="A289" s="13"/>
      <c r="B289" s="1"/>
      <c r="C289" s="36"/>
      <c r="D289" s="133"/>
      <c r="E289" s="134"/>
      <c r="F289" s="43" t="str">
        <f>VLOOKUP(C289,'[2]Acha Air Sales Price List'!$B$1:$D$65536,3,FALSE)</f>
        <v>Exchange rate :</v>
      </c>
      <c r="G289" s="21">
        <f>ROUND(IF(ISBLANK(C289),0,VLOOKUP(C289,'[2]Acha Air Sales Price List'!$B$1:$X$65536,12,FALSE)*$L$14),2)</f>
        <v>0</v>
      </c>
      <c r="H289" s="22">
        <f t="shared" si="7"/>
        <v>0</v>
      </c>
      <c r="I289" s="14"/>
    </row>
    <row r="290" spans="1:9" ht="12.4" hidden="1" customHeight="1">
      <c r="A290" s="13"/>
      <c r="B290" s="1"/>
      <c r="C290" s="36"/>
      <c r="D290" s="133"/>
      <c r="E290" s="134"/>
      <c r="F290" s="43" t="str">
        <f>VLOOKUP(C290,'[2]Acha Air Sales Price List'!$B$1:$D$65536,3,FALSE)</f>
        <v>Exchange rate :</v>
      </c>
      <c r="G290" s="21">
        <f>ROUND(IF(ISBLANK(C290),0,VLOOKUP(C290,'[2]Acha Air Sales Price List'!$B$1:$X$65536,12,FALSE)*$L$14),2)</f>
        <v>0</v>
      </c>
      <c r="H290" s="22">
        <f t="shared" si="7"/>
        <v>0</v>
      </c>
      <c r="I290" s="14"/>
    </row>
    <row r="291" spans="1:9" ht="12.4" hidden="1" customHeight="1">
      <c r="A291" s="13"/>
      <c r="B291" s="1"/>
      <c r="C291" s="36"/>
      <c r="D291" s="133"/>
      <c r="E291" s="134"/>
      <c r="F291" s="43" t="str">
        <f>VLOOKUP(C291,'[2]Acha Air Sales Price List'!$B$1:$D$65536,3,FALSE)</f>
        <v>Exchange rate :</v>
      </c>
      <c r="G291" s="21">
        <f>ROUND(IF(ISBLANK(C291),0,VLOOKUP(C291,'[2]Acha Air Sales Price List'!$B$1:$X$65536,12,FALSE)*$L$14),2)</f>
        <v>0</v>
      </c>
      <c r="H291" s="22">
        <f t="shared" si="7"/>
        <v>0</v>
      </c>
      <c r="I291" s="14"/>
    </row>
    <row r="292" spans="1:9" ht="12.4" hidden="1" customHeight="1">
      <c r="A292" s="13"/>
      <c r="B292" s="1"/>
      <c r="C292" s="36"/>
      <c r="D292" s="133"/>
      <c r="E292" s="134"/>
      <c r="F292" s="43" t="str">
        <f>VLOOKUP(C292,'[2]Acha Air Sales Price List'!$B$1:$D$65536,3,FALSE)</f>
        <v>Exchange rate :</v>
      </c>
      <c r="G292" s="21">
        <f>ROUND(IF(ISBLANK(C292),0,VLOOKUP(C292,'[2]Acha Air Sales Price List'!$B$1:$X$65536,12,FALSE)*$L$14),2)</f>
        <v>0</v>
      </c>
      <c r="H292" s="22">
        <f t="shared" si="7"/>
        <v>0</v>
      </c>
      <c r="I292" s="14"/>
    </row>
    <row r="293" spans="1:9" ht="12.4" hidden="1" customHeight="1">
      <c r="A293" s="13"/>
      <c r="B293" s="1"/>
      <c r="C293" s="36"/>
      <c r="D293" s="133"/>
      <c r="E293" s="134"/>
      <c r="F293" s="43" t="str">
        <f>VLOOKUP(C293,'[2]Acha Air Sales Price List'!$B$1:$D$65536,3,FALSE)</f>
        <v>Exchange rate :</v>
      </c>
      <c r="G293" s="21">
        <f>ROUND(IF(ISBLANK(C293),0,VLOOKUP(C293,'[2]Acha Air Sales Price List'!$B$1:$X$65536,12,FALSE)*$L$14),2)</f>
        <v>0</v>
      </c>
      <c r="H293" s="22">
        <f t="shared" si="7"/>
        <v>0</v>
      </c>
      <c r="I293" s="14"/>
    </row>
    <row r="294" spans="1:9" ht="12.4" hidden="1" customHeight="1">
      <c r="A294" s="13"/>
      <c r="B294" s="1"/>
      <c r="C294" s="36"/>
      <c r="D294" s="133"/>
      <c r="E294" s="134"/>
      <c r="F294" s="43" t="str">
        <f>VLOOKUP(C294,'[2]Acha Air Sales Price List'!$B$1:$D$65536,3,FALSE)</f>
        <v>Exchange rate :</v>
      </c>
      <c r="G294" s="21">
        <f>ROUND(IF(ISBLANK(C294),0,VLOOKUP(C294,'[2]Acha Air Sales Price List'!$B$1:$X$65536,12,FALSE)*$L$14),2)</f>
        <v>0</v>
      </c>
      <c r="H294" s="22">
        <f t="shared" si="7"/>
        <v>0</v>
      </c>
      <c r="I294" s="14"/>
    </row>
    <row r="295" spans="1:9" ht="12.4" hidden="1" customHeight="1">
      <c r="A295" s="13"/>
      <c r="B295" s="1"/>
      <c r="C295" s="36"/>
      <c r="D295" s="133"/>
      <c r="E295" s="134"/>
      <c r="F295" s="43" t="str">
        <f>VLOOKUP(C295,'[2]Acha Air Sales Price List'!$B$1:$D$65536,3,FALSE)</f>
        <v>Exchange rate :</v>
      </c>
      <c r="G295" s="21">
        <f>ROUND(IF(ISBLANK(C295),0,VLOOKUP(C295,'[2]Acha Air Sales Price List'!$B$1:$X$65536,12,FALSE)*$L$14),2)</f>
        <v>0</v>
      </c>
      <c r="H295" s="22">
        <f t="shared" si="7"/>
        <v>0</v>
      </c>
      <c r="I295" s="14"/>
    </row>
    <row r="296" spans="1:9" ht="12.4" hidden="1" customHeight="1">
      <c r="A296" s="13"/>
      <c r="B296" s="1"/>
      <c r="C296" s="36"/>
      <c r="D296" s="133"/>
      <c r="E296" s="134"/>
      <c r="F296" s="43" t="str">
        <f>VLOOKUP(C296,'[2]Acha Air Sales Price List'!$B$1:$D$65536,3,FALSE)</f>
        <v>Exchange rate :</v>
      </c>
      <c r="G296" s="21">
        <f>ROUND(IF(ISBLANK(C296),0,VLOOKUP(C296,'[2]Acha Air Sales Price List'!$B$1:$X$65536,12,FALSE)*$L$14),2)</f>
        <v>0</v>
      </c>
      <c r="H296" s="22">
        <f t="shared" si="7"/>
        <v>0</v>
      </c>
      <c r="I296" s="14"/>
    </row>
    <row r="297" spans="1:9" ht="12.4" hidden="1" customHeight="1">
      <c r="A297" s="13"/>
      <c r="B297" s="1"/>
      <c r="C297" s="36"/>
      <c r="D297" s="133"/>
      <c r="E297" s="134"/>
      <c r="F297" s="43" t="str">
        <f>VLOOKUP(C297,'[2]Acha Air Sales Price List'!$B$1:$D$65536,3,FALSE)</f>
        <v>Exchange rate :</v>
      </c>
      <c r="G297" s="21">
        <f>ROUND(IF(ISBLANK(C297),0,VLOOKUP(C297,'[2]Acha Air Sales Price List'!$B$1:$X$65536,12,FALSE)*$L$14),2)</f>
        <v>0</v>
      </c>
      <c r="H297" s="22">
        <f t="shared" si="7"/>
        <v>0</v>
      </c>
      <c r="I297" s="14"/>
    </row>
    <row r="298" spans="1:9" ht="12.4" hidden="1" customHeight="1">
      <c r="A298" s="13"/>
      <c r="B298" s="1"/>
      <c r="C298" s="36"/>
      <c r="D298" s="133"/>
      <c r="E298" s="134"/>
      <c r="F298" s="43" t="str">
        <f>VLOOKUP(C298,'[2]Acha Air Sales Price List'!$B$1:$D$65536,3,FALSE)</f>
        <v>Exchange rate :</v>
      </c>
      <c r="G298" s="21">
        <f>ROUND(IF(ISBLANK(C298),0,VLOOKUP(C298,'[2]Acha Air Sales Price List'!$B$1:$X$65536,12,FALSE)*$L$14),2)</f>
        <v>0</v>
      </c>
      <c r="H298" s="22">
        <f t="shared" si="7"/>
        <v>0</v>
      </c>
      <c r="I298" s="14"/>
    </row>
    <row r="299" spans="1:9" ht="12.4" hidden="1" customHeight="1">
      <c r="A299" s="13"/>
      <c r="B299" s="1"/>
      <c r="C299" s="36"/>
      <c r="D299" s="133"/>
      <c r="E299" s="134"/>
      <c r="F299" s="43" t="str">
        <f>VLOOKUP(C299,'[2]Acha Air Sales Price List'!$B$1:$D$65536,3,FALSE)</f>
        <v>Exchange rate :</v>
      </c>
      <c r="G299" s="21">
        <f>ROUND(IF(ISBLANK(C299),0,VLOOKUP(C299,'[2]Acha Air Sales Price List'!$B$1:$X$65536,12,FALSE)*$L$14),2)</f>
        <v>0</v>
      </c>
      <c r="H299" s="22">
        <f t="shared" si="7"/>
        <v>0</v>
      </c>
      <c r="I299" s="14"/>
    </row>
    <row r="300" spans="1:9" ht="12.4" hidden="1" customHeight="1">
      <c r="A300" s="13"/>
      <c r="B300" s="1"/>
      <c r="C300" s="36"/>
      <c r="D300" s="133"/>
      <c r="E300" s="134"/>
      <c r="F300" s="43" t="str">
        <f>VLOOKUP(C300,'[2]Acha Air Sales Price List'!$B$1:$D$65536,3,FALSE)</f>
        <v>Exchange rate :</v>
      </c>
      <c r="G300" s="21">
        <f>ROUND(IF(ISBLANK(C300),0,VLOOKUP(C300,'[2]Acha Air Sales Price List'!$B$1:$X$65536,12,FALSE)*$L$14),2)</f>
        <v>0</v>
      </c>
      <c r="H300" s="22">
        <f t="shared" si="7"/>
        <v>0</v>
      </c>
      <c r="I300" s="14"/>
    </row>
    <row r="301" spans="1:9" ht="12.4" hidden="1" customHeight="1">
      <c r="A301" s="13"/>
      <c r="B301" s="1"/>
      <c r="C301" s="36"/>
      <c r="D301" s="133"/>
      <c r="E301" s="134"/>
      <c r="F301" s="43" t="str">
        <f>VLOOKUP(C301,'[2]Acha Air Sales Price List'!$B$1:$D$65536,3,FALSE)</f>
        <v>Exchange rate :</v>
      </c>
      <c r="G301" s="21">
        <f>ROUND(IF(ISBLANK(C301),0,VLOOKUP(C301,'[2]Acha Air Sales Price List'!$B$1:$X$65536,12,FALSE)*$L$14),2)</f>
        <v>0</v>
      </c>
      <c r="H301" s="22">
        <f t="shared" si="7"/>
        <v>0</v>
      </c>
      <c r="I301" s="14"/>
    </row>
    <row r="302" spans="1:9" ht="12.4" hidden="1" customHeight="1">
      <c r="A302" s="13"/>
      <c r="B302" s="1"/>
      <c r="C302" s="37"/>
      <c r="D302" s="133"/>
      <c r="E302" s="134"/>
      <c r="F302" s="43" t="str">
        <f>VLOOKUP(C302,'[2]Acha Air Sales Price List'!$B$1:$D$65536,3,FALSE)</f>
        <v>Exchange rate :</v>
      </c>
      <c r="G302" s="21">
        <f>ROUND(IF(ISBLANK(C302),0,VLOOKUP(C302,'[2]Acha Air Sales Price List'!$B$1:$X$65536,12,FALSE)*$L$14),2)</f>
        <v>0</v>
      </c>
      <c r="H302" s="22">
        <f t="shared" si="7"/>
        <v>0</v>
      </c>
      <c r="I302" s="14"/>
    </row>
    <row r="303" spans="1:9" ht="12.4" hidden="1" customHeight="1">
      <c r="A303" s="13"/>
      <c r="B303" s="1"/>
      <c r="C303" s="37"/>
      <c r="D303" s="133"/>
      <c r="E303" s="134"/>
      <c r="F303" s="43" t="str">
        <f>VLOOKUP(C303,'[2]Acha Air Sales Price List'!$B$1:$D$65536,3,FALSE)</f>
        <v>Exchange rate :</v>
      </c>
      <c r="G303" s="21">
        <f>ROUND(IF(ISBLANK(C303),0,VLOOKUP(C303,'[2]Acha Air Sales Price List'!$B$1:$X$65536,12,FALSE)*$L$14),2)</f>
        <v>0</v>
      </c>
      <c r="H303" s="22">
        <f t="shared" si="7"/>
        <v>0</v>
      </c>
      <c r="I303" s="14"/>
    </row>
    <row r="304" spans="1:9" ht="12.4" hidden="1" customHeight="1">
      <c r="A304" s="13"/>
      <c r="B304" s="1"/>
      <c r="C304" s="36"/>
      <c r="D304" s="133"/>
      <c r="E304" s="134"/>
      <c r="F304" s="43" t="str">
        <f>VLOOKUP(C304,'[2]Acha Air Sales Price List'!$B$1:$D$65536,3,FALSE)</f>
        <v>Exchange rate :</v>
      </c>
      <c r="G304" s="21">
        <f>ROUND(IF(ISBLANK(C304),0,VLOOKUP(C304,'[2]Acha Air Sales Price List'!$B$1:$X$65536,12,FALSE)*$L$14),2)</f>
        <v>0</v>
      </c>
      <c r="H304" s="22">
        <f>ROUND(IF(ISNUMBER(B304), G304*B304, 0),5)</f>
        <v>0</v>
      </c>
      <c r="I304" s="14"/>
    </row>
    <row r="305" spans="1:9" ht="12.4" hidden="1" customHeight="1">
      <c r="A305" s="13"/>
      <c r="B305" s="1"/>
      <c r="C305" s="36"/>
      <c r="D305" s="133"/>
      <c r="E305" s="134"/>
      <c r="F305" s="43" t="str">
        <f>VLOOKUP(C305,'[2]Acha Air Sales Price List'!$B$1:$D$65536,3,FALSE)</f>
        <v>Exchange rate :</v>
      </c>
      <c r="G305" s="21">
        <f>ROUND(IF(ISBLANK(C305),0,VLOOKUP(C305,'[2]Acha Air Sales Price List'!$B$1:$X$65536,12,FALSE)*$L$14),2)</f>
        <v>0</v>
      </c>
      <c r="H305" s="22">
        <f t="shared" ref="H305:H342" si="8">ROUND(IF(ISNUMBER(B305), G305*B305, 0),5)</f>
        <v>0</v>
      </c>
      <c r="I305" s="14"/>
    </row>
    <row r="306" spans="1:9" ht="12.4" hidden="1" customHeight="1">
      <c r="A306" s="13"/>
      <c r="B306" s="1"/>
      <c r="C306" s="36"/>
      <c r="D306" s="133"/>
      <c r="E306" s="134"/>
      <c r="F306" s="43" t="str">
        <f>VLOOKUP(C306,'[2]Acha Air Sales Price List'!$B$1:$D$65536,3,FALSE)</f>
        <v>Exchange rate :</v>
      </c>
      <c r="G306" s="21">
        <f>ROUND(IF(ISBLANK(C306),0,VLOOKUP(C306,'[2]Acha Air Sales Price List'!$B$1:$X$65536,12,FALSE)*$L$14),2)</f>
        <v>0</v>
      </c>
      <c r="H306" s="22">
        <f t="shared" si="8"/>
        <v>0</v>
      </c>
      <c r="I306" s="14"/>
    </row>
    <row r="307" spans="1:9" ht="12.4" hidden="1" customHeight="1">
      <c r="A307" s="13"/>
      <c r="B307" s="1"/>
      <c r="C307" s="36"/>
      <c r="D307" s="133"/>
      <c r="E307" s="134"/>
      <c r="F307" s="43" t="str">
        <f>VLOOKUP(C307,'[2]Acha Air Sales Price List'!$B$1:$D$65536,3,FALSE)</f>
        <v>Exchange rate :</v>
      </c>
      <c r="G307" s="21">
        <f>ROUND(IF(ISBLANK(C307),0,VLOOKUP(C307,'[2]Acha Air Sales Price List'!$B$1:$X$65536,12,FALSE)*$L$14),2)</f>
        <v>0</v>
      </c>
      <c r="H307" s="22">
        <f t="shared" si="8"/>
        <v>0</v>
      </c>
      <c r="I307" s="14"/>
    </row>
    <row r="308" spans="1:9" ht="12.4" hidden="1" customHeight="1">
      <c r="A308" s="13"/>
      <c r="B308" s="1"/>
      <c r="C308" s="36"/>
      <c r="D308" s="133"/>
      <c r="E308" s="134"/>
      <c r="F308" s="43" t="str">
        <f>VLOOKUP(C308,'[2]Acha Air Sales Price List'!$B$1:$D$65536,3,FALSE)</f>
        <v>Exchange rate :</v>
      </c>
      <c r="G308" s="21">
        <f>ROUND(IF(ISBLANK(C308),0,VLOOKUP(C308,'[2]Acha Air Sales Price List'!$B$1:$X$65536,12,FALSE)*$L$14),2)</f>
        <v>0</v>
      </c>
      <c r="H308" s="22">
        <f t="shared" si="8"/>
        <v>0</v>
      </c>
      <c r="I308" s="14"/>
    </row>
    <row r="309" spans="1:9" ht="12.4" hidden="1" customHeight="1">
      <c r="A309" s="13"/>
      <c r="B309" s="1"/>
      <c r="C309" s="36"/>
      <c r="D309" s="133"/>
      <c r="E309" s="134"/>
      <c r="F309" s="43" t="str">
        <f>VLOOKUP(C309,'[2]Acha Air Sales Price List'!$B$1:$D$65536,3,FALSE)</f>
        <v>Exchange rate :</v>
      </c>
      <c r="G309" s="21">
        <f>ROUND(IF(ISBLANK(C309),0,VLOOKUP(C309,'[2]Acha Air Sales Price List'!$B$1:$X$65536,12,FALSE)*$L$14),2)</f>
        <v>0</v>
      </c>
      <c r="H309" s="22">
        <f t="shared" si="8"/>
        <v>0</v>
      </c>
      <c r="I309" s="14"/>
    </row>
    <row r="310" spans="1:9" ht="12.4" hidden="1" customHeight="1">
      <c r="A310" s="13"/>
      <c r="B310" s="1"/>
      <c r="C310" s="36"/>
      <c r="D310" s="133"/>
      <c r="E310" s="134"/>
      <c r="F310" s="43" t="str">
        <f>VLOOKUP(C310,'[2]Acha Air Sales Price List'!$B$1:$D$65536,3,FALSE)</f>
        <v>Exchange rate :</v>
      </c>
      <c r="G310" s="21">
        <f>ROUND(IF(ISBLANK(C310),0,VLOOKUP(C310,'[2]Acha Air Sales Price List'!$B$1:$X$65536,12,FALSE)*$L$14),2)</f>
        <v>0</v>
      </c>
      <c r="H310" s="22">
        <f t="shared" si="8"/>
        <v>0</v>
      </c>
      <c r="I310" s="14"/>
    </row>
    <row r="311" spans="1:9" ht="12.4" hidden="1" customHeight="1">
      <c r="A311" s="13"/>
      <c r="B311" s="1"/>
      <c r="C311" s="36"/>
      <c r="D311" s="133"/>
      <c r="E311" s="134"/>
      <c r="F311" s="43" t="str">
        <f>VLOOKUP(C311,'[2]Acha Air Sales Price List'!$B$1:$D$65536,3,FALSE)</f>
        <v>Exchange rate :</v>
      </c>
      <c r="G311" s="21">
        <f>ROUND(IF(ISBLANK(C311),0,VLOOKUP(C311,'[2]Acha Air Sales Price List'!$B$1:$X$65536,12,FALSE)*$L$14),2)</f>
        <v>0</v>
      </c>
      <c r="H311" s="22">
        <f t="shared" si="8"/>
        <v>0</v>
      </c>
      <c r="I311" s="14"/>
    </row>
    <row r="312" spans="1:9" ht="12.4" hidden="1" customHeight="1">
      <c r="A312" s="13"/>
      <c r="B312" s="1"/>
      <c r="C312" s="36"/>
      <c r="D312" s="133"/>
      <c r="E312" s="134"/>
      <c r="F312" s="43" t="str">
        <f>VLOOKUP(C312,'[2]Acha Air Sales Price List'!$B$1:$D$65536,3,FALSE)</f>
        <v>Exchange rate :</v>
      </c>
      <c r="G312" s="21">
        <f>ROUND(IF(ISBLANK(C312),0,VLOOKUP(C312,'[2]Acha Air Sales Price List'!$B$1:$X$65536,12,FALSE)*$L$14),2)</f>
        <v>0</v>
      </c>
      <c r="H312" s="22">
        <f t="shared" si="8"/>
        <v>0</v>
      </c>
      <c r="I312" s="14"/>
    </row>
    <row r="313" spans="1:9" ht="12.4" hidden="1" customHeight="1">
      <c r="A313" s="13"/>
      <c r="B313" s="1"/>
      <c r="C313" s="36"/>
      <c r="D313" s="133"/>
      <c r="E313" s="134"/>
      <c r="F313" s="43" t="str">
        <f>VLOOKUP(C313,'[2]Acha Air Sales Price List'!$B$1:$D$65536,3,FALSE)</f>
        <v>Exchange rate :</v>
      </c>
      <c r="G313" s="21">
        <f>ROUND(IF(ISBLANK(C313),0,VLOOKUP(C313,'[2]Acha Air Sales Price List'!$B$1:$X$65536,12,FALSE)*$L$14),2)</f>
        <v>0</v>
      </c>
      <c r="H313" s="22">
        <f t="shared" si="8"/>
        <v>0</v>
      </c>
      <c r="I313" s="14"/>
    </row>
    <row r="314" spans="1:9" ht="12.4" hidden="1" customHeight="1">
      <c r="A314" s="13"/>
      <c r="B314" s="1"/>
      <c r="C314" s="36"/>
      <c r="D314" s="133"/>
      <c r="E314" s="134"/>
      <c r="F314" s="43" t="str">
        <f>VLOOKUP(C314,'[2]Acha Air Sales Price List'!$B$1:$D$65536,3,FALSE)</f>
        <v>Exchange rate :</v>
      </c>
      <c r="G314" s="21">
        <f>ROUND(IF(ISBLANK(C314),0,VLOOKUP(C314,'[2]Acha Air Sales Price List'!$B$1:$X$65536,12,FALSE)*$L$14),2)</f>
        <v>0</v>
      </c>
      <c r="H314" s="22">
        <f t="shared" si="8"/>
        <v>0</v>
      </c>
      <c r="I314" s="14"/>
    </row>
    <row r="315" spans="1:9" ht="12.4" hidden="1" customHeight="1">
      <c r="A315" s="13"/>
      <c r="B315" s="1"/>
      <c r="C315" s="37"/>
      <c r="D315" s="133"/>
      <c r="E315" s="134"/>
      <c r="F315" s="43" t="str">
        <f>VLOOKUP(C315,'[2]Acha Air Sales Price List'!$B$1:$D$65536,3,FALSE)</f>
        <v>Exchange rate :</v>
      </c>
      <c r="G315" s="21">
        <f>ROUND(IF(ISBLANK(C315),0,VLOOKUP(C315,'[2]Acha Air Sales Price List'!$B$1:$X$65536,12,FALSE)*$L$14),2)</f>
        <v>0</v>
      </c>
      <c r="H315" s="22">
        <f t="shared" si="8"/>
        <v>0</v>
      </c>
      <c r="I315" s="14"/>
    </row>
    <row r="316" spans="1:9" ht="12" hidden="1" customHeight="1">
      <c r="A316" s="13"/>
      <c r="B316" s="1"/>
      <c r="C316" s="36"/>
      <c r="D316" s="133"/>
      <c r="E316" s="134"/>
      <c r="F316" s="43" t="str">
        <f>VLOOKUP(C316,'[2]Acha Air Sales Price List'!$B$1:$D$65536,3,FALSE)</f>
        <v>Exchange rate :</v>
      </c>
      <c r="G316" s="21">
        <f>ROUND(IF(ISBLANK(C316),0,VLOOKUP(C316,'[2]Acha Air Sales Price List'!$B$1:$X$65536,12,FALSE)*$L$14),2)</f>
        <v>0</v>
      </c>
      <c r="H316" s="22">
        <f t="shared" si="8"/>
        <v>0</v>
      </c>
      <c r="I316" s="14"/>
    </row>
    <row r="317" spans="1:9" ht="12.4" hidden="1" customHeight="1">
      <c r="A317" s="13"/>
      <c r="B317" s="1"/>
      <c r="C317" s="36"/>
      <c r="D317" s="133"/>
      <c r="E317" s="134"/>
      <c r="F317" s="43" t="str">
        <f>VLOOKUP(C317,'[2]Acha Air Sales Price List'!$B$1:$D$65536,3,FALSE)</f>
        <v>Exchange rate :</v>
      </c>
      <c r="G317" s="21">
        <f>ROUND(IF(ISBLANK(C317),0,VLOOKUP(C317,'[2]Acha Air Sales Price List'!$B$1:$X$65536,12,FALSE)*$L$14),2)</f>
        <v>0</v>
      </c>
      <c r="H317" s="22">
        <f t="shared" si="8"/>
        <v>0</v>
      </c>
      <c r="I317" s="14"/>
    </row>
    <row r="318" spans="1:9" ht="12.4" hidden="1" customHeight="1">
      <c r="A318" s="13"/>
      <c r="B318" s="1"/>
      <c r="C318" s="36"/>
      <c r="D318" s="133"/>
      <c r="E318" s="134"/>
      <c r="F318" s="43" t="str">
        <f>VLOOKUP(C318,'[2]Acha Air Sales Price List'!$B$1:$D$65536,3,FALSE)</f>
        <v>Exchange rate :</v>
      </c>
      <c r="G318" s="21">
        <f>ROUND(IF(ISBLANK(C318),0,VLOOKUP(C318,'[2]Acha Air Sales Price List'!$B$1:$X$65536,12,FALSE)*$L$14),2)</f>
        <v>0</v>
      </c>
      <c r="H318" s="22">
        <f t="shared" si="8"/>
        <v>0</v>
      </c>
      <c r="I318" s="14"/>
    </row>
    <row r="319" spans="1:9" ht="12.4" hidden="1" customHeight="1">
      <c r="A319" s="13"/>
      <c r="B319" s="1"/>
      <c r="C319" s="36"/>
      <c r="D319" s="133"/>
      <c r="E319" s="134"/>
      <c r="F319" s="43" t="str">
        <f>VLOOKUP(C319,'[2]Acha Air Sales Price List'!$B$1:$D$65536,3,FALSE)</f>
        <v>Exchange rate :</v>
      </c>
      <c r="G319" s="21">
        <f>ROUND(IF(ISBLANK(C319),0,VLOOKUP(C319,'[2]Acha Air Sales Price List'!$B$1:$X$65536,12,FALSE)*$L$14),2)</f>
        <v>0</v>
      </c>
      <c r="H319" s="22">
        <f t="shared" si="8"/>
        <v>0</v>
      </c>
      <c r="I319" s="14"/>
    </row>
    <row r="320" spans="1:9" ht="12.4" hidden="1" customHeight="1">
      <c r="A320" s="13"/>
      <c r="B320" s="1"/>
      <c r="C320" s="36"/>
      <c r="D320" s="133"/>
      <c r="E320" s="134"/>
      <c r="F320" s="43" t="str">
        <f>VLOOKUP(C320,'[2]Acha Air Sales Price List'!$B$1:$D$65536,3,FALSE)</f>
        <v>Exchange rate :</v>
      </c>
      <c r="G320" s="21">
        <f>ROUND(IF(ISBLANK(C320),0,VLOOKUP(C320,'[2]Acha Air Sales Price List'!$B$1:$X$65536,12,FALSE)*$L$14),2)</f>
        <v>0</v>
      </c>
      <c r="H320" s="22">
        <f t="shared" si="8"/>
        <v>0</v>
      </c>
      <c r="I320" s="14"/>
    </row>
    <row r="321" spans="1:9" ht="12.4" hidden="1" customHeight="1">
      <c r="A321" s="13"/>
      <c r="B321" s="1"/>
      <c r="C321" s="36"/>
      <c r="D321" s="133"/>
      <c r="E321" s="134"/>
      <c r="F321" s="43" t="str">
        <f>VLOOKUP(C321,'[2]Acha Air Sales Price List'!$B$1:$D$65536,3,FALSE)</f>
        <v>Exchange rate :</v>
      </c>
      <c r="G321" s="21">
        <f>ROUND(IF(ISBLANK(C321),0,VLOOKUP(C321,'[2]Acha Air Sales Price List'!$B$1:$X$65536,12,FALSE)*$L$14),2)</f>
        <v>0</v>
      </c>
      <c r="H321" s="22">
        <f t="shared" si="8"/>
        <v>0</v>
      </c>
      <c r="I321" s="14"/>
    </row>
    <row r="322" spans="1:9" ht="12.4" hidden="1" customHeight="1">
      <c r="A322" s="13"/>
      <c r="B322" s="1"/>
      <c r="C322" s="36"/>
      <c r="D322" s="133"/>
      <c r="E322" s="134"/>
      <c r="F322" s="43" t="str">
        <f>VLOOKUP(C322,'[2]Acha Air Sales Price List'!$B$1:$D$65536,3,FALSE)</f>
        <v>Exchange rate :</v>
      </c>
      <c r="G322" s="21">
        <f>ROUND(IF(ISBLANK(C322),0,VLOOKUP(C322,'[2]Acha Air Sales Price List'!$B$1:$X$65536,12,FALSE)*$L$14),2)</f>
        <v>0</v>
      </c>
      <c r="H322" s="22">
        <f t="shared" si="8"/>
        <v>0</v>
      </c>
      <c r="I322" s="14"/>
    </row>
    <row r="323" spans="1:9" ht="12.4" hidden="1" customHeight="1">
      <c r="A323" s="13"/>
      <c r="B323" s="1"/>
      <c r="C323" s="36"/>
      <c r="D323" s="133"/>
      <c r="E323" s="134"/>
      <c r="F323" s="43" t="str">
        <f>VLOOKUP(C323,'[2]Acha Air Sales Price List'!$B$1:$D$65536,3,FALSE)</f>
        <v>Exchange rate :</v>
      </c>
      <c r="G323" s="21">
        <f>ROUND(IF(ISBLANK(C323),0,VLOOKUP(C323,'[2]Acha Air Sales Price List'!$B$1:$X$65536,12,FALSE)*$L$14),2)</f>
        <v>0</v>
      </c>
      <c r="H323" s="22">
        <f t="shared" si="8"/>
        <v>0</v>
      </c>
      <c r="I323" s="14"/>
    </row>
    <row r="324" spans="1:9" ht="12.4" hidden="1" customHeight="1">
      <c r="A324" s="13"/>
      <c r="B324" s="1"/>
      <c r="C324" s="36"/>
      <c r="D324" s="133"/>
      <c r="E324" s="134"/>
      <c r="F324" s="43" t="str">
        <f>VLOOKUP(C324,'[2]Acha Air Sales Price List'!$B$1:$D$65536,3,FALSE)</f>
        <v>Exchange rate :</v>
      </c>
      <c r="G324" s="21">
        <f>ROUND(IF(ISBLANK(C324),0,VLOOKUP(C324,'[2]Acha Air Sales Price List'!$B$1:$X$65536,12,FALSE)*$L$14),2)</f>
        <v>0</v>
      </c>
      <c r="H324" s="22">
        <f t="shared" si="8"/>
        <v>0</v>
      </c>
      <c r="I324" s="14"/>
    </row>
    <row r="325" spans="1:9" ht="12.4" hidden="1" customHeight="1">
      <c r="A325" s="13"/>
      <c r="B325" s="1"/>
      <c r="C325" s="36"/>
      <c r="D325" s="133"/>
      <c r="E325" s="134"/>
      <c r="F325" s="43" t="str">
        <f>VLOOKUP(C325,'[2]Acha Air Sales Price List'!$B$1:$D$65536,3,FALSE)</f>
        <v>Exchange rate :</v>
      </c>
      <c r="G325" s="21">
        <f>ROUND(IF(ISBLANK(C325),0,VLOOKUP(C325,'[2]Acha Air Sales Price List'!$B$1:$X$65536,12,FALSE)*$L$14),2)</f>
        <v>0</v>
      </c>
      <c r="H325" s="22">
        <f t="shared" si="8"/>
        <v>0</v>
      </c>
      <c r="I325" s="14"/>
    </row>
    <row r="326" spans="1:9" ht="12.4" hidden="1" customHeight="1">
      <c r="A326" s="13"/>
      <c r="B326" s="1"/>
      <c r="C326" s="36"/>
      <c r="D326" s="133"/>
      <c r="E326" s="134"/>
      <c r="F326" s="43" t="str">
        <f>VLOOKUP(C326,'[2]Acha Air Sales Price List'!$B$1:$D$65536,3,FALSE)</f>
        <v>Exchange rate :</v>
      </c>
      <c r="G326" s="21">
        <f>ROUND(IF(ISBLANK(C326),0,VLOOKUP(C326,'[2]Acha Air Sales Price List'!$B$1:$X$65536,12,FALSE)*$L$14),2)</f>
        <v>0</v>
      </c>
      <c r="H326" s="22">
        <f t="shared" si="8"/>
        <v>0</v>
      </c>
      <c r="I326" s="14"/>
    </row>
    <row r="327" spans="1:9" ht="12.4" hidden="1" customHeight="1">
      <c r="A327" s="13"/>
      <c r="B327" s="1"/>
      <c r="C327" s="36"/>
      <c r="D327" s="133"/>
      <c r="E327" s="134"/>
      <c r="F327" s="43" t="str">
        <f>VLOOKUP(C327,'[2]Acha Air Sales Price List'!$B$1:$D$65536,3,FALSE)</f>
        <v>Exchange rate :</v>
      </c>
      <c r="G327" s="21">
        <f>ROUND(IF(ISBLANK(C327),0,VLOOKUP(C327,'[2]Acha Air Sales Price List'!$B$1:$X$65536,12,FALSE)*$L$14),2)</f>
        <v>0</v>
      </c>
      <c r="H327" s="22">
        <f t="shared" si="8"/>
        <v>0</v>
      </c>
      <c r="I327" s="14"/>
    </row>
    <row r="328" spans="1:9" ht="12.4" hidden="1" customHeight="1">
      <c r="A328" s="13"/>
      <c r="B328" s="1"/>
      <c r="C328" s="36"/>
      <c r="D328" s="133"/>
      <c r="E328" s="134"/>
      <c r="F328" s="43" t="str">
        <f>VLOOKUP(C328,'[2]Acha Air Sales Price List'!$B$1:$D$65536,3,FALSE)</f>
        <v>Exchange rate :</v>
      </c>
      <c r="G328" s="21">
        <f>ROUND(IF(ISBLANK(C328),0,VLOOKUP(C328,'[2]Acha Air Sales Price List'!$B$1:$X$65536,12,FALSE)*$L$14),2)</f>
        <v>0</v>
      </c>
      <c r="H328" s="22">
        <f t="shared" si="8"/>
        <v>0</v>
      </c>
      <c r="I328" s="14"/>
    </row>
    <row r="329" spans="1:9" ht="12.4" hidden="1" customHeight="1">
      <c r="A329" s="13"/>
      <c r="B329" s="1"/>
      <c r="C329" s="36"/>
      <c r="D329" s="133"/>
      <c r="E329" s="134"/>
      <c r="F329" s="43" t="str">
        <f>VLOOKUP(C329,'[2]Acha Air Sales Price List'!$B$1:$D$65536,3,FALSE)</f>
        <v>Exchange rate :</v>
      </c>
      <c r="G329" s="21">
        <f>ROUND(IF(ISBLANK(C329),0,VLOOKUP(C329,'[2]Acha Air Sales Price List'!$B$1:$X$65536,12,FALSE)*$L$14),2)</f>
        <v>0</v>
      </c>
      <c r="H329" s="22">
        <f t="shared" si="8"/>
        <v>0</v>
      </c>
      <c r="I329" s="14"/>
    </row>
    <row r="330" spans="1:9" ht="12.4" hidden="1" customHeight="1">
      <c r="A330" s="13"/>
      <c r="B330" s="1"/>
      <c r="C330" s="36"/>
      <c r="D330" s="133"/>
      <c r="E330" s="134"/>
      <c r="F330" s="43" t="str">
        <f>VLOOKUP(C330,'[2]Acha Air Sales Price List'!$B$1:$D$65536,3,FALSE)</f>
        <v>Exchange rate :</v>
      </c>
      <c r="G330" s="21">
        <f>ROUND(IF(ISBLANK(C330),0,VLOOKUP(C330,'[2]Acha Air Sales Price List'!$B$1:$X$65536,12,FALSE)*$L$14),2)</f>
        <v>0</v>
      </c>
      <c r="H330" s="22">
        <f t="shared" si="8"/>
        <v>0</v>
      </c>
      <c r="I330" s="14"/>
    </row>
    <row r="331" spans="1:9" ht="12.4" hidden="1" customHeight="1">
      <c r="A331" s="13"/>
      <c r="B331" s="1"/>
      <c r="C331" s="36"/>
      <c r="D331" s="133"/>
      <c r="E331" s="134"/>
      <c r="F331" s="43" t="str">
        <f>VLOOKUP(C331,'[2]Acha Air Sales Price List'!$B$1:$D$65536,3,FALSE)</f>
        <v>Exchange rate :</v>
      </c>
      <c r="G331" s="21">
        <f>ROUND(IF(ISBLANK(C331),0,VLOOKUP(C331,'[2]Acha Air Sales Price List'!$B$1:$X$65536,12,FALSE)*$L$14),2)</f>
        <v>0</v>
      </c>
      <c r="H331" s="22">
        <f t="shared" si="8"/>
        <v>0</v>
      </c>
      <c r="I331" s="14"/>
    </row>
    <row r="332" spans="1:9" ht="12.4" hidden="1" customHeight="1">
      <c r="A332" s="13"/>
      <c r="B332" s="1"/>
      <c r="C332" s="36"/>
      <c r="D332" s="133"/>
      <c r="E332" s="134"/>
      <c r="F332" s="43" t="str">
        <f>VLOOKUP(C332,'[2]Acha Air Sales Price List'!$B$1:$D$65536,3,FALSE)</f>
        <v>Exchange rate :</v>
      </c>
      <c r="G332" s="21">
        <f>ROUND(IF(ISBLANK(C332),0,VLOOKUP(C332,'[2]Acha Air Sales Price List'!$B$1:$X$65536,12,FALSE)*$L$14),2)</f>
        <v>0</v>
      </c>
      <c r="H332" s="22">
        <f t="shared" si="8"/>
        <v>0</v>
      </c>
      <c r="I332" s="14"/>
    </row>
    <row r="333" spans="1:9" ht="12.4" hidden="1" customHeight="1">
      <c r="A333" s="13"/>
      <c r="B333" s="1"/>
      <c r="C333" s="36"/>
      <c r="D333" s="133"/>
      <c r="E333" s="134"/>
      <c r="F333" s="43" t="str">
        <f>VLOOKUP(C333,'[2]Acha Air Sales Price List'!$B$1:$D$65536,3,FALSE)</f>
        <v>Exchange rate :</v>
      </c>
      <c r="G333" s="21">
        <f>ROUND(IF(ISBLANK(C333),0,VLOOKUP(C333,'[2]Acha Air Sales Price List'!$B$1:$X$65536,12,FALSE)*$L$14),2)</f>
        <v>0</v>
      </c>
      <c r="H333" s="22">
        <f t="shared" si="8"/>
        <v>0</v>
      </c>
      <c r="I333" s="14"/>
    </row>
    <row r="334" spans="1:9" ht="12.4" hidden="1" customHeight="1">
      <c r="A334" s="13"/>
      <c r="B334" s="1"/>
      <c r="C334" s="36"/>
      <c r="D334" s="133"/>
      <c r="E334" s="134"/>
      <c r="F334" s="43" t="str">
        <f>VLOOKUP(C334,'[2]Acha Air Sales Price List'!$B$1:$D$65536,3,FALSE)</f>
        <v>Exchange rate :</v>
      </c>
      <c r="G334" s="21">
        <f>ROUND(IF(ISBLANK(C334),0,VLOOKUP(C334,'[2]Acha Air Sales Price List'!$B$1:$X$65536,12,FALSE)*$L$14),2)</f>
        <v>0</v>
      </c>
      <c r="H334" s="22">
        <f t="shared" si="8"/>
        <v>0</v>
      </c>
      <c r="I334" s="14"/>
    </row>
    <row r="335" spans="1:9" ht="12.4" hidden="1" customHeight="1">
      <c r="A335" s="13"/>
      <c r="B335" s="1"/>
      <c r="C335" s="36"/>
      <c r="D335" s="133"/>
      <c r="E335" s="134"/>
      <c r="F335" s="43" t="str">
        <f>VLOOKUP(C335,'[2]Acha Air Sales Price List'!$B$1:$D$65536,3,FALSE)</f>
        <v>Exchange rate :</v>
      </c>
      <c r="G335" s="21">
        <f>ROUND(IF(ISBLANK(C335),0,VLOOKUP(C335,'[2]Acha Air Sales Price List'!$B$1:$X$65536,12,FALSE)*$L$14),2)</f>
        <v>0</v>
      </c>
      <c r="H335" s="22">
        <f t="shared" si="8"/>
        <v>0</v>
      </c>
      <c r="I335" s="14"/>
    </row>
    <row r="336" spans="1:9" ht="12.4" hidden="1" customHeight="1">
      <c r="A336" s="13"/>
      <c r="B336" s="1"/>
      <c r="C336" s="36"/>
      <c r="D336" s="133"/>
      <c r="E336" s="134"/>
      <c r="F336" s="43" t="str">
        <f>VLOOKUP(C336,'[2]Acha Air Sales Price List'!$B$1:$D$65536,3,FALSE)</f>
        <v>Exchange rate :</v>
      </c>
      <c r="G336" s="21">
        <f>ROUND(IF(ISBLANK(C336),0,VLOOKUP(C336,'[2]Acha Air Sales Price List'!$B$1:$X$65536,12,FALSE)*$L$14),2)</f>
        <v>0</v>
      </c>
      <c r="H336" s="22">
        <f t="shared" si="8"/>
        <v>0</v>
      </c>
      <c r="I336" s="14"/>
    </row>
    <row r="337" spans="1:9" ht="12.4" hidden="1" customHeight="1">
      <c r="A337" s="13"/>
      <c r="B337" s="1"/>
      <c r="C337" s="36"/>
      <c r="D337" s="133"/>
      <c r="E337" s="134"/>
      <c r="F337" s="43" t="str">
        <f>VLOOKUP(C337,'[2]Acha Air Sales Price List'!$B$1:$D$65536,3,FALSE)</f>
        <v>Exchange rate :</v>
      </c>
      <c r="G337" s="21">
        <f>ROUND(IF(ISBLANK(C337),0,VLOOKUP(C337,'[2]Acha Air Sales Price List'!$B$1:$X$65536,12,FALSE)*$L$14),2)</f>
        <v>0</v>
      </c>
      <c r="H337" s="22">
        <f t="shared" si="8"/>
        <v>0</v>
      </c>
      <c r="I337" s="14"/>
    </row>
    <row r="338" spans="1:9" ht="12.4" hidden="1" customHeight="1">
      <c r="A338" s="13"/>
      <c r="B338" s="1"/>
      <c r="C338" s="36"/>
      <c r="D338" s="133"/>
      <c r="E338" s="134"/>
      <c r="F338" s="43" t="str">
        <f>VLOOKUP(C338,'[2]Acha Air Sales Price List'!$B$1:$D$65536,3,FALSE)</f>
        <v>Exchange rate :</v>
      </c>
      <c r="G338" s="21">
        <f>ROUND(IF(ISBLANK(C338),0,VLOOKUP(C338,'[2]Acha Air Sales Price List'!$B$1:$X$65536,12,FALSE)*$L$14),2)</f>
        <v>0</v>
      </c>
      <c r="H338" s="22">
        <f t="shared" si="8"/>
        <v>0</v>
      </c>
      <c r="I338" s="14"/>
    </row>
    <row r="339" spans="1:9" ht="12.4" hidden="1" customHeight="1">
      <c r="A339" s="13"/>
      <c r="B339" s="1"/>
      <c r="C339" s="36"/>
      <c r="D339" s="133"/>
      <c r="E339" s="134"/>
      <c r="F339" s="43" t="str">
        <f>VLOOKUP(C339,'[2]Acha Air Sales Price List'!$B$1:$D$65536,3,FALSE)</f>
        <v>Exchange rate :</v>
      </c>
      <c r="G339" s="21">
        <f>ROUND(IF(ISBLANK(C339),0,VLOOKUP(C339,'[2]Acha Air Sales Price List'!$B$1:$X$65536,12,FALSE)*$L$14),2)</f>
        <v>0</v>
      </c>
      <c r="H339" s="22">
        <f t="shared" si="8"/>
        <v>0</v>
      </c>
      <c r="I339" s="14"/>
    </row>
    <row r="340" spans="1:9" ht="12.4" hidden="1" customHeight="1">
      <c r="A340" s="13"/>
      <c r="B340" s="1"/>
      <c r="C340" s="36"/>
      <c r="D340" s="133"/>
      <c r="E340" s="134"/>
      <c r="F340" s="43" t="str">
        <f>VLOOKUP(C340,'[2]Acha Air Sales Price List'!$B$1:$D$65536,3,FALSE)</f>
        <v>Exchange rate :</v>
      </c>
      <c r="G340" s="21">
        <f>ROUND(IF(ISBLANK(C340),0,VLOOKUP(C340,'[2]Acha Air Sales Price List'!$B$1:$X$65536,12,FALSE)*$L$14),2)</f>
        <v>0</v>
      </c>
      <c r="H340" s="22">
        <f t="shared" si="8"/>
        <v>0</v>
      </c>
      <c r="I340" s="14"/>
    </row>
    <row r="341" spans="1:9" ht="12.4" hidden="1" customHeight="1">
      <c r="A341" s="13"/>
      <c r="B341" s="1"/>
      <c r="C341" s="36"/>
      <c r="D341" s="133"/>
      <c r="E341" s="134"/>
      <c r="F341" s="43" t="str">
        <f>VLOOKUP(C341,'[2]Acha Air Sales Price List'!$B$1:$D$65536,3,FALSE)</f>
        <v>Exchange rate :</v>
      </c>
      <c r="G341" s="21">
        <f>ROUND(IF(ISBLANK(C341),0,VLOOKUP(C341,'[2]Acha Air Sales Price List'!$B$1:$X$65536,12,FALSE)*$L$14),2)</f>
        <v>0</v>
      </c>
      <c r="H341" s="22">
        <f t="shared" si="8"/>
        <v>0</v>
      </c>
      <c r="I341" s="14"/>
    </row>
    <row r="342" spans="1:9" ht="12.4" hidden="1" customHeight="1">
      <c r="A342" s="13"/>
      <c r="B342" s="1"/>
      <c r="C342" s="36"/>
      <c r="D342" s="133"/>
      <c r="E342" s="134"/>
      <c r="F342" s="43" t="str">
        <f>VLOOKUP(C342,'[2]Acha Air Sales Price List'!$B$1:$D$65536,3,FALSE)</f>
        <v>Exchange rate :</v>
      </c>
      <c r="G342" s="21">
        <f>ROUND(IF(ISBLANK(C342),0,VLOOKUP(C342,'[2]Acha Air Sales Price List'!$B$1:$X$65536,12,FALSE)*$L$14),2)</f>
        <v>0</v>
      </c>
      <c r="H342" s="22">
        <f t="shared" si="8"/>
        <v>0</v>
      </c>
      <c r="I342" s="14"/>
    </row>
    <row r="343" spans="1:9" ht="12.4" hidden="1" customHeight="1">
      <c r="A343" s="13"/>
      <c r="B343" s="1"/>
      <c r="C343" s="37"/>
      <c r="D343" s="133"/>
      <c r="E343" s="134"/>
      <c r="F343" s="43" t="str">
        <f>VLOOKUP(C343,'[2]Acha Air Sales Price List'!$B$1:$D$65536,3,FALSE)</f>
        <v>Exchange rate :</v>
      </c>
      <c r="G343" s="21">
        <f>ROUND(IF(ISBLANK(C343),0,VLOOKUP(C343,'[2]Acha Air Sales Price List'!$B$1:$X$65536,12,FALSE)*$L$14),2)</f>
        <v>0</v>
      </c>
      <c r="H343" s="22">
        <f>ROUND(IF(ISNUMBER(B343), G343*B343, 0),5)</f>
        <v>0</v>
      </c>
      <c r="I343" s="14"/>
    </row>
    <row r="344" spans="1:9" ht="12" hidden="1" customHeight="1">
      <c r="A344" s="13"/>
      <c r="B344" s="1"/>
      <c r="C344" s="36"/>
      <c r="D344" s="133"/>
      <c r="E344" s="134"/>
      <c r="F344" s="43" t="str">
        <f>VLOOKUP(C344,'[2]Acha Air Sales Price List'!$B$1:$D$65536,3,FALSE)</f>
        <v>Exchange rate :</v>
      </c>
      <c r="G344" s="21">
        <f>ROUND(IF(ISBLANK(C344),0,VLOOKUP(C344,'[2]Acha Air Sales Price List'!$B$1:$X$65536,12,FALSE)*$L$14),2)</f>
        <v>0</v>
      </c>
      <c r="H344" s="22">
        <f t="shared" ref="H344:H394" si="9">ROUND(IF(ISNUMBER(B344), G344*B344, 0),5)</f>
        <v>0</v>
      </c>
      <c r="I344" s="14"/>
    </row>
    <row r="345" spans="1:9" ht="12.4" hidden="1" customHeight="1">
      <c r="A345" s="13"/>
      <c r="B345" s="1"/>
      <c r="C345" s="36"/>
      <c r="D345" s="133"/>
      <c r="E345" s="134"/>
      <c r="F345" s="43" t="str">
        <f>VLOOKUP(C345,'[2]Acha Air Sales Price List'!$B$1:$D$65536,3,FALSE)</f>
        <v>Exchange rate :</v>
      </c>
      <c r="G345" s="21">
        <f>ROUND(IF(ISBLANK(C345),0,VLOOKUP(C345,'[2]Acha Air Sales Price List'!$B$1:$X$65536,12,FALSE)*$L$14),2)</f>
        <v>0</v>
      </c>
      <c r="H345" s="22">
        <f t="shared" si="9"/>
        <v>0</v>
      </c>
      <c r="I345" s="14"/>
    </row>
    <row r="346" spans="1:9" ht="12.4" hidden="1" customHeight="1">
      <c r="A346" s="13"/>
      <c r="B346" s="1"/>
      <c r="C346" s="36"/>
      <c r="D346" s="133"/>
      <c r="E346" s="134"/>
      <c r="F346" s="43" t="str">
        <f>VLOOKUP(C346,'[2]Acha Air Sales Price List'!$B$1:$D$65536,3,FALSE)</f>
        <v>Exchange rate :</v>
      </c>
      <c r="G346" s="21">
        <f>ROUND(IF(ISBLANK(C346),0,VLOOKUP(C346,'[2]Acha Air Sales Price List'!$B$1:$X$65536,12,FALSE)*$L$14),2)</f>
        <v>0</v>
      </c>
      <c r="H346" s="22">
        <f t="shared" si="9"/>
        <v>0</v>
      </c>
      <c r="I346" s="14"/>
    </row>
    <row r="347" spans="1:9" ht="12.4" hidden="1" customHeight="1">
      <c r="A347" s="13"/>
      <c r="B347" s="1"/>
      <c r="C347" s="36"/>
      <c r="D347" s="133"/>
      <c r="E347" s="134"/>
      <c r="F347" s="43" t="str">
        <f>VLOOKUP(C347,'[2]Acha Air Sales Price List'!$B$1:$D$65536,3,FALSE)</f>
        <v>Exchange rate :</v>
      </c>
      <c r="G347" s="21">
        <f>ROUND(IF(ISBLANK(C347),0,VLOOKUP(C347,'[2]Acha Air Sales Price List'!$B$1:$X$65536,12,FALSE)*$L$14),2)</f>
        <v>0</v>
      </c>
      <c r="H347" s="22">
        <f t="shared" si="9"/>
        <v>0</v>
      </c>
      <c r="I347" s="14"/>
    </row>
    <row r="348" spans="1:9" ht="12.4" hidden="1" customHeight="1">
      <c r="A348" s="13"/>
      <c r="B348" s="1"/>
      <c r="C348" s="36"/>
      <c r="D348" s="133"/>
      <c r="E348" s="134"/>
      <c r="F348" s="43" t="str">
        <f>VLOOKUP(C348,'[2]Acha Air Sales Price List'!$B$1:$D$65536,3,FALSE)</f>
        <v>Exchange rate :</v>
      </c>
      <c r="G348" s="21">
        <f>ROUND(IF(ISBLANK(C348),0,VLOOKUP(C348,'[2]Acha Air Sales Price List'!$B$1:$X$65536,12,FALSE)*$L$14),2)</f>
        <v>0</v>
      </c>
      <c r="H348" s="22">
        <f t="shared" si="9"/>
        <v>0</v>
      </c>
      <c r="I348" s="14"/>
    </row>
    <row r="349" spans="1:9" ht="12.4" hidden="1" customHeight="1">
      <c r="A349" s="13"/>
      <c r="B349" s="1"/>
      <c r="C349" s="36"/>
      <c r="D349" s="133"/>
      <c r="E349" s="134"/>
      <c r="F349" s="43" t="str">
        <f>VLOOKUP(C349,'[2]Acha Air Sales Price List'!$B$1:$D$65536,3,FALSE)</f>
        <v>Exchange rate :</v>
      </c>
      <c r="G349" s="21">
        <f>ROUND(IF(ISBLANK(C349),0,VLOOKUP(C349,'[2]Acha Air Sales Price List'!$B$1:$X$65536,12,FALSE)*$L$14),2)</f>
        <v>0</v>
      </c>
      <c r="H349" s="22">
        <f t="shared" si="9"/>
        <v>0</v>
      </c>
      <c r="I349" s="14"/>
    </row>
    <row r="350" spans="1:9" ht="12.4" hidden="1" customHeight="1">
      <c r="A350" s="13"/>
      <c r="B350" s="1"/>
      <c r="C350" s="36"/>
      <c r="D350" s="133"/>
      <c r="E350" s="134"/>
      <c r="F350" s="43" t="str">
        <f>VLOOKUP(C350,'[2]Acha Air Sales Price List'!$B$1:$D$65536,3,FALSE)</f>
        <v>Exchange rate :</v>
      </c>
      <c r="G350" s="21">
        <f>ROUND(IF(ISBLANK(C350),0,VLOOKUP(C350,'[2]Acha Air Sales Price List'!$B$1:$X$65536,12,FALSE)*$L$14),2)</f>
        <v>0</v>
      </c>
      <c r="H350" s="22">
        <f t="shared" si="9"/>
        <v>0</v>
      </c>
      <c r="I350" s="14"/>
    </row>
    <row r="351" spans="1:9" ht="12.4" hidden="1" customHeight="1">
      <c r="A351" s="13"/>
      <c r="B351" s="1"/>
      <c r="C351" s="36"/>
      <c r="D351" s="133"/>
      <c r="E351" s="134"/>
      <c r="F351" s="43" t="str">
        <f>VLOOKUP(C351,'[2]Acha Air Sales Price List'!$B$1:$D$65536,3,FALSE)</f>
        <v>Exchange rate :</v>
      </c>
      <c r="G351" s="21">
        <f>ROUND(IF(ISBLANK(C351),0,VLOOKUP(C351,'[2]Acha Air Sales Price List'!$B$1:$X$65536,12,FALSE)*$L$14),2)</f>
        <v>0</v>
      </c>
      <c r="H351" s="22">
        <f t="shared" si="9"/>
        <v>0</v>
      </c>
      <c r="I351" s="14"/>
    </row>
    <row r="352" spans="1:9" ht="12.4" hidden="1" customHeight="1">
      <c r="A352" s="13"/>
      <c r="B352" s="1"/>
      <c r="C352" s="36"/>
      <c r="D352" s="133"/>
      <c r="E352" s="134"/>
      <c r="F352" s="43" t="str">
        <f>VLOOKUP(C352,'[2]Acha Air Sales Price List'!$B$1:$D$65536,3,FALSE)</f>
        <v>Exchange rate :</v>
      </c>
      <c r="G352" s="21">
        <f>ROUND(IF(ISBLANK(C352),0,VLOOKUP(C352,'[2]Acha Air Sales Price List'!$B$1:$X$65536,12,FALSE)*$L$14),2)</f>
        <v>0</v>
      </c>
      <c r="H352" s="22">
        <f t="shared" si="9"/>
        <v>0</v>
      </c>
      <c r="I352" s="14"/>
    </row>
    <row r="353" spans="1:9" ht="12.4" hidden="1" customHeight="1">
      <c r="A353" s="13"/>
      <c r="B353" s="1"/>
      <c r="C353" s="36"/>
      <c r="D353" s="133"/>
      <c r="E353" s="134"/>
      <c r="F353" s="43" t="str">
        <f>VLOOKUP(C353,'[2]Acha Air Sales Price List'!$B$1:$D$65536,3,FALSE)</f>
        <v>Exchange rate :</v>
      </c>
      <c r="G353" s="21">
        <f>ROUND(IF(ISBLANK(C353),0,VLOOKUP(C353,'[2]Acha Air Sales Price List'!$B$1:$X$65536,12,FALSE)*$L$14),2)</f>
        <v>0</v>
      </c>
      <c r="H353" s="22">
        <f t="shared" si="9"/>
        <v>0</v>
      </c>
      <c r="I353" s="14"/>
    </row>
    <row r="354" spans="1:9" ht="12.4" hidden="1" customHeight="1">
      <c r="A354" s="13"/>
      <c r="B354" s="1"/>
      <c r="C354" s="36"/>
      <c r="D354" s="133"/>
      <c r="E354" s="134"/>
      <c r="F354" s="43" t="str">
        <f>VLOOKUP(C354,'[2]Acha Air Sales Price List'!$B$1:$D$65536,3,FALSE)</f>
        <v>Exchange rate :</v>
      </c>
      <c r="G354" s="21">
        <f>ROUND(IF(ISBLANK(C354),0,VLOOKUP(C354,'[2]Acha Air Sales Price List'!$B$1:$X$65536,12,FALSE)*$L$14),2)</f>
        <v>0</v>
      </c>
      <c r="H354" s="22">
        <f t="shared" si="9"/>
        <v>0</v>
      </c>
      <c r="I354" s="14"/>
    </row>
    <row r="355" spans="1:9" ht="12.4" hidden="1" customHeight="1">
      <c r="A355" s="13"/>
      <c r="B355" s="1"/>
      <c r="C355" s="36"/>
      <c r="D355" s="133"/>
      <c r="E355" s="134"/>
      <c r="F355" s="43" t="str">
        <f>VLOOKUP(C355,'[2]Acha Air Sales Price List'!$B$1:$D$65536,3,FALSE)</f>
        <v>Exchange rate :</v>
      </c>
      <c r="G355" s="21">
        <f>ROUND(IF(ISBLANK(C355),0,VLOOKUP(C355,'[2]Acha Air Sales Price List'!$B$1:$X$65536,12,FALSE)*$L$14),2)</f>
        <v>0</v>
      </c>
      <c r="H355" s="22">
        <f t="shared" si="9"/>
        <v>0</v>
      </c>
      <c r="I355" s="14"/>
    </row>
    <row r="356" spans="1:9" ht="12.4" hidden="1" customHeight="1">
      <c r="A356" s="13"/>
      <c r="B356" s="1"/>
      <c r="C356" s="36"/>
      <c r="D356" s="133"/>
      <c r="E356" s="134"/>
      <c r="F356" s="43" t="str">
        <f>VLOOKUP(C356,'[2]Acha Air Sales Price List'!$B$1:$D$65536,3,FALSE)</f>
        <v>Exchange rate :</v>
      </c>
      <c r="G356" s="21">
        <f>ROUND(IF(ISBLANK(C356),0,VLOOKUP(C356,'[2]Acha Air Sales Price List'!$B$1:$X$65536,12,FALSE)*$L$14),2)</f>
        <v>0</v>
      </c>
      <c r="H356" s="22">
        <f t="shared" si="9"/>
        <v>0</v>
      </c>
      <c r="I356" s="14"/>
    </row>
    <row r="357" spans="1:9" ht="12.4" hidden="1" customHeight="1">
      <c r="A357" s="13"/>
      <c r="B357" s="1"/>
      <c r="C357" s="36"/>
      <c r="D357" s="133"/>
      <c r="E357" s="134"/>
      <c r="F357" s="43" t="str">
        <f>VLOOKUP(C357,'[2]Acha Air Sales Price List'!$B$1:$D$65536,3,FALSE)</f>
        <v>Exchange rate :</v>
      </c>
      <c r="G357" s="21">
        <f>ROUND(IF(ISBLANK(C357),0,VLOOKUP(C357,'[2]Acha Air Sales Price List'!$B$1:$X$65536,12,FALSE)*$L$14),2)</f>
        <v>0</v>
      </c>
      <c r="H357" s="22">
        <f t="shared" si="9"/>
        <v>0</v>
      </c>
      <c r="I357" s="14"/>
    </row>
    <row r="358" spans="1:9" ht="12.4" hidden="1" customHeight="1">
      <c r="A358" s="13"/>
      <c r="B358" s="1"/>
      <c r="C358" s="36"/>
      <c r="D358" s="133"/>
      <c r="E358" s="134"/>
      <c r="F358" s="43" t="str">
        <f>VLOOKUP(C358,'[2]Acha Air Sales Price List'!$B$1:$D$65536,3,FALSE)</f>
        <v>Exchange rate :</v>
      </c>
      <c r="G358" s="21">
        <f>ROUND(IF(ISBLANK(C358),0,VLOOKUP(C358,'[2]Acha Air Sales Price List'!$B$1:$X$65536,12,FALSE)*$L$14),2)</f>
        <v>0</v>
      </c>
      <c r="H358" s="22">
        <f t="shared" si="9"/>
        <v>0</v>
      </c>
      <c r="I358" s="14"/>
    </row>
    <row r="359" spans="1:9" ht="12.4" hidden="1" customHeight="1">
      <c r="A359" s="13"/>
      <c r="B359" s="1"/>
      <c r="C359" s="36"/>
      <c r="D359" s="133"/>
      <c r="E359" s="134"/>
      <c r="F359" s="43" t="str">
        <f>VLOOKUP(C359,'[2]Acha Air Sales Price List'!$B$1:$D$65536,3,FALSE)</f>
        <v>Exchange rate :</v>
      </c>
      <c r="G359" s="21">
        <f>ROUND(IF(ISBLANK(C359),0,VLOOKUP(C359,'[2]Acha Air Sales Price List'!$B$1:$X$65536,12,FALSE)*$L$14),2)</f>
        <v>0</v>
      </c>
      <c r="H359" s="22">
        <f t="shared" si="9"/>
        <v>0</v>
      </c>
      <c r="I359" s="14"/>
    </row>
    <row r="360" spans="1:9" ht="12.4" hidden="1" customHeight="1">
      <c r="A360" s="13"/>
      <c r="B360" s="1"/>
      <c r="C360" s="36"/>
      <c r="D360" s="133"/>
      <c r="E360" s="134"/>
      <c r="F360" s="43" t="str">
        <f>VLOOKUP(C360,'[2]Acha Air Sales Price List'!$B$1:$D$65536,3,FALSE)</f>
        <v>Exchange rate :</v>
      </c>
      <c r="G360" s="21">
        <f>ROUND(IF(ISBLANK(C360),0,VLOOKUP(C360,'[2]Acha Air Sales Price List'!$B$1:$X$65536,12,FALSE)*$L$14),2)</f>
        <v>0</v>
      </c>
      <c r="H360" s="22">
        <f t="shared" si="9"/>
        <v>0</v>
      </c>
      <c r="I360" s="14"/>
    </row>
    <row r="361" spans="1:9" ht="12.4" hidden="1" customHeight="1">
      <c r="A361" s="13"/>
      <c r="B361" s="1"/>
      <c r="C361" s="36"/>
      <c r="D361" s="133"/>
      <c r="E361" s="134"/>
      <c r="F361" s="43" t="str">
        <f>VLOOKUP(C361,'[2]Acha Air Sales Price List'!$B$1:$D$65536,3,FALSE)</f>
        <v>Exchange rate :</v>
      </c>
      <c r="G361" s="21">
        <f>ROUND(IF(ISBLANK(C361),0,VLOOKUP(C361,'[2]Acha Air Sales Price List'!$B$1:$X$65536,12,FALSE)*$L$14),2)</f>
        <v>0</v>
      </c>
      <c r="H361" s="22">
        <f t="shared" si="9"/>
        <v>0</v>
      </c>
      <c r="I361" s="14"/>
    </row>
    <row r="362" spans="1:9" ht="12.4" hidden="1" customHeight="1">
      <c r="A362" s="13"/>
      <c r="B362" s="1"/>
      <c r="C362" s="36"/>
      <c r="D362" s="133"/>
      <c r="E362" s="134"/>
      <c r="F362" s="43" t="str">
        <f>VLOOKUP(C362,'[2]Acha Air Sales Price List'!$B$1:$D$65536,3,FALSE)</f>
        <v>Exchange rate :</v>
      </c>
      <c r="G362" s="21">
        <f>ROUND(IF(ISBLANK(C362),0,VLOOKUP(C362,'[2]Acha Air Sales Price List'!$B$1:$X$65536,12,FALSE)*$L$14),2)</f>
        <v>0</v>
      </c>
      <c r="H362" s="22">
        <f t="shared" si="9"/>
        <v>0</v>
      </c>
      <c r="I362" s="14"/>
    </row>
    <row r="363" spans="1:9" ht="12.4" hidden="1" customHeight="1">
      <c r="A363" s="13"/>
      <c r="B363" s="1"/>
      <c r="C363" s="36"/>
      <c r="D363" s="133"/>
      <c r="E363" s="134"/>
      <c r="F363" s="43" t="str">
        <f>VLOOKUP(C363,'[2]Acha Air Sales Price List'!$B$1:$D$65536,3,FALSE)</f>
        <v>Exchange rate :</v>
      </c>
      <c r="G363" s="21">
        <f>ROUND(IF(ISBLANK(C363),0,VLOOKUP(C363,'[2]Acha Air Sales Price List'!$B$1:$X$65536,12,FALSE)*$L$14),2)</f>
        <v>0</v>
      </c>
      <c r="H363" s="22">
        <f t="shared" si="9"/>
        <v>0</v>
      </c>
      <c r="I363" s="14"/>
    </row>
    <row r="364" spans="1:9" ht="12.4" hidden="1" customHeight="1">
      <c r="A364" s="13"/>
      <c r="B364" s="1"/>
      <c r="C364" s="36"/>
      <c r="D364" s="133"/>
      <c r="E364" s="134"/>
      <c r="F364" s="43" t="str">
        <f>VLOOKUP(C364,'[2]Acha Air Sales Price List'!$B$1:$D$65536,3,FALSE)</f>
        <v>Exchange rate :</v>
      </c>
      <c r="G364" s="21">
        <f>ROUND(IF(ISBLANK(C364),0,VLOOKUP(C364,'[2]Acha Air Sales Price List'!$B$1:$X$65536,12,FALSE)*$L$14),2)</f>
        <v>0</v>
      </c>
      <c r="H364" s="22">
        <f t="shared" si="9"/>
        <v>0</v>
      </c>
      <c r="I364" s="14"/>
    </row>
    <row r="365" spans="1:9" ht="12.4" hidden="1" customHeight="1">
      <c r="A365" s="13"/>
      <c r="B365" s="1"/>
      <c r="C365" s="36"/>
      <c r="D365" s="133"/>
      <c r="E365" s="134"/>
      <c r="F365" s="43" t="str">
        <f>VLOOKUP(C365,'[2]Acha Air Sales Price List'!$B$1:$D$65536,3,FALSE)</f>
        <v>Exchange rate :</v>
      </c>
      <c r="G365" s="21">
        <f>ROUND(IF(ISBLANK(C365),0,VLOOKUP(C365,'[2]Acha Air Sales Price List'!$B$1:$X$65536,12,FALSE)*$L$14),2)</f>
        <v>0</v>
      </c>
      <c r="H365" s="22">
        <f t="shared" si="9"/>
        <v>0</v>
      </c>
      <c r="I365" s="14"/>
    </row>
    <row r="366" spans="1:9" ht="12.4" hidden="1" customHeight="1">
      <c r="A366" s="13"/>
      <c r="B366" s="1"/>
      <c r="C366" s="36"/>
      <c r="D366" s="133"/>
      <c r="E366" s="134"/>
      <c r="F366" s="43" t="str">
        <f>VLOOKUP(C366,'[2]Acha Air Sales Price List'!$B$1:$D$65536,3,FALSE)</f>
        <v>Exchange rate :</v>
      </c>
      <c r="G366" s="21">
        <f>ROUND(IF(ISBLANK(C366),0,VLOOKUP(C366,'[2]Acha Air Sales Price List'!$B$1:$X$65536,12,FALSE)*$L$14),2)</f>
        <v>0</v>
      </c>
      <c r="H366" s="22">
        <f t="shared" si="9"/>
        <v>0</v>
      </c>
      <c r="I366" s="14"/>
    </row>
    <row r="367" spans="1:9" ht="12.4" hidden="1" customHeight="1">
      <c r="A367" s="13"/>
      <c r="B367" s="1"/>
      <c r="C367" s="37"/>
      <c r="D367" s="133"/>
      <c r="E367" s="134"/>
      <c r="F367" s="43" t="str">
        <f>VLOOKUP(C367,'[2]Acha Air Sales Price List'!$B$1:$D$65536,3,FALSE)</f>
        <v>Exchange rate :</v>
      </c>
      <c r="G367" s="21">
        <f>ROUND(IF(ISBLANK(C367),0,VLOOKUP(C367,'[2]Acha Air Sales Price List'!$B$1:$X$65536,12,FALSE)*$L$14),2)</f>
        <v>0</v>
      </c>
      <c r="H367" s="22">
        <f t="shared" si="9"/>
        <v>0</v>
      </c>
      <c r="I367" s="14"/>
    </row>
    <row r="368" spans="1:9" ht="12" hidden="1" customHeight="1">
      <c r="A368" s="13"/>
      <c r="B368" s="1"/>
      <c r="C368" s="36"/>
      <c r="D368" s="133"/>
      <c r="E368" s="134"/>
      <c r="F368" s="43" t="str">
        <f>VLOOKUP(C368,'[2]Acha Air Sales Price List'!$B$1:$D$65536,3,FALSE)</f>
        <v>Exchange rate :</v>
      </c>
      <c r="G368" s="21">
        <f>ROUND(IF(ISBLANK(C368),0,VLOOKUP(C368,'[2]Acha Air Sales Price List'!$B$1:$X$65536,12,FALSE)*$L$14),2)</f>
        <v>0</v>
      </c>
      <c r="H368" s="22">
        <f t="shared" si="9"/>
        <v>0</v>
      </c>
      <c r="I368" s="14"/>
    </row>
    <row r="369" spans="1:9" ht="12.4" hidden="1" customHeight="1">
      <c r="A369" s="13"/>
      <c r="B369" s="1"/>
      <c r="C369" s="36"/>
      <c r="D369" s="133"/>
      <c r="E369" s="134"/>
      <c r="F369" s="43" t="str">
        <f>VLOOKUP(C369,'[2]Acha Air Sales Price List'!$B$1:$D$65536,3,FALSE)</f>
        <v>Exchange rate :</v>
      </c>
      <c r="G369" s="21">
        <f>ROUND(IF(ISBLANK(C369),0,VLOOKUP(C369,'[2]Acha Air Sales Price List'!$B$1:$X$65536,12,FALSE)*$L$14),2)</f>
        <v>0</v>
      </c>
      <c r="H369" s="22">
        <f t="shared" si="9"/>
        <v>0</v>
      </c>
      <c r="I369" s="14"/>
    </row>
    <row r="370" spans="1:9" ht="12.4" hidden="1" customHeight="1">
      <c r="A370" s="13"/>
      <c r="B370" s="1"/>
      <c r="C370" s="36"/>
      <c r="D370" s="133"/>
      <c r="E370" s="134"/>
      <c r="F370" s="43" t="str">
        <f>VLOOKUP(C370,'[2]Acha Air Sales Price List'!$B$1:$D$65536,3,FALSE)</f>
        <v>Exchange rate :</v>
      </c>
      <c r="G370" s="21">
        <f>ROUND(IF(ISBLANK(C370),0,VLOOKUP(C370,'[2]Acha Air Sales Price List'!$B$1:$X$65536,12,FALSE)*$L$14),2)</f>
        <v>0</v>
      </c>
      <c r="H370" s="22">
        <f t="shared" si="9"/>
        <v>0</v>
      </c>
      <c r="I370" s="14"/>
    </row>
    <row r="371" spans="1:9" ht="12.4" hidden="1" customHeight="1">
      <c r="A371" s="13"/>
      <c r="B371" s="1"/>
      <c r="C371" s="36"/>
      <c r="D371" s="133"/>
      <c r="E371" s="134"/>
      <c r="F371" s="43" t="str">
        <f>VLOOKUP(C371,'[2]Acha Air Sales Price List'!$B$1:$D$65536,3,FALSE)</f>
        <v>Exchange rate :</v>
      </c>
      <c r="G371" s="21">
        <f>ROUND(IF(ISBLANK(C371),0,VLOOKUP(C371,'[2]Acha Air Sales Price List'!$B$1:$X$65536,12,FALSE)*$L$14),2)</f>
        <v>0</v>
      </c>
      <c r="H371" s="22">
        <f t="shared" si="9"/>
        <v>0</v>
      </c>
      <c r="I371" s="14"/>
    </row>
    <row r="372" spans="1:9" ht="12.4" hidden="1" customHeight="1">
      <c r="A372" s="13"/>
      <c r="B372" s="1"/>
      <c r="C372" s="36"/>
      <c r="D372" s="133"/>
      <c r="E372" s="134"/>
      <c r="F372" s="43" t="str">
        <f>VLOOKUP(C372,'[2]Acha Air Sales Price List'!$B$1:$D$65536,3,FALSE)</f>
        <v>Exchange rate :</v>
      </c>
      <c r="G372" s="21">
        <f>ROUND(IF(ISBLANK(C372),0,VLOOKUP(C372,'[2]Acha Air Sales Price List'!$B$1:$X$65536,12,FALSE)*$L$14),2)</f>
        <v>0</v>
      </c>
      <c r="H372" s="22">
        <f t="shared" si="9"/>
        <v>0</v>
      </c>
      <c r="I372" s="14"/>
    </row>
    <row r="373" spans="1:9" ht="12.4" hidden="1" customHeight="1">
      <c r="A373" s="13"/>
      <c r="B373" s="1"/>
      <c r="C373" s="36"/>
      <c r="D373" s="133"/>
      <c r="E373" s="134"/>
      <c r="F373" s="43" t="str">
        <f>VLOOKUP(C373,'[2]Acha Air Sales Price List'!$B$1:$D$65536,3,FALSE)</f>
        <v>Exchange rate :</v>
      </c>
      <c r="G373" s="21">
        <f>ROUND(IF(ISBLANK(C373),0,VLOOKUP(C373,'[2]Acha Air Sales Price List'!$B$1:$X$65536,12,FALSE)*$L$14),2)</f>
        <v>0</v>
      </c>
      <c r="H373" s="22">
        <f t="shared" si="9"/>
        <v>0</v>
      </c>
      <c r="I373" s="14"/>
    </row>
    <row r="374" spans="1:9" ht="12.4" hidden="1" customHeight="1">
      <c r="A374" s="13"/>
      <c r="B374" s="1"/>
      <c r="C374" s="36"/>
      <c r="D374" s="133"/>
      <c r="E374" s="134"/>
      <c r="F374" s="43" t="str">
        <f>VLOOKUP(C374,'[2]Acha Air Sales Price List'!$B$1:$D$65536,3,FALSE)</f>
        <v>Exchange rate :</v>
      </c>
      <c r="G374" s="21">
        <f>ROUND(IF(ISBLANK(C374),0,VLOOKUP(C374,'[2]Acha Air Sales Price List'!$B$1:$X$65536,12,FALSE)*$L$14),2)</f>
        <v>0</v>
      </c>
      <c r="H374" s="22">
        <f t="shared" si="9"/>
        <v>0</v>
      </c>
      <c r="I374" s="14"/>
    </row>
    <row r="375" spans="1:9" ht="12.4" hidden="1" customHeight="1">
      <c r="A375" s="13"/>
      <c r="B375" s="1"/>
      <c r="C375" s="36"/>
      <c r="D375" s="133"/>
      <c r="E375" s="134"/>
      <c r="F375" s="43" t="str">
        <f>VLOOKUP(C375,'[2]Acha Air Sales Price List'!$B$1:$D$65536,3,FALSE)</f>
        <v>Exchange rate :</v>
      </c>
      <c r="G375" s="21">
        <f>ROUND(IF(ISBLANK(C375),0,VLOOKUP(C375,'[2]Acha Air Sales Price List'!$B$1:$X$65536,12,FALSE)*$L$14),2)</f>
        <v>0</v>
      </c>
      <c r="H375" s="22">
        <f t="shared" si="9"/>
        <v>0</v>
      </c>
      <c r="I375" s="14"/>
    </row>
    <row r="376" spans="1:9" ht="12.4" hidden="1" customHeight="1">
      <c r="A376" s="13"/>
      <c r="B376" s="1"/>
      <c r="C376" s="36"/>
      <c r="D376" s="133"/>
      <c r="E376" s="134"/>
      <c r="F376" s="43" t="str">
        <f>VLOOKUP(C376,'[2]Acha Air Sales Price List'!$B$1:$D$65536,3,FALSE)</f>
        <v>Exchange rate :</v>
      </c>
      <c r="G376" s="21">
        <f>ROUND(IF(ISBLANK(C376),0,VLOOKUP(C376,'[2]Acha Air Sales Price List'!$B$1:$X$65536,12,FALSE)*$L$14),2)</f>
        <v>0</v>
      </c>
      <c r="H376" s="22">
        <f t="shared" si="9"/>
        <v>0</v>
      </c>
      <c r="I376" s="14"/>
    </row>
    <row r="377" spans="1:9" ht="12.4" hidden="1" customHeight="1">
      <c r="A377" s="13"/>
      <c r="B377" s="1"/>
      <c r="C377" s="36"/>
      <c r="D377" s="133"/>
      <c r="E377" s="134"/>
      <c r="F377" s="43" t="str">
        <f>VLOOKUP(C377,'[2]Acha Air Sales Price List'!$B$1:$D$65536,3,FALSE)</f>
        <v>Exchange rate :</v>
      </c>
      <c r="G377" s="21">
        <f>ROUND(IF(ISBLANK(C377),0,VLOOKUP(C377,'[2]Acha Air Sales Price List'!$B$1:$X$65536,12,FALSE)*$L$14),2)</f>
        <v>0</v>
      </c>
      <c r="H377" s="22">
        <f t="shared" si="9"/>
        <v>0</v>
      </c>
      <c r="I377" s="14"/>
    </row>
    <row r="378" spans="1:9" ht="12.4" hidden="1" customHeight="1">
      <c r="A378" s="13"/>
      <c r="B378" s="1"/>
      <c r="C378" s="36"/>
      <c r="D378" s="133"/>
      <c r="E378" s="134"/>
      <c r="F378" s="43" t="str">
        <f>VLOOKUP(C378,'[2]Acha Air Sales Price List'!$B$1:$D$65536,3,FALSE)</f>
        <v>Exchange rate :</v>
      </c>
      <c r="G378" s="21">
        <f>ROUND(IF(ISBLANK(C378),0,VLOOKUP(C378,'[2]Acha Air Sales Price List'!$B$1:$X$65536,12,FALSE)*$L$14),2)</f>
        <v>0</v>
      </c>
      <c r="H378" s="22">
        <f t="shared" si="9"/>
        <v>0</v>
      </c>
      <c r="I378" s="14"/>
    </row>
    <row r="379" spans="1:9" ht="12.4" hidden="1" customHeight="1">
      <c r="A379" s="13"/>
      <c r="B379" s="1"/>
      <c r="C379" s="36"/>
      <c r="D379" s="133"/>
      <c r="E379" s="134"/>
      <c r="F379" s="43" t="str">
        <f>VLOOKUP(C379,'[2]Acha Air Sales Price List'!$B$1:$D$65536,3,FALSE)</f>
        <v>Exchange rate :</v>
      </c>
      <c r="G379" s="21">
        <f>ROUND(IF(ISBLANK(C379),0,VLOOKUP(C379,'[2]Acha Air Sales Price List'!$B$1:$X$65536,12,FALSE)*$L$14),2)</f>
        <v>0</v>
      </c>
      <c r="H379" s="22">
        <f t="shared" si="9"/>
        <v>0</v>
      </c>
      <c r="I379" s="14"/>
    </row>
    <row r="380" spans="1:9" ht="12.4" hidden="1" customHeight="1">
      <c r="A380" s="13"/>
      <c r="B380" s="1"/>
      <c r="C380" s="36"/>
      <c r="D380" s="133"/>
      <c r="E380" s="134"/>
      <c r="F380" s="43" t="str">
        <f>VLOOKUP(C380,'[2]Acha Air Sales Price List'!$B$1:$D$65536,3,FALSE)</f>
        <v>Exchange rate :</v>
      </c>
      <c r="G380" s="21">
        <f>ROUND(IF(ISBLANK(C380),0,VLOOKUP(C380,'[2]Acha Air Sales Price List'!$B$1:$X$65536,12,FALSE)*$L$14),2)</f>
        <v>0</v>
      </c>
      <c r="H380" s="22">
        <f t="shared" si="9"/>
        <v>0</v>
      </c>
      <c r="I380" s="14"/>
    </row>
    <row r="381" spans="1:9" ht="12.4" hidden="1" customHeight="1">
      <c r="A381" s="13"/>
      <c r="B381" s="1"/>
      <c r="C381" s="36"/>
      <c r="D381" s="133"/>
      <c r="E381" s="134"/>
      <c r="F381" s="43" t="str">
        <f>VLOOKUP(C381,'[2]Acha Air Sales Price List'!$B$1:$D$65536,3,FALSE)</f>
        <v>Exchange rate :</v>
      </c>
      <c r="G381" s="21">
        <f>ROUND(IF(ISBLANK(C381),0,VLOOKUP(C381,'[2]Acha Air Sales Price List'!$B$1:$X$65536,12,FALSE)*$L$14),2)</f>
        <v>0</v>
      </c>
      <c r="H381" s="22">
        <f t="shared" si="9"/>
        <v>0</v>
      </c>
      <c r="I381" s="14"/>
    </row>
    <row r="382" spans="1:9" ht="12.4" hidden="1" customHeight="1">
      <c r="A382" s="13"/>
      <c r="B382" s="1"/>
      <c r="C382" s="36"/>
      <c r="D382" s="133"/>
      <c r="E382" s="134"/>
      <c r="F382" s="43" t="str">
        <f>VLOOKUP(C382,'[2]Acha Air Sales Price List'!$B$1:$D$65536,3,FALSE)</f>
        <v>Exchange rate :</v>
      </c>
      <c r="G382" s="21">
        <f>ROUND(IF(ISBLANK(C382),0,VLOOKUP(C382,'[2]Acha Air Sales Price List'!$B$1:$X$65536,12,FALSE)*$L$14),2)</f>
        <v>0</v>
      </c>
      <c r="H382" s="22">
        <f t="shared" si="9"/>
        <v>0</v>
      </c>
      <c r="I382" s="14"/>
    </row>
    <row r="383" spans="1:9" ht="12.4" hidden="1" customHeight="1">
      <c r="A383" s="13"/>
      <c r="B383" s="1"/>
      <c r="C383" s="36"/>
      <c r="D383" s="133"/>
      <c r="E383" s="134"/>
      <c r="F383" s="43" t="str">
        <f>VLOOKUP(C383,'[2]Acha Air Sales Price List'!$B$1:$D$65536,3,FALSE)</f>
        <v>Exchange rate :</v>
      </c>
      <c r="G383" s="21">
        <f>ROUND(IF(ISBLANK(C383),0,VLOOKUP(C383,'[2]Acha Air Sales Price List'!$B$1:$X$65536,12,FALSE)*$L$14),2)</f>
        <v>0</v>
      </c>
      <c r="H383" s="22">
        <f t="shared" si="9"/>
        <v>0</v>
      </c>
      <c r="I383" s="14"/>
    </row>
    <row r="384" spans="1:9" ht="12.4" hidden="1" customHeight="1">
      <c r="A384" s="13"/>
      <c r="B384" s="1"/>
      <c r="C384" s="36"/>
      <c r="D384" s="133"/>
      <c r="E384" s="134"/>
      <c r="F384" s="43" t="str">
        <f>VLOOKUP(C384,'[2]Acha Air Sales Price List'!$B$1:$D$65536,3,FALSE)</f>
        <v>Exchange rate :</v>
      </c>
      <c r="G384" s="21">
        <f>ROUND(IF(ISBLANK(C384),0,VLOOKUP(C384,'[2]Acha Air Sales Price List'!$B$1:$X$65536,12,FALSE)*$L$14),2)</f>
        <v>0</v>
      </c>
      <c r="H384" s="22">
        <f t="shared" si="9"/>
        <v>0</v>
      </c>
      <c r="I384" s="14"/>
    </row>
    <row r="385" spans="1:9" ht="12.4" hidden="1" customHeight="1">
      <c r="A385" s="13"/>
      <c r="B385" s="1"/>
      <c r="C385" s="36"/>
      <c r="D385" s="133"/>
      <c r="E385" s="134"/>
      <c r="F385" s="43" t="str">
        <f>VLOOKUP(C385,'[2]Acha Air Sales Price List'!$B$1:$D$65536,3,FALSE)</f>
        <v>Exchange rate :</v>
      </c>
      <c r="G385" s="21">
        <f>ROUND(IF(ISBLANK(C385),0,VLOOKUP(C385,'[2]Acha Air Sales Price List'!$B$1:$X$65536,12,FALSE)*$L$14),2)</f>
        <v>0</v>
      </c>
      <c r="H385" s="22">
        <f t="shared" si="9"/>
        <v>0</v>
      </c>
      <c r="I385" s="14"/>
    </row>
    <row r="386" spans="1:9" ht="12.4" hidden="1" customHeight="1">
      <c r="A386" s="13"/>
      <c r="B386" s="1"/>
      <c r="C386" s="36"/>
      <c r="D386" s="133"/>
      <c r="E386" s="134"/>
      <c r="F386" s="43" t="str">
        <f>VLOOKUP(C386,'[2]Acha Air Sales Price List'!$B$1:$D$65536,3,FALSE)</f>
        <v>Exchange rate :</v>
      </c>
      <c r="G386" s="21">
        <f>ROUND(IF(ISBLANK(C386),0,VLOOKUP(C386,'[2]Acha Air Sales Price List'!$B$1:$X$65536,12,FALSE)*$L$14),2)</f>
        <v>0</v>
      </c>
      <c r="H386" s="22">
        <f t="shared" si="9"/>
        <v>0</v>
      </c>
      <c r="I386" s="14"/>
    </row>
    <row r="387" spans="1:9" ht="12.4" hidden="1" customHeight="1">
      <c r="A387" s="13"/>
      <c r="B387" s="1"/>
      <c r="C387" s="36"/>
      <c r="D387" s="133"/>
      <c r="E387" s="134"/>
      <c r="F387" s="43" t="str">
        <f>VLOOKUP(C387,'[2]Acha Air Sales Price List'!$B$1:$D$65536,3,FALSE)</f>
        <v>Exchange rate :</v>
      </c>
      <c r="G387" s="21">
        <f>ROUND(IF(ISBLANK(C387),0,VLOOKUP(C387,'[2]Acha Air Sales Price List'!$B$1:$X$65536,12,FALSE)*$L$14),2)</f>
        <v>0</v>
      </c>
      <c r="H387" s="22">
        <f t="shared" si="9"/>
        <v>0</v>
      </c>
      <c r="I387" s="14"/>
    </row>
    <row r="388" spans="1:9" ht="12.4" hidden="1" customHeight="1">
      <c r="A388" s="13"/>
      <c r="B388" s="1"/>
      <c r="C388" s="36"/>
      <c r="D388" s="133"/>
      <c r="E388" s="134"/>
      <c r="F388" s="43" t="str">
        <f>VLOOKUP(C388,'[2]Acha Air Sales Price List'!$B$1:$D$65536,3,FALSE)</f>
        <v>Exchange rate :</v>
      </c>
      <c r="G388" s="21">
        <f>ROUND(IF(ISBLANK(C388),0,VLOOKUP(C388,'[2]Acha Air Sales Price List'!$B$1:$X$65536,12,FALSE)*$L$14),2)</f>
        <v>0</v>
      </c>
      <c r="H388" s="22">
        <f t="shared" si="9"/>
        <v>0</v>
      </c>
      <c r="I388" s="14"/>
    </row>
    <row r="389" spans="1:9" ht="12.4" hidden="1" customHeight="1">
      <c r="A389" s="13"/>
      <c r="B389" s="1"/>
      <c r="C389" s="36"/>
      <c r="D389" s="133"/>
      <c r="E389" s="134"/>
      <c r="F389" s="43" t="str">
        <f>VLOOKUP(C389,'[2]Acha Air Sales Price List'!$B$1:$D$65536,3,FALSE)</f>
        <v>Exchange rate :</v>
      </c>
      <c r="G389" s="21">
        <f>ROUND(IF(ISBLANK(C389),0,VLOOKUP(C389,'[2]Acha Air Sales Price List'!$B$1:$X$65536,12,FALSE)*$L$14),2)</f>
        <v>0</v>
      </c>
      <c r="H389" s="22">
        <f t="shared" si="9"/>
        <v>0</v>
      </c>
      <c r="I389" s="14"/>
    </row>
    <row r="390" spans="1:9" ht="12.4" hidden="1" customHeight="1">
      <c r="A390" s="13"/>
      <c r="B390" s="1"/>
      <c r="C390" s="36"/>
      <c r="D390" s="133"/>
      <c r="E390" s="134"/>
      <c r="F390" s="43" t="str">
        <f>VLOOKUP(C390,'[2]Acha Air Sales Price List'!$B$1:$D$65536,3,FALSE)</f>
        <v>Exchange rate :</v>
      </c>
      <c r="G390" s="21">
        <f>ROUND(IF(ISBLANK(C390),0,VLOOKUP(C390,'[2]Acha Air Sales Price List'!$B$1:$X$65536,12,FALSE)*$L$14),2)</f>
        <v>0</v>
      </c>
      <c r="H390" s="22">
        <f t="shared" si="9"/>
        <v>0</v>
      </c>
      <c r="I390" s="14"/>
    </row>
    <row r="391" spans="1:9" ht="12.4" hidden="1" customHeight="1">
      <c r="A391" s="13"/>
      <c r="B391" s="1"/>
      <c r="C391" s="36"/>
      <c r="D391" s="133"/>
      <c r="E391" s="134"/>
      <c r="F391" s="43" t="str">
        <f>VLOOKUP(C391,'[2]Acha Air Sales Price List'!$B$1:$D$65536,3,FALSE)</f>
        <v>Exchange rate :</v>
      </c>
      <c r="G391" s="21">
        <f>ROUND(IF(ISBLANK(C391),0,VLOOKUP(C391,'[2]Acha Air Sales Price List'!$B$1:$X$65536,12,FALSE)*$L$14),2)</f>
        <v>0</v>
      </c>
      <c r="H391" s="22">
        <f t="shared" si="9"/>
        <v>0</v>
      </c>
      <c r="I391" s="14"/>
    </row>
    <row r="392" spans="1:9" ht="12.4" hidden="1" customHeight="1">
      <c r="A392" s="13"/>
      <c r="B392" s="1"/>
      <c r="C392" s="36"/>
      <c r="D392" s="133"/>
      <c r="E392" s="134"/>
      <c r="F392" s="43" t="str">
        <f>VLOOKUP(C392,'[2]Acha Air Sales Price List'!$B$1:$D$65536,3,FALSE)</f>
        <v>Exchange rate :</v>
      </c>
      <c r="G392" s="21">
        <f>ROUND(IF(ISBLANK(C392),0,VLOOKUP(C392,'[2]Acha Air Sales Price List'!$B$1:$X$65536,12,FALSE)*$L$14),2)</f>
        <v>0</v>
      </c>
      <c r="H392" s="22">
        <f t="shared" si="9"/>
        <v>0</v>
      </c>
      <c r="I392" s="14"/>
    </row>
    <row r="393" spans="1:9" ht="12.4" hidden="1" customHeight="1">
      <c r="A393" s="13"/>
      <c r="B393" s="1"/>
      <c r="C393" s="36"/>
      <c r="D393" s="133"/>
      <c r="E393" s="134"/>
      <c r="F393" s="43" t="str">
        <f>VLOOKUP(C393,'[2]Acha Air Sales Price List'!$B$1:$D$65536,3,FALSE)</f>
        <v>Exchange rate :</v>
      </c>
      <c r="G393" s="21">
        <f>ROUND(IF(ISBLANK(C393),0,VLOOKUP(C393,'[2]Acha Air Sales Price List'!$B$1:$X$65536,12,FALSE)*$L$14),2)</f>
        <v>0</v>
      </c>
      <c r="H393" s="22">
        <f t="shared" si="9"/>
        <v>0</v>
      </c>
      <c r="I393" s="14"/>
    </row>
    <row r="394" spans="1:9" ht="12.4" hidden="1" customHeight="1">
      <c r="A394" s="13"/>
      <c r="B394" s="1"/>
      <c r="C394" s="36"/>
      <c r="D394" s="133"/>
      <c r="E394" s="134"/>
      <c r="F394" s="43" t="str">
        <f>VLOOKUP(C394,'[2]Acha Air Sales Price List'!$B$1:$D$65536,3,FALSE)</f>
        <v>Exchange rate :</v>
      </c>
      <c r="G394" s="21">
        <f>ROUND(IF(ISBLANK(C394),0,VLOOKUP(C394,'[2]Acha Air Sales Price List'!$B$1:$X$65536,12,FALSE)*$L$14),2)</f>
        <v>0</v>
      </c>
      <c r="H394" s="22">
        <f t="shared" si="9"/>
        <v>0</v>
      </c>
      <c r="I394" s="14"/>
    </row>
    <row r="395" spans="1:9" ht="12.4" hidden="1" customHeight="1">
      <c r="A395" s="13"/>
      <c r="B395" s="1"/>
      <c r="C395" s="37"/>
      <c r="D395" s="133"/>
      <c r="E395" s="134"/>
      <c r="F395" s="43" t="str">
        <f>VLOOKUP(C395,'[2]Acha Air Sales Price List'!$B$1:$D$65536,3,FALSE)</f>
        <v>Exchange rate :</v>
      </c>
      <c r="G395" s="21">
        <f>ROUND(IF(ISBLANK(C395),0,VLOOKUP(C395,'[2]Acha Air Sales Price List'!$B$1:$X$65536,12,FALSE)*$L$14),2)</f>
        <v>0</v>
      </c>
      <c r="H395" s="22">
        <f>ROUND(IF(ISNUMBER(B395), G395*B395, 0),5)</f>
        <v>0</v>
      </c>
      <c r="I395" s="14"/>
    </row>
    <row r="396" spans="1:9" ht="12" hidden="1" customHeight="1">
      <c r="A396" s="13"/>
      <c r="B396" s="1"/>
      <c r="C396" s="36"/>
      <c r="D396" s="133"/>
      <c r="E396" s="134"/>
      <c r="F396" s="43" t="str">
        <f>VLOOKUP(C396,'[2]Acha Air Sales Price List'!$B$1:$D$65536,3,FALSE)</f>
        <v>Exchange rate :</v>
      </c>
      <c r="G396" s="21">
        <f>ROUND(IF(ISBLANK(C396),0,VLOOKUP(C396,'[2]Acha Air Sales Price List'!$B$1:$X$65536,12,FALSE)*$L$14),2)</f>
        <v>0</v>
      </c>
      <c r="H396" s="22">
        <f t="shared" ref="H396:H450" si="10">ROUND(IF(ISNUMBER(B396), G396*B396, 0),5)</f>
        <v>0</v>
      </c>
      <c r="I396" s="14"/>
    </row>
    <row r="397" spans="1:9" ht="12.4" hidden="1" customHeight="1">
      <c r="A397" s="13"/>
      <c r="B397" s="1"/>
      <c r="C397" s="36"/>
      <c r="D397" s="133"/>
      <c r="E397" s="134"/>
      <c r="F397" s="43" t="str">
        <f>VLOOKUP(C397,'[2]Acha Air Sales Price List'!$B$1:$D$65536,3,FALSE)</f>
        <v>Exchange rate :</v>
      </c>
      <c r="G397" s="21">
        <f>ROUND(IF(ISBLANK(C397),0,VLOOKUP(C397,'[2]Acha Air Sales Price List'!$B$1:$X$65536,12,FALSE)*$L$14),2)</f>
        <v>0</v>
      </c>
      <c r="H397" s="22">
        <f t="shared" si="10"/>
        <v>0</v>
      </c>
      <c r="I397" s="14"/>
    </row>
    <row r="398" spans="1:9" ht="12.4" hidden="1" customHeight="1">
      <c r="A398" s="13"/>
      <c r="B398" s="1"/>
      <c r="C398" s="36"/>
      <c r="D398" s="133"/>
      <c r="E398" s="134"/>
      <c r="F398" s="43" t="str">
        <f>VLOOKUP(C398,'[2]Acha Air Sales Price List'!$B$1:$D$65536,3,FALSE)</f>
        <v>Exchange rate :</v>
      </c>
      <c r="G398" s="21">
        <f>ROUND(IF(ISBLANK(C398),0,VLOOKUP(C398,'[2]Acha Air Sales Price List'!$B$1:$X$65536,12,FALSE)*$L$14),2)</f>
        <v>0</v>
      </c>
      <c r="H398" s="22">
        <f t="shared" si="10"/>
        <v>0</v>
      </c>
      <c r="I398" s="14"/>
    </row>
    <row r="399" spans="1:9" ht="12.4" hidden="1" customHeight="1">
      <c r="A399" s="13"/>
      <c r="B399" s="1"/>
      <c r="C399" s="36"/>
      <c r="D399" s="133"/>
      <c r="E399" s="134"/>
      <c r="F399" s="43" t="str">
        <f>VLOOKUP(C399,'[2]Acha Air Sales Price List'!$B$1:$D$65536,3,FALSE)</f>
        <v>Exchange rate :</v>
      </c>
      <c r="G399" s="21">
        <f>ROUND(IF(ISBLANK(C399),0,VLOOKUP(C399,'[2]Acha Air Sales Price List'!$B$1:$X$65536,12,FALSE)*$L$14),2)</f>
        <v>0</v>
      </c>
      <c r="H399" s="22">
        <f t="shared" si="10"/>
        <v>0</v>
      </c>
      <c r="I399" s="14"/>
    </row>
    <row r="400" spans="1:9" ht="12.4" hidden="1" customHeight="1">
      <c r="A400" s="13"/>
      <c r="B400" s="1"/>
      <c r="C400" s="36"/>
      <c r="D400" s="133"/>
      <c r="E400" s="134"/>
      <c r="F400" s="43" t="str">
        <f>VLOOKUP(C400,'[2]Acha Air Sales Price List'!$B$1:$D$65536,3,FALSE)</f>
        <v>Exchange rate :</v>
      </c>
      <c r="G400" s="21">
        <f>ROUND(IF(ISBLANK(C400),0,VLOOKUP(C400,'[2]Acha Air Sales Price List'!$B$1:$X$65536,12,FALSE)*$L$14),2)</f>
        <v>0</v>
      </c>
      <c r="H400" s="22">
        <f t="shared" si="10"/>
        <v>0</v>
      </c>
      <c r="I400" s="14"/>
    </row>
    <row r="401" spans="1:9" ht="12.4" hidden="1" customHeight="1">
      <c r="A401" s="13"/>
      <c r="B401" s="1"/>
      <c r="C401" s="36"/>
      <c r="D401" s="133"/>
      <c r="E401" s="134"/>
      <c r="F401" s="43" t="str">
        <f>VLOOKUP(C401,'[2]Acha Air Sales Price List'!$B$1:$D$65536,3,FALSE)</f>
        <v>Exchange rate :</v>
      </c>
      <c r="G401" s="21">
        <f>ROUND(IF(ISBLANK(C401),0,VLOOKUP(C401,'[2]Acha Air Sales Price List'!$B$1:$X$65536,12,FALSE)*$L$14),2)</f>
        <v>0</v>
      </c>
      <c r="H401" s="22">
        <f t="shared" si="10"/>
        <v>0</v>
      </c>
      <c r="I401" s="14"/>
    </row>
    <row r="402" spans="1:9" ht="12.4" hidden="1" customHeight="1">
      <c r="A402" s="13"/>
      <c r="B402" s="1"/>
      <c r="C402" s="36"/>
      <c r="D402" s="133"/>
      <c r="E402" s="134"/>
      <c r="F402" s="43" t="str">
        <f>VLOOKUP(C402,'[2]Acha Air Sales Price List'!$B$1:$D$65536,3,FALSE)</f>
        <v>Exchange rate :</v>
      </c>
      <c r="G402" s="21">
        <f>ROUND(IF(ISBLANK(C402),0,VLOOKUP(C402,'[2]Acha Air Sales Price List'!$B$1:$X$65536,12,FALSE)*$L$14),2)</f>
        <v>0</v>
      </c>
      <c r="H402" s="22">
        <f t="shared" si="10"/>
        <v>0</v>
      </c>
      <c r="I402" s="14"/>
    </row>
    <row r="403" spans="1:9" ht="12.4" hidden="1" customHeight="1">
      <c r="A403" s="13"/>
      <c r="B403" s="1"/>
      <c r="C403" s="36"/>
      <c r="D403" s="133"/>
      <c r="E403" s="134"/>
      <c r="F403" s="43" t="str">
        <f>VLOOKUP(C403,'[2]Acha Air Sales Price List'!$B$1:$D$65536,3,FALSE)</f>
        <v>Exchange rate :</v>
      </c>
      <c r="G403" s="21">
        <f>ROUND(IF(ISBLANK(C403),0,VLOOKUP(C403,'[2]Acha Air Sales Price List'!$B$1:$X$65536,12,FALSE)*$L$14),2)</f>
        <v>0</v>
      </c>
      <c r="H403" s="22">
        <f t="shared" si="10"/>
        <v>0</v>
      </c>
      <c r="I403" s="14"/>
    </row>
    <row r="404" spans="1:9" ht="12.4" hidden="1" customHeight="1">
      <c r="A404" s="13"/>
      <c r="B404" s="1"/>
      <c r="C404" s="36"/>
      <c r="D404" s="133"/>
      <c r="E404" s="134"/>
      <c r="F404" s="43" t="str">
        <f>VLOOKUP(C404,'[2]Acha Air Sales Price List'!$B$1:$D$65536,3,FALSE)</f>
        <v>Exchange rate :</v>
      </c>
      <c r="G404" s="21">
        <f>ROUND(IF(ISBLANK(C404),0,VLOOKUP(C404,'[2]Acha Air Sales Price List'!$B$1:$X$65536,12,FALSE)*$L$14),2)</f>
        <v>0</v>
      </c>
      <c r="H404" s="22">
        <f t="shared" si="10"/>
        <v>0</v>
      </c>
      <c r="I404" s="14"/>
    </row>
    <row r="405" spans="1:9" ht="12.4" hidden="1" customHeight="1">
      <c r="A405" s="13"/>
      <c r="B405" s="1"/>
      <c r="C405" s="36"/>
      <c r="D405" s="133"/>
      <c r="E405" s="134"/>
      <c r="F405" s="43" t="str">
        <f>VLOOKUP(C405,'[2]Acha Air Sales Price List'!$B$1:$D$65536,3,FALSE)</f>
        <v>Exchange rate :</v>
      </c>
      <c r="G405" s="21">
        <f>ROUND(IF(ISBLANK(C405),0,VLOOKUP(C405,'[2]Acha Air Sales Price List'!$B$1:$X$65536,12,FALSE)*$L$14),2)</f>
        <v>0</v>
      </c>
      <c r="H405" s="22">
        <f t="shared" si="10"/>
        <v>0</v>
      </c>
      <c r="I405" s="14"/>
    </row>
    <row r="406" spans="1:9" ht="12.4" hidden="1" customHeight="1">
      <c r="A406" s="13"/>
      <c r="B406" s="1"/>
      <c r="C406" s="36"/>
      <c r="D406" s="133"/>
      <c r="E406" s="134"/>
      <c r="F406" s="43" t="str">
        <f>VLOOKUP(C406,'[2]Acha Air Sales Price List'!$B$1:$D$65536,3,FALSE)</f>
        <v>Exchange rate :</v>
      </c>
      <c r="G406" s="21">
        <f>ROUND(IF(ISBLANK(C406),0,VLOOKUP(C406,'[2]Acha Air Sales Price List'!$B$1:$X$65536,12,FALSE)*$L$14),2)</f>
        <v>0</v>
      </c>
      <c r="H406" s="22">
        <f t="shared" si="10"/>
        <v>0</v>
      </c>
      <c r="I406" s="14"/>
    </row>
    <row r="407" spans="1:9" ht="12.4" hidden="1" customHeight="1">
      <c r="A407" s="13"/>
      <c r="B407" s="1"/>
      <c r="C407" s="36"/>
      <c r="D407" s="133"/>
      <c r="E407" s="134"/>
      <c r="F407" s="43" t="str">
        <f>VLOOKUP(C407,'[2]Acha Air Sales Price List'!$B$1:$D$65536,3,FALSE)</f>
        <v>Exchange rate :</v>
      </c>
      <c r="G407" s="21">
        <f>ROUND(IF(ISBLANK(C407),0,VLOOKUP(C407,'[2]Acha Air Sales Price List'!$B$1:$X$65536,12,FALSE)*$L$14),2)</f>
        <v>0</v>
      </c>
      <c r="H407" s="22">
        <f t="shared" si="10"/>
        <v>0</v>
      </c>
      <c r="I407" s="14"/>
    </row>
    <row r="408" spans="1:9" ht="12.4" hidden="1" customHeight="1">
      <c r="A408" s="13"/>
      <c r="B408" s="1"/>
      <c r="C408" s="36"/>
      <c r="D408" s="133"/>
      <c r="E408" s="134"/>
      <c r="F408" s="43" t="str">
        <f>VLOOKUP(C408,'[2]Acha Air Sales Price List'!$B$1:$D$65536,3,FALSE)</f>
        <v>Exchange rate :</v>
      </c>
      <c r="G408" s="21">
        <f>ROUND(IF(ISBLANK(C408),0,VLOOKUP(C408,'[2]Acha Air Sales Price List'!$B$1:$X$65536,12,FALSE)*$L$14),2)</f>
        <v>0</v>
      </c>
      <c r="H408" s="22">
        <f t="shared" si="10"/>
        <v>0</v>
      </c>
      <c r="I408" s="14"/>
    </row>
    <row r="409" spans="1:9" ht="12.4" hidden="1" customHeight="1">
      <c r="A409" s="13"/>
      <c r="B409" s="1"/>
      <c r="C409" s="36"/>
      <c r="D409" s="133"/>
      <c r="E409" s="134"/>
      <c r="F409" s="43" t="str">
        <f>VLOOKUP(C409,'[2]Acha Air Sales Price List'!$B$1:$D$65536,3,FALSE)</f>
        <v>Exchange rate :</v>
      </c>
      <c r="G409" s="21">
        <f>ROUND(IF(ISBLANK(C409),0,VLOOKUP(C409,'[2]Acha Air Sales Price List'!$B$1:$X$65536,12,FALSE)*$L$14),2)</f>
        <v>0</v>
      </c>
      <c r="H409" s="22">
        <f t="shared" si="10"/>
        <v>0</v>
      </c>
      <c r="I409" s="14"/>
    </row>
    <row r="410" spans="1:9" ht="12.4" hidden="1" customHeight="1">
      <c r="A410" s="13"/>
      <c r="B410" s="1"/>
      <c r="C410" s="36"/>
      <c r="D410" s="133"/>
      <c r="E410" s="134"/>
      <c r="F410" s="43" t="str">
        <f>VLOOKUP(C410,'[2]Acha Air Sales Price List'!$B$1:$D$65536,3,FALSE)</f>
        <v>Exchange rate :</v>
      </c>
      <c r="G410" s="21">
        <f>ROUND(IF(ISBLANK(C410),0,VLOOKUP(C410,'[2]Acha Air Sales Price List'!$B$1:$X$65536,12,FALSE)*$L$14),2)</f>
        <v>0</v>
      </c>
      <c r="H410" s="22">
        <f t="shared" si="10"/>
        <v>0</v>
      </c>
      <c r="I410" s="14"/>
    </row>
    <row r="411" spans="1:9" ht="12.4" hidden="1" customHeight="1">
      <c r="A411" s="13"/>
      <c r="B411" s="1"/>
      <c r="C411" s="37"/>
      <c r="D411" s="133"/>
      <c r="E411" s="134"/>
      <c r="F411" s="43" t="str">
        <f>VLOOKUP(C411,'[2]Acha Air Sales Price List'!$B$1:$D$65536,3,FALSE)</f>
        <v>Exchange rate :</v>
      </c>
      <c r="G411" s="21">
        <f>ROUND(IF(ISBLANK(C411),0,VLOOKUP(C411,'[2]Acha Air Sales Price List'!$B$1:$X$65536,12,FALSE)*$L$14),2)</f>
        <v>0</v>
      </c>
      <c r="H411" s="22">
        <f t="shared" si="10"/>
        <v>0</v>
      </c>
      <c r="I411" s="14"/>
    </row>
    <row r="412" spans="1:9" ht="12.4" hidden="1" customHeight="1">
      <c r="A412" s="13"/>
      <c r="B412" s="1"/>
      <c r="C412" s="37"/>
      <c r="D412" s="133"/>
      <c r="E412" s="134"/>
      <c r="F412" s="43" t="str">
        <f>VLOOKUP(C412,'[2]Acha Air Sales Price List'!$B$1:$D$65536,3,FALSE)</f>
        <v>Exchange rate :</v>
      </c>
      <c r="G412" s="21">
        <f>ROUND(IF(ISBLANK(C412),0,VLOOKUP(C412,'[2]Acha Air Sales Price List'!$B$1:$X$65536,12,FALSE)*$L$14),2)</f>
        <v>0</v>
      </c>
      <c r="H412" s="22">
        <f t="shared" si="10"/>
        <v>0</v>
      </c>
      <c r="I412" s="14"/>
    </row>
    <row r="413" spans="1:9" ht="12.4" hidden="1" customHeight="1">
      <c r="A413" s="13"/>
      <c r="B413" s="1"/>
      <c r="C413" s="36"/>
      <c r="D413" s="133"/>
      <c r="E413" s="134"/>
      <c r="F413" s="43" t="str">
        <f>VLOOKUP(C413,'[2]Acha Air Sales Price List'!$B$1:$D$65536,3,FALSE)</f>
        <v>Exchange rate :</v>
      </c>
      <c r="G413" s="21">
        <f>ROUND(IF(ISBLANK(C413),0,VLOOKUP(C413,'[2]Acha Air Sales Price List'!$B$1:$X$65536,12,FALSE)*$L$14),2)</f>
        <v>0</v>
      </c>
      <c r="H413" s="22">
        <f t="shared" si="10"/>
        <v>0</v>
      </c>
      <c r="I413" s="14"/>
    </row>
    <row r="414" spans="1:9" ht="12.4" hidden="1" customHeight="1">
      <c r="A414" s="13"/>
      <c r="B414" s="1"/>
      <c r="C414" s="36"/>
      <c r="D414" s="133"/>
      <c r="E414" s="134"/>
      <c r="F414" s="43" t="str">
        <f>VLOOKUP(C414,'[2]Acha Air Sales Price List'!$B$1:$D$65536,3,FALSE)</f>
        <v>Exchange rate :</v>
      </c>
      <c r="G414" s="21">
        <f>ROUND(IF(ISBLANK(C414),0,VLOOKUP(C414,'[2]Acha Air Sales Price List'!$B$1:$X$65536,12,FALSE)*$L$14),2)</f>
        <v>0</v>
      </c>
      <c r="H414" s="22">
        <f t="shared" si="10"/>
        <v>0</v>
      </c>
      <c r="I414" s="14"/>
    </row>
    <row r="415" spans="1:9" ht="12.4" hidden="1" customHeight="1">
      <c r="A415" s="13"/>
      <c r="B415" s="1"/>
      <c r="C415" s="36"/>
      <c r="D415" s="133"/>
      <c r="E415" s="134"/>
      <c r="F415" s="43" t="str">
        <f>VLOOKUP(C415,'[2]Acha Air Sales Price List'!$B$1:$D$65536,3,FALSE)</f>
        <v>Exchange rate :</v>
      </c>
      <c r="G415" s="21">
        <f>ROUND(IF(ISBLANK(C415),0,VLOOKUP(C415,'[2]Acha Air Sales Price List'!$B$1:$X$65536,12,FALSE)*$L$14),2)</f>
        <v>0</v>
      </c>
      <c r="H415" s="22">
        <f t="shared" si="10"/>
        <v>0</v>
      </c>
      <c r="I415" s="14"/>
    </row>
    <row r="416" spans="1:9" ht="12.4" hidden="1" customHeight="1">
      <c r="A416" s="13"/>
      <c r="B416" s="1"/>
      <c r="C416" s="36"/>
      <c r="D416" s="133"/>
      <c r="E416" s="134"/>
      <c r="F416" s="43" t="str">
        <f>VLOOKUP(C416,'[2]Acha Air Sales Price List'!$B$1:$D$65536,3,FALSE)</f>
        <v>Exchange rate :</v>
      </c>
      <c r="G416" s="21">
        <f>ROUND(IF(ISBLANK(C416),0,VLOOKUP(C416,'[2]Acha Air Sales Price List'!$B$1:$X$65536,12,FALSE)*$L$14),2)</f>
        <v>0</v>
      </c>
      <c r="H416" s="22">
        <f t="shared" si="10"/>
        <v>0</v>
      </c>
      <c r="I416" s="14"/>
    </row>
    <row r="417" spans="1:9" ht="12.4" hidden="1" customHeight="1">
      <c r="A417" s="13"/>
      <c r="B417" s="1"/>
      <c r="C417" s="36"/>
      <c r="D417" s="133"/>
      <c r="E417" s="134"/>
      <c r="F417" s="43" t="str">
        <f>VLOOKUP(C417,'[2]Acha Air Sales Price List'!$B$1:$D$65536,3,FALSE)</f>
        <v>Exchange rate :</v>
      </c>
      <c r="G417" s="21">
        <f>ROUND(IF(ISBLANK(C417),0,VLOOKUP(C417,'[2]Acha Air Sales Price List'!$B$1:$X$65536,12,FALSE)*$L$14),2)</f>
        <v>0</v>
      </c>
      <c r="H417" s="22">
        <f t="shared" si="10"/>
        <v>0</v>
      </c>
      <c r="I417" s="14"/>
    </row>
    <row r="418" spans="1:9" ht="12.4" hidden="1" customHeight="1">
      <c r="A418" s="13"/>
      <c r="B418" s="1"/>
      <c r="C418" s="36"/>
      <c r="D418" s="133"/>
      <c r="E418" s="134"/>
      <c r="F418" s="43" t="str">
        <f>VLOOKUP(C418,'[2]Acha Air Sales Price List'!$B$1:$D$65536,3,FALSE)</f>
        <v>Exchange rate :</v>
      </c>
      <c r="G418" s="21">
        <f>ROUND(IF(ISBLANK(C418),0,VLOOKUP(C418,'[2]Acha Air Sales Price List'!$B$1:$X$65536,12,FALSE)*$L$14),2)</f>
        <v>0</v>
      </c>
      <c r="H418" s="22">
        <f t="shared" si="10"/>
        <v>0</v>
      </c>
      <c r="I418" s="14"/>
    </row>
    <row r="419" spans="1:9" ht="12.4" hidden="1" customHeight="1">
      <c r="A419" s="13"/>
      <c r="B419" s="1"/>
      <c r="C419" s="36"/>
      <c r="D419" s="133"/>
      <c r="E419" s="134"/>
      <c r="F419" s="43" t="str">
        <f>VLOOKUP(C419,'[2]Acha Air Sales Price List'!$B$1:$D$65536,3,FALSE)</f>
        <v>Exchange rate :</v>
      </c>
      <c r="G419" s="21">
        <f>ROUND(IF(ISBLANK(C419),0,VLOOKUP(C419,'[2]Acha Air Sales Price List'!$B$1:$X$65536,12,FALSE)*$L$14),2)</f>
        <v>0</v>
      </c>
      <c r="H419" s="22">
        <f t="shared" si="10"/>
        <v>0</v>
      </c>
      <c r="I419" s="14"/>
    </row>
    <row r="420" spans="1:9" ht="12.4" hidden="1" customHeight="1">
      <c r="A420" s="13"/>
      <c r="B420" s="1"/>
      <c r="C420" s="36"/>
      <c r="D420" s="133"/>
      <c r="E420" s="134"/>
      <c r="F420" s="43" t="str">
        <f>VLOOKUP(C420,'[2]Acha Air Sales Price List'!$B$1:$D$65536,3,FALSE)</f>
        <v>Exchange rate :</v>
      </c>
      <c r="G420" s="21">
        <f>ROUND(IF(ISBLANK(C420),0,VLOOKUP(C420,'[2]Acha Air Sales Price List'!$B$1:$X$65536,12,FALSE)*$L$14),2)</f>
        <v>0</v>
      </c>
      <c r="H420" s="22">
        <f t="shared" si="10"/>
        <v>0</v>
      </c>
      <c r="I420" s="14"/>
    </row>
    <row r="421" spans="1:9" ht="12.4" hidden="1" customHeight="1">
      <c r="A421" s="13"/>
      <c r="B421" s="1"/>
      <c r="C421" s="36"/>
      <c r="D421" s="133"/>
      <c r="E421" s="134"/>
      <c r="F421" s="43" t="str">
        <f>VLOOKUP(C421,'[2]Acha Air Sales Price List'!$B$1:$D$65536,3,FALSE)</f>
        <v>Exchange rate :</v>
      </c>
      <c r="G421" s="21">
        <f>ROUND(IF(ISBLANK(C421),0,VLOOKUP(C421,'[2]Acha Air Sales Price List'!$B$1:$X$65536,12,FALSE)*$L$14),2)</f>
        <v>0</v>
      </c>
      <c r="H421" s="22">
        <f t="shared" si="10"/>
        <v>0</v>
      </c>
      <c r="I421" s="14"/>
    </row>
    <row r="422" spans="1:9" ht="12.4" hidden="1" customHeight="1">
      <c r="A422" s="13"/>
      <c r="B422" s="1"/>
      <c r="C422" s="36"/>
      <c r="D422" s="133"/>
      <c r="E422" s="134"/>
      <c r="F422" s="43" t="str">
        <f>VLOOKUP(C422,'[2]Acha Air Sales Price List'!$B$1:$D$65536,3,FALSE)</f>
        <v>Exchange rate :</v>
      </c>
      <c r="G422" s="21">
        <f>ROUND(IF(ISBLANK(C422),0,VLOOKUP(C422,'[2]Acha Air Sales Price List'!$B$1:$X$65536,12,FALSE)*$L$14),2)</f>
        <v>0</v>
      </c>
      <c r="H422" s="22">
        <f t="shared" si="10"/>
        <v>0</v>
      </c>
      <c r="I422" s="14"/>
    </row>
    <row r="423" spans="1:9" ht="12.4" hidden="1" customHeight="1">
      <c r="A423" s="13"/>
      <c r="B423" s="1"/>
      <c r="C423" s="37"/>
      <c r="D423" s="133"/>
      <c r="E423" s="134"/>
      <c r="F423" s="43" t="str">
        <f>VLOOKUP(C423,'[2]Acha Air Sales Price List'!$B$1:$D$65536,3,FALSE)</f>
        <v>Exchange rate :</v>
      </c>
      <c r="G423" s="21">
        <f>ROUND(IF(ISBLANK(C423),0,VLOOKUP(C423,'[2]Acha Air Sales Price List'!$B$1:$X$65536,12,FALSE)*$L$14),2)</f>
        <v>0</v>
      </c>
      <c r="H423" s="22">
        <f t="shared" si="10"/>
        <v>0</v>
      </c>
      <c r="I423" s="14"/>
    </row>
    <row r="424" spans="1:9" ht="12" hidden="1" customHeight="1">
      <c r="A424" s="13"/>
      <c r="B424" s="1"/>
      <c r="C424" s="36"/>
      <c r="D424" s="133"/>
      <c r="E424" s="134"/>
      <c r="F424" s="43" t="str">
        <f>VLOOKUP(C424,'[2]Acha Air Sales Price List'!$B$1:$D$65536,3,FALSE)</f>
        <v>Exchange rate :</v>
      </c>
      <c r="G424" s="21">
        <f>ROUND(IF(ISBLANK(C424),0,VLOOKUP(C424,'[2]Acha Air Sales Price List'!$B$1:$X$65536,12,FALSE)*$L$14),2)</f>
        <v>0</v>
      </c>
      <c r="H424" s="22">
        <f t="shared" si="10"/>
        <v>0</v>
      </c>
      <c r="I424" s="14"/>
    </row>
    <row r="425" spans="1:9" ht="12.4" hidden="1" customHeight="1">
      <c r="A425" s="13"/>
      <c r="B425" s="1"/>
      <c r="C425" s="36"/>
      <c r="D425" s="133"/>
      <c r="E425" s="134"/>
      <c r="F425" s="43" t="str">
        <f>VLOOKUP(C425,'[2]Acha Air Sales Price List'!$B$1:$D$65536,3,FALSE)</f>
        <v>Exchange rate :</v>
      </c>
      <c r="G425" s="21">
        <f>ROUND(IF(ISBLANK(C425),0,VLOOKUP(C425,'[2]Acha Air Sales Price List'!$B$1:$X$65536,12,FALSE)*$L$14),2)</f>
        <v>0</v>
      </c>
      <c r="H425" s="22">
        <f t="shared" si="10"/>
        <v>0</v>
      </c>
      <c r="I425" s="14"/>
    </row>
    <row r="426" spans="1:9" ht="12.4" hidden="1" customHeight="1">
      <c r="A426" s="13"/>
      <c r="B426" s="1"/>
      <c r="C426" s="36"/>
      <c r="D426" s="133"/>
      <c r="E426" s="134"/>
      <c r="F426" s="43" t="str">
        <f>VLOOKUP(C426,'[2]Acha Air Sales Price List'!$B$1:$D$65536,3,FALSE)</f>
        <v>Exchange rate :</v>
      </c>
      <c r="G426" s="21">
        <f>ROUND(IF(ISBLANK(C426),0,VLOOKUP(C426,'[2]Acha Air Sales Price List'!$B$1:$X$65536,12,FALSE)*$L$14),2)</f>
        <v>0</v>
      </c>
      <c r="H426" s="22">
        <f t="shared" si="10"/>
        <v>0</v>
      </c>
      <c r="I426" s="14"/>
    </row>
    <row r="427" spans="1:9" ht="12.4" hidden="1" customHeight="1">
      <c r="A427" s="13"/>
      <c r="B427" s="1"/>
      <c r="C427" s="36"/>
      <c r="D427" s="133"/>
      <c r="E427" s="134"/>
      <c r="F427" s="43" t="str">
        <f>VLOOKUP(C427,'[2]Acha Air Sales Price List'!$B$1:$D$65536,3,FALSE)</f>
        <v>Exchange rate :</v>
      </c>
      <c r="G427" s="21">
        <f>ROUND(IF(ISBLANK(C427),0,VLOOKUP(C427,'[2]Acha Air Sales Price List'!$B$1:$X$65536,12,FALSE)*$L$14),2)</f>
        <v>0</v>
      </c>
      <c r="H427" s="22">
        <f t="shared" si="10"/>
        <v>0</v>
      </c>
      <c r="I427" s="14"/>
    </row>
    <row r="428" spans="1:9" ht="12.4" hidden="1" customHeight="1">
      <c r="A428" s="13"/>
      <c r="B428" s="1"/>
      <c r="C428" s="36"/>
      <c r="D428" s="133"/>
      <c r="E428" s="134"/>
      <c r="F428" s="43" t="str">
        <f>VLOOKUP(C428,'[2]Acha Air Sales Price List'!$B$1:$D$65536,3,FALSE)</f>
        <v>Exchange rate :</v>
      </c>
      <c r="G428" s="21">
        <f>ROUND(IF(ISBLANK(C428),0,VLOOKUP(C428,'[2]Acha Air Sales Price List'!$B$1:$X$65536,12,FALSE)*$L$14),2)</f>
        <v>0</v>
      </c>
      <c r="H428" s="22">
        <f t="shared" si="10"/>
        <v>0</v>
      </c>
      <c r="I428" s="14"/>
    </row>
    <row r="429" spans="1:9" ht="12.4" hidden="1" customHeight="1">
      <c r="A429" s="13"/>
      <c r="B429" s="1"/>
      <c r="C429" s="36"/>
      <c r="D429" s="133"/>
      <c r="E429" s="134"/>
      <c r="F429" s="43" t="str">
        <f>VLOOKUP(C429,'[2]Acha Air Sales Price List'!$B$1:$D$65536,3,FALSE)</f>
        <v>Exchange rate :</v>
      </c>
      <c r="G429" s="21">
        <f>ROUND(IF(ISBLANK(C429),0,VLOOKUP(C429,'[2]Acha Air Sales Price List'!$B$1:$X$65536,12,FALSE)*$L$14),2)</f>
        <v>0</v>
      </c>
      <c r="H429" s="22">
        <f t="shared" si="10"/>
        <v>0</v>
      </c>
      <c r="I429" s="14"/>
    </row>
    <row r="430" spans="1:9" ht="12.4" hidden="1" customHeight="1">
      <c r="A430" s="13"/>
      <c r="B430" s="1"/>
      <c r="C430" s="36"/>
      <c r="D430" s="133"/>
      <c r="E430" s="134"/>
      <c r="F430" s="43" t="str">
        <f>VLOOKUP(C430,'[2]Acha Air Sales Price List'!$B$1:$D$65536,3,FALSE)</f>
        <v>Exchange rate :</v>
      </c>
      <c r="G430" s="21">
        <f>ROUND(IF(ISBLANK(C430),0,VLOOKUP(C430,'[2]Acha Air Sales Price List'!$B$1:$X$65536,12,FALSE)*$L$14),2)</f>
        <v>0</v>
      </c>
      <c r="H430" s="22">
        <f t="shared" si="10"/>
        <v>0</v>
      </c>
      <c r="I430" s="14"/>
    </row>
    <row r="431" spans="1:9" ht="12.4" hidden="1" customHeight="1">
      <c r="A431" s="13"/>
      <c r="B431" s="1"/>
      <c r="C431" s="36"/>
      <c r="D431" s="133"/>
      <c r="E431" s="134"/>
      <c r="F431" s="43" t="str">
        <f>VLOOKUP(C431,'[2]Acha Air Sales Price List'!$B$1:$D$65536,3,FALSE)</f>
        <v>Exchange rate :</v>
      </c>
      <c r="G431" s="21">
        <f>ROUND(IF(ISBLANK(C431),0,VLOOKUP(C431,'[2]Acha Air Sales Price List'!$B$1:$X$65536,12,FALSE)*$L$14),2)</f>
        <v>0</v>
      </c>
      <c r="H431" s="22">
        <f t="shared" si="10"/>
        <v>0</v>
      </c>
      <c r="I431" s="14"/>
    </row>
    <row r="432" spans="1:9" ht="12.4" hidden="1" customHeight="1">
      <c r="A432" s="13"/>
      <c r="B432" s="1"/>
      <c r="C432" s="36"/>
      <c r="D432" s="133"/>
      <c r="E432" s="134"/>
      <c r="F432" s="43" t="str">
        <f>VLOOKUP(C432,'[2]Acha Air Sales Price List'!$B$1:$D$65536,3,FALSE)</f>
        <v>Exchange rate :</v>
      </c>
      <c r="G432" s="21">
        <f>ROUND(IF(ISBLANK(C432),0,VLOOKUP(C432,'[2]Acha Air Sales Price List'!$B$1:$X$65536,12,FALSE)*$L$14),2)</f>
        <v>0</v>
      </c>
      <c r="H432" s="22">
        <f t="shared" si="10"/>
        <v>0</v>
      </c>
      <c r="I432" s="14"/>
    </row>
    <row r="433" spans="1:9" ht="12.4" hidden="1" customHeight="1">
      <c r="A433" s="13"/>
      <c r="B433" s="1"/>
      <c r="C433" s="36"/>
      <c r="D433" s="133"/>
      <c r="E433" s="134"/>
      <c r="F433" s="43" t="str">
        <f>VLOOKUP(C433,'[2]Acha Air Sales Price List'!$B$1:$D$65536,3,FALSE)</f>
        <v>Exchange rate :</v>
      </c>
      <c r="G433" s="21">
        <f>ROUND(IF(ISBLANK(C433),0,VLOOKUP(C433,'[2]Acha Air Sales Price List'!$B$1:$X$65536,12,FALSE)*$L$14),2)</f>
        <v>0</v>
      </c>
      <c r="H433" s="22">
        <f t="shared" si="10"/>
        <v>0</v>
      </c>
      <c r="I433" s="14"/>
    </row>
    <row r="434" spans="1:9" ht="12.4" hidden="1" customHeight="1">
      <c r="A434" s="13"/>
      <c r="B434" s="1"/>
      <c r="C434" s="36"/>
      <c r="D434" s="133"/>
      <c r="E434" s="134"/>
      <c r="F434" s="43" t="str">
        <f>VLOOKUP(C434,'[2]Acha Air Sales Price List'!$B$1:$D$65536,3,FALSE)</f>
        <v>Exchange rate :</v>
      </c>
      <c r="G434" s="21">
        <f>ROUND(IF(ISBLANK(C434),0,VLOOKUP(C434,'[2]Acha Air Sales Price List'!$B$1:$X$65536,12,FALSE)*$L$14),2)</f>
        <v>0</v>
      </c>
      <c r="H434" s="22">
        <f t="shared" si="10"/>
        <v>0</v>
      </c>
      <c r="I434" s="14"/>
    </row>
    <row r="435" spans="1:9" ht="12.4" hidden="1" customHeight="1">
      <c r="A435" s="13"/>
      <c r="B435" s="1"/>
      <c r="C435" s="36"/>
      <c r="D435" s="133"/>
      <c r="E435" s="134"/>
      <c r="F435" s="43" t="str">
        <f>VLOOKUP(C435,'[2]Acha Air Sales Price List'!$B$1:$D$65536,3,FALSE)</f>
        <v>Exchange rate :</v>
      </c>
      <c r="G435" s="21">
        <f>ROUND(IF(ISBLANK(C435),0,VLOOKUP(C435,'[2]Acha Air Sales Price List'!$B$1:$X$65536,12,FALSE)*$L$14),2)</f>
        <v>0</v>
      </c>
      <c r="H435" s="22">
        <f t="shared" si="10"/>
        <v>0</v>
      </c>
      <c r="I435" s="14"/>
    </row>
    <row r="436" spans="1:9" ht="12.4" hidden="1" customHeight="1">
      <c r="A436" s="13"/>
      <c r="B436" s="1"/>
      <c r="C436" s="36"/>
      <c r="D436" s="133"/>
      <c r="E436" s="134"/>
      <c r="F436" s="43" t="str">
        <f>VLOOKUP(C436,'[2]Acha Air Sales Price List'!$B$1:$D$65536,3,FALSE)</f>
        <v>Exchange rate :</v>
      </c>
      <c r="G436" s="21">
        <f>ROUND(IF(ISBLANK(C436),0,VLOOKUP(C436,'[2]Acha Air Sales Price List'!$B$1:$X$65536,12,FALSE)*$L$14),2)</f>
        <v>0</v>
      </c>
      <c r="H436" s="22">
        <f t="shared" si="10"/>
        <v>0</v>
      </c>
      <c r="I436" s="14"/>
    </row>
    <row r="437" spans="1:9" ht="12.4" hidden="1" customHeight="1">
      <c r="A437" s="13"/>
      <c r="B437" s="1"/>
      <c r="C437" s="36"/>
      <c r="D437" s="133"/>
      <c r="E437" s="134"/>
      <c r="F437" s="43" t="str">
        <f>VLOOKUP(C437,'[2]Acha Air Sales Price List'!$B$1:$D$65536,3,FALSE)</f>
        <v>Exchange rate :</v>
      </c>
      <c r="G437" s="21">
        <f>ROUND(IF(ISBLANK(C437),0,VLOOKUP(C437,'[2]Acha Air Sales Price List'!$B$1:$X$65536,12,FALSE)*$L$14),2)</f>
        <v>0</v>
      </c>
      <c r="H437" s="22">
        <f t="shared" si="10"/>
        <v>0</v>
      </c>
      <c r="I437" s="14"/>
    </row>
    <row r="438" spans="1:9" ht="12.4" hidden="1" customHeight="1">
      <c r="A438" s="13"/>
      <c r="B438" s="1"/>
      <c r="C438" s="36"/>
      <c r="D438" s="133"/>
      <c r="E438" s="134"/>
      <c r="F438" s="43" t="str">
        <f>VLOOKUP(C438,'[2]Acha Air Sales Price List'!$B$1:$D$65536,3,FALSE)</f>
        <v>Exchange rate :</v>
      </c>
      <c r="G438" s="21">
        <f>ROUND(IF(ISBLANK(C438),0,VLOOKUP(C438,'[2]Acha Air Sales Price List'!$B$1:$X$65536,12,FALSE)*$L$14),2)</f>
        <v>0</v>
      </c>
      <c r="H438" s="22">
        <f t="shared" si="10"/>
        <v>0</v>
      </c>
      <c r="I438" s="14"/>
    </row>
    <row r="439" spans="1:9" ht="12.4" hidden="1" customHeight="1">
      <c r="A439" s="13"/>
      <c r="B439" s="1"/>
      <c r="C439" s="36"/>
      <c r="D439" s="133"/>
      <c r="E439" s="134"/>
      <c r="F439" s="43" t="str">
        <f>VLOOKUP(C439,'[2]Acha Air Sales Price List'!$B$1:$D$65536,3,FALSE)</f>
        <v>Exchange rate :</v>
      </c>
      <c r="G439" s="21">
        <f>ROUND(IF(ISBLANK(C439),0,VLOOKUP(C439,'[2]Acha Air Sales Price List'!$B$1:$X$65536,12,FALSE)*$L$14),2)</f>
        <v>0</v>
      </c>
      <c r="H439" s="22">
        <f t="shared" si="10"/>
        <v>0</v>
      </c>
      <c r="I439" s="14"/>
    </row>
    <row r="440" spans="1:9" ht="12.4" hidden="1" customHeight="1">
      <c r="A440" s="13"/>
      <c r="B440" s="1"/>
      <c r="C440" s="36"/>
      <c r="D440" s="133"/>
      <c r="E440" s="134"/>
      <c r="F440" s="43" t="str">
        <f>VLOOKUP(C440,'[2]Acha Air Sales Price List'!$B$1:$D$65536,3,FALSE)</f>
        <v>Exchange rate :</v>
      </c>
      <c r="G440" s="21">
        <f>ROUND(IF(ISBLANK(C440),0,VLOOKUP(C440,'[2]Acha Air Sales Price List'!$B$1:$X$65536,12,FALSE)*$L$14),2)</f>
        <v>0</v>
      </c>
      <c r="H440" s="22">
        <f t="shared" si="10"/>
        <v>0</v>
      </c>
      <c r="I440" s="14"/>
    </row>
    <row r="441" spans="1:9" ht="12.4" hidden="1" customHeight="1">
      <c r="A441" s="13"/>
      <c r="B441" s="1"/>
      <c r="C441" s="36"/>
      <c r="D441" s="133"/>
      <c r="E441" s="134"/>
      <c r="F441" s="43" t="str">
        <f>VLOOKUP(C441,'[2]Acha Air Sales Price List'!$B$1:$D$65536,3,FALSE)</f>
        <v>Exchange rate :</v>
      </c>
      <c r="G441" s="21">
        <f>ROUND(IF(ISBLANK(C441),0,VLOOKUP(C441,'[2]Acha Air Sales Price List'!$B$1:$X$65536,12,FALSE)*$L$14),2)</f>
        <v>0</v>
      </c>
      <c r="H441" s="22">
        <f t="shared" si="10"/>
        <v>0</v>
      </c>
      <c r="I441" s="14"/>
    </row>
    <row r="442" spans="1:9" ht="12.4" hidden="1" customHeight="1">
      <c r="A442" s="13"/>
      <c r="B442" s="1"/>
      <c r="C442" s="36"/>
      <c r="D442" s="133"/>
      <c r="E442" s="134"/>
      <c r="F442" s="43" t="str">
        <f>VLOOKUP(C442,'[2]Acha Air Sales Price List'!$B$1:$D$65536,3,FALSE)</f>
        <v>Exchange rate :</v>
      </c>
      <c r="G442" s="21">
        <f>ROUND(IF(ISBLANK(C442),0,VLOOKUP(C442,'[2]Acha Air Sales Price List'!$B$1:$X$65536,12,FALSE)*$L$14),2)</f>
        <v>0</v>
      </c>
      <c r="H442" s="22">
        <f t="shared" si="10"/>
        <v>0</v>
      </c>
      <c r="I442" s="14"/>
    </row>
    <row r="443" spans="1:9" ht="12.4" hidden="1" customHeight="1">
      <c r="A443" s="13"/>
      <c r="B443" s="1"/>
      <c r="C443" s="36"/>
      <c r="D443" s="133"/>
      <c r="E443" s="134"/>
      <c r="F443" s="43" t="str">
        <f>VLOOKUP(C443,'[2]Acha Air Sales Price List'!$B$1:$D$65536,3,FALSE)</f>
        <v>Exchange rate :</v>
      </c>
      <c r="G443" s="21">
        <f>ROUND(IF(ISBLANK(C443),0,VLOOKUP(C443,'[2]Acha Air Sales Price List'!$B$1:$X$65536,12,FALSE)*$L$14),2)</f>
        <v>0</v>
      </c>
      <c r="H443" s="22">
        <f t="shared" si="10"/>
        <v>0</v>
      </c>
      <c r="I443" s="14"/>
    </row>
    <row r="444" spans="1:9" ht="12.4" hidden="1" customHeight="1">
      <c r="A444" s="13"/>
      <c r="B444" s="1"/>
      <c r="C444" s="36"/>
      <c r="D444" s="133"/>
      <c r="E444" s="134"/>
      <c r="F444" s="43" t="str">
        <f>VLOOKUP(C444,'[2]Acha Air Sales Price List'!$B$1:$D$65536,3,FALSE)</f>
        <v>Exchange rate :</v>
      </c>
      <c r="G444" s="21">
        <f>ROUND(IF(ISBLANK(C444),0,VLOOKUP(C444,'[2]Acha Air Sales Price List'!$B$1:$X$65536,12,FALSE)*$L$14),2)</f>
        <v>0</v>
      </c>
      <c r="H444" s="22">
        <f t="shared" si="10"/>
        <v>0</v>
      </c>
      <c r="I444" s="14"/>
    </row>
    <row r="445" spans="1:9" ht="12.4" hidden="1" customHeight="1">
      <c r="A445" s="13"/>
      <c r="B445" s="1"/>
      <c r="C445" s="36"/>
      <c r="D445" s="133"/>
      <c r="E445" s="134"/>
      <c r="F445" s="43" t="str">
        <f>VLOOKUP(C445,'[2]Acha Air Sales Price List'!$B$1:$D$65536,3,FALSE)</f>
        <v>Exchange rate :</v>
      </c>
      <c r="G445" s="21">
        <f>ROUND(IF(ISBLANK(C445),0,VLOOKUP(C445,'[2]Acha Air Sales Price List'!$B$1:$X$65536,12,FALSE)*$L$14),2)</f>
        <v>0</v>
      </c>
      <c r="H445" s="22">
        <f t="shared" si="10"/>
        <v>0</v>
      </c>
      <c r="I445" s="14"/>
    </row>
    <row r="446" spans="1:9" ht="12.4" hidden="1" customHeight="1">
      <c r="A446" s="13"/>
      <c r="B446" s="1"/>
      <c r="C446" s="36"/>
      <c r="D446" s="133"/>
      <c r="E446" s="134"/>
      <c r="F446" s="43" t="str">
        <f>VLOOKUP(C446,'[2]Acha Air Sales Price List'!$B$1:$D$65536,3,FALSE)</f>
        <v>Exchange rate :</v>
      </c>
      <c r="G446" s="21">
        <f>ROUND(IF(ISBLANK(C446),0,VLOOKUP(C446,'[2]Acha Air Sales Price List'!$B$1:$X$65536,12,FALSE)*$L$14),2)</f>
        <v>0</v>
      </c>
      <c r="H446" s="22">
        <f t="shared" si="10"/>
        <v>0</v>
      </c>
      <c r="I446" s="14"/>
    </row>
    <row r="447" spans="1:9" ht="12.4" hidden="1" customHeight="1">
      <c r="A447" s="13"/>
      <c r="B447" s="1"/>
      <c r="C447" s="36"/>
      <c r="D447" s="133"/>
      <c r="E447" s="134"/>
      <c r="F447" s="43" t="str">
        <f>VLOOKUP(C447,'[2]Acha Air Sales Price List'!$B$1:$D$65536,3,FALSE)</f>
        <v>Exchange rate :</v>
      </c>
      <c r="G447" s="21">
        <f>ROUND(IF(ISBLANK(C447),0,VLOOKUP(C447,'[2]Acha Air Sales Price List'!$B$1:$X$65536,12,FALSE)*$L$14),2)</f>
        <v>0</v>
      </c>
      <c r="H447" s="22">
        <f t="shared" si="10"/>
        <v>0</v>
      </c>
      <c r="I447" s="14"/>
    </row>
    <row r="448" spans="1:9" ht="12.4" hidden="1" customHeight="1">
      <c r="A448" s="13"/>
      <c r="B448" s="1"/>
      <c r="C448" s="36"/>
      <c r="D448" s="133"/>
      <c r="E448" s="134"/>
      <c r="F448" s="43" t="str">
        <f>VLOOKUP(C448,'[2]Acha Air Sales Price List'!$B$1:$D$65536,3,FALSE)</f>
        <v>Exchange rate :</v>
      </c>
      <c r="G448" s="21">
        <f>ROUND(IF(ISBLANK(C448),0,VLOOKUP(C448,'[2]Acha Air Sales Price List'!$B$1:$X$65536,12,FALSE)*$L$14),2)</f>
        <v>0</v>
      </c>
      <c r="H448" s="22">
        <f t="shared" si="10"/>
        <v>0</v>
      </c>
      <c r="I448" s="14"/>
    </row>
    <row r="449" spans="1:9" ht="12.4" hidden="1" customHeight="1">
      <c r="A449" s="13"/>
      <c r="B449" s="1"/>
      <c r="C449" s="36"/>
      <c r="D449" s="133"/>
      <c r="E449" s="134"/>
      <c r="F449" s="43" t="str">
        <f>VLOOKUP(C449,'[2]Acha Air Sales Price List'!$B$1:$D$65536,3,FALSE)</f>
        <v>Exchange rate :</v>
      </c>
      <c r="G449" s="21">
        <f>ROUND(IF(ISBLANK(C449),0,VLOOKUP(C449,'[2]Acha Air Sales Price List'!$B$1:$X$65536,12,FALSE)*$L$14),2)</f>
        <v>0</v>
      </c>
      <c r="H449" s="22">
        <f t="shared" si="10"/>
        <v>0</v>
      </c>
      <c r="I449" s="14"/>
    </row>
    <row r="450" spans="1:9" ht="12.4" hidden="1" customHeight="1">
      <c r="A450" s="13"/>
      <c r="B450" s="1"/>
      <c r="C450" s="36"/>
      <c r="D450" s="133"/>
      <c r="E450" s="134"/>
      <c r="F450" s="43" t="str">
        <f>VLOOKUP(C450,'[2]Acha Air Sales Price List'!$B$1:$D$65536,3,FALSE)</f>
        <v>Exchange rate :</v>
      </c>
      <c r="G450" s="21">
        <f>ROUND(IF(ISBLANK(C450),0,VLOOKUP(C450,'[2]Acha Air Sales Price List'!$B$1:$X$65536,12,FALSE)*$L$14),2)</f>
        <v>0</v>
      </c>
      <c r="H450" s="22">
        <f t="shared" si="10"/>
        <v>0</v>
      </c>
      <c r="I450" s="14"/>
    </row>
    <row r="451" spans="1:9" ht="12.4" hidden="1" customHeight="1">
      <c r="A451" s="13"/>
      <c r="B451" s="1"/>
      <c r="C451" s="37"/>
      <c r="D451" s="133"/>
      <c r="E451" s="134"/>
      <c r="F451" s="43" t="str">
        <f>VLOOKUP(C451,'[2]Acha Air Sales Price List'!$B$1:$D$65536,3,FALSE)</f>
        <v>Exchange rate :</v>
      </c>
      <c r="G451" s="21">
        <f>ROUND(IF(ISBLANK(C451),0,VLOOKUP(C451,'[2]Acha Air Sales Price List'!$B$1:$X$65536,12,FALSE)*$L$14),2)</f>
        <v>0</v>
      </c>
      <c r="H451" s="22">
        <f>ROUND(IF(ISNUMBER(B451), G451*B451, 0),5)</f>
        <v>0</v>
      </c>
      <c r="I451" s="14"/>
    </row>
    <row r="452" spans="1:9" ht="12" hidden="1" customHeight="1">
      <c r="A452" s="13"/>
      <c r="B452" s="1"/>
      <c r="C452" s="36"/>
      <c r="D452" s="133"/>
      <c r="E452" s="134"/>
      <c r="F452" s="43" t="str">
        <f>VLOOKUP(C452,'[2]Acha Air Sales Price List'!$B$1:$D$65536,3,FALSE)</f>
        <v>Exchange rate :</v>
      </c>
      <c r="G452" s="21">
        <f>ROUND(IF(ISBLANK(C452),0,VLOOKUP(C452,'[2]Acha Air Sales Price List'!$B$1:$X$65536,12,FALSE)*$L$14),2)</f>
        <v>0</v>
      </c>
      <c r="H452" s="22">
        <f t="shared" ref="H452:H502" si="11">ROUND(IF(ISNUMBER(B452), G452*B452, 0),5)</f>
        <v>0</v>
      </c>
      <c r="I452" s="14"/>
    </row>
    <row r="453" spans="1:9" ht="12.4" hidden="1" customHeight="1">
      <c r="A453" s="13"/>
      <c r="B453" s="1"/>
      <c r="C453" s="36"/>
      <c r="D453" s="133"/>
      <c r="E453" s="134"/>
      <c r="F453" s="43" t="str">
        <f>VLOOKUP(C453,'[2]Acha Air Sales Price List'!$B$1:$D$65536,3,FALSE)</f>
        <v>Exchange rate :</v>
      </c>
      <c r="G453" s="21">
        <f>ROUND(IF(ISBLANK(C453),0,VLOOKUP(C453,'[2]Acha Air Sales Price List'!$B$1:$X$65536,12,FALSE)*$L$14),2)</f>
        <v>0</v>
      </c>
      <c r="H453" s="22">
        <f t="shared" si="11"/>
        <v>0</v>
      </c>
      <c r="I453" s="14"/>
    </row>
    <row r="454" spans="1:9" ht="12.4" hidden="1" customHeight="1">
      <c r="A454" s="13"/>
      <c r="B454" s="1"/>
      <c r="C454" s="36"/>
      <c r="D454" s="133"/>
      <c r="E454" s="134"/>
      <c r="F454" s="43" t="str">
        <f>VLOOKUP(C454,'[2]Acha Air Sales Price List'!$B$1:$D$65536,3,FALSE)</f>
        <v>Exchange rate :</v>
      </c>
      <c r="G454" s="21">
        <f>ROUND(IF(ISBLANK(C454),0,VLOOKUP(C454,'[2]Acha Air Sales Price List'!$B$1:$X$65536,12,FALSE)*$L$14),2)</f>
        <v>0</v>
      </c>
      <c r="H454" s="22">
        <f t="shared" si="11"/>
        <v>0</v>
      </c>
      <c r="I454" s="14"/>
    </row>
    <row r="455" spans="1:9" ht="12.4" hidden="1" customHeight="1">
      <c r="A455" s="13"/>
      <c r="B455" s="1"/>
      <c r="C455" s="36"/>
      <c r="D455" s="133"/>
      <c r="E455" s="134"/>
      <c r="F455" s="43" t="str">
        <f>VLOOKUP(C455,'[2]Acha Air Sales Price List'!$B$1:$D$65536,3,FALSE)</f>
        <v>Exchange rate :</v>
      </c>
      <c r="G455" s="21">
        <f>ROUND(IF(ISBLANK(C455),0,VLOOKUP(C455,'[2]Acha Air Sales Price List'!$B$1:$X$65536,12,FALSE)*$L$14),2)</f>
        <v>0</v>
      </c>
      <c r="H455" s="22">
        <f t="shared" si="11"/>
        <v>0</v>
      </c>
      <c r="I455" s="14"/>
    </row>
    <row r="456" spans="1:9" ht="12.4" hidden="1" customHeight="1">
      <c r="A456" s="13"/>
      <c r="B456" s="1"/>
      <c r="C456" s="36"/>
      <c r="D456" s="133"/>
      <c r="E456" s="134"/>
      <c r="F456" s="43" t="str">
        <f>VLOOKUP(C456,'[2]Acha Air Sales Price List'!$B$1:$D$65536,3,FALSE)</f>
        <v>Exchange rate :</v>
      </c>
      <c r="G456" s="21">
        <f>ROUND(IF(ISBLANK(C456),0,VLOOKUP(C456,'[2]Acha Air Sales Price List'!$B$1:$X$65536,12,FALSE)*$L$14),2)</f>
        <v>0</v>
      </c>
      <c r="H456" s="22">
        <f t="shared" si="11"/>
        <v>0</v>
      </c>
      <c r="I456" s="14"/>
    </row>
    <row r="457" spans="1:9" ht="12.4" hidden="1" customHeight="1">
      <c r="A457" s="13"/>
      <c r="B457" s="1"/>
      <c r="C457" s="36"/>
      <c r="D457" s="133"/>
      <c r="E457" s="134"/>
      <c r="F457" s="43" t="str">
        <f>VLOOKUP(C457,'[2]Acha Air Sales Price List'!$B$1:$D$65536,3,FALSE)</f>
        <v>Exchange rate :</v>
      </c>
      <c r="G457" s="21">
        <f>ROUND(IF(ISBLANK(C457),0,VLOOKUP(C457,'[2]Acha Air Sales Price List'!$B$1:$X$65536,12,FALSE)*$L$14),2)</f>
        <v>0</v>
      </c>
      <c r="H457" s="22">
        <f t="shared" si="11"/>
        <v>0</v>
      </c>
      <c r="I457" s="14"/>
    </row>
    <row r="458" spans="1:9" ht="12.4" hidden="1" customHeight="1">
      <c r="A458" s="13"/>
      <c r="B458" s="1"/>
      <c r="C458" s="36"/>
      <c r="D458" s="133"/>
      <c r="E458" s="134"/>
      <c r="F458" s="43" t="str">
        <f>VLOOKUP(C458,'[2]Acha Air Sales Price List'!$B$1:$D$65536,3,FALSE)</f>
        <v>Exchange rate :</v>
      </c>
      <c r="G458" s="21">
        <f>ROUND(IF(ISBLANK(C458),0,VLOOKUP(C458,'[2]Acha Air Sales Price List'!$B$1:$X$65536,12,FALSE)*$L$14),2)</f>
        <v>0</v>
      </c>
      <c r="H458" s="22">
        <f t="shared" si="11"/>
        <v>0</v>
      </c>
      <c r="I458" s="14"/>
    </row>
    <row r="459" spans="1:9" ht="12.4" hidden="1" customHeight="1">
      <c r="A459" s="13"/>
      <c r="B459" s="1"/>
      <c r="C459" s="36"/>
      <c r="D459" s="133"/>
      <c r="E459" s="134"/>
      <c r="F459" s="43" t="str">
        <f>VLOOKUP(C459,'[2]Acha Air Sales Price List'!$B$1:$D$65536,3,FALSE)</f>
        <v>Exchange rate :</v>
      </c>
      <c r="G459" s="21">
        <f>ROUND(IF(ISBLANK(C459),0,VLOOKUP(C459,'[2]Acha Air Sales Price List'!$B$1:$X$65536,12,FALSE)*$L$14),2)</f>
        <v>0</v>
      </c>
      <c r="H459" s="22">
        <f t="shared" si="11"/>
        <v>0</v>
      </c>
      <c r="I459" s="14"/>
    </row>
    <row r="460" spans="1:9" ht="12.4" hidden="1" customHeight="1">
      <c r="A460" s="13"/>
      <c r="B460" s="1"/>
      <c r="C460" s="36"/>
      <c r="D460" s="133"/>
      <c r="E460" s="134"/>
      <c r="F460" s="43" t="str">
        <f>VLOOKUP(C460,'[2]Acha Air Sales Price List'!$B$1:$D$65536,3,FALSE)</f>
        <v>Exchange rate :</v>
      </c>
      <c r="G460" s="21">
        <f>ROUND(IF(ISBLANK(C460),0,VLOOKUP(C460,'[2]Acha Air Sales Price List'!$B$1:$X$65536,12,FALSE)*$L$14),2)</f>
        <v>0</v>
      </c>
      <c r="H460" s="22">
        <f t="shared" si="11"/>
        <v>0</v>
      </c>
      <c r="I460" s="14"/>
    </row>
    <row r="461" spans="1:9" ht="12.4" hidden="1" customHeight="1">
      <c r="A461" s="13"/>
      <c r="B461" s="1"/>
      <c r="C461" s="36"/>
      <c r="D461" s="133"/>
      <c r="E461" s="134"/>
      <c r="F461" s="43" t="str">
        <f>VLOOKUP(C461,'[2]Acha Air Sales Price List'!$B$1:$D$65536,3,FALSE)</f>
        <v>Exchange rate :</v>
      </c>
      <c r="G461" s="21">
        <f>ROUND(IF(ISBLANK(C461),0,VLOOKUP(C461,'[2]Acha Air Sales Price List'!$B$1:$X$65536,12,FALSE)*$L$14),2)</f>
        <v>0</v>
      </c>
      <c r="H461" s="22">
        <f t="shared" si="11"/>
        <v>0</v>
      </c>
      <c r="I461" s="14"/>
    </row>
    <row r="462" spans="1:9" ht="12.4" hidden="1" customHeight="1">
      <c r="A462" s="13"/>
      <c r="B462" s="1"/>
      <c r="C462" s="36"/>
      <c r="D462" s="133"/>
      <c r="E462" s="134"/>
      <c r="F462" s="43" t="str">
        <f>VLOOKUP(C462,'[2]Acha Air Sales Price List'!$B$1:$D$65536,3,FALSE)</f>
        <v>Exchange rate :</v>
      </c>
      <c r="G462" s="21">
        <f>ROUND(IF(ISBLANK(C462),0,VLOOKUP(C462,'[2]Acha Air Sales Price List'!$B$1:$X$65536,12,FALSE)*$L$14),2)</f>
        <v>0</v>
      </c>
      <c r="H462" s="22">
        <f t="shared" si="11"/>
        <v>0</v>
      </c>
      <c r="I462" s="14"/>
    </row>
    <row r="463" spans="1:9" ht="12.4" hidden="1" customHeight="1">
      <c r="A463" s="13"/>
      <c r="B463" s="1"/>
      <c r="C463" s="36"/>
      <c r="D463" s="133"/>
      <c r="E463" s="134"/>
      <c r="F463" s="43" t="str">
        <f>VLOOKUP(C463,'[2]Acha Air Sales Price List'!$B$1:$D$65536,3,FALSE)</f>
        <v>Exchange rate :</v>
      </c>
      <c r="G463" s="21">
        <f>ROUND(IF(ISBLANK(C463),0,VLOOKUP(C463,'[2]Acha Air Sales Price List'!$B$1:$X$65536,12,FALSE)*$L$14),2)</f>
        <v>0</v>
      </c>
      <c r="H463" s="22">
        <f t="shared" si="11"/>
        <v>0</v>
      </c>
      <c r="I463" s="14"/>
    </row>
    <row r="464" spans="1:9" ht="12.4" hidden="1" customHeight="1">
      <c r="A464" s="13"/>
      <c r="B464" s="1"/>
      <c r="C464" s="36"/>
      <c r="D464" s="133"/>
      <c r="E464" s="134"/>
      <c r="F464" s="43" t="str">
        <f>VLOOKUP(C464,'[2]Acha Air Sales Price List'!$B$1:$D$65536,3,FALSE)</f>
        <v>Exchange rate :</v>
      </c>
      <c r="G464" s="21">
        <f>ROUND(IF(ISBLANK(C464),0,VLOOKUP(C464,'[2]Acha Air Sales Price List'!$B$1:$X$65536,12,FALSE)*$L$14),2)</f>
        <v>0</v>
      </c>
      <c r="H464" s="22">
        <f t="shared" si="11"/>
        <v>0</v>
      </c>
      <c r="I464" s="14"/>
    </row>
    <row r="465" spans="1:9" ht="12.4" hidden="1" customHeight="1">
      <c r="A465" s="13"/>
      <c r="B465" s="1"/>
      <c r="C465" s="36"/>
      <c r="D465" s="133"/>
      <c r="E465" s="134"/>
      <c r="F465" s="43" t="str">
        <f>VLOOKUP(C465,'[2]Acha Air Sales Price List'!$B$1:$D$65536,3,FALSE)</f>
        <v>Exchange rate :</v>
      </c>
      <c r="G465" s="21">
        <f>ROUND(IF(ISBLANK(C465),0,VLOOKUP(C465,'[2]Acha Air Sales Price List'!$B$1:$X$65536,12,FALSE)*$L$14),2)</f>
        <v>0</v>
      </c>
      <c r="H465" s="22">
        <f t="shared" si="11"/>
        <v>0</v>
      </c>
      <c r="I465" s="14"/>
    </row>
    <row r="466" spans="1:9" ht="12.4" hidden="1" customHeight="1">
      <c r="A466" s="13"/>
      <c r="B466" s="1"/>
      <c r="C466" s="36"/>
      <c r="D466" s="133"/>
      <c r="E466" s="134"/>
      <c r="F466" s="43" t="str">
        <f>VLOOKUP(C466,'[2]Acha Air Sales Price List'!$B$1:$D$65536,3,FALSE)</f>
        <v>Exchange rate :</v>
      </c>
      <c r="G466" s="21">
        <f>ROUND(IF(ISBLANK(C466),0,VLOOKUP(C466,'[2]Acha Air Sales Price List'!$B$1:$X$65536,12,FALSE)*$L$14),2)</f>
        <v>0</v>
      </c>
      <c r="H466" s="22">
        <f t="shared" si="11"/>
        <v>0</v>
      </c>
      <c r="I466" s="14"/>
    </row>
    <row r="467" spans="1:9" ht="12.4" hidden="1" customHeight="1">
      <c r="A467" s="13"/>
      <c r="B467" s="1"/>
      <c r="C467" s="36"/>
      <c r="D467" s="133"/>
      <c r="E467" s="134"/>
      <c r="F467" s="43" t="str">
        <f>VLOOKUP(C467,'[2]Acha Air Sales Price List'!$B$1:$D$65536,3,FALSE)</f>
        <v>Exchange rate :</v>
      </c>
      <c r="G467" s="21">
        <f>ROUND(IF(ISBLANK(C467),0,VLOOKUP(C467,'[2]Acha Air Sales Price List'!$B$1:$X$65536,12,FALSE)*$L$14),2)</f>
        <v>0</v>
      </c>
      <c r="H467" s="22">
        <f t="shared" si="11"/>
        <v>0</v>
      </c>
      <c r="I467" s="14"/>
    </row>
    <row r="468" spans="1:9" ht="12.4" hidden="1" customHeight="1">
      <c r="A468" s="13"/>
      <c r="B468" s="1"/>
      <c r="C468" s="36"/>
      <c r="D468" s="133"/>
      <c r="E468" s="134"/>
      <c r="F468" s="43" t="str">
        <f>VLOOKUP(C468,'[2]Acha Air Sales Price List'!$B$1:$D$65536,3,FALSE)</f>
        <v>Exchange rate :</v>
      </c>
      <c r="G468" s="21">
        <f>ROUND(IF(ISBLANK(C468),0,VLOOKUP(C468,'[2]Acha Air Sales Price List'!$B$1:$X$65536,12,FALSE)*$L$14),2)</f>
        <v>0</v>
      </c>
      <c r="H468" s="22">
        <f t="shared" si="11"/>
        <v>0</v>
      </c>
      <c r="I468" s="14"/>
    </row>
    <row r="469" spans="1:9" ht="12.4" hidden="1" customHeight="1">
      <c r="A469" s="13"/>
      <c r="B469" s="1"/>
      <c r="C469" s="36"/>
      <c r="D469" s="133"/>
      <c r="E469" s="134"/>
      <c r="F469" s="43" t="str">
        <f>VLOOKUP(C469,'[2]Acha Air Sales Price List'!$B$1:$D$65536,3,FALSE)</f>
        <v>Exchange rate :</v>
      </c>
      <c r="G469" s="21">
        <f>ROUND(IF(ISBLANK(C469),0,VLOOKUP(C469,'[2]Acha Air Sales Price List'!$B$1:$X$65536,12,FALSE)*$L$14),2)</f>
        <v>0</v>
      </c>
      <c r="H469" s="22">
        <f t="shared" si="11"/>
        <v>0</v>
      </c>
      <c r="I469" s="14"/>
    </row>
    <row r="470" spans="1:9" ht="12.4" hidden="1" customHeight="1">
      <c r="A470" s="13"/>
      <c r="B470" s="1"/>
      <c r="C470" s="36"/>
      <c r="D470" s="133"/>
      <c r="E470" s="134"/>
      <c r="F470" s="43" t="str">
        <f>VLOOKUP(C470,'[2]Acha Air Sales Price List'!$B$1:$D$65536,3,FALSE)</f>
        <v>Exchange rate :</v>
      </c>
      <c r="G470" s="21">
        <f>ROUND(IF(ISBLANK(C470),0,VLOOKUP(C470,'[2]Acha Air Sales Price List'!$B$1:$X$65536,12,FALSE)*$L$14),2)</f>
        <v>0</v>
      </c>
      <c r="H470" s="22">
        <f t="shared" si="11"/>
        <v>0</v>
      </c>
      <c r="I470" s="14"/>
    </row>
    <row r="471" spans="1:9" ht="12.4" hidden="1" customHeight="1">
      <c r="A471" s="13"/>
      <c r="B471" s="1"/>
      <c r="C471" s="36"/>
      <c r="D471" s="133"/>
      <c r="E471" s="134"/>
      <c r="F471" s="43" t="str">
        <f>VLOOKUP(C471,'[2]Acha Air Sales Price List'!$B$1:$D$65536,3,FALSE)</f>
        <v>Exchange rate :</v>
      </c>
      <c r="G471" s="21">
        <f>ROUND(IF(ISBLANK(C471),0,VLOOKUP(C471,'[2]Acha Air Sales Price List'!$B$1:$X$65536,12,FALSE)*$L$14),2)</f>
        <v>0</v>
      </c>
      <c r="H471" s="22">
        <f t="shared" si="11"/>
        <v>0</v>
      </c>
      <c r="I471" s="14"/>
    </row>
    <row r="472" spans="1:9" ht="12.4" hidden="1" customHeight="1">
      <c r="A472" s="13"/>
      <c r="B472" s="1"/>
      <c r="C472" s="36"/>
      <c r="D472" s="133"/>
      <c r="E472" s="134"/>
      <c r="F472" s="43" t="str">
        <f>VLOOKUP(C472,'[2]Acha Air Sales Price List'!$B$1:$D$65536,3,FALSE)</f>
        <v>Exchange rate :</v>
      </c>
      <c r="G472" s="21">
        <f>ROUND(IF(ISBLANK(C472),0,VLOOKUP(C472,'[2]Acha Air Sales Price List'!$B$1:$X$65536,12,FALSE)*$L$14),2)</f>
        <v>0</v>
      </c>
      <c r="H472" s="22">
        <f t="shared" si="11"/>
        <v>0</v>
      </c>
      <c r="I472" s="14"/>
    </row>
    <row r="473" spans="1:9" ht="12.4" hidden="1" customHeight="1">
      <c r="A473" s="13"/>
      <c r="B473" s="1"/>
      <c r="C473" s="36"/>
      <c r="D473" s="133"/>
      <c r="E473" s="134"/>
      <c r="F473" s="43" t="str">
        <f>VLOOKUP(C473,'[2]Acha Air Sales Price List'!$B$1:$D$65536,3,FALSE)</f>
        <v>Exchange rate :</v>
      </c>
      <c r="G473" s="21">
        <f>ROUND(IF(ISBLANK(C473),0,VLOOKUP(C473,'[2]Acha Air Sales Price List'!$B$1:$X$65536,12,FALSE)*$L$14),2)</f>
        <v>0</v>
      </c>
      <c r="H473" s="22">
        <f t="shared" si="11"/>
        <v>0</v>
      </c>
      <c r="I473" s="14"/>
    </row>
    <row r="474" spans="1:9" ht="12.4" hidden="1" customHeight="1">
      <c r="A474" s="13"/>
      <c r="B474" s="1"/>
      <c r="C474" s="36"/>
      <c r="D474" s="133"/>
      <c r="E474" s="134"/>
      <c r="F474" s="43" t="str">
        <f>VLOOKUP(C474,'[2]Acha Air Sales Price List'!$B$1:$D$65536,3,FALSE)</f>
        <v>Exchange rate :</v>
      </c>
      <c r="G474" s="21">
        <f>ROUND(IF(ISBLANK(C474),0,VLOOKUP(C474,'[2]Acha Air Sales Price List'!$B$1:$X$65536,12,FALSE)*$L$14),2)</f>
        <v>0</v>
      </c>
      <c r="H474" s="22">
        <f t="shared" si="11"/>
        <v>0</v>
      </c>
      <c r="I474" s="14"/>
    </row>
    <row r="475" spans="1:9" ht="12.4" hidden="1" customHeight="1">
      <c r="A475" s="13"/>
      <c r="B475" s="1"/>
      <c r="C475" s="37"/>
      <c r="D475" s="133"/>
      <c r="E475" s="134"/>
      <c r="F475" s="43" t="str">
        <f>VLOOKUP(C475,'[2]Acha Air Sales Price List'!$B$1:$D$65536,3,FALSE)</f>
        <v>Exchange rate :</v>
      </c>
      <c r="G475" s="21">
        <f>ROUND(IF(ISBLANK(C475),0,VLOOKUP(C475,'[2]Acha Air Sales Price List'!$B$1:$X$65536,12,FALSE)*$L$14),2)</f>
        <v>0</v>
      </c>
      <c r="H475" s="22">
        <f t="shared" si="11"/>
        <v>0</v>
      </c>
      <c r="I475" s="14"/>
    </row>
    <row r="476" spans="1:9" ht="12" hidden="1" customHeight="1">
      <c r="A476" s="13"/>
      <c r="B476" s="1"/>
      <c r="C476" s="36"/>
      <c r="D476" s="133"/>
      <c r="E476" s="134"/>
      <c r="F476" s="43" t="str">
        <f>VLOOKUP(C476,'[2]Acha Air Sales Price List'!$B$1:$D$65536,3,FALSE)</f>
        <v>Exchange rate :</v>
      </c>
      <c r="G476" s="21">
        <f>ROUND(IF(ISBLANK(C476),0,VLOOKUP(C476,'[2]Acha Air Sales Price List'!$B$1:$X$65536,12,FALSE)*$L$14),2)</f>
        <v>0</v>
      </c>
      <c r="H476" s="22">
        <f t="shared" si="11"/>
        <v>0</v>
      </c>
      <c r="I476" s="14"/>
    </row>
    <row r="477" spans="1:9" ht="12.4" hidden="1" customHeight="1">
      <c r="A477" s="13"/>
      <c r="B477" s="1"/>
      <c r="C477" s="36"/>
      <c r="D477" s="133"/>
      <c r="E477" s="134"/>
      <c r="F477" s="43" t="str">
        <f>VLOOKUP(C477,'[2]Acha Air Sales Price List'!$B$1:$D$65536,3,FALSE)</f>
        <v>Exchange rate :</v>
      </c>
      <c r="G477" s="21">
        <f>ROUND(IF(ISBLANK(C477),0,VLOOKUP(C477,'[2]Acha Air Sales Price List'!$B$1:$X$65536,12,FALSE)*$L$14),2)</f>
        <v>0</v>
      </c>
      <c r="H477" s="22">
        <f t="shared" si="11"/>
        <v>0</v>
      </c>
      <c r="I477" s="14"/>
    </row>
    <row r="478" spans="1:9" ht="12.4" hidden="1" customHeight="1">
      <c r="A478" s="13"/>
      <c r="B478" s="1"/>
      <c r="C478" s="36"/>
      <c r="D478" s="133"/>
      <c r="E478" s="134"/>
      <c r="F478" s="43" t="str">
        <f>VLOOKUP(C478,'[2]Acha Air Sales Price List'!$B$1:$D$65536,3,FALSE)</f>
        <v>Exchange rate :</v>
      </c>
      <c r="G478" s="21">
        <f>ROUND(IF(ISBLANK(C478),0,VLOOKUP(C478,'[2]Acha Air Sales Price List'!$B$1:$X$65536,12,FALSE)*$L$14),2)</f>
        <v>0</v>
      </c>
      <c r="H478" s="22">
        <f t="shared" si="11"/>
        <v>0</v>
      </c>
      <c r="I478" s="14"/>
    </row>
    <row r="479" spans="1:9" ht="12.4" hidden="1" customHeight="1">
      <c r="A479" s="13"/>
      <c r="B479" s="1"/>
      <c r="C479" s="36"/>
      <c r="D479" s="133"/>
      <c r="E479" s="134"/>
      <c r="F479" s="43" t="str">
        <f>VLOOKUP(C479,'[2]Acha Air Sales Price List'!$B$1:$D$65536,3,FALSE)</f>
        <v>Exchange rate :</v>
      </c>
      <c r="G479" s="21">
        <f>ROUND(IF(ISBLANK(C479),0,VLOOKUP(C479,'[2]Acha Air Sales Price List'!$B$1:$X$65536,12,FALSE)*$L$14),2)</f>
        <v>0</v>
      </c>
      <c r="H479" s="22">
        <f t="shared" si="11"/>
        <v>0</v>
      </c>
      <c r="I479" s="14"/>
    </row>
    <row r="480" spans="1:9" ht="12.4" hidden="1" customHeight="1">
      <c r="A480" s="13"/>
      <c r="B480" s="1"/>
      <c r="C480" s="36"/>
      <c r="D480" s="133"/>
      <c r="E480" s="134"/>
      <c r="F480" s="43" t="str">
        <f>VLOOKUP(C480,'[2]Acha Air Sales Price List'!$B$1:$D$65536,3,FALSE)</f>
        <v>Exchange rate :</v>
      </c>
      <c r="G480" s="21">
        <f>ROUND(IF(ISBLANK(C480),0,VLOOKUP(C480,'[2]Acha Air Sales Price List'!$B$1:$X$65536,12,FALSE)*$L$14),2)</f>
        <v>0</v>
      </c>
      <c r="H480" s="22">
        <f t="shared" si="11"/>
        <v>0</v>
      </c>
      <c r="I480" s="14"/>
    </row>
    <row r="481" spans="1:9" ht="12.4" hidden="1" customHeight="1">
      <c r="A481" s="13"/>
      <c r="B481" s="1"/>
      <c r="C481" s="36"/>
      <c r="D481" s="133"/>
      <c r="E481" s="134"/>
      <c r="F481" s="43" t="str">
        <f>VLOOKUP(C481,'[2]Acha Air Sales Price List'!$B$1:$D$65536,3,FALSE)</f>
        <v>Exchange rate :</v>
      </c>
      <c r="G481" s="21">
        <f>ROUND(IF(ISBLANK(C481),0,VLOOKUP(C481,'[2]Acha Air Sales Price List'!$B$1:$X$65536,12,FALSE)*$L$14),2)</f>
        <v>0</v>
      </c>
      <c r="H481" s="22">
        <f t="shared" si="11"/>
        <v>0</v>
      </c>
      <c r="I481" s="14"/>
    </row>
    <row r="482" spans="1:9" ht="12.4" hidden="1" customHeight="1">
      <c r="A482" s="13"/>
      <c r="B482" s="1"/>
      <c r="C482" s="36"/>
      <c r="D482" s="133"/>
      <c r="E482" s="134"/>
      <c r="F482" s="43" t="str">
        <f>VLOOKUP(C482,'[2]Acha Air Sales Price List'!$B$1:$D$65536,3,FALSE)</f>
        <v>Exchange rate :</v>
      </c>
      <c r="G482" s="21">
        <f>ROUND(IF(ISBLANK(C482),0,VLOOKUP(C482,'[2]Acha Air Sales Price List'!$B$1:$X$65536,12,FALSE)*$L$14),2)</f>
        <v>0</v>
      </c>
      <c r="H482" s="22">
        <f t="shared" si="11"/>
        <v>0</v>
      </c>
      <c r="I482" s="14"/>
    </row>
    <row r="483" spans="1:9" ht="12.4" hidden="1" customHeight="1">
      <c r="A483" s="13"/>
      <c r="B483" s="1"/>
      <c r="C483" s="36"/>
      <c r="D483" s="133"/>
      <c r="E483" s="134"/>
      <c r="F483" s="43" t="str">
        <f>VLOOKUP(C483,'[2]Acha Air Sales Price List'!$B$1:$D$65536,3,FALSE)</f>
        <v>Exchange rate :</v>
      </c>
      <c r="G483" s="21">
        <f>ROUND(IF(ISBLANK(C483),0,VLOOKUP(C483,'[2]Acha Air Sales Price List'!$B$1:$X$65536,12,FALSE)*$L$14),2)</f>
        <v>0</v>
      </c>
      <c r="H483" s="22">
        <f t="shared" si="11"/>
        <v>0</v>
      </c>
      <c r="I483" s="14"/>
    </row>
    <row r="484" spans="1:9" ht="12.4" hidden="1" customHeight="1">
      <c r="A484" s="13"/>
      <c r="B484" s="1"/>
      <c r="C484" s="36"/>
      <c r="D484" s="133"/>
      <c r="E484" s="134"/>
      <c r="F484" s="43" t="str">
        <f>VLOOKUP(C484,'[2]Acha Air Sales Price List'!$B$1:$D$65536,3,FALSE)</f>
        <v>Exchange rate :</v>
      </c>
      <c r="G484" s="21">
        <f>ROUND(IF(ISBLANK(C484),0,VLOOKUP(C484,'[2]Acha Air Sales Price List'!$B$1:$X$65536,12,FALSE)*$L$14),2)</f>
        <v>0</v>
      </c>
      <c r="H484" s="22">
        <f t="shared" si="11"/>
        <v>0</v>
      </c>
      <c r="I484" s="14"/>
    </row>
    <row r="485" spans="1:9" ht="12.4" hidden="1" customHeight="1">
      <c r="A485" s="13"/>
      <c r="B485" s="1"/>
      <c r="C485" s="36"/>
      <c r="D485" s="133"/>
      <c r="E485" s="134"/>
      <c r="F485" s="43" t="str">
        <f>VLOOKUP(C485,'[2]Acha Air Sales Price List'!$B$1:$D$65536,3,FALSE)</f>
        <v>Exchange rate :</v>
      </c>
      <c r="G485" s="21">
        <f>ROUND(IF(ISBLANK(C485),0,VLOOKUP(C485,'[2]Acha Air Sales Price List'!$B$1:$X$65536,12,FALSE)*$L$14),2)</f>
        <v>0</v>
      </c>
      <c r="H485" s="22">
        <f t="shared" si="11"/>
        <v>0</v>
      </c>
      <c r="I485" s="14"/>
    </row>
    <row r="486" spans="1:9" ht="12.4" hidden="1" customHeight="1">
      <c r="A486" s="13"/>
      <c r="B486" s="1"/>
      <c r="C486" s="36"/>
      <c r="D486" s="133"/>
      <c r="E486" s="134"/>
      <c r="F486" s="43" t="str">
        <f>VLOOKUP(C486,'[2]Acha Air Sales Price List'!$B$1:$D$65536,3,FALSE)</f>
        <v>Exchange rate :</v>
      </c>
      <c r="G486" s="21">
        <f>ROUND(IF(ISBLANK(C486),0,VLOOKUP(C486,'[2]Acha Air Sales Price List'!$B$1:$X$65536,12,FALSE)*$L$14),2)</f>
        <v>0</v>
      </c>
      <c r="H486" s="22">
        <f t="shared" si="11"/>
        <v>0</v>
      </c>
      <c r="I486" s="14"/>
    </row>
    <row r="487" spans="1:9" ht="12.4" hidden="1" customHeight="1">
      <c r="A487" s="13"/>
      <c r="B487" s="1"/>
      <c r="C487" s="36"/>
      <c r="D487" s="133"/>
      <c r="E487" s="134"/>
      <c r="F487" s="43" t="str">
        <f>VLOOKUP(C487,'[2]Acha Air Sales Price List'!$B$1:$D$65536,3,FALSE)</f>
        <v>Exchange rate :</v>
      </c>
      <c r="G487" s="21">
        <f>ROUND(IF(ISBLANK(C487),0,VLOOKUP(C487,'[2]Acha Air Sales Price List'!$B$1:$X$65536,12,FALSE)*$L$14),2)</f>
        <v>0</v>
      </c>
      <c r="H487" s="22">
        <f t="shared" si="11"/>
        <v>0</v>
      </c>
      <c r="I487" s="14"/>
    </row>
    <row r="488" spans="1:9" ht="12.4" hidden="1" customHeight="1">
      <c r="A488" s="13"/>
      <c r="B488" s="1"/>
      <c r="C488" s="36"/>
      <c r="D488" s="133"/>
      <c r="E488" s="134"/>
      <c r="F488" s="43" t="str">
        <f>VLOOKUP(C488,'[2]Acha Air Sales Price List'!$B$1:$D$65536,3,FALSE)</f>
        <v>Exchange rate :</v>
      </c>
      <c r="G488" s="21">
        <f>ROUND(IF(ISBLANK(C488),0,VLOOKUP(C488,'[2]Acha Air Sales Price List'!$B$1:$X$65536,12,FALSE)*$L$14),2)</f>
        <v>0</v>
      </c>
      <c r="H488" s="22">
        <f t="shared" si="11"/>
        <v>0</v>
      </c>
      <c r="I488" s="14"/>
    </row>
    <row r="489" spans="1:9" ht="12.4" hidden="1" customHeight="1">
      <c r="A489" s="13"/>
      <c r="B489" s="1"/>
      <c r="C489" s="36"/>
      <c r="D489" s="133"/>
      <c r="E489" s="134"/>
      <c r="F489" s="43" t="str">
        <f>VLOOKUP(C489,'[2]Acha Air Sales Price List'!$B$1:$D$65536,3,FALSE)</f>
        <v>Exchange rate :</v>
      </c>
      <c r="G489" s="21">
        <f>ROUND(IF(ISBLANK(C489),0,VLOOKUP(C489,'[2]Acha Air Sales Price List'!$B$1:$X$65536,12,FALSE)*$L$14),2)</f>
        <v>0</v>
      </c>
      <c r="H489" s="22">
        <f t="shared" si="11"/>
        <v>0</v>
      </c>
      <c r="I489" s="14"/>
    </row>
    <row r="490" spans="1:9" ht="12.4" hidden="1" customHeight="1">
      <c r="A490" s="13"/>
      <c r="B490" s="1"/>
      <c r="C490" s="36"/>
      <c r="D490" s="133"/>
      <c r="E490" s="134"/>
      <c r="F490" s="43" t="str">
        <f>VLOOKUP(C490,'[2]Acha Air Sales Price List'!$B$1:$D$65536,3,FALSE)</f>
        <v>Exchange rate :</v>
      </c>
      <c r="G490" s="21">
        <f>ROUND(IF(ISBLANK(C490),0,VLOOKUP(C490,'[2]Acha Air Sales Price List'!$B$1:$X$65536,12,FALSE)*$L$14),2)</f>
        <v>0</v>
      </c>
      <c r="H490" s="22">
        <f t="shared" si="11"/>
        <v>0</v>
      </c>
      <c r="I490" s="14"/>
    </row>
    <row r="491" spans="1:9" ht="12.4" hidden="1" customHeight="1">
      <c r="A491" s="13"/>
      <c r="B491" s="1"/>
      <c r="C491" s="36"/>
      <c r="D491" s="133"/>
      <c r="E491" s="134"/>
      <c r="F491" s="43" t="str">
        <f>VLOOKUP(C491,'[2]Acha Air Sales Price List'!$B$1:$D$65536,3,FALSE)</f>
        <v>Exchange rate :</v>
      </c>
      <c r="G491" s="21">
        <f>ROUND(IF(ISBLANK(C491),0,VLOOKUP(C491,'[2]Acha Air Sales Price List'!$B$1:$X$65536,12,FALSE)*$L$14),2)</f>
        <v>0</v>
      </c>
      <c r="H491" s="22">
        <f t="shared" si="11"/>
        <v>0</v>
      </c>
      <c r="I491" s="14"/>
    </row>
    <row r="492" spans="1:9" ht="12.4" hidden="1" customHeight="1">
      <c r="A492" s="13"/>
      <c r="B492" s="1"/>
      <c r="C492" s="36"/>
      <c r="D492" s="133"/>
      <c r="E492" s="134"/>
      <c r="F492" s="43" t="str">
        <f>VLOOKUP(C492,'[2]Acha Air Sales Price List'!$B$1:$D$65536,3,FALSE)</f>
        <v>Exchange rate :</v>
      </c>
      <c r="G492" s="21">
        <f>ROUND(IF(ISBLANK(C492),0,VLOOKUP(C492,'[2]Acha Air Sales Price List'!$B$1:$X$65536,12,FALSE)*$L$14),2)</f>
        <v>0</v>
      </c>
      <c r="H492" s="22">
        <f t="shared" si="11"/>
        <v>0</v>
      </c>
      <c r="I492" s="14"/>
    </row>
    <row r="493" spans="1:9" ht="12.4" hidden="1" customHeight="1">
      <c r="A493" s="13"/>
      <c r="B493" s="1"/>
      <c r="C493" s="36"/>
      <c r="D493" s="133"/>
      <c r="E493" s="134"/>
      <c r="F493" s="43" t="str">
        <f>VLOOKUP(C493,'[2]Acha Air Sales Price List'!$B$1:$D$65536,3,FALSE)</f>
        <v>Exchange rate :</v>
      </c>
      <c r="G493" s="21">
        <f>ROUND(IF(ISBLANK(C493),0,VLOOKUP(C493,'[2]Acha Air Sales Price List'!$B$1:$X$65536,12,FALSE)*$L$14),2)</f>
        <v>0</v>
      </c>
      <c r="H493" s="22">
        <f t="shared" si="11"/>
        <v>0</v>
      </c>
      <c r="I493" s="14"/>
    </row>
    <row r="494" spans="1:9" ht="12.4" hidden="1" customHeight="1">
      <c r="A494" s="13"/>
      <c r="B494" s="1"/>
      <c r="C494" s="36"/>
      <c r="D494" s="133"/>
      <c r="E494" s="134"/>
      <c r="F494" s="43" t="str">
        <f>VLOOKUP(C494,'[2]Acha Air Sales Price List'!$B$1:$D$65536,3,FALSE)</f>
        <v>Exchange rate :</v>
      </c>
      <c r="G494" s="21">
        <f>ROUND(IF(ISBLANK(C494),0,VLOOKUP(C494,'[2]Acha Air Sales Price List'!$B$1:$X$65536,12,FALSE)*$L$14),2)</f>
        <v>0</v>
      </c>
      <c r="H494" s="22">
        <f t="shared" si="11"/>
        <v>0</v>
      </c>
      <c r="I494" s="14"/>
    </row>
    <row r="495" spans="1:9" ht="12.4" hidden="1" customHeight="1">
      <c r="A495" s="13"/>
      <c r="B495" s="1"/>
      <c r="C495" s="36"/>
      <c r="D495" s="133"/>
      <c r="E495" s="134"/>
      <c r="F495" s="43" t="str">
        <f>VLOOKUP(C495,'[2]Acha Air Sales Price List'!$B$1:$D$65536,3,FALSE)</f>
        <v>Exchange rate :</v>
      </c>
      <c r="G495" s="21">
        <f>ROUND(IF(ISBLANK(C495),0,VLOOKUP(C495,'[2]Acha Air Sales Price List'!$B$1:$X$65536,12,FALSE)*$L$14),2)</f>
        <v>0</v>
      </c>
      <c r="H495" s="22">
        <f t="shared" si="11"/>
        <v>0</v>
      </c>
      <c r="I495" s="14"/>
    </row>
    <row r="496" spans="1:9" ht="12.4" hidden="1" customHeight="1">
      <c r="A496" s="13"/>
      <c r="B496" s="1"/>
      <c r="C496" s="36"/>
      <c r="D496" s="133"/>
      <c r="E496" s="134"/>
      <c r="F496" s="43" t="str">
        <f>VLOOKUP(C496,'[2]Acha Air Sales Price List'!$B$1:$D$65536,3,FALSE)</f>
        <v>Exchange rate :</v>
      </c>
      <c r="G496" s="21">
        <f>ROUND(IF(ISBLANK(C496),0,VLOOKUP(C496,'[2]Acha Air Sales Price List'!$B$1:$X$65536,12,FALSE)*$L$14),2)</f>
        <v>0</v>
      </c>
      <c r="H496" s="22">
        <f t="shared" si="11"/>
        <v>0</v>
      </c>
      <c r="I496" s="14"/>
    </row>
    <row r="497" spans="1:9" ht="12.4" hidden="1" customHeight="1">
      <c r="A497" s="13"/>
      <c r="B497" s="1"/>
      <c r="C497" s="36"/>
      <c r="D497" s="133"/>
      <c r="E497" s="134"/>
      <c r="F497" s="43" t="str">
        <f>VLOOKUP(C497,'[2]Acha Air Sales Price List'!$B$1:$D$65536,3,FALSE)</f>
        <v>Exchange rate :</v>
      </c>
      <c r="G497" s="21">
        <f>ROUND(IF(ISBLANK(C497),0,VLOOKUP(C497,'[2]Acha Air Sales Price List'!$B$1:$X$65536,12,FALSE)*$L$14),2)</f>
        <v>0</v>
      </c>
      <c r="H497" s="22">
        <f t="shared" si="11"/>
        <v>0</v>
      </c>
      <c r="I497" s="14"/>
    </row>
    <row r="498" spans="1:9" ht="12.4" hidden="1" customHeight="1">
      <c r="A498" s="13"/>
      <c r="B498" s="1"/>
      <c r="C498" s="36"/>
      <c r="D498" s="133"/>
      <c r="E498" s="134"/>
      <c r="F498" s="43" t="str">
        <f>VLOOKUP(C498,'[2]Acha Air Sales Price List'!$B$1:$D$65536,3,FALSE)</f>
        <v>Exchange rate :</v>
      </c>
      <c r="G498" s="21">
        <f>ROUND(IF(ISBLANK(C498),0,VLOOKUP(C498,'[2]Acha Air Sales Price List'!$B$1:$X$65536,12,FALSE)*$L$14),2)</f>
        <v>0</v>
      </c>
      <c r="H498" s="22">
        <f t="shared" si="11"/>
        <v>0</v>
      </c>
      <c r="I498" s="14"/>
    </row>
    <row r="499" spans="1:9" ht="12.4" hidden="1" customHeight="1">
      <c r="A499" s="13"/>
      <c r="B499" s="1"/>
      <c r="C499" s="36"/>
      <c r="D499" s="133"/>
      <c r="E499" s="134"/>
      <c r="F499" s="43" t="str">
        <f>VLOOKUP(C499,'[2]Acha Air Sales Price List'!$B$1:$D$65536,3,FALSE)</f>
        <v>Exchange rate :</v>
      </c>
      <c r="G499" s="21">
        <f>ROUND(IF(ISBLANK(C499),0,VLOOKUP(C499,'[2]Acha Air Sales Price List'!$B$1:$X$65536,12,FALSE)*$L$14),2)</f>
        <v>0</v>
      </c>
      <c r="H499" s="22">
        <f t="shared" si="11"/>
        <v>0</v>
      </c>
      <c r="I499" s="14"/>
    </row>
    <row r="500" spans="1:9" ht="12.4" hidden="1" customHeight="1">
      <c r="A500" s="13"/>
      <c r="B500" s="1"/>
      <c r="C500" s="36"/>
      <c r="D500" s="133"/>
      <c r="E500" s="134"/>
      <c r="F500" s="43" t="str">
        <f>VLOOKUP(C500,'[2]Acha Air Sales Price List'!$B$1:$D$65536,3,FALSE)</f>
        <v>Exchange rate :</v>
      </c>
      <c r="G500" s="21">
        <f>ROUND(IF(ISBLANK(C500),0,VLOOKUP(C500,'[2]Acha Air Sales Price List'!$B$1:$X$65536,12,FALSE)*$L$14),2)</f>
        <v>0</v>
      </c>
      <c r="H500" s="22">
        <f t="shared" si="11"/>
        <v>0</v>
      </c>
      <c r="I500" s="14"/>
    </row>
    <row r="501" spans="1:9" ht="12.4" hidden="1" customHeight="1">
      <c r="A501" s="13"/>
      <c r="B501" s="1"/>
      <c r="C501" s="36"/>
      <c r="D501" s="133"/>
      <c r="E501" s="134"/>
      <c r="F501" s="43" t="str">
        <f>VLOOKUP(C501,'[2]Acha Air Sales Price List'!$B$1:$D$65536,3,FALSE)</f>
        <v>Exchange rate :</v>
      </c>
      <c r="G501" s="21">
        <f>ROUND(IF(ISBLANK(C501),0,VLOOKUP(C501,'[2]Acha Air Sales Price List'!$B$1:$X$65536,12,FALSE)*$L$14),2)</f>
        <v>0</v>
      </c>
      <c r="H501" s="22">
        <f t="shared" si="11"/>
        <v>0</v>
      </c>
      <c r="I501" s="14"/>
    </row>
    <row r="502" spans="1:9" ht="12.4" hidden="1" customHeight="1">
      <c r="A502" s="13"/>
      <c r="B502" s="1"/>
      <c r="C502" s="36"/>
      <c r="D502" s="133"/>
      <c r="E502" s="134"/>
      <c r="F502" s="43" t="str">
        <f>VLOOKUP(C502,'[2]Acha Air Sales Price List'!$B$1:$D$65536,3,FALSE)</f>
        <v>Exchange rate :</v>
      </c>
      <c r="G502" s="21">
        <f>ROUND(IF(ISBLANK(C502),0,VLOOKUP(C502,'[2]Acha Air Sales Price List'!$B$1:$X$65536,12,FALSE)*$L$14),2)</f>
        <v>0</v>
      </c>
      <c r="H502" s="22">
        <f t="shared" si="11"/>
        <v>0</v>
      </c>
      <c r="I502" s="14"/>
    </row>
    <row r="503" spans="1:9" ht="12.4" hidden="1" customHeight="1">
      <c r="A503" s="13"/>
      <c r="B503" s="1"/>
      <c r="C503" s="37"/>
      <c r="D503" s="133"/>
      <c r="E503" s="134"/>
      <c r="F503" s="43" t="str">
        <f>VLOOKUP(C503,'[2]Acha Air Sales Price List'!$B$1:$D$65536,3,FALSE)</f>
        <v>Exchange rate :</v>
      </c>
      <c r="G503" s="21">
        <f>ROUND(IF(ISBLANK(C503),0,VLOOKUP(C503,'[2]Acha Air Sales Price List'!$B$1:$X$65536,12,FALSE)*$L$14),2)</f>
        <v>0</v>
      </c>
      <c r="H503" s="22">
        <f>ROUND(IF(ISNUMBER(B503), G503*B503, 0),5)</f>
        <v>0</v>
      </c>
      <c r="I503" s="14"/>
    </row>
    <row r="504" spans="1:9" ht="12" hidden="1" customHeight="1">
      <c r="A504" s="13"/>
      <c r="B504" s="1"/>
      <c r="C504" s="36"/>
      <c r="D504" s="133"/>
      <c r="E504" s="134"/>
      <c r="F504" s="43" t="str">
        <f>VLOOKUP(C504,'[2]Acha Air Sales Price List'!$B$1:$D$65536,3,FALSE)</f>
        <v>Exchange rate :</v>
      </c>
      <c r="G504" s="21">
        <f>ROUND(IF(ISBLANK(C504),0,VLOOKUP(C504,'[2]Acha Air Sales Price List'!$B$1:$X$65536,12,FALSE)*$L$14),2)</f>
        <v>0</v>
      </c>
      <c r="H504" s="22">
        <f t="shared" ref="H504:H520" si="12">ROUND(IF(ISNUMBER(B504), G504*B504, 0),5)</f>
        <v>0</v>
      </c>
      <c r="I504" s="14"/>
    </row>
    <row r="505" spans="1:9" ht="12.4" hidden="1" customHeight="1">
      <c r="A505" s="13"/>
      <c r="B505" s="1"/>
      <c r="C505" s="36"/>
      <c r="D505" s="133"/>
      <c r="E505" s="134"/>
      <c r="F505" s="43" t="str">
        <f>VLOOKUP(C505,'[2]Acha Air Sales Price List'!$B$1:$D$65536,3,FALSE)</f>
        <v>Exchange rate :</v>
      </c>
      <c r="G505" s="21">
        <f>ROUND(IF(ISBLANK(C505),0,VLOOKUP(C505,'[2]Acha Air Sales Price List'!$B$1:$X$65536,12,FALSE)*$L$14),2)</f>
        <v>0</v>
      </c>
      <c r="H505" s="22">
        <f t="shared" si="12"/>
        <v>0</v>
      </c>
      <c r="I505" s="14"/>
    </row>
    <row r="506" spans="1:9" ht="12.4" hidden="1" customHeight="1">
      <c r="A506" s="13"/>
      <c r="B506" s="1"/>
      <c r="C506" s="36"/>
      <c r="D506" s="133"/>
      <c r="E506" s="134"/>
      <c r="F506" s="43" t="str">
        <f>VLOOKUP(C506,'[2]Acha Air Sales Price List'!$B$1:$D$65536,3,FALSE)</f>
        <v>Exchange rate :</v>
      </c>
      <c r="G506" s="21">
        <f>ROUND(IF(ISBLANK(C506),0,VLOOKUP(C506,'[2]Acha Air Sales Price List'!$B$1:$X$65536,12,FALSE)*$L$14),2)</f>
        <v>0</v>
      </c>
      <c r="H506" s="22">
        <f t="shared" si="12"/>
        <v>0</v>
      </c>
      <c r="I506" s="14"/>
    </row>
    <row r="507" spans="1:9" ht="12.4" hidden="1" customHeight="1">
      <c r="A507" s="13"/>
      <c r="B507" s="1"/>
      <c r="C507" s="36"/>
      <c r="D507" s="133"/>
      <c r="E507" s="134"/>
      <c r="F507" s="43" t="str">
        <f>VLOOKUP(C507,'[2]Acha Air Sales Price List'!$B$1:$D$65536,3,FALSE)</f>
        <v>Exchange rate :</v>
      </c>
      <c r="G507" s="21">
        <f>ROUND(IF(ISBLANK(C507),0,VLOOKUP(C507,'[2]Acha Air Sales Price List'!$B$1:$X$65536,12,FALSE)*$L$14),2)</f>
        <v>0</v>
      </c>
      <c r="H507" s="22">
        <f t="shared" si="12"/>
        <v>0</v>
      </c>
      <c r="I507" s="14"/>
    </row>
    <row r="508" spans="1:9" ht="12.4" hidden="1" customHeight="1">
      <c r="A508" s="13"/>
      <c r="B508" s="1"/>
      <c r="C508" s="36"/>
      <c r="D508" s="133"/>
      <c r="E508" s="134"/>
      <c r="F508" s="43" t="str">
        <f>VLOOKUP(C508,'[2]Acha Air Sales Price List'!$B$1:$D$65536,3,FALSE)</f>
        <v>Exchange rate :</v>
      </c>
      <c r="G508" s="21">
        <f>ROUND(IF(ISBLANK(C508),0,VLOOKUP(C508,'[2]Acha Air Sales Price List'!$B$1:$X$65536,12,FALSE)*$L$14),2)</f>
        <v>0</v>
      </c>
      <c r="H508" s="22">
        <f t="shared" si="12"/>
        <v>0</v>
      </c>
      <c r="I508" s="14"/>
    </row>
    <row r="509" spans="1:9" ht="12.4" hidden="1" customHeight="1">
      <c r="A509" s="13"/>
      <c r="B509" s="1"/>
      <c r="C509" s="36"/>
      <c r="D509" s="133"/>
      <c r="E509" s="134"/>
      <c r="F509" s="43" t="str">
        <f>VLOOKUP(C509,'[2]Acha Air Sales Price List'!$B$1:$D$65536,3,FALSE)</f>
        <v>Exchange rate :</v>
      </c>
      <c r="G509" s="21">
        <f>ROUND(IF(ISBLANK(C509),0,VLOOKUP(C509,'[2]Acha Air Sales Price List'!$B$1:$X$65536,12,FALSE)*$L$14),2)</f>
        <v>0</v>
      </c>
      <c r="H509" s="22">
        <f t="shared" si="12"/>
        <v>0</v>
      </c>
      <c r="I509" s="14"/>
    </row>
    <row r="510" spans="1:9" ht="12.4" hidden="1" customHeight="1">
      <c r="A510" s="13"/>
      <c r="B510" s="1"/>
      <c r="C510" s="36"/>
      <c r="D510" s="133"/>
      <c r="E510" s="134"/>
      <c r="F510" s="43" t="str">
        <f>VLOOKUP(C510,'[2]Acha Air Sales Price List'!$B$1:$D$65536,3,FALSE)</f>
        <v>Exchange rate :</v>
      </c>
      <c r="G510" s="21">
        <f>ROUND(IF(ISBLANK(C510),0,VLOOKUP(C510,'[2]Acha Air Sales Price List'!$B$1:$X$65536,12,FALSE)*$L$14),2)</f>
        <v>0</v>
      </c>
      <c r="H510" s="22">
        <f t="shared" si="12"/>
        <v>0</v>
      </c>
      <c r="I510" s="14"/>
    </row>
    <row r="511" spans="1:9" ht="12.4" hidden="1" customHeight="1">
      <c r="A511" s="13"/>
      <c r="B511" s="1"/>
      <c r="C511" s="36"/>
      <c r="D511" s="133"/>
      <c r="E511" s="134"/>
      <c r="F511" s="43" t="str">
        <f>VLOOKUP(C511,'[2]Acha Air Sales Price List'!$B$1:$D$65536,3,FALSE)</f>
        <v>Exchange rate :</v>
      </c>
      <c r="G511" s="21">
        <f>ROUND(IF(ISBLANK(C511),0,VLOOKUP(C511,'[2]Acha Air Sales Price List'!$B$1:$X$65536,12,FALSE)*$L$14),2)</f>
        <v>0</v>
      </c>
      <c r="H511" s="22">
        <f t="shared" si="12"/>
        <v>0</v>
      </c>
      <c r="I511" s="14"/>
    </row>
    <row r="512" spans="1:9" ht="12.4" hidden="1" customHeight="1">
      <c r="A512" s="13"/>
      <c r="B512" s="1"/>
      <c r="C512" s="36"/>
      <c r="D512" s="133"/>
      <c r="E512" s="134"/>
      <c r="F512" s="43" t="str">
        <f>VLOOKUP(C512,'[2]Acha Air Sales Price List'!$B$1:$D$65536,3,FALSE)</f>
        <v>Exchange rate :</v>
      </c>
      <c r="G512" s="21">
        <f>ROUND(IF(ISBLANK(C512),0,VLOOKUP(C512,'[2]Acha Air Sales Price List'!$B$1:$X$65536,12,FALSE)*$L$14),2)</f>
        <v>0</v>
      </c>
      <c r="H512" s="22">
        <f t="shared" si="12"/>
        <v>0</v>
      </c>
      <c r="I512" s="14"/>
    </row>
    <row r="513" spans="1:9" ht="12.4" hidden="1" customHeight="1">
      <c r="A513" s="13"/>
      <c r="B513" s="1"/>
      <c r="C513" s="36"/>
      <c r="D513" s="133"/>
      <c r="E513" s="134"/>
      <c r="F513" s="43" t="str">
        <f>VLOOKUP(C513,'[2]Acha Air Sales Price List'!$B$1:$D$65536,3,FALSE)</f>
        <v>Exchange rate :</v>
      </c>
      <c r="G513" s="21">
        <f>ROUND(IF(ISBLANK(C513),0,VLOOKUP(C513,'[2]Acha Air Sales Price List'!$B$1:$X$65536,12,FALSE)*$L$14),2)</f>
        <v>0</v>
      </c>
      <c r="H513" s="22">
        <f t="shared" si="12"/>
        <v>0</v>
      </c>
      <c r="I513" s="14"/>
    </row>
    <row r="514" spans="1:9" ht="12.4" hidden="1" customHeight="1">
      <c r="A514" s="13"/>
      <c r="B514" s="1"/>
      <c r="C514" s="36"/>
      <c r="D514" s="133"/>
      <c r="E514" s="134"/>
      <c r="F514" s="43" t="str">
        <f>VLOOKUP(C514,'[2]Acha Air Sales Price List'!$B$1:$D$65536,3,FALSE)</f>
        <v>Exchange rate :</v>
      </c>
      <c r="G514" s="21">
        <f>ROUND(IF(ISBLANK(C514),0,VLOOKUP(C514,'[2]Acha Air Sales Price List'!$B$1:$X$65536,12,FALSE)*$L$14),2)</f>
        <v>0</v>
      </c>
      <c r="H514" s="22">
        <f t="shared" si="12"/>
        <v>0</v>
      </c>
      <c r="I514" s="14"/>
    </row>
    <row r="515" spans="1:9" ht="12.4" hidden="1" customHeight="1">
      <c r="A515" s="13"/>
      <c r="B515" s="1"/>
      <c r="C515" s="36"/>
      <c r="D515" s="133"/>
      <c r="E515" s="134"/>
      <c r="F515" s="43" t="str">
        <f>VLOOKUP(C515,'[2]Acha Air Sales Price List'!$B$1:$D$65536,3,FALSE)</f>
        <v>Exchange rate :</v>
      </c>
      <c r="G515" s="21">
        <f>ROUND(IF(ISBLANK(C515),0,VLOOKUP(C515,'[2]Acha Air Sales Price List'!$B$1:$X$65536,12,FALSE)*$L$14),2)</f>
        <v>0</v>
      </c>
      <c r="H515" s="22">
        <f t="shared" si="12"/>
        <v>0</v>
      </c>
      <c r="I515" s="14"/>
    </row>
    <row r="516" spans="1:9" ht="12.4" hidden="1" customHeight="1">
      <c r="A516" s="13"/>
      <c r="B516" s="1"/>
      <c r="C516" s="36"/>
      <c r="D516" s="133"/>
      <c r="E516" s="134"/>
      <c r="F516" s="43" t="str">
        <f>VLOOKUP(C516,'[2]Acha Air Sales Price List'!$B$1:$D$65536,3,FALSE)</f>
        <v>Exchange rate :</v>
      </c>
      <c r="G516" s="21">
        <f>ROUND(IF(ISBLANK(C516),0,VLOOKUP(C516,'[2]Acha Air Sales Price List'!$B$1:$X$65536,12,FALSE)*$L$14),2)</f>
        <v>0</v>
      </c>
      <c r="H516" s="22">
        <f t="shared" si="12"/>
        <v>0</v>
      </c>
      <c r="I516" s="14"/>
    </row>
    <row r="517" spans="1:9" ht="12.4" hidden="1" customHeight="1">
      <c r="A517" s="13"/>
      <c r="B517" s="1"/>
      <c r="C517" s="36"/>
      <c r="D517" s="133"/>
      <c r="E517" s="134"/>
      <c r="F517" s="43" t="str">
        <f>VLOOKUP(C517,'[2]Acha Air Sales Price List'!$B$1:$D$65536,3,FALSE)</f>
        <v>Exchange rate :</v>
      </c>
      <c r="G517" s="21">
        <f>ROUND(IF(ISBLANK(C517),0,VLOOKUP(C517,'[2]Acha Air Sales Price List'!$B$1:$X$65536,12,FALSE)*$L$14),2)</f>
        <v>0</v>
      </c>
      <c r="H517" s="22">
        <f t="shared" si="12"/>
        <v>0</v>
      </c>
      <c r="I517" s="14"/>
    </row>
    <row r="518" spans="1:9" ht="12.4" hidden="1" customHeight="1">
      <c r="A518" s="13"/>
      <c r="B518" s="1"/>
      <c r="C518" s="36"/>
      <c r="D518" s="133"/>
      <c r="E518" s="134"/>
      <c r="F518" s="43" t="str">
        <f>VLOOKUP(C518,'[2]Acha Air Sales Price List'!$B$1:$D$65536,3,FALSE)</f>
        <v>Exchange rate :</v>
      </c>
      <c r="G518" s="21">
        <f>ROUND(IF(ISBLANK(C518),0,VLOOKUP(C518,'[2]Acha Air Sales Price List'!$B$1:$X$65536,12,FALSE)*$L$14),2)</f>
        <v>0</v>
      </c>
      <c r="H518" s="22">
        <f t="shared" si="12"/>
        <v>0</v>
      </c>
      <c r="I518" s="14"/>
    </row>
    <row r="519" spans="1:9" ht="12.4" hidden="1" customHeight="1">
      <c r="A519" s="13"/>
      <c r="B519" s="1"/>
      <c r="C519" s="37"/>
      <c r="D519" s="133"/>
      <c r="E519" s="134"/>
      <c r="F519" s="43" t="str">
        <f>VLOOKUP(C519,'[2]Acha Air Sales Price List'!$B$1:$D$65536,3,FALSE)</f>
        <v>Exchange rate :</v>
      </c>
      <c r="G519" s="21">
        <f>ROUND(IF(ISBLANK(C519),0,VLOOKUP(C519,'[2]Acha Air Sales Price List'!$B$1:$X$65536,12,FALSE)*$L$14),2)</f>
        <v>0</v>
      </c>
      <c r="H519" s="22">
        <f t="shared" si="12"/>
        <v>0</v>
      </c>
      <c r="I519" s="14"/>
    </row>
    <row r="520" spans="1:9" ht="12.4" hidden="1" customHeight="1">
      <c r="A520" s="13"/>
      <c r="B520" s="1"/>
      <c r="C520" s="37"/>
      <c r="D520" s="133"/>
      <c r="E520" s="134"/>
      <c r="F520" s="43" t="str">
        <f>VLOOKUP(C520,'[2]Acha Air Sales Price List'!$B$1:$D$65536,3,FALSE)</f>
        <v>Exchange rate :</v>
      </c>
      <c r="G520" s="21">
        <f>ROUND(IF(ISBLANK(C520),0,VLOOKUP(C520,'[2]Acha Air Sales Price List'!$B$1:$X$65536,12,FALSE)*$L$14),2)</f>
        <v>0</v>
      </c>
      <c r="H520" s="22">
        <f t="shared" si="12"/>
        <v>0</v>
      </c>
      <c r="I520" s="14"/>
    </row>
    <row r="521" spans="1:9" ht="12.4" hidden="1" customHeight="1">
      <c r="A521" s="13"/>
      <c r="B521" s="1"/>
      <c r="C521" s="36"/>
      <c r="D521" s="133"/>
      <c r="E521" s="134"/>
      <c r="F521" s="43" t="str">
        <f>VLOOKUP(C521,'[2]Acha Air Sales Price List'!$B$1:$D$65536,3,FALSE)</f>
        <v>Exchange rate :</v>
      </c>
      <c r="G521" s="21">
        <f>ROUND(IF(ISBLANK(C521),0,VLOOKUP(C521,'[2]Acha Air Sales Price List'!$B$1:$X$65536,12,FALSE)*$L$14),2)</f>
        <v>0</v>
      </c>
      <c r="H521" s="22">
        <f>ROUND(IF(ISNUMBER(B521), G521*B521, 0),5)</f>
        <v>0</v>
      </c>
      <c r="I521" s="14"/>
    </row>
    <row r="522" spans="1:9" ht="12.4" hidden="1" customHeight="1">
      <c r="A522" s="13"/>
      <c r="B522" s="1"/>
      <c r="C522" s="36"/>
      <c r="D522" s="133"/>
      <c r="E522" s="134"/>
      <c r="F522" s="43" t="str">
        <f>VLOOKUP(C522,'[2]Acha Air Sales Price List'!$B$1:$D$65536,3,FALSE)</f>
        <v>Exchange rate :</v>
      </c>
      <c r="G522" s="21">
        <f>ROUND(IF(ISBLANK(C522),0,VLOOKUP(C522,'[2]Acha Air Sales Price List'!$B$1:$X$65536,12,FALSE)*$L$14),2)</f>
        <v>0</v>
      </c>
      <c r="H522" s="22">
        <f t="shared" ref="H522:H559" si="13">ROUND(IF(ISNUMBER(B522), G522*B522, 0),5)</f>
        <v>0</v>
      </c>
      <c r="I522" s="14"/>
    </row>
    <row r="523" spans="1:9" ht="12.4" hidden="1" customHeight="1">
      <c r="A523" s="13"/>
      <c r="B523" s="1"/>
      <c r="C523" s="36"/>
      <c r="D523" s="133"/>
      <c r="E523" s="134"/>
      <c r="F523" s="43" t="str">
        <f>VLOOKUP(C523,'[2]Acha Air Sales Price List'!$B$1:$D$65536,3,FALSE)</f>
        <v>Exchange rate :</v>
      </c>
      <c r="G523" s="21">
        <f>ROUND(IF(ISBLANK(C523),0,VLOOKUP(C523,'[2]Acha Air Sales Price List'!$B$1:$X$65536,12,FALSE)*$L$14),2)</f>
        <v>0</v>
      </c>
      <c r="H523" s="22">
        <f t="shared" si="13"/>
        <v>0</v>
      </c>
      <c r="I523" s="14"/>
    </row>
    <row r="524" spans="1:9" ht="12.4" hidden="1" customHeight="1">
      <c r="A524" s="13"/>
      <c r="B524" s="1"/>
      <c r="C524" s="36"/>
      <c r="D524" s="133"/>
      <c r="E524" s="134"/>
      <c r="F524" s="43" t="str">
        <f>VLOOKUP(C524,'[2]Acha Air Sales Price List'!$B$1:$D$65536,3,FALSE)</f>
        <v>Exchange rate :</v>
      </c>
      <c r="G524" s="21">
        <f>ROUND(IF(ISBLANK(C524),0,VLOOKUP(C524,'[2]Acha Air Sales Price List'!$B$1:$X$65536,12,FALSE)*$L$14),2)</f>
        <v>0</v>
      </c>
      <c r="H524" s="22">
        <f t="shared" si="13"/>
        <v>0</v>
      </c>
      <c r="I524" s="14"/>
    </row>
    <row r="525" spans="1:9" ht="12.4" hidden="1" customHeight="1">
      <c r="A525" s="13"/>
      <c r="B525" s="1"/>
      <c r="C525" s="36"/>
      <c r="D525" s="133"/>
      <c r="E525" s="134"/>
      <c r="F525" s="43" t="str">
        <f>VLOOKUP(C525,'[2]Acha Air Sales Price List'!$B$1:$D$65536,3,FALSE)</f>
        <v>Exchange rate :</v>
      </c>
      <c r="G525" s="21">
        <f>ROUND(IF(ISBLANK(C525),0,VLOOKUP(C525,'[2]Acha Air Sales Price List'!$B$1:$X$65536,12,FALSE)*$L$14),2)</f>
        <v>0</v>
      </c>
      <c r="H525" s="22">
        <f t="shared" si="13"/>
        <v>0</v>
      </c>
      <c r="I525" s="14"/>
    </row>
    <row r="526" spans="1:9" ht="12.4" hidden="1" customHeight="1">
      <c r="A526" s="13"/>
      <c r="B526" s="1"/>
      <c r="C526" s="36"/>
      <c r="D526" s="133"/>
      <c r="E526" s="134"/>
      <c r="F526" s="43" t="str">
        <f>VLOOKUP(C526,'[2]Acha Air Sales Price List'!$B$1:$D$65536,3,FALSE)</f>
        <v>Exchange rate :</v>
      </c>
      <c r="G526" s="21">
        <f>ROUND(IF(ISBLANK(C526),0,VLOOKUP(C526,'[2]Acha Air Sales Price List'!$B$1:$X$65536,12,FALSE)*$L$14),2)</f>
        <v>0</v>
      </c>
      <c r="H526" s="22">
        <f t="shared" si="13"/>
        <v>0</v>
      </c>
      <c r="I526" s="14"/>
    </row>
    <row r="527" spans="1:9" ht="12.4" hidden="1" customHeight="1">
      <c r="A527" s="13"/>
      <c r="B527" s="1"/>
      <c r="C527" s="36"/>
      <c r="D527" s="133"/>
      <c r="E527" s="134"/>
      <c r="F527" s="43" t="str">
        <f>VLOOKUP(C527,'[2]Acha Air Sales Price List'!$B$1:$D$65536,3,FALSE)</f>
        <v>Exchange rate :</v>
      </c>
      <c r="G527" s="21">
        <f>ROUND(IF(ISBLANK(C527),0,VLOOKUP(C527,'[2]Acha Air Sales Price List'!$B$1:$X$65536,12,FALSE)*$L$14),2)</f>
        <v>0</v>
      </c>
      <c r="H527" s="22">
        <f t="shared" si="13"/>
        <v>0</v>
      </c>
      <c r="I527" s="14"/>
    </row>
    <row r="528" spans="1:9" ht="12.4" hidden="1" customHeight="1">
      <c r="A528" s="13"/>
      <c r="B528" s="1"/>
      <c r="C528" s="36"/>
      <c r="D528" s="133"/>
      <c r="E528" s="134"/>
      <c r="F528" s="43" t="str">
        <f>VLOOKUP(C528,'[2]Acha Air Sales Price List'!$B$1:$D$65536,3,FALSE)</f>
        <v>Exchange rate :</v>
      </c>
      <c r="G528" s="21">
        <f>ROUND(IF(ISBLANK(C528),0,VLOOKUP(C528,'[2]Acha Air Sales Price List'!$B$1:$X$65536,12,FALSE)*$L$14),2)</f>
        <v>0</v>
      </c>
      <c r="H528" s="22">
        <f t="shared" si="13"/>
        <v>0</v>
      </c>
      <c r="I528" s="14"/>
    </row>
    <row r="529" spans="1:9" ht="12.4" hidden="1" customHeight="1">
      <c r="A529" s="13"/>
      <c r="B529" s="1"/>
      <c r="C529" s="36"/>
      <c r="D529" s="133"/>
      <c r="E529" s="134"/>
      <c r="F529" s="43" t="str">
        <f>VLOOKUP(C529,'[2]Acha Air Sales Price List'!$B$1:$D$65536,3,FALSE)</f>
        <v>Exchange rate :</v>
      </c>
      <c r="G529" s="21">
        <f>ROUND(IF(ISBLANK(C529),0,VLOOKUP(C529,'[2]Acha Air Sales Price List'!$B$1:$X$65536,12,FALSE)*$L$14),2)</f>
        <v>0</v>
      </c>
      <c r="H529" s="22">
        <f t="shared" si="13"/>
        <v>0</v>
      </c>
      <c r="I529" s="14"/>
    </row>
    <row r="530" spans="1:9" ht="12.4" hidden="1" customHeight="1">
      <c r="A530" s="13"/>
      <c r="B530" s="1"/>
      <c r="C530" s="36"/>
      <c r="D530" s="133"/>
      <c r="E530" s="134"/>
      <c r="F530" s="43" t="str">
        <f>VLOOKUP(C530,'[2]Acha Air Sales Price List'!$B$1:$D$65536,3,FALSE)</f>
        <v>Exchange rate :</v>
      </c>
      <c r="G530" s="21">
        <f>ROUND(IF(ISBLANK(C530),0,VLOOKUP(C530,'[2]Acha Air Sales Price List'!$B$1:$X$65536,12,FALSE)*$L$14),2)</f>
        <v>0</v>
      </c>
      <c r="H530" s="22">
        <f t="shared" si="13"/>
        <v>0</v>
      </c>
      <c r="I530" s="14"/>
    </row>
    <row r="531" spans="1:9" ht="12.4" hidden="1" customHeight="1">
      <c r="A531" s="13"/>
      <c r="B531" s="1"/>
      <c r="C531" s="36"/>
      <c r="D531" s="133"/>
      <c r="E531" s="134"/>
      <c r="F531" s="43" t="str">
        <f>VLOOKUP(C531,'[2]Acha Air Sales Price List'!$B$1:$D$65536,3,FALSE)</f>
        <v>Exchange rate :</v>
      </c>
      <c r="G531" s="21">
        <f>ROUND(IF(ISBLANK(C531),0,VLOOKUP(C531,'[2]Acha Air Sales Price List'!$B$1:$X$65536,12,FALSE)*$L$14),2)</f>
        <v>0</v>
      </c>
      <c r="H531" s="22">
        <f t="shared" si="13"/>
        <v>0</v>
      </c>
      <c r="I531" s="14"/>
    </row>
    <row r="532" spans="1:9" ht="12.4" hidden="1" customHeight="1">
      <c r="A532" s="13"/>
      <c r="B532" s="1"/>
      <c r="C532" s="37"/>
      <c r="D532" s="133"/>
      <c r="E532" s="134"/>
      <c r="F532" s="43" t="str">
        <f>VLOOKUP(C532,'[2]Acha Air Sales Price List'!$B$1:$D$65536,3,FALSE)</f>
        <v>Exchange rate :</v>
      </c>
      <c r="G532" s="21">
        <f>ROUND(IF(ISBLANK(C532),0,VLOOKUP(C532,'[2]Acha Air Sales Price List'!$B$1:$X$65536,12,FALSE)*$L$14),2)</f>
        <v>0</v>
      </c>
      <c r="H532" s="22">
        <f t="shared" si="13"/>
        <v>0</v>
      </c>
      <c r="I532" s="14"/>
    </row>
    <row r="533" spans="1:9" ht="12" hidden="1" customHeight="1">
      <c r="A533" s="13"/>
      <c r="B533" s="1"/>
      <c r="C533" s="36"/>
      <c r="D533" s="133"/>
      <c r="E533" s="134"/>
      <c r="F533" s="43" t="str">
        <f>VLOOKUP(C533,'[2]Acha Air Sales Price List'!$B$1:$D$65536,3,FALSE)</f>
        <v>Exchange rate :</v>
      </c>
      <c r="G533" s="21">
        <f>ROUND(IF(ISBLANK(C533),0,VLOOKUP(C533,'[2]Acha Air Sales Price List'!$B$1:$X$65536,12,FALSE)*$L$14),2)</f>
        <v>0</v>
      </c>
      <c r="H533" s="22">
        <f t="shared" si="13"/>
        <v>0</v>
      </c>
      <c r="I533" s="14"/>
    </row>
    <row r="534" spans="1:9" ht="12.4" hidden="1" customHeight="1">
      <c r="A534" s="13"/>
      <c r="B534" s="1"/>
      <c r="C534" s="36"/>
      <c r="D534" s="133"/>
      <c r="E534" s="134"/>
      <c r="F534" s="43" t="str">
        <f>VLOOKUP(C534,'[2]Acha Air Sales Price List'!$B$1:$D$65536,3,FALSE)</f>
        <v>Exchange rate :</v>
      </c>
      <c r="G534" s="21">
        <f>ROUND(IF(ISBLANK(C534),0,VLOOKUP(C534,'[2]Acha Air Sales Price List'!$B$1:$X$65536,12,FALSE)*$L$14),2)</f>
        <v>0</v>
      </c>
      <c r="H534" s="22">
        <f t="shared" si="13"/>
        <v>0</v>
      </c>
      <c r="I534" s="14"/>
    </row>
    <row r="535" spans="1:9" ht="12.4" hidden="1" customHeight="1">
      <c r="A535" s="13"/>
      <c r="B535" s="1"/>
      <c r="C535" s="36"/>
      <c r="D535" s="133"/>
      <c r="E535" s="134"/>
      <c r="F535" s="43" t="str">
        <f>VLOOKUP(C535,'[2]Acha Air Sales Price List'!$B$1:$D$65536,3,FALSE)</f>
        <v>Exchange rate :</v>
      </c>
      <c r="G535" s="21">
        <f>ROUND(IF(ISBLANK(C535),0,VLOOKUP(C535,'[2]Acha Air Sales Price List'!$B$1:$X$65536,12,FALSE)*$L$14),2)</f>
        <v>0</v>
      </c>
      <c r="H535" s="22">
        <f t="shared" si="13"/>
        <v>0</v>
      </c>
      <c r="I535" s="14"/>
    </row>
    <row r="536" spans="1:9" ht="12.4" hidden="1" customHeight="1">
      <c r="A536" s="13"/>
      <c r="B536" s="1"/>
      <c r="C536" s="36"/>
      <c r="D536" s="133"/>
      <c r="E536" s="134"/>
      <c r="F536" s="43" t="str">
        <f>VLOOKUP(C536,'[2]Acha Air Sales Price List'!$B$1:$D$65536,3,FALSE)</f>
        <v>Exchange rate :</v>
      </c>
      <c r="G536" s="21">
        <f>ROUND(IF(ISBLANK(C536),0,VLOOKUP(C536,'[2]Acha Air Sales Price List'!$B$1:$X$65536,12,FALSE)*$L$14),2)</f>
        <v>0</v>
      </c>
      <c r="H536" s="22">
        <f t="shared" si="13"/>
        <v>0</v>
      </c>
      <c r="I536" s="14"/>
    </row>
    <row r="537" spans="1:9" ht="12.4" hidden="1" customHeight="1">
      <c r="A537" s="13"/>
      <c r="B537" s="1"/>
      <c r="C537" s="36"/>
      <c r="D537" s="133"/>
      <c r="E537" s="134"/>
      <c r="F537" s="43" t="str">
        <f>VLOOKUP(C537,'[2]Acha Air Sales Price List'!$B$1:$D$65536,3,FALSE)</f>
        <v>Exchange rate :</v>
      </c>
      <c r="G537" s="21">
        <f>ROUND(IF(ISBLANK(C537),0,VLOOKUP(C537,'[2]Acha Air Sales Price List'!$B$1:$X$65536,12,FALSE)*$L$14),2)</f>
        <v>0</v>
      </c>
      <c r="H537" s="22">
        <f t="shared" si="13"/>
        <v>0</v>
      </c>
      <c r="I537" s="14"/>
    </row>
    <row r="538" spans="1:9" ht="12.4" hidden="1" customHeight="1">
      <c r="A538" s="13"/>
      <c r="B538" s="1"/>
      <c r="C538" s="36"/>
      <c r="D538" s="133"/>
      <c r="E538" s="134"/>
      <c r="F538" s="43" t="str">
        <f>VLOOKUP(C538,'[2]Acha Air Sales Price List'!$B$1:$D$65536,3,FALSE)</f>
        <v>Exchange rate :</v>
      </c>
      <c r="G538" s="21">
        <f>ROUND(IF(ISBLANK(C538),0,VLOOKUP(C538,'[2]Acha Air Sales Price List'!$B$1:$X$65536,12,FALSE)*$L$14),2)</f>
        <v>0</v>
      </c>
      <c r="H538" s="22">
        <f t="shared" si="13"/>
        <v>0</v>
      </c>
      <c r="I538" s="14"/>
    </row>
    <row r="539" spans="1:9" ht="12.4" hidden="1" customHeight="1">
      <c r="A539" s="13"/>
      <c r="B539" s="1"/>
      <c r="C539" s="36"/>
      <c r="D539" s="133"/>
      <c r="E539" s="134"/>
      <c r="F539" s="43" t="str">
        <f>VLOOKUP(C539,'[2]Acha Air Sales Price List'!$B$1:$D$65536,3,FALSE)</f>
        <v>Exchange rate :</v>
      </c>
      <c r="G539" s="21">
        <f>ROUND(IF(ISBLANK(C539),0,VLOOKUP(C539,'[2]Acha Air Sales Price List'!$B$1:$X$65536,12,FALSE)*$L$14),2)</f>
        <v>0</v>
      </c>
      <c r="H539" s="22">
        <f t="shared" si="13"/>
        <v>0</v>
      </c>
      <c r="I539" s="14"/>
    </row>
    <row r="540" spans="1:9" ht="12.4" hidden="1" customHeight="1">
      <c r="A540" s="13"/>
      <c r="B540" s="1"/>
      <c r="C540" s="36"/>
      <c r="D540" s="133"/>
      <c r="E540" s="134"/>
      <c r="F540" s="43" t="str">
        <f>VLOOKUP(C540,'[2]Acha Air Sales Price List'!$B$1:$D$65536,3,FALSE)</f>
        <v>Exchange rate :</v>
      </c>
      <c r="G540" s="21">
        <f>ROUND(IF(ISBLANK(C540),0,VLOOKUP(C540,'[2]Acha Air Sales Price List'!$B$1:$X$65536,12,FALSE)*$L$14),2)</f>
        <v>0</v>
      </c>
      <c r="H540" s="22">
        <f t="shared" si="13"/>
        <v>0</v>
      </c>
      <c r="I540" s="14"/>
    </row>
    <row r="541" spans="1:9" ht="12.4" hidden="1" customHeight="1">
      <c r="A541" s="13"/>
      <c r="B541" s="1"/>
      <c r="C541" s="36"/>
      <c r="D541" s="133"/>
      <c r="E541" s="134"/>
      <c r="F541" s="43" t="str">
        <f>VLOOKUP(C541,'[2]Acha Air Sales Price List'!$B$1:$D$65536,3,FALSE)</f>
        <v>Exchange rate :</v>
      </c>
      <c r="G541" s="21">
        <f>ROUND(IF(ISBLANK(C541),0,VLOOKUP(C541,'[2]Acha Air Sales Price List'!$B$1:$X$65536,12,FALSE)*$L$14),2)</f>
        <v>0</v>
      </c>
      <c r="H541" s="22">
        <f t="shared" si="13"/>
        <v>0</v>
      </c>
      <c r="I541" s="14"/>
    </row>
    <row r="542" spans="1:9" ht="12.4" hidden="1" customHeight="1">
      <c r="A542" s="13"/>
      <c r="B542" s="1"/>
      <c r="C542" s="36"/>
      <c r="D542" s="133"/>
      <c r="E542" s="134"/>
      <c r="F542" s="43" t="str">
        <f>VLOOKUP(C542,'[2]Acha Air Sales Price List'!$B$1:$D$65536,3,FALSE)</f>
        <v>Exchange rate :</v>
      </c>
      <c r="G542" s="21">
        <f>ROUND(IF(ISBLANK(C542),0,VLOOKUP(C542,'[2]Acha Air Sales Price List'!$B$1:$X$65536,12,FALSE)*$L$14),2)</f>
        <v>0</v>
      </c>
      <c r="H542" s="22">
        <f t="shared" si="13"/>
        <v>0</v>
      </c>
      <c r="I542" s="14"/>
    </row>
    <row r="543" spans="1:9" ht="12.4" hidden="1" customHeight="1">
      <c r="A543" s="13"/>
      <c r="B543" s="1"/>
      <c r="C543" s="36"/>
      <c r="D543" s="133"/>
      <c r="E543" s="134"/>
      <c r="F543" s="43" t="str">
        <f>VLOOKUP(C543,'[2]Acha Air Sales Price List'!$B$1:$D$65536,3,FALSE)</f>
        <v>Exchange rate :</v>
      </c>
      <c r="G543" s="21">
        <f>ROUND(IF(ISBLANK(C543),0,VLOOKUP(C543,'[2]Acha Air Sales Price List'!$B$1:$X$65536,12,FALSE)*$L$14),2)</f>
        <v>0</v>
      </c>
      <c r="H543" s="22">
        <f t="shared" si="13"/>
        <v>0</v>
      </c>
      <c r="I543" s="14"/>
    </row>
    <row r="544" spans="1:9" ht="12.4" hidden="1" customHeight="1">
      <c r="A544" s="13"/>
      <c r="B544" s="1"/>
      <c r="C544" s="36"/>
      <c r="D544" s="133"/>
      <c r="E544" s="134"/>
      <c r="F544" s="43" t="str">
        <f>VLOOKUP(C544,'[2]Acha Air Sales Price List'!$B$1:$D$65536,3,FALSE)</f>
        <v>Exchange rate :</v>
      </c>
      <c r="G544" s="21">
        <f>ROUND(IF(ISBLANK(C544),0,VLOOKUP(C544,'[2]Acha Air Sales Price List'!$B$1:$X$65536,12,FALSE)*$L$14),2)</f>
        <v>0</v>
      </c>
      <c r="H544" s="22">
        <f t="shared" si="13"/>
        <v>0</v>
      </c>
      <c r="I544" s="14"/>
    </row>
    <row r="545" spans="1:9" ht="12.4" hidden="1" customHeight="1">
      <c r="A545" s="13"/>
      <c r="B545" s="1"/>
      <c r="C545" s="36"/>
      <c r="D545" s="133"/>
      <c r="E545" s="134"/>
      <c r="F545" s="43" t="str">
        <f>VLOOKUP(C545,'[2]Acha Air Sales Price List'!$B$1:$D$65536,3,FALSE)</f>
        <v>Exchange rate :</v>
      </c>
      <c r="G545" s="21">
        <f>ROUND(IF(ISBLANK(C545),0,VLOOKUP(C545,'[2]Acha Air Sales Price List'!$B$1:$X$65536,12,FALSE)*$L$14),2)</f>
        <v>0</v>
      </c>
      <c r="H545" s="22">
        <f t="shared" si="13"/>
        <v>0</v>
      </c>
      <c r="I545" s="14"/>
    </row>
    <row r="546" spans="1:9" ht="12.4" hidden="1" customHeight="1">
      <c r="A546" s="13"/>
      <c r="B546" s="1"/>
      <c r="C546" s="36"/>
      <c r="D546" s="133"/>
      <c r="E546" s="134"/>
      <c r="F546" s="43" t="str">
        <f>VLOOKUP(C546,'[2]Acha Air Sales Price List'!$B$1:$D$65536,3,FALSE)</f>
        <v>Exchange rate :</v>
      </c>
      <c r="G546" s="21">
        <f>ROUND(IF(ISBLANK(C546),0,VLOOKUP(C546,'[2]Acha Air Sales Price List'!$B$1:$X$65536,12,FALSE)*$L$14),2)</f>
        <v>0</v>
      </c>
      <c r="H546" s="22">
        <f t="shared" si="13"/>
        <v>0</v>
      </c>
      <c r="I546" s="14"/>
    </row>
    <row r="547" spans="1:9" ht="12.4" hidden="1" customHeight="1">
      <c r="A547" s="13"/>
      <c r="B547" s="1"/>
      <c r="C547" s="36"/>
      <c r="D547" s="133"/>
      <c r="E547" s="134"/>
      <c r="F547" s="43" t="str">
        <f>VLOOKUP(C547,'[2]Acha Air Sales Price List'!$B$1:$D$65536,3,FALSE)</f>
        <v>Exchange rate :</v>
      </c>
      <c r="G547" s="21">
        <f>ROUND(IF(ISBLANK(C547),0,VLOOKUP(C547,'[2]Acha Air Sales Price List'!$B$1:$X$65536,12,FALSE)*$L$14),2)</f>
        <v>0</v>
      </c>
      <c r="H547" s="22">
        <f t="shared" si="13"/>
        <v>0</v>
      </c>
      <c r="I547" s="14"/>
    </row>
    <row r="548" spans="1:9" ht="12.4" hidden="1" customHeight="1">
      <c r="A548" s="13"/>
      <c r="B548" s="1"/>
      <c r="C548" s="36"/>
      <c r="D548" s="133"/>
      <c r="E548" s="134"/>
      <c r="F548" s="43" t="str">
        <f>VLOOKUP(C548,'[2]Acha Air Sales Price List'!$B$1:$D$65536,3,FALSE)</f>
        <v>Exchange rate :</v>
      </c>
      <c r="G548" s="21">
        <f>ROUND(IF(ISBLANK(C548),0,VLOOKUP(C548,'[2]Acha Air Sales Price List'!$B$1:$X$65536,12,FALSE)*$L$14),2)</f>
        <v>0</v>
      </c>
      <c r="H548" s="22">
        <f t="shared" si="13"/>
        <v>0</v>
      </c>
      <c r="I548" s="14"/>
    </row>
    <row r="549" spans="1:9" ht="12.4" hidden="1" customHeight="1">
      <c r="A549" s="13"/>
      <c r="B549" s="1"/>
      <c r="C549" s="36"/>
      <c r="D549" s="133"/>
      <c r="E549" s="134"/>
      <c r="F549" s="43" t="str">
        <f>VLOOKUP(C549,'[2]Acha Air Sales Price List'!$B$1:$D$65536,3,FALSE)</f>
        <v>Exchange rate :</v>
      </c>
      <c r="G549" s="21">
        <f>ROUND(IF(ISBLANK(C549),0,VLOOKUP(C549,'[2]Acha Air Sales Price List'!$B$1:$X$65536,12,FALSE)*$L$14),2)</f>
        <v>0</v>
      </c>
      <c r="H549" s="22">
        <f t="shared" si="13"/>
        <v>0</v>
      </c>
      <c r="I549" s="14"/>
    </row>
    <row r="550" spans="1:9" ht="12.4" hidden="1" customHeight="1">
      <c r="A550" s="13"/>
      <c r="B550" s="1"/>
      <c r="C550" s="36"/>
      <c r="D550" s="133"/>
      <c r="E550" s="134"/>
      <c r="F550" s="43" t="str">
        <f>VLOOKUP(C550,'[2]Acha Air Sales Price List'!$B$1:$D$65536,3,FALSE)</f>
        <v>Exchange rate :</v>
      </c>
      <c r="G550" s="21">
        <f>ROUND(IF(ISBLANK(C550),0,VLOOKUP(C550,'[2]Acha Air Sales Price List'!$B$1:$X$65536,12,FALSE)*$L$14),2)</f>
        <v>0</v>
      </c>
      <c r="H550" s="22">
        <f t="shared" si="13"/>
        <v>0</v>
      </c>
      <c r="I550" s="14"/>
    </row>
    <row r="551" spans="1:9" ht="12.4" hidden="1" customHeight="1">
      <c r="A551" s="13"/>
      <c r="B551" s="1"/>
      <c r="C551" s="36"/>
      <c r="D551" s="133"/>
      <c r="E551" s="134"/>
      <c r="F551" s="43" t="str">
        <f>VLOOKUP(C551,'[2]Acha Air Sales Price List'!$B$1:$D$65536,3,FALSE)</f>
        <v>Exchange rate :</v>
      </c>
      <c r="G551" s="21">
        <f>ROUND(IF(ISBLANK(C551),0,VLOOKUP(C551,'[2]Acha Air Sales Price List'!$B$1:$X$65536,12,FALSE)*$L$14),2)</f>
        <v>0</v>
      </c>
      <c r="H551" s="22">
        <f t="shared" si="13"/>
        <v>0</v>
      </c>
      <c r="I551" s="14"/>
    </row>
    <row r="552" spans="1:9" ht="12.4" hidden="1" customHeight="1">
      <c r="A552" s="13"/>
      <c r="B552" s="1"/>
      <c r="C552" s="36"/>
      <c r="D552" s="133"/>
      <c r="E552" s="134"/>
      <c r="F552" s="43" t="str">
        <f>VLOOKUP(C552,'[2]Acha Air Sales Price List'!$B$1:$D$65536,3,FALSE)</f>
        <v>Exchange rate :</v>
      </c>
      <c r="G552" s="21">
        <f>ROUND(IF(ISBLANK(C552),0,VLOOKUP(C552,'[2]Acha Air Sales Price List'!$B$1:$X$65536,12,FALSE)*$L$14),2)</f>
        <v>0</v>
      </c>
      <c r="H552" s="22">
        <f t="shared" si="13"/>
        <v>0</v>
      </c>
      <c r="I552" s="14"/>
    </row>
    <row r="553" spans="1:9" ht="12.4" hidden="1" customHeight="1">
      <c r="A553" s="13"/>
      <c r="B553" s="1"/>
      <c r="C553" s="36"/>
      <c r="D553" s="133"/>
      <c r="E553" s="134"/>
      <c r="F553" s="43" t="str">
        <f>VLOOKUP(C553,'[2]Acha Air Sales Price List'!$B$1:$D$65536,3,FALSE)</f>
        <v>Exchange rate :</v>
      </c>
      <c r="G553" s="21">
        <f>ROUND(IF(ISBLANK(C553),0,VLOOKUP(C553,'[2]Acha Air Sales Price List'!$B$1:$X$65536,12,FALSE)*$L$14),2)</f>
        <v>0</v>
      </c>
      <c r="H553" s="22">
        <f t="shared" si="13"/>
        <v>0</v>
      </c>
      <c r="I553" s="14"/>
    </row>
    <row r="554" spans="1:9" ht="12.4" hidden="1" customHeight="1">
      <c r="A554" s="13"/>
      <c r="B554" s="1"/>
      <c r="C554" s="36"/>
      <c r="D554" s="133"/>
      <c r="E554" s="134"/>
      <c r="F554" s="43" t="str">
        <f>VLOOKUP(C554,'[2]Acha Air Sales Price List'!$B$1:$D$65536,3,FALSE)</f>
        <v>Exchange rate :</v>
      </c>
      <c r="G554" s="21">
        <f>ROUND(IF(ISBLANK(C554),0,VLOOKUP(C554,'[2]Acha Air Sales Price List'!$B$1:$X$65536,12,FALSE)*$L$14),2)</f>
        <v>0</v>
      </c>
      <c r="H554" s="22">
        <f t="shared" si="13"/>
        <v>0</v>
      </c>
      <c r="I554" s="14"/>
    </row>
    <row r="555" spans="1:9" ht="12.4" hidden="1" customHeight="1">
      <c r="A555" s="13"/>
      <c r="B555" s="1"/>
      <c r="C555" s="36"/>
      <c r="D555" s="133"/>
      <c r="E555" s="134"/>
      <c r="F555" s="43" t="str">
        <f>VLOOKUP(C555,'[2]Acha Air Sales Price List'!$B$1:$D$65536,3,FALSE)</f>
        <v>Exchange rate :</v>
      </c>
      <c r="G555" s="21">
        <f>ROUND(IF(ISBLANK(C555),0,VLOOKUP(C555,'[2]Acha Air Sales Price List'!$B$1:$X$65536,12,FALSE)*$L$14),2)</f>
        <v>0</v>
      </c>
      <c r="H555" s="22">
        <f t="shared" si="13"/>
        <v>0</v>
      </c>
      <c r="I555" s="14"/>
    </row>
    <row r="556" spans="1:9" ht="12.4" hidden="1" customHeight="1">
      <c r="A556" s="13"/>
      <c r="B556" s="1"/>
      <c r="C556" s="36"/>
      <c r="D556" s="133"/>
      <c r="E556" s="134"/>
      <c r="F556" s="43" t="str">
        <f>VLOOKUP(C556,'[2]Acha Air Sales Price List'!$B$1:$D$65536,3,FALSE)</f>
        <v>Exchange rate :</v>
      </c>
      <c r="G556" s="21">
        <f>ROUND(IF(ISBLANK(C556),0,VLOOKUP(C556,'[2]Acha Air Sales Price List'!$B$1:$X$65536,12,FALSE)*$L$14),2)</f>
        <v>0</v>
      </c>
      <c r="H556" s="22">
        <f t="shared" si="13"/>
        <v>0</v>
      </c>
      <c r="I556" s="14"/>
    </row>
    <row r="557" spans="1:9" ht="12.4" hidden="1" customHeight="1">
      <c r="A557" s="13"/>
      <c r="B557" s="1"/>
      <c r="C557" s="36"/>
      <c r="D557" s="133"/>
      <c r="E557" s="134"/>
      <c r="F557" s="43" t="str">
        <f>VLOOKUP(C557,'[2]Acha Air Sales Price List'!$B$1:$D$65536,3,FALSE)</f>
        <v>Exchange rate :</v>
      </c>
      <c r="G557" s="21">
        <f>ROUND(IF(ISBLANK(C557),0,VLOOKUP(C557,'[2]Acha Air Sales Price List'!$B$1:$X$65536,12,FALSE)*$L$14),2)</f>
        <v>0</v>
      </c>
      <c r="H557" s="22">
        <f t="shared" si="13"/>
        <v>0</v>
      </c>
      <c r="I557" s="14"/>
    </row>
    <row r="558" spans="1:9" ht="12.4" hidden="1" customHeight="1">
      <c r="A558" s="13"/>
      <c r="B558" s="1"/>
      <c r="C558" s="36"/>
      <c r="D558" s="133"/>
      <c r="E558" s="134"/>
      <c r="F558" s="43" t="str">
        <f>VLOOKUP(C558,'[2]Acha Air Sales Price List'!$B$1:$D$65536,3,FALSE)</f>
        <v>Exchange rate :</v>
      </c>
      <c r="G558" s="21">
        <f>ROUND(IF(ISBLANK(C558),0,VLOOKUP(C558,'[2]Acha Air Sales Price List'!$B$1:$X$65536,12,FALSE)*$L$14),2)</f>
        <v>0</v>
      </c>
      <c r="H558" s="22">
        <f t="shared" si="13"/>
        <v>0</v>
      </c>
      <c r="I558" s="14"/>
    </row>
    <row r="559" spans="1:9" ht="12.4" hidden="1" customHeight="1">
      <c r="A559" s="13"/>
      <c r="B559" s="1"/>
      <c r="C559" s="36"/>
      <c r="D559" s="133"/>
      <c r="E559" s="134"/>
      <c r="F559" s="43" t="str">
        <f>VLOOKUP(C559,'[2]Acha Air Sales Price List'!$B$1:$D$65536,3,FALSE)</f>
        <v>Exchange rate :</v>
      </c>
      <c r="G559" s="21">
        <f>ROUND(IF(ISBLANK(C559),0,VLOOKUP(C559,'[2]Acha Air Sales Price List'!$B$1:$X$65536,12,FALSE)*$L$14),2)</f>
        <v>0</v>
      </c>
      <c r="H559" s="22">
        <f t="shared" si="13"/>
        <v>0</v>
      </c>
      <c r="I559" s="14"/>
    </row>
    <row r="560" spans="1:9" ht="12.4" hidden="1" customHeight="1">
      <c r="A560" s="13"/>
      <c r="B560" s="1"/>
      <c r="C560" s="37"/>
      <c r="D560" s="133"/>
      <c r="E560" s="134"/>
      <c r="F560" s="43" t="str">
        <f>VLOOKUP(C560,'[2]Acha Air Sales Price List'!$B$1:$D$65536,3,FALSE)</f>
        <v>Exchange rate :</v>
      </c>
      <c r="G560" s="21">
        <f>ROUND(IF(ISBLANK(C560),0,VLOOKUP(C560,'[2]Acha Air Sales Price List'!$B$1:$X$65536,12,FALSE)*$L$14),2)</f>
        <v>0</v>
      </c>
      <c r="H560" s="22">
        <f>ROUND(IF(ISNUMBER(B560), G560*B560, 0),5)</f>
        <v>0</v>
      </c>
      <c r="I560" s="14"/>
    </row>
    <row r="561" spans="1:9" ht="12" hidden="1" customHeight="1">
      <c r="A561" s="13"/>
      <c r="B561" s="1"/>
      <c r="C561" s="36"/>
      <c r="D561" s="133"/>
      <c r="E561" s="134"/>
      <c r="F561" s="43" t="str">
        <f>VLOOKUP(C561,'[2]Acha Air Sales Price List'!$B$1:$D$65536,3,FALSE)</f>
        <v>Exchange rate :</v>
      </c>
      <c r="G561" s="21">
        <f>ROUND(IF(ISBLANK(C561),0,VLOOKUP(C561,'[2]Acha Air Sales Price List'!$B$1:$X$65536,12,FALSE)*$L$14),2)</f>
        <v>0</v>
      </c>
      <c r="H561" s="22">
        <f t="shared" ref="H561:H611" si="14">ROUND(IF(ISNUMBER(B561), G561*B561, 0),5)</f>
        <v>0</v>
      </c>
      <c r="I561" s="14"/>
    </row>
    <row r="562" spans="1:9" ht="12.4" hidden="1" customHeight="1">
      <c r="A562" s="13"/>
      <c r="B562" s="1"/>
      <c r="C562" s="36"/>
      <c r="D562" s="133"/>
      <c r="E562" s="134"/>
      <c r="F562" s="43" t="str">
        <f>VLOOKUP(C562,'[2]Acha Air Sales Price List'!$B$1:$D$65536,3,FALSE)</f>
        <v>Exchange rate :</v>
      </c>
      <c r="G562" s="21">
        <f>ROUND(IF(ISBLANK(C562),0,VLOOKUP(C562,'[2]Acha Air Sales Price List'!$B$1:$X$65536,12,FALSE)*$L$14),2)</f>
        <v>0</v>
      </c>
      <c r="H562" s="22">
        <f t="shared" si="14"/>
        <v>0</v>
      </c>
      <c r="I562" s="14"/>
    </row>
    <row r="563" spans="1:9" ht="12.4" hidden="1" customHeight="1">
      <c r="A563" s="13"/>
      <c r="B563" s="1"/>
      <c r="C563" s="36"/>
      <c r="D563" s="133"/>
      <c r="E563" s="134"/>
      <c r="F563" s="43" t="str">
        <f>VLOOKUP(C563,'[2]Acha Air Sales Price List'!$B$1:$D$65536,3,FALSE)</f>
        <v>Exchange rate :</v>
      </c>
      <c r="G563" s="21">
        <f>ROUND(IF(ISBLANK(C563),0,VLOOKUP(C563,'[2]Acha Air Sales Price List'!$B$1:$X$65536,12,FALSE)*$L$14),2)</f>
        <v>0</v>
      </c>
      <c r="H563" s="22">
        <f t="shared" si="14"/>
        <v>0</v>
      </c>
      <c r="I563" s="14"/>
    </row>
    <row r="564" spans="1:9" ht="12.4" hidden="1" customHeight="1">
      <c r="A564" s="13"/>
      <c r="B564" s="1"/>
      <c r="C564" s="36"/>
      <c r="D564" s="133"/>
      <c r="E564" s="134"/>
      <c r="F564" s="43" t="str">
        <f>VLOOKUP(C564,'[2]Acha Air Sales Price List'!$B$1:$D$65536,3,FALSE)</f>
        <v>Exchange rate :</v>
      </c>
      <c r="G564" s="21">
        <f>ROUND(IF(ISBLANK(C564),0,VLOOKUP(C564,'[2]Acha Air Sales Price List'!$B$1:$X$65536,12,FALSE)*$L$14),2)</f>
        <v>0</v>
      </c>
      <c r="H564" s="22">
        <f t="shared" si="14"/>
        <v>0</v>
      </c>
      <c r="I564" s="14"/>
    </row>
    <row r="565" spans="1:9" ht="12.4" hidden="1" customHeight="1">
      <c r="A565" s="13"/>
      <c r="B565" s="1"/>
      <c r="C565" s="36"/>
      <c r="D565" s="133"/>
      <c r="E565" s="134"/>
      <c r="F565" s="43" t="str">
        <f>VLOOKUP(C565,'[2]Acha Air Sales Price List'!$B$1:$D$65536,3,FALSE)</f>
        <v>Exchange rate :</v>
      </c>
      <c r="G565" s="21">
        <f>ROUND(IF(ISBLANK(C565),0,VLOOKUP(C565,'[2]Acha Air Sales Price List'!$B$1:$X$65536,12,FALSE)*$L$14),2)</f>
        <v>0</v>
      </c>
      <c r="H565" s="22">
        <f t="shared" si="14"/>
        <v>0</v>
      </c>
      <c r="I565" s="14"/>
    </row>
    <row r="566" spans="1:9" ht="12.4" hidden="1" customHeight="1">
      <c r="A566" s="13"/>
      <c r="B566" s="1"/>
      <c r="C566" s="36"/>
      <c r="D566" s="133"/>
      <c r="E566" s="134"/>
      <c r="F566" s="43" t="str">
        <f>VLOOKUP(C566,'[2]Acha Air Sales Price List'!$B$1:$D$65536,3,FALSE)</f>
        <v>Exchange rate :</v>
      </c>
      <c r="G566" s="21">
        <f>ROUND(IF(ISBLANK(C566),0,VLOOKUP(C566,'[2]Acha Air Sales Price List'!$B$1:$X$65536,12,FALSE)*$L$14),2)</f>
        <v>0</v>
      </c>
      <c r="H566" s="22">
        <f t="shared" si="14"/>
        <v>0</v>
      </c>
      <c r="I566" s="14"/>
    </row>
    <row r="567" spans="1:9" ht="12.4" hidden="1" customHeight="1">
      <c r="A567" s="13"/>
      <c r="B567" s="1"/>
      <c r="C567" s="36"/>
      <c r="D567" s="133"/>
      <c r="E567" s="134"/>
      <c r="F567" s="43" t="str">
        <f>VLOOKUP(C567,'[2]Acha Air Sales Price List'!$B$1:$D$65536,3,FALSE)</f>
        <v>Exchange rate :</v>
      </c>
      <c r="G567" s="21">
        <f>ROUND(IF(ISBLANK(C567),0,VLOOKUP(C567,'[2]Acha Air Sales Price List'!$B$1:$X$65536,12,FALSE)*$L$14),2)</f>
        <v>0</v>
      </c>
      <c r="H567" s="22">
        <f t="shared" si="14"/>
        <v>0</v>
      </c>
      <c r="I567" s="14"/>
    </row>
    <row r="568" spans="1:9" ht="12.4" hidden="1" customHeight="1">
      <c r="A568" s="13"/>
      <c r="B568" s="1"/>
      <c r="C568" s="36"/>
      <c r="D568" s="133"/>
      <c r="E568" s="134"/>
      <c r="F568" s="43" t="str">
        <f>VLOOKUP(C568,'[2]Acha Air Sales Price List'!$B$1:$D$65536,3,FALSE)</f>
        <v>Exchange rate :</v>
      </c>
      <c r="G568" s="21">
        <f>ROUND(IF(ISBLANK(C568),0,VLOOKUP(C568,'[2]Acha Air Sales Price List'!$B$1:$X$65536,12,FALSE)*$L$14),2)</f>
        <v>0</v>
      </c>
      <c r="H568" s="22">
        <f t="shared" si="14"/>
        <v>0</v>
      </c>
      <c r="I568" s="14"/>
    </row>
    <row r="569" spans="1:9" ht="12.4" hidden="1" customHeight="1">
      <c r="A569" s="13"/>
      <c r="B569" s="1"/>
      <c r="C569" s="36"/>
      <c r="D569" s="133"/>
      <c r="E569" s="134"/>
      <c r="F569" s="43" t="str">
        <f>VLOOKUP(C569,'[2]Acha Air Sales Price List'!$B$1:$D$65536,3,FALSE)</f>
        <v>Exchange rate :</v>
      </c>
      <c r="G569" s="21">
        <f>ROUND(IF(ISBLANK(C569),0,VLOOKUP(C569,'[2]Acha Air Sales Price List'!$B$1:$X$65536,12,FALSE)*$L$14),2)</f>
        <v>0</v>
      </c>
      <c r="H569" s="22">
        <f t="shared" si="14"/>
        <v>0</v>
      </c>
      <c r="I569" s="14"/>
    </row>
    <row r="570" spans="1:9" ht="12.4" hidden="1" customHeight="1">
      <c r="A570" s="13"/>
      <c r="B570" s="1"/>
      <c r="C570" s="36"/>
      <c r="D570" s="133"/>
      <c r="E570" s="134"/>
      <c r="F570" s="43" t="str">
        <f>VLOOKUP(C570,'[2]Acha Air Sales Price List'!$B$1:$D$65536,3,FALSE)</f>
        <v>Exchange rate :</v>
      </c>
      <c r="G570" s="21">
        <f>ROUND(IF(ISBLANK(C570),0,VLOOKUP(C570,'[2]Acha Air Sales Price List'!$B$1:$X$65536,12,FALSE)*$L$14),2)</f>
        <v>0</v>
      </c>
      <c r="H570" s="22">
        <f t="shared" si="14"/>
        <v>0</v>
      </c>
      <c r="I570" s="14"/>
    </row>
    <row r="571" spans="1:9" ht="12.4" hidden="1" customHeight="1">
      <c r="A571" s="13"/>
      <c r="B571" s="1"/>
      <c r="C571" s="36"/>
      <c r="D571" s="133"/>
      <c r="E571" s="134"/>
      <c r="F571" s="43" t="str">
        <f>VLOOKUP(C571,'[2]Acha Air Sales Price List'!$B$1:$D$65536,3,FALSE)</f>
        <v>Exchange rate :</v>
      </c>
      <c r="G571" s="21">
        <f>ROUND(IF(ISBLANK(C571),0,VLOOKUP(C571,'[2]Acha Air Sales Price List'!$B$1:$X$65536,12,FALSE)*$L$14),2)</f>
        <v>0</v>
      </c>
      <c r="H571" s="22">
        <f t="shared" si="14"/>
        <v>0</v>
      </c>
      <c r="I571" s="14"/>
    </row>
    <row r="572" spans="1:9" ht="12.4" hidden="1" customHeight="1">
      <c r="A572" s="13"/>
      <c r="B572" s="1"/>
      <c r="C572" s="36"/>
      <c r="D572" s="133"/>
      <c r="E572" s="134"/>
      <c r="F572" s="43" t="str">
        <f>VLOOKUP(C572,'[2]Acha Air Sales Price List'!$B$1:$D$65536,3,FALSE)</f>
        <v>Exchange rate :</v>
      </c>
      <c r="G572" s="21">
        <f>ROUND(IF(ISBLANK(C572),0,VLOOKUP(C572,'[2]Acha Air Sales Price List'!$B$1:$X$65536,12,FALSE)*$L$14),2)</f>
        <v>0</v>
      </c>
      <c r="H572" s="22">
        <f t="shared" si="14"/>
        <v>0</v>
      </c>
      <c r="I572" s="14"/>
    </row>
    <row r="573" spans="1:9" ht="12.4" hidden="1" customHeight="1">
      <c r="A573" s="13"/>
      <c r="B573" s="1"/>
      <c r="C573" s="36"/>
      <c r="D573" s="133"/>
      <c r="E573" s="134"/>
      <c r="F573" s="43" t="str">
        <f>VLOOKUP(C573,'[2]Acha Air Sales Price List'!$B$1:$D$65536,3,FALSE)</f>
        <v>Exchange rate :</v>
      </c>
      <c r="G573" s="21">
        <f>ROUND(IF(ISBLANK(C573),0,VLOOKUP(C573,'[2]Acha Air Sales Price List'!$B$1:$X$65536,12,FALSE)*$L$14),2)</f>
        <v>0</v>
      </c>
      <c r="H573" s="22">
        <f t="shared" si="14"/>
        <v>0</v>
      </c>
      <c r="I573" s="14"/>
    </row>
    <row r="574" spans="1:9" ht="12.4" hidden="1" customHeight="1">
      <c r="A574" s="13"/>
      <c r="B574" s="1"/>
      <c r="C574" s="36"/>
      <c r="D574" s="133"/>
      <c r="E574" s="134"/>
      <c r="F574" s="43" t="str">
        <f>VLOOKUP(C574,'[2]Acha Air Sales Price List'!$B$1:$D$65536,3,FALSE)</f>
        <v>Exchange rate :</v>
      </c>
      <c r="G574" s="21">
        <f>ROUND(IF(ISBLANK(C574),0,VLOOKUP(C574,'[2]Acha Air Sales Price List'!$B$1:$X$65536,12,FALSE)*$L$14),2)</f>
        <v>0</v>
      </c>
      <c r="H574" s="22">
        <f t="shared" si="14"/>
        <v>0</v>
      </c>
      <c r="I574" s="14"/>
    </row>
    <row r="575" spans="1:9" ht="12.4" hidden="1" customHeight="1">
      <c r="A575" s="13"/>
      <c r="B575" s="1"/>
      <c r="C575" s="36"/>
      <c r="D575" s="133"/>
      <c r="E575" s="134"/>
      <c r="F575" s="43" t="str">
        <f>VLOOKUP(C575,'[2]Acha Air Sales Price List'!$B$1:$D$65536,3,FALSE)</f>
        <v>Exchange rate :</v>
      </c>
      <c r="G575" s="21">
        <f>ROUND(IF(ISBLANK(C575),0,VLOOKUP(C575,'[2]Acha Air Sales Price List'!$B$1:$X$65536,12,FALSE)*$L$14),2)</f>
        <v>0</v>
      </c>
      <c r="H575" s="22">
        <f t="shared" si="14"/>
        <v>0</v>
      </c>
      <c r="I575" s="14"/>
    </row>
    <row r="576" spans="1:9" ht="12.4" hidden="1" customHeight="1">
      <c r="A576" s="13"/>
      <c r="B576" s="1"/>
      <c r="C576" s="36"/>
      <c r="D576" s="133"/>
      <c r="E576" s="134"/>
      <c r="F576" s="43" t="str">
        <f>VLOOKUP(C576,'[2]Acha Air Sales Price List'!$B$1:$D$65536,3,FALSE)</f>
        <v>Exchange rate :</v>
      </c>
      <c r="G576" s="21">
        <f>ROUND(IF(ISBLANK(C576),0,VLOOKUP(C576,'[2]Acha Air Sales Price List'!$B$1:$X$65536,12,FALSE)*$L$14),2)</f>
        <v>0</v>
      </c>
      <c r="H576" s="22">
        <f t="shared" si="14"/>
        <v>0</v>
      </c>
      <c r="I576" s="14"/>
    </row>
    <row r="577" spans="1:9" ht="12.4" hidden="1" customHeight="1">
      <c r="A577" s="13"/>
      <c r="B577" s="1"/>
      <c r="C577" s="36"/>
      <c r="D577" s="133"/>
      <c r="E577" s="134"/>
      <c r="F577" s="43" t="str">
        <f>VLOOKUP(C577,'[2]Acha Air Sales Price List'!$B$1:$D$65536,3,FALSE)</f>
        <v>Exchange rate :</v>
      </c>
      <c r="G577" s="21">
        <f>ROUND(IF(ISBLANK(C577),0,VLOOKUP(C577,'[2]Acha Air Sales Price List'!$B$1:$X$65536,12,FALSE)*$L$14),2)</f>
        <v>0</v>
      </c>
      <c r="H577" s="22">
        <f t="shared" si="14"/>
        <v>0</v>
      </c>
      <c r="I577" s="14"/>
    </row>
    <row r="578" spans="1:9" ht="12.4" hidden="1" customHeight="1">
      <c r="A578" s="13"/>
      <c r="B578" s="1"/>
      <c r="C578" s="36"/>
      <c r="D578" s="133"/>
      <c r="E578" s="134"/>
      <c r="F578" s="43" t="str">
        <f>VLOOKUP(C578,'[2]Acha Air Sales Price List'!$B$1:$D$65536,3,FALSE)</f>
        <v>Exchange rate :</v>
      </c>
      <c r="G578" s="21">
        <f>ROUND(IF(ISBLANK(C578),0,VLOOKUP(C578,'[2]Acha Air Sales Price List'!$B$1:$X$65536,12,FALSE)*$L$14),2)</f>
        <v>0</v>
      </c>
      <c r="H578" s="22">
        <f t="shared" si="14"/>
        <v>0</v>
      </c>
      <c r="I578" s="14"/>
    </row>
    <row r="579" spans="1:9" ht="12.4" hidden="1" customHeight="1">
      <c r="A579" s="13"/>
      <c r="B579" s="1"/>
      <c r="C579" s="36"/>
      <c r="D579" s="133"/>
      <c r="E579" s="134"/>
      <c r="F579" s="43" t="str">
        <f>VLOOKUP(C579,'[2]Acha Air Sales Price List'!$B$1:$D$65536,3,FALSE)</f>
        <v>Exchange rate :</v>
      </c>
      <c r="G579" s="21">
        <f>ROUND(IF(ISBLANK(C579),0,VLOOKUP(C579,'[2]Acha Air Sales Price List'!$B$1:$X$65536,12,FALSE)*$L$14),2)</f>
        <v>0</v>
      </c>
      <c r="H579" s="22">
        <f t="shared" si="14"/>
        <v>0</v>
      </c>
      <c r="I579" s="14"/>
    </row>
    <row r="580" spans="1:9" ht="12.4" hidden="1" customHeight="1">
      <c r="A580" s="13"/>
      <c r="B580" s="1"/>
      <c r="C580" s="36"/>
      <c r="D580" s="133"/>
      <c r="E580" s="134"/>
      <c r="F580" s="43" t="str">
        <f>VLOOKUP(C580,'[2]Acha Air Sales Price List'!$B$1:$D$65536,3,FALSE)</f>
        <v>Exchange rate :</v>
      </c>
      <c r="G580" s="21">
        <f>ROUND(IF(ISBLANK(C580),0,VLOOKUP(C580,'[2]Acha Air Sales Price List'!$B$1:$X$65536,12,FALSE)*$L$14),2)</f>
        <v>0</v>
      </c>
      <c r="H580" s="22">
        <f t="shared" si="14"/>
        <v>0</v>
      </c>
      <c r="I580" s="14"/>
    </row>
    <row r="581" spans="1:9" ht="12.4" hidden="1" customHeight="1">
      <c r="A581" s="13"/>
      <c r="B581" s="1"/>
      <c r="C581" s="36"/>
      <c r="D581" s="133"/>
      <c r="E581" s="134"/>
      <c r="F581" s="43" t="str">
        <f>VLOOKUP(C581,'[2]Acha Air Sales Price List'!$B$1:$D$65536,3,FALSE)</f>
        <v>Exchange rate :</v>
      </c>
      <c r="G581" s="21">
        <f>ROUND(IF(ISBLANK(C581),0,VLOOKUP(C581,'[2]Acha Air Sales Price List'!$B$1:$X$65536,12,FALSE)*$L$14),2)</f>
        <v>0</v>
      </c>
      <c r="H581" s="22">
        <f t="shared" si="14"/>
        <v>0</v>
      </c>
      <c r="I581" s="14"/>
    </row>
    <row r="582" spans="1:9" ht="12.4" hidden="1" customHeight="1">
      <c r="A582" s="13"/>
      <c r="B582" s="1"/>
      <c r="C582" s="36"/>
      <c r="D582" s="133"/>
      <c r="E582" s="134"/>
      <c r="F582" s="43" t="str">
        <f>VLOOKUP(C582,'[2]Acha Air Sales Price List'!$B$1:$D$65536,3,FALSE)</f>
        <v>Exchange rate :</v>
      </c>
      <c r="G582" s="21">
        <f>ROUND(IF(ISBLANK(C582),0,VLOOKUP(C582,'[2]Acha Air Sales Price List'!$B$1:$X$65536,12,FALSE)*$L$14),2)</f>
        <v>0</v>
      </c>
      <c r="H582" s="22">
        <f t="shared" si="14"/>
        <v>0</v>
      </c>
      <c r="I582" s="14"/>
    </row>
    <row r="583" spans="1:9" ht="12.4" hidden="1" customHeight="1">
      <c r="A583" s="13"/>
      <c r="B583" s="1"/>
      <c r="C583" s="36"/>
      <c r="D583" s="133"/>
      <c r="E583" s="134"/>
      <c r="F583" s="43" t="str">
        <f>VLOOKUP(C583,'[2]Acha Air Sales Price List'!$B$1:$D$65536,3,FALSE)</f>
        <v>Exchange rate :</v>
      </c>
      <c r="G583" s="21">
        <f>ROUND(IF(ISBLANK(C583),0,VLOOKUP(C583,'[2]Acha Air Sales Price List'!$B$1:$X$65536,12,FALSE)*$L$14),2)</f>
        <v>0</v>
      </c>
      <c r="H583" s="22">
        <f t="shared" si="14"/>
        <v>0</v>
      </c>
      <c r="I583" s="14"/>
    </row>
    <row r="584" spans="1:9" ht="12.4" hidden="1" customHeight="1">
      <c r="A584" s="13"/>
      <c r="B584" s="1"/>
      <c r="C584" s="37"/>
      <c r="D584" s="133"/>
      <c r="E584" s="134"/>
      <c r="F584" s="43" t="str">
        <f>VLOOKUP(C584,'[2]Acha Air Sales Price List'!$B$1:$D$65536,3,FALSE)</f>
        <v>Exchange rate :</v>
      </c>
      <c r="G584" s="21">
        <f>ROUND(IF(ISBLANK(C584),0,VLOOKUP(C584,'[2]Acha Air Sales Price List'!$B$1:$X$65536,12,FALSE)*$L$14),2)</f>
        <v>0</v>
      </c>
      <c r="H584" s="22">
        <f t="shared" si="14"/>
        <v>0</v>
      </c>
      <c r="I584" s="14"/>
    </row>
    <row r="585" spans="1:9" ht="12" hidden="1" customHeight="1">
      <c r="A585" s="13"/>
      <c r="B585" s="1"/>
      <c r="C585" s="36"/>
      <c r="D585" s="133"/>
      <c r="E585" s="134"/>
      <c r="F585" s="43" t="str">
        <f>VLOOKUP(C585,'[2]Acha Air Sales Price List'!$B$1:$D$65536,3,FALSE)</f>
        <v>Exchange rate :</v>
      </c>
      <c r="G585" s="21">
        <f>ROUND(IF(ISBLANK(C585),0,VLOOKUP(C585,'[2]Acha Air Sales Price List'!$B$1:$X$65536,12,FALSE)*$L$14),2)</f>
        <v>0</v>
      </c>
      <c r="H585" s="22">
        <f t="shared" si="14"/>
        <v>0</v>
      </c>
      <c r="I585" s="14"/>
    </row>
    <row r="586" spans="1:9" ht="12.4" hidden="1" customHeight="1">
      <c r="A586" s="13"/>
      <c r="B586" s="1"/>
      <c r="C586" s="36"/>
      <c r="D586" s="133"/>
      <c r="E586" s="134"/>
      <c r="F586" s="43" t="str">
        <f>VLOOKUP(C586,'[2]Acha Air Sales Price List'!$B$1:$D$65536,3,FALSE)</f>
        <v>Exchange rate :</v>
      </c>
      <c r="G586" s="21">
        <f>ROUND(IF(ISBLANK(C586),0,VLOOKUP(C586,'[2]Acha Air Sales Price List'!$B$1:$X$65536,12,FALSE)*$L$14),2)</f>
        <v>0</v>
      </c>
      <c r="H586" s="22">
        <f t="shared" si="14"/>
        <v>0</v>
      </c>
      <c r="I586" s="14"/>
    </row>
    <row r="587" spans="1:9" ht="12.4" hidden="1" customHeight="1">
      <c r="A587" s="13"/>
      <c r="B587" s="1"/>
      <c r="C587" s="36"/>
      <c r="D587" s="133"/>
      <c r="E587" s="134"/>
      <c r="F587" s="43" t="str">
        <f>VLOOKUP(C587,'[2]Acha Air Sales Price List'!$B$1:$D$65536,3,FALSE)</f>
        <v>Exchange rate :</v>
      </c>
      <c r="G587" s="21">
        <f>ROUND(IF(ISBLANK(C587),0,VLOOKUP(C587,'[2]Acha Air Sales Price List'!$B$1:$X$65536,12,FALSE)*$L$14),2)</f>
        <v>0</v>
      </c>
      <c r="H587" s="22">
        <f t="shared" si="14"/>
        <v>0</v>
      </c>
      <c r="I587" s="14"/>
    </row>
    <row r="588" spans="1:9" ht="12.4" hidden="1" customHeight="1">
      <c r="A588" s="13"/>
      <c r="B588" s="1"/>
      <c r="C588" s="36"/>
      <c r="D588" s="133"/>
      <c r="E588" s="134"/>
      <c r="F588" s="43" t="str">
        <f>VLOOKUP(C588,'[2]Acha Air Sales Price List'!$B$1:$D$65536,3,FALSE)</f>
        <v>Exchange rate :</v>
      </c>
      <c r="G588" s="21">
        <f>ROUND(IF(ISBLANK(C588),0,VLOOKUP(C588,'[2]Acha Air Sales Price List'!$B$1:$X$65536,12,FALSE)*$L$14),2)</f>
        <v>0</v>
      </c>
      <c r="H588" s="22">
        <f t="shared" si="14"/>
        <v>0</v>
      </c>
      <c r="I588" s="14"/>
    </row>
    <row r="589" spans="1:9" ht="12.4" hidden="1" customHeight="1">
      <c r="A589" s="13"/>
      <c r="B589" s="1"/>
      <c r="C589" s="36"/>
      <c r="D589" s="133"/>
      <c r="E589" s="134"/>
      <c r="F589" s="43" t="str">
        <f>VLOOKUP(C589,'[2]Acha Air Sales Price List'!$B$1:$D$65536,3,FALSE)</f>
        <v>Exchange rate :</v>
      </c>
      <c r="G589" s="21">
        <f>ROUND(IF(ISBLANK(C589),0,VLOOKUP(C589,'[2]Acha Air Sales Price List'!$B$1:$X$65536,12,FALSE)*$L$14),2)</f>
        <v>0</v>
      </c>
      <c r="H589" s="22">
        <f t="shared" si="14"/>
        <v>0</v>
      </c>
      <c r="I589" s="14"/>
    </row>
    <row r="590" spans="1:9" ht="12.4" hidden="1" customHeight="1">
      <c r="A590" s="13"/>
      <c r="B590" s="1"/>
      <c r="C590" s="36"/>
      <c r="D590" s="133"/>
      <c r="E590" s="134"/>
      <c r="F590" s="43" t="str">
        <f>VLOOKUP(C590,'[2]Acha Air Sales Price List'!$B$1:$D$65536,3,FALSE)</f>
        <v>Exchange rate :</v>
      </c>
      <c r="G590" s="21">
        <f>ROUND(IF(ISBLANK(C590),0,VLOOKUP(C590,'[2]Acha Air Sales Price List'!$B$1:$X$65536,12,FALSE)*$L$14),2)</f>
        <v>0</v>
      </c>
      <c r="H590" s="22">
        <f t="shared" si="14"/>
        <v>0</v>
      </c>
      <c r="I590" s="14"/>
    </row>
    <row r="591" spans="1:9" ht="12.4" hidden="1" customHeight="1">
      <c r="A591" s="13"/>
      <c r="B591" s="1"/>
      <c r="C591" s="36"/>
      <c r="D591" s="133"/>
      <c r="E591" s="134"/>
      <c r="F591" s="43" t="str">
        <f>VLOOKUP(C591,'[2]Acha Air Sales Price List'!$B$1:$D$65536,3,FALSE)</f>
        <v>Exchange rate :</v>
      </c>
      <c r="G591" s="21">
        <f>ROUND(IF(ISBLANK(C591),0,VLOOKUP(C591,'[2]Acha Air Sales Price List'!$B$1:$X$65536,12,FALSE)*$L$14),2)</f>
        <v>0</v>
      </c>
      <c r="H591" s="22">
        <f t="shared" si="14"/>
        <v>0</v>
      </c>
      <c r="I591" s="14"/>
    </row>
    <row r="592" spans="1:9" ht="12.4" hidden="1" customHeight="1">
      <c r="A592" s="13"/>
      <c r="B592" s="1"/>
      <c r="C592" s="36"/>
      <c r="D592" s="133"/>
      <c r="E592" s="134"/>
      <c r="F592" s="43" t="str">
        <f>VLOOKUP(C592,'[2]Acha Air Sales Price List'!$B$1:$D$65536,3,FALSE)</f>
        <v>Exchange rate :</v>
      </c>
      <c r="G592" s="21">
        <f>ROUND(IF(ISBLANK(C592),0,VLOOKUP(C592,'[2]Acha Air Sales Price List'!$B$1:$X$65536,12,FALSE)*$L$14),2)</f>
        <v>0</v>
      </c>
      <c r="H592" s="22">
        <f t="shared" si="14"/>
        <v>0</v>
      </c>
      <c r="I592" s="14"/>
    </row>
    <row r="593" spans="1:9" ht="12.4" hidden="1" customHeight="1">
      <c r="A593" s="13"/>
      <c r="B593" s="1"/>
      <c r="C593" s="36"/>
      <c r="D593" s="133"/>
      <c r="E593" s="134"/>
      <c r="F593" s="43" t="str">
        <f>VLOOKUP(C593,'[2]Acha Air Sales Price List'!$B$1:$D$65536,3,FALSE)</f>
        <v>Exchange rate :</v>
      </c>
      <c r="G593" s="21">
        <f>ROUND(IF(ISBLANK(C593),0,VLOOKUP(C593,'[2]Acha Air Sales Price List'!$B$1:$X$65536,12,FALSE)*$L$14),2)</f>
        <v>0</v>
      </c>
      <c r="H593" s="22">
        <f t="shared" si="14"/>
        <v>0</v>
      </c>
      <c r="I593" s="14"/>
    </row>
    <row r="594" spans="1:9" ht="12.4" hidden="1" customHeight="1">
      <c r="A594" s="13"/>
      <c r="B594" s="1"/>
      <c r="C594" s="36"/>
      <c r="D594" s="133"/>
      <c r="E594" s="134"/>
      <c r="F594" s="43" t="str">
        <f>VLOOKUP(C594,'[2]Acha Air Sales Price List'!$B$1:$D$65536,3,FALSE)</f>
        <v>Exchange rate :</v>
      </c>
      <c r="G594" s="21">
        <f>ROUND(IF(ISBLANK(C594),0,VLOOKUP(C594,'[2]Acha Air Sales Price List'!$B$1:$X$65536,12,FALSE)*$L$14),2)</f>
        <v>0</v>
      </c>
      <c r="H594" s="22">
        <f t="shared" si="14"/>
        <v>0</v>
      </c>
      <c r="I594" s="14"/>
    </row>
    <row r="595" spans="1:9" ht="12.4" hidden="1" customHeight="1">
      <c r="A595" s="13"/>
      <c r="B595" s="1"/>
      <c r="C595" s="36"/>
      <c r="D595" s="133"/>
      <c r="E595" s="134"/>
      <c r="F595" s="43" t="str">
        <f>VLOOKUP(C595,'[2]Acha Air Sales Price List'!$B$1:$D$65536,3,FALSE)</f>
        <v>Exchange rate :</v>
      </c>
      <c r="G595" s="21">
        <f>ROUND(IF(ISBLANK(C595),0,VLOOKUP(C595,'[2]Acha Air Sales Price List'!$B$1:$X$65536,12,FALSE)*$L$14),2)</f>
        <v>0</v>
      </c>
      <c r="H595" s="22">
        <f t="shared" si="14"/>
        <v>0</v>
      </c>
      <c r="I595" s="14"/>
    </row>
    <row r="596" spans="1:9" ht="12.4" hidden="1" customHeight="1">
      <c r="A596" s="13"/>
      <c r="B596" s="1"/>
      <c r="C596" s="36"/>
      <c r="D596" s="133"/>
      <c r="E596" s="134"/>
      <c r="F596" s="43" t="str">
        <f>VLOOKUP(C596,'[2]Acha Air Sales Price List'!$B$1:$D$65536,3,FALSE)</f>
        <v>Exchange rate :</v>
      </c>
      <c r="G596" s="21">
        <f>ROUND(IF(ISBLANK(C596),0,VLOOKUP(C596,'[2]Acha Air Sales Price List'!$B$1:$X$65536,12,FALSE)*$L$14),2)</f>
        <v>0</v>
      </c>
      <c r="H596" s="22">
        <f t="shared" si="14"/>
        <v>0</v>
      </c>
      <c r="I596" s="14"/>
    </row>
    <row r="597" spans="1:9" ht="12.4" hidden="1" customHeight="1">
      <c r="A597" s="13"/>
      <c r="B597" s="1"/>
      <c r="C597" s="36"/>
      <c r="D597" s="133"/>
      <c r="E597" s="134"/>
      <c r="F597" s="43" t="str">
        <f>VLOOKUP(C597,'[2]Acha Air Sales Price List'!$B$1:$D$65536,3,FALSE)</f>
        <v>Exchange rate :</v>
      </c>
      <c r="G597" s="21">
        <f>ROUND(IF(ISBLANK(C597),0,VLOOKUP(C597,'[2]Acha Air Sales Price List'!$B$1:$X$65536,12,FALSE)*$L$14),2)</f>
        <v>0</v>
      </c>
      <c r="H597" s="22">
        <f t="shared" si="14"/>
        <v>0</v>
      </c>
      <c r="I597" s="14"/>
    </row>
    <row r="598" spans="1:9" ht="12.4" hidden="1" customHeight="1">
      <c r="A598" s="13"/>
      <c r="B598" s="1"/>
      <c r="C598" s="36"/>
      <c r="D598" s="133"/>
      <c r="E598" s="134"/>
      <c r="F598" s="43" t="str">
        <f>VLOOKUP(C598,'[2]Acha Air Sales Price List'!$B$1:$D$65536,3,FALSE)</f>
        <v>Exchange rate :</v>
      </c>
      <c r="G598" s="21">
        <f>ROUND(IF(ISBLANK(C598),0,VLOOKUP(C598,'[2]Acha Air Sales Price List'!$B$1:$X$65536,12,FALSE)*$L$14),2)</f>
        <v>0</v>
      </c>
      <c r="H598" s="22">
        <f t="shared" si="14"/>
        <v>0</v>
      </c>
      <c r="I598" s="14"/>
    </row>
    <row r="599" spans="1:9" ht="12.4" hidden="1" customHeight="1">
      <c r="A599" s="13"/>
      <c r="B599" s="1"/>
      <c r="C599" s="36"/>
      <c r="D599" s="133"/>
      <c r="E599" s="134"/>
      <c r="F599" s="43" t="str">
        <f>VLOOKUP(C599,'[2]Acha Air Sales Price List'!$B$1:$D$65536,3,FALSE)</f>
        <v>Exchange rate :</v>
      </c>
      <c r="G599" s="21">
        <f>ROUND(IF(ISBLANK(C599),0,VLOOKUP(C599,'[2]Acha Air Sales Price List'!$B$1:$X$65536,12,FALSE)*$L$14),2)</f>
        <v>0</v>
      </c>
      <c r="H599" s="22">
        <f t="shared" si="14"/>
        <v>0</v>
      </c>
      <c r="I599" s="14"/>
    </row>
    <row r="600" spans="1:9" ht="12.4" hidden="1" customHeight="1">
      <c r="A600" s="13"/>
      <c r="B600" s="1"/>
      <c r="C600" s="36"/>
      <c r="D600" s="133"/>
      <c r="E600" s="134"/>
      <c r="F600" s="43" t="str">
        <f>VLOOKUP(C600,'[2]Acha Air Sales Price List'!$B$1:$D$65536,3,FALSE)</f>
        <v>Exchange rate :</v>
      </c>
      <c r="G600" s="21">
        <f>ROUND(IF(ISBLANK(C600),0,VLOOKUP(C600,'[2]Acha Air Sales Price List'!$B$1:$X$65536,12,FALSE)*$L$14),2)</f>
        <v>0</v>
      </c>
      <c r="H600" s="22">
        <f t="shared" si="14"/>
        <v>0</v>
      </c>
      <c r="I600" s="14"/>
    </row>
    <row r="601" spans="1:9" ht="12.4" hidden="1" customHeight="1">
      <c r="A601" s="13"/>
      <c r="B601" s="1"/>
      <c r="C601" s="36"/>
      <c r="D601" s="133"/>
      <c r="E601" s="134"/>
      <c r="F601" s="43" t="str">
        <f>VLOOKUP(C601,'[2]Acha Air Sales Price List'!$B$1:$D$65536,3,FALSE)</f>
        <v>Exchange rate :</v>
      </c>
      <c r="G601" s="21">
        <f>ROUND(IF(ISBLANK(C601),0,VLOOKUP(C601,'[2]Acha Air Sales Price List'!$B$1:$X$65536,12,FALSE)*$L$14),2)</f>
        <v>0</v>
      </c>
      <c r="H601" s="22">
        <f t="shared" si="14"/>
        <v>0</v>
      </c>
      <c r="I601" s="14"/>
    </row>
    <row r="602" spans="1:9" ht="12.4" hidden="1" customHeight="1">
      <c r="A602" s="13"/>
      <c r="B602" s="1"/>
      <c r="C602" s="36"/>
      <c r="D602" s="133"/>
      <c r="E602" s="134"/>
      <c r="F602" s="43" t="str">
        <f>VLOOKUP(C602,'[2]Acha Air Sales Price List'!$B$1:$D$65536,3,FALSE)</f>
        <v>Exchange rate :</v>
      </c>
      <c r="G602" s="21">
        <f>ROUND(IF(ISBLANK(C602),0,VLOOKUP(C602,'[2]Acha Air Sales Price List'!$B$1:$X$65536,12,FALSE)*$L$14),2)</f>
        <v>0</v>
      </c>
      <c r="H602" s="22">
        <f t="shared" si="14"/>
        <v>0</v>
      </c>
      <c r="I602" s="14"/>
    </row>
    <row r="603" spans="1:9" ht="12.4" hidden="1" customHeight="1">
      <c r="A603" s="13"/>
      <c r="B603" s="1"/>
      <c r="C603" s="36"/>
      <c r="D603" s="133"/>
      <c r="E603" s="134"/>
      <c r="F603" s="43" t="str">
        <f>VLOOKUP(C603,'[2]Acha Air Sales Price List'!$B$1:$D$65536,3,FALSE)</f>
        <v>Exchange rate :</v>
      </c>
      <c r="G603" s="21">
        <f>ROUND(IF(ISBLANK(C603),0,VLOOKUP(C603,'[2]Acha Air Sales Price List'!$B$1:$X$65536,12,FALSE)*$L$14),2)</f>
        <v>0</v>
      </c>
      <c r="H603" s="22">
        <f t="shared" si="14"/>
        <v>0</v>
      </c>
      <c r="I603" s="14"/>
    </row>
    <row r="604" spans="1:9" ht="12.4" hidden="1" customHeight="1">
      <c r="A604" s="13"/>
      <c r="B604" s="1"/>
      <c r="C604" s="36"/>
      <c r="D604" s="133"/>
      <c r="E604" s="134"/>
      <c r="F604" s="43" t="str">
        <f>VLOOKUP(C604,'[2]Acha Air Sales Price List'!$B$1:$D$65536,3,FALSE)</f>
        <v>Exchange rate :</v>
      </c>
      <c r="G604" s="21">
        <f>ROUND(IF(ISBLANK(C604),0,VLOOKUP(C604,'[2]Acha Air Sales Price List'!$B$1:$X$65536,12,FALSE)*$L$14),2)</f>
        <v>0</v>
      </c>
      <c r="H604" s="22">
        <f t="shared" si="14"/>
        <v>0</v>
      </c>
      <c r="I604" s="14"/>
    </row>
    <row r="605" spans="1:9" ht="12.4" hidden="1" customHeight="1">
      <c r="A605" s="13"/>
      <c r="B605" s="1"/>
      <c r="C605" s="36"/>
      <c r="D605" s="133"/>
      <c r="E605" s="134"/>
      <c r="F605" s="43" t="str">
        <f>VLOOKUP(C605,'[2]Acha Air Sales Price List'!$B$1:$D$65536,3,FALSE)</f>
        <v>Exchange rate :</v>
      </c>
      <c r="G605" s="21">
        <f>ROUND(IF(ISBLANK(C605),0,VLOOKUP(C605,'[2]Acha Air Sales Price List'!$B$1:$X$65536,12,FALSE)*$L$14),2)</f>
        <v>0</v>
      </c>
      <c r="H605" s="22">
        <f t="shared" si="14"/>
        <v>0</v>
      </c>
      <c r="I605" s="14"/>
    </row>
    <row r="606" spans="1:9" ht="12.4" hidden="1" customHeight="1">
      <c r="A606" s="13"/>
      <c r="B606" s="1"/>
      <c r="C606" s="36"/>
      <c r="D606" s="133"/>
      <c r="E606" s="134"/>
      <c r="F606" s="43" t="str">
        <f>VLOOKUP(C606,'[2]Acha Air Sales Price List'!$B$1:$D$65536,3,FALSE)</f>
        <v>Exchange rate :</v>
      </c>
      <c r="G606" s="21">
        <f>ROUND(IF(ISBLANK(C606),0,VLOOKUP(C606,'[2]Acha Air Sales Price List'!$B$1:$X$65536,12,FALSE)*$L$14),2)</f>
        <v>0</v>
      </c>
      <c r="H606" s="22">
        <f t="shared" si="14"/>
        <v>0</v>
      </c>
      <c r="I606" s="14"/>
    </row>
    <row r="607" spans="1:9" ht="12.4" hidden="1" customHeight="1">
      <c r="A607" s="13"/>
      <c r="B607" s="1"/>
      <c r="C607" s="36"/>
      <c r="D607" s="133"/>
      <c r="E607" s="134"/>
      <c r="F607" s="43" t="str">
        <f>VLOOKUP(C607,'[2]Acha Air Sales Price List'!$B$1:$D$65536,3,FALSE)</f>
        <v>Exchange rate :</v>
      </c>
      <c r="G607" s="21">
        <f>ROUND(IF(ISBLANK(C607),0,VLOOKUP(C607,'[2]Acha Air Sales Price List'!$B$1:$X$65536,12,FALSE)*$L$14),2)</f>
        <v>0</v>
      </c>
      <c r="H607" s="22">
        <f t="shared" si="14"/>
        <v>0</v>
      </c>
      <c r="I607" s="14"/>
    </row>
    <row r="608" spans="1:9" ht="12.4" hidden="1" customHeight="1">
      <c r="A608" s="13"/>
      <c r="B608" s="1"/>
      <c r="C608" s="36"/>
      <c r="D608" s="133"/>
      <c r="E608" s="134"/>
      <c r="F608" s="43" t="str">
        <f>VLOOKUP(C608,'[2]Acha Air Sales Price List'!$B$1:$D$65536,3,FALSE)</f>
        <v>Exchange rate :</v>
      </c>
      <c r="G608" s="21">
        <f>ROUND(IF(ISBLANK(C608),0,VLOOKUP(C608,'[2]Acha Air Sales Price List'!$B$1:$X$65536,12,FALSE)*$L$14),2)</f>
        <v>0</v>
      </c>
      <c r="H608" s="22">
        <f t="shared" si="14"/>
        <v>0</v>
      </c>
      <c r="I608" s="14"/>
    </row>
    <row r="609" spans="1:9" ht="12.4" hidden="1" customHeight="1">
      <c r="A609" s="13"/>
      <c r="B609" s="1"/>
      <c r="C609" s="36"/>
      <c r="D609" s="133"/>
      <c r="E609" s="134"/>
      <c r="F609" s="43" t="str">
        <f>VLOOKUP(C609,'[2]Acha Air Sales Price List'!$B$1:$D$65536,3,FALSE)</f>
        <v>Exchange rate :</v>
      </c>
      <c r="G609" s="21">
        <f>ROUND(IF(ISBLANK(C609),0,VLOOKUP(C609,'[2]Acha Air Sales Price List'!$B$1:$X$65536,12,FALSE)*$L$14),2)</f>
        <v>0</v>
      </c>
      <c r="H609" s="22">
        <f t="shared" si="14"/>
        <v>0</v>
      </c>
      <c r="I609" s="14"/>
    </row>
    <row r="610" spans="1:9" ht="12.4" hidden="1" customHeight="1">
      <c r="A610" s="13"/>
      <c r="B610" s="1"/>
      <c r="C610" s="36"/>
      <c r="D610" s="133"/>
      <c r="E610" s="134"/>
      <c r="F610" s="43" t="str">
        <f>VLOOKUP(C610,'[2]Acha Air Sales Price List'!$B$1:$D$65536,3,FALSE)</f>
        <v>Exchange rate :</v>
      </c>
      <c r="G610" s="21">
        <f>ROUND(IF(ISBLANK(C610),0,VLOOKUP(C610,'[2]Acha Air Sales Price List'!$B$1:$X$65536,12,FALSE)*$L$14),2)</f>
        <v>0</v>
      </c>
      <c r="H610" s="22">
        <f t="shared" si="14"/>
        <v>0</v>
      </c>
      <c r="I610" s="14"/>
    </row>
    <row r="611" spans="1:9" ht="12.4" hidden="1" customHeight="1">
      <c r="A611" s="13"/>
      <c r="B611" s="1"/>
      <c r="C611" s="36"/>
      <c r="D611" s="133"/>
      <c r="E611" s="134"/>
      <c r="F611" s="43" t="str">
        <f>VLOOKUP(C611,'[2]Acha Air Sales Price List'!$B$1:$D$65536,3,FALSE)</f>
        <v>Exchange rate :</v>
      </c>
      <c r="G611" s="21">
        <f>ROUND(IF(ISBLANK(C611),0,VLOOKUP(C611,'[2]Acha Air Sales Price List'!$B$1:$X$65536,12,FALSE)*$L$14),2)</f>
        <v>0</v>
      </c>
      <c r="H611" s="22">
        <f t="shared" si="14"/>
        <v>0</v>
      </c>
      <c r="I611" s="14"/>
    </row>
    <row r="612" spans="1:9" ht="12.4" hidden="1" customHeight="1">
      <c r="A612" s="13"/>
      <c r="B612" s="1"/>
      <c r="C612" s="37"/>
      <c r="D612" s="133"/>
      <c r="E612" s="134"/>
      <c r="F612" s="43" t="str">
        <f>VLOOKUP(C612,'[2]Acha Air Sales Price List'!$B$1:$D$65536,3,FALSE)</f>
        <v>Exchange rate :</v>
      </c>
      <c r="G612" s="21">
        <f>ROUND(IF(ISBLANK(C612),0,VLOOKUP(C612,'[2]Acha Air Sales Price List'!$B$1:$X$65536,12,FALSE)*$L$14),2)</f>
        <v>0</v>
      </c>
      <c r="H612" s="22">
        <f>ROUND(IF(ISNUMBER(B612), G612*B612, 0),5)</f>
        <v>0</v>
      </c>
      <c r="I612" s="14"/>
    </row>
    <row r="613" spans="1:9" ht="12" hidden="1" customHeight="1">
      <c r="A613" s="13"/>
      <c r="B613" s="1"/>
      <c r="C613" s="36"/>
      <c r="D613" s="133"/>
      <c r="E613" s="134"/>
      <c r="F613" s="43" t="str">
        <f>VLOOKUP(C613,'[2]Acha Air Sales Price List'!$B$1:$D$65536,3,FALSE)</f>
        <v>Exchange rate :</v>
      </c>
      <c r="G613" s="21">
        <f>ROUND(IF(ISBLANK(C613),0,VLOOKUP(C613,'[2]Acha Air Sales Price List'!$B$1:$X$65536,12,FALSE)*$L$14),2)</f>
        <v>0</v>
      </c>
      <c r="H613" s="22">
        <f t="shared" ref="H613:H667" si="15">ROUND(IF(ISNUMBER(B613), G613*B613, 0),5)</f>
        <v>0</v>
      </c>
      <c r="I613" s="14"/>
    </row>
    <row r="614" spans="1:9" ht="12.4" hidden="1" customHeight="1">
      <c r="A614" s="13"/>
      <c r="B614" s="1"/>
      <c r="C614" s="36"/>
      <c r="D614" s="133"/>
      <c r="E614" s="134"/>
      <c r="F614" s="43" t="str">
        <f>VLOOKUP(C614,'[2]Acha Air Sales Price List'!$B$1:$D$65536,3,FALSE)</f>
        <v>Exchange rate :</v>
      </c>
      <c r="G614" s="21">
        <f>ROUND(IF(ISBLANK(C614),0,VLOOKUP(C614,'[2]Acha Air Sales Price List'!$B$1:$X$65536,12,FALSE)*$L$14),2)</f>
        <v>0</v>
      </c>
      <c r="H614" s="22">
        <f t="shared" si="15"/>
        <v>0</v>
      </c>
      <c r="I614" s="14"/>
    </row>
    <row r="615" spans="1:9" ht="12.4" hidden="1" customHeight="1">
      <c r="A615" s="13"/>
      <c r="B615" s="1"/>
      <c r="C615" s="36"/>
      <c r="D615" s="133"/>
      <c r="E615" s="134"/>
      <c r="F615" s="43" t="str">
        <f>VLOOKUP(C615,'[2]Acha Air Sales Price List'!$B$1:$D$65536,3,FALSE)</f>
        <v>Exchange rate :</v>
      </c>
      <c r="G615" s="21">
        <f>ROUND(IF(ISBLANK(C615),0,VLOOKUP(C615,'[2]Acha Air Sales Price List'!$B$1:$X$65536,12,FALSE)*$L$14),2)</f>
        <v>0</v>
      </c>
      <c r="H615" s="22">
        <f t="shared" si="15"/>
        <v>0</v>
      </c>
      <c r="I615" s="14"/>
    </row>
    <row r="616" spans="1:9" ht="12.4" hidden="1" customHeight="1">
      <c r="A616" s="13"/>
      <c r="B616" s="1"/>
      <c r="C616" s="36"/>
      <c r="D616" s="133"/>
      <c r="E616" s="134"/>
      <c r="F616" s="43" t="str">
        <f>VLOOKUP(C616,'[2]Acha Air Sales Price List'!$B$1:$D$65536,3,FALSE)</f>
        <v>Exchange rate :</v>
      </c>
      <c r="G616" s="21">
        <f>ROUND(IF(ISBLANK(C616),0,VLOOKUP(C616,'[2]Acha Air Sales Price List'!$B$1:$X$65536,12,FALSE)*$L$14),2)</f>
        <v>0</v>
      </c>
      <c r="H616" s="22">
        <f t="shared" si="15"/>
        <v>0</v>
      </c>
      <c r="I616" s="14"/>
    </row>
    <row r="617" spans="1:9" ht="12.4" hidden="1" customHeight="1">
      <c r="A617" s="13"/>
      <c r="B617" s="1"/>
      <c r="C617" s="36"/>
      <c r="D617" s="133"/>
      <c r="E617" s="134"/>
      <c r="F617" s="43" t="str">
        <f>VLOOKUP(C617,'[2]Acha Air Sales Price List'!$B$1:$D$65536,3,FALSE)</f>
        <v>Exchange rate :</v>
      </c>
      <c r="G617" s="21">
        <f>ROUND(IF(ISBLANK(C617),0,VLOOKUP(C617,'[2]Acha Air Sales Price List'!$B$1:$X$65536,12,FALSE)*$L$14),2)</f>
        <v>0</v>
      </c>
      <c r="H617" s="22">
        <f t="shared" si="15"/>
        <v>0</v>
      </c>
      <c r="I617" s="14"/>
    </row>
    <row r="618" spans="1:9" ht="12.4" hidden="1" customHeight="1">
      <c r="A618" s="13"/>
      <c r="B618" s="1"/>
      <c r="C618" s="36"/>
      <c r="D618" s="133"/>
      <c r="E618" s="134"/>
      <c r="F618" s="43" t="str">
        <f>VLOOKUP(C618,'[2]Acha Air Sales Price List'!$B$1:$D$65536,3,FALSE)</f>
        <v>Exchange rate :</v>
      </c>
      <c r="G618" s="21">
        <f>ROUND(IF(ISBLANK(C618),0,VLOOKUP(C618,'[2]Acha Air Sales Price List'!$B$1:$X$65536,12,FALSE)*$L$14),2)</f>
        <v>0</v>
      </c>
      <c r="H618" s="22">
        <f t="shared" si="15"/>
        <v>0</v>
      </c>
      <c r="I618" s="14"/>
    </row>
    <row r="619" spans="1:9" ht="12.4" hidden="1" customHeight="1">
      <c r="A619" s="13"/>
      <c r="B619" s="1"/>
      <c r="C619" s="36"/>
      <c r="D619" s="133"/>
      <c r="E619" s="134"/>
      <c r="F619" s="43" t="str">
        <f>VLOOKUP(C619,'[2]Acha Air Sales Price List'!$B$1:$D$65536,3,FALSE)</f>
        <v>Exchange rate :</v>
      </c>
      <c r="G619" s="21">
        <f>ROUND(IF(ISBLANK(C619),0,VLOOKUP(C619,'[2]Acha Air Sales Price List'!$B$1:$X$65536,12,FALSE)*$L$14),2)</f>
        <v>0</v>
      </c>
      <c r="H619" s="22">
        <f t="shared" si="15"/>
        <v>0</v>
      </c>
      <c r="I619" s="14"/>
    </row>
    <row r="620" spans="1:9" ht="12.4" hidden="1" customHeight="1">
      <c r="A620" s="13"/>
      <c r="B620" s="1"/>
      <c r="C620" s="36"/>
      <c r="D620" s="133"/>
      <c r="E620" s="134"/>
      <c r="F620" s="43" t="str">
        <f>VLOOKUP(C620,'[2]Acha Air Sales Price List'!$B$1:$D$65536,3,FALSE)</f>
        <v>Exchange rate :</v>
      </c>
      <c r="G620" s="21">
        <f>ROUND(IF(ISBLANK(C620),0,VLOOKUP(C620,'[2]Acha Air Sales Price List'!$B$1:$X$65536,12,FALSE)*$L$14),2)</f>
        <v>0</v>
      </c>
      <c r="H620" s="22">
        <f t="shared" si="15"/>
        <v>0</v>
      </c>
      <c r="I620" s="14"/>
    </row>
    <row r="621" spans="1:9" ht="12.4" hidden="1" customHeight="1">
      <c r="A621" s="13"/>
      <c r="B621" s="1"/>
      <c r="C621" s="36"/>
      <c r="D621" s="133"/>
      <c r="E621" s="134"/>
      <c r="F621" s="43" t="str">
        <f>VLOOKUP(C621,'[2]Acha Air Sales Price List'!$B$1:$D$65536,3,FALSE)</f>
        <v>Exchange rate :</v>
      </c>
      <c r="G621" s="21">
        <f>ROUND(IF(ISBLANK(C621),0,VLOOKUP(C621,'[2]Acha Air Sales Price List'!$B$1:$X$65536,12,FALSE)*$L$14),2)</f>
        <v>0</v>
      </c>
      <c r="H621" s="22">
        <f t="shared" si="15"/>
        <v>0</v>
      </c>
      <c r="I621" s="14"/>
    </row>
    <row r="622" spans="1:9" ht="12.4" hidden="1" customHeight="1">
      <c r="A622" s="13"/>
      <c r="B622" s="1"/>
      <c r="C622" s="36"/>
      <c r="D622" s="133"/>
      <c r="E622" s="134"/>
      <c r="F622" s="43" t="str">
        <f>VLOOKUP(C622,'[2]Acha Air Sales Price List'!$B$1:$D$65536,3,FALSE)</f>
        <v>Exchange rate :</v>
      </c>
      <c r="G622" s="21">
        <f>ROUND(IF(ISBLANK(C622),0,VLOOKUP(C622,'[2]Acha Air Sales Price List'!$B$1:$X$65536,12,FALSE)*$L$14),2)</f>
        <v>0</v>
      </c>
      <c r="H622" s="22">
        <f t="shared" si="15"/>
        <v>0</v>
      </c>
      <c r="I622" s="14"/>
    </row>
    <row r="623" spans="1:9" ht="12.4" hidden="1" customHeight="1">
      <c r="A623" s="13"/>
      <c r="B623" s="1"/>
      <c r="C623" s="36"/>
      <c r="D623" s="133"/>
      <c r="E623" s="134"/>
      <c r="F623" s="43" t="str">
        <f>VLOOKUP(C623,'[2]Acha Air Sales Price List'!$B$1:$D$65536,3,FALSE)</f>
        <v>Exchange rate :</v>
      </c>
      <c r="G623" s="21">
        <f>ROUND(IF(ISBLANK(C623),0,VLOOKUP(C623,'[2]Acha Air Sales Price List'!$B$1:$X$65536,12,FALSE)*$L$14),2)</f>
        <v>0</v>
      </c>
      <c r="H623" s="22">
        <f t="shared" si="15"/>
        <v>0</v>
      </c>
      <c r="I623" s="14"/>
    </row>
    <row r="624" spans="1:9" ht="12.4" hidden="1" customHeight="1">
      <c r="A624" s="13"/>
      <c r="B624" s="1"/>
      <c r="C624" s="36"/>
      <c r="D624" s="133"/>
      <c r="E624" s="134"/>
      <c r="F624" s="43" t="str">
        <f>VLOOKUP(C624,'[2]Acha Air Sales Price List'!$B$1:$D$65536,3,FALSE)</f>
        <v>Exchange rate :</v>
      </c>
      <c r="G624" s="21">
        <f>ROUND(IF(ISBLANK(C624),0,VLOOKUP(C624,'[2]Acha Air Sales Price List'!$B$1:$X$65536,12,FALSE)*$L$14),2)</f>
        <v>0</v>
      </c>
      <c r="H624" s="22">
        <f t="shared" si="15"/>
        <v>0</v>
      </c>
      <c r="I624" s="14"/>
    </row>
    <row r="625" spans="1:9" ht="12.4" hidden="1" customHeight="1">
      <c r="A625" s="13"/>
      <c r="B625" s="1"/>
      <c r="C625" s="36"/>
      <c r="D625" s="133"/>
      <c r="E625" s="134"/>
      <c r="F625" s="43" t="str">
        <f>VLOOKUP(C625,'[2]Acha Air Sales Price List'!$B$1:$D$65536,3,FALSE)</f>
        <v>Exchange rate :</v>
      </c>
      <c r="G625" s="21">
        <f>ROUND(IF(ISBLANK(C625),0,VLOOKUP(C625,'[2]Acha Air Sales Price List'!$B$1:$X$65536,12,FALSE)*$L$14),2)</f>
        <v>0</v>
      </c>
      <c r="H625" s="22">
        <f t="shared" si="15"/>
        <v>0</v>
      </c>
      <c r="I625" s="14"/>
    </row>
    <row r="626" spans="1:9" ht="12.4" hidden="1" customHeight="1">
      <c r="A626" s="13"/>
      <c r="B626" s="1"/>
      <c r="C626" s="36"/>
      <c r="D626" s="133"/>
      <c r="E626" s="134"/>
      <c r="F626" s="43" t="str">
        <f>VLOOKUP(C626,'[2]Acha Air Sales Price List'!$B$1:$D$65536,3,FALSE)</f>
        <v>Exchange rate :</v>
      </c>
      <c r="G626" s="21">
        <f>ROUND(IF(ISBLANK(C626),0,VLOOKUP(C626,'[2]Acha Air Sales Price List'!$B$1:$X$65536,12,FALSE)*$L$14),2)</f>
        <v>0</v>
      </c>
      <c r="H626" s="22">
        <f t="shared" si="15"/>
        <v>0</v>
      </c>
      <c r="I626" s="14"/>
    </row>
    <row r="627" spans="1:9" ht="12.4" hidden="1" customHeight="1">
      <c r="A627" s="13"/>
      <c r="B627" s="1"/>
      <c r="C627" s="36"/>
      <c r="D627" s="133"/>
      <c r="E627" s="134"/>
      <c r="F627" s="43" t="str">
        <f>VLOOKUP(C627,'[2]Acha Air Sales Price List'!$B$1:$D$65536,3,FALSE)</f>
        <v>Exchange rate :</v>
      </c>
      <c r="G627" s="21">
        <f>ROUND(IF(ISBLANK(C627),0,VLOOKUP(C627,'[2]Acha Air Sales Price List'!$B$1:$X$65536,12,FALSE)*$L$14),2)</f>
        <v>0</v>
      </c>
      <c r="H627" s="22">
        <f t="shared" si="15"/>
        <v>0</v>
      </c>
      <c r="I627" s="14"/>
    </row>
    <row r="628" spans="1:9" ht="12.4" hidden="1" customHeight="1">
      <c r="A628" s="13"/>
      <c r="B628" s="1"/>
      <c r="C628" s="37"/>
      <c r="D628" s="133"/>
      <c r="E628" s="134"/>
      <c r="F628" s="43" t="str">
        <f>VLOOKUP(C628,'[2]Acha Air Sales Price List'!$B$1:$D$65536,3,FALSE)</f>
        <v>Exchange rate :</v>
      </c>
      <c r="G628" s="21">
        <f>ROUND(IF(ISBLANK(C628),0,VLOOKUP(C628,'[2]Acha Air Sales Price List'!$B$1:$X$65536,12,FALSE)*$L$14),2)</f>
        <v>0</v>
      </c>
      <c r="H628" s="22">
        <f t="shared" si="15"/>
        <v>0</v>
      </c>
      <c r="I628" s="14"/>
    </row>
    <row r="629" spans="1:9" ht="12.4" hidden="1" customHeight="1">
      <c r="A629" s="13"/>
      <c r="B629" s="1"/>
      <c r="C629" s="37"/>
      <c r="D629" s="133"/>
      <c r="E629" s="134"/>
      <c r="F629" s="43" t="str">
        <f>VLOOKUP(C629,'[2]Acha Air Sales Price List'!$B$1:$D$65536,3,FALSE)</f>
        <v>Exchange rate :</v>
      </c>
      <c r="G629" s="21">
        <f>ROUND(IF(ISBLANK(C629),0,VLOOKUP(C629,'[2]Acha Air Sales Price List'!$B$1:$X$65536,12,FALSE)*$L$14),2)</f>
        <v>0</v>
      </c>
      <c r="H629" s="22">
        <f t="shared" si="15"/>
        <v>0</v>
      </c>
      <c r="I629" s="14"/>
    </row>
    <row r="630" spans="1:9" ht="12.4" hidden="1" customHeight="1">
      <c r="A630" s="13"/>
      <c r="B630" s="1"/>
      <c r="C630" s="36"/>
      <c r="D630" s="133"/>
      <c r="E630" s="134"/>
      <c r="F630" s="43" t="str">
        <f>VLOOKUP(C630,'[2]Acha Air Sales Price List'!$B$1:$D$65536,3,FALSE)</f>
        <v>Exchange rate :</v>
      </c>
      <c r="G630" s="21">
        <f>ROUND(IF(ISBLANK(C630),0,VLOOKUP(C630,'[2]Acha Air Sales Price List'!$B$1:$X$65536,12,FALSE)*$L$14),2)</f>
        <v>0</v>
      </c>
      <c r="H630" s="22">
        <f t="shared" si="15"/>
        <v>0</v>
      </c>
      <c r="I630" s="14"/>
    </row>
    <row r="631" spans="1:9" ht="12.4" hidden="1" customHeight="1">
      <c r="A631" s="13"/>
      <c r="B631" s="1"/>
      <c r="C631" s="36"/>
      <c r="D631" s="133"/>
      <c r="E631" s="134"/>
      <c r="F631" s="43" t="str">
        <f>VLOOKUP(C631,'[2]Acha Air Sales Price List'!$B$1:$D$65536,3,FALSE)</f>
        <v>Exchange rate :</v>
      </c>
      <c r="G631" s="21">
        <f>ROUND(IF(ISBLANK(C631),0,VLOOKUP(C631,'[2]Acha Air Sales Price List'!$B$1:$X$65536,12,FALSE)*$L$14),2)</f>
        <v>0</v>
      </c>
      <c r="H631" s="22">
        <f t="shared" si="15"/>
        <v>0</v>
      </c>
      <c r="I631" s="14"/>
    </row>
    <row r="632" spans="1:9" ht="12.4" hidden="1" customHeight="1">
      <c r="A632" s="13"/>
      <c r="B632" s="1"/>
      <c r="C632" s="36"/>
      <c r="D632" s="133"/>
      <c r="E632" s="134"/>
      <c r="F632" s="43" t="str">
        <f>VLOOKUP(C632,'[2]Acha Air Sales Price List'!$B$1:$D$65536,3,FALSE)</f>
        <v>Exchange rate :</v>
      </c>
      <c r="G632" s="21">
        <f>ROUND(IF(ISBLANK(C632),0,VLOOKUP(C632,'[2]Acha Air Sales Price List'!$B$1:$X$65536,12,FALSE)*$L$14),2)</f>
        <v>0</v>
      </c>
      <c r="H632" s="22">
        <f t="shared" si="15"/>
        <v>0</v>
      </c>
      <c r="I632" s="14"/>
    </row>
    <row r="633" spans="1:9" ht="12.4" hidden="1" customHeight="1">
      <c r="A633" s="13"/>
      <c r="B633" s="1"/>
      <c r="C633" s="36"/>
      <c r="D633" s="133"/>
      <c r="E633" s="134"/>
      <c r="F633" s="43" t="str">
        <f>VLOOKUP(C633,'[2]Acha Air Sales Price List'!$B$1:$D$65536,3,FALSE)</f>
        <v>Exchange rate :</v>
      </c>
      <c r="G633" s="21">
        <f>ROUND(IF(ISBLANK(C633),0,VLOOKUP(C633,'[2]Acha Air Sales Price List'!$B$1:$X$65536,12,FALSE)*$L$14),2)</f>
        <v>0</v>
      </c>
      <c r="H633" s="22">
        <f t="shared" si="15"/>
        <v>0</v>
      </c>
      <c r="I633" s="14"/>
    </row>
    <row r="634" spans="1:9" ht="12.4" hidden="1" customHeight="1">
      <c r="A634" s="13"/>
      <c r="B634" s="1"/>
      <c r="C634" s="36"/>
      <c r="D634" s="133"/>
      <c r="E634" s="134"/>
      <c r="F634" s="43" t="str">
        <f>VLOOKUP(C634,'[2]Acha Air Sales Price List'!$B$1:$D$65536,3,FALSE)</f>
        <v>Exchange rate :</v>
      </c>
      <c r="G634" s="21">
        <f>ROUND(IF(ISBLANK(C634),0,VLOOKUP(C634,'[2]Acha Air Sales Price List'!$B$1:$X$65536,12,FALSE)*$L$14),2)</f>
        <v>0</v>
      </c>
      <c r="H634" s="22">
        <f t="shared" si="15"/>
        <v>0</v>
      </c>
      <c r="I634" s="14"/>
    </row>
    <row r="635" spans="1:9" ht="12.4" hidden="1" customHeight="1">
      <c r="A635" s="13"/>
      <c r="B635" s="1"/>
      <c r="C635" s="36"/>
      <c r="D635" s="133"/>
      <c r="E635" s="134"/>
      <c r="F635" s="43" t="str">
        <f>VLOOKUP(C635,'[2]Acha Air Sales Price List'!$B$1:$D$65536,3,FALSE)</f>
        <v>Exchange rate :</v>
      </c>
      <c r="G635" s="21">
        <f>ROUND(IF(ISBLANK(C635),0,VLOOKUP(C635,'[2]Acha Air Sales Price List'!$B$1:$X$65536,12,FALSE)*$L$14),2)</f>
        <v>0</v>
      </c>
      <c r="H635" s="22">
        <f t="shared" si="15"/>
        <v>0</v>
      </c>
      <c r="I635" s="14"/>
    </row>
    <row r="636" spans="1:9" ht="12.4" hidden="1" customHeight="1">
      <c r="A636" s="13"/>
      <c r="B636" s="1"/>
      <c r="C636" s="36"/>
      <c r="D636" s="133"/>
      <c r="E636" s="134"/>
      <c r="F636" s="43" t="str">
        <f>VLOOKUP(C636,'[2]Acha Air Sales Price List'!$B$1:$D$65536,3,FALSE)</f>
        <v>Exchange rate :</v>
      </c>
      <c r="G636" s="21">
        <f>ROUND(IF(ISBLANK(C636),0,VLOOKUP(C636,'[2]Acha Air Sales Price List'!$B$1:$X$65536,12,FALSE)*$L$14),2)</f>
        <v>0</v>
      </c>
      <c r="H636" s="22">
        <f t="shared" si="15"/>
        <v>0</v>
      </c>
      <c r="I636" s="14"/>
    </row>
    <row r="637" spans="1:9" ht="12.4" hidden="1" customHeight="1">
      <c r="A637" s="13"/>
      <c r="B637" s="1"/>
      <c r="C637" s="36"/>
      <c r="D637" s="133"/>
      <c r="E637" s="134"/>
      <c r="F637" s="43" t="str">
        <f>VLOOKUP(C637,'[2]Acha Air Sales Price List'!$B$1:$D$65536,3,FALSE)</f>
        <v>Exchange rate :</v>
      </c>
      <c r="G637" s="21">
        <f>ROUND(IF(ISBLANK(C637),0,VLOOKUP(C637,'[2]Acha Air Sales Price List'!$B$1:$X$65536,12,FALSE)*$L$14),2)</f>
        <v>0</v>
      </c>
      <c r="H637" s="22">
        <f t="shared" si="15"/>
        <v>0</v>
      </c>
      <c r="I637" s="14"/>
    </row>
    <row r="638" spans="1:9" ht="12.4" hidden="1" customHeight="1">
      <c r="A638" s="13"/>
      <c r="B638" s="1"/>
      <c r="C638" s="36"/>
      <c r="D638" s="133"/>
      <c r="E638" s="134"/>
      <c r="F638" s="43" t="str">
        <f>VLOOKUP(C638,'[2]Acha Air Sales Price List'!$B$1:$D$65536,3,FALSE)</f>
        <v>Exchange rate :</v>
      </c>
      <c r="G638" s="21">
        <f>ROUND(IF(ISBLANK(C638),0,VLOOKUP(C638,'[2]Acha Air Sales Price List'!$B$1:$X$65536,12,FALSE)*$L$14),2)</f>
        <v>0</v>
      </c>
      <c r="H638" s="22">
        <f t="shared" si="15"/>
        <v>0</v>
      </c>
      <c r="I638" s="14"/>
    </row>
    <row r="639" spans="1:9" ht="12.4" hidden="1" customHeight="1">
      <c r="A639" s="13"/>
      <c r="B639" s="1"/>
      <c r="C639" s="36"/>
      <c r="D639" s="133"/>
      <c r="E639" s="134"/>
      <c r="F639" s="43" t="str">
        <f>VLOOKUP(C639,'[2]Acha Air Sales Price List'!$B$1:$D$65536,3,FALSE)</f>
        <v>Exchange rate :</v>
      </c>
      <c r="G639" s="21">
        <f>ROUND(IF(ISBLANK(C639),0,VLOOKUP(C639,'[2]Acha Air Sales Price List'!$B$1:$X$65536,12,FALSE)*$L$14),2)</f>
        <v>0</v>
      </c>
      <c r="H639" s="22">
        <f t="shared" si="15"/>
        <v>0</v>
      </c>
      <c r="I639" s="14"/>
    </row>
    <row r="640" spans="1:9" ht="12.4" hidden="1" customHeight="1">
      <c r="A640" s="13"/>
      <c r="B640" s="1"/>
      <c r="C640" s="37"/>
      <c r="D640" s="133"/>
      <c r="E640" s="134"/>
      <c r="F640" s="43" t="str">
        <f>VLOOKUP(C640,'[2]Acha Air Sales Price List'!$B$1:$D$65536,3,FALSE)</f>
        <v>Exchange rate :</v>
      </c>
      <c r="G640" s="21">
        <f>ROUND(IF(ISBLANK(C640),0,VLOOKUP(C640,'[2]Acha Air Sales Price List'!$B$1:$X$65536,12,FALSE)*$L$14),2)</f>
        <v>0</v>
      </c>
      <c r="H640" s="22">
        <f t="shared" si="15"/>
        <v>0</v>
      </c>
      <c r="I640" s="14"/>
    </row>
    <row r="641" spans="1:9" ht="12" hidden="1" customHeight="1">
      <c r="A641" s="13"/>
      <c r="B641" s="1"/>
      <c r="C641" s="36"/>
      <c r="D641" s="133"/>
      <c r="E641" s="134"/>
      <c r="F641" s="43" t="str">
        <f>VLOOKUP(C641,'[2]Acha Air Sales Price List'!$B$1:$D$65536,3,FALSE)</f>
        <v>Exchange rate :</v>
      </c>
      <c r="G641" s="21">
        <f>ROUND(IF(ISBLANK(C641),0,VLOOKUP(C641,'[2]Acha Air Sales Price List'!$B$1:$X$65536,12,FALSE)*$L$14),2)</f>
        <v>0</v>
      </c>
      <c r="H641" s="22">
        <f t="shared" si="15"/>
        <v>0</v>
      </c>
      <c r="I641" s="14"/>
    </row>
    <row r="642" spans="1:9" ht="12.4" hidden="1" customHeight="1">
      <c r="A642" s="13"/>
      <c r="B642" s="1"/>
      <c r="C642" s="36"/>
      <c r="D642" s="133"/>
      <c r="E642" s="134"/>
      <c r="F642" s="43" t="str">
        <f>VLOOKUP(C642,'[2]Acha Air Sales Price List'!$B$1:$D$65536,3,FALSE)</f>
        <v>Exchange rate :</v>
      </c>
      <c r="G642" s="21">
        <f>ROUND(IF(ISBLANK(C642),0,VLOOKUP(C642,'[2]Acha Air Sales Price List'!$B$1:$X$65536,12,FALSE)*$L$14),2)</f>
        <v>0</v>
      </c>
      <c r="H642" s="22">
        <f t="shared" si="15"/>
        <v>0</v>
      </c>
      <c r="I642" s="14"/>
    </row>
    <row r="643" spans="1:9" ht="12.4" hidden="1" customHeight="1">
      <c r="A643" s="13"/>
      <c r="B643" s="1"/>
      <c r="C643" s="36"/>
      <c r="D643" s="133"/>
      <c r="E643" s="134"/>
      <c r="F643" s="43" t="str">
        <f>VLOOKUP(C643,'[2]Acha Air Sales Price List'!$B$1:$D$65536,3,FALSE)</f>
        <v>Exchange rate :</v>
      </c>
      <c r="G643" s="21">
        <f>ROUND(IF(ISBLANK(C643),0,VLOOKUP(C643,'[2]Acha Air Sales Price List'!$B$1:$X$65536,12,FALSE)*$L$14),2)</f>
        <v>0</v>
      </c>
      <c r="H643" s="22">
        <f t="shared" si="15"/>
        <v>0</v>
      </c>
      <c r="I643" s="14"/>
    </row>
    <row r="644" spans="1:9" ht="12.4" hidden="1" customHeight="1">
      <c r="A644" s="13"/>
      <c r="B644" s="1"/>
      <c r="C644" s="36"/>
      <c r="D644" s="133"/>
      <c r="E644" s="134"/>
      <c r="F644" s="43" t="str">
        <f>VLOOKUP(C644,'[2]Acha Air Sales Price List'!$B$1:$D$65536,3,FALSE)</f>
        <v>Exchange rate :</v>
      </c>
      <c r="G644" s="21">
        <f>ROUND(IF(ISBLANK(C644),0,VLOOKUP(C644,'[2]Acha Air Sales Price List'!$B$1:$X$65536,12,FALSE)*$L$14),2)</f>
        <v>0</v>
      </c>
      <c r="H644" s="22">
        <f t="shared" si="15"/>
        <v>0</v>
      </c>
      <c r="I644" s="14"/>
    </row>
    <row r="645" spans="1:9" ht="12.4" hidden="1" customHeight="1">
      <c r="A645" s="13"/>
      <c r="B645" s="1"/>
      <c r="C645" s="36"/>
      <c r="D645" s="133"/>
      <c r="E645" s="134"/>
      <c r="F645" s="43" t="str">
        <f>VLOOKUP(C645,'[2]Acha Air Sales Price List'!$B$1:$D$65536,3,FALSE)</f>
        <v>Exchange rate :</v>
      </c>
      <c r="G645" s="21">
        <f>ROUND(IF(ISBLANK(C645),0,VLOOKUP(C645,'[2]Acha Air Sales Price List'!$B$1:$X$65536,12,FALSE)*$L$14),2)</f>
        <v>0</v>
      </c>
      <c r="H645" s="22">
        <f t="shared" si="15"/>
        <v>0</v>
      </c>
      <c r="I645" s="14"/>
    </row>
    <row r="646" spans="1:9" ht="12.4" hidden="1" customHeight="1">
      <c r="A646" s="13"/>
      <c r="B646" s="1"/>
      <c r="C646" s="36"/>
      <c r="D646" s="133"/>
      <c r="E646" s="134"/>
      <c r="F646" s="43" t="str">
        <f>VLOOKUP(C646,'[2]Acha Air Sales Price List'!$B$1:$D$65536,3,FALSE)</f>
        <v>Exchange rate :</v>
      </c>
      <c r="G646" s="21">
        <f>ROUND(IF(ISBLANK(C646),0,VLOOKUP(C646,'[2]Acha Air Sales Price List'!$B$1:$X$65536,12,FALSE)*$L$14),2)</f>
        <v>0</v>
      </c>
      <c r="H646" s="22">
        <f t="shared" si="15"/>
        <v>0</v>
      </c>
      <c r="I646" s="14"/>
    </row>
    <row r="647" spans="1:9" ht="12.4" hidden="1" customHeight="1">
      <c r="A647" s="13"/>
      <c r="B647" s="1"/>
      <c r="C647" s="36"/>
      <c r="D647" s="133"/>
      <c r="E647" s="134"/>
      <c r="F647" s="43" t="str">
        <f>VLOOKUP(C647,'[2]Acha Air Sales Price List'!$B$1:$D$65536,3,FALSE)</f>
        <v>Exchange rate :</v>
      </c>
      <c r="G647" s="21">
        <f>ROUND(IF(ISBLANK(C647),0,VLOOKUP(C647,'[2]Acha Air Sales Price List'!$B$1:$X$65536,12,FALSE)*$L$14),2)</f>
        <v>0</v>
      </c>
      <c r="H647" s="22">
        <f t="shared" si="15"/>
        <v>0</v>
      </c>
      <c r="I647" s="14"/>
    </row>
    <row r="648" spans="1:9" ht="12.4" hidden="1" customHeight="1">
      <c r="A648" s="13"/>
      <c r="B648" s="1"/>
      <c r="C648" s="36"/>
      <c r="D648" s="133"/>
      <c r="E648" s="134"/>
      <c r="F648" s="43" t="str">
        <f>VLOOKUP(C648,'[2]Acha Air Sales Price List'!$B$1:$D$65536,3,FALSE)</f>
        <v>Exchange rate :</v>
      </c>
      <c r="G648" s="21">
        <f>ROUND(IF(ISBLANK(C648),0,VLOOKUP(C648,'[2]Acha Air Sales Price List'!$B$1:$X$65536,12,FALSE)*$L$14),2)</f>
        <v>0</v>
      </c>
      <c r="H648" s="22">
        <f t="shared" si="15"/>
        <v>0</v>
      </c>
      <c r="I648" s="14"/>
    </row>
    <row r="649" spans="1:9" ht="12.4" hidden="1" customHeight="1">
      <c r="A649" s="13"/>
      <c r="B649" s="1"/>
      <c r="C649" s="36"/>
      <c r="D649" s="133"/>
      <c r="E649" s="134"/>
      <c r="F649" s="43" t="str">
        <f>VLOOKUP(C649,'[2]Acha Air Sales Price List'!$B$1:$D$65536,3,FALSE)</f>
        <v>Exchange rate :</v>
      </c>
      <c r="G649" s="21">
        <f>ROUND(IF(ISBLANK(C649),0,VLOOKUP(C649,'[2]Acha Air Sales Price List'!$B$1:$X$65536,12,FALSE)*$L$14),2)</f>
        <v>0</v>
      </c>
      <c r="H649" s="22">
        <f t="shared" si="15"/>
        <v>0</v>
      </c>
      <c r="I649" s="14"/>
    </row>
    <row r="650" spans="1:9" ht="12.4" hidden="1" customHeight="1">
      <c r="A650" s="13"/>
      <c r="B650" s="1"/>
      <c r="C650" s="36"/>
      <c r="D650" s="133"/>
      <c r="E650" s="134"/>
      <c r="F650" s="43" t="str">
        <f>VLOOKUP(C650,'[2]Acha Air Sales Price List'!$B$1:$D$65536,3,FALSE)</f>
        <v>Exchange rate :</v>
      </c>
      <c r="G650" s="21">
        <f>ROUND(IF(ISBLANK(C650),0,VLOOKUP(C650,'[2]Acha Air Sales Price List'!$B$1:$X$65536,12,FALSE)*$L$14),2)</f>
        <v>0</v>
      </c>
      <c r="H650" s="22">
        <f t="shared" si="15"/>
        <v>0</v>
      </c>
      <c r="I650" s="14"/>
    </row>
    <row r="651" spans="1:9" ht="12.4" hidden="1" customHeight="1">
      <c r="A651" s="13"/>
      <c r="B651" s="1"/>
      <c r="C651" s="36"/>
      <c r="D651" s="133"/>
      <c r="E651" s="134"/>
      <c r="F651" s="43" t="str">
        <f>VLOOKUP(C651,'[2]Acha Air Sales Price List'!$B$1:$D$65536,3,FALSE)</f>
        <v>Exchange rate :</v>
      </c>
      <c r="G651" s="21">
        <f>ROUND(IF(ISBLANK(C651),0,VLOOKUP(C651,'[2]Acha Air Sales Price List'!$B$1:$X$65536,12,FALSE)*$L$14),2)</f>
        <v>0</v>
      </c>
      <c r="H651" s="22">
        <f t="shared" si="15"/>
        <v>0</v>
      </c>
      <c r="I651" s="14"/>
    </row>
    <row r="652" spans="1:9" ht="12.4" hidden="1" customHeight="1">
      <c r="A652" s="13"/>
      <c r="B652" s="1"/>
      <c r="C652" s="36"/>
      <c r="D652" s="133"/>
      <c r="E652" s="134"/>
      <c r="F652" s="43" t="str">
        <f>VLOOKUP(C652,'[2]Acha Air Sales Price List'!$B$1:$D$65536,3,FALSE)</f>
        <v>Exchange rate :</v>
      </c>
      <c r="G652" s="21">
        <f>ROUND(IF(ISBLANK(C652),0,VLOOKUP(C652,'[2]Acha Air Sales Price List'!$B$1:$X$65536,12,FALSE)*$L$14),2)</f>
        <v>0</v>
      </c>
      <c r="H652" s="22">
        <f t="shared" si="15"/>
        <v>0</v>
      </c>
      <c r="I652" s="14"/>
    </row>
    <row r="653" spans="1:9" ht="12.4" hidden="1" customHeight="1">
      <c r="A653" s="13"/>
      <c r="B653" s="1"/>
      <c r="C653" s="36"/>
      <c r="D653" s="133"/>
      <c r="E653" s="134"/>
      <c r="F653" s="43" t="str">
        <f>VLOOKUP(C653,'[2]Acha Air Sales Price List'!$B$1:$D$65536,3,FALSE)</f>
        <v>Exchange rate :</v>
      </c>
      <c r="G653" s="21">
        <f>ROUND(IF(ISBLANK(C653),0,VLOOKUP(C653,'[2]Acha Air Sales Price List'!$B$1:$X$65536,12,FALSE)*$L$14),2)</f>
        <v>0</v>
      </c>
      <c r="H653" s="22">
        <f t="shared" si="15"/>
        <v>0</v>
      </c>
      <c r="I653" s="14"/>
    </row>
    <row r="654" spans="1:9" ht="12.4" hidden="1" customHeight="1">
      <c r="A654" s="13"/>
      <c r="B654" s="1"/>
      <c r="C654" s="36"/>
      <c r="D654" s="133"/>
      <c r="E654" s="134"/>
      <c r="F654" s="43" t="str">
        <f>VLOOKUP(C654,'[2]Acha Air Sales Price List'!$B$1:$D$65536,3,FALSE)</f>
        <v>Exchange rate :</v>
      </c>
      <c r="G654" s="21">
        <f>ROUND(IF(ISBLANK(C654),0,VLOOKUP(C654,'[2]Acha Air Sales Price List'!$B$1:$X$65536,12,FALSE)*$L$14),2)</f>
        <v>0</v>
      </c>
      <c r="H654" s="22">
        <f t="shared" si="15"/>
        <v>0</v>
      </c>
      <c r="I654" s="14"/>
    </row>
    <row r="655" spans="1:9" ht="12.4" hidden="1" customHeight="1">
      <c r="A655" s="13"/>
      <c r="B655" s="1"/>
      <c r="C655" s="36"/>
      <c r="D655" s="133"/>
      <c r="E655" s="134"/>
      <c r="F655" s="43" t="str">
        <f>VLOOKUP(C655,'[2]Acha Air Sales Price List'!$B$1:$D$65536,3,FALSE)</f>
        <v>Exchange rate :</v>
      </c>
      <c r="G655" s="21">
        <f>ROUND(IF(ISBLANK(C655),0,VLOOKUP(C655,'[2]Acha Air Sales Price List'!$B$1:$X$65536,12,FALSE)*$L$14),2)</f>
        <v>0</v>
      </c>
      <c r="H655" s="22">
        <f t="shared" si="15"/>
        <v>0</v>
      </c>
      <c r="I655" s="14"/>
    </row>
    <row r="656" spans="1:9" ht="12.4" hidden="1" customHeight="1">
      <c r="A656" s="13"/>
      <c r="B656" s="1"/>
      <c r="C656" s="36"/>
      <c r="D656" s="133"/>
      <c r="E656" s="134"/>
      <c r="F656" s="43" t="str">
        <f>VLOOKUP(C656,'[2]Acha Air Sales Price List'!$B$1:$D$65536,3,FALSE)</f>
        <v>Exchange rate :</v>
      </c>
      <c r="G656" s="21">
        <f>ROUND(IF(ISBLANK(C656),0,VLOOKUP(C656,'[2]Acha Air Sales Price List'!$B$1:$X$65536,12,FALSE)*$L$14),2)</f>
        <v>0</v>
      </c>
      <c r="H656" s="22">
        <f t="shared" si="15"/>
        <v>0</v>
      </c>
      <c r="I656" s="14"/>
    </row>
    <row r="657" spans="1:9" ht="12.4" hidden="1" customHeight="1">
      <c r="A657" s="13"/>
      <c r="B657" s="1"/>
      <c r="C657" s="36"/>
      <c r="D657" s="133"/>
      <c r="E657" s="134"/>
      <c r="F657" s="43" t="str">
        <f>VLOOKUP(C657,'[2]Acha Air Sales Price List'!$B$1:$D$65536,3,FALSE)</f>
        <v>Exchange rate :</v>
      </c>
      <c r="G657" s="21">
        <f>ROUND(IF(ISBLANK(C657),0,VLOOKUP(C657,'[2]Acha Air Sales Price List'!$B$1:$X$65536,12,FALSE)*$L$14),2)</f>
        <v>0</v>
      </c>
      <c r="H657" s="22">
        <f t="shared" si="15"/>
        <v>0</v>
      </c>
      <c r="I657" s="14"/>
    </row>
    <row r="658" spans="1:9" ht="12.4" hidden="1" customHeight="1">
      <c r="A658" s="13"/>
      <c r="B658" s="1"/>
      <c r="C658" s="36"/>
      <c r="D658" s="133"/>
      <c r="E658" s="134"/>
      <c r="F658" s="43" t="str">
        <f>VLOOKUP(C658,'[2]Acha Air Sales Price List'!$B$1:$D$65536,3,FALSE)</f>
        <v>Exchange rate :</v>
      </c>
      <c r="G658" s="21">
        <f>ROUND(IF(ISBLANK(C658),0,VLOOKUP(C658,'[2]Acha Air Sales Price List'!$B$1:$X$65536,12,FALSE)*$L$14),2)</f>
        <v>0</v>
      </c>
      <c r="H658" s="22">
        <f t="shared" si="15"/>
        <v>0</v>
      </c>
      <c r="I658" s="14"/>
    </row>
    <row r="659" spans="1:9" ht="12.4" hidden="1" customHeight="1">
      <c r="A659" s="13"/>
      <c r="B659" s="1"/>
      <c r="C659" s="36"/>
      <c r="D659" s="133"/>
      <c r="E659" s="134"/>
      <c r="F659" s="43" t="str">
        <f>VLOOKUP(C659,'[2]Acha Air Sales Price List'!$B$1:$D$65536,3,FALSE)</f>
        <v>Exchange rate :</v>
      </c>
      <c r="G659" s="21">
        <f>ROUND(IF(ISBLANK(C659),0,VLOOKUP(C659,'[2]Acha Air Sales Price List'!$B$1:$X$65536,12,FALSE)*$L$14),2)</f>
        <v>0</v>
      </c>
      <c r="H659" s="22">
        <f t="shared" si="15"/>
        <v>0</v>
      </c>
      <c r="I659" s="14"/>
    </row>
    <row r="660" spans="1:9" ht="12.4" hidden="1" customHeight="1">
      <c r="A660" s="13"/>
      <c r="B660" s="1"/>
      <c r="C660" s="36"/>
      <c r="D660" s="133"/>
      <c r="E660" s="134"/>
      <c r="F660" s="43" t="str">
        <f>VLOOKUP(C660,'[2]Acha Air Sales Price List'!$B$1:$D$65536,3,FALSE)</f>
        <v>Exchange rate :</v>
      </c>
      <c r="G660" s="21">
        <f>ROUND(IF(ISBLANK(C660),0,VLOOKUP(C660,'[2]Acha Air Sales Price List'!$B$1:$X$65536,12,FALSE)*$L$14),2)</f>
        <v>0</v>
      </c>
      <c r="H660" s="22">
        <f t="shared" si="15"/>
        <v>0</v>
      </c>
      <c r="I660" s="14"/>
    </row>
    <row r="661" spans="1:9" ht="12.4" hidden="1" customHeight="1">
      <c r="A661" s="13"/>
      <c r="B661" s="1"/>
      <c r="C661" s="36"/>
      <c r="D661" s="133"/>
      <c r="E661" s="134"/>
      <c r="F661" s="43" t="str">
        <f>VLOOKUP(C661,'[2]Acha Air Sales Price List'!$B$1:$D$65536,3,FALSE)</f>
        <v>Exchange rate :</v>
      </c>
      <c r="G661" s="21">
        <f>ROUND(IF(ISBLANK(C661),0,VLOOKUP(C661,'[2]Acha Air Sales Price List'!$B$1:$X$65536,12,FALSE)*$L$14),2)</f>
        <v>0</v>
      </c>
      <c r="H661" s="22">
        <f t="shared" si="15"/>
        <v>0</v>
      </c>
      <c r="I661" s="14"/>
    </row>
    <row r="662" spans="1:9" ht="12.4" hidden="1" customHeight="1">
      <c r="A662" s="13"/>
      <c r="B662" s="1"/>
      <c r="C662" s="36"/>
      <c r="D662" s="133"/>
      <c r="E662" s="134"/>
      <c r="F662" s="43" t="str">
        <f>VLOOKUP(C662,'[2]Acha Air Sales Price List'!$B$1:$D$65536,3,FALSE)</f>
        <v>Exchange rate :</v>
      </c>
      <c r="G662" s="21">
        <f>ROUND(IF(ISBLANK(C662),0,VLOOKUP(C662,'[2]Acha Air Sales Price List'!$B$1:$X$65536,12,FALSE)*$L$14),2)</f>
        <v>0</v>
      </c>
      <c r="H662" s="22">
        <f t="shared" si="15"/>
        <v>0</v>
      </c>
      <c r="I662" s="14"/>
    </row>
    <row r="663" spans="1:9" ht="12.4" hidden="1" customHeight="1">
      <c r="A663" s="13"/>
      <c r="B663" s="1"/>
      <c r="C663" s="36"/>
      <c r="D663" s="133"/>
      <c r="E663" s="134"/>
      <c r="F663" s="43" t="str">
        <f>VLOOKUP(C663,'[2]Acha Air Sales Price List'!$B$1:$D$65536,3,FALSE)</f>
        <v>Exchange rate :</v>
      </c>
      <c r="G663" s="21">
        <f>ROUND(IF(ISBLANK(C663),0,VLOOKUP(C663,'[2]Acha Air Sales Price List'!$B$1:$X$65536,12,FALSE)*$L$14),2)</f>
        <v>0</v>
      </c>
      <c r="H663" s="22">
        <f t="shared" si="15"/>
        <v>0</v>
      </c>
      <c r="I663" s="14"/>
    </row>
    <row r="664" spans="1:9" ht="12.4" hidden="1" customHeight="1">
      <c r="A664" s="13"/>
      <c r="B664" s="1"/>
      <c r="C664" s="36"/>
      <c r="D664" s="133"/>
      <c r="E664" s="134"/>
      <c r="F664" s="43" t="str">
        <f>VLOOKUP(C664,'[2]Acha Air Sales Price List'!$B$1:$D$65536,3,FALSE)</f>
        <v>Exchange rate :</v>
      </c>
      <c r="G664" s="21">
        <f>ROUND(IF(ISBLANK(C664),0,VLOOKUP(C664,'[2]Acha Air Sales Price List'!$B$1:$X$65536,12,FALSE)*$L$14),2)</f>
        <v>0</v>
      </c>
      <c r="H664" s="22">
        <f t="shared" si="15"/>
        <v>0</v>
      </c>
      <c r="I664" s="14"/>
    </row>
    <row r="665" spans="1:9" ht="12.4" hidden="1" customHeight="1">
      <c r="A665" s="13"/>
      <c r="B665" s="1"/>
      <c r="C665" s="36"/>
      <c r="D665" s="133"/>
      <c r="E665" s="134"/>
      <c r="F665" s="43" t="str">
        <f>VLOOKUP(C665,'[2]Acha Air Sales Price List'!$B$1:$D$65536,3,FALSE)</f>
        <v>Exchange rate :</v>
      </c>
      <c r="G665" s="21">
        <f>ROUND(IF(ISBLANK(C665),0,VLOOKUP(C665,'[2]Acha Air Sales Price List'!$B$1:$X$65536,12,FALSE)*$L$14),2)</f>
        <v>0</v>
      </c>
      <c r="H665" s="22">
        <f t="shared" si="15"/>
        <v>0</v>
      </c>
      <c r="I665" s="14"/>
    </row>
    <row r="666" spans="1:9" ht="12.4" hidden="1" customHeight="1">
      <c r="A666" s="13"/>
      <c r="B666" s="1"/>
      <c r="C666" s="36"/>
      <c r="D666" s="133"/>
      <c r="E666" s="134"/>
      <c r="F666" s="43" t="str">
        <f>VLOOKUP(C666,'[2]Acha Air Sales Price List'!$B$1:$D$65536,3,FALSE)</f>
        <v>Exchange rate :</v>
      </c>
      <c r="G666" s="21">
        <f>ROUND(IF(ISBLANK(C666),0,VLOOKUP(C666,'[2]Acha Air Sales Price List'!$B$1:$X$65536,12,FALSE)*$L$14),2)</f>
        <v>0</v>
      </c>
      <c r="H666" s="22">
        <f t="shared" si="15"/>
        <v>0</v>
      </c>
      <c r="I666" s="14"/>
    </row>
    <row r="667" spans="1:9" ht="12.4" hidden="1" customHeight="1">
      <c r="A667" s="13"/>
      <c r="B667" s="1"/>
      <c r="C667" s="36"/>
      <c r="D667" s="133"/>
      <c r="E667" s="134"/>
      <c r="F667" s="43" t="str">
        <f>VLOOKUP(C667,'[2]Acha Air Sales Price List'!$B$1:$D$65536,3,FALSE)</f>
        <v>Exchange rate :</v>
      </c>
      <c r="G667" s="21">
        <f>ROUND(IF(ISBLANK(C667),0,VLOOKUP(C667,'[2]Acha Air Sales Price List'!$B$1:$X$65536,12,FALSE)*$L$14),2)</f>
        <v>0</v>
      </c>
      <c r="H667" s="22">
        <f t="shared" si="15"/>
        <v>0</v>
      </c>
      <c r="I667" s="14"/>
    </row>
    <row r="668" spans="1:9" ht="12.4" hidden="1" customHeight="1">
      <c r="A668" s="13"/>
      <c r="B668" s="1"/>
      <c r="C668" s="37"/>
      <c r="D668" s="133"/>
      <c r="E668" s="134"/>
      <c r="F668" s="43" t="str">
        <f>VLOOKUP(C668,'[2]Acha Air Sales Price List'!$B$1:$D$65536,3,FALSE)</f>
        <v>Exchange rate :</v>
      </c>
      <c r="G668" s="21">
        <f>ROUND(IF(ISBLANK(C668),0,VLOOKUP(C668,'[2]Acha Air Sales Price List'!$B$1:$X$65536,12,FALSE)*$L$14),2)</f>
        <v>0</v>
      </c>
      <c r="H668" s="22">
        <f>ROUND(IF(ISNUMBER(B668), G668*B668, 0),5)</f>
        <v>0</v>
      </c>
      <c r="I668" s="14"/>
    </row>
    <row r="669" spans="1:9" ht="12" hidden="1" customHeight="1">
      <c r="A669" s="13"/>
      <c r="B669" s="1"/>
      <c r="C669" s="36"/>
      <c r="D669" s="133"/>
      <c r="E669" s="134"/>
      <c r="F669" s="43" t="str">
        <f>VLOOKUP(C669,'[2]Acha Air Sales Price List'!$B$1:$D$65536,3,FALSE)</f>
        <v>Exchange rate :</v>
      </c>
      <c r="G669" s="21">
        <f>ROUND(IF(ISBLANK(C669),0,VLOOKUP(C669,'[2]Acha Air Sales Price List'!$B$1:$X$65536,12,FALSE)*$L$14),2)</f>
        <v>0</v>
      </c>
      <c r="H669" s="22">
        <f t="shared" ref="H669:H719" si="16">ROUND(IF(ISNUMBER(B669), G669*B669, 0),5)</f>
        <v>0</v>
      </c>
      <c r="I669" s="14"/>
    </row>
    <row r="670" spans="1:9" ht="12.4" hidden="1" customHeight="1">
      <c r="A670" s="13"/>
      <c r="B670" s="1"/>
      <c r="C670" s="36"/>
      <c r="D670" s="133"/>
      <c r="E670" s="134"/>
      <c r="F670" s="43" t="str">
        <f>VLOOKUP(C670,'[2]Acha Air Sales Price List'!$B$1:$D$65536,3,FALSE)</f>
        <v>Exchange rate :</v>
      </c>
      <c r="G670" s="21">
        <f>ROUND(IF(ISBLANK(C670),0,VLOOKUP(C670,'[2]Acha Air Sales Price List'!$B$1:$X$65536,12,FALSE)*$L$14),2)</f>
        <v>0</v>
      </c>
      <c r="H670" s="22">
        <f t="shared" si="16"/>
        <v>0</v>
      </c>
      <c r="I670" s="14"/>
    </row>
    <row r="671" spans="1:9" ht="12.4" hidden="1" customHeight="1">
      <c r="A671" s="13"/>
      <c r="B671" s="1"/>
      <c r="C671" s="36"/>
      <c r="D671" s="133"/>
      <c r="E671" s="134"/>
      <c r="F671" s="43" t="str">
        <f>VLOOKUP(C671,'[2]Acha Air Sales Price List'!$B$1:$D$65536,3,FALSE)</f>
        <v>Exchange rate :</v>
      </c>
      <c r="G671" s="21">
        <f>ROUND(IF(ISBLANK(C671),0,VLOOKUP(C671,'[2]Acha Air Sales Price List'!$B$1:$X$65536,12,FALSE)*$L$14),2)</f>
        <v>0</v>
      </c>
      <c r="H671" s="22">
        <f t="shared" si="16"/>
        <v>0</v>
      </c>
      <c r="I671" s="14"/>
    </row>
    <row r="672" spans="1:9" ht="12.4" hidden="1" customHeight="1">
      <c r="A672" s="13"/>
      <c r="B672" s="1"/>
      <c r="C672" s="36"/>
      <c r="D672" s="133"/>
      <c r="E672" s="134"/>
      <c r="F672" s="43" t="str">
        <f>VLOOKUP(C672,'[2]Acha Air Sales Price List'!$B$1:$D$65536,3,FALSE)</f>
        <v>Exchange rate :</v>
      </c>
      <c r="G672" s="21">
        <f>ROUND(IF(ISBLANK(C672),0,VLOOKUP(C672,'[2]Acha Air Sales Price List'!$B$1:$X$65536,12,FALSE)*$L$14),2)</f>
        <v>0</v>
      </c>
      <c r="H672" s="22">
        <f t="shared" si="16"/>
        <v>0</v>
      </c>
      <c r="I672" s="14"/>
    </row>
    <row r="673" spans="1:9" ht="12.4" hidden="1" customHeight="1">
      <c r="A673" s="13"/>
      <c r="B673" s="1"/>
      <c r="C673" s="36"/>
      <c r="D673" s="133"/>
      <c r="E673" s="134"/>
      <c r="F673" s="43" t="str">
        <f>VLOOKUP(C673,'[2]Acha Air Sales Price List'!$B$1:$D$65536,3,FALSE)</f>
        <v>Exchange rate :</v>
      </c>
      <c r="G673" s="21">
        <f>ROUND(IF(ISBLANK(C673),0,VLOOKUP(C673,'[2]Acha Air Sales Price List'!$B$1:$X$65536,12,FALSE)*$L$14),2)</f>
        <v>0</v>
      </c>
      <c r="H673" s="22">
        <f t="shared" si="16"/>
        <v>0</v>
      </c>
      <c r="I673" s="14"/>
    </row>
    <row r="674" spans="1:9" ht="12.4" hidden="1" customHeight="1">
      <c r="A674" s="13"/>
      <c r="B674" s="1"/>
      <c r="C674" s="36"/>
      <c r="D674" s="133"/>
      <c r="E674" s="134"/>
      <c r="F674" s="43" t="str">
        <f>VLOOKUP(C674,'[2]Acha Air Sales Price List'!$B$1:$D$65536,3,FALSE)</f>
        <v>Exchange rate :</v>
      </c>
      <c r="G674" s="21">
        <f>ROUND(IF(ISBLANK(C674),0,VLOOKUP(C674,'[2]Acha Air Sales Price List'!$B$1:$X$65536,12,FALSE)*$L$14),2)</f>
        <v>0</v>
      </c>
      <c r="H674" s="22">
        <f t="shared" si="16"/>
        <v>0</v>
      </c>
      <c r="I674" s="14"/>
    </row>
    <row r="675" spans="1:9" ht="12.4" hidden="1" customHeight="1">
      <c r="A675" s="13"/>
      <c r="B675" s="1"/>
      <c r="C675" s="36"/>
      <c r="D675" s="133"/>
      <c r="E675" s="134"/>
      <c r="F675" s="43" t="str">
        <f>VLOOKUP(C675,'[2]Acha Air Sales Price List'!$B$1:$D$65536,3,FALSE)</f>
        <v>Exchange rate :</v>
      </c>
      <c r="G675" s="21">
        <f>ROUND(IF(ISBLANK(C675),0,VLOOKUP(C675,'[2]Acha Air Sales Price List'!$B$1:$X$65536,12,FALSE)*$L$14),2)</f>
        <v>0</v>
      </c>
      <c r="H675" s="22">
        <f t="shared" si="16"/>
        <v>0</v>
      </c>
      <c r="I675" s="14"/>
    </row>
    <row r="676" spans="1:9" ht="12.4" hidden="1" customHeight="1">
      <c r="A676" s="13"/>
      <c r="B676" s="1"/>
      <c r="C676" s="36"/>
      <c r="D676" s="133"/>
      <c r="E676" s="134"/>
      <c r="F676" s="43" t="str">
        <f>VLOOKUP(C676,'[2]Acha Air Sales Price List'!$B$1:$D$65536,3,FALSE)</f>
        <v>Exchange rate :</v>
      </c>
      <c r="G676" s="21">
        <f>ROUND(IF(ISBLANK(C676),0,VLOOKUP(C676,'[2]Acha Air Sales Price List'!$B$1:$X$65536,12,FALSE)*$L$14),2)</f>
        <v>0</v>
      </c>
      <c r="H676" s="22">
        <f t="shared" si="16"/>
        <v>0</v>
      </c>
      <c r="I676" s="14"/>
    </row>
    <row r="677" spans="1:9" ht="12.4" hidden="1" customHeight="1">
      <c r="A677" s="13"/>
      <c r="B677" s="1"/>
      <c r="C677" s="36"/>
      <c r="D677" s="133"/>
      <c r="E677" s="134"/>
      <c r="F677" s="43" t="str">
        <f>VLOOKUP(C677,'[2]Acha Air Sales Price List'!$B$1:$D$65536,3,FALSE)</f>
        <v>Exchange rate :</v>
      </c>
      <c r="G677" s="21">
        <f>ROUND(IF(ISBLANK(C677),0,VLOOKUP(C677,'[2]Acha Air Sales Price List'!$B$1:$X$65536,12,FALSE)*$L$14),2)</f>
        <v>0</v>
      </c>
      <c r="H677" s="22">
        <f t="shared" si="16"/>
        <v>0</v>
      </c>
      <c r="I677" s="14"/>
    </row>
    <row r="678" spans="1:9" ht="12.4" hidden="1" customHeight="1">
      <c r="A678" s="13"/>
      <c r="B678" s="1"/>
      <c r="C678" s="36"/>
      <c r="D678" s="133"/>
      <c r="E678" s="134"/>
      <c r="F678" s="43" t="str">
        <f>VLOOKUP(C678,'[2]Acha Air Sales Price List'!$B$1:$D$65536,3,FALSE)</f>
        <v>Exchange rate :</v>
      </c>
      <c r="G678" s="21">
        <f>ROUND(IF(ISBLANK(C678),0,VLOOKUP(C678,'[2]Acha Air Sales Price List'!$B$1:$X$65536,12,FALSE)*$L$14),2)</f>
        <v>0</v>
      </c>
      <c r="H678" s="22">
        <f t="shared" si="16"/>
        <v>0</v>
      </c>
      <c r="I678" s="14"/>
    </row>
    <row r="679" spans="1:9" ht="12.4" hidden="1" customHeight="1">
      <c r="A679" s="13"/>
      <c r="B679" s="1"/>
      <c r="C679" s="36"/>
      <c r="D679" s="133"/>
      <c r="E679" s="134"/>
      <c r="F679" s="43" t="str">
        <f>VLOOKUP(C679,'[2]Acha Air Sales Price List'!$B$1:$D$65536,3,FALSE)</f>
        <v>Exchange rate :</v>
      </c>
      <c r="G679" s="21">
        <f>ROUND(IF(ISBLANK(C679),0,VLOOKUP(C679,'[2]Acha Air Sales Price List'!$B$1:$X$65536,12,FALSE)*$L$14),2)</f>
        <v>0</v>
      </c>
      <c r="H679" s="22">
        <f t="shared" si="16"/>
        <v>0</v>
      </c>
      <c r="I679" s="14"/>
    </row>
    <row r="680" spans="1:9" ht="12.4" hidden="1" customHeight="1">
      <c r="A680" s="13"/>
      <c r="B680" s="1"/>
      <c r="C680" s="36"/>
      <c r="D680" s="133"/>
      <c r="E680" s="134"/>
      <c r="F680" s="43" t="str">
        <f>VLOOKUP(C680,'[2]Acha Air Sales Price List'!$B$1:$D$65536,3,FALSE)</f>
        <v>Exchange rate :</v>
      </c>
      <c r="G680" s="21">
        <f>ROUND(IF(ISBLANK(C680),0,VLOOKUP(C680,'[2]Acha Air Sales Price List'!$B$1:$X$65536,12,FALSE)*$L$14),2)</f>
        <v>0</v>
      </c>
      <c r="H680" s="22">
        <f t="shared" si="16"/>
        <v>0</v>
      </c>
      <c r="I680" s="14"/>
    </row>
    <row r="681" spans="1:9" ht="12.4" hidden="1" customHeight="1">
      <c r="A681" s="13"/>
      <c r="B681" s="1"/>
      <c r="C681" s="36"/>
      <c r="D681" s="133"/>
      <c r="E681" s="134"/>
      <c r="F681" s="43" t="str">
        <f>VLOOKUP(C681,'[2]Acha Air Sales Price List'!$B$1:$D$65536,3,FALSE)</f>
        <v>Exchange rate :</v>
      </c>
      <c r="G681" s="21">
        <f>ROUND(IF(ISBLANK(C681),0,VLOOKUP(C681,'[2]Acha Air Sales Price List'!$B$1:$X$65536,12,FALSE)*$L$14),2)</f>
        <v>0</v>
      </c>
      <c r="H681" s="22">
        <f t="shared" si="16"/>
        <v>0</v>
      </c>
      <c r="I681" s="14"/>
    </row>
    <row r="682" spans="1:9" ht="12.4" hidden="1" customHeight="1">
      <c r="A682" s="13"/>
      <c r="B682" s="1"/>
      <c r="C682" s="36"/>
      <c r="D682" s="133"/>
      <c r="E682" s="134"/>
      <c r="F682" s="43" t="str">
        <f>VLOOKUP(C682,'[2]Acha Air Sales Price List'!$B$1:$D$65536,3,FALSE)</f>
        <v>Exchange rate :</v>
      </c>
      <c r="G682" s="21">
        <f>ROUND(IF(ISBLANK(C682),0,VLOOKUP(C682,'[2]Acha Air Sales Price List'!$B$1:$X$65536,12,FALSE)*$L$14),2)</f>
        <v>0</v>
      </c>
      <c r="H682" s="22">
        <f t="shared" si="16"/>
        <v>0</v>
      </c>
      <c r="I682" s="14"/>
    </row>
    <row r="683" spans="1:9" ht="12.4" hidden="1" customHeight="1">
      <c r="A683" s="13"/>
      <c r="B683" s="1"/>
      <c r="C683" s="36"/>
      <c r="D683" s="133"/>
      <c r="E683" s="134"/>
      <c r="F683" s="43" t="str">
        <f>VLOOKUP(C683,'[2]Acha Air Sales Price List'!$B$1:$D$65536,3,FALSE)</f>
        <v>Exchange rate :</v>
      </c>
      <c r="G683" s="21">
        <f>ROUND(IF(ISBLANK(C683),0,VLOOKUP(C683,'[2]Acha Air Sales Price List'!$B$1:$X$65536,12,FALSE)*$L$14),2)</f>
        <v>0</v>
      </c>
      <c r="H683" s="22">
        <f t="shared" si="16"/>
        <v>0</v>
      </c>
      <c r="I683" s="14"/>
    </row>
    <row r="684" spans="1:9" ht="12.4" hidden="1" customHeight="1">
      <c r="A684" s="13"/>
      <c r="B684" s="1"/>
      <c r="C684" s="36"/>
      <c r="D684" s="133"/>
      <c r="E684" s="134"/>
      <c r="F684" s="43" t="str">
        <f>VLOOKUP(C684,'[2]Acha Air Sales Price List'!$B$1:$D$65536,3,FALSE)</f>
        <v>Exchange rate :</v>
      </c>
      <c r="G684" s="21">
        <f>ROUND(IF(ISBLANK(C684),0,VLOOKUP(C684,'[2]Acha Air Sales Price List'!$B$1:$X$65536,12,FALSE)*$L$14),2)</f>
        <v>0</v>
      </c>
      <c r="H684" s="22">
        <f t="shared" si="16"/>
        <v>0</v>
      </c>
      <c r="I684" s="14"/>
    </row>
    <row r="685" spans="1:9" ht="12.4" hidden="1" customHeight="1">
      <c r="A685" s="13"/>
      <c r="B685" s="1"/>
      <c r="C685" s="36"/>
      <c r="D685" s="133"/>
      <c r="E685" s="134"/>
      <c r="F685" s="43" t="str">
        <f>VLOOKUP(C685,'[2]Acha Air Sales Price List'!$B$1:$D$65536,3,FALSE)</f>
        <v>Exchange rate :</v>
      </c>
      <c r="G685" s="21">
        <f>ROUND(IF(ISBLANK(C685),0,VLOOKUP(C685,'[2]Acha Air Sales Price List'!$B$1:$X$65536,12,FALSE)*$L$14),2)</f>
        <v>0</v>
      </c>
      <c r="H685" s="22">
        <f t="shared" si="16"/>
        <v>0</v>
      </c>
      <c r="I685" s="14"/>
    </row>
    <row r="686" spans="1:9" ht="12.4" hidden="1" customHeight="1">
      <c r="A686" s="13"/>
      <c r="B686" s="1"/>
      <c r="C686" s="36"/>
      <c r="D686" s="133"/>
      <c r="E686" s="134"/>
      <c r="F686" s="43" t="str">
        <f>VLOOKUP(C686,'[2]Acha Air Sales Price List'!$B$1:$D$65536,3,FALSE)</f>
        <v>Exchange rate :</v>
      </c>
      <c r="G686" s="21">
        <f>ROUND(IF(ISBLANK(C686),0,VLOOKUP(C686,'[2]Acha Air Sales Price List'!$B$1:$X$65536,12,FALSE)*$L$14),2)</f>
        <v>0</v>
      </c>
      <c r="H686" s="22">
        <f t="shared" si="16"/>
        <v>0</v>
      </c>
      <c r="I686" s="14"/>
    </row>
    <row r="687" spans="1:9" ht="12.4" hidden="1" customHeight="1">
      <c r="A687" s="13"/>
      <c r="B687" s="1"/>
      <c r="C687" s="36"/>
      <c r="D687" s="133"/>
      <c r="E687" s="134"/>
      <c r="F687" s="43" t="str">
        <f>VLOOKUP(C687,'[2]Acha Air Sales Price List'!$B$1:$D$65536,3,FALSE)</f>
        <v>Exchange rate :</v>
      </c>
      <c r="G687" s="21">
        <f>ROUND(IF(ISBLANK(C687),0,VLOOKUP(C687,'[2]Acha Air Sales Price List'!$B$1:$X$65536,12,FALSE)*$L$14),2)</f>
        <v>0</v>
      </c>
      <c r="H687" s="22">
        <f t="shared" si="16"/>
        <v>0</v>
      </c>
      <c r="I687" s="14"/>
    </row>
    <row r="688" spans="1:9" ht="12.4" hidden="1" customHeight="1">
      <c r="A688" s="13"/>
      <c r="B688" s="1"/>
      <c r="C688" s="36"/>
      <c r="D688" s="133"/>
      <c r="E688" s="134"/>
      <c r="F688" s="43" t="str">
        <f>VLOOKUP(C688,'[2]Acha Air Sales Price List'!$B$1:$D$65536,3,FALSE)</f>
        <v>Exchange rate :</v>
      </c>
      <c r="G688" s="21">
        <f>ROUND(IF(ISBLANK(C688),0,VLOOKUP(C688,'[2]Acha Air Sales Price List'!$B$1:$X$65536,12,FALSE)*$L$14),2)</f>
        <v>0</v>
      </c>
      <c r="H688" s="22">
        <f t="shared" si="16"/>
        <v>0</v>
      </c>
      <c r="I688" s="14"/>
    </row>
    <row r="689" spans="1:9" ht="12.4" hidden="1" customHeight="1">
      <c r="A689" s="13"/>
      <c r="B689" s="1"/>
      <c r="C689" s="36"/>
      <c r="D689" s="133"/>
      <c r="E689" s="134"/>
      <c r="F689" s="43" t="str">
        <f>VLOOKUP(C689,'[2]Acha Air Sales Price List'!$B$1:$D$65536,3,FALSE)</f>
        <v>Exchange rate :</v>
      </c>
      <c r="G689" s="21">
        <f>ROUND(IF(ISBLANK(C689),0,VLOOKUP(C689,'[2]Acha Air Sales Price List'!$B$1:$X$65536,12,FALSE)*$L$14),2)</f>
        <v>0</v>
      </c>
      <c r="H689" s="22">
        <f t="shared" si="16"/>
        <v>0</v>
      </c>
      <c r="I689" s="14"/>
    </row>
    <row r="690" spans="1:9" ht="12.4" hidden="1" customHeight="1">
      <c r="A690" s="13"/>
      <c r="B690" s="1"/>
      <c r="C690" s="36"/>
      <c r="D690" s="133"/>
      <c r="E690" s="134"/>
      <c r="F690" s="43" t="str">
        <f>VLOOKUP(C690,'[2]Acha Air Sales Price List'!$B$1:$D$65536,3,FALSE)</f>
        <v>Exchange rate :</v>
      </c>
      <c r="G690" s="21">
        <f>ROUND(IF(ISBLANK(C690),0,VLOOKUP(C690,'[2]Acha Air Sales Price List'!$B$1:$X$65536,12,FALSE)*$L$14),2)</f>
        <v>0</v>
      </c>
      <c r="H690" s="22">
        <f t="shared" si="16"/>
        <v>0</v>
      </c>
      <c r="I690" s="14"/>
    </row>
    <row r="691" spans="1:9" ht="12.4" hidden="1" customHeight="1">
      <c r="A691" s="13"/>
      <c r="B691" s="1"/>
      <c r="C691" s="36"/>
      <c r="D691" s="133"/>
      <c r="E691" s="134"/>
      <c r="F691" s="43" t="str">
        <f>VLOOKUP(C691,'[2]Acha Air Sales Price List'!$B$1:$D$65536,3,FALSE)</f>
        <v>Exchange rate :</v>
      </c>
      <c r="G691" s="21">
        <f>ROUND(IF(ISBLANK(C691),0,VLOOKUP(C691,'[2]Acha Air Sales Price List'!$B$1:$X$65536,12,FALSE)*$L$14),2)</f>
        <v>0</v>
      </c>
      <c r="H691" s="22">
        <f t="shared" si="16"/>
        <v>0</v>
      </c>
      <c r="I691" s="14"/>
    </row>
    <row r="692" spans="1:9" ht="12.4" hidden="1" customHeight="1">
      <c r="A692" s="13"/>
      <c r="B692" s="1"/>
      <c r="C692" s="37"/>
      <c r="D692" s="133"/>
      <c r="E692" s="134"/>
      <c r="F692" s="43" t="str">
        <f>VLOOKUP(C692,'[2]Acha Air Sales Price List'!$B$1:$D$65536,3,FALSE)</f>
        <v>Exchange rate :</v>
      </c>
      <c r="G692" s="21">
        <f>ROUND(IF(ISBLANK(C692),0,VLOOKUP(C692,'[2]Acha Air Sales Price List'!$B$1:$X$65536,12,FALSE)*$L$14),2)</f>
        <v>0</v>
      </c>
      <c r="H692" s="22">
        <f t="shared" si="16"/>
        <v>0</v>
      </c>
      <c r="I692" s="14"/>
    </row>
    <row r="693" spans="1:9" ht="12" hidden="1" customHeight="1">
      <c r="A693" s="13"/>
      <c r="B693" s="1"/>
      <c r="C693" s="36"/>
      <c r="D693" s="133"/>
      <c r="E693" s="134"/>
      <c r="F693" s="43" t="str">
        <f>VLOOKUP(C693,'[2]Acha Air Sales Price List'!$B$1:$D$65536,3,FALSE)</f>
        <v>Exchange rate :</v>
      </c>
      <c r="G693" s="21">
        <f>ROUND(IF(ISBLANK(C693),0,VLOOKUP(C693,'[2]Acha Air Sales Price List'!$B$1:$X$65536,12,FALSE)*$L$14),2)</f>
        <v>0</v>
      </c>
      <c r="H693" s="22">
        <f t="shared" si="16"/>
        <v>0</v>
      </c>
      <c r="I693" s="14"/>
    </row>
    <row r="694" spans="1:9" ht="12.4" hidden="1" customHeight="1">
      <c r="A694" s="13"/>
      <c r="B694" s="1"/>
      <c r="C694" s="36"/>
      <c r="D694" s="133"/>
      <c r="E694" s="134"/>
      <c r="F694" s="43" t="str">
        <f>VLOOKUP(C694,'[2]Acha Air Sales Price List'!$B$1:$D$65536,3,FALSE)</f>
        <v>Exchange rate :</v>
      </c>
      <c r="G694" s="21">
        <f>ROUND(IF(ISBLANK(C694),0,VLOOKUP(C694,'[2]Acha Air Sales Price List'!$B$1:$X$65536,12,FALSE)*$L$14),2)</f>
        <v>0</v>
      </c>
      <c r="H694" s="22">
        <f t="shared" si="16"/>
        <v>0</v>
      </c>
      <c r="I694" s="14"/>
    </row>
    <row r="695" spans="1:9" ht="12.4" hidden="1" customHeight="1">
      <c r="A695" s="13"/>
      <c r="B695" s="1"/>
      <c r="C695" s="36"/>
      <c r="D695" s="133"/>
      <c r="E695" s="134"/>
      <c r="F695" s="43" t="str">
        <f>VLOOKUP(C695,'[2]Acha Air Sales Price List'!$B$1:$D$65536,3,FALSE)</f>
        <v>Exchange rate :</v>
      </c>
      <c r="G695" s="21">
        <f>ROUND(IF(ISBLANK(C695),0,VLOOKUP(C695,'[2]Acha Air Sales Price List'!$B$1:$X$65536,12,FALSE)*$L$14),2)</f>
        <v>0</v>
      </c>
      <c r="H695" s="22">
        <f t="shared" si="16"/>
        <v>0</v>
      </c>
      <c r="I695" s="14"/>
    </row>
    <row r="696" spans="1:9" ht="12.4" hidden="1" customHeight="1">
      <c r="A696" s="13"/>
      <c r="B696" s="1"/>
      <c r="C696" s="36"/>
      <c r="D696" s="133"/>
      <c r="E696" s="134"/>
      <c r="F696" s="43" t="str">
        <f>VLOOKUP(C696,'[2]Acha Air Sales Price List'!$B$1:$D$65536,3,FALSE)</f>
        <v>Exchange rate :</v>
      </c>
      <c r="G696" s="21">
        <f>ROUND(IF(ISBLANK(C696),0,VLOOKUP(C696,'[2]Acha Air Sales Price List'!$B$1:$X$65536,12,FALSE)*$L$14),2)</f>
        <v>0</v>
      </c>
      <c r="H696" s="22">
        <f t="shared" si="16"/>
        <v>0</v>
      </c>
      <c r="I696" s="14"/>
    </row>
    <row r="697" spans="1:9" ht="12.4" hidden="1" customHeight="1">
      <c r="A697" s="13"/>
      <c r="B697" s="1"/>
      <c r="C697" s="36"/>
      <c r="D697" s="133"/>
      <c r="E697" s="134"/>
      <c r="F697" s="43" t="str">
        <f>VLOOKUP(C697,'[2]Acha Air Sales Price List'!$B$1:$D$65536,3,FALSE)</f>
        <v>Exchange rate :</v>
      </c>
      <c r="G697" s="21">
        <f>ROUND(IF(ISBLANK(C697),0,VLOOKUP(C697,'[2]Acha Air Sales Price List'!$B$1:$X$65536,12,FALSE)*$L$14),2)</f>
        <v>0</v>
      </c>
      <c r="H697" s="22">
        <f t="shared" si="16"/>
        <v>0</v>
      </c>
      <c r="I697" s="14"/>
    </row>
    <row r="698" spans="1:9" ht="12.4" hidden="1" customHeight="1">
      <c r="A698" s="13"/>
      <c r="B698" s="1"/>
      <c r="C698" s="36"/>
      <c r="D698" s="133"/>
      <c r="E698" s="134"/>
      <c r="F698" s="43" t="str">
        <f>VLOOKUP(C698,'[2]Acha Air Sales Price List'!$B$1:$D$65536,3,FALSE)</f>
        <v>Exchange rate :</v>
      </c>
      <c r="G698" s="21">
        <f>ROUND(IF(ISBLANK(C698),0,VLOOKUP(C698,'[2]Acha Air Sales Price List'!$B$1:$X$65536,12,FALSE)*$L$14),2)</f>
        <v>0</v>
      </c>
      <c r="H698" s="22">
        <f t="shared" si="16"/>
        <v>0</v>
      </c>
      <c r="I698" s="14"/>
    </row>
    <row r="699" spans="1:9" ht="12.4" hidden="1" customHeight="1">
      <c r="A699" s="13"/>
      <c r="B699" s="1"/>
      <c r="C699" s="36"/>
      <c r="D699" s="133"/>
      <c r="E699" s="134"/>
      <c r="F699" s="43" t="str">
        <f>VLOOKUP(C699,'[2]Acha Air Sales Price List'!$B$1:$D$65536,3,FALSE)</f>
        <v>Exchange rate :</v>
      </c>
      <c r="G699" s="21">
        <f>ROUND(IF(ISBLANK(C699),0,VLOOKUP(C699,'[2]Acha Air Sales Price List'!$B$1:$X$65536,12,FALSE)*$L$14),2)</f>
        <v>0</v>
      </c>
      <c r="H699" s="22">
        <f t="shared" si="16"/>
        <v>0</v>
      </c>
      <c r="I699" s="14"/>
    </row>
    <row r="700" spans="1:9" ht="12.4" hidden="1" customHeight="1">
      <c r="A700" s="13"/>
      <c r="B700" s="1"/>
      <c r="C700" s="36"/>
      <c r="D700" s="133"/>
      <c r="E700" s="134"/>
      <c r="F700" s="43" t="str">
        <f>VLOOKUP(C700,'[2]Acha Air Sales Price List'!$B$1:$D$65536,3,FALSE)</f>
        <v>Exchange rate :</v>
      </c>
      <c r="G700" s="21">
        <f>ROUND(IF(ISBLANK(C700),0,VLOOKUP(C700,'[2]Acha Air Sales Price List'!$B$1:$X$65536,12,FALSE)*$L$14),2)</f>
        <v>0</v>
      </c>
      <c r="H700" s="22">
        <f t="shared" si="16"/>
        <v>0</v>
      </c>
      <c r="I700" s="14"/>
    </row>
    <row r="701" spans="1:9" ht="12.4" hidden="1" customHeight="1">
      <c r="A701" s="13"/>
      <c r="B701" s="1"/>
      <c r="C701" s="36"/>
      <c r="D701" s="133"/>
      <c r="E701" s="134"/>
      <c r="F701" s="43" t="str">
        <f>VLOOKUP(C701,'[2]Acha Air Sales Price List'!$B$1:$D$65536,3,FALSE)</f>
        <v>Exchange rate :</v>
      </c>
      <c r="G701" s="21">
        <f>ROUND(IF(ISBLANK(C701),0,VLOOKUP(C701,'[2]Acha Air Sales Price List'!$B$1:$X$65536,12,FALSE)*$L$14),2)</f>
        <v>0</v>
      </c>
      <c r="H701" s="22">
        <f t="shared" si="16"/>
        <v>0</v>
      </c>
      <c r="I701" s="14"/>
    </row>
    <row r="702" spans="1:9" ht="12.4" hidden="1" customHeight="1">
      <c r="A702" s="13"/>
      <c r="B702" s="1"/>
      <c r="C702" s="36"/>
      <c r="D702" s="133"/>
      <c r="E702" s="134"/>
      <c r="F702" s="43" t="str">
        <f>VLOOKUP(C702,'[2]Acha Air Sales Price List'!$B$1:$D$65536,3,FALSE)</f>
        <v>Exchange rate :</v>
      </c>
      <c r="G702" s="21">
        <f>ROUND(IF(ISBLANK(C702),0,VLOOKUP(C702,'[2]Acha Air Sales Price List'!$B$1:$X$65536,12,FALSE)*$L$14),2)</f>
        <v>0</v>
      </c>
      <c r="H702" s="22">
        <f t="shared" si="16"/>
        <v>0</v>
      </c>
      <c r="I702" s="14"/>
    </row>
    <row r="703" spans="1:9" ht="12.4" hidden="1" customHeight="1">
      <c r="A703" s="13"/>
      <c r="B703" s="1"/>
      <c r="C703" s="36"/>
      <c r="D703" s="133"/>
      <c r="E703" s="134"/>
      <c r="F703" s="43" t="str">
        <f>VLOOKUP(C703,'[2]Acha Air Sales Price List'!$B$1:$D$65536,3,FALSE)</f>
        <v>Exchange rate :</v>
      </c>
      <c r="G703" s="21">
        <f>ROUND(IF(ISBLANK(C703),0,VLOOKUP(C703,'[2]Acha Air Sales Price List'!$B$1:$X$65536,12,FALSE)*$L$14),2)</f>
        <v>0</v>
      </c>
      <c r="H703" s="22">
        <f t="shared" si="16"/>
        <v>0</v>
      </c>
      <c r="I703" s="14"/>
    </row>
    <row r="704" spans="1:9" ht="12.4" hidden="1" customHeight="1">
      <c r="A704" s="13"/>
      <c r="B704" s="1"/>
      <c r="C704" s="36"/>
      <c r="D704" s="133"/>
      <c r="E704" s="134"/>
      <c r="F704" s="43" t="str">
        <f>VLOOKUP(C704,'[2]Acha Air Sales Price List'!$B$1:$D$65536,3,FALSE)</f>
        <v>Exchange rate :</v>
      </c>
      <c r="G704" s="21">
        <f>ROUND(IF(ISBLANK(C704),0,VLOOKUP(C704,'[2]Acha Air Sales Price List'!$B$1:$X$65536,12,FALSE)*$L$14),2)</f>
        <v>0</v>
      </c>
      <c r="H704" s="22">
        <f t="shared" si="16"/>
        <v>0</v>
      </c>
      <c r="I704" s="14"/>
    </row>
    <row r="705" spans="1:9" ht="12.4" hidden="1" customHeight="1">
      <c r="A705" s="13"/>
      <c r="B705" s="1"/>
      <c r="C705" s="36"/>
      <c r="D705" s="133"/>
      <c r="E705" s="134"/>
      <c r="F705" s="43" t="str">
        <f>VLOOKUP(C705,'[2]Acha Air Sales Price List'!$B$1:$D$65536,3,FALSE)</f>
        <v>Exchange rate :</v>
      </c>
      <c r="G705" s="21">
        <f>ROUND(IF(ISBLANK(C705),0,VLOOKUP(C705,'[2]Acha Air Sales Price List'!$B$1:$X$65536,12,FALSE)*$L$14),2)</f>
        <v>0</v>
      </c>
      <c r="H705" s="22">
        <f t="shared" si="16"/>
        <v>0</v>
      </c>
      <c r="I705" s="14"/>
    </row>
    <row r="706" spans="1:9" ht="12.4" hidden="1" customHeight="1">
      <c r="A706" s="13"/>
      <c r="B706" s="1"/>
      <c r="C706" s="36"/>
      <c r="D706" s="133"/>
      <c r="E706" s="134"/>
      <c r="F706" s="43" t="str">
        <f>VLOOKUP(C706,'[2]Acha Air Sales Price List'!$B$1:$D$65536,3,FALSE)</f>
        <v>Exchange rate :</v>
      </c>
      <c r="G706" s="21">
        <f>ROUND(IF(ISBLANK(C706),0,VLOOKUP(C706,'[2]Acha Air Sales Price List'!$B$1:$X$65536,12,FALSE)*$L$14),2)</f>
        <v>0</v>
      </c>
      <c r="H706" s="22">
        <f t="shared" si="16"/>
        <v>0</v>
      </c>
      <c r="I706" s="14"/>
    </row>
    <row r="707" spans="1:9" ht="12.4" hidden="1" customHeight="1">
      <c r="A707" s="13"/>
      <c r="B707" s="1"/>
      <c r="C707" s="36"/>
      <c r="D707" s="133"/>
      <c r="E707" s="134"/>
      <c r="F707" s="43" t="str">
        <f>VLOOKUP(C707,'[2]Acha Air Sales Price List'!$B$1:$D$65536,3,FALSE)</f>
        <v>Exchange rate :</v>
      </c>
      <c r="G707" s="21">
        <f>ROUND(IF(ISBLANK(C707),0,VLOOKUP(C707,'[2]Acha Air Sales Price List'!$B$1:$X$65536,12,FALSE)*$L$14),2)</f>
        <v>0</v>
      </c>
      <c r="H707" s="22">
        <f t="shared" si="16"/>
        <v>0</v>
      </c>
      <c r="I707" s="14"/>
    </row>
    <row r="708" spans="1:9" ht="12.4" hidden="1" customHeight="1">
      <c r="A708" s="13"/>
      <c r="B708" s="1"/>
      <c r="C708" s="36"/>
      <c r="D708" s="133"/>
      <c r="E708" s="134"/>
      <c r="F708" s="43" t="str">
        <f>VLOOKUP(C708,'[2]Acha Air Sales Price List'!$B$1:$D$65536,3,FALSE)</f>
        <v>Exchange rate :</v>
      </c>
      <c r="G708" s="21">
        <f>ROUND(IF(ISBLANK(C708),0,VLOOKUP(C708,'[2]Acha Air Sales Price List'!$B$1:$X$65536,12,FALSE)*$L$14),2)</f>
        <v>0</v>
      </c>
      <c r="H708" s="22">
        <f t="shared" si="16"/>
        <v>0</v>
      </c>
      <c r="I708" s="14"/>
    </row>
    <row r="709" spans="1:9" ht="12.4" hidden="1" customHeight="1">
      <c r="A709" s="13"/>
      <c r="B709" s="1"/>
      <c r="C709" s="36"/>
      <c r="D709" s="133"/>
      <c r="E709" s="134"/>
      <c r="F709" s="43" t="str">
        <f>VLOOKUP(C709,'[2]Acha Air Sales Price List'!$B$1:$D$65536,3,FALSE)</f>
        <v>Exchange rate :</v>
      </c>
      <c r="G709" s="21">
        <f>ROUND(IF(ISBLANK(C709),0,VLOOKUP(C709,'[2]Acha Air Sales Price List'!$B$1:$X$65536,12,FALSE)*$L$14),2)</f>
        <v>0</v>
      </c>
      <c r="H709" s="22">
        <f t="shared" si="16"/>
        <v>0</v>
      </c>
      <c r="I709" s="14"/>
    </row>
    <row r="710" spans="1:9" ht="12.4" hidden="1" customHeight="1">
      <c r="A710" s="13"/>
      <c r="B710" s="1"/>
      <c r="C710" s="36"/>
      <c r="D710" s="133"/>
      <c r="E710" s="134"/>
      <c r="F710" s="43" t="str">
        <f>VLOOKUP(C710,'[2]Acha Air Sales Price List'!$B$1:$D$65536,3,FALSE)</f>
        <v>Exchange rate :</v>
      </c>
      <c r="G710" s="21">
        <f>ROUND(IF(ISBLANK(C710),0,VLOOKUP(C710,'[2]Acha Air Sales Price List'!$B$1:$X$65536,12,FALSE)*$L$14),2)</f>
        <v>0</v>
      </c>
      <c r="H710" s="22">
        <f t="shared" si="16"/>
        <v>0</v>
      </c>
      <c r="I710" s="14"/>
    </row>
    <row r="711" spans="1:9" ht="12.4" hidden="1" customHeight="1">
      <c r="A711" s="13"/>
      <c r="B711" s="1"/>
      <c r="C711" s="36"/>
      <c r="D711" s="133"/>
      <c r="E711" s="134"/>
      <c r="F711" s="43" t="str">
        <f>VLOOKUP(C711,'[2]Acha Air Sales Price List'!$B$1:$D$65536,3,FALSE)</f>
        <v>Exchange rate :</v>
      </c>
      <c r="G711" s="21">
        <f>ROUND(IF(ISBLANK(C711),0,VLOOKUP(C711,'[2]Acha Air Sales Price List'!$B$1:$X$65536,12,FALSE)*$L$14),2)</f>
        <v>0</v>
      </c>
      <c r="H711" s="22">
        <f t="shared" si="16"/>
        <v>0</v>
      </c>
      <c r="I711" s="14"/>
    </row>
    <row r="712" spans="1:9" ht="12.4" hidden="1" customHeight="1">
      <c r="A712" s="13"/>
      <c r="B712" s="1"/>
      <c r="C712" s="36"/>
      <c r="D712" s="133"/>
      <c r="E712" s="134"/>
      <c r="F712" s="43" t="str">
        <f>VLOOKUP(C712,'[2]Acha Air Sales Price List'!$B$1:$D$65536,3,FALSE)</f>
        <v>Exchange rate :</v>
      </c>
      <c r="G712" s="21">
        <f>ROUND(IF(ISBLANK(C712),0,VLOOKUP(C712,'[2]Acha Air Sales Price List'!$B$1:$X$65536,12,FALSE)*$L$14),2)</f>
        <v>0</v>
      </c>
      <c r="H712" s="22">
        <f t="shared" si="16"/>
        <v>0</v>
      </c>
      <c r="I712" s="14"/>
    </row>
    <row r="713" spans="1:9" ht="12.4" hidden="1" customHeight="1">
      <c r="A713" s="13"/>
      <c r="B713" s="1"/>
      <c r="C713" s="36"/>
      <c r="D713" s="133"/>
      <c r="E713" s="134"/>
      <c r="F713" s="43" t="str">
        <f>VLOOKUP(C713,'[2]Acha Air Sales Price List'!$B$1:$D$65536,3,FALSE)</f>
        <v>Exchange rate :</v>
      </c>
      <c r="G713" s="21">
        <f>ROUND(IF(ISBLANK(C713),0,VLOOKUP(C713,'[2]Acha Air Sales Price List'!$B$1:$X$65536,12,FALSE)*$L$14),2)</f>
        <v>0</v>
      </c>
      <c r="H713" s="22">
        <f t="shared" si="16"/>
        <v>0</v>
      </c>
      <c r="I713" s="14"/>
    </row>
    <row r="714" spans="1:9" ht="12.4" hidden="1" customHeight="1">
      <c r="A714" s="13"/>
      <c r="B714" s="1"/>
      <c r="C714" s="36"/>
      <c r="D714" s="133"/>
      <c r="E714" s="134"/>
      <c r="F714" s="43" t="str">
        <f>VLOOKUP(C714,'[2]Acha Air Sales Price List'!$B$1:$D$65536,3,FALSE)</f>
        <v>Exchange rate :</v>
      </c>
      <c r="G714" s="21">
        <f>ROUND(IF(ISBLANK(C714),0,VLOOKUP(C714,'[2]Acha Air Sales Price List'!$B$1:$X$65536,12,FALSE)*$L$14),2)</f>
        <v>0</v>
      </c>
      <c r="H714" s="22">
        <f t="shared" si="16"/>
        <v>0</v>
      </c>
      <c r="I714" s="14"/>
    </row>
    <row r="715" spans="1:9" ht="12.4" hidden="1" customHeight="1">
      <c r="A715" s="13"/>
      <c r="B715" s="1"/>
      <c r="C715" s="36"/>
      <c r="D715" s="133"/>
      <c r="E715" s="134"/>
      <c r="F715" s="43" t="str">
        <f>VLOOKUP(C715,'[2]Acha Air Sales Price List'!$B$1:$D$65536,3,FALSE)</f>
        <v>Exchange rate :</v>
      </c>
      <c r="G715" s="21">
        <f>ROUND(IF(ISBLANK(C715),0,VLOOKUP(C715,'[2]Acha Air Sales Price List'!$B$1:$X$65536,12,FALSE)*$L$14),2)</f>
        <v>0</v>
      </c>
      <c r="H715" s="22">
        <f t="shared" si="16"/>
        <v>0</v>
      </c>
      <c r="I715" s="14"/>
    </row>
    <row r="716" spans="1:9" ht="12.4" hidden="1" customHeight="1">
      <c r="A716" s="13"/>
      <c r="B716" s="1"/>
      <c r="C716" s="36"/>
      <c r="D716" s="133"/>
      <c r="E716" s="134"/>
      <c r="F716" s="43" t="str">
        <f>VLOOKUP(C716,'[2]Acha Air Sales Price List'!$B$1:$D$65536,3,FALSE)</f>
        <v>Exchange rate :</v>
      </c>
      <c r="G716" s="21">
        <f>ROUND(IF(ISBLANK(C716),0,VLOOKUP(C716,'[2]Acha Air Sales Price List'!$B$1:$X$65536,12,FALSE)*$L$14),2)</f>
        <v>0</v>
      </c>
      <c r="H716" s="22">
        <f t="shared" si="16"/>
        <v>0</v>
      </c>
      <c r="I716" s="14"/>
    </row>
    <row r="717" spans="1:9" ht="12.4" hidden="1" customHeight="1">
      <c r="A717" s="13"/>
      <c r="B717" s="1"/>
      <c r="C717" s="36"/>
      <c r="D717" s="133"/>
      <c r="E717" s="134"/>
      <c r="F717" s="43" t="str">
        <f>VLOOKUP(C717,'[2]Acha Air Sales Price List'!$B$1:$D$65536,3,FALSE)</f>
        <v>Exchange rate :</v>
      </c>
      <c r="G717" s="21">
        <f>ROUND(IF(ISBLANK(C717),0,VLOOKUP(C717,'[2]Acha Air Sales Price List'!$B$1:$X$65536,12,FALSE)*$L$14),2)</f>
        <v>0</v>
      </c>
      <c r="H717" s="22">
        <f t="shared" si="16"/>
        <v>0</v>
      </c>
      <c r="I717" s="14"/>
    </row>
    <row r="718" spans="1:9" ht="12.4" hidden="1" customHeight="1">
      <c r="A718" s="13"/>
      <c r="B718" s="1"/>
      <c r="C718" s="36"/>
      <c r="D718" s="133"/>
      <c r="E718" s="134"/>
      <c r="F718" s="43" t="str">
        <f>VLOOKUP(C718,'[2]Acha Air Sales Price List'!$B$1:$D$65536,3,FALSE)</f>
        <v>Exchange rate :</v>
      </c>
      <c r="G718" s="21">
        <f>ROUND(IF(ISBLANK(C718),0,VLOOKUP(C718,'[2]Acha Air Sales Price List'!$B$1:$X$65536,12,FALSE)*$L$14),2)</f>
        <v>0</v>
      </c>
      <c r="H718" s="22">
        <f t="shared" si="16"/>
        <v>0</v>
      </c>
      <c r="I718" s="14"/>
    </row>
    <row r="719" spans="1:9" ht="12.4" hidden="1" customHeight="1">
      <c r="A719" s="13"/>
      <c r="B719" s="1"/>
      <c r="C719" s="36"/>
      <c r="D719" s="133"/>
      <c r="E719" s="134"/>
      <c r="F719" s="43" t="str">
        <f>VLOOKUP(C719,'[2]Acha Air Sales Price List'!$B$1:$D$65536,3,FALSE)</f>
        <v>Exchange rate :</v>
      </c>
      <c r="G719" s="21">
        <f>ROUND(IF(ISBLANK(C719),0,VLOOKUP(C719,'[2]Acha Air Sales Price List'!$B$1:$X$65536,12,FALSE)*$L$14),2)</f>
        <v>0</v>
      </c>
      <c r="H719" s="22">
        <f t="shared" si="16"/>
        <v>0</v>
      </c>
      <c r="I719" s="14"/>
    </row>
    <row r="720" spans="1:9" ht="12.4" hidden="1" customHeight="1">
      <c r="A720" s="13"/>
      <c r="B720" s="1"/>
      <c r="C720" s="37"/>
      <c r="D720" s="133"/>
      <c r="E720" s="134"/>
      <c r="F720" s="43" t="str">
        <f>VLOOKUP(C720,'[2]Acha Air Sales Price List'!$B$1:$D$65536,3,FALSE)</f>
        <v>Exchange rate :</v>
      </c>
      <c r="G720" s="21">
        <f>ROUND(IF(ISBLANK(C720),0,VLOOKUP(C720,'[2]Acha Air Sales Price List'!$B$1:$X$65536,12,FALSE)*$L$14),2)</f>
        <v>0</v>
      </c>
      <c r="H720" s="22">
        <f>ROUND(IF(ISNUMBER(B720), G720*B720, 0),5)</f>
        <v>0</v>
      </c>
      <c r="I720" s="14"/>
    </row>
    <row r="721" spans="1:9" ht="12" hidden="1" customHeight="1">
      <c r="A721" s="13"/>
      <c r="B721" s="1"/>
      <c r="C721" s="36"/>
      <c r="D721" s="133"/>
      <c r="E721" s="134"/>
      <c r="F721" s="43" t="str">
        <f>VLOOKUP(C721,'[2]Acha Air Sales Price List'!$B$1:$D$65536,3,FALSE)</f>
        <v>Exchange rate :</v>
      </c>
      <c r="G721" s="21">
        <f>ROUND(IF(ISBLANK(C721),0,VLOOKUP(C721,'[2]Acha Air Sales Price List'!$B$1:$X$65536,12,FALSE)*$L$14),2)</f>
        <v>0</v>
      </c>
      <c r="H721" s="22">
        <f t="shared" ref="H721:H737" si="17">ROUND(IF(ISNUMBER(B721), G721*B721, 0),5)</f>
        <v>0</v>
      </c>
      <c r="I721" s="14"/>
    </row>
    <row r="722" spans="1:9" ht="12.4" hidden="1" customHeight="1">
      <c r="A722" s="13"/>
      <c r="B722" s="1"/>
      <c r="C722" s="36"/>
      <c r="D722" s="133"/>
      <c r="E722" s="134"/>
      <c r="F722" s="43" t="str">
        <f>VLOOKUP(C722,'[2]Acha Air Sales Price List'!$B$1:$D$65536,3,FALSE)</f>
        <v>Exchange rate :</v>
      </c>
      <c r="G722" s="21">
        <f>ROUND(IF(ISBLANK(C722),0,VLOOKUP(C722,'[2]Acha Air Sales Price List'!$B$1:$X$65536,12,FALSE)*$L$14),2)</f>
        <v>0</v>
      </c>
      <c r="H722" s="22">
        <f t="shared" si="17"/>
        <v>0</v>
      </c>
      <c r="I722" s="14"/>
    </row>
    <row r="723" spans="1:9" ht="12.4" hidden="1" customHeight="1">
      <c r="A723" s="13"/>
      <c r="B723" s="1"/>
      <c r="C723" s="36"/>
      <c r="D723" s="133"/>
      <c r="E723" s="134"/>
      <c r="F723" s="43" t="str">
        <f>VLOOKUP(C723,'[2]Acha Air Sales Price List'!$B$1:$D$65536,3,FALSE)</f>
        <v>Exchange rate :</v>
      </c>
      <c r="G723" s="21">
        <f>ROUND(IF(ISBLANK(C723),0,VLOOKUP(C723,'[2]Acha Air Sales Price List'!$B$1:$X$65536,12,FALSE)*$L$14),2)</f>
        <v>0</v>
      </c>
      <c r="H723" s="22">
        <f t="shared" si="17"/>
        <v>0</v>
      </c>
      <c r="I723" s="14"/>
    </row>
    <row r="724" spans="1:9" ht="12.4" hidden="1" customHeight="1">
      <c r="A724" s="13"/>
      <c r="B724" s="1"/>
      <c r="C724" s="36"/>
      <c r="D724" s="133"/>
      <c r="E724" s="134"/>
      <c r="F724" s="43" t="str">
        <f>VLOOKUP(C724,'[2]Acha Air Sales Price List'!$B$1:$D$65536,3,FALSE)</f>
        <v>Exchange rate :</v>
      </c>
      <c r="G724" s="21">
        <f>ROUND(IF(ISBLANK(C724),0,VLOOKUP(C724,'[2]Acha Air Sales Price List'!$B$1:$X$65536,12,FALSE)*$L$14),2)</f>
        <v>0</v>
      </c>
      <c r="H724" s="22">
        <f t="shared" si="17"/>
        <v>0</v>
      </c>
      <c r="I724" s="14"/>
    </row>
    <row r="725" spans="1:9" ht="12.4" hidden="1" customHeight="1">
      <c r="A725" s="13"/>
      <c r="B725" s="1"/>
      <c r="C725" s="36"/>
      <c r="D725" s="133"/>
      <c r="E725" s="134"/>
      <c r="F725" s="43" t="str">
        <f>VLOOKUP(C725,'[2]Acha Air Sales Price List'!$B$1:$D$65536,3,FALSE)</f>
        <v>Exchange rate :</v>
      </c>
      <c r="G725" s="21">
        <f>ROUND(IF(ISBLANK(C725),0,VLOOKUP(C725,'[2]Acha Air Sales Price List'!$B$1:$X$65536,12,FALSE)*$L$14),2)</f>
        <v>0</v>
      </c>
      <c r="H725" s="22">
        <f t="shared" si="17"/>
        <v>0</v>
      </c>
      <c r="I725" s="14"/>
    </row>
    <row r="726" spans="1:9" ht="12.4" hidden="1" customHeight="1">
      <c r="A726" s="13"/>
      <c r="B726" s="1"/>
      <c r="C726" s="36"/>
      <c r="D726" s="133"/>
      <c r="E726" s="134"/>
      <c r="F726" s="43" t="str">
        <f>VLOOKUP(C726,'[2]Acha Air Sales Price List'!$B$1:$D$65536,3,FALSE)</f>
        <v>Exchange rate :</v>
      </c>
      <c r="G726" s="21">
        <f>ROUND(IF(ISBLANK(C726),0,VLOOKUP(C726,'[2]Acha Air Sales Price List'!$B$1:$X$65536,12,FALSE)*$L$14),2)</f>
        <v>0</v>
      </c>
      <c r="H726" s="22">
        <f t="shared" si="17"/>
        <v>0</v>
      </c>
      <c r="I726" s="14"/>
    </row>
    <row r="727" spans="1:9" ht="12.4" hidden="1" customHeight="1">
      <c r="A727" s="13"/>
      <c r="B727" s="1"/>
      <c r="C727" s="36"/>
      <c r="D727" s="133"/>
      <c r="E727" s="134"/>
      <c r="F727" s="43" t="str">
        <f>VLOOKUP(C727,'[2]Acha Air Sales Price List'!$B$1:$D$65536,3,FALSE)</f>
        <v>Exchange rate :</v>
      </c>
      <c r="G727" s="21">
        <f>ROUND(IF(ISBLANK(C727),0,VLOOKUP(C727,'[2]Acha Air Sales Price List'!$B$1:$X$65536,12,FALSE)*$L$14),2)</f>
        <v>0</v>
      </c>
      <c r="H727" s="22">
        <f t="shared" si="17"/>
        <v>0</v>
      </c>
      <c r="I727" s="14"/>
    </row>
    <row r="728" spans="1:9" ht="12.4" hidden="1" customHeight="1">
      <c r="A728" s="13"/>
      <c r="B728" s="1"/>
      <c r="C728" s="36"/>
      <c r="D728" s="133"/>
      <c r="E728" s="134"/>
      <c r="F728" s="43" t="str">
        <f>VLOOKUP(C728,'[2]Acha Air Sales Price List'!$B$1:$D$65536,3,FALSE)</f>
        <v>Exchange rate :</v>
      </c>
      <c r="G728" s="21">
        <f>ROUND(IF(ISBLANK(C728),0,VLOOKUP(C728,'[2]Acha Air Sales Price List'!$B$1:$X$65536,12,FALSE)*$L$14),2)</f>
        <v>0</v>
      </c>
      <c r="H728" s="22">
        <f t="shared" si="17"/>
        <v>0</v>
      </c>
      <c r="I728" s="14"/>
    </row>
    <row r="729" spans="1:9" ht="12.4" hidden="1" customHeight="1">
      <c r="A729" s="13"/>
      <c r="B729" s="1"/>
      <c r="C729" s="36"/>
      <c r="D729" s="133"/>
      <c r="E729" s="134"/>
      <c r="F729" s="43" t="str">
        <f>VLOOKUP(C729,'[2]Acha Air Sales Price List'!$B$1:$D$65536,3,FALSE)</f>
        <v>Exchange rate :</v>
      </c>
      <c r="G729" s="21">
        <f>ROUND(IF(ISBLANK(C729),0,VLOOKUP(C729,'[2]Acha Air Sales Price List'!$B$1:$X$65536,12,FALSE)*$L$14),2)</f>
        <v>0</v>
      </c>
      <c r="H729" s="22">
        <f t="shared" si="17"/>
        <v>0</v>
      </c>
      <c r="I729" s="14"/>
    </row>
    <row r="730" spans="1:9" ht="12.4" hidden="1" customHeight="1">
      <c r="A730" s="13"/>
      <c r="B730" s="1"/>
      <c r="C730" s="36"/>
      <c r="D730" s="133"/>
      <c r="E730" s="134"/>
      <c r="F730" s="43" t="str">
        <f>VLOOKUP(C730,'[2]Acha Air Sales Price List'!$B$1:$D$65536,3,FALSE)</f>
        <v>Exchange rate :</v>
      </c>
      <c r="G730" s="21">
        <f>ROUND(IF(ISBLANK(C730),0,VLOOKUP(C730,'[2]Acha Air Sales Price List'!$B$1:$X$65536,12,FALSE)*$L$14),2)</f>
        <v>0</v>
      </c>
      <c r="H730" s="22">
        <f t="shared" si="17"/>
        <v>0</v>
      </c>
      <c r="I730" s="14"/>
    </row>
    <row r="731" spans="1:9" ht="12.4" hidden="1" customHeight="1">
      <c r="A731" s="13"/>
      <c r="B731" s="1"/>
      <c r="C731" s="36"/>
      <c r="D731" s="133"/>
      <c r="E731" s="134"/>
      <c r="F731" s="43" t="str">
        <f>VLOOKUP(C731,'[2]Acha Air Sales Price List'!$B$1:$D$65536,3,FALSE)</f>
        <v>Exchange rate :</v>
      </c>
      <c r="G731" s="21">
        <f>ROUND(IF(ISBLANK(C731),0,VLOOKUP(C731,'[2]Acha Air Sales Price List'!$B$1:$X$65536,12,FALSE)*$L$14),2)</f>
        <v>0</v>
      </c>
      <c r="H731" s="22">
        <f t="shared" si="17"/>
        <v>0</v>
      </c>
      <c r="I731" s="14"/>
    </row>
    <row r="732" spans="1:9" ht="12.4" hidden="1" customHeight="1">
      <c r="A732" s="13"/>
      <c r="B732" s="1"/>
      <c r="C732" s="36"/>
      <c r="D732" s="133"/>
      <c r="E732" s="134"/>
      <c r="F732" s="43" t="str">
        <f>VLOOKUP(C732,'[2]Acha Air Sales Price List'!$B$1:$D$65536,3,FALSE)</f>
        <v>Exchange rate :</v>
      </c>
      <c r="G732" s="21">
        <f>ROUND(IF(ISBLANK(C732),0,VLOOKUP(C732,'[2]Acha Air Sales Price List'!$B$1:$X$65536,12,FALSE)*$L$14),2)</f>
        <v>0</v>
      </c>
      <c r="H732" s="22">
        <f t="shared" si="17"/>
        <v>0</v>
      </c>
      <c r="I732" s="14"/>
    </row>
    <row r="733" spans="1:9" ht="12.4" hidden="1" customHeight="1">
      <c r="A733" s="13"/>
      <c r="B733" s="1"/>
      <c r="C733" s="36"/>
      <c r="D733" s="133"/>
      <c r="E733" s="134"/>
      <c r="F733" s="43" t="str">
        <f>VLOOKUP(C733,'[2]Acha Air Sales Price List'!$B$1:$D$65536,3,FALSE)</f>
        <v>Exchange rate :</v>
      </c>
      <c r="G733" s="21">
        <f>ROUND(IF(ISBLANK(C733),0,VLOOKUP(C733,'[2]Acha Air Sales Price List'!$B$1:$X$65536,12,FALSE)*$L$14),2)</f>
        <v>0</v>
      </c>
      <c r="H733" s="22">
        <f t="shared" si="17"/>
        <v>0</v>
      </c>
      <c r="I733" s="14"/>
    </row>
    <row r="734" spans="1:9" ht="12.4" hidden="1" customHeight="1">
      <c r="A734" s="13"/>
      <c r="B734" s="1"/>
      <c r="C734" s="36"/>
      <c r="D734" s="133"/>
      <c r="E734" s="134"/>
      <c r="F734" s="43" t="str">
        <f>VLOOKUP(C734,'[2]Acha Air Sales Price List'!$B$1:$D$65536,3,FALSE)</f>
        <v>Exchange rate :</v>
      </c>
      <c r="G734" s="21">
        <f>ROUND(IF(ISBLANK(C734),0,VLOOKUP(C734,'[2]Acha Air Sales Price List'!$B$1:$X$65536,12,FALSE)*$L$14),2)</f>
        <v>0</v>
      </c>
      <c r="H734" s="22">
        <f t="shared" si="17"/>
        <v>0</v>
      </c>
      <c r="I734" s="14"/>
    </row>
    <row r="735" spans="1:9" ht="12.4" hidden="1" customHeight="1">
      <c r="A735" s="13"/>
      <c r="B735" s="1"/>
      <c r="C735" s="36"/>
      <c r="D735" s="133"/>
      <c r="E735" s="134"/>
      <c r="F735" s="43" t="str">
        <f>VLOOKUP(C735,'[2]Acha Air Sales Price List'!$B$1:$D$65536,3,FALSE)</f>
        <v>Exchange rate :</v>
      </c>
      <c r="G735" s="21">
        <f>ROUND(IF(ISBLANK(C735),0,VLOOKUP(C735,'[2]Acha Air Sales Price List'!$B$1:$X$65536,12,FALSE)*$L$14),2)</f>
        <v>0</v>
      </c>
      <c r="H735" s="22">
        <f t="shared" si="17"/>
        <v>0</v>
      </c>
      <c r="I735" s="14"/>
    </row>
    <row r="736" spans="1:9" ht="12.4" hidden="1" customHeight="1">
      <c r="A736" s="13"/>
      <c r="B736" s="1"/>
      <c r="C736" s="37"/>
      <c r="D736" s="133"/>
      <c r="E736" s="134"/>
      <c r="F736" s="43" t="str">
        <f>VLOOKUP(C736,'[2]Acha Air Sales Price List'!$B$1:$D$65536,3,FALSE)</f>
        <v>Exchange rate :</v>
      </c>
      <c r="G736" s="21">
        <f>ROUND(IF(ISBLANK(C736),0,VLOOKUP(C736,'[2]Acha Air Sales Price List'!$B$1:$X$65536,12,FALSE)*$L$14),2)</f>
        <v>0</v>
      </c>
      <c r="H736" s="22">
        <f t="shared" si="17"/>
        <v>0</v>
      </c>
      <c r="I736" s="14"/>
    </row>
    <row r="737" spans="1:9" ht="12.4" hidden="1" customHeight="1">
      <c r="A737" s="13"/>
      <c r="B737" s="1"/>
      <c r="C737" s="37"/>
      <c r="D737" s="133"/>
      <c r="E737" s="134"/>
      <c r="F737" s="43" t="str">
        <f>VLOOKUP(C737,'[2]Acha Air Sales Price List'!$B$1:$D$65536,3,FALSE)</f>
        <v>Exchange rate :</v>
      </c>
      <c r="G737" s="21">
        <f>ROUND(IF(ISBLANK(C737),0,VLOOKUP(C737,'[2]Acha Air Sales Price List'!$B$1:$X$65536,12,FALSE)*$L$14),2)</f>
        <v>0</v>
      </c>
      <c r="H737" s="22">
        <f t="shared" si="17"/>
        <v>0</v>
      </c>
      <c r="I737" s="14"/>
    </row>
    <row r="738" spans="1:9" ht="12.4" hidden="1" customHeight="1">
      <c r="A738" s="13"/>
      <c r="B738" s="1"/>
      <c r="C738" s="36"/>
      <c r="D738" s="133"/>
      <c r="E738" s="134"/>
      <c r="F738" s="43" t="str">
        <f>VLOOKUP(C738,'[2]Acha Air Sales Price List'!$B$1:$D$65536,3,FALSE)</f>
        <v>Exchange rate :</v>
      </c>
      <c r="G738" s="21">
        <f>ROUND(IF(ISBLANK(C738),0,VLOOKUP(C738,'[2]Acha Air Sales Price List'!$B$1:$X$65536,12,FALSE)*$L$14),2)</f>
        <v>0</v>
      </c>
      <c r="H738" s="22">
        <f>ROUND(IF(ISNUMBER(B738), G738*B738, 0),5)</f>
        <v>0</v>
      </c>
      <c r="I738" s="14"/>
    </row>
    <row r="739" spans="1:9" ht="12.4" hidden="1" customHeight="1">
      <c r="A739" s="13"/>
      <c r="B739" s="1"/>
      <c r="C739" s="36"/>
      <c r="D739" s="133"/>
      <c r="E739" s="134"/>
      <c r="F739" s="43" t="str">
        <f>VLOOKUP(C739,'[2]Acha Air Sales Price List'!$B$1:$D$65536,3,FALSE)</f>
        <v>Exchange rate :</v>
      </c>
      <c r="G739" s="21">
        <f>ROUND(IF(ISBLANK(C739),0,VLOOKUP(C739,'[2]Acha Air Sales Price List'!$B$1:$X$65536,12,FALSE)*$L$14),2)</f>
        <v>0</v>
      </c>
      <c r="H739" s="22">
        <f t="shared" ref="H739:H764" si="18">ROUND(IF(ISNUMBER(B739), G739*B739, 0),5)</f>
        <v>0</v>
      </c>
      <c r="I739" s="14"/>
    </row>
    <row r="740" spans="1:9" ht="12.4" hidden="1" customHeight="1">
      <c r="A740" s="13"/>
      <c r="B740" s="1"/>
      <c r="C740" s="36"/>
      <c r="D740" s="133"/>
      <c r="E740" s="134"/>
      <c r="F740" s="43" t="str">
        <f>VLOOKUP(C740,'[2]Acha Air Sales Price List'!$B$1:$D$65536,3,FALSE)</f>
        <v>Exchange rate :</v>
      </c>
      <c r="G740" s="21">
        <f>ROUND(IF(ISBLANK(C740),0,VLOOKUP(C740,'[2]Acha Air Sales Price List'!$B$1:$X$65536,12,FALSE)*$L$14),2)</f>
        <v>0</v>
      </c>
      <c r="H740" s="22">
        <f t="shared" si="18"/>
        <v>0</v>
      </c>
      <c r="I740" s="14"/>
    </row>
    <row r="741" spans="1:9" ht="12.4" hidden="1" customHeight="1">
      <c r="A741" s="13"/>
      <c r="B741" s="1"/>
      <c r="C741" s="36"/>
      <c r="D741" s="133"/>
      <c r="E741" s="134"/>
      <c r="F741" s="43" t="str">
        <f>VLOOKUP(C741,'[2]Acha Air Sales Price List'!$B$1:$D$65536,3,FALSE)</f>
        <v>Exchange rate :</v>
      </c>
      <c r="G741" s="21">
        <f>ROUND(IF(ISBLANK(C741),0,VLOOKUP(C741,'[2]Acha Air Sales Price List'!$B$1:$X$65536,12,FALSE)*$L$14),2)</f>
        <v>0</v>
      </c>
      <c r="H741" s="22">
        <f t="shared" si="18"/>
        <v>0</v>
      </c>
      <c r="I741" s="14"/>
    </row>
    <row r="742" spans="1:9" ht="12.4" hidden="1" customHeight="1">
      <c r="A742" s="13"/>
      <c r="B742" s="1"/>
      <c r="C742" s="36"/>
      <c r="D742" s="133"/>
      <c r="E742" s="134"/>
      <c r="F742" s="43" t="str">
        <f>VLOOKUP(C742,'[2]Acha Air Sales Price List'!$B$1:$D$65536,3,FALSE)</f>
        <v>Exchange rate :</v>
      </c>
      <c r="G742" s="21">
        <f>ROUND(IF(ISBLANK(C742),0,VLOOKUP(C742,'[2]Acha Air Sales Price List'!$B$1:$X$65536,12,FALSE)*$L$14),2)</f>
        <v>0</v>
      </c>
      <c r="H742" s="22">
        <f t="shared" si="18"/>
        <v>0</v>
      </c>
      <c r="I742" s="14"/>
    </row>
    <row r="743" spans="1:9" ht="12.4" hidden="1" customHeight="1">
      <c r="A743" s="13"/>
      <c r="B743" s="1"/>
      <c r="C743" s="36"/>
      <c r="D743" s="133"/>
      <c r="E743" s="134"/>
      <c r="F743" s="43" t="str">
        <f>VLOOKUP(C743,'[2]Acha Air Sales Price List'!$B$1:$D$65536,3,FALSE)</f>
        <v>Exchange rate :</v>
      </c>
      <c r="G743" s="21">
        <f>ROUND(IF(ISBLANK(C743),0,VLOOKUP(C743,'[2]Acha Air Sales Price List'!$B$1:$X$65536,12,FALSE)*$L$14),2)</f>
        <v>0</v>
      </c>
      <c r="H743" s="22">
        <f t="shared" si="18"/>
        <v>0</v>
      </c>
      <c r="I743" s="14"/>
    </row>
    <row r="744" spans="1:9" ht="12.4" hidden="1" customHeight="1">
      <c r="A744" s="13"/>
      <c r="B744" s="1"/>
      <c r="C744" s="36"/>
      <c r="D744" s="133"/>
      <c r="E744" s="134"/>
      <c r="F744" s="43" t="str">
        <f>VLOOKUP(C744,'[2]Acha Air Sales Price List'!$B$1:$D$65536,3,FALSE)</f>
        <v>Exchange rate :</v>
      </c>
      <c r="G744" s="21">
        <f>ROUND(IF(ISBLANK(C744),0,VLOOKUP(C744,'[2]Acha Air Sales Price List'!$B$1:$X$65536,12,FALSE)*$L$14),2)</f>
        <v>0</v>
      </c>
      <c r="H744" s="22">
        <f t="shared" si="18"/>
        <v>0</v>
      </c>
      <c r="I744" s="14"/>
    </row>
    <row r="745" spans="1:9" ht="12.4" hidden="1" customHeight="1">
      <c r="A745" s="13"/>
      <c r="B745" s="1"/>
      <c r="C745" s="36"/>
      <c r="D745" s="133"/>
      <c r="E745" s="134"/>
      <c r="F745" s="43" t="str">
        <f>VLOOKUP(C745,'[2]Acha Air Sales Price List'!$B$1:$D$65536,3,FALSE)</f>
        <v>Exchange rate :</v>
      </c>
      <c r="G745" s="21">
        <f>ROUND(IF(ISBLANK(C745),0,VLOOKUP(C745,'[2]Acha Air Sales Price List'!$B$1:$X$65536,12,FALSE)*$L$14),2)</f>
        <v>0</v>
      </c>
      <c r="H745" s="22">
        <f t="shared" si="18"/>
        <v>0</v>
      </c>
      <c r="I745" s="14"/>
    </row>
    <row r="746" spans="1:9" ht="12.4" hidden="1" customHeight="1">
      <c r="A746" s="13"/>
      <c r="B746" s="1"/>
      <c r="C746" s="36"/>
      <c r="D746" s="133"/>
      <c r="E746" s="134"/>
      <c r="F746" s="43" t="str">
        <f>VLOOKUP(C746,'[2]Acha Air Sales Price List'!$B$1:$D$65536,3,FALSE)</f>
        <v>Exchange rate :</v>
      </c>
      <c r="G746" s="21">
        <f>ROUND(IF(ISBLANK(C746),0,VLOOKUP(C746,'[2]Acha Air Sales Price List'!$B$1:$X$65536,12,FALSE)*$L$14),2)</f>
        <v>0</v>
      </c>
      <c r="H746" s="22">
        <f t="shared" si="18"/>
        <v>0</v>
      </c>
      <c r="I746" s="14"/>
    </row>
    <row r="747" spans="1:9" ht="12.4" hidden="1" customHeight="1">
      <c r="A747" s="13"/>
      <c r="B747" s="1"/>
      <c r="C747" s="36"/>
      <c r="D747" s="133"/>
      <c r="E747" s="134"/>
      <c r="F747" s="43" t="str">
        <f>VLOOKUP(C747,'[2]Acha Air Sales Price List'!$B$1:$D$65536,3,FALSE)</f>
        <v>Exchange rate :</v>
      </c>
      <c r="G747" s="21">
        <f>ROUND(IF(ISBLANK(C747),0,VLOOKUP(C747,'[2]Acha Air Sales Price List'!$B$1:$X$65536,12,FALSE)*$L$14),2)</f>
        <v>0</v>
      </c>
      <c r="H747" s="22">
        <f t="shared" si="18"/>
        <v>0</v>
      </c>
      <c r="I747" s="14"/>
    </row>
    <row r="748" spans="1:9" ht="12.4" hidden="1" customHeight="1">
      <c r="A748" s="13"/>
      <c r="B748" s="1"/>
      <c r="C748" s="36"/>
      <c r="D748" s="133"/>
      <c r="E748" s="134"/>
      <c r="F748" s="43" t="str">
        <f>VLOOKUP(C748,'[2]Acha Air Sales Price List'!$B$1:$D$65536,3,FALSE)</f>
        <v>Exchange rate :</v>
      </c>
      <c r="G748" s="21">
        <f>ROUND(IF(ISBLANK(C748),0,VLOOKUP(C748,'[2]Acha Air Sales Price List'!$B$1:$X$65536,12,FALSE)*$L$14),2)</f>
        <v>0</v>
      </c>
      <c r="H748" s="22">
        <f t="shared" si="18"/>
        <v>0</v>
      </c>
      <c r="I748" s="14"/>
    </row>
    <row r="749" spans="1:9" ht="12.4" hidden="1" customHeight="1">
      <c r="A749" s="13"/>
      <c r="B749" s="1"/>
      <c r="C749" s="37"/>
      <c r="D749" s="133"/>
      <c r="E749" s="134"/>
      <c r="F749" s="43" t="str">
        <f>VLOOKUP(C749,'[2]Acha Air Sales Price List'!$B$1:$D$65536,3,FALSE)</f>
        <v>Exchange rate :</v>
      </c>
      <c r="G749" s="21">
        <f>ROUND(IF(ISBLANK(C749),0,VLOOKUP(C749,'[2]Acha Air Sales Price List'!$B$1:$X$65536,12,FALSE)*$L$14),2)</f>
        <v>0</v>
      </c>
      <c r="H749" s="22">
        <f t="shared" si="18"/>
        <v>0</v>
      </c>
      <c r="I749" s="14"/>
    </row>
    <row r="750" spans="1:9" ht="12" hidden="1" customHeight="1">
      <c r="A750" s="13"/>
      <c r="B750" s="1"/>
      <c r="C750" s="36"/>
      <c r="D750" s="133"/>
      <c r="E750" s="134"/>
      <c r="F750" s="43" t="str">
        <f>VLOOKUP(C750,'[2]Acha Air Sales Price List'!$B$1:$D$65536,3,FALSE)</f>
        <v>Exchange rate :</v>
      </c>
      <c r="G750" s="21">
        <f>ROUND(IF(ISBLANK(C750),0,VLOOKUP(C750,'[2]Acha Air Sales Price List'!$B$1:$X$65536,12,FALSE)*$L$14),2)</f>
        <v>0</v>
      </c>
      <c r="H750" s="22">
        <f t="shared" si="18"/>
        <v>0</v>
      </c>
      <c r="I750" s="14"/>
    </row>
    <row r="751" spans="1:9" ht="12.4" hidden="1" customHeight="1">
      <c r="A751" s="13"/>
      <c r="B751" s="1"/>
      <c r="C751" s="36"/>
      <c r="D751" s="133"/>
      <c r="E751" s="134"/>
      <c r="F751" s="43" t="str">
        <f>VLOOKUP(C751,'[2]Acha Air Sales Price List'!$B$1:$D$65536,3,FALSE)</f>
        <v>Exchange rate :</v>
      </c>
      <c r="G751" s="21">
        <f>ROUND(IF(ISBLANK(C751),0,VLOOKUP(C751,'[2]Acha Air Sales Price List'!$B$1:$X$65536,12,FALSE)*$L$14),2)</f>
        <v>0</v>
      </c>
      <c r="H751" s="22">
        <f t="shared" si="18"/>
        <v>0</v>
      </c>
      <c r="I751" s="14"/>
    </row>
    <row r="752" spans="1:9" ht="12.4" hidden="1" customHeight="1">
      <c r="A752" s="13"/>
      <c r="B752" s="1"/>
      <c r="C752" s="36"/>
      <c r="D752" s="133"/>
      <c r="E752" s="134"/>
      <c r="F752" s="43" t="str">
        <f>VLOOKUP(C752,'[2]Acha Air Sales Price List'!$B$1:$D$65536,3,FALSE)</f>
        <v>Exchange rate :</v>
      </c>
      <c r="G752" s="21">
        <f>ROUND(IF(ISBLANK(C752),0,VLOOKUP(C752,'[2]Acha Air Sales Price List'!$B$1:$X$65536,12,FALSE)*$L$14),2)</f>
        <v>0</v>
      </c>
      <c r="H752" s="22">
        <f t="shared" si="18"/>
        <v>0</v>
      </c>
      <c r="I752" s="14"/>
    </row>
    <row r="753" spans="1:9" ht="12.4" hidden="1" customHeight="1">
      <c r="A753" s="13"/>
      <c r="B753" s="1"/>
      <c r="C753" s="36"/>
      <c r="D753" s="133"/>
      <c r="E753" s="134"/>
      <c r="F753" s="43" t="str">
        <f>VLOOKUP(C753,'[2]Acha Air Sales Price List'!$B$1:$D$65536,3,FALSE)</f>
        <v>Exchange rate :</v>
      </c>
      <c r="G753" s="21">
        <f>ROUND(IF(ISBLANK(C753),0,VLOOKUP(C753,'[2]Acha Air Sales Price List'!$B$1:$X$65536,12,FALSE)*$L$14),2)</f>
        <v>0</v>
      </c>
      <c r="H753" s="22">
        <f t="shared" si="18"/>
        <v>0</v>
      </c>
      <c r="I753" s="14"/>
    </row>
    <row r="754" spans="1:9" ht="12.4" hidden="1" customHeight="1">
      <c r="A754" s="13"/>
      <c r="B754" s="1"/>
      <c r="C754" s="36"/>
      <c r="D754" s="133"/>
      <c r="E754" s="134"/>
      <c r="F754" s="43" t="str">
        <f>VLOOKUP(C754,'[2]Acha Air Sales Price List'!$B$1:$D$65536,3,FALSE)</f>
        <v>Exchange rate :</v>
      </c>
      <c r="G754" s="21">
        <f>ROUND(IF(ISBLANK(C754),0,VLOOKUP(C754,'[2]Acha Air Sales Price List'!$B$1:$X$65536,12,FALSE)*$L$14),2)</f>
        <v>0</v>
      </c>
      <c r="H754" s="22">
        <f t="shared" si="18"/>
        <v>0</v>
      </c>
      <c r="I754" s="14"/>
    </row>
    <row r="755" spans="1:9" ht="12.4" hidden="1" customHeight="1">
      <c r="A755" s="13"/>
      <c r="B755" s="1"/>
      <c r="C755" s="36"/>
      <c r="D755" s="133"/>
      <c r="E755" s="134"/>
      <c r="F755" s="43" t="str">
        <f>VLOOKUP(C755,'[2]Acha Air Sales Price List'!$B$1:$D$65536,3,FALSE)</f>
        <v>Exchange rate :</v>
      </c>
      <c r="G755" s="21">
        <f>ROUND(IF(ISBLANK(C755),0,VLOOKUP(C755,'[2]Acha Air Sales Price List'!$B$1:$X$65536,12,FALSE)*$L$14),2)</f>
        <v>0</v>
      </c>
      <c r="H755" s="22">
        <f t="shared" si="18"/>
        <v>0</v>
      </c>
      <c r="I755" s="14"/>
    </row>
    <row r="756" spans="1:9" ht="12.4" hidden="1" customHeight="1">
      <c r="A756" s="13"/>
      <c r="B756" s="1"/>
      <c r="C756" s="36"/>
      <c r="D756" s="133"/>
      <c r="E756" s="134"/>
      <c r="F756" s="43" t="str">
        <f>VLOOKUP(C756,'[2]Acha Air Sales Price List'!$B$1:$D$65536,3,FALSE)</f>
        <v>Exchange rate :</v>
      </c>
      <c r="G756" s="21">
        <f>ROUND(IF(ISBLANK(C756),0,VLOOKUP(C756,'[2]Acha Air Sales Price List'!$B$1:$X$65536,12,FALSE)*$L$14),2)</f>
        <v>0</v>
      </c>
      <c r="H756" s="22">
        <f t="shared" si="18"/>
        <v>0</v>
      </c>
      <c r="I756" s="14"/>
    </row>
    <row r="757" spans="1:9" ht="12.4" hidden="1" customHeight="1">
      <c r="A757" s="13"/>
      <c r="B757" s="1"/>
      <c r="C757" s="36"/>
      <c r="D757" s="133"/>
      <c r="E757" s="134"/>
      <c r="F757" s="43" t="str">
        <f>VLOOKUP(C757,'[2]Acha Air Sales Price List'!$B$1:$D$65536,3,FALSE)</f>
        <v>Exchange rate :</v>
      </c>
      <c r="G757" s="21">
        <f>ROUND(IF(ISBLANK(C757),0,VLOOKUP(C757,'[2]Acha Air Sales Price List'!$B$1:$X$65536,12,FALSE)*$L$14),2)</f>
        <v>0</v>
      </c>
      <c r="H757" s="22">
        <f t="shared" si="18"/>
        <v>0</v>
      </c>
      <c r="I757" s="14"/>
    </row>
    <row r="758" spans="1:9" ht="12.4" hidden="1" customHeight="1">
      <c r="A758" s="13"/>
      <c r="B758" s="1"/>
      <c r="C758" s="36"/>
      <c r="D758" s="133"/>
      <c r="E758" s="134"/>
      <c r="F758" s="43" t="str">
        <f>VLOOKUP(C758,'[2]Acha Air Sales Price List'!$B$1:$D$65536,3,FALSE)</f>
        <v>Exchange rate :</v>
      </c>
      <c r="G758" s="21">
        <f>ROUND(IF(ISBLANK(C758),0,VLOOKUP(C758,'[2]Acha Air Sales Price List'!$B$1:$X$65536,12,FALSE)*$L$14),2)</f>
        <v>0</v>
      </c>
      <c r="H758" s="22">
        <f t="shared" si="18"/>
        <v>0</v>
      </c>
      <c r="I758" s="14"/>
    </row>
    <row r="759" spans="1:9" ht="12.4" hidden="1" customHeight="1">
      <c r="A759" s="13"/>
      <c r="B759" s="1"/>
      <c r="C759" s="36"/>
      <c r="D759" s="133"/>
      <c r="E759" s="134"/>
      <c r="F759" s="43" t="str">
        <f>VLOOKUP(C759,'[2]Acha Air Sales Price List'!$B$1:$D$65536,3,FALSE)</f>
        <v>Exchange rate :</v>
      </c>
      <c r="G759" s="21">
        <f>ROUND(IF(ISBLANK(C759),0,VLOOKUP(C759,'[2]Acha Air Sales Price List'!$B$1:$X$65536,12,FALSE)*$L$14),2)</f>
        <v>0</v>
      </c>
      <c r="H759" s="22">
        <f t="shared" si="18"/>
        <v>0</v>
      </c>
      <c r="I759" s="14"/>
    </row>
    <row r="760" spans="1:9" ht="12.4" hidden="1" customHeight="1">
      <c r="A760" s="13"/>
      <c r="B760" s="1"/>
      <c r="C760" s="36"/>
      <c r="D760" s="133"/>
      <c r="E760" s="134"/>
      <c r="F760" s="43" t="str">
        <f>VLOOKUP(C760,'[2]Acha Air Sales Price List'!$B$1:$D$65536,3,FALSE)</f>
        <v>Exchange rate :</v>
      </c>
      <c r="G760" s="21">
        <f>ROUND(IF(ISBLANK(C760),0,VLOOKUP(C760,'[2]Acha Air Sales Price List'!$B$1:$X$65536,12,FALSE)*$L$14),2)</f>
        <v>0</v>
      </c>
      <c r="H760" s="22">
        <f t="shared" si="18"/>
        <v>0</v>
      </c>
      <c r="I760" s="14"/>
    </row>
    <row r="761" spans="1:9" ht="12.4" hidden="1" customHeight="1">
      <c r="A761" s="13"/>
      <c r="B761" s="1"/>
      <c r="C761" s="36"/>
      <c r="D761" s="133"/>
      <c r="E761" s="134"/>
      <c r="F761" s="43" t="str">
        <f>VLOOKUP(C761,'[2]Acha Air Sales Price List'!$B$1:$D$65536,3,FALSE)</f>
        <v>Exchange rate :</v>
      </c>
      <c r="G761" s="21">
        <f>ROUND(IF(ISBLANK(C761),0,VLOOKUP(C761,'[2]Acha Air Sales Price List'!$B$1:$X$65536,12,FALSE)*$L$14),2)</f>
        <v>0</v>
      </c>
      <c r="H761" s="22">
        <f t="shared" si="18"/>
        <v>0</v>
      </c>
      <c r="I761" s="14"/>
    </row>
    <row r="762" spans="1:9" ht="12.4" hidden="1" customHeight="1">
      <c r="A762" s="13"/>
      <c r="B762" s="1"/>
      <c r="C762" s="36"/>
      <c r="D762" s="133"/>
      <c r="E762" s="134"/>
      <c r="F762" s="43" t="str">
        <f>VLOOKUP(C762,'[2]Acha Air Sales Price List'!$B$1:$D$65536,3,FALSE)</f>
        <v>Exchange rate :</v>
      </c>
      <c r="G762" s="21">
        <f>ROUND(IF(ISBLANK(C762),0,VLOOKUP(C762,'[2]Acha Air Sales Price List'!$B$1:$X$65536,12,FALSE)*$L$14),2)</f>
        <v>0</v>
      </c>
      <c r="H762" s="22">
        <f t="shared" si="18"/>
        <v>0</v>
      </c>
      <c r="I762" s="14"/>
    </row>
    <row r="763" spans="1:9" ht="12.4" hidden="1" customHeight="1">
      <c r="A763" s="13"/>
      <c r="B763" s="1"/>
      <c r="C763" s="36"/>
      <c r="D763" s="133"/>
      <c r="E763" s="134"/>
      <c r="F763" s="43" t="str">
        <f>VLOOKUP(C763,'[2]Acha Air Sales Price List'!$B$1:$D$65536,3,FALSE)</f>
        <v>Exchange rate :</v>
      </c>
      <c r="G763" s="21">
        <f>ROUND(IF(ISBLANK(C763),0,VLOOKUP(C763,'[2]Acha Air Sales Price List'!$B$1:$X$65536,12,FALSE)*$L$14),2)</f>
        <v>0</v>
      </c>
      <c r="H763" s="22">
        <f t="shared" si="18"/>
        <v>0</v>
      </c>
      <c r="I763" s="14"/>
    </row>
    <row r="764" spans="1:9" ht="12.4" hidden="1" customHeight="1">
      <c r="A764" s="13"/>
      <c r="B764" s="1"/>
      <c r="C764" s="36"/>
      <c r="D764" s="133"/>
      <c r="E764" s="134"/>
      <c r="F764" s="43" t="str">
        <f>VLOOKUP(C764,'[2]Acha Air Sales Price List'!$B$1:$D$65536,3,FALSE)</f>
        <v>Exchange rate :</v>
      </c>
      <c r="G764" s="21">
        <f>ROUND(IF(ISBLANK(C764),0,VLOOKUP(C764,'[2]Acha Air Sales Price List'!$B$1:$X$65536,12,FALSE)*$L$14),2)</f>
        <v>0</v>
      </c>
      <c r="H764" s="22">
        <f t="shared" si="18"/>
        <v>0</v>
      </c>
      <c r="I764" s="14"/>
    </row>
    <row r="765" spans="1:9" ht="12.4" hidden="1" customHeight="1">
      <c r="A765" s="13"/>
      <c r="B765" s="1"/>
      <c r="C765" s="36"/>
      <c r="D765" s="133"/>
      <c r="E765" s="134"/>
      <c r="F765" s="43" t="str">
        <f>VLOOKUP(C765,'[2]Acha Air Sales Price List'!$B$1:$D$65536,3,FALSE)</f>
        <v>Exchange rate :</v>
      </c>
      <c r="G765" s="21">
        <f>ROUND(IF(ISBLANK(C765),0,VLOOKUP(C765,'[2]Acha Air Sales Price List'!$B$1:$X$65536,12,FALSE)*$L$14),2)</f>
        <v>0</v>
      </c>
      <c r="H765" s="22">
        <f t="shared" ref="H765:H776" si="19">ROUND(IF(ISNUMBER(B765), G765*B765, 0),5)</f>
        <v>0</v>
      </c>
      <c r="I765" s="14"/>
    </row>
    <row r="766" spans="1:9" ht="12.4" hidden="1" customHeight="1">
      <c r="A766" s="13"/>
      <c r="B766" s="1"/>
      <c r="C766" s="36"/>
      <c r="D766" s="133"/>
      <c r="E766" s="134"/>
      <c r="F766" s="43" t="str">
        <f>VLOOKUP(C766,'[2]Acha Air Sales Price List'!$B$1:$D$65536,3,FALSE)</f>
        <v>Exchange rate :</v>
      </c>
      <c r="G766" s="21">
        <f>ROUND(IF(ISBLANK(C766),0,VLOOKUP(C766,'[2]Acha Air Sales Price List'!$B$1:$X$65536,12,FALSE)*$L$14),2)</f>
        <v>0</v>
      </c>
      <c r="H766" s="22">
        <f t="shared" si="19"/>
        <v>0</v>
      </c>
      <c r="I766" s="14"/>
    </row>
    <row r="767" spans="1:9" ht="12.4" hidden="1" customHeight="1">
      <c r="A767" s="13"/>
      <c r="B767" s="1"/>
      <c r="C767" s="36"/>
      <c r="D767" s="133"/>
      <c r="E767" s="134"/>
      <c r="F767" s="43" t="str">
        <f>VLOOKUP(C767,'[2]Acha Air Sales Price List'!$B$1:$D$65536,3,FALSE)</f>
        <v>Exchange rate :</v>
      </c>
      <c r="G767" s="21">
        <f>ROUND(IF(ISBLANK(C767),0,VLOOKUP(C767,'[2]Acha Air Sales Price List'!$B$1:$X$65536,12,FALSE)*$L$14),2)</f>
        <v>0</v>
      </c>
      <c r="H767" s="22">
        <f t="shared" si="19"/>
        <v>0</v>
      </c>
      <c r="I767" s="14"/>
    </row>
    <row r="768" spans="1:9" ht="12.4" hidden="1" customHeight="1">
      <c r="A768" s="13"/>
      <c r="B768" s="1"/>
      <c r="C768" s="36"/>
      <c r="D768" s="133"/>
      <c r="E768" s="134"/>
      <c r="F768" s="43" t="str">
        <f>VLOOKUP(C768,'[2]Acha Air Sales Price List'!$B$1:$D$65536,3,FALSE)</f>
        <v>Exchange rate :</v>
      </c>
      <c r="G768" s="21">
        <f>ROUND(IF(ISBLANK(C768),0,VLOOKUP(C768,'[2]Acha Air Sales Price List'!$B$1:$X$65536,12,FALSE)*$L$14),2)</f>
        <v>0</v>
      </c>
      <c r="H768" s="22">
        <f t="shared" si="19"/>
        <v>0</v>
      </c>
      <c r="I768" s="14"/>
    </row>
    <row r="769" spans="1:9" ht="12.4" hidden="1" customHeight="1">
      <c r="A769" s="13"/>
      <c r="B769" s="1"/>
      <c r="C769" s="36"/>
      <c r="D769" s="133"/>
      <c r="E769" s="134"/>
      <c r="F769" s="43" t="str">
        <f>VLOOKUP(C769,'[2]Acha Air Sales Price List'!$B$1:$D$65536,3,FALSE)</f>
        <v>Exchange rate :</v>
      </c>
      <c r="G769" s="21">
        <f>ROUND(IF(ISBLANK(C769),0,VLOOKUP(C769,'[2]Acha Air Sales Price List'!$B$1:$X$65536,12,FALSE)*$L$14),2)</f>
        <v>0</v>
      </c>
      <c r="H769" s="22">
        <f t="shared" si="19"/>
        <v>0</v>
      </c>
      <c r="I769" s="14"/>
    </row>
    <row r="770" spans="1:9" ht="12.4" hidden="1" customHeight="1">
      <c r="A770" s="13"/>
      <c r="B770" s="1"/>
      <c r="C770" s="36"/>
      <c r="D770" s="133"/>
      <c r="E770" s="134"/>
      <c r="F770" s="43" t="str">
        <f>VLOOKUP(C770,'[2]Acha Air Sales Price List'!$B$1:$D$65536,3,FALSE)</f>
        <v>Exchange rate :</v>
      </c>
      <c r="G770" s="21">
        <f>ROUND(IF(ISBLANK(C770),0,VLOOKUP(C770,'[2]Acha Air Sales Price List'!$B$1:$X$65536,12,FALSE)*$L$14),2)</f>
        <v>0</v>
      </c>
      <c r="H770" s="22">
        <f t="shared" si="19"/>
        <v>0</v>
      </c>
      <c r="I770" s="14"/>
    </row>
    <row r="771" spans="1:9" ht="12.4" hidden="1" customHeight="1">
      <c r="A771" s="13"/>
      <c r="B771" s="1"/>
      <c r="C771" s="36"/>
      <c r="D771" s="133"/>
      <c r="E771" s="134"/>
      <c r="F771" s="43" t="str">
        <f>VLOOKUP(C771,'[2]Acha Air Sales Price List'!$B$1:$D$65536,3,FALSE)</f>
        <v>Exchange rate :</v>
      </c>
      <c r="G771" s="21">
        <f>ROUND(IF(ISBLANK(C771),0,VLOOKUP(C771,'[2]Acha Air Sales Price List'!$B$1:$X$65536,12,FALSE)*$L$14),2)</f>
        <v>0</v>
      </c>
      <c r="H771" s="22">
        <f t="shared" si="19"/>
        <v>0</v>
      </c>
      <c r="I771" s="14"/>
    </row>
    <row r="772" spans="1:9" ht="12.4" hidden="1" customHeight="1">
      <c r="A772" s="13"/>
      <c r="B772" s="1"/>
      <c r="C772" s="36"/>
      <c r="D772" s="133"/>
      <c r="E772" s="134"/>
      <c r="F772" s="43" t="str">
        <f>VLOOKUP(C772,'[2]Acha Air Sales Price List'!$B$1:$D$65536,3,FALSE)</f>
        <v>Exchange rate :</v>
      </c>
      <c r="G772" s="21">
        <f>ROUND(IF(ISBLANK(C772),0,VLOOKUP(C772,'[2]Acha Air Sales Price List'!$B$1:$X$65536,12,FALSE)*$L$14),2)</f>
        <v>0</v>
      </c>
      <c r="H772" s="22">
        <f t="shared" si="19"/>
        <v>0</v>
      </c>
      <c r="I772" s="14"/>
    </row>
    <row r="773" spans="1:9" ht="12.4" hidden="1" customHeight="1">
      <c r="A773" s="13"/>
      <c r="B773" s="1"/>
      <c r="C773" s="36"/>
      <c r="D773" s="133"/>
      <c r="E773" s="134"/>
      <c r="F773" s="43" t="str">
        <f>VLOOKUP(C773,'[2]Acha Air Sales Price List'!$B$1:$D$65536,3,FALSE)</f>
        <v>Exchange rate :</v>
      </c>
      <c r="G773" s="21">
        <f>ROUND(IF(ISBLANK(C773),0,VLOOKUP(C773,'[2]Acha Air Sales Price List'!$B$1:$X$65536,12,FALSE)*$L$14),2)</f>
        <v>0</v>
      </c>
      <c r="H773" s="22">
        <f t="shared" si="19"/>
        <v>0</v>
      </c>
      <c r="I773" s="14"/>
    </row>
    <row r="774" spans="1:9" ht="12.4" hidden="1" customHeight="1">
      <c r="A774" s="13"/>
      <c r="B774" s="1"/>
      <c r="C774" s="36"/>
      <c r="D774" s="133"/>
      <c r="E774" s="134"/>
      <c r="F774" s="43" t="str">
        <f>VLOOKUP(C774,'[2]Acha Air Sales Price List'!$B$1:$D$65536,3,FALSE)</f>
        <v>Exchange rate :</v>
      </c>
      <c r="G774" s="21">
        <f>ROUND(IF(ISBLANK(C774),0,VLOOKUP(C774,'[2]Acha Air Sales Price List'!$B$1:$X$65536,12,FALSE)*$L$14),2)</f>
        <v>0</v>
      </c>
      <c r="H774" s="22">
        <f t="shared" si="19"/>
        <v>0</v>
      </c>
      <c r="I774" s="14"/>
    </row>
    <row r="775" spans="1:9" ht="12.4" hidden="1" customHeight="1">
      <c r="A775" s="13"/>
      <c r="B775" s="1"/>
      <c r="C775" s="36"/>
      <c r="D775" s="133"/>
      <c r="E775" s="134"/>
      <c r="F775" s="43" t="str">
        <f>VLOOKUP(C775,'[2]Acha Air Sales Price List'!$B$1:$D$65536,3,FALSE)</f>
        <v>Exchange rate :</v>
      </c>
      <c r="G775" s="21">
        <f>ROUND(IF(ISBLANK(C775),0,VLOOKUP(C775,'[2]Acha Air Sales Price List'!$B$1:$X$65536,12,FALSE)*$L$14),2)</f>
        <v>0</v>
      </c>
      <c r="H775" s="22">
        <f t="shared" si="19"/>
        <v>0</v>
      </c>
      <c r="I775" s="14"/>
    </row>
    <row r="776" spans="1:9" ht="12.4" hidden="1" customHeight="1">
      <c r="A776" s="13"/>
      <c r="B776" s="1"/>
      <c r="C776" s="36"/>
      <c r="D776" s="133"/>
      <c r="E776" s="134"/>
      <c r="F776" s="43" t="str">
        <f>VLOOKUP(C776,'[2]Acha Air Sales Price List'!$B$1:$D$65536,3,FALSE)</f>
        <v>Exchange rate :</v>
      </c>
      <c r="G776" s="21">
        <f>ROUND(IF(ISBLANK(C776),0,VLOOKUP(C776,'[2]Acha Air Sales Price List'!$B$1:$X$65536,12,FALSE)*$L$14),2)</f>
        <v>0</v>
      </c>
      <c r="H776" s="22">
        <f t="shared" si="19"/>
        <v>0</v>
      </c>
      <c r="I776" s="14"/>
    </row>
    <row r="777" spans="1:9" ht="12.4" hidden="1" customHeight="1">
      <c r="A777" s="13"/>
      <c r="B777" s="1"/>
      <c r="C777" s="37"/>
      <c r="D777" s="133"/>
      <c r="E777" s="134"/>
      <c r="F777" s="43" t="str">
        <f>VLOOKUP(C777,'[2]Acha Air Sales Price List'!$B$1:$D$65536,3,FALSE)</f>
        <v>Exchange rate :</v>
      </c>
      <c r="G777" s="21">
        <f>ROUND(IF(ISBLANK(C777),0,VLOOKUP(C777,'[2]Acha Air Sales Price List'!$B$1:$X$65536,12,FALSE)*$L$14),2)</f>
        <v>0</v>
      </c>
      <c r="H777" s="22">
        <f>ROUND(IF(ISNUMBER(B777), G777*B777, 0),5)</f>
        <v>0</v>
      </c>
      <c r="I777" s="14"/>
    </row>
    <row r="778" spans="1:9" ht="12" hidden="1" customHeight="1">
      <c r="A778" s="13"/>
      <c r="B778" s="1"/>
      <c r="C778" s="36"/>
      <c r="D778" s="133"/>
      <c r="E778" s="134"/>
      <c r="F778" s="43" t="str">
        <f>VLOOKUP(C778,'[2]Acha Air Sales Price List'!$B$1:$D$65536,3,FALSE)</f>
        <v>Exchange rate :</v>
      </c>
      <c r="G778" s="21">
        <f>ROUND(IF(ISBLANK(C778),0,VLOOKUP(C778,'[2]Acha Air Sales Price List'!$B$1:$X$65536,12,FALSE)*$L$14),2)</f>
        <v>0</v>
      </c>
      <c r="H778" s="22">
        <f t="shared" ref="H778:H785" si="20">ROUND(IF(ISNUMBER(B778), G778*B778, 0),5)</f>
        <v>0</v>
      </c>
      <c r="I778" s="14"/>
    </row>
    <row r="779" spans="1:9" ht="12.4" hidden="1" customHeight="1">
      <c r="A779" s="13"/>
      <c r="B779" s="1"/>
      <c r="C779" s="36"/>
      <c r="D779" s="133"/>
      <c r="E779" s="134"/>
      <c r="F779" s="43" t="str">
        <f>VLOOKUP(C779,'[2]Acha Air Sales Price List'!$B$1:$D$65536,3,FALSE)</f>
        <v>Exchange rate :</v>
      </c>
      <c r="G779" s="21">
        <f>ROUND(IF(ISBLANK(C779),0,VLOOKUP(C779,'[2]Acha Air Sales Price List'!$B$1:$X$65536,12,FALSE)*$L$14),2)</f>
        <v>0</v>
      </c>
      <c r="H779" s="22">
        <f t="shared" si="20"/>
        <v>0</v>
      </c>
      <c r="I779" s="14"/>
    </row>
    <row r="780" spans="1:9" ht="12.4" hidden="1" customHeight="1">
      <c r="A780" s="13"/>
      <c r="B780" s="1"/>
      <c r="C780" s="36"/>
      <c r="D780" s="133"/>
      <c r="E780" s="134"/>
      <c r="F780" s="43" t="str">
        <f>VLOOKUP(C780,'[2]Acha Air Sales Price List'!$B$1:$D$65536,3,FALSE)</f>
        <v>Exchange rate :</v>
      </c>
      <c r="G780" s="21">
        <f>ROUND(IF(ISBLANK(C780),0,VLOOKUP(C780,'[2]Acha Air Sales Price List'!$B$1:$X$65536,12,FALSE)*$L$14),2)</f>
        <v>0</v>
      </c>
      <c r="H780" s="22">
        <f t="shared" si="20"/>
        <v>0</v>
      </c>
      <c r="I780" s="14"/>
    </row>
    <row r="781" spans="1:9" ht="12.4" hidden="1" customHeight="1">
      <c r="A781" s="13"/>
      <c r="B781" s="1"/>
      <c r="C781" s="36"/>
      <c r="D781" s="133"/>
      <c r="E781" s="134"/>
      <c r="F781" s="43" t="str">
        <f>VLOOKUP(C781,'[2]Acha Air Sales Price List'!$B$1:$D$65536,3,FALSE)</f>
        <v>Exchange rate :</v>
      </c>
      <c r="G781" s="21">
        <f>ROUND(IF(ISBLANK(C781),0,VLOOKUP(C781,'[2]Acha Air Sales Price List'!$B$1:$X$65536,12,FALSE)*$L$14),2)</f>
        <v>0</v>
      </c>
      <c r="H781" s="22">
        <f t="shared" si="20"/>
        <v>0</v>
      </c>
      <c r="I781" s="14"/>
    </row>
    <row r="782" spans="1:9" ht="12.4" hidden="1" customHeight="1">
      <c r="A782" s="13"/>
      <c r="B782" s="1"/>
      <c r="C782" s="36"/>
      <c r="D782" s="133"/>
      <c r="E782" s="134"/>
      <c r="F782" s="43" t="str">
        <f>VLOOKUP(C782,'[2]Acha Air Sales Price List'!$B$1:$D$65536,3,FALSE)</f>
        <v>Exchange rate :</v>
      </c>
      <c r="G782" s="21">
        <f>ROUND(IF(ISBLANK(C782),0,VLOOKUP(C782,'[2]Acha Air Sales Price List'!$B$1:$X$65536,12,FALSE)*$L$14),2)</f>
        <v>0</v>
      </c>
      <c r="H782" s="22">
        <f t="shared" si="20"/>
        <v>0</v>
      </c>
      <c r="I782" s="14"/>
    </row>
    <row r="783" spans="1:9" ht="12.4" hidden="1" customHeight="1">
      <c r="A783" s="13"/>
      <c r="B783" s="1"/>
      <c r="C783" s="36"/>
      <c r="D783" s="133"/>
      <c r="E783" s="134"/>
      <c r="F783" s="43" t="str">
        <f>VLOOKUP(C783,'[2]Acha Air Sales Price List'!$B$1:$D$65536,3,FALSE)</f>
        <v>Exchange rate :</v>
      </c>
      <c r="G783" s="21">
        <f>ROUND(IF(ISBLANK(C783),0,VLOOKUP(C783,'[2]Acha Air Sales Price List'!$B$1:$X$65536,12,FALSE)*$L$14),2)</f>
        <v>0</v>
      </c>
      <c r="H783" s="22">
        <f t="shared" si="20"/>
        <v>0</v>
      </c>
      <c r="I783" s="14"/>
    </row>
    <row r="784" spans="1:9" ht="12.4" hidden="1" customHeight="1">
      <c r="A784" s="13"/>
      <c r="B784" s="1"/>
      <c r="C784" s="36"/>
      <c r="D784" s="133"/>
      <c r="E784" s="134"/>
      <c r="F784" s="43" t="str">
        <f>VLOOKUP(C784,'[2]Acha Air Sales Price List'!$B$1:$D$65536,3,FALSE)</f>
        <v>Exchange rate :</v>
      </c>
      <c r="G784" s="21">
        <f>ROUND(IF(ISBLANK(C784),0,VLOOKUP(C784,'[2]Acha Air Sales Price List'!$B$1:$X$65536,12,FALSE)*$L$14),2)</f>
        <v>0</v>
      </c>
      <c r="H784" s="22">
        <f t="shared" si="20"/>
        <v>0</v>
      </c>
      <c r="I784" s="14"/>
    </row>
    <row r="785" spans="1:9" ht="12.4" hidden="1" customHeight="1">
      <c r="A785" s="13"/>
      <c r="B785" s="1"/>
      <c r="C785" s="36"/>
      <c r="D785" s="133"/>
      <c r="E785" s="134"/>
      <c r="F785" s="43" t="str">
        <f>VLOOKUP(C785,'[2]Acha Air Sales Price List'!$B$1:$D$65536,3,FALSE)</f>
        <v>Exchange rate :</v>
      </c>
      <c r="G785" s="21">
        <f>ROUND(IF(ISBLANK(C785),0,VLOOKUP(C785,'[2]Acha Air Sales Price List'!$B$1:$X$65536,12,FALSE)*$L$14),2)</f>
        <v>0</v>
      </c>
      <c r="H785" s="22">
        <f t="shared" si="20"/>
        <v>0</v>
      </c>
      <c r="I785" s="14"/>
    </row>
    <row r="786" spans="1:9" ht="12.4" hidden="1" customHeight="1">
      <c r="A786" s="13"/>
      <c r="B786" s="1"/>
      <c r="C786" s="36"/>
      <c r="D786" s="133"/>
      <c r="E786" s="134"/>
      <c r="F786" s="43" t="str">
        <f>VLOOKUP(C786,'[2]Acha Air Sales Price List'!$B$1:$D$65536,3,FALSE)</f>
        <v>Exchange rate :</v>
      </c>
      <c r="G786" s="21">
        <f>ROUND(IF(ISBLANK(C786),0,VLOOKUP(C786,'[2]Acha Air Sales Price List'!$B$1:$X$65536,12,FALSE)*$L$14),2)</f>
        <v>0</v>
      </c>
      <c r="H786" s="22">
        <f t="shared" ref="H786:H829" si="21">ROUND(IF(ISNUMBER(B786), G786*B786, 0),5)</f>
        <v>0</v>
      </c>
      <c r="I786" s="14"/>
    </row>
    <row r="787" spans="1:9" ht="12.4" hidden="1" customHeight="1">
      <c r="A787" s="13"/>
      <c r="B787" s="1"/>
      <c r="C787" s="36"/>
      <c r="D787" s="133"/>
      <c r="E787" s="134"/>
      <c r="F787" s="43" t="str">
        <f>VLOOKUP(C787,'[2]Acha Air Sales Price List'!$B$1:$D$65536,3,FALSE)</f>
        <v>Exchange rate :</v>
      </c>
      <c r="G787" s="21">
        <f>ROUND(IF(ISBLANK(C787),0,VLOOKUP(C787,'[2]Acha Air Sales Price List'!$B$1:$X$65536,12,FALSE)*$L$14),2)</f>
        <v>0</v>
      </c>
      <c r="H787" s="22">
        <f t="shared" si="21"/>
        <v>0</v>
      </c>
      <c r="I787" s="14"/>
    </row>
    <row r="788" spans="1:9" ht="12.4" hidden="1" customHeight="1">
      <c r="A788" s="13"/>
      <c r="B788" s="1"/>
      <c r="C788" s="36"/>
      <c r="D788" s="133"/>
      <c r="E788" s="134"/>
      <c r="F788" s="43" t="str">
        <f>VLOOKUP(C788,'[2]Acha Air Sales Price List'!$B$1:$D$65536,3,FALSE)</f>
        <v>Exchange rate :</v>
      </c>
      <c r="G788" s="21">
        <f>ROUND(IF(ISBLANK(C788),0,VLOOKUP(C788,'[2]Acha Air Sales Price List'!$B$1:$X$65536,12,FALSE)*$L$14),2)</f>
        <v>0</v>
      </c>
      <c r="H788" s="22">
        <f t="shared" si="21"/>
        <v>0</v>
      </c>
      <c r="I788" s="14"/>
    </row>
    <row r="789" spans="1:9" ht="12.4" hidden="1" customHeight="1">
      <c r="A789" s="13"/>
      <c r="B789" s="1"/>
      <c r="C789" s="36"/>
      <c r="D789" s="133"/>
      <c r="E789" s="134"/>
      <c r="F789" s="43" t="str">
        <f>VLOOKUP(C789,'[2]Acha Air Sales Price List'!$B$1:$D$65536,3,FALSE)</f>
        <v>Exchange rate :</v>
      </c>
      <c r="G789" s="21">
        <f>ROUND(IF(ISBLANK(C789),0,VLOOKUP(C789,'[2]Acha Air Sales Price List'!$B$1:$X$65536,12,FALSE)*$L$14),2)</f>
        <v>0</v>
      </c>
      <c r="H789" s="22">
        <f t="shared" si="21"/>
        <v>0</v>
      </c>
      <c r="I789" s="14"/>
    </row>
    <row r="790" spans="1:9" ht="12.4" hidden="1" customHeight="1">
      <c r="A790" s="13"/>
      <c r="B790" s="1"/>
      <c r="C790" s="36"/>
      <c r="D790" s="133"/>
      <c r="E790" s="134"/>
      <c r="F790" s="43" t="str">
        <f>VLOOKUP(C790,'[2]Acha Air Sales Price List'!$B$1:$D$65536,3,FALSE)</f>
        <v>Exchange rate :</v>
      </c>
      <c r="G790" s="21">
        <f>ROUND(IF(ISBLANK(C790),0,VLOOKUP(C790,'[2]Acha Air Sales Price List'!$B$1:$X$65536,12,FALSE)*$L$14),2)</f>
        <v>0</v>
      </c>
      <c r="H790" s="22">
        <f t="shared" si="21"/>
        <v>0</v>
      </c>
      <c r="I790" s="14"/>
    </row>
    <row r="791" spans="1:9" ht="12.4" hidden="1" customHeight="1">
      <c r="A791" s="13"/>
      <c r="B791" s="1"/>
      <c r="C791" s="36"/>
      <c r="D791" s="133"/>
      <c r="E791" s="134"/>
      <c r="F791" s="43" t="str">
        <f>VLOOKUP(C791,'[2]Acha Air Sales Price List'!$B$1:$D$65536,3,FALSE)</f>
        <v>Exchange rate :</v>
      </c>
      <c r="G791" s="21">
        <f>ROUND(IF(ISBLANK(C791),0,VLOOKUP(C791,'[2]Acha Air Sales Price List'!$B$1:$X$65536,12,FALSE)*$L$14),2)</f>
        <v>0</v>
      </c>
      <c r="H791" s="22">
        <f t="shared" si="21"/>
        <v>0</v>
      </c>
      <c r="I791" s="14"/>
    </row>
    <row r="792" spans="1:9" ht="12.4" hidden="1" customHeight="1">
      <c r="A792" s="13"/>
      <c r="B792" s="1"/>
      <c r="C792" s="36"/>
      <c r="D792" s="133"/>
      <c r="E792" s="134"/>
      <c r="F792" s="43" t="str">
        <f>VLOOKUP(C792,'[2]Acha Air Sales Price List'!$B$1:$D$65536,3,FALSE)</f>
        <v>Exchange rate :</v>
      </c>
      <c r="G792" s="21">
        <f>ROUND(IF(ISBLANK(C792),0,VLOOKUP(C792,'[2]Acha Air Sales Price List'!$B$1:$X$65536,12,FALSE)*$L$14),2)</f>
        <v>0</v>
      </c>
      <c r="H792" s="22">
        <f t="shared" si="21"/>
        <v>0</v>
      </c>
      <c r="I792" s="14"/>
    </row>
    <row r="793" spans="1:9" ht="12.4" hidden="1" customHeight="1">
      <c r="A793" s="13"/>
      <c r="B793" s="1"/>
      <c r="C793" s="36"/>
      <c r="D793" s="133"/>
      <c r="E793" s="134"/>
      <c r="F793" s="43" t="str">
        <f>VLOOKUP(C793,'[2]Acha Air Sales Price List'!$B$1:$D$65536,3,FALSE)</f>
        <v>Exchange rate :</v>
      </c>
      <c r="G793" s="21">
        <f>ROUND(IF(ISBLANK(C793),0,VLOOKUP(C793,'[2]Acha Air Sales Price List'!$B$1:$X$65536,12,FALSE)*$L$14),2)</f>
        <v>0</v>
      </c>
      <c r="H793" s="22">
        <f t="shared" si="21"/>
        <v>0</v>
      </c>
      <c r="I793" s="14"/>
    </row>
    <row r="794" spans="1:9" ht="12.4" hidden="1" customHeight="1">
      <c r="A794" s="13"/>
      <c r="B794" s="1"/>
      <c r="C794" s="36"/>
      <c r="D794" s="133"/>
      <c r="E794" s="134"/>
      <c r="F794" s="43" t="str">
        <f>VLOOKUP(C794,'[2]Acha Air Sales Price List'!$B$1:$D$65536,3,FALSE)</f>
        <v>Exchange rate :</v>
      </c>
      <c r="G794" s="21">
        <f>ROUND(IF(ISBLANK(C794),0,VLOOKUP(C794,'[2]Acha Air Sales Price List'!$B$1:$X$65536,12,FALSE)*$L$14),2)</f>
        <v>0</v>
      </c>
      <c r="H794" s="22">
        <f t="shared" si="21"/>
        <v>0</v>
      </c>
      <c r="I794" s="14"/>
    </row>
    <row r="795" spans="1:9" ht="12.4" hidden="1" customHeight="1">
      <c r="A795" s="13"/>
      <c r="B795" s="1"/>
      <c r="C795" s="36"/>
      <c r="D795" s="133"/>
      <c r="E795" s="134"/>
      <c r="F795" s="43" t="str">
        <f>VLOOKUP(C795,'[2]Acha Air Sales Price List'!$B$1:$D$65536,3,FALSE)</f>
        <v>Exchange rate :</v>
      </c>
      <c r="G795" s="21">
        <f>ROUND(IF(ISBLANK(C795),0,VLOOKUP(C795,'[2]Acha Air Sales Price List'!$B$1:$X$65536,12,FALSE)*$L$14),2)</f>
        <v>0</v>
      </c>
      <c r="H795" s="22">
        <f t="shared" si="21"/>
        <v>0</v>
      </c>
      <c r="I795" s="14"/>
    </row>
    <row r="796" spans="1:9" ht="12.4" hidden="1" customHeight="1">
      <c r="A796" s="13"/>
      <c r="B796" s="1"/>
      <c r="C796" s="36"/>
      <c r="D796" s="133"/>
      <c r="E796" s="134"/>
      <c r="F796" s="43" t="str">
        <f>VLOOKUP(C796,'[2]Acha Air Sales Price List'!$B$1:$D$65536,3,FALSE)</f>
        <v>Exchange rate :</v>
      </c>
      <c r="G796" s="21">
        <f>ROUND(IF(ISBLANK(C796),0,VLOOKUP(C796,'[2]Acha Air Sales Price List'!$B$1:$X$65536,12,FALSE)*$L$14),2)</f>
        <v>0</v>
      </c>
      <c r="H796" s="22">
        <f t="shared" si="21"/>
        <v>0</v>
      </c>
      <c r="I796" s="14"/>
    </row>
    <row r="797" spans="1:9" ht="12.4" hidden="1" customHeight="1">
      <c r="A797" s="13"/>
      <c r="B797" s="1"/>
      <c r="C797" s="36"/>
      <c r="D797" s="133"/>
      <c r="E797" s="134"/>
      <c r="F797" s="43" t="str">
        <f>VLOOKUP(C797,'[2]Acha Air Sales Price List'!$B$1:$D$65536,3,FALSE)</f>
        <v>Exchange rate :</v>
      </c>
      <c r="G797" s="21">
        <f>ROUND(IF(ISBLANK(C797),0,VLOOKUP(C797,'[2]Acha Air Sales Price List'!$B$1:$X$65536,12,FALSE)*$L$14),2)</f>
        <v>0</v>
      </c>
      <c r="H797" s="22">
        <f t="shared" si="21"/>
        <v>0</v>
      </c>
      <c r="I797" s="14"/>
    </row>
    <row r="798" spans="1:9" ht="12.4" hidden="1" customHeight="1">
      <c r="A798" s="13"/>
      <c r="B798" s="1"/>
      <c r="C798" s="36"/>
      <c r="D798" s="133"/>
      <c r="E798" s="134"/>
      <c r="F798" s="43" t="str">
        <f>VLOOKUP(C798,'[2]Acha Air Sales Price List'!$B$1:$D$65536,3,FALSE)</f>
        <v>Exchange rate :</v>
      </c>
      <c r="G798" s="21">
        <f>ROUND(IF(ISBLANK(C798),0,VLOOKUP(C798,'[2]Acha Air Sales Price List'!$B$1:$X$65536,12,FALSE)*$L$14),2)</f>
        <v>0</v>
      </c>
      <c r="H798" s="22">
        <f t="shared" si="21"/>
        <v>0</v>
      </c>
      <c r="I798" s="14"/>
    </row>
    <row r="799" spans="1:9" ht="12.4" hidden="1" customHeight="1">
      <c r="A799" s="13"/>
      <c r="B799" s="1"/>
      <c r="C799" s="36"/>
      <c r="D799" s="133"/>
      <c r="E799" s="134"/>
      <c r="F799" s="43" t="str">
        <f>VLOOKUP(C799,'[2]Acha Air Sales Price List'!$B$1:$D$65536,3,FALSE)</f>
        <v>Exchange rate :</v>
      </c>
      <c r="G799" s="21">
        <f>ROUND(IF(ISBLANK(C799),0,VLOOKUP(C799,'[2]Acha Air Sales Price List'!$B$1:$X$65536,12,FALSE)*$L$14),2)</f>
        <v>0</v>
      </c>
      <c r="H799" s="22">
        <f t="shared" si="21"/>
        <v>0</v>
      </c>
      <c r="I799" s="14"/>
    </row>
    <row r="800" spans="1:9" ht="12.4" hidden="1" customHeight="1">
      <c r="A800" s="13"/>
      <c r="B800" s="1"/>
      <c r="C800" s="36"/>
      <c r="D800" s="133"/>
      <c r="E800" s="134"/>
      <c r="F800" s="43" t="str">
        <f>VLOOKUP(C800,'[2]Acha Air Sales Price List'!$B$1:$D$65536,3,FALSE)</f>
        <v>Exchange rate :</v>
      </c>
      <c r="G800" s="21">
        <f>ROUND(IF(ISBLANK(C800),0,VLOOKUP(C800,'[2]Acha Air Sales Price List'!$B$1:$X$65536,12,FALSE)*$L$14),2)</f>
        <v>0</v>
      </c>
      <c r="H800" s="22">
        <f t="shared" si="21"/>
        <v>0</v>
      </c>
      <c r="I800" s="14"/>
    </row>
    <row r="801" spans="1:9" ht="12.4" hidden="1" customHeight="1">
      <c r="A801" s="13"/>
      <c r="B801" s="1"/>
      <c r="C801" s="37"/>
      <c r="D801" s="133"/>
      <c r="E801" s="134"/>
      <c r="F801" s="43" t="str">
        <f>VLOOKUP(C801,'[2]Acha Air Sales Price List'!$B$1:$D$65536,3,FALSE)</f>
        <v>Exchange rate :</v>
      </c>
      <c r="G801" s="21">
        <f>ROUND(IF(ISBLANK(C801),0,VLOOKUP(C801,'[2]Acha Air Sales Price List'!$B$1:$X$65536,12,FALSE)*$L$14),2)</f>
        <v>0</v>
      </c>
      <c r="H801" s="22">
        <f t="shared" si="21"/>
        <v>0</v>
      </c>
      <c r="I801" s="14"/>
    </row>
    <row r="802" spans="1:9" ht="12" hidden="1" customHeight="1">
      <c r="A802" s="13"/>
      <c r="B802" s="1"/>
      <c r="C802" s="36"/>
      <c r="D802" s="133"/>
      <c r="E802" s="134"/>
      <c r="F802" s="43" t="str">
        <f>VLOOKUP(C802,'[2]Acha Air Sales Price List'!$B$1:$D$65536,3,FALSE)</f>
        <v>Exchange rate :</v>
      </c>
      <c r="G802" s="21">
        <f>ROUND(IF(ISBLANK(C802),0,VLOOKUP(C802,'[2]Acha Air Sales Price List'!$B$1:$X$65536,12,FALSE)*$L$14),2)</f>
        <v>0</v>
      </c>
      <c r="H802" s="22">
        <f t="shared" si="21"/>
        <v>0</v>
      </c>
      <c r="I802" s="14"/>
    </row>
    <row r="803" spans="1:9" ht="12.4" hidden="1" customHeight="1">
      <c r="A803" s="13"/>
      <c r="B803" s="1"/>
      <c r="C803" s="36"/>
      <c r="D803" s="133"/>
      <c r="E803" s="134"/>
      <c r="F803" s="43" t="str">
        <f>VLOOKUP(C803,'[2]Acha Air Sales Price List'!$B$1:$D$65536,3,FALSE)</f>
        <v>Exchange rate :</v>
      </c>
      <c r="G803" s="21">
        <f>ROUND(IF(ISBLANK(C803),0,VLOOKUP(C803,'[2]Acha Air Sales Price List'!$B$1:$X$65536,12,FALSE)*$L$14),2)</f>
        <v>0</v>
      </c>
      <c r="H803" s="22">
        <f t="shared" si="21"/>
        <v>0</v>
      </c>
      <c r="I803" s="14"/>
    </row>
    <row r="804" spans="1:9" ht="12.4" hidden="1" customHeight="1">
      <c r="A804" s="13"/>
      <c r="B804" s="1"/>
      <c r="C804" s="36"/>
      <c r="D804" s="133"/>
      <c r="E804" s="134"/>
      <c r="F804" s="43" t="str">
        <f>VLOOKUP(C804,'[2]Acha Air Sales Price List'!$B$1:$D$65536,3,FALSE)</f>
        <v>Exchange rate :</v>
      </c>
      <c r="G804" s="21">
        <f>ROUND(IF(ISBLANK(C804),0,VLOOKUP(C804,'[2]Acha Air Sales Price List'!$B$1:$X$65536,12,FALSE)*$L$14),2)</f>
        <v>0</v>
      </c>
      <c r="H804" s="22">
        <f t="shared" si="21"/>
        <v>0</v>
      </c>
      <c r="I804" s="14"/>
    </row>
    <row r="805" spans="1:9" ht="12.4" hidden="1" customHeight="1">
      <c r="A805" s="13"/>
      <c r="B805" s="1"/>
      <c r="C805" s="36"/>
      <c r="D805" s="133"/>
      <c r="E805" s="134"/>
      <c r="F805" s="43" t="str">
        <f>VLOOKUP(C805,'[2]Acha Air Sales Price List'!$B$1:$D$65536,3,FALSE)</f>
        <v>Exchange rate :</v>
      </c>
      <c r="G805" s="21">
        <f>ROUND(IF(ISBLANK(C805),0,VLOOKUP(C805,'[2]Acha Air Sales Price List'!$B$1:$X$65536,12,FALSE)*$L$14),2)</f>
        <v>0</v>
      </c>
      <c r="H805" s="22">
        <f t="shared" si="21"/>
        <v>0</v>
      </c>
      <c r="I805" s="14"/>
    </row>
    <row r="806" spans="1:9" ht="12.4" hidden="1" customHeight="1">
      <c r="A806" s="13"/>
      <c r="B806" s="1"/>
      <c r="C806" s="36"/>
      <c r="D806" s="133"/>
      <c r="E806" s="134"/>
      <c r="F806" s="43" t="str">
        <f>VLOOKUP(C806,'[2]Acha Air Sales Price List'!$B$1:$D$65536,3,FALSE)</f>
        <v>Exchange rate :</v>
      </c>
      <c r="G806" s="21">
        <f>ROUND(IF(ISBLANK(C806),0,VLOOKUP(C806,'[2]Acha Air Sales Price List'!$B$1:$X$65536,12,FALSE)*$L$14),2)</f>
        <v>0</v>
      </c>
      <c r="H806" s="22">
        <f t="shared" si="21"/>
        <v>0</v>
      </c>
      <c r="I806" s="14"/>
    </row>
    <row r="807" spans="1:9" ht="12.4" hidden="1" customHeight="1">
      <c r="A807" s="13"/>
      <c r="B807" s="1"/>
      <c r="C807" s="36"/>
      <c r="D807" s="133"/>
      <c r="E807" s="134"/>
      <c r="F807" s="43" t="str">
        <f>VLOOKUP(C807,'[2]Acha Air Sales Price List'!$B$1:$D$65536,3,FALSE)</f>
        <v>Exchange rate :</v>
      </c>
      <c r="G807" s="21">
        <f>ROUND(IF(ISBLANK(C807),0,VLOOKUP(C807,'[2]Acha Air Sales Price List'!$B$1:$X$65536,12,FALSE)*$L$14),2)</f>
        <v>0</v>
      </c>
      <c r="H807" s="22">
        <f t="shared" si="21"/>
        <v>0</v>
      </c>
      <c r="I807" s="14"/>
    </row>
    <row r="808" spans="1:9" ht="12.4" hidden="1" customHeight="1">
      <c r="A808" s="13"/>
      <c r="B808" s="1"/>
      <c r="C808" s="36"/>
      <c r="D808" s="133"/>
      <c r="E808" s="134"/>
      <c r="F808" s="43" t="str">
        <f>VLOOKUP(C808,'[2]Acha Air Sales Price List'!$B$1:$D$65536,3,FALSE)</f>
        <v>Exchange rate :</v>
      </c>
      <c r="G808" s="21">
        <f>ROUND(IF(ISBLANK(C808),0,VLOOKUP(C808,'[2]Acha Air Sales Price List'!$B$1:$X$65536,12,FALSE)*$L$14),2)</f>
        <v>0</v>
      </c>
      <c r="H808" s="22">
        <f t="shared" si="21"/>
        <v>0</v>
      </c>
      <c r="I808" s="14"/>
    </row>
    <row r="809" spans="1:9" ht="12.4" hidden="1" customHeight="1">
      <c r="A809" s="13"/>
      <c r="B809" s="1"/>
      <c r="C809" s="36"/>
      <c r="D809" s="133"/>
      <c r="E809" s="134"/>
      <c r="F809" s="43" t="str">
        <f>VLOOKUP(C809,'[2]Acha Air Sales Price List'!$B$1:$D$65536,3,FALSE)</f>
        <v>Exchange rate :</v>
      </c>
      <c r="G809" s="21">
        <f>ROUND(IF(ISBLANK(C809),0,VLOOKUP(C809,'[2]Acha Air Sales Price List'!$B$1:$X$65536,12,FALSE)*$L$14),2)</f>
        <v>0</v>
      </c>
      <c r="H809" s="22">
        <f t="shared" si="21"/>
        <v>0</v>
      </c>
      <c r="I809" s="14"/>
    </row>
    <row r="810" spans="1:9" ht="12.4" hidden="1" customHeight="1">
      <c r="A810" s="13"/>
      <c r="B810" s="1"/>
      <c r="C810" s="36"/>
      <c r="D810" s="133"/>
      <c r="E810" s="134"/>
      <c r="F810" s="43" t="str">
        <f>VLOOKUP(C810,'[2]Acha Air Sales Price List'!$B$1:$D$65536,3,FALSE)</f>
        <v>Exchange rate :</v>
      </c>
      <c r="G810" s="21">
        <f>ROUND(IF(ISBLANK(C810),0,VLOOKUP(C810,'[2]Acha Air Sales Price List'!$B$1:$X$65536,12,FALSE)*$L$14),2)</f>
        <v>0</v>
      </c>
      <c r="H810" s="22">
        <f t="shared" si="21"/>
        <v>0</v>
      </c>
      <c r="I810" s="14"/>
    </row>
    <row r="811" spans="1:9" ht="12.4" hidden="1" customHeight="1">
      <c r="A811" s="13"/>
      <c r="B811" s="1"/>
      <c r="C811" s="36"/>
      <c r="D811" s="133"/>
      <c r="E811" s="134"/>
      <c r="F811" s="43" t="str">
        <f>VLOOKUP(C811,'[2]Acha Air Sales Price List'!$B$1:$D$65536,3,FALSE)</f>
        <v>Exchange rate :</v>
      </c>
      <c r="G811" s="21">
        <f>ROUND(IF(ISBLANK(C811),0,VLOOKUP(C811,'[2]Acha Air Sales Price List'!$B$1:$X$65536,12,FALSE)*$L$14),2)</f>
        <v>0</v>
      </c>
      <c r="H811" s="22">
        <f t="shared" si="21"/>
        <v>0</v>
      </c>
      <c r="I811" s="14"/>
    </row>
    <row r="812" spans="1:9" ht="12.4" hidden="1" customHeight="1">
      <c r="A812" s="13"/>
      <c r="B812" s="1"/>
      <c r="C812" s="36"/>
      <c r="D812" s="133"/>
      <c r="E812" s="134"/>
      <c r="F812" s="43" t="str">
        <f>VLOOKUP(C812,'[2]Acha Air Sales Price List'!$B$1:$D$65536,3,FALSE)</f>
        <v>Exchange rate :</v>
      </c>
      <c r="G812" s="21">
        <f>ROUND(IF(ISBLANK(C812),0,VLOOKUP(C812,'[2]Acha Air Sales Price List'!$B$1:$X$65536,12,FALSE)*$L$14),2)</f>
        <v>0</v>
      </c>
      <c r="H812" s="22">
        <f t="shared" si="21"/>
        <v>0</v>
      </c>
      <c r="I812" s="14"/>
    </row>
    <row r="813" spans="1:9" ht="12.4" hidden="1" customHeight="1">
      <c r="A813" s="13"/>
      <c r="B813" s="1"/>
      <c r="C813" s="36"/>
      <c r="D813" s="133"/>
      <c r="E813" s="134"/>
      <c r="F813" s="43" t="str">
        <f>VLOOKUP(C813,'[2]Acha Air Sales Price List'!$B$1:$D$65536,3,FALSE)</f>
        <v>Exchange rate :</v>
      </c>
      <c r="G813" s="21">
        <f>ROUND(IF(ISBLANK(C813),0,VLOOKUP(C813,'[2]Acha Air Sales Price List'!$B$1:$X$65536,12,FALSE)*$L$14),2)</f>
        <v>0</v>
      </c>
      <c r="H813" s="22">
        <f t="shared" si="21"/>
        <v>0</v>
      </c>
      <c r="I813" s="14"/>
    </row>
    <row r="814" spans="1:9" ht="12.4" hidden="1" customHeight="1">
      <c r="A814" s="13"/>
      <c r="B814" s="1"/>
      <c r="C814" s="36"/>
      <c r="D814" s="133"/>
      <c r="E814" s="134"/>
      <c r="F814" s="43" t="str">
        <f>VLOOKUP(C814,'[2]Acha Air Sales Price List'!$B$1:$D$65536,3,FALSE)</f>
        <v>Exchange rate :</v>
      </c>
      <c r="G814" s="21">
        <f>ROUND(IF(ISBLANK(C814),0,VLOOKUP(C814,'[2]Acha Air Sales Price List'!$B$1:$X$65536,12,FALSE)*$L$14),2)</f>
        <v>0</v>
      </c>
      <c r="H814" s="22">
        <f t="shared" si="21"/>
        <v>0</v>
      </c>
      <c r="I814" s="14"/>
    </row>
    <row r="815" spans="1:9" ht="12.4" hidden="1" customHeight="1">
      <c r="A815" s="13"/>
      <c r="B815" s="1"/>
      <c r="C815" s="36"/>
      <c r="D815" s="133"/>
      <c r="E815" s="134"/>
      <c r="F815" s="43" t="str">
        <f>VLOOKUP(C815,'[2]Acha Air Sales Price List'!$B$1:$D$65536,3,FALSE)</f>
        <v>Exchange rate :</v>
      </c>
      <c r="G815" s="21">
        <f>ROUND(IF(ISBLANK(C815),0,VLOOKUP(C815,'[2]Acha Air Sales Price List'!$B$1:$X$65536,12,FALSE)*$L$14),2)</f>
        <v>0</v>
      </c>
      <c r="H815" s="22">
        <f t="shared" si="21"/>
        <v>0</v>
      </c>
      <c r="I815" s="14"/>
    </row>
    <row r="816" spans="1:9" ht="12.4" hidden="1" customHeight="1">
      <c r="A816" s="13"/>
      <c r="B816" s="1"/>
      <c r="C816" s="36"/>
      <c r="D816" s="133"/>
      <c r="E816" s="134"/>
      <c r="F816" s="43" t="str">
        <f>VLOOKUP(C816,'[2]Acha Air Sales Price List'!$B$1:$D$65536,3,FALSE)</f>
        <v>Exchange rate :</v>
      </c>
      <c r="G816" s="21">
        <f>ROUND(IF(ISBLANK(C816),0,VLOOKUP(C816,'[2]Acha Air Sales Price List'!$B$1:$X$65536,12,FALSE)*$L$14),2)</f>
        <v>0</v>
      </c>
      <c r="H816" s="22">
        <f t="shared" si="21"/>
        <v>0</v>
      </c>
      <c r="I816" s="14"/>
    </row>
    <row r="817" spans="1:9" ht="12.4" hidden="1" customHeight="1">
      <c r="A817" s="13"/>
      <c r="B817" s="1"/>
      <c r="C817" s="36"/>
      <c r="D817" s="133"/>
      <c r="E817" s="134"/>
      <c r="F817" s="43" t="str">
        <f>VLOOKUP(C817,'[2]Acha Air Sales Price List'!$B$1:$D$65536,3,FALSE)</f>
        <v>Exchange rate :</v>
      </c>
      <c r="G817" s="21">
        <f>ROUND(IF(ISBLANK(C817),0,VLOOKUP(C817,'[2]Acha Air Sales Price List'!$B$1:$X$65536,12,FALSE)*$L$14),2)</f>
        <v>0</v>
      </c>
      <c r="H817" s="22">
        <f t="shared" si="21"/>
        <v>0</v>
      </c>
      <c r="I817" s="14"/>
    </row>
    <row r="818" spans="1:9" ht="12.4" hidden="1" customHeight="1">
      <c r="A818" s="13"/>
      <c r="B818" s="1"/>
      <c r="C818" s="36"/>
      <c r="D818" s="133"/>
      <c r="E818" s="134"/>
      <c r="F818" s="43" t="str">
        <f>VLOOKUP(C818,'[2]Acha Air Sales Price List'!$B$1:$D$65536,3,FALSE)</f>
        <v>Exchange rate :</v>
      </c>
      <c r="G818" s="21">
        <f>ROUND(IF(ISBLANK(C818),0,VLOOKUP(C818,'[2]Acha Air Sales Price List'!$B$1:$X$65536,12,FALSE)*$L$14),2)</f>
        <v>0</v>
      </c>
      <c r="H818" s="22">
        <f t="shared" si="21"/>
        <v>0</v>
      </c>
      <c r="I818" s="14"/>
    </row>
    <row r="819" spans="1:9" ht="12.4" hidden="1" customHeight="1">
      <c r="A819" s="13"/>
      <c r="B819" s="1"/>
      <c r="C819" s="36"/>
      <c r="D819" s="133"/>
      <c r="E819" s="134"/>
      <c r="F819" s="43" t="str">
        <f>VLOOKUP(C819,'[2]Acha Air Sales Price List'!$B$1:$D$65536,3,FALSE)</f>
        <v>Exchange rate :</v>
      </c>
      <c r="G819" s="21">
        <f>ROUND(IF(ISBLANK(C819),0,VLOOKUP(C819,'[2]Acha Air Sales Price List'!$B$1:$X$65536,12,FALSE)*$L$14),2)</f>
        <v>0</v>
      </c>
      <c r="H819" s="22">
        <f t="shared" si="21"/>
        <v>0</v>
      </c>
      <c r="I819" s="14"/>
    </row>
    <row r="820" spans="1:9" ht="12.4" hidden="1" customHeight="1">
      <c r="A820" s="13"/>
      <c r="B820" s="1"/>
      <c r="C820" s="36"/>
      <c r="D820" s="133"/>
      <c r="E820" s="134"/>
      <c r="F820" s="43" t="str">
        <f>VLOOKUP(C820,'[2]Acha Air Sales Price List'!$B$1:$D$65536,3,FALSE)</f>
        <v>Exchange rate :</v>
      </c>
      <c r="G820" s="21">
        <f>ROUND(IF(ISBLANK(C820),0,VLOOKUP(C820,'[2]Acha Air Sales Price List'!$B$1:$X$65536,12,FALSE)*$L$14),2)</f>
        <v>0</v>
      </c>
      <c r="H820" s="22">
        <f t="shared" si="21"/>
        <v>0</v>
      </c>
      <c r="I820" s="14"/>
    </row>
    <row r="821" spans="1:9" ht="12.4" hidden="1" customHeight="1">
      <c r="A821" s="13"/>
      <c r="B821" s="1"/>
      <c r="C821" s="36"/>
      <c r="D821" s="133"/>
      <c r="E821" s="134"/>
      <c r="F821" s="43" t="str">
        <f>VLOOKUP(C821,'[2]Acha Air Sales Price List'!$B$1:$D$65536,3,FALSE)</f>
        <v>Exchange rate :</v>
      </c>
      <c r="G821" s="21">
        <f>ROUND(IF(ISBLANK(C821),0,VLOOKUP(C821,'[2]Acha Air Sales Price List'!$B$1:$X$65536,12,FALSE)*$L$14),2)</f>
        <v>0</v>
      </c>
      <c r="H821" s="22">
        <f t="shared" si="21"/>
        <v>0</v>
      </c>
      <c r="I821" s="14"/>
    </row>
    <row r="822" spans="1:9" ht="12.4" hidden="1" customHeight="1">
      <c r="A822" s="13"/>
      <c r="B822" s="1"/>
      <c r="C822" s="36"/>
      <c r="D822" s="133"/>
      <c r="E822" s="134"/>
      <c r="F822" s="43" t="str">
        <f>VLOOKUP(C822,'[2]Acha Air Sales Price List'!$B$1:$D$65536,3,FALSE)</f>
        <v>Exchange rate :</v>
      </c>
      <c r="G822" s="21">
        <f>ROUND(IF(ISBLANK(C822),0,VLOOKUP(C822,'[2]Acha Air Sales Price List'!$B$1:$X$65536,12,FALSE)*$L$14),2)</f>
        <v>0</v>
      </c>
      <c r="H822" s="22">
        <f t="shared" si="21"/>
        <v>0</v>
      </c>
      <c r="I822" s="14"/>
    </row>
    <row r="823" spans="1:9" ht="12.4" hidden="1" customHeight="1">
      <c r="A823" s="13"/>
      <c r="B823" s="1"/>
      <c r="C823" s="36"/>
      <c r="D823" s="133"/>
      <c r="E823" s="134"/>
      <c r="F823" s="43" t="str">
        <f>VLOOKUP(C823,'[2]Acha Air Sales Price List'!$B$1:$D$65536,3,FALSE)</f>
        <v>Exchange rate :</v>
      </c>
      <c r="G823" s="21">
        <f>ROUND(IF(ISBLANK(C823),0,VLOOKUP(C823,'[2]Acha Air Sales Price List'!$B$1:$X$65536,12,FALSE)*$L$14),2)</f>
        <v>0</v>
      </c>
      <c r="H823" s="22">
        <f t="shared" si="21"/>
        <v>0</v>
      </c>
      <c r="I823" s="14"/>
    </row>
    <row r="824" spans="1:9" ht="12.4" hidden="1" customHeight="1">
      <c r="A824" s="13"/>
      <c r="B824" s="1"/>
      <c r="C824" s="36"/>
      <c r="D824" s="133"/>
      <c r="E824" s="134"/>
      <c r="F824" s="43" t="str">
        <f>VLOOKUP(C824,'[2]Acha Air Sales Price List'!$B$1:$D$65536,3,FALSE)</f>
        <v>Exchange rate :</v>
      </c>
      <c r="G824" s="21">
        <f>ROUND(IF(ISBLANK(C824),0,VLOOKUP(C824,'[2]Acha Air Sales Price List'!$B$1:$X$65536,12,FALSE)*$L$14),2)</f>
        <v>0</v>
      </c>
      <c r="H824" s="22">
        <f t="shared" si="21"/>
        <v>0</v>
      </c>
      <c r="I824" s="14"/>
    </row>
    <row r="825" spans="1:9" ht="12.4" hidden="1" customHeight="1">
      <c r="A825" s="13"/>
      <c r="B825" s="1"/>
      <c r="C825" s="36"/>
      <c r="D825" s="133"/>
      <c r="E825" s="134"/>
      <c r="F825" s="43" t="str">
        <f>VLOOKUP(C825,'[2]Acha Air Sales Price List'!$B$1:$D$65536,3,FALSE)</f>
        <v>Exchange rate :</v>
      </c>
      <c r="G825" s="21">
        <f>ROUND(IF(ISBLANK(C825),0,VLOOKUP(C825,'[2]Acha Air Sales Price List'!$B$1:$X$65536,12,FALSE)*$L$14),2)</f>
        <v>0</v>
      </c>
      <c r="H825" s="22">
        <f t="shared" si="21"/>
        <v>0</v>
      </c>
      <c r="I825" s="14"/>
    </row>
    <row r="826" spans="1:9" ht="12.4" hidden="1" customHeight="1">
      <c r="A826" s="13"/>
      <c r="B826" s="1"/>
      <c r="C826" s="36"/>
      <c r="D826" s="133"/>
      <c r="E826" s="134"/>
      <c r="F826" s="43" t="str">
        <f>VLOOKUP(C826,'[2]Acha Air Sales Price List'!$B$1:$D$65536,3,FALSE)</f>
        <v>Exchange rate :</v>
      </c>
      <c r="G826" s="21">
        <f>ROUND(IF(ISBLANK(C826),0,VLOOKUP(C826,'[2]Acha Air Sales Price List'!$B$1:$X$65536,12,FALSE)*$L$14),2)</f>
        <v>0</v>
      </c>
      <c r="H826" s="22">
        <f t="shared" si="21"/>
        <v>0</v>
      </c>
      <c r="I826" s="14"/>
    </row>
    <row r="827" spans="1:9" ht="12.4" hidden="1" customHeight="1">
      <c r="A827" s="13"/>
      <c r="B827" s="1"/>
      <c r="C827" s="36"/>
      <c r="D827" s="133"/>
      <c r="E827" s="134"/>
      <c r="F827" s="43" t="str">
        <f>VLOOKUP(C827,'[2]Acha Air Sales Price List'!$B$1:$D$65536,3,FALSE)</f>
        <v>Exchange rate :</v>
      </c>
      <c r="G827" s="21">
        <f>ROUND(IF(ISBLANK(C827),0,VLOOKUP(C827,'[2]Acha Air Sales Price List'!$B$1:$X$65536,12,FALSE)*$L$14),2)</f>
        <v>0</v>
      </c>
      <c r="H827" s="22">
        <f t="shared" si="21"/>
        <v>0</v>
      </c>
      <c r="I827" s="14"/>
    </row>
    <row r="828" spans="1:9" ht="12.4" hidden="1" customHeight="1">
      <c r="A828" s="13"/>
      <c r="B828" s="1"/>
      <c r="C828" s="36"/>
      <c r="D828" s="133"/>
      <c r="E828" s="134"/>
      <c r="F828" s="43" t="str">
        <f>VLOOKUP(C828,'[2]Acha Air Sales Price List'!$B$1:$D$65536,3,FALSE)</f>
        <v>Exchange rate :</v>
      </c>
      <c r="G828" s="21">
        <f>ROUND(IF(ISBLANK(C828),0,VLOOKUP(C828,'[2]Acha Air Sales Price List'!$B$1:$X$65536,12,FALSE)*$L$14),2)</f>
        <v>0</v>
      </c>
      <c r="H828" s="22">
        <f t="shared" si="21"/>
        <v>0</v>
      </c>
      <c r="I828" s="14"/>
    </row>
    <row r="829" spans="1:9" ht="12.4" hidden="1" customHeight="1">
      <c r="A829" s="13"/>
      <c r="B829" s="1"/>
      <c r="C829" s="37"/>
      <c r="D829" s="133"/>
      <c r="E829" s="134"/>
      <c r="F829" s="43" t="str">
        <f>VLOOKUP(C829,'[2]Acha Air Sales Price List'!$B$1:$D$65536,3,FALSE)</f>
        <v>Exchange rate :</v>
      </c>
      <c r="G829" s="21">
        <f>ROUND(IF(ISBLANK(C829),0,VLOOKUP(C829,'[2]Acha Air Sales Price List'!$B$1:$X$65536,12,FALSE)*$L$14),2)</f>
        <v>0</v>
      </c>
      <c r="H829" s="22">
        <f t="shared" si="21"/>
        <v>0</v>
      </c>
      <c r="I829" s="14"/>
    </row>
    <row r="830" spans="1:9" ht="12" hidden="1" customHeight="1">
      <c r="A830" s="13"/>
      <c r="B830" s="1"/>
      <c r="C830" s="36"/>
      <c r="D830" s="133"/>
      <c r="E830" s="134"/>
      <c r="F830" s="43" t="str">
        <f>VLOOKUP(C830,'[2]Acha Air Sales Price List'!$B$1:$D$65536,3,FALSE)</f>
        <v>Exchange rate :</v>
      </c>
      <c r="G830" s="21">
        <f>ROUND(IF(ISBLANK(C830),0,VLOOKUP(C830,'[2]Acha Air Sales Price List'!$B$1:$X$65536,12,FALSE)*$L$14),2)</f>
        <v>0</v>
      </c>
      <c r="H830" s="22">
        <f t="shared" ref="H830:H841" si="22">ROUND(IF(ISNUMBER(B830), G830*B830, 0),5)</f>
        <v>0</v>
      </c>
      <c r="I830" s="14"/>
    </row>
    <row r="831" spans="1:9" ht="12.4" hidden="1" customHeight="1">
      <c r="A831" s="13"/>
      <c r="B831" s="1"/>
      <c r="C831" s="36"/>
      <c r="D831" s="133"/>
      <c r="E831" s="134"/>
      <c r="F831" s="43" t="str">
        <f>VLOOKUP(C831,'[2]Acha Air Sales Price List'!$B$1:$D$65536,3,FALSE)</f>
        <v>Exchange rate :</v>
      </c>
      <c r="G831" s="21">
        <f>ROUND(IF(ISBLANK(C831),0,VLOOKUP(C831,'[2]Acha Air Sales Price List'!$B$1:$X$65536,12,FALSE)*$L$14),2)</f>
        <v>0</v>
      </c>
      <c r="H831" s="22">
        <f t="shared" si="22"/>
        <v>0</v>
      </c>
      <c r="I831" s="14"/>
    </row>
    <row r="832" spans="1:9" ht="12.4" hidden="1" customHeight="1">
      <c r="A832" s="13"/>
      <c r="B832" s="1"/>
      <c r="C832" s="36"/>
      <c r="D832" s="133"/>
      <c r="E832" s="134"/>
      <c r="F832" s="43" t="str">
        <f>VLOOKUP(C832,'[2]Acha Air Sales Price List'!$B$1:$D$65536,3,FALSE)</f>
        <v>Exchange rate :</v>
      </c>
      <c r="G832" s="21">
        <f>ROUND(IF(ISBLANK(C832),0,VLOOKUP(C832,'[2]Acha Air Sales Price List'!$B$1:$X$65536,12,FALSE)*$L$14),2)</f>
        <v>0</v>
      </c>
      <c r="H832" s="22">
        <f t="shared" si="22"/>
        <v>0</v>
      </c>
      <c r="I832" s="14"/>
    </row>
    <row r="833" spans="1:9" ht="12.4" hidden="1" customHeight="1">
      <c r="A833" s="13"/>
      <c r="B833" s="1"/>
      <c r="C833" s="36"/>
      <c r="D833" s="133"/>
      <c r="E833" s="134"/>
      <c r="F833" s="43" t="str">
        <f>VLOOKUP(C833,'[2]Acha Air Sales Price List'!$B$1:$D$65536,3,FALSE)</f>
        <v>Exchange rate :</v>
      </c>
      <c r="G833" s="21">
        <f>ROUND(IF(ISBLANK(C833),0,VLOOKUP(C833,'[2]Acha Air Sales Price List'!$B$1:$X$65536,12,FALSE)*$L$14),2)</f>
        <v>0</v>
      </c>
      <c r="H833" s="22">
        <f t="shared" si="22"/>
        <v>0</v>
      </c>
      <c r="I833" s="14"/>
    </row>
    <row r="834" spans="1:9" ht="12.4" hidden="1" customHeight="1">
      <c r="A834" s="13"/>
      <c r="B834" s="1"/>
      <c r="C834" s="36"/>
      <c r="D834" s="133"/>
      <c r="E834" s="134"/>
      <c r="F834" s="43" t="str">
        <f>VLOOKUP(C834,'[2]Acha Air Sales Price List'!$B$1:$D$65536,3,FALSE)</f>
        <v>Exchange rate :</v>
      </c>
      <c r="G834" s="21">
        <f>ROUND(IF(ISBLANK(C834),0,VLOOKUP(C834,'[2]Acha Air Sales Price List'!$B$1:$X$65536,12,FALSE)*$L$14),2)</f>
        <v>0</v>
      </c>
      <c r="H834" s="22">
        <f t="shared" si="22"/>
        <v>0</v>
      </c>
      <c r="I834" s="14"/>
    </row>
    <row r="835" spans="1:9" ht="12.4" hidden="1" customHeight="1">
      <c r="A835" s="13"/>
      <c r="B835" s="1"/>
      <c r="C835" s="36"/>
      <c r="D835" s="133"/>
      <c r="E835" s="134"/>
      <c r="F835" s="43" t="str">
        <f>VLOOKUP(C835,'[2]Acha Air Sales Price List'!$B$1:$D$65536,3,FALSE)</f>
        <v>Exchange rate :</v>
      </c>
      <c r="G835" s="21">
        <f>ROUND(IF(ISBLANK(C835),0,VLOOKUP(C835,'[2]Acha Air Sales Price List'!$B$1:$X$65536,12,FALSE)*$L$14),2)</f>
        <v>0</v>
      </c>
      <c r="H835" s="22">
        <f t="shared" si="22"/>
        <v>0</v>
      </c>
      <c r="I835" s="14"/>
    </row>
    <row r="836" spans="1:9" ht="12.4" hidden="1" customHeight="1">
      <c r="A836" s="13"/>
      <c r="B836" s="1"/>
      <c r="C836" s="36"/>
      <c r="D836" s="133"/>
      <c r="E836" s="134"/>
      <c r="F836" s="43" t="str">
        <f>VLOOKUP(C836,'[2]Acha Air Sales Price List'!$B$1:$D$65536,3,FALSE)</f>
        <v>Exchange rate :</v>
      </c>
      <c r="G836" s="21">
        <f>ROUND(IF(ISBLANK(C836),0,VLOOKUP(C836,'[2]Acha Air Sales Price List'!$B$1:$X$65536,12,FALSE)*$L$14),2)</f>
        <v>0</v>
      </c>
      <c r="H836" s="22">
        <f t="shared" si="22"/>
        <v>0</v>
      </c>
      <c r="I836" s="14"/>
    </row>
    <row r="837" spans="1:9" ht="12.4" hidden="1" customHeight="1">
      <c r="A837" s="13"/>
      <c r="B837" s="1"/>
      <c r="C837" s="36"/>
      <c r="D837" s="133"/>
      <c r="E837" s="134"/>
      <c r="F837" s="43" t="str">
        <f>VLOOKUP(C837,'[2]Acha Air Sales Price List'!$B$1:$D$65536,3,FALSE)</f>
        <v>Exchange rate :</v>
      </c>
      <c r="G837" s="21">
        <f>ROUND(IF(ISBLANK(C837),0,VLOOKUP(C837,'[2]Acha Air Sales Price List'!$B$1:$X$65536,12,FALSE)*$L$14),2)</f>
        <v>0</v>
      </c>
      <c r="H837" s="22">
        <f t="shared" si="22"/>
        <v>0</v>
      </c>
      <c r="I837" s="14"/>
    </row>
    <row r="838" spans="1:9" ht="12.4" hidden="1" customHeight="1">
      <c r="A838" s="13"/>
      <c r="B838" s="1"/>
      <c r="C838" s="36"/>
      <c r="D838" s="133"/>
      <c r="E838" s="134"/>
      <c r="F838" s="43" t="str">
        <f>VLOOKUP(C838,'[2]Acha Air Sales Price List'!$B$1:$D$65536,3,FALSE)</f>
        <v>Exchange rate :</v>
      </c>
      <c r="G838" s="21">
        <f>ROUND(IF(ISBLANK(C838),0,VLOOKUP(C838,'[2]Acha Air Sales Price List'!$B$1:$X$65536,12,FALSE)*$L$14),2)</f>
        <v>0</v>
      </c>
      <c r="H838" s="22">
        <f t="shared" si="22"/>
        <v>0</v>
      </c>
      <c r="I838" s="14"/>
    </row>
    <row r="839" spans="1:9" ht="12.4" hidden="1" customHeight="1">
      <c r="A839" s="13"/>
      <c r="B839" s="1"/>
      <c r="C839" s="36"/>
      <c r="D839" s="133"/>
      <c r="E839" s="134"/>
      <c r="F839" s="43" t="str">
        <f>VLOOKUP(C839,'[2]Acha Air Sales Price List'!$B$1:$D$65536,3,FALSE)</f>
        <v>Exchange rate :</v>
      </c>
      <c r="G839" s="21">
        <f>ROUND(IF(ISBLANK(C839),0,VLOOKUP(C839,'[2]Acha Air Sales Price List'!$B$1:$X$65536,12,FALSE)*$L$14),2)</f>
        <v>0</v>
      </c>
      <c r="H839" s="22">
        <f t="shared" si="22"/>
        <v>0</v>
      </c>
      <c r="I839" s="14"/>
    </row>
    <row r="840" spans="1:9" ht="12.4" hidden="1" customHeight="1">
      <c r="A840" s="13"/>
      <c r="B840" s="1"/>
      <c r="C840" s="36"/>
      <c r="D840" s="133"/>
      <c r="E840" s="134"/>
      <c r="F840" s="43" t="str">
        <f>VLOOKUP(C840,'[2]Acha Air Sales Price List'!$B$1:$D$65536,3,FALSE)</f>
        <v>Exchange rate :</v>
      </c>
      <c r="G840" s="21">
        <f>ROUND(IF(ISBLANK(C840),0,VLOOKUP(C840,'[2]Acha Air Sales Price List'!$B$1:$X$65536,12,FALSE)*$L$14),2)</f>
        <v>0</v>
      </c>
      <c r="H840" s="22">
        <f t="shared" si="22"/>
        <v>0</v>
      </c>
      <c r="I840" s="14"/>
    </row>
    <row r="841" spans="1:9" ht="12.4" hidden="1" customHeight="1">
      <c r="A841" s="13"/>
      <c r="B841" s="1"/>
      <c r="C841" s="36"/>
      <c r="D841" s="133"/>
      <c r="E841" s="134"/>
      <c r="F841" s="43" t="str">
        <f>VLOOKUP(C841,'[2]Acha Air Sales Price List'!$B$1:$D$65536,3,FALSE)</f>
        <v>Exchange rate :</v>
      </c>
      <c r="G841" s="21">
        <f>ROUND(IF(ISBLANK(C841),0,VLOOKUP(C841,'[2]Acha Air Sales Price List'!$B$1:$X$65536,12,FALSE)*$L$14),2)</f>
        <v>0</v>
      </c>
      <c r="H841" s="22">
        <f t="shared" si="22"/>
        <v>0</v>
      </c>
      <c r="I841" s="14"/>
    </row>
    <row r="842" spans="1:9" ht="12.4" hidden="1" customHeight="1">
      <c r="A842" s="13"/>
      <c r="B842" s="1"/>
      <c r="C842" s="36"/>
      <c r="D842" s="133"/>
      <c r="E842" s="134"/>
      <c r="F842" s="43" t="str">
        <f>VLOOKUP(C842,'[2]Acha Air Sales Price List'!$B$1:$D$65536,3,FALSE)</f>
        <v>Exchange rate :</v>
      </c>
      <c r="G842" s="21">
        <f>ROUND(IF(ISBLANK(C842),0,VLOOKUP(C842,'[2]Acha Air Sales Price List'!$B$1:$X$65536,12,FALSE)*$L$14),2)</f>
        <v>0</v>
      </c>
      <c r="H842" s="22">
        <f t="shared" ref="H842:H885" si="23">ROUND(IF(ISNUMBER(B842), G842*B842, 0),5)</f>
        <v>0</v>
      </c>
      <c r="I842" s="14"/>
    </row>
    <row r="843" spans="1:9" ht="12.4" hidden="1" customHeight="1">
      <c r="A843" s="13"/>
      <c r="B843" s="1"/>
      <c r="C843" s="36"/>
      <c r="D843" s="133"/>
      <c r="E843" s="134"/>
      <c r="F843" s="43" t="str">
        <f>VLOOKUP(C843,'[2]Acha Air Sales Price List'!$B$1:$D$65536,3,FALSE)</f>
        <v>Exchange rate :</v>
      </c>
      <c r="G843" s="21">
        <f>ROUND(IF(ISBLANK(C843),0,VLOOKUP(C843,'[2]Acha Air Sales Price List'!$B$1:$X$65536,12,FALSE)*$L$14),2)</f>
        <v>0</v>
      </c>
      <c r="H843" s="22">
        <f t="shared" si="23"/>
        <v>0</v>
      </c>
      <c r="I843" s="14"/>
    </row>
    <row r="844" spans="1:9" ht="12.4" hidden="1" customHeight="1">
      <c r="A844" s="13"/>
      <c r="B844" s="1"/>
      <c r="C844" s="36"/>
      <c r="D844" s="133"/>
      <c r="E844" s="134"/>
      <c r="F844" s="43" t="str">
        <f>VLOOKUP(C844,'[2]Acha Air Sales Price List'!$B$1:$D$65536,3,FALSE)</f>
        <v>Exchange rate :</v>
      </c>
      <c r="G844" s="21">
        <f>ROUND(IF(ISBLANK(C844),0,VLOOKUP(C844,'[2]Acha Air Sales Price List'!$B$1:$X$65536,12,FALSE)*$L$14),2)</f>
        <v>0</v>
      </c>
      <c r="H844" s="22">
        <f t="shared" si="23"/>
        <v>0</v>
      </c>
      <c r="I844" s="14"/>
    </row>
    <row r="845" spans="1:9" ht="12.4" hidden="1" customHeight="1">
      <c r="A845" s="13"/>
      <c r="B845" s="1"/>
      <c r="C845" s="37"/>
      <c r="D845" s="133"/>
      <c r="E845" s="134"/>
      <c r="F845" s="43" t="str">
        <f>VLOOKUP(C845,'[2]Acha Air Sales Price List'!$B$1:$D$65536,3,FALSE)</f>
        <v>Exchange rate :</v>
      </c>
      <c r="G845" s="21">
        <f>ROUND(IF(ISBLANK(C845),0,VLOOKUP(C845,'[2]Acha Air Sales Price List'!$B$1:$X$65536,12,FALSE)*$L$14),2)</f>
        <v>0</v>
      </c>
      <c r="H845" s="22">
        <f t="shared" si="23"/>
        <v>0</v>
      </c>
      <c r="I845" s="14"/>
    </row>
    <row r="846" spans="1:9" ht="12.4" hidden="1" customHeight="1">
      <c r="A846" s="13"/>
      <c r="B846" s="1"/>
      <c r="C846" s="37"/>
      <c r="D846" s="133"/>
      <c r="E846" s="134"/>
      <c r="F846" s="43" t="str">
        <f>VLOOKUP(C846,'[2]Acha Air Sales Price List'!$B$1:$D$65536,3,FALSE)</f>
        <v>Exchange rate :</v>
      </c>
      <c r="G846" s="21">
        <f>ROUND(IF(ISBLANK(C846),0,VLOOKUP(C846,'[2]Acha Air Sales Price List'!$B$1:$X$65536,12,FALSE)*$L$14),2)</f>
        <v>0</v>
      </c>
      <c r="H846" s="22">
        <f t="shared" si="23"/>
        <v>0</v>
      </c>
      <c r="I846" s="14"/>
    </row>
    <row r="847" spans="1:9" ht="12.4" hidden="1" customHeight="1">
      <c r="A847" s="13"/>
      <c r="B847" s="1"/>
      <c r="C847" s="36"/>
      <c r="D847" s="133"/>
      <c r="E847" s="134"/>
      <c r="F847" s="43" t="str">
        <f>VLOOKUP(C847,'[2]Acha Air Sales Price List'!$B$1:$D$65536,3,FALSE)</f>
        <v>Exchange rate :</v>
      </c>
      <c r="G847" s="21">
        <f>ROUND(IF(ISBLANK(C847),0,VLOOKUP(C847,'[2]Acha Air Sales Price List'!$B$1:$X$65536,12,FALSE)*$L$14),2)</f>
        <v>0</v>
      </c>
      <c r="H847" s="22">
        <f t="shared" si="23"/>
        <v>0</v>
      </c>
      <c r="I847" s="14"/>
    </row>
    <row r="848" spans="1:9" ht="12.4" hidden="1" customHeight="1">
      <c r="A848" s="13"/>
      <c r="B848" s="1"/>
      <c r="C848" s="36"/>
      <c r="D848" s="133"/>
      <c r="E848" s="134"/>
      <c r="F848" s="43" t="str">
        <f>VLOOKUP(C848,'[2]Acha Air Sales Price List'!$B$1:$D$65536,3,FALSE)</f>
        <v>Exchange rate :</v>
      </c>
      <c r="G848" s="21">
        <f>ROUND(IF(ISBLANK(C848),0,VLOOKUP(C848,'[2]Acha Air Sales Price List'!$B$1:$X$65536,12,FALSE)*$L$14),2)</f>
        <v>0</v>
      </c>
      <c r="H848" s="22">
        <f t="shared" si="23"/>
        <v>0</v>
      </c>
      <c r="I848" s="14"/>
    </row>
    <row r="849" spans="1:9" ht="12.4" hidden="1" customHeight="1">
      <c r="A849" s="13"/>
      <c r="B849" s="1"/>
      <c r="C849" s="36"/>
      <c r="D849" s="133"/>
      <c r="E849" s="134"/>
      <c r="F849" s="43" t="str">
        <f>VLOOKUP(C849,'[2]Acha Air Sales Price List'!$B$1:$D$65536,3,FALSE)</f>
        <v>Exchange rate :</v>
      </c>
      <c r="G849" s="21">
        <f>ROUND(IF(ISBLANK(C849),0,VLOOKUP(C849,'[2]Acha Air Sales Price List'!$B$1:$X$65536,12,FALSE)*$L$14),2)</f>
        <v>0</v>
      </c>
      <c r="H849" s="22">
        <f t="shared" si="23"/>
        <v>0</v>
      </c>
      <c r="I849" s="14"/>
    </row>
    <row r="850" spans="1:9" ht="12.4" hidden="1" customHeight="1">
      <c r="A850" s="13"/>
      <c r="B850" s="1"/>
      <c r="C850" s="36"/>
      <c r="D850" s="133"/>
      <c r="E850" s="134"/>
      <c r="F850" s="43" t="str">
        <f>VLOOKUP(C850,'[2]Acha Air Sales Price List'!$B$1:$D$65536,3,FALSE)</f>
        <v>Exchange rate :</v>
      </c>
      <c r="G850" s="21">
        <f>ROUND(IF(ISBLANK(C850),0,VLOOKUP(C850,'[2]Acha Air Sales Price List'!$B$1:$X$65536,12,FALSE)*$L$14),2)</f>
        <v>0</v>
      </c>
      <c r="H850" s="22">
        <f t="shared" si="23"/>
        <v>0</v>
      </c>
      <c r="I850" s="14"/>
    </row>
    <row r="851" spans="1:9" ht="12.4" hidden="1" customHeight="1">
      <c r="A851" s="13"/>
      <c r="B851" s="1"/>
      <c r="C851" s="36"/>
      <c r="D851" s="133"/>
      <c r="E851" s="134"/>
      <c r="F851" s="43" t="str">
        <f>VLOOKUP(C851,'[2]Acha Air Sales Price List'!$B$1:$D$65536,3,FALSE)</f>
        <v>Exchange rate :</v>
      </c>
      <c r="G851" s="21">
        <f>ROUND(IF(ISBLANK(C851),0,VLOOKUP(C851,'[2]Acha Air Sales Price List'!$B$1:$X$65536,12,FALSE)*$L$14),2)</f>
        <v>0</v>
      </c>
      <c r="H851" s="22">
        <f t="shared" si="23"/>
        <v>0</v>
      </c>
      <c r="I851" s="14"/>
    </row>
    <row r="852" spans="1:9" ht="12.4" hidden="1" customHeight="1">
      <c r="A852" s="13"/>
      <c r="B852" s="1"/>
      <c r="C852" s="36"/>
      <c r="D852" s="133"/>
      <c r="E852" s="134"/>
      <c r="F852" s="43" t="str">
        <f>VLOOKUP(C852,'[2]Acha Air Sales Price List'!$B$1:$D$65536,3,FALSE)</f>
        <v>Exchange rate :</v>
      </c>
      <c r="G852" s="21">
        <f>ROUND(IF(ISBLANK(C852),0,VLOOKUP(C852,'[2]Acha Air Sales Price List'!$B$1:$X$65536,12,FALSE)*$L$14),2)</f>
        <v>0</v>
      </c>
      <c r="H852" s="22">
        <f t="shared" si="23"/>
        <v>0</v>
      </c>
      <c r="I852" s="14"/>
    </row>
    <row r="853" spans="1:9" ht="12.4" hidden="1" customHeight="1">
      <c r="A853" s="13"/>
      <c r="B853" s="1"/>
      <c r="C853" s="36"/>
      <c r="D853" s="133"/>
      <c r="E853" s="134"/>
      <c r="F853" s="43" t="str">
        <f>VLOOKUP(C853,'[2]Acha Air Sales Price List'!$B$1:$D$65536,3,FALSE)</f>
        <v>Exchange rate :</v>
      </c>
      <c r="G853" s="21">
        <f>ROUND(IF(ISBLANK(C853),0,VLOOKUP(C853,'[2]Acha Air Sales Price List'!$B$1:$X$65536,12,FALSE)*$L$14),2)</f>
        <v>0</v>
      </c>
      <c r="H853" s="22">
        <f t="shared" si="23"/>
        <v>0</v>
      </c>
      <c r="I853" s="14"/>
    </row>
    <row r="854" spans="1:9" ht="12.4" hidden="1" customHeight="1">
      <c r="A854" s="13"/>
      <c r="B854" s="1"/>
      <c r="C854" s="36"/>
      <c r="D854" s="133"/>
      <c r="E854" s="134"/>
      <c r="F854" s="43" t="str">
        <f>VLOOKUP(C854,'[2]Acha Air Sales Price List'!$B$1:$D$65536,3,FALSE)</f>
        <v>Exchange rate :</v>
      </c>
      <c r="G854" s="21">
        <f>ROUND(IF(ISBLANK(C854),0,VLOOKUP(C854,'[2]Acha Air Sales Price List'!$B$1:$X$65536,12,FALSE)*$L$14),2)</f>
        <v>0</v>
      </c>
      <c r="H854" s="22">
        <f t="shared" si="23"/>
        <v>0</v>
      </c>
      <c r="I854" s="14"/>
    </row>
    <row r="855" spans="1:9" ht="12.4" hidden="1" customHeight="1">
      <c r="A855" s="13"/>
      <c r="B855" s="1"/>
      <c r="C855" s="36"/>
      <c r="D855" s="133"/>
      <c r="E855" s="134"/>
      <c r="F855" s="43" t="str">
        <f>VLOOKUP(C855,'[2]Acha Air Sales Price List'!$B$1:$D$65536,3,FALSE)</f>
        <v>Exchange rate :</v>
      </c>
      <c r="G855" s="21">
        <f>ROUND(IF(ISBLANK(C855),0,VLOOKUP(C855,'[2]Acha Air Sales Price List'!$B$1:$X$65536,12,FALSE)*$L$14),2)</f>
        <v>0</v>
      </c>
      <c r="H855" s="22">
        <f t="shared" si="23"/>
        <v>0</v>
      </c>
      <c r="I855" s="14"/>
    </row>
    <row r="856" spans="1:9" ht="12.4" hidden="1" customHeight="1">
      <c r="A856" s="13"/>
      <c r="B856" s="1"/>
      <c r="C856" s="36"/>
      <c r="D856" s="133"/>
      <c r="E856" s="134"/>
      <c r="F856" s="43" t="str">
        <f>VLOOKUP(C856,'[2]Acha Air Sales Price List'!$B$1:$D$65536,3,FALSE)</f>
        <v>Exchange rate :</v>
      </c>
      <c r="G856" s="21">
        <f>ROUND(IF(ISBLANK(C856),0,VLOOKUP(C856,'[2]Acha Air Sales Price List'!$B$1:$X$65536,12,FALSE)*$L$14),2)</f>
        <v>0</v>
      </c>
      <c r="H856" s="22">
        <f t="shared" si="23"/>
        <v>0</v>
      </c>
      <c r="I856" s="14"/>
    </row>
    <row r="857" spans="1:9" ht="12.4" hidden="1" customHeight="1">
      <c r="A857" s="13"/>
      <c r="B857" s="1"/>
      <c r="C857" s="37"/>
      <c r="D857" s="133"/>
      <c r="E857" s="134"/>
      <c r="F857" s="43" t="str">
        <f>VLOOKUP(C857,'[2]Acha Air Sales Price List'!$B$1:$D$65536,3,FALSE)</f>
        <v>Exchange rate :</v>
      </c>
      <c r="G857" s="21">
        <f>ROUND(IF(ISBLANK(C857),0,VLOOKUP(C857,'[2]Acha Air Sales Price List'!$B$1:$X$65536,12,FALSE)*$L$14),2)</f>
        <v>0</v>
      </c>
      <c r="H857" s="22">
        <f t="shared" si="23"/>
        <v>0</v>
      </c>
      <c r="I857" s="14"/>
    </row>
    <row r="858" spans="1:9" ht="12" hidden="1" customHeight="1">
      <c r="A858" s="13"/>
      <c r="B858" s="1"/>
      <c r="C858" s="36"/>
      <c r="D858" s="133"/>
      <c r="E858" s="134"/>
      <c r="F858" s="43" t="str">
        <f>VLOOKUP(C858,'[2]Acha Air Sales Price List'!$B$1:$D$65536,3,FALSE)</f>
        <v>Exchange rate :</v>
      </c>
      <c r="G858" s="21">
        <f>ROUND(IF(ISBLANK(C858),0,VLOOKUP(C858,'[2]Acha Air Sales Price List'!$B$1:$X$65536,12,FALSE)*$L$14),2)</f>
        <v>0</v>
      </c>
      <c r="H858" s="22">
        <f t="shared" si="23"/>
        <v>0</v>
      </c>
      <c r="I858" s="14"/>
    </row>
    <row r="859" spans="1:9" ht="12.4" hidden="1" customHeight="1">
      <c r="A859" s="13"/>
      <c r="B859" s="1"/>
      <c r="C859" s="36"/>
      <c r="D859" s="133"/>
      <c r="E859" s="134"/>
      <c r="F859" s="43" t="str">
        <f>VLOOKUP(C859,'[2]Acha Air Sales Price List'!$B$1:$D$65536,3,FALSE)</f>
        <v>Exchange rate :</v>
      </c>
      <c r="G859" s="21">
        <f>ROUND(IF(ISBLANK(C859),0,VLOOKUP(C859,'[2]Acha Air Sales Price List'!$B$1:$X$65536,12,FALSE)*$L$14),2)</f>
        <v>0</v>
      </c>
      <c r="H859" s="22">
        <f t="shared" si="23"/>
        <v>0</v>
      </c>
      <c r="I859" s="14"/>
    </row>
    <row r="860" spans="1:9" ht="12.4" hidden="1" customHeight="1">
      <c r="A860" s="13"/>
      <c r="B860" s="1"/>
      <c r="C860" s="36"/>
      <c r="D860" s="133"/>
      <c r="E860" s="134"/>
      <c r="F860" s="43" t="str">
        <f>VLOOKUP(C860,'[2]Acha Air Sales Price List'!$B$1:$D$65536,3,FALSE)</f>
        <v>Exchange rate :</v>
      </c>
      <c r="G860" s="21">
        <f>ROUND(IF(ISBLANK(C860),0,VLOOKUP(C860,'[2]Acha Air Sales Price List'!$B$1:$X$65536,12,FALSE)*$L$14),2)</f>
        <v>0</v>
      </c>
      <c r="H860" s="22">
        <f t="shared" si="23"/>
        <v>0</v>
      </c>
      <c r="I860" s="14"/>
    </row>
    <row r="861" spans="1:9" ht="12.4" hidden="1" customHeight="1">
      <c r="A861" s="13"/>
      <c r="B861" s="1"/>
      <c r="C861" s="36"/>
      <c r="D861" s="133"/>
      <c r="E861" s="134"/>
      <c r="F861" s="43" t="str">
        <f>VLOOKUP(C861,'[2]Acha Air Sales Price List'!$B$1:$D$65536,3,FALSE)</f>
        <v>Exchange rate :</v>
      </c>
      <c r="G861" s="21">
        <f>ROUND(IF(ISBLANK(C861),0,VLOOKUP(C861,'[2]Acha Air Sales Price List'!$B$1:$X$65536,12,FALSE)*$L$14),2)</f>
        <v>0</v>
      </c>
      <c r="H861" s="22">
        <f t="shared" si="23"/>
        <v>0</v>
      </c>
      <c r="I861" s="14"/>
    </row>
    <row r="862" spans="1:9" ht="12.4" hidden="1" customHeight="1">
      <c r="A862" s="13"/>
      <c r="B862" s="1"/>
      <c r="C862" s="36"/>
      <c r="D862" s="133"/>
      <c r="E862" s="134"/>
      <c r="F862" s="43" t="str">
        <f>VLOOKUP(C862,'[2]Acha Air Sales Price List'!$B$1:$D$65536,3,FALSE)</f>
        <v>Exchange rate :</v>
      </c>
      <c r="G862" s="21">
        <f>ROUND(IF(ISBLANK(C862),0,VLOOKUP(C862,'[2]Acha Air Sales Price List'!$B$1:$X$65536,12,FALSE)*$L$14),2)</f>
        <v>0</v>
      </c>
      <c r="H862" s="22">
        <f t="shared" si="23"/>
        <v>0</v>
      </c>
      <c r="I862" s="14"/>
    </row>
    <row r="863" spans="1:9" ht="12.4" hidden="1" customHeight="1">
      <c r="A863" s="13"/>
      <c r="B863" s="1"/>
      <c r="C863" s="36"/>
      <c r="D863" s="133"/>
      <c r="E863" s="134"/>
      <c r="F863" s="43" t="str">
        <f>VLOOKUP(C863,'[2]Acha Air Sales Price List'!$B$1:$D$65536,3,FALSE)</f>
        <v>Exchange rate :</v>
      </c>
      <c r="G863" s="21">
        <f>ROUND(IF(ISBLANK(C863),0,VLOOKUP(C863,'[2]Acha Air Sales Price List'!$B$1:$X$65536,12,FALSE)*$L$14),2)</f>
        <v>0</v>
      </c>
      <c r="H863" s="22">
        <f t="shared" si="23"/>
        <v>0</v>
      </c>
      <c r="I863" s="14"/>
    </row>
    <row r="864" spans="1:9" ht="12.4" hidden="1" customHeight="1">
      <c r="A864" s="13"/>
      <c r="B864" s="1"/>
      <c r="C864" s="36"/>
      <c r="D864" s="133"/>
      <c r="E864" s="134"/>
      <c r="F864" s="43" t="str">
        <f>VLOOKUP(C864,'[2]Acha Air Sales Price List'!$B$1:$D$65536,3,FALSE)</f>
        <v>Exchange rate :</v>
      </c>
      <c r="G864" s="21">
        <f>ROUND(IF(ISBLANK(C864),0,VLOOKUP(C864,'[2]Acha Air Sales Price List'!$B$1:$X$65536,12,FALSE)*$L$14),2)</f>
        <v>0</v>
      </c>
      <c r="H864" s="22">
        <f t="shared" si="23"/>
        <v>0</v>
      </c>
      <c r="I864" s="14"/>
    </row>
    <row r="865" spans="1:9" ht="12.4" hidden="1" customHeight="1">
      <c r="A865" s="13"/>
      <c r="B865" s="1"/>
      <c r="C865" s="36"/>
      <c r="D865" s="133"/>
      <c r="E865" s="134"/>
      <c r="F865" s="43" t="str">
        <f>VLOOKUP(C865,'[2]Acha Air Sales Price List'!$B$1:$D$65536,3,FALSE)</f>
        <v>Exchange rate :</v>
      </c>
      <c r="G865" s="21">
        <f>ROUND(IF(ISBLANK(C865),0,VLOOKUP(C865,'[2]Acha Air Sales Price List'!$B$1:$X$65536,12,FALSE)*$L$14),2)</f>
        <v>0</v>
      </c>
      <c r="H865" s="22">
        <f t="shared" si="23"/>
        <v>0</v>
      </c>
      <c r="I865" s="14"/>
    </row>
    <row r="866" spans="1:9" ht="12.4" hidden="1" customHeight="1">
      <c r="A866" s="13"/>
      <c r="B866" s="1"/>
      <c r="C866" s="36"/>
      <c r="D866" s="133"/>
      <c r="E866" s="134"/>
      <c r="F866" s="43" t="str">
        <f>VLOOKUP(C866,'[2]Acha Air Sales Price List'!$B$1:$D$65536,3,FALSE)</f>
        <v>Exchange rate :</v>
      </c>
      <c r="G866" s="21">
        <f>ROUND(IF(ISBLANK(C866),0,VLOOKUP(C866,'[2]Acha Air Sales Price List'!$B$1:$X$65536,12,FALSE)*$L$14),2)</f>
        <v>0</v>
      </c>
      <c r="H866" s="22">
        <f t="shared" si="23"/>
        <v>0</v>
      </c>
      <c r="I866" s="14"/>
    </row>
    <row r="867" spans="1:9" ht="12.4" hidden="1" customHeight="1">
      <c r="A867" s="13"/>
      <c r="B867" s="1"/>
      <c r="C867" s="36"/>
      <c r="D867" s="133"/>
      <c r="E867" s="134"/>
      <c r="F867" s="43" t="str">
        <f>VLOOKUP(C867,'[2]Acha Air Sales Price List'!$B$1:$D$65536,3,FALSE)</f>
        <v>Exchange rate :</v>
      </c>
      <c r="G867" s="21">
        <f>ROUND(IF(ISBLANK(C867),0,VLOOKUP(C867,'[2]Acha Air Sales Price List'!$B$1:$X$65536,12,FALSE)*$L$14),2)</f>
        <v>0</v>
      </c>
      <c r="H867" s="22">
        <f t="shared" si="23"/>
        <v>0</v>
      </c>
      <c r="I867" s="14"/>
    </row>
    <row r="868" spans="1:9" ht="12.4" hidden="1" customHeight="1">
      <c r="A868" s="13"/>
      <c r="B868" s="1"/>
      <c r="C868" s="36"/>
      <c r="D868" s="133"/>
      <c r="E868" s="134"/>
      <c r="F868" s="43" t="str">
        <f>VLOOKUP(C868,'[2]Acha Air Sales Price List'!$B$1:$D$65536,3,FALSE)</f>
        <v>Exchange rate :</v>
      </c>
      <c r="G868" s="21">
        <f>ROUND(IF(ISBLANK(C868),0,VLOOKUP(C868,'[2]Acha Air Sales Price List'!$B$1:$X$65536,12,FALSE)*$L$14),2)</f>
        <v>0</v>
      </c>
      <c r="H868" s="22">
        <f t="shared" si="23"/>
        <v>0</v>
      </c>
      <c r="I868" s="14"/>
    </row>
    <row r="869" spans="1:9" ht="12.4" hidden="1" customHeight="1">
      <c r="A869" s="13"/>
      <c r="B869" s="1"/>
      <c r="C869" s="36"/>
      <c r="D869" s="133"/>
      <c r="E869" s="134"/>
      <c r="F869" s="43" t="str">
        <f>VLOOKUP(C869,'[2]Acha Air Sales Price List'!$B$1:$D$65536,3,FALSE)</f>
        <v>Exchange rate :</v>
      </c>
      <c r="G869" s="21">
        <f>ROUND(IF(ISBLANK(C869),0,VLOOKUP(C869,'[2]Acha Air Sales Price List'!$B$1:$X$65536,12,FALSE)*$L$14),2)</f>
        <v>0</v>
      </c>
      <c r="H869" s="22">
        <f t="shared" si="23"/>
        <v>0</v>
      </c>
      <c r="I869" s="14"/>
    </row>
    <row r="870" spans="1:9" ht="12.4" hidden="1" customHeight="1">
      <c r="A870" s="13"/>
      <c r="B870" s="1"/>
      <c r="C870" s="36"/>
      <c r="D870" s="133"/>
      <c r="E870" s="134"/>
      <c r="F870" s="43" t="str">
        <f>VLOOKUP(C870,'[2]Acha Air Sales Price List'!$B$1:$D$65536,3,FALSE)</f>
        <v>Exchange rate :</v>
      </c>
      <c r="G870" s="21">
        <f>ROUND(IF(ISBLANK(C870),0,VLOOKUP(C870,'[2]Acha Air Sales Price List'!$B$1:$X$65536,12,FALSE)*$L$14),2)</f>
        <v>0</v>
      </c>
      <c r="H870" s="22">
        <f t="shared" si="23"/>
        <v>0</v>
      </c>
      <c r="I870" s="14"/>
    </row>
    <row r="871" spans="1:9" ht="12.4" hidden="1" customHeight="1">
      <c r="A871" s="13"/>
      <c r="B871" s="1"/>
      <c r="C871" s="36"/>
      <c r="D871" s="133"/>
      <c r="E871" s="134"/>
      <c r="F871" s="43" t="str">
        <f>VLOOKUP(C871,'[2]Acha Air Sales Price List'!$B$1:$D$65536,3,FALSE)</f>
        <v>Exchange rate :</v>
      </c>
      <c r="G871" s="21">
        <f>ROUND(IF(ISBLANK(C871),0,VLOOKUP(C871,'[2]Acha Air Sales Price List'!$B$1:$X$65536,12,FALSE)*$L$14),2)</f>
        <v>0</v>
      </c>
      <c r="H871" s="22">
        <f t="shared" si="23"/>
        <v>0</v>
      </c>
      <c r="I871" s="14"/>
    </row>
    <row r="872" spans="1:9" ht="12.4" hidden="1" customHeight="1">
      <c r="A872" s="13"/>
      <c r="B872" s="1"/>
      <c r="C872" s="36"/>
      <c r="D872" s="133"/>
      <c r="E872" s="134"/>
      <c r="F872" s="43" t="str">
        <f>VLOOKUP(C872,'[2]Acha Air Sales Price List'!$B$1:$D$65536,3,FALSE)</f>
        <v>Exchange rate :</v>
      </c>
      <c r="G872" s="21">
        <f>ROUND(IF(ISBLANK(C872),0,VLOOKUP(C872,'[2]Acha Air Sales Price List'!$B$1:$X$65536,12,FALSE)*$L$14),2)</f>
        <v>0</v>
      </c>
      <c r="H872" s="22">
        <f t="shared" si="23"/>
        <v>0</v>
      </c>
      <c r="I872" s="14"/>
    </row>
    <row r="873" spans="1:9" ht="12.4" hidden="1" customHeight="1">
      <c r="A873" s="13"/>
      <c r="B873" s="1"/>
      <c r="C873" s="36"/>
      <c r="D873" s="133"/>
      <c r="E873" s="134"/>
      <c r="F873" s="43" t="str">
        <f>VLOOKUP(C873,'[2]Acha Air Sales Price List'!$B$1:$D$65536,3,FALSE)</f>
        <v>Exchange rate :</v>
      </c>
      <c r="G873" s="21">
        <f>ROUND(IF(ISBLANK(C873),0,VLOOKUP(C873,'[2]Acha Air Sales Price List'!$B$1:$X$65536,12,FALSE)*$L$14),2)</f>
        <v>0</v>
      </c>
      <c r="H873" s="22">
        <f t="shared" si="23"/>
        <v>0</v>
      </c>
      <c r="I873" s="14"/>
    </row>
    <row r="874" spans="1:9" ht="12.4" hidden="1" customHeight="1">
      <c r="A874" s="13"/>
      <c r="B874" s="1"/>
      <c r="C874" s="36"/>
      <c r="D874" s="133"/>
      <c r="E874" s="134"/>
      <c r="F874" s="43" t="str">
        <f>VLOOKUP(C874,'[2]Acha Air Sales Price List'!$B$1:$D$65536,3,FALSE)</f>
        <v>Exchange rate :</v>
      </c>
      <c r="G874" s="21">
        <f>ROUND(IF(ISBLANK(C874),0,VLOOKUP(C874,'[2]Acha Air Sales Price List'!$B$1:$X$65536,12,FALSE)*$L$14),2)</f>
        <v>0</v>
      </c>
      <c r="H874" s="22">
        <f t="shared" si="23"/>
        <v>0</v>
      </c>
      <c r="I874" s="14"/>
    </row>
    <row r="875" spans="1:9" ht="12.4" hidden="1" customHeight="1">
      <c r="A875" s="13"/>
      <c r="B875" s="1"/>
      <c r="C875" s="36"/>
      <c r="D875" s="133"/>
      <c r="E875" s="134"/>
      <c r="F875" s="43" t="str">
        <f>VLOOKUP(C875,'[2]Acha Air Sales Price List'!$B$1:$D$65536,3,FALSE)</f>
        <v>Exchange rate :</v>
      </c>
      <c r="G875" s="21">
        <f>ROUND(IF(ISBLANK(C875),0,VLOOKUP(C875,'[2]Acha Air Sales Price List'!$B$1:$X$65536,12,FALSE)*$L$14),2)</f>
        <v>0</v>
      </c>
      <c r="H875" s="22">
        <f t="shared" si="23"/>
        <v>0</v>
      </c>
      <c r="I875" s="14"/>
    </row>
    <row r="876" spans="1:9" ht="12.4" hidden="1" customHeight="1">
      <c r="A876" s="13"/>
      <c r="B876" s="1"/>
      <c r="C876" s="36"/>
      <c r="D876" s="133"/>
      <c r="E876" s="134"/>
      <c r="F876" s="43" t="str">
        <f>VLOOKUP(C876,'[2]Acha Air Sales Price List'!$B$1:$D$65536,3,FALSE)</f>
        <v>Exchange rate :</v>
      </c>
      <c r="G876" s="21">
        <f>ROUND(IF(ISBLANK(C876),0,VLOOKUP(C876,'[2]Acha Air Sales Price List'!$B$1:$X$65536,12,FALSE)*$L$14),2)</f>
        <v>0</v>
      </c>
      <c r="H876" s="22">
        <f t="shared" si="23"/>
        <v>0</v>
      </c>
      <c r="I876" s="14"/>
    </row>
    <row r="877" spans="1:9" ht="12.4" hidden="1" customHeight="1">
      <c r="A877" s="13"/>
      <c r="B877" s="1"/>
      <c r="C877" s="36"/>
      <c r="D877" s="133"/>
      <c r="E877" s="134"/>
      <c r="F877" s="43" t="str">
        <f>VLOOKUP(C877,'[2]Acha Air Sales Price List'!$B$1:$D$65536,3,FALSE)</f>
        <v>Exchange rate :</v>
      </c>
      <c r="G877" s="21">
        <f>ROUND(IF(ISBLANK(C877),0,VLOOKUP(C877,'[2]Acha Air Sales Price List'!$B$1:$X$65536,12,FALSE)*$L$14),2)</f>
        <v>0</v>
      </c>
      <c r="H877" s="22">
        <f t="shared" si="23"/>
        <v>0</v>
      </c>
      <c r="I877" s="14"/>
    </row>
    <row r="878" spans="1:9" ht="12.4" hidden="1" customHeight="1">
      <c r="A878" s="13"/>
      <c r="B878" s="1"/>
      <c r="C878" s="36"/>
      <c r="D878" s="133"/>
      <c r="E878" s="134"/>
      <c r="F878" s="43" t="str">
        <f>VLOOKUP(C878,'[2]Acha Air Sales Price List'!$B$1:$D$65536,3,FALSE)</f>
        <v>Exchange rate :</v>
      </c>
      <c r="G878" s="21">
        <f>ROUND(IF(ISBLANK(C878),0,VLOOKUP(C878,'[2]Acha Air Sales Price List'!$B$1:$X$65536,12,FALSE)*$L$14),2)</f>
        <v>0</v>
      </c>
      <c r="H878" s="22">
        <f t="shared" si="23"/>
        <v>0</v>
      </c>
      <c r="I878" s="14"/>
    </row>
    <row r="879" spans="1:9" ht="12.4" hidden="1" customHeight="1">
      <c r="A879" s="13"/>
      <c r="B879" s="1"/>
      <c r="C879" s="36"/>
      <c r="D879" s="133"/>
      <c r="E879" s="134"/>
      <c r="F879" s="43" t="str">
        <f>VLOOKUP(C879,'[2]Acha Air Sales Price List'!$B$1:$D$65536,3,FALSE)</f>
        <v>Exchange rate :</v>
      </c>
      <c r="G879" s="21">
        <f>ROUND(IF(ISBLANK(C879),0,VLOOKUP(C879,'[2]Acha Air Sales Price List'!$B$1:$X$65536,12,FALSE)*$L$14),2)</f>
        <v>0</v>
      </c>
      <c r="H879" s="22">
        <f t="shared" si="23"/>
        <v>0</v>
      </c>
      <c r="I879" s="14"/>
    </row>
    <row r="880" spans="1:9" ht="12.4" hidden="1" customHeight="1">
      <c r="A880" s="13"/>
      <c r="B880" s="1"/>
      <c r="C880" s="36"/>
      <c r="D880" s="133"/>
      <c r="E880" s="134"/>
      <c r="F880" s="43" t="str">
        <f>VLOOKUP(C880,'[2]Acha Air Sales Price List'!$B$1:$D$65536,3,FALSE)</f>
        <v>Exchange rate :</v>
      </c>
      <c r="G880" s="21">
        <f>ROUND(IF(ISBLANK(C880),0,VLOOKUP(C880,'[2]Acha Air Sales Price List'!$B$1:$X$65536,12,FALSE)*$L$14),2)</f>
        <v>0</v>
      </c>
      <c r="H880" s="22">
        <f t="shared" si="23"/>
        <v>0</v>
      </c>
      <c r="I880" s="14"/>
    </row>
    <row r="881" spans="1:9" ht="12.4" hidden="1" customHeight="1">
      <c r="A881" s="13"/>
      <c r="B881" s="1"/>
      <c r="C881" s="36"/>
      <c r="D881" s="133"/>
      <c r="E881" s="134"/>
      <c r="F881" s="43" t="str">
        <f>VLOOKUP(C881,'[2]Acha Air Sales Price List'!$B$1:$D$65536,3,FALSE)</f>
        <v>Exchange rate :</v>
      </c>
      <c r="G881" s="21">
        <f>ROUND(IF(ISBLANK(C881),0,VLOOKUP(C881,'[2]Acha Air Sales Price List'!$B$1:$X$65536,12,FALSE)*$L$14),2)</f>
        <v>0</v>
      </c>
      <c r="H881" s="22">
        <f t="shared" si="23"/>
        <v>0</v>
      </c>
      <c r="I881" s="14"/>
    </row>
    <row r="882" spans="1:9" ht="12.4" hidden="1" customHeight="1">
      <c r="A882" s="13"/>
      <c r="B882" s="1"/>
      <c r="C882" s="36"/>
      <c r="D882" s="133"/>
      <c r="E882" s="134"/>
      <c r="F882" s="43" t="str">
        <f>VLOOKUP(C882,'[2]Acha Air Sales Price List'!$B$1:$D$65536,3,FALSE)</f>
        <v>Exchange rate :</v>
      </c>
      <c r="G882" s="21">
        <f>ROUND(IF(ISBLANK(C882),0,VLOOKUP(C882,'[2]Acha Air Sales Price List'!$B$1:$X$65536,12,FALSE)*$L$14),2)</f>
        <v>0</v>
      </c>
      <c r="H882" s="22">
        <f t="shared" si="23"/>
        <v>0</v>
      </c>
      <c r="I882" s="14"/>
    </row>
    <row r="883" spans="1:9" ht="12.4" hidden="1" customHeight="1">
      <c r="A883" s="13"/>
      <c r="B883" s="1"/>
      <c r="C883" s="36"/>
      <c r="D883" s="133"/>
      <c r="E883" s="134"/>
      <c r="F883" s="43" t="str">
        <f>VLOOKUP(C883,'[2]Acha Air Sales Price List'!$B$1:$D$65536,3,FALSE)</f>
        <v>Exchange rate :</v>
      </c>
      <c r="G883" s="21">
        <f>ROUND(IF(ISBLANK(C883),0,VLOOKUP(C883,'[2]Acha Air Sales Price List'!$B$1:$X$65536,12,FALSE)*$L$14),2)</f>
        <v>0</v>
      </c>
      <c r="H883" s="22">
        <f t="shared" si="23"/>
        <v>0</v>
      </c>
      <c r="I883" s="14"/>
    </row>
    <row r="884" spans="1:9" ht="12.4" hidden="1" customHeight="1">
      <c r="A884" s="13"/>
      <c r="B884" s="1"/>
      <c r="C884" s="36"/>
      <c r="D884" s="133"/>
      <c r="E884" s="134"/>
      <c r="F884" s="43" t="str">
        <f>VLOOKUP(C884,'[2]Acha Air Sales Price List'!$B$1:$D$65536,3,FALSE)</f>
        <v>Exchange rate :</v>
      </c>
      <c r="G884" s="21">
        <f>ROUND(IF(ISBLANK(C884),0,VLOOKUP(C884,'[2]Acha Air Sales Price List'!$B$1:$X$65536,12,FALSE)*$L$14),2)</f>
        <v>0</v>
      </c>
      <c r="H884" s="22">
        <f t="shared" si="23"/>
        <v>0</v>
      </c>
      <c r="I884" s="14"/>
    </row>
    <row r="885" spans="1:9" ht="12.4" hidden="1" customHeight="1">
      <c r="A885" s="13"/>
      <c r="B885" s="1"/>
      <c r="C885" s="37"/>
      <c r="D885" s="133"/>
      <c r="E885" s="134"/>
      <c r="F885" s="43" t="str">
        <f>VLOOKUP(C885,'[2]Acha Air Sales Price List'!$B$1:$D$65536,3,FALSE)</f>
        <v>Exchange rate :</v>
      </c>
      <c r="G885" s="21">
        <f>ROUND(IF(ISBLANK(C885),0,VLOOKUP(C885,'[2]Acha Air Sales Price List'!$B$1:$X$65536,12,FALSE)*$L$14),2)</f>
        <v>0</v>
      </c>
      <c r="H885" s="22">
        <f t="shared" si="23"/>
        <v>0</v>
      </c>
      <c r="I885" s="14"/>
    </row>
    <row r="886" spans="1:9" ht="12" hidden="1" customHeight="1">
      <c r="A886" s="13"/>
      <c r="B886" s="1"/>
      <c r="C886" s="36"/>
      <c r="D886" s="133"/>
      <c r="E886" s="134"/>
      <c r="F886" s="43" t="str">
        <f>VLOOKUP(C886,'[2]Acha Air Sales Price List'!$B$1:$D$65536,3,FALSE)</f>
        <v>Exchange rate :</v>
      </c>
      <c r="G886" s="21">
        <f>ROUND(IF(ISBLANK(C886),0,VLOOKUP(C886,'[2]Acha Air Sales Price List'!$B$1:$X$65536,12,FALSE)*$L$14),2)</f>
        <v>0</v>
      </c>
      <c r="H886" s="22">
        <f t="shared" ref="H886:H936" si="24">ROUND(IF(ISNUMBER(B886), G886*B886, 0),5)</f>
        <v>0</v>
      </c>
      <c r="I886" s="14"/>
    </row>
    <row r="887" spans="1:9" ht="12.4" hidden="1" customHeight="1">
      <c r="A887" s="13"/>
      <c r="B887" s="1"/>
      <c r="C887" s="36"/>
      <c r="D887" s="133"/>
      <c r="E887" s="134"/>
      <c r="F887" s="43" t="str">
        <f>VLOOKUP(C887,'[2]Acha Air Sales Price List'!$B$1:$D$65536,3,FALSE)</f>
        <v>Exchange rate :</v>
      </c>
      <c r="G887" s="21">
        <f>ROUND(IF(ISBLANK(C887),0,VLOOKUP(C887,'[2]Acha Air Sales Price List'!$B$1:$X$65536,12,FALSE)*$L$14),2)</f>
        <v>0</v>
      </c>
      <c r="H887" s="22">
        <f t="shared" si="24"/>
        <v>0</v>
      </c>
      <c r="I887" s="14"/>
    </row>
    <row r="888" spans="1:9" ht="12.4" hidden="1" customHeight="1">
      <c r="A888" s="13"/>
      <c r="B888" s="1"/>
      <c r="C888" s="36"/>
      <c r="D888" s="133"/>
      <c r="E888" s="134"/>
      <c r="F888" s="43" t="str">
        <f>VLOOKUP(C888,'[2]Acha Air Sales Price List'!$B$1:$D$65536,3,FALSE)</f>
        <v>Exchange rate :</v>
      </c>
      <c r="G888" s="21">
        <f>ROUND(IF(ISBLANK(C888),0,VLOOKUP(C888,'[2]Acha Air Sales Price List'!$B$1:$X$65536,12,FALSE)*$L$14),2)</f>
        <v>0</v>
      </c>
      <c r="H888" s="22">
        <f t="shared" si="24"/>
        <v>0</v>
      </c>
      <c r="I888" s="14"/>
    </row>
    <row r="889" spans="1:9" ht="12.4" hidden="1" customHeight="1">
      <c r="A889" s="13"/>
      <c r="B889" s="1"/>
      <c r="C889" s="36"/>
      <c r="D889" s="133"/>
      <c r="E889" s="134"/>
      <c r="F889" s="43" t="str">
        <f>VLOOKUP(C889,'[2]Acha Air Sales Price List'!$B$1:$D$65536,3,FALSE)</f>
        <v>Exchange rate :</v>
      </c>
      <c r="G889" s="21">
        <f>ROUND(IF(ISBLANK(C889),0,VLOOKUP(C889,'[2]Acha Air Sales Price List'!$B$1:$X$65536,12,FALSE)*$L$14),2)</f>
        <v>0</v>
      </c>
      <c r="H889" s="22">
        <f t="shared" si="24"/>
        <v>0</v>
      </c>
      <c r="I889" s="14"/>
    </row>
    <row r="890" spans="1:9" ht="12.4" hidden="1" customHeight="1">
      <c r="A890" s="13"/>
      <c r="B890" s="1"/>
      <c r="C890" s="36"/>
      <c r="D890" s="133"/>
      <c r="E890" s="134"/>
      <c r="F890" s="43" t="str">
        <f>VLOOKUP(C890,'[2]Acha Air Sales Price List'!$B$1:$D$65536,3,FALSE)</f>
        <v>Exchange rate :</v>
      </c>
      <c r="G890" s="21">
        <f>ROUND(IF(ISBLANK(C890),0,VLOOKUP(C890,'[2]Acha Air Sales Price List'!$B$1:$X$65536,12,FALSE)*$L$14),2)</f>
        <v>0</v>
      </c>
      <c r="H890" s="22">
        <f t="shared" si="24"/>
        <v>0</v>
      </c>
      <c r="I890" s="14"/>
    </row>
    <row r="891" spans="1:9" ht="12.4" hidden="1" customHeight="1">
      <c r="A891" s="13"/>
      <c r="B891" s="1"/>
      <c r="C891" s="36"/>
      <c r="D891" s="133"/>
      <c r="E891" s="134"/>
      <c r="F891" s="43" t="str">
        <f>VLOOKUP(C891,'[2]Acha Air Sales Price List'!$B$1:$D$65536,3,FALSE)</f>
        <v>Exchange rate :</v>
      </c>
      <c r="G891" s="21">
        <f>ROUND(IF(ISBLANK(C891),0,VLOOKUP(C891,'[2]Acha Air Sales Price List'!$B$1:$X$65536,12,FALSE)*$L$14),2)</f>
        <v>0</v>
      </c>
      <c r="H891" s="22">
        <f t="shared" si="24"/>
        <v>0</v>
      </c>
      <c r="I891" s="14"/>
    </row>
    <row r="892" spans="1:9" ht="12.4" hidden="1" customHeight="1">
      <c r="A892" s="13"/>
      <c r="B892" s="1"/>
      <c r="C892" s="36"/>
      <c r="D892" s="133"/>
      <c r="E892" s="134"/>
      <c r="F892" s="43" t="str">
        <f>VLOOKUP(C892,'[2]Acha Air Sales Price List'!$B$1:$D$65536,3,FALSE)</f>
        <v>Exchange rate :</v>
      </c>
      <c r="G892" s="21">
        <f>ROUND(IF(ISBLANK(C892),0,VLOOKUP(C892,'[2]Acha Air Sales Price List'!$B$1:$X$65536,12,FALSE)*$L$14),2)</f>
        <v>0</v>
      </c>
      <c r="H892" s="22">
        <f t="shared" si="24"/>
        <v>0</v>
      </c>
      <c r="I892" s="14"/>
    </row>
    <row r="893" spans="1:9" ht="12.4" hidden="1" customHeight="1">
      <c r="A893" s="13"/>
      <c r="B893" s="1"/>
      <c r="C893" s="36"/>
      <c r="D893" s="133"/>
      <c r="E893" s="134"/>
      <c r="F893" s="43" t="str">
        <f>VLOOKUP(C893,'[2]Acha Air Sales Price List'!$B$1:$D$65536,3,FALSE)</f>
        <v>Exchange rate :</v>
      </c>
      <c r="G893" s="21">
        <f>ROUND(IF(ISBLANK(C893),0,VLOOKUP(C893,'[2]Acha Air Sales Price List'!$B$1:$X$65536,12,FALSE)*$L$14),2)</f>
        <v>0</v>
      </c>
      <c r="H893" s="22">
        <f t="shared" si="24"/>
        <v>0</v>
      </c>
      <c r="I893" s="14"/>
    </row>
    <row r="894" spans="1:9" ht="12.4" hidden="1" customHeight="1">
      <c r="A894" s="13"/>
      <c r="B894" s="1"/>
      <c r="C894" s="36"/>
      <c r="D894" s="133"/>
      <c r="E894" s="134"/>
      <c r="F894" s="43" t="str">
        <f>VLOOKUP(C894,'[2]Acha Air Sales Price List'!$B$1:$D$65536,3,FALSE)</f>
        <v>Exchange rate :</v>
      </c>
      <c r="G894" s="21">
        <f>ROUND(IF(ISBLANK(C894),0,VLOOKUP(C894,'[2]Acha Air Sales Price List'!$B$1:$X$65536,12,FALSE)*$L$14),2)</f>
        <v>0</v>
      </c>
      <c r="H894" s="22">
        <f t="shared" si="24"/>
        <v>0</v>
      </c>
      <c r="I894" s="14"/>
    </row>
    <row r="895" spans="1:9" ht="12.4" hidden="1" customHeight="1">
      <c r="A895" s="13"/>
      <c r="B895" s="1"/>
      <c r="C895" s="36"/>
      <c r="D895" s="133"/>
      <c r="E895" s="134"/>
      <c r="F895" s="43" t="str">
        <f>VLOOKUP(C895,'[2]Acha Air Sales Price List'!$B$1:$D$65536,3,FALSE)</f>
        <v>Exchange rate :</v>
      </c>
      <c r="G895" s="21">
        <f>ROUND(IF(ISBLANK(C895),0,VLOOKUP(C895,'[2]Acha Air Sales Price List'!$B$1:$X$65536,12,FALSE)*$L$14),2)</f>
        <v>0</v>
      </c>
      <c r="H895" s="22">
        <f t="shared" si="24"/>
        <v>0</v>
      </c>
      <c r="I895" s="14"/>
    </row>
    <row r="896" spans="1:9" ht="12.4" hidden="1" customHeight="1">
      <c r="A896" s="13"/>
      <c r="B896" s="1"/>
      <c r="C896" s="36"/>
      <c r="D896" s="133"/>
      <c r="E896" s="134"/>
      <c r="F896" s="43" t="str">
        <f>VLOOKUP(C896,'[2]Acha Air Sales Price List'!$B$1:$D$65536,3,FALSE)</f>
        <v>Exchange rate :</v>
      </c>
      <c r="G896" s="21">
        <f>ROUND(IF(ISBLANK(C896),0,VLOOKUP(C896,'[2]Acha Air Sales Price List'!$B$1:$X$65536,12,FALSE)*$L$14),2)</f>
        <v>0</v>
      </c>
      <c r="H896" s="22">
        <f t="shared" si="24"/>
        <v>0</v>
      </c>
      <c r="I896" s="14"/>
    </row>
    <row r="897" spans="1:9" ht="12.4" hidden="1" customHeight="1">
      <c r="A897" s="13"/>
      <c r="B897" s="1"/>
      <c r="C897" s="36"/>
      <c r="D897" s="133"/>
      <c r="E897" s="134"/>
      <c r="F897" s="43" t="str">
        <f>VLOOKUP(C897,'[2]Acha Air Sales Price List'!$B$1:$D$65536,3,FALSE)</f>
        <v>Exchange rate :</v>
      </c>
      <c r="G897" s="21">
        <f>ROUND(IF(ISBLANK(C897),0,VLOOKUP(C897,'[2]Acha Air Sales Price List'!$B$1:$X$65536,12,FALSE)*$L$14),2)</f>
        <v>0</v>
      </c>
      <c r="H897" s="22">
        <f t="shared" si="24"/>
        <v>0</v>
      </c>
      <c r="I897" s="14"/>
    </row>
    <row r="898" spans="1:9" ht="12.4" hidden="1" customHeight="1">
      <c r="A898" s="13"/>
      <c r="B898" s="1"/>
      <c r="C898" s="36"/>
      <c r="D898" s="133"/>
      <c r="E898" s="134"/>
      <c r="F898" s="43" t="str">
        <f>VLOOKUP(C898,'[2]Acha Air Sales Price List'!$B$1:$D$65536,3,FALSE)</f>
        <v>Exchange rate :</v>
      </c>
      <c r="G898" s="21">
        <f>ROUND(IF(ISBLANK(C898),0,VLOOKUP(C898,'[2]Acha Air Sales Price List'!$B$1:$X$65536,12,FALSE)*$L$14),2)</f>
        <v>0</v>
      </c>
      <c r="H898" s="22">
        <f t="shared" si="24"/>
        <v>0</v>
      </c>
      <c r="I898" s="14"/>
    </row>
    <row r="899" spans="1:9" ht="12.4" hidden="1" customHeight="1">
      <c r="A899" s="13"/>
      <c r="B899" s="1"/>
      <c r="C899" s="36"/>
      <c r="D899" s="133"/>
      <c r="E899" s="134"/>
      <c r="F899" s="43" t="str">
        <f>VLOOKUP(C899,'[2]Acha Air Sales Price List'!$B$1:$D$65536,3,FALSE)</f>
        <v>Exchange rate :</v>
      </c>
      <c r="G899" s="21">
        <f>ROUND(IF(ISBLANK(C899),0,VLOOKUP(C899,'[2]Acha Air Sales Price List'!$B$1:$X$65536,12,FALSE)*$L$14),2)</f>
        <v>0</v>
      </c>
      <c r="H899" s="22">
        <f t="shared" si="24"/>
        <v>0</v>
      </c>
      <c r="I899" s="14"/>
    </row>
    <row r="900" spans="1:9" ht="12.4" hidden="1" customHeight="1">
      <c r="A900" s="13"/>
      <c r="B900" s="1"/>
      <c r="C900" s="36"/>
      <c r="D900" s="133"/>
      <c r="E900" s="134"/>
      <c r="F900" s="43" t="str">
        <f>VLOOKUP(C900,'[2]Acha Air Sales Price List'!$B$1:$D$65536,3,FALSE)</f>
        <v>Exchange rate :</v>
      </c>
      <c r="G900" s="21">
        <f>ROUND(IF(ISBLANK(C900),0,VLOOKUP(C900,'[2]Acha Air Sales Price List'!$B$1:$X$65536,12,FALSE)*$L$14),2)</f>
        <v>0</v>
      </c>
      <c r="H900" s="22">
        <f t="shared" si="24"/>
        <v>0</v>
      </c>
      <c r="I900" s="14"/>
    </row>
    <row r="901" spans="1:9" ht="12.4" hidden="1" customHeight="1">
      <c r="A901" s="13"/>
      <c r="B901" s="1"/>
      <c r="C901" s="36"/>
      <c r="D901" s="133"/>
      <c r="E901" s="134"/>
      <c r="F901" s="43" t="str">
        <f>VLOOKUP(C901,'[2]Acha Air Sales Price List'!$B$1:$D$65536,3,FALSE)</f>
        <v>Exchange rate :</v>
      </c>
      <c r="G901" s="21">
        <f>ROUND(IF(ISBLANK(C901),0,VLOOKUP(C901,'[2]Acha Air Sales Price List'!$B$1:$X$65536,12,FALSE)*$L$14),2)</f>
        <v>0</v>
      </c>
      <c r="H901" s="22">
        <f t="shared" si="24"/>
        <v>0</v>
      </c>
      <c r="I901" s="14"/>
    </row>
    <row r="902" spans="1:9" ht="12.4" hidden="1" customHeight="1">
      <c r="A902" s="13"/>
      <c r="B902" s="1"/>
      <c r="C902" s="36"/>
      <c r="D902" s="133"/>
      <c r="E902" s="134"/>
      <c r="F902" s="43" t="str">
        <f>VLOOKUP(C902,'[2]Acha Air Sales Price List'!$B$1:$D$65536,3,FALSE)</f>
        <v>Exchange rate :</v>
      </c>
      <c r="G902" s="21">
        <f>ROUND(IF(ISBLANK(C902),0,VLOOKUP(C902,'[2]Acha Air Sales Price List'!$B$1:$X$65536,12,FALSE)*$L$14),2)</f>
        <v>0</v>
      </c>
      <c r="H902" s="22">
        <f t="shared" si="24"/>
        <v>0</v>
      </c>
      <c r="I902" s="14"/>
    </row>
    <row r="903" spans="1:9" ht="12.4" hidden="1" customHeight="1">
      <c r="A903" s="13"/>
      <c r="B903" s="1"/>
      <c r="C903" s="36"/>
      <c r="D903" s="133"/>
      <c r="E903" s="134"/>
      <c r="F903" s="43" t="str">
        <f>VLOOKUP(C903,'[2]Acha Air Sales Price List'!$B$1:$D$65536,3,FALSE)</f>
        <v>Exchange rate :</v>
      </c>
      <c r="G903" s="21">
        <f>ROUND(IF(ISBLANK(C903),0,VLOOKUP(C903,'[2]Acha Air Sales Price List'!$B$1:$X$65536,12,FALSE)*$L$14),2)</f>
        <v>0</v>
      </c>
      <c r="H903" s="22">
        <f t="shared" si="24"/>
        <v>0</v>
      </c>
      <c r="I903" s="14"/>
    </row>
    <row r="904" spans="1:9" ht="12.4" hidden="1" customHeight="1">
      <c r="A904" s="13"/>
      <c r="B904" s="1"/>
      <c r="C904" s="36"/>
      <c r="D904" s="133"/>
      <c r="E904" s="134"/>
      <c r="F904" s="43" t="str">
        <f>VLOOKUP(C904,'[2]Acha Air Sales Price List'!$B$1:$D$65536,3,FALSE)</f>
        <v>Exchange rate :</v>
      </c>
      <c r="G904" s="21">
        <f>ROUND(IF(ISBLANK(C904),0,VLOOKUP(C904,'[2]Acha Air Sales Price List'!$B$1:$X$65536,12,FALSE)*$L$14),2)</f>
        <v>0</v>
      </c>
      <c r="H904" s="22">
        <f t="shared" si="24"/>
        <v>0</v>
      </c>
      <c r="I904" s="14"/>
    </row>
    <row r="905" spans="1:9" ht="12.4" hidden="1" customHeight="1">
      <c r="A905" s="13"/>
      <c r="B905" s="1"/>
      <c r="C905" s="36"/>
      <c r="D905" s="133"/>
      <c r="E905" s="134"/>
      <c r="F905" s="43" t="str">
        <f>VLOOKUP(C905,'[2]Acha Air Sales Price List'!$B$1:$D$65536,3,FALSE)</f>
        <v>Exchange rate :</v>
      </c>
      <c r="G905" s="21">
        <f>ROUND(IF(ISBLANK(C905),0,VLOOKUP(C905,'[2]Acha Air Sales Price List'!$B$1:$X$65536,12,FALSE)*$L$14),2)</f>
        <v>0</v>
      </c>
      <c r="H905" s="22">
        <f t="shared" si="24"/>
        <v>0</v>
      </c>
      <c r="I905" s="14"/>
    </row>
    <row r="906" spans="1:9" ht="12.4" hidden="1" customHeight="1">
      <c r="A906" s="13"/>
      <c r="B906" s="1"/>
      <c r="C906" s="36"/>
      <c r="D906" s="133"/>
      <c r="E906" s="134"/>
      <c r="F906" s="43" t="str">
        <f>VLOOKUP(C906,'[2]Acha Air Sales Price List'!$B$1:$D$65536,3,FALSE)</f>
        <v>Exchange rate :</v>
      </c>
      <c r="G906" s="21">
        <f>ROUND(IF(ISBLANK(C906),0,VLOOKUP(C906,'[2]Acha Air Sales Price List'!$B$1:$X$65536,12,FALSE)*$L$14),2)</f>
        <v>0</v>
      </c>
      <c r="H906" s="22">
        <f t="shared" si="24"/>
        <v>0</v>
      </c>
      <c r="I906" s="14"/>
    </row>
    <row r="907" spans="1:9" ht="12.4" hidden="1" customHeight="1">
      <c r="A907" s="13"/>
      <c r="B907" s="1"/>
      <c r="C907" s="36"/>
      <c r="D907" s="133"/>
      <c r="E907" s="134"/>
      <c r="F907" s="43" t="str">
        <f>VLOOKUP(C907,'[2]Acha Air Sales Price List'!$B$1:$D$65536,3,FALSE)</f>
        <v>Exchange rate :</v>
      </c>
      <c r="G907" s="21">
        <f>ROUND(IF(ISBLANK(C907),0,VLOOKUP(C907,'[2]Acha Air Sales Price List'!$B$1:$X$65536,12,FALSE)*$L$14),2)</f>
        <v>0</v>
      </c>
      <c r="H907" s="22">
        <f t="shared" si="24"/>
        <v>0</v>
      </c>
      <c r="I907" s="14"/>
    </row>
    <row r="908" spans="1:9" ht="12.4" hidden="1" customHeight="1">
      <c r="A908" s="13"/>
      <c r="B908" s="1"/>
      <c r="C908" s="36"/>
      <c r="D908" s="133"/>
      <c r="E908" s="134"/>
      <c r="F908" s="43" t="str">
        <f>VLOOKUP(C908,'[2]Acha Air Sales Price List'!$B$1:$D$65536,3,FALSE)</f>
        <v>Exchange rate :</v>
      </c>
      <c r="G908" s="21">
        <f>ROUND(IF(ISBLANK(C908),0,VLOOKUP(C908,'[2]Acha Air Sales Price List'!$B$1:$X$65536,12,FALSE)*$L$14),2)</f>
        <v>0</v>
      </c>
      <c r="H908" s="22">
        <f t="shared" si="24"/>
        <v>0</v>
      </c>
      <c r="I908" s="14"/>
    </row>
    <row r="909" spans="1:9" ht="12.4" hidden="1" customHeight="1">
      <c r="A909" s="13"/>
      <c r="B909" s="1"/>
      <c r="C909" s="37"/>
      <c r="D909" s="133"/>
      <c r="E909" s="134"/>
      <c r="F909" s="43" t="str">
        <f>VLOOKUP(C909,'[2]Acha Air Sales Price List'!$B$1:$D$65536,3,FALSE)</f>
        <v>Exchange rate :</v>
      </c>
      <c r="G909" s="21">
        <f>ROUND(IF(ISBLANK(C909),0,VLOOKUP(C909,'[2]Acha Air Sales Price List'!$B$1:$X$65536,12,FALSE)*$L$14),2)</f>
        <v>0</v>
      </c>
      <c r="H909" s="22">
        <f t="shared" si="24"/>
        <v>0</v>
      </c>
      <c r="I909" s="14"/>
    </row>
    <row r="910" spans="1:9" ht="12" hidden="1" customHeight="1">
      <c r="A910" s="13"/>
      <c r="B910" s="1"/>
      <c r="C910" s="36"/>
      <c r="D910" s="133"/>
      <c r="E910" s="134"/>
      <c r="F910" s="43" t="str">
        <f>VLOOKUP(C910,'[2]Acha Air Sales Price List'!$B$1:$D$65536,3,FALSE)</f>
        <v>Exchange rate :</v>
      </c>
      <c r="G910" s="21">
        <f>ROUND(IF(ISBLANK(C910),0,VLOOKUP(C910,'[2]Acha Air Sales Price List'!$B$1:$X$65536,12,FALSE)*$L$14),2)</f>
        <v>0</v>
      </c>
      <c r="H910" s="22">
        <f t="shared" si="24"/>
        <v>0</v>
      </c>
      <c r="I910" s="14"/>
    </row>
    <row r="911" spans="1:9" ht="12.4" hidden="1" customHeight="1">
      <c r="A911" s="13"/>
      <c r="B911" s="1"/>
      <c r="C911" s="36"/>
      <c r="D911" s="133"/>
      <c r="E911" s="134"/>
      <c r="F911" s="43" t="str">
        <f>VLOOKUP(C911,'[2]Acha Air Sales Price List'!$B$1:$D$65536,3,FALSE)</f>
        <v>Exchange rate :</v>
      </c>
      <c r="G911" s="21">
        <f>ROUND(IF(ISBLANK(C911),0,VLOOKUP(C911,'[2]Acha Air Sales Price List'!$B$1:$X$65536,12,FALSE)*$L$14),2)</f>
        <v>0</v>
      </c>
      <c r="H911" s="22">
        <f t="shared" si="24"/>
        <v>0</v>
      </c>
      <c r="I911" s="14"/>
    </row>
    <row r="912" spans="1:9" ht="12.4" hidden="1" customHeight="1">
      <c r="A912" s="13"/>
      <c r="B912" s="1"/>
      <c r="C912" s="36"/>
      <c r="D912" s="133"/>
      <c r="E912" s="134"/>
      <c r="F912" s="43" t="str">
        <f>VLOOKUP(C912,'[2]Acha Air Sales Price List'!$B$1:$D$65536,3,FALSE)</f>
        <v>Exchange rate :</v>
      </c>
      <c r="G912" s="21">
        <f>ROUND(IF(ISBLANK(C912),0,VLOOKUP(C912,'[2]Acha Air Sales Price List'!$B$1:$X$65536,12,FALSE)*$L$14),2)</f>
        <v>0</v>
      </c>
      <c r="H912" s="22">
        <f t="shared" si="24"/>
        <v>0</v>
      </c>
      <c r="I912" s="14"/>
    </row>
    <row r="913" spans="1:9" ht="12.4" hidden="1" customHeight="1">
      <c r="A913" s="13"/>
      <c r="B913" s="1"/>
      <c r="C913" s="36"/>
      <c r="D913" s="133"/>
      <c r="E913" s="134"/>
      <c r="F913" s="43" t="str">
        <f>VLOOKUP(C913,'[2]Acha Air Sales Price List'!$B$1:$D$65536,3,FALSE)</f>
        <v>Exchange rate :</v>
      </c>
      <c r="G913" s="21">
        <f>ROUND(IF(ISBLANK(C913),0,VLOOKUP(C913,'[2]Acha Air Sales Price List'!$B$1:$X$65536,12,FALSE)*$L$14),2)</f>
        <v>0</v>
      </c>
      <c r="H913" s="22">
        <f t="shared" si="24"/>
        <v>0</v>
      </c>
      <c r="I913" s="14"/>
    </row>
    <row r="914" spans="1:9" ht="12.4" hidden="1" customHeight="1">
      <c r="A914" s="13"/>
      <c r="B914" s="1"/>
      <c r="C914" s="36"/>
      <c r="D914" s="133"/>
      <c r="E914" s="134"/>
      <c r="F914" s="43" t="str">
        <f>VLOOKUP(C914,'[2]Acha Air Sales Price List'!$B$1:$D$65536,3,FALSE)</f>
        <v>Exchange rate :</v>
      </c>
      <c r="G914" s="21">
        <f>ROUND(IF(ISBLANK(C914),0,VLOOKUP(C914,'[2]Acha Air Sales Price List'!$B$1:$X$65536,12,FALSE)*$L$14),2)</f>
        <v>0</v>
      </c>
      <c r="H914" s="22">
        <f t="shared" si="24"/>
        <v>0</v>
      </c>
      <c r="I914" s="14"/>
    </row>
    <row r="915" spans="1:9" ht="12.4" hidden="1" customHeight="1">
      <c r="A915" s="13"/>
      <c r="B915" s="1"/>
      <c r="C915" s="36"/>
      <c r="D915" s="133"/>
      <c r="E915" s="134"/>
      <c r="F915" s="43" t="str">
        <f>VLOOKUP(C915,'[2]Acha Air Sales Price List'!$B$1:$D$65536,3,FALSE)</f>
        <v>Exchange rate :</v>
      </c>
      <c r="G915" s="21">
        <f>ROUND(IF(ISBLANK(C915),0,VLOOKUP(C915,'[2]Acha Air Sales Price List'!$B$1:$X$65536,12,FALSE)*$L$14),2)</f>
        <v>0</v>
      </c>
      <c r="H915" s="22">
        <f t="shared" si="24"/>
        <v>0</v>
      </c>
      <c r="I915" s="14"/>
    </row>
    <row r="916" spans="1:9" ht="12.4" hidden="1" customHeight="1">
      <c r="A916" s="13"/>
      <c r="B916" s="1"/>
      <c r="C916" s="36"/>
      <c r="D916" s="133"/>
      <c r="E916" s="134"/>
      <c r="F916" s="43" t="str">
        <f>VLOOKUP(C916,'[2]Acha Air Sales Price List'!$B$1:$D$65536,3,FALSE)</f>
        <v>Exchange rate :</v>
      </c>
      <c r="G916" s="21">
        <f>ROUND(IF(ISBLANK(C916),0,VLOOKUP(C916,'[2]Acha Air Sales Price List'!$B$1:$X$65536,12,FALSE)*$L$14),2)</f>
        <v>0</v>
      </c>
      <c r="H916" s="22">
        <f t="shared" si="24"/>
        <v>0</v>
      </c>
      <c r="I916" s="14"/>
    </row>
    <row r="917" spans="1:9" ht="12.4" hidden="1" customHeight="1">
      <c r="A917" s="13"/>
      <c r="B917" s="1"/>
      <c r="C917" s="36"/>
      <c r="D917" s="133"/>
      <c r="E917" s="134"/>
      <c r="F917" s="43" t="str">
        <f>VLOOKUP(C917,'[2]Acha Air Sales Price List'!$B$1:$D$65536,3,FALSE)</f>
        <v>Exchange rate :</v>
      </c>
      <c r="G917" s="21">
        <f>ROUND(IF(ISBLANK(C917),0,VLOOKUP(C917,'[2]Acha Air Sales Price List'!$B$1:$X$65536,12,FALSE)*$L$14),2)</f>
        <v>0</v>
      </c>
      <c r="H917" s="22">
        <f t="shared" si="24"/>
        <v>0</v>
      </c>
      <c r="I917" s="14"/>
    </row>
    <row r="918" spans="1:9" ht="12.4" hidden="1" customHeight="1">
      <c r="A918" s="13"/>
      <c r="B918" s="1"/>
      <c r="C918" s="36"/>
      <c r="D918" s="133"/>
      <c r="E918" s="134"/>
      <c r="F918" s="43" t="str">
        <f>VLOOKUP(C918,'[2]Acha Air Sales Price List'!$B$1:$D$65536,3,FALSE)</f>
        <v>Exchange rate :</v>
      </c>
      <c r="G918" s="21">
        <f>ROUND(IF(ISBLANK(C918),0,VLOOKUP(C918,'[2]Acha Air Sales Price List'!$B$1:$X$65536,12,FALSE)*$L$14),2)</f>
        <v>0</v>
      </c>
      <c r="H918" s="22">
        <f t="shared" si="24"/>
        <v>0</v>
      </c>
      <c r="I918" s="14"/>
    </row>
    <row r="919" spans="1:9" ht="12.4" hidden="1" customHeight="1">
      <c r="A919" s="13"/>
      <c r="B919" s="1"/>
      <c r="C919" s="36"/>
      <c r="D919" s="133"/>
      <c r="E919" s="134"/>
      <c r="F919" s="43" t="str">
        <f>VLOOKUP(C919,'[2]Acha Air Sales Price List'!$B$1:$D$65536,3,FALSE)</f>
        <v>Exchange rate :</v>
      </c>
      <c r="G919" s="21">
        <f>ROUND(IF(ISBLANK(C919),0,VLOOKUP(C919,'[2]Acha Air Sales Price List'!$B$1:$X$65536,12,FALSE)*$L$14),2)</f>
        <v>0</v>
      </c>
      <c r="H919" s="22">
        <f t="shared" si="24"/>
        <v>0</v>
      </c>
      <c r="I919" s="14"/>
    </row>
    <row r="920" spans="1:9" ht="12.4" hidden="1" customHeight="1">
      <c r="A920" s="13"/>
      <c r="B920" s="1"/>
      <c r="C920" s="36"/>
      <c r="D920" s="133"/>
      <c r="E920" s="134"/>
      <c r="F920" s="43" t="str">
        <f>VLOOKUP(C920,'[2]Acha Air Sales Price List'!$B$1:$D$65536,3,FALSE)</f>
        <v>Exchange rate :</v>
      </c>
      <c r="G920" s="21">
        <f>ROUND(IF(ISBLANK(C920),0,VLOOKUP(C920,'[2]Acha Air Sales Price List'!$B$1:$X$65536,12,FALSE)*$L$14),2)</f>
        <v>0</v>
      </c>
      <c r="H920" s="22">
        <f t="shared" si="24"/>
        <v>0</v>
      </c>
      <c r="I920" s="14"/>
    </row>
    <row r="921" spans="1:9" ht="12.4" hidden="1" customHeight="1">
      <c r="A921" s="13"/>
      <c r="B921" s="1"/>
      <c r="C921" s="36"/>
      <c r="D921" s="133"/>
      <c r="E921" s="134"/>
      <c r="F921" s="43" t="str">
        <f>VLOOKUP(C921,'[2]Acha Air Sales Price List'!$B$1:$D$65536,3,FALSE)</f>
        <v>Exchange rate :</v>
      </c>
      <c r="G921" s="21">
        <f>ROUND(IF(ISBLANK(C921),0,VLOOKUP(C921,'[2]Acha Air Sales Price List'!$B$1:$X$65536,12,FALSE)*$L$14),2)</f>
        <v>0</v>
      </c>
      <c r="H921" s="22">
        <f t="shared" si="24"/>
        <v>0</v>
      </c>
      <c r="I921" s="14"/>
    </row>
    <row r="922" spans="1:9" ht="12.4" hidden="1" customHeight="1">
      <c r="A922" s="13"/>
      <c r="B922" s="1"/>
      <c r="C922" s="36"/>
      <c r="D922" s="133"/>
      <c r="E922" s="134"/>
      <c r="F922" s="43" t="str">
        <f>VLOOKUP(C922,'[2]Acha Air Sales Price List'!$B$1:$D$65536,3,FALSE)</f>
        <v>Exchange rate :</v>
      </c>
      <c r="G922" s="21">
        <f>ROUND(IF(ISBLANK(C922),0,VLOOKUP(C922,'[2]Acha Air Sales Price List'!$B$1:$X$65536,12,FALSE)*$L$14),2)</f>
        <v>0</v>
      </c>
      <c r="H922" s="22">
        <f t="shared" si="24"/>
        <v>0</v>
      </c>
      <c r="I922" s="14"/>
    </row>
    <row r="923" spans="1:9" ht="12.4" hidden="1" customHeight="1">
      <c r="A923" s="13"/>
      <c r="B923" s="1"/>
      <c r="C923" s="36"/>
      <c r="D923" s="133"/>
      <c r="E923" s="134"/>
      <c r="F923" s="43" t="str">
        <f>VLOOKUP(C923,'[2]Acha Air Sales Price List'!$B$1:$D$65536,3,FALSE)</f>
        <v>Exchange rate :</v>
      </c>
      <c r="G923" s="21">
        <f>ROUND(IF(ISBLANK(C923),0,VLOOKUP(C923,'[2]Acha Air Sales Price List'!$B$1:$X$65536,12,FALSE)*$L$14),2)</f>
        <v>0</v>
      </c>
      <c r="H923" s="22">
        <f t="shared" si="24"/>
        <v>0</v>
      </c>
      <c r="I923" s="14"/>
    </row>
    <row r="924" spans="1:9" ht="12.4" hidden="1" customHeight="1">
      <c r="A924" s="13"/>
      <c r="B924" s="1"/>
      <c r="C924" s="36"/>
      <c r="D924" s="133"/>
      <c r="E924" s="134"/>
      <c r="F924" s="43" t="str">
        <f>VLOOKUP(C924,'[2]Acha Air Sales Price List'!$B$1:$D$65536,3,FALSE)</f>
        <v>Exchange rate :</v>
      </c>
      <c r="G924" s="21">
        <f>ROUND(IF(ISBLANK(C924),0,VLOOKUP(C924,'[2]Acha Air Sales Price List'!$B$1:$X$65536,12,FALSE)*$L$14),2)</f>
        <v>0</v>
      </c>
      <c r="H924" s="22">
        <f t="shared" si="24"/>
        <v>0</v>
      </c>
      <c r="I924" s="14"/>
    </row>
    <row r="925" spans="1:9" ht="12.4" hidden="1" customHeight="1">
      <c r="A925" s="13"/>
      <c r="B925" s="1"/>
      <c r="C925" s="36"/>
      <c r="D925" s="133"/>
      <c r="E925" s="134"/>
      <c r="F925" s="43" t="str">
        <f>VLOOKUP(C925,'[2]Acha Air Sales Price List'!$B$1:$D$65536,3,FALSE)</f>
        <v>Exchange rate :</v>
      </c>
      <c r="G925" s="21">
        <f>ROUND(IF(ISBLANK(C925),0,VLOOKUP(C925,'[2]Acha Air Sales Price List'!$B$1:$X$65536,12,FALSE)*$L$14),2)</f>
        <v>0</v>
      </c>
      <c r="H925" s="22">
        <f t="shared" si="24"/>
        <v>0</v>
      </c>
      <c r="I925" s="14"/>
    </row>
    <row r="926" spans="1:9" ht="12.4" hidden="1" customHeight="1">
      <c r="A926" s="13"/>
      <c r="B926" s="1"/>
      <c r="C926" s="36"/>
      <c r="D926" s="133"/>
      <c r="E926" s="134"/>
      <c r="F926" s="43" t="str">
        <f>VLOOKUP(C926,'[2]Acha Air Sales Price List'!$B$1:$D$65536,3,FALSE)</f>
        <v>Exchange rate :</v>
      </c>
      <c r="G926" s="21">
        <f>ROUND(IF(ISBLANK(C926),0,VLOOKUP(C926,'[2]Acha Air Sales Price List'!$B$1:$X$65536,12,FALSE)*$L$14),2)</f>
        <v>0</v>
      </c>
      <c r="H926" s="22">
        <f t="shared" si="24"/>
        <v>0</v>
      </c>
      <c r="I926" s="14"/>
    </row>
    <row r="927" spans="1:9" ht="12.4" hidden="1" customHeight="1">
      <c r="A927" s="13"/>
      <c r="B927" s="1"/>
      <c r="C927" s="36"/>
      <c r="D927" s="133"/>
      <c r="E927" s="134"/>
      <c r="F927" s="43" t="str">
        <f>VLOOKUP(C927,'[2]Acha Air Sales Price List'!$B$1:$D$65536,3,FALSE)</f>
        <v>Exchange rate :</v>
      </c>
      <c r="G927" s="21">
        <f>ROUND(IF(ISBLANK(C927),0,VLOOKUP(C927,'[2]Acha Air Sales Price List'!$B$1:$X$65536,12,FALSE)*$L$14),2)</f>
        <v>0</v>
      </c>
      <c r="H927" s="22">
        <f t="shared" si="24"/>
        <v>0</v>
      </c>
      <c r="I927" s="14"/>
    </row>
    <row r="928" spans="1:9" ht="12.4" hidden="1" customHeight="1">
      <c r="A928" s="13"/>
      <c r="B928" s="1"/>
      <c r="C928" s="36"/>
      <c r="D928" s="133"/>
      <c r="E928" s="134"/>
      <c r="F928" s="43" t="str">
        <f>VLOOKUP(C928,'[2]Acha Air Sales Price List'!$B$1:$D$65536,3,FALSE)</f>
        <v>Exchange rate :</v>
      </c>
      <c r="G928" s="21">
        <f>ROUND(IF(ISBLANK(C928),0,VLOOKUP(C928,'[2]Acha Air Sales Price List'!$B$1:$X$65536,12,FALSE)*$L$14),2)</f>
        <v>0</v>
      </c>
      <c r="H928" s="22">
        <f t="shared" si="24"/>
        <v>0</v>
      </c>
      <c r="I928" s="14"/>
    </row>
    <row r="929" spans="1:9" ht="12.4" hidden="1" customHeight="1">
      <c r="A929" s="13"/>
      <c r="B929" s="1"/>
      <c r="C929" s="36"/>
      <c r="D929" s="133"/>
      <c r="E929" s="134"/>
      <c r="F929" s="43" t="str">
        <f>VLOOKUP(C929,'[2]Acha Air Sales Price List'!$B$1:$D$65536,3,FALSE)</f>
        <v>Exchange rate :</v>
      </c>
      <c r="G929" s="21">
        <f>ROUND(IF(ISBLANK(C929),0,VLOOKUP(C929,'[2]Acha Air Sales Price List'!$B$1:$X$65536,12,FALSE)*$L$14),2)</f>
        <v>0</v>
      </c>
      <c r="H929" s="22">
        <f t="shared" si="24"/>
        <v>0</v>
      </c>
      <c r="I929" s="14"/>
    </row>
    <row r="930" spans="1:9" ht="12.4" hidden="1" customHeight="1">
      <c r="A930" s="13"/>
      <c r="B930" s="1"/>
      <c r="C930" s="36"/>
      <c r="D930" s="133"/>
      <c r="E930" s="134"/>
      <c r="F930" s="43" t="str">
        <f>VLOOKUP(C930,'[2]Acha Air Sales Price List'!$B$1:$D$65536,3,FALSE)</f>
        <v>Exchange rate :</v>
      </c>
      <c r="G930" s="21">
        <f>ROUND(IF(ISBLANK(C930),0,VLOOKUP(C930,'[2]Acha Air Sales Price List'!$B$1:$X$65536,12,FALSE)*$L$14),2)</f>
        <v>0</v>
      </c>
      <c r="H930" s="22">
        <f t="shared" si="24"/>
        <v>0</v>
      </c>
      <c r="I930" s="14"/>
    </row>
    <row r="931" spans="1:9" ht="12.4" hidden="1" customHeight="1">
      <c r="A931" s="13"/>
      <c r="B931" s="1"/>
      <c r="C931" s="36"/>
      <c r="D931" s="133"/>
      <c r="E931" s="134"/>
      <c r="F931" s="43" t="str">
        <f>VLOOKUP(C931,'[2]Acha Air Sales Price List'!$B$1:$D$65536,3,FALSE)</f>
        <v>Exchange rate :</v>
      </c>
      <c r="G931" s="21">
        <f>ROUND(IF(ISBLANK(C931),0,VLOOKUP(C931,'[2]Acha Air Sales Price List'!$B$1:$X$65536,12,FALSE)*$L$14),2)</f>
        <v>0</v>
      </c>
      <c r="H931" s="22">
        <f t="shared" si="24"/>
        <v>0</v>
      </c>
      <c r="I931" s="14"/>
    </row>
    <row r="932" spans="1:9" ht="12.4" hidden="1" customHeight="1">
      <c r="A932" s="13"/>
      <c r="B932" s="1"/>
      <c r="C932" s="36"/>
      <c r="D932" s="133"/>
      <c r="E932" s="134"/>
      <c r="F932" s="43" t="str">
        <f>VLOOKUP(C932,'[2]Acha Air Sales Price List'!$B$1:$D$65536,3,FALSE)</f>
        <v>Exchange rate :</v>
      </c>
      <c r="G932" s="21">
        <f>ROUND(IF(ISBLANK(C932),0,VLOOKUP(C932,'[2]Acha Air Sales Price List'!$B$1:$X$65536,12,FALSE)*$L$14),2)</f>
        <v>0</v>
      </c>
      <c r="H932" s="22">
        <f t="shared" si="24"/>
        <v>0</v>
      </c>
      <c r="I932" s="14"/>
    </row>
    <row r="933" spans="1:9" ht="12.4" hidden="1" customHeight="1">
      <c r="A933" s="13"/>
      <c r="B933" s="1"/>
      <c r="C933" s="36"/>
      <c r="D933" s="133"/>
      <c r="E933" s="134"/>
      <c r="F933" s="43" t="str">
        <f>VLOOKUP(C933,'[2]Acha Air Sales Price List'!$B$1:$D$65536,3,FALSE)</f>
        <v>Exchange rate :</v>
      </c>
      <c r="G933" s="21">
        <f>ROUND(IF(ISBLANK(C933),0,VLOOKUP(C933,'[2]Acha Air Sales Price List'!$B$1:$X$65536,12,FALSE)*$L$14),2)</f>
        <v>0</v>
      </c>
      <c r="H933" s="22">
        <f t="shared" si="24"/>
        <v>0</v>
      </c>
      <c r="I933" s="14"/>
    </row>
    <row r="934" spans="1:9" ht="12.4" hidden="1" customHeight="1">
      <c r="A934" s="13"/>
      <c r="B934" s="1"/>
      <c r="C934" s="36"/>
      <c r="D934" s="133"/>
      <c r="E934" s="134"/>
      <c r="F934" s="43" t="str">
        <f>VLOOKUP(C934,'[2]Acha Air Sales Price List'!$B$1:$D$65536,3,FALSE)</f>
        <v>Exchange rate :</v>
      </c>
      <c r="G934" s="21">
        <f>ROUND(IF(ISBLANK(C934),0,VLOOKUP(C934,'[2]Acha Air Sales Price List'!$B$1:$X$65536,12,FALSE)*$L$14),2)</f>
        <v>0</v>
      </c>
      <c r="H934" s="22">
        <f t="shared" si="24"/>
        <v>0</v>
      </c>
      <c r="I934" s="14"/>
    </row>
    <row r="935" spans="1:9" ht="12.4" hidden="1" customHeight="1">
      <c r="A935" s="13"/>
      <c r="B935" s="1"/>
      <c r="C935" s="36"/>
      <c r="D935" s="133"/>
      <c r="E935" s="134"/>
      <c r="F935" s="43" t="str">
        <f>VLOOKUP(C935,'[2]Acha Air Sales Price List'!$B$1:$D$65536,3,FALSE)</f>
        <v>Exchange rate :</v>
      </c>
      <c r="G935" s="21">
        <f>ROUND(IF(ISBLANK(C935),0,VLOOKUP(C935,'[2]Acha Air Sales Price List'!$B$1:$X$65536,12,FALSE)*$L$14),2)</f>
        <v>0</v>
      </c>
      <c r="H935" s="22">
        <f t="shared" si="24"/>
        <v>0</v>
      </c>
      <c r="I935" s="14"/>
    </row>
    <row r="936" spans="1:9" ht="12.4" hidden="1" customHeight="1">
      <c r="A936" s="13"/>
      <c r="B936" s="1"/>
      <c r="C936" s="36"/>
      <c r="D936" s="133"/>
      <c r="E936" s="134"/>
      <c r="F936" s="43" t="str">
        <f>VLOOKUP(C936,'[2]Acha Air Sales Price List'!$B$1:$D$65536,3,FALSE)</f>
        <v>Exchange rate :</v>
      </c>
      <c r="G936" s="21">
        <f>ROUND(IF(ISBLANK(C936),0,VLOOKUP(C936,'[2]Acha Air Sales Price List'!$B$1:$X$65536,12,FALSE)*$L$14),2)</f>
        <v>0</v>
      </c>
      <c r="H936" s="22">
        <f t="shared" si="24"/>
        <v>0</v>
      </c>
      <c r="I936" s="14"/>
    </row>
    <row r="937" spans="1:9" ht="12.4" hidden="1" customHeight="1">
      <c r="A937" s="13"/>
      <c r="B937" s="1"/>
      <c r="C937" s="37"/>
      <c r="D937" s="133"/>
      <c r="E937" s="134"/>
      <c r="F937" s="43" t="str">
        <f>VLOOKUP(C937,'[2]Acha Air Sales Price List'!$B$1:$D$65536,3,FALSE)</f>
        <v>Exchange rate :</v>
      </c>
      <c r="G937" s="21">
        <f>ROUND(IF(ISBLANK(C937),0,VLOOKUP(C937,'[2]Acha Air Sales Price List'!$B$1:$X$65536,12,FALSE)*$L$14),2)</f>
        <v>0</v>
      </c>
      <c r="H937" s="22">
        <f>ROUND(IF(ISNUMBER(B937), G937*B937, 0),5)</f>
        <v>0</v>
      </c>
      <c r="I937" s="14"/>
    </row>
    <row r="938" spans="1:9" ht="12" hidden="1" customHeight="1">
      <c r="A938" s="13"/>
      <c r="B938" s="1"/>
      <c r="C938" s="36"/>
      <c r="D938" s="133"/>
      <c r="E938" s="134"/>
      <c r="F938" s="43" t="str">
        <f>VLOOKUP(C938,'[2]Acha Air Sales Price List'!$B$1:$D$65536,3,FALSE)</f>
        <v>Exchange rate :</v>
      </c>
      <c r="G938" s="21">
        <f>ROUND(IF(ISBLANK(C938),0,VLOOKUP(C938,'[2]Acha Air Sales Price List'!$B$1:$X$65536,12,FALSE)*$L$14),2)</f>
        <v>0</v>
      </c>
      <c r="H938" s="22">
        <f t="shared" ref="H938:H1001" si="25">ROUND(IF(ISNUMBER(B938), G938*B938, 0),5)</f>
        <v>0</v>
      </c>
      <c r="I938" s="14"/>
    </row>
    <row r="939" spans="1:9" ht="12.4" hidden="1" customHeight="1">
      <c r="A939" s="13"/>
      <c r="B939" s="1"/>
      <c r="C939" s="36"/>
      <c r="D939" s="133"/>
      <c r="E939" s="134"/>
      <c r="F939" s="43" t="str">
        <f>VLOOKUP(C939,'[2]Acha Air Sales Price List'!$B$1:$D$65536,3,FALSE)</f>
        <v>Exchange rate :</v>
      </c>
      <c r="G939" s="21">
        <f>ROUND(IF(ISBLANK(C939),0,VLOOKUP(C939,'[2]Acha Air Sales Price List'!$B$1:$X$65536,12,FALSE)*$L$14),2)</f>
        <v>0</v>
      </c>
      <c r="H939" s="22">
        <f t="shared" si="25"/>
        <v>0</v>
      </c>
      <c r="I939" s="14"/>
    </row>
    <row r="940" spans="1:9" ht="12.4" hidden="1" customHeight="1">
      <c r="A940" s="13"/>
      <c r="B940" s="1"/>
      <c r="C940" s="36"/>
      <c r="D940" s="133"/>
      <c r="E940" s="134"/>
      <c r="F940" s="43" t="str">
        <f>VLOOKUP(C940,'[2]Acha Air Sales Price List'!$B$1:$D$65536,3,FALSE)</f>
        <v>Exchange rate :</v>
      </c>
      <c r="G940" s="21">
        <f>ROUND(IF(ISBLANK(C940),0,VLOOKUP(C940,'[2]Acha Air Sales Price List'!$B$1:$X$65536,12,FALSE)*$L$14),2)</f>
        <v>0</v>
      </c>
      <c r="H940" s="22">
        <f t="shared" si="25"/>
        <v>0</v>
      </c>
      <c r="I940" s="14"/>
    </row>
    <row r="941" spans="1:9" ht="12.4" hidden="1" customHeight="1">
      <c r="A941" s="13"/>
      <c r="B941" s="1"/>
      <c r="C941" s="36"/>
      <c r="D941" s="133"/>
      <c r="E941" s="134"/>
      <c r="F941" s="43" t="str">
        <f>VLOOKUP(C941,'[2]Acha Air Sales Price List'!$B$1:$D$65536,3,FALSE)</f>
        <v>Exchange rate :</v>
      </c>
      <c r="G941" s="21">
        <f>ROUND(IF(ISBLANK(C941),0,VLOOKUP(C941,'[2]Acha Air Sales Price List'!$B$1:$X$65536,12,FALSE)*$L$14),2)</f>
        <v>0</v>
      </c>
      <c r="H941" s="22">
        <f t="shared" si="25"/>
        <v>0</v>
      </c>
      <c r="I941" s="14"/>
    </row>
    <row r="942" spans="1:9" ht="12.4" hidden="1" customHeight="1">
      <c r="A942" s="13"/>
      <c r="B942" s="1"/>
      <c r="C942" s="36"/>
      <c r="D942" s="133"/>
      <c r="E942" s="134"/>
      <c r="F942" s="43" t="str">
        <f>VLOOKUP(C942,'[2]Acha Air Sales Price List'!$B$1:$D$65536,3,FALSE)</f>
        <v>Exchange rate :</v>
      </c>
      <c r="G942" s="21">
        <f>ROUND(IF(ISBLANK(C942),0,VLOOKUP(C942,'[2]Acha Air Sales Price List'!$B$1:$X$65536,12,FALSE)*$L$14),2)</f>
        <v>0</v>
      </c>
      <c r="H942" s="22">
        <f t="shared" si="25"/>
        <v>0</v>
      </c>
      <c r="I942" s="14"/>
    </row>
    <row r="943" spans="1:9" ht="12.4" hidden="1" customHeight="1">
      <c r="A943" s="13"/>
      <c r="B943" s="1"/>
      <c r="C943" s="36"/>
      <c r="D943" s="133"/>
      <c r="E943" s="134"/>
      <c r="F943" s="43" t="str">
        <f>VLOOKUP(C943,'[2]Acha Air Sales Price List'!$B$1:$D$65536,3,FALSE)</f>
        <v>Exchange rate :</v>
      </c>
      <c r="G943" s="21">
        <f>ROUND(IF(ISBLANK(C943),0,VLOOKUP(C943,'[2]Acha Air Sales Price List'!$B$1:$X$65536,12,FALSE)*$L$14),2)</f>
        <v>0</v>
      </c>
      <c r="H943" s="22">
        <f t="shared" si="25"/>
        <v>0</v>
      </c>
      <c r="I943" s="14"/>
    </row>
    <row r="944" spans="1:9" ht="12.4" hidden="1" customHeight="1">
      <c r="A944" s="13"/>
      <c r="B944" s="1"/>
      <c r="C944" s="36"/>
      <c r="D944" s="133"/>
      <c r="E944" s="134"/>
      <c r="F944" s="43" t="str">
        <f>VLOOKUP(C944,'[2]Acha Air Sales Price List'!$B$1:$D$65536,3,FALSE)</f>
        <v>Exchange rate :</v>
      </c>
      <c r="G944" s="21">
        <f>ROUND(IF(ISBLANK(C944),0,VLOOKUP(C944,'[2]Acha Air Sales Price List'!$B$1:$X$65536,12,FALSE)*$L$14),2)</f>
        <v>0</v>
      </c>
      <c r="H944" s="22">
        <f t="shared" si="25"/>
        <v>0</v>
      </c>
      <c r="I944" s="14"/>
    </row>
    <row r="945" spans="1:9" ht="12.4" hidden="1" customHeight="1">
      <c r="A945" s="13"/>
      <c r="B945" s="1"/>
      <c r="C945" s="36"/>
      <c r="D945" s="133"/>
      <c r="E945" s="134"/>
      <c r="F945" s="43" t="str">
        <f>VLOOKUP(C945,'[2]Acha Air Sales Price List'!$B$1:$D$65536,3,FALSE)</f>
        <v>Exchange rate :</v>
      </c>
      <c r="G945" s="21">
        <f>ROUND(IF(ISBLANK(C945),0,VLOOKUP(C945,'[2]Acha Air Sales Price List'!$B$1:$X$65536,12,FALSE)*$L$14),2)</f>
        <v>0</v>
      </c>
      <c r="H945" s="22">
        <f t="shared" si="25"/>
        <v>0</v>
      </c>
      <c r="I945" s="14"/>
    </row>
    <row r="946" spans="1:9" ht="12.4" hidden="1" customHeight="1">
      <c r="A946" s="13"/>
      <c r="B946" s="1"/>
      <c r="C946" s="36"/>
      <c r="D946" s="133"/>
      <c r="E946" s="134"/>
      <c r="F946" s="43" t="str">
        <f>VLOOKUP(C946,'[2]Acha Air Sales Price List'!$B$1:$D$65536,3,FALSE)</f>
        <v>Exchange rate :</v>
      </c>
      <c r="G946" s="21">
        <f>ROUND(IF(ISBLANK(C946),0,VLOOKUP(C946,'[2]Acha Air Sales Price List'!$B$1:$X$65536,12,FALSE)*$L$14),2)</f>
        <v>0</v>
      </c>
      <c r="H946" s="22">
        <f t="shared" si="25"/>
        <v>0</v>
      </c>
      <c r="I946" s="14"/>
    </row>
    <row r="947" spans="1:9" ht="12.4" hidden="1" customHeight="1">
      <c r="A947" s="13"/>
      <c r="B947" s="1"/>
      <c r="C947" s="36"/>
      <c r="D947" s="133"/>
      <c r="E947" s="134"/>
      <c r="F947" s="43" t="str">
        <f>VLOOKUP(C947,'[2]Acha Air Sales Price List'!$B$1:$D$65536,3,FALSE)</f>
        <v>Exchange rate :</v>
      </c>
      <c r="G947" s="21">
        <f>ROUND(IF(ISBLANK(C947),0,VLOOKUP(C947,'[2]Acha Air Sales Price List'!$B$1:$X$65536,12,FALSE)*$L$14),2)</f>
        <v>0</v>
      </c>
      <c r="H947" s="22">
        <f t="shared" si="25"/>
        <v>0</v>
      </c>
      <c r="I947" s="14"/>
    </row>
    <row r="948" spans="1:9" ht="12.4" hidden="1" customHeight="1">
      <c r="A948" s="13"/>
      <c r="B948" s="1"/>
      <c r="C948" s="36"/>
      <c r="D948" s="133"/>
      <c r="E948" s="134"/>
      <c r="F948" s="43" t="str">
        <f>VLOOKUP(C948,'[2]Acha Air Sales Price List'!$B$1:$D$65536,3,FALSE)</f>
        <v>Exchange rate :</v>
      </c>
      <c r="G948" s="21">
        <f>ROUND(IF(ISBLANK(C948),0,VLOOKUP(C948,'[2]Acha Air Sales Price List'!$B$1:$X$65536,12,FALSE)*$L$14),2)</f>
        <v>0</v>
      </c>
      <c r="H948" s="22">
        <f t="shared" si="25"/>
        <v>0</v>
      </c>
      <c r="I948" s="14"/>
    </row>
    <row r="949" spans="1:9" ht="12.4" hidden="1" customHeight="1">
      <c r="A949" s="13"/>
      <c r="B949" s="1"/>
      <c r="C949" s="36"/>
      <c r="D949" s="133"/>
      <c r="E949" s="134"/>
      <c r="F949" s="43" t="str">
        <f>VLOOKUP(C949,'[2]Acha Air Sales Price List'!$B$1:$D$65536,3,FALSE)</f>
        <v>Exchange rate :</v>
      </c>
      <c r="G949" s="21">
        <f>ROUND(IF(ISBLANK(C949),0,VLOOKUP(C949,'[2]Acha Air Sales Price List'!$B$1:$X$65536,12,FALSE)*$L$14),2)</f>
        <v>0</v>
      </c>
      <c r="H949" s="22">
        <f t="shared" si="25"/>
        <v>0</v>
      </c>
      <c r="I949" s="14"/>
    </row>
    <row r="950" spans="1:9" ht="12.4" hidden="1" customHeight="1">
      <c r="A950" s="13"/>
      <c r="B950" s="1"/>
      <c r="C950" s="36"/>
      <c r="D950" s="133"/>
      <c r="E950" s="134"/>
      <c r="F950" s="43" t="str">
        <f>VLOOKUP(C950,'[2]Acha Air Sales Price List'!$B$1:$D$65536,3,FALSE)</f>
        <v>Exchange rate :</v>
      </c>
      <c r="G950" s="21">
        <f>ROUND(IF(ISBLANK(C950),0,VLOOKUP(C950,'[2]Acha Air Sales Price List'!$B$1:$X$65536,12,FALSE)*$L$14),2)</f>
        <v>0</v>
      </c>
      <c r="H950" s="22">
        <f t="shared" si="25"/>
        <v>0</v>
      </c>
      <c r="I950" s="14"/>
    </row>
    <row r="951" spans="1:9" ht="12" hidden="1" customHeight="1">
      <c r="A951" s="13"/>
      <c r="B951" s="1"/>
      <c r="C951" s="36"/>
      <c r="D951" s="133"/>
      <c r="E951" s="134"/>
      <c r="F951" s="43" t="str">
        <f>VLOOKUP(C951,'[2]Acha Air Sales Price List'!$B$1:$D$65536,3,FALSE)</f>
        <v>Exchange rate :</v>
      </c>
      <c r="G951" s="21">
        <f>ROUND(IF(ISBLANK(C951),0,VLOOKUP(C951,'[2]Acha Air Sales Price List'!$B$1:$X$65536,12,FALSE)*$L$14),2)</f>
        <v>0</v>
      </c>
      <c r="H951" s="22">
        <f t="shared" si="25"/>
        <v>0</v>
      </c>
      <c r="I951" s="14"/>
    </row>
    <row r="952" spans="1:9" ht="12.4" hidden="1" customHeight="1">
      <c r="A952" s="13"/>
      <c r="B952" s="1"/>
      <c r="C952" s="36"/>
      <c r="D952" s="133"/>
      <c r="E952" s="134"/>
      <c r="F952" s="43" t="str">
        <f>VLOOKUP(C952,'[2]Acha Air Sales Price List'!$B$1:$D$65536,3,FALSE)</f>
        <v>Exchange rate :</v>
      </c>
      <c r="G952" s="21">
        <f>ROUND(IF(ISBLANK(C952),0,VLOOKUP(C952,'[2]Acha Air Sales Price List'!$B$1:$X$65536,12,FALSE)*$L$14),2)</f>
        <v>0</v>
      </c>
      <c r="H952" s="22">
        <f t="shared" si="25"/>
        <v>0</v>
      </c>
      <c r="I952" s="14"/>
    </row>
    <row r="953" spans="1:9" ht="12.4" hidden="1" customHeight="1">
      <c r="A953" s="13"/>
      <c r="B953" s="1"/>
      <c r="C953" s="36"/>
      <c r="D953" s="133"/>
      <c r="E953" s="134"/>
      <c r="F953" s="43" t="str">
        <f>VLOOKUP(C953,'[2]Acha Air Sales Price List'!$B$1:$D$65536,3,FALSE)</f>
        <v>Exchange rate :</v>
      </c>
      <c r="G953" s="21">
        <f>ROUND(IF(ISBLANK(C953),0,VLOOKUP(C953,'[2]Acha Air Sales Price List'!$B$1:$X$65536,12,FALSE)*$L$14),2)</f>
        <v>0</v>
      </c>
      <c r="H953" s="22">
        <f t="shared" si="25"/>
        <v>0</v>
      </c>
      <c r="I953" s="14"/>
    </row>
    <row r="954" spans="1:9" ht="12.4" hidden="1" customHeight="1">
      <c r="A954" s="13"/>
      <c r="B954" s="1"/>
      <c r="C954" s="36"/>
      <c r="D954" s="133"/>
      <c r="E954" s="134"/>
      <c r="F954" s="43" t="str">
        <f>VLOOKUP(C954,'[2]Acha Air Sales Price List'!$B$1:$D$65536,3,FALSE)</f>
        <v>Exchange rate :</v>
      </c>
      <c r="G954" s="21">
        <f>ROUND(IF(ISBLANK(C954),0,VLOOKUP(C954,'[2]Acha Air Sales Price List'!$B$1:$X$65536,12,FALSE)*$L$14),2)</f>
        <v>0</v>
      </c>
      <c r="H954" s="22">
        <f t="shared" si="25"/>
        <v>0</v>
      </c>
      <c r="I954" s="14"/>
    </row>
    <row r="955" spans="1:9" ht="12.4" hidden="1" customHeight="1">
      <c r="A955" s="13"/>
      <c r="B955" s="1"/>
      <c r="C955" s="36"/>
      <c r="D955" s="133"/>
      <c r="E955" s="134"/>
      <c r="F955" s="43" t="str">
        <f>VLOOKUP(C955,'[2]Acha Air Sales Price List'!$B$1:$D$65536,3,FALSE)</f>
        <v>Exchange rate :</v>
      </c>
      <c r="G955" s="21">
        <f>ROUND(IF(ISBLANK(C955),0,VLOOKUP(C955,'[2]Acha Air Sales Price List'!$B$1:$X$65536,12,FALSE)*$L$14),2)</f>
        <v>0</v>
      </c>
      <c r="H955" s="22">
        <f t="shared" si="25"/>
        <v>0</v>
      </c>
      <c r="I955" s="14"/>
    </row>
    <row r="956" spans="1:9" ht="12.4" hidden="1" customHeight="1">
      <c r="A956" s="13"/>
      <c r="B956" s="1"/>
      <c r="C956" s="36"/>
      <c r="D956" s="133"/>
      <c r="E956" s="134"/>
      <c r="F956" s="43" t="str">
        <f>VLOOKUP(C956,'[2]Acha Air Sales Price List'!$B$1:$D$65536,3,FALSE)</f>
        <v>Exchange rate :</v>
      </c>
      <c r="G956" s="21">
        <f>ROUND(IF(ISBLANK(C956),0,VLOOKUP(C956,'[2]Acha Air Sales Price List'!$B$1:$X$65536,12,FALSE)*$L$14),2)</f>
        <v>0</v>
      </c>
      <c r="H956" s="22">
        <f t="shared" si="25"/>
        <v>0</v>
      </c>
      <c r="I956" s="14"/>
    </row>
    <row r="957" spans="1:9" ht="12.4" hidden="1" customHeight="1">
      <c r="A957" s="13"/>
      <c r="B957" s="1"/>
      <c r="C957" s="36"/>
      <c r="D957" s="133"/>
      <c r="E957" s="134"/>
      <c r="F957" s="43" t="str">
        <f>VLOOKUP(C957,'[2]Acha Air Sales Price List'!$B$1:$D$65536,3,FALSE)</f>
        <v>Exchange rate :</v>
      </c>
      <c r="G957" s="21">
        <f>ROUND(IF(ISBLANK(C957),0,VLOOKUP(C957,'[2]Acha Air Sales Price List'!$B$1:$X$65536,12,FALSE)*$L$14),2)</f>
        <v>0</v>
      </c>
      <c r="H957" s="22">
        <f t="shared" si="25"/>
        <v>0</v>
      </c>
      <c r="I957" s="14"/>
    </row>
    <row r="958" spans="1:9" ht="12.4" hidden="1" customHeight="1">
      <c r="A958" s="13"/>
      <c r="B958" s="1"/>
      <c r="C958" s="36"/>
      <c r="D958" s="133"/>
      <c r="E958" s="134"/>
      <c r="F958" s="43" t="str">
        <f>VLOOKUP(C958,'[2]Acha Air Sales Price List'!$B$1:$D$65536,3,FALSE)</f>
        <v>Exchange rate :</v>
      </c>
      <c r="G958" s="21">
        <f>ROUND(IF(ISBLANK(C958),0,VLOOKUP(C958,'[2]Acha Air Sales Price List'!$B$1:$X$65536,12,FALSE)*$L$14),2)</f>
        <v>0</v>
      </c>
      <c r="H958" s="22">
        <f t="shared" si="25"/>
        <v>0</v>
      </c>
      <c r="I958" s="14"/>
    </row>
    <row r="959" spans="1:9" ht="12.4" hidden="1" customHeight="1">
      <c r="A959" s="13"/>
      <c r="B959" s="1"/>
      <c r="C959" s="36"/>
      <c r="D959" s="133"/>
      <c r="E959" s="134"/>
      <c r="F959" s="43" t="str">
        <f>VLOOKUP(C959,'[2]Acha Air Sales Price List'!$B$1:$D$65536,3,FALSE)</f>
        <v>Exchange rate :</v>
      </c>
      <c r="G959" s="21">
        <f>ROUND(IF(ISBLANK(C959),0,VLOOKUP(C959,'[2]Acha Air Sales Price List'!$B$1:$X$65536,12,FALSE)*$L$14),2)</f>
        <v>0</v>
      </c>
      <c r="H959" s="22">
        <f t="shared" si="25"/>
        <v>0</v>
      </c>
      <c r="I959" s="14"/>
    </row>
    <row r="960" spans="1:9" ht="12.4" hidden="1" customHeight="1">
      <c r="A960" s="13"/>
      <c r="B960" s="1"/>
      <c r="C960" s="36"/>
      <c r="D960" s="133"/>
      <c r="E960" s="134"/>
      <c r="F960" s="43" t="str">
        <f>VLOOKUP(C960,'[2]Acha Air Sales Price List'!$B$1:$D$65536,3,FALSE)</f>
        <v>Exchange rate :</v>
      </c>
      <c r="G960" s="21">
        <f>ROUND(IF(ISBLANK(C960),0,VLOOKUP(C960,'[2]Acha Air Sales Price List'!$B$1:$X$65536,12,FALSE)*$L$14),2)</f>
        <v>0</v>
      </c>
      <c r="H960" s="22">
        <f t="shared" si="25"/>
        <v>0</v>
      </c>
      <c r="I960" s="14"/>
    </row>
    <row r="961" spans="1:9" ht="12.4" hidden="1" customHeight="1">
      <c r="A961" s="13"/>
      <c r="B961" s="1"/>
      <c r="C961" s="36"/>
      <c r="D961" s="133"/>
      <c r="E961" s="134"/>
      <c r="F961" s="43" t="str">
        <f>VLOOKUP(C961,'[2]Acha Air Sales Price List'!$B$1:$D$65536,3,FALSE)</f>
        <v>Exchange rate :</v>
      </c>
      <c r="G961" s="21">
        <f>ROUND(IF(ISBLANK(C961),0,VLOOKUP(C961,'[2]Acha Air Sales Price List'!$B$1:$X$65536,12,FALSE)*$L$14),2)</f>
        <v>0</v>
      </c>
      <c r="H961" s="22">
        <f t="shared" si="25"/>
        <v>0</v>
      </c>
      <c r="I961" s="14"/>
    </row>
    <row r="962" spans="1:9" ht="12.4" hidden="1" customHeight="1">
      <c r="A962" s="13"/>
      <c r="B962" s="1"/>
      <c r="C962" s="36"/>
      <c r="D962" s="133"/>
      <c r="E962" s="134"/>
      <c r="F962" s="43" t="str">
        <f>VLOOKUP(C962,'[2]Acha Air Sales Price List'!$B$1:$D$65536,3,FALSE)</f>
        <v>Exchange rate :</v>
      </c>
      <c r="G962" s="21">
        <f>ROUND(IF(ISBLANK(C962),0,VLOOKUP(C962,'[2]Acha Air Sales Price List'!$B$1:$X$65536,12,FALSE)*$L$14),2)</f>
        <v>0</v>
      </c>
      <c r="H962" s="22">
        <f t="shared" si="25"/>
        <v>0</v>
      </c>
      <c r="I962" s="14"/>
    </row>
    <row r="963" spans="1:9" ht="12.4" hidden="1" customHeight="1">
      <c r="A963" s="13"/>
      <c r="B963" s="1"/>
      <c r="C963" s="36"/>
      <c r="D963" s="133"/>
      <c r="E963" s="134"/>
      <c r="F963" s="43" t="str">
        <f>VLOOKUP(C963,'[2]Acha Air Sales Price List'!$B$1:$D$65536,3,FALSE)</f>
        <v>Exchange rate :</v>
      </c>
      <c r="G963" s="21">
        <f>ROUND(IF(ISBLANK(C963),0,VLOOKUP(C963,'[2]Acha Air Sales Price List'!$B$1:$X$65536,12,FALSE)*$L$14),2)</f>
        <v>0</v>
      </c>
      <c r="H963" s="22">
        <f t="shared" si="25"/>
        <v>0</v>
      </c>
      <c r="I963" s="14"/>
    </row>
    <row r="964" spans="1:9" ht="12.4" hidden="1" customHeight="1">
      <c r="A964" s="13"/>
      <c r="B964" s="1"/>
      <c r="C964" s="36"/>
      <c r="D964" s="133"/>
      <c r="E964" s="134"/>
      <c r="F964" s="43" t="str">
        <f>VLOOKUP(C964,'[2]Acha Air Sales Price List'!$B$1:$D$65536,3,FALSE)</f>
        <v>Exchange rate :</v>
      </c>
      <c r="G964" s="21">
        <f>ROUND(IF(ISBLANK(C964),0,VLOOKUP(C964,'[2]Acha Air Sales Price List'!$B$1:$X$65536,12,FALSE)*$L$14),2)</f>
        <v>0</v>
      </c>
      <c r="H964" s="22">
        <f t="shared" si="25"/>
        <v>0</v>
      </c>
      <c r="I964" s="14"/>
    </row>
    <row r="965" spans="1:9" ht="12.4" hidden="1" customHeight="1">
      <c r="A965" s="13"/>
      <c r="B965" s="1"/>
      <c r="C965" s="36"/>
      <c r="D965" s="133"/>
      <c r="E965" s="134"/>
      <c r="F965" s="43" t="str">
        <f>VLOOKUP(C965,'[2]Acha Air Sales Price List'!$B$1:$D$65536,3,FALSE)</f>
        <v>Exchange rate :</v>
      </c>
      <c r="G965" s="21">
        <f>ROUND(IF(ISBLANK(C965),0,VLOOKUP(C965,'[2]Acha Air Sales Price List'!$B$1:$X$65536,12,FALSE)*$L$14),2)</f>
        <v>0</v>
      </c>
      <c r="H965" s="22">
        <f t="shared" si="25"/>
        <v>0</v>
      </c>
      <c r="I965" s="14"/>
    </row>
    <row r="966" spans="1:9" ht="12.4" hidden="1" customHeight="1">
      <c r="A966" s="13"/>
      <c r="B966" s="1"/>
      <c r="C966" s="36"/>
      <c r="D966" s="133"/>
      <c r="E966" s="134"/>
      <c r="F966" s="43" t="str">
        <f>VLOOKUP(C966,'[2]Acha Air Sales Price List'!$B$1:$D$65536,3,FALSE)</f>
        <v>Exchange rate :</v>
      </c>
      <c r="G966" s="21">
        <f>ROUND(IF(ISBLANK(C966),0,VLOOKUP(C966,'[2]Acha Air Sales Price List'!$B$1:$X$65536,12,FALSE)*$L$14),2)</f>
        <v>0</v>
      </c>
      <c r="H966" s="22">
        <f t="shared" si="25"/>
        <v>0</v>
      </c>
      <c r="I966" s="14"/>
    </row>
    <row r="967" spans="1:9" ht="12.4" hidden="1" customHeight="1">
      <c r="A967" s="13"/>
      <c r="B967" s="1"/>
      <c r="C967" s="36"/>
      <c r="D967" s="133"/>
      <c r="E967" s="134"/>
      <c r="F967" s="43" t="str">
        <f>VLOOKUP(C967,'[2]Acha Air Sales Price List'!$B$1:$D$65536,3,FALSE)</f>
        <v>Exchange rate :</v>
      </c>
      <c r="G967" s="21">
        <f>ROUND(IF(ISBLANK(C967),0,VLOOKUP(C967,'[2]Acha Air Sales Price List'!$B$1:$X$65536,12,FALSE)*$L$14),2)</f>
        <v>0</v>
      </c>
      <c r="H967" s="22">
        <f t="shared" si="25"/>
        <v>0</v>
      </c>
      <c r="I967" s="14"/>
    </row>
    <row r="968" spans="1:9" ht="12.4" hidden="1" customHeight="1">
      <c r="A968" s="13"/>
      <c r="B968" s="1"/>
      <c r="C968" s="36"/>
      <c r="D968" s="133"/>
      <c r="E968" s="134"/>
      <c r="F968" s="43" t="str">
        <f>VLOOKUP(C968,'[2]Acha Air Sales Price List'!$B$1:$D$65536,3,FALSE)</f>
        <v>Exchange rate :</v>
      </c>
      <c r="G968" s="21">
        <f>ROUND(IF(ISBLANK(C968),0,VLOOKUP(C968,'[2]Acha Air Sales Price List'!$B$1:$X$65536,12,FALSE)*$L$14),2)</f>
        <v>0</v>
      </c>
      <c r="H968" s="22">
        <f t="shared" si="25"/>
        <v>0</v>
      </c>
      <c r="I968" s="14"/>
    </row>
    <row r="969" spans="1:9" ht="12.4" hidden="1" customHeight="1">
      <c r="A969" s="13"/>
      <c r="B969" s="1"/>
      <c r="C969" s="36"/>
      <c r="D969" s="133"/>
      <c r="E969" s="134"/>
      <c r="F969" s="43" t="str">
        <f>VLOOKUP(C969,'[2]Acha Air Sales Price List'!$B$1:$D$65536,3,FALSE)</f>
        <v>Exchange rate :</v>
      </c>
      <c r="G969" s="21">
        <f>ROUND(IF(ISBLANK(C969),0,VLOOKUP(C969,'[2]Acha Air Sales Price List'!$B$1:$X$65536,12,FALSE)*$L$14),2)</f>
        <v>0</v>
      </c>
      <c r="H969" s="22">
        <f t="shared" si="25"/>
        <v>0</v>
      </c>
      <c r="I969" s="14"/>
    </row>
    <row r="970" spans="1:9" ht="12.4" hidden="1" customHeight="1">
      <c r="A970" s="13"/>
      <c r="B970" s="1"/>
      <c r="C970" s="36"/>
      <c r="D970" s="133"/>
      <c r="E970" s="134"/>
      <c r="F970" s="43" t="str">
        <f>VLOOKUP(C970,'[2]Acha Air Sales Price List'!$B$1:$D$65536,3,FALSE)</f>
        <v>Exchange rate :</v>
      </c>
      <c r="G970" s="21">
        <f>ROUND(IF(ISBLANK(C970),0,VLOOKUP(C970,'[2]Acha Air Sales Price List'!$B$1:$X$65536,12,FALSE)*$L$14),2)</f>
        <v>0</v>
      </c>
      <c r="H970" s="22">
        <f t="shared" si="25"/>
        <v>0</v>
      </c>
      <c r="I970" s="14"/>
    </row>
    <row r="971" spans="1:9" ht="12.4" hidden="1" customHeight="1">
      <c r="A971" s="13"/>
      <c r="B971" s="1"/>
      <c r="C971" s="36"/>
      <c r="D971" s="133"/>
      <c r="E971" s="134"/>
      <c r="F971" s="43" t="str">
        <f>VLOOKUP(C971,'[2]Acha Air Sales Price List'!$B$1:$D$65536,3,FALSE)</f>
        <v>Exchange rate :</v>
      </c>
      <c r="G971" s="21">
        <f>ROUND(IF(ISBLANK(C971),0,VLOOKUP(C971,'[2]Acha Air Sales Price List'!$B$1:$X$65536,12,FALSE)*$L$14),2)</f>
        <v>0</v>
      </c>
      <c r="H971" s="22">
        <f t="shared" si="25"/>
        <v>0</v>
      </c>
      <c r="I971" s="14"/>
    </row>
    <row r="972" spans="1:9" ht="12.4" hidden="1" customHeight="1">
      <c r="A972" s="13"/>
      <c r="B972" s="1"/>
      <c r="C972" s="36"/>
      <c r="D972" s="133"/>
      <c r="E972" s="134"/>
      <c r="F972" s="43" t="str">
        <f>VLOOKUP(C972,'[2]Acha Air Sales Price List'!$B$1:$D$65536,3,FALSE)</f>
        <v>Exchange rate :</v>
      </c>
      <c r="G972" s="21">
        <f>ROUND(IF(ISBLANK(C972),0,VLOOKUP(C972,'[2]Acha Air Sales Price List'!$B$1:$X$65536,12,FALSE)*$L$14),2)</f>
        <v>0</v>
      </c>
      <c r="H972" s="22">
        <f t="shared" si="25"/>
        <v>0</v>
      </c>
      <c r="I972" s="14"/>
    </row>
    <row r="973" spans="1:9" ht="12.4" hidden="1" customHeight="1">
      <c r="A973" s="13"/>
      <c r="B973" s="1"/>
      <c r="C973" s="36"/>
      <c r="D973" s="133"/>
      <c r="E973" s="134"/>
      <c r="F973" s="43" t="str">
        <f>VLOOKUP(C973,'[2]Acha Air Sales Price List'!$B$1:$D$65536,3,FALSE)</f>
        <v>Exchange rate :</v>
      </c>
      <c r="G973" s="21">
        <f>ROUND(IF(ISBLANK(C973),0,VLOOKUP(C973,'[2]Acha Air Sales Price List'!$B$1:$X$65536,12,FALSE)*$L$14),2)</f>
        <v>0</v>
      </c>
      <c r="H973" s="22">
        <f t="shared" si="25"/>
        <v>0</v>
      </c>
      <c r="I973" s="14"/>
    </row>
    <row r="974" spans="1:9" ht="12.4" hidden="1" customHeight="1">
      <c r="A974" s="13"/>
      <c r="B974" s="1"/>
      <c r="C974" s="37"/>
      <c r="D974" s="133"/>
      <c r="E974" s="134"/>
      <c r="F974" s="43" t="str">
        <f>VLOOKUP(C974,'[2]Acha Air Sales Price List'!$B$1:$D$65536,3,FALSE)</f>
        <v>Exchange rate :</v>
      </c>
      <c r="G974" s="21">
        <f>ROUND(IF(ISBLANK(C974),0,VLOOKUP(C974,'[2]Acha Air Sales Price List'!$B$1:$X$65536,12,FALSE)*$L$14),2)</f>
        <v>0</v>
      </c>
      <c r="H974" s="22">
        <f t="shared" si="25"/>
        <v>0</v>
      </c>
      <c r="I974" s="14"/>
    </row>
    <row r="975" spans="1:9" ht="12" hidden="1" customHeight="1">
      <c r="A975" s="13"/>
      <c r="B975" s="1"/>
      <c r="C975" s="36"/>
      <c r="D975" s="133"/>
      <c r="E975" s="134"/>
      <c r="F975" s="43" t="str">
        <f>VLOOKUP(C975,'[2]Acha Air Sales Price List'!$B$1:$D$65536,3,FALSE)</f>
        <v>Exchange rate :</v>
      </c>
      <c r="G975" s="21">
        <f>ROUND(IF(ISBLANK(C975),0,VLOOKUP(C975,'[2]Acha Air Sales Price List'!$B$1:$X$65536,12,FALSE)*$L$14),2)</f>
        <v>0</v>
      </c>
      <c r="H975" s="22">
        <f t="shared" si="25"/>
        <v>0</v>
      </c>
      <c r="I975" s="14"/>
    </row>
    <row r="976" spans="1:9" ht="12.4" hidden="1" customHeight="1">
      <c r="A976" s="13"/>
      <c r="B976" s="1"/>
      <c r="C976" s="36"/>
      <c r="D976" s="133"/>
      <c r="E976" s="134"/>
      <c r="F976" s="43" t="str">
        <f>VLOOKUP(C976,'[2]Acha Air Sales Price List'!$B$1:$D$65536,3,FALSE)</f>
        <v>Exchange rate :</v>
      </c>
      <c r="G976" s="21">
        <f>ROUND(IF(ISBLANK(C976),0,VLOOKUP(C976,'[2]Acha Air Sales Price List'!$B$1:$X$65536,12,FALSE)*$L$14),2)</f>
        <v>0</v>
      </c>
      <c r="H976" s="22">
        <f t="shared" si="25"/>
        <v>0</v>
      </c>
      <c r="I976" s="14"/>
    </row>
    <row r="977" spans="1:9" ht="12.4" hidden="1" customHeight="1">
      <c r="A977" s="13"/>
      <c r="B977" s="1"/>
      <c r="C977" s="36"/>
      <c r="D977" s="133"/>
      <c r="E977" s="134"/>
      <c r="F977" s="43" t="str">
        <f>VLOOKUP(C977,'[2]Acha Air Sales Price List'!$B$1:$D$65536,3,FALSE)</f>
        <v>Exchange rate :</v>
      </c>
      <c r="G977" s="21">
        <f>ROUND(IF(ISBLANK(C977),0,VLOOKUP(C977,'[2]Acha Air Sales Price List'!$B$1:$X$65536,12,FALSE)*$L$14),2)</f>
        <v>0</v>
      </c>
      <c r="H977" s="22">
        <f t="shared" si="25"/>
        <v>0</v>
      </c>
      <c r="I977" s="14"/>
    </row>
    <row r="978" spans="1:9" ht="12.4" hidden="1" customHeight="1">
      <c r="A978" s="13"/>
      <c r="B978" s="1"/>
      <c r="C978" s="36"/>
      <c r="D978" s="133"/>
      <c r="E978" s="134"/>
      <c r="F978" s="43" t="str">
        <f>VLOOKUP(C978,'[2]Acha Air Sales Price List'!$B$1:$D$65536,3,FALSE)</f>
        <v>Exchange rate :</v>
      </c>
      <c r="G978" s="21">
        <f>ROUND(IF(ISBLANK(C978),0,VLOOKUP(C978,'[2]Acha Air Sales Price List'!$B$1:$X$65536,12,FALSE)*$L$14),2)</f>
        <v>0</v>
      </c>
      <c r="H978" s="22">
        <f t="shared" si="25"/>
        <v>0</v>
      </c>
      <c r="I978" s="14"/>
    </row>
    <row r="979" spans="1:9" ht="12.4" hidden="1" customHeight="1">
      <c r="A979" s="13"/>
      <c r="B979" s="1"/>
      <c r="C979" s="36"/>
      <c r="D979" s="133"/>
      <c r="E979" s="134"/>
      <c r="F979" s="43" t="str">
        <f>VLOOKUP(C979,'[2]Acha Air Sales Price List'!$B$1:$D$65536,3,FALSE)</f>
        <v>Exchange rate :</v>
      </c>
      <c r="G979" s="21">
        <f>ROUND(IF(ISBLANK(C979),0,VLOOKUP(C979,'[2]Acha Air Sales Price List'!$B$1:$X$65536,12,FALSE)*$L$14),2)</f>
        <v>0</v>
      </c>
      <c r="H979" s="22">
        <f t="shared" si="25"/>
        <v>0</v>
      </c>
      <c r="I979" s="14"/>
    </row>
    <row r="980" spans="1:9" ht="12.4" hidden="1" customHeight="1">
      <c r="A980" s="13"/>
      <c r="B980" s="1"/>
      <c r="C980" s="36"/>
      <c r="D980" s="133"/>
      <c r="E980" s="134"/>
      <c r="F980" s="43" t="str">
        <f>VLOOKUP(C980,'[2]Acha Air Sales Price List'!$B$1:$D$65536,3,FALSE)</f>
        <v>Exchange rate :</v>
      </c>
      <c r="G980" s="21">
        <f>ROUND(IF(ISBLANK(C980),0,VLOOKUP(C980,'[2]Acha Air Sales Price List'!$B$1:$X$65536,12,FALSE)*$L$14),2)</f>
        <v>0</v>
      </c>
      <c r="H980" s="22">
        <f t="shared" si="25"/>
        <v>0</v>
      </c>
      <c r="I980" s="14"/>
    </row>
    <row r="981" spans="1:9" ht="12.4" hidden="1" customHeight="1">
      <c r="A981" s="13"/>
      <c r="B981" s="1"/>
      <c r="C981" s="36"/>
      <c r="D981" s="133"/>
      <c r="E981" s="134"/>
      <c r="F981" s="43" t="str">
        <f>VLOOKUP(C981,'[2]Acha Air Sales Price List'!$B$1:$D$65536,3,FALSE)</f>
        <v>Exchange rate :</v>
      </c>
      <c r="G981" s="21">
        <f>ROUND(IF(ISBLANK(C981),0,VLOOKUP(C981,'[2]Acha Air Sales Price List'!$B$1:$X$65536,12,FALSE)*$L$14),2)</f>
        <v>0</v>
      </c>
      <c r="H981" s="22">
        <f t="shared" si="25"/>
        <v>0</v>
      </c>
      <c r="I981" s="14"/>
    </row>
    <row r="982" spans="1:9" ht="12.4" hidden="1" customHeight="1">
      <c r="A982" s="13"/>
      <c r="B982" s="1"/>
      <c r="C982" s="36"/>
      <c r="D982" s="133"/>
      <c r="E982" s="134"/>
      <c r="F982" s="43" t="str">
        <f>VLOOKUP(C982,'[2]Acha Air Sales Price List'!$B$1:$D$65536,3,FALSE)</f>
        <v>Exchange rate :</v>
      </c>
      <c r="G982" s="21">
        <f>ROUND(IF(ISBLANK(C982),0,VLOOKUP(C982,'[2]Acha Air Sales Price List'!$B$1:$X$65536,12,FALSE)*$L$14),2)</f>
        <v>0</v>
      </c>
      <c r="H982" s="22">
        <f t="shared" si="25"/>
        <v>0</v>
      </c>
      <c r="I982" s="14"/>
    </row>
    <row r="983" spans="1:9" ht="12.4" hidden="1" customHeight="1">
      <c r="A983" s="13"/>
      <c r="B983" s="1"/>
      <c r="C983" s="36"/>
      <c r="D983" s="133"/>
      <c r="E983" s="134"/>
      <c r="F983" s="43" t="str">
        <f>VLOOKUP(C983,'[2]Acha Air Sales Price List'!$B$1:$D$65536,3,FALSE)</f>
        <v>Exchange rate :</v>
      </c>
      <c r="G983" s="21">
        <f>ROUND(IF(ISBLANK(C983),0,VLOOKUP(C983,'[2]Acha Air Sales Price List'!$B$1:$X$65536,12,FALSE)*$L$14),2)</f>
        <v>0</v>
      </c>
      <c r="H983" s="22">
        <f t="shared" si="25"/>
        <v>0</v>
      </c>
      <c r="I983" s="14"/>
    </row>
    <row r="984" spans="1:9" ht="12.4" hidden="1" customHeight="1">
      <c r="A984" s="13"/>
      <c r="B984" s="1"/>
      <c r="C984" s="36"/>
      <c r="D984" s="133"/>
      <c r="E984" s="134"/>
      <c r="F984" s="43" t="str">
        <f>VLOOKUP(C984,'[2]Acha Air Sales Price List'!$B$1:$D$65536,3,FALSE)</f>
        <v>Exchange rate :</v>
      </c>
      <c r="G984" s="21">
        <f>ROUND(IF(ISBLANK(C984),0,VLOOKUP(C984,'[2]Acha Air Sales Price List'!$B$1:$X$65536,12,FALSE)*$L$14),2)</f>
        <v>0</v>
      </c>
      <c r="H984" s="22">
        <f t="shared" si="25"/>
        <v>0</v>
      </c>
      <c r="I984" s="14"/>
    </row>
    <row r="985" spans="1:9" ht="12.4" hidden="1" customHeight="1">
      <c r="A985" s="13"/>
      <c r="B985" s="1"/>
      <c r="C985" s="36"/>
      <c r="D985" s="133"/>
      <c r="E985" s="134"/>
      <c r="F985" s="43" t="str">
        <f>VLOOKUP(C985,'[2]Acha Air Sales Price List'!$B$1:$D$65536,3,FALSE)</f>
        <v>Exchange rate :</v>
      </c>
      <c r="G985" s="21">
        <f>ROUND(IF(ISBLANK(C985),0,VLOOKUP(C985,'[2]Acha Air Sales Price List'!$B$1:$X$65536,12,FALSE)*$L$14),2)</f>
        <v>0</v>
      </c>
      <c r="H985" s="22">
        <f t="shared" si="25"/>
        <v>0</v>
      </c>
      <c r="I985" s="14"/>
    </row>
    <row r="986" spans="1:9" ht="12.4" hidden="1" customHeight="1">
      <c r="A986" s="13"/>
      <c r="B986" s="1"/>
      <c r="C986" s="36"/>
      <c r="D986" s="133"/>
      <c r="E986" s="134"/>
      <c r="F986" s="43" t="str">
        <f>VLOOKUP(C986,'[2]Acha Air Sales Price List'!$B$1:$D$65536,3,FALSE)</f>
        <v>Exchange rate :</v>
      </c>
      <c r="G986" s="21">
        <f>ROUND(IF(ISBLANK(C986),0,VLOOKUP(C986,'[2]Acha Air Sales Price List'!$B$1:$X$65536,12,FALSE)*$L$14),2)</f>
        <v>0</v>
      </c>
      <c r="H986" s="22">
        <f t="shared" si="25"/>
        <v>0</v>
      </c>
      <c r="I986" s="14"/>
    </row>
    <row r="987" spans="1:9" ht="12.4" hidden="1" customHeight="1">
      <c r="A987" s="13"/>
      <c r="B987" s="1"/>
      <c r="C987" s="36"/>
      <c r="D987" s="133"/>
      <c r="E987" s="134"/>
      <c r="F987" s="43" t="str">
        <f>VLOOKUP(C987,'[2]Acha Air Sales Price List'!$B$1:$D$65536,3,FALSE)</f>
        <v>Exchange rate :</v>
      </c>
      <c r="G987" s="21">
        <f>ROUND(IF(ISBLANK(C987),0,VLOOKUP(C987,'[2]Acha Air Sales Price List'!$B$1:$X$65536,12,FALSE)*$L$14),2)</f>
        <v>0</v>
      </c>
      <c r="H987" s="22">
        <f t="shared" si="25"/>
        <v>0</v>
      </c>
      <c r="I987" s="14"/>
    </row>
    <row r="988" spans="1:9" ht="12.4" hidden="1" customHeight="1">
      <c r="A988" s="13"/>
      <c r="B988" s="1"/>
      <c r="C988" s="36"/>
      <c r="D988" s="133"/>
      <c r="E988" s="134"/>
      <c r="F988" s="43" t="str">
        <f>VLOOKUP(C988,'[2]Acha Air Sales Price List'!$B$1:$D$65536,3,FALSE)</f>
        <v>Exchange rate :</v>
      </c>
      <c r="G988" s="21">
        <f>ROUND(IF(ISBLANK(C988),0,VLOOKUP(C988,'[2]Acha Air Sales Price List'!$B$1:$X$65536,12,FALSE)*$L$14),2)</f>
        <v>0</v>
      </c>
      <c r="H988" s="22">
        <f t="shared" si="25"/>
        <v>0</v>
      </c>
      <c r="I988" s="14"/>
    </row>
    <row r="989" spans="1:9" ht="12.4" hidden="1" customHeight="1">
      <c r="A989" s="13"/>
      <c r="B989" s="1"/>
      <c r="C989" s="36"/>
      <c r="D989" s="133"/>
      <c r="E989" s="134"/>
      <c r="F989" s="43" t="str">
        <f>VLOOKUP(C989,'[2]Acha Air Sales Price List'!$B$1:$D$65536,3,FALSE)</f>
        <v>Exchange rate :</v>
      </c>
      <c r="G989" s="21">
        <f>ROUND(IF(ISBLANK(C989),0,VLOOKUP(C989,'[2]Acha Air Sales Price List'!$B$1:$X$65536,12,FALSE)*$L$14),2)</f>
        <v>0</v>
      </c>
      <c r="H989" s="22">
        <f t="shared" si="25"/>
        <v>0</v>
      </c>
      <c r="I989" s="14"/>
    </row>
    <row r="990" spans="1:9" ht="12.4" hidden="1" customHeight="1">
      <c r="A990" s="13"/>
      <c r="B990" s="1"/>
      <c r="C990" s="36"/>
      <c r="D990" s="133"/>
      <c r="E990" s="134"/>
      <c r="F990" s="43" t="str">
        <f>VLOOKUP(C990,'[2]Acha Air Sales Price List'!$B$1:$D$65536,3,FALSE)</f>
        <v>Exchange rate :</v>
      </c>
      <c r="G990" s="21">
        <f>ROUND(IF(ISBLANK(C990),0,VLOOKUP(C990,'[2]Acha Air Sales Price List'!$B$1:$X$65536,12,FALSE)*$L$14),2)</f>
        <v>0</v>
      </c>
      <c r="H990" s="22">
        <f t="shared" si="25"/>
        <v>0</v>
      </c>
      <c r="I990" s="14"/>
    </row>
    <row r="991" spans="1:9" ht="12.4" hidden="1" customHeight="1">
      <c r="A991" s="13"/>
      <c r="B991" s="1"/>
      <c r="C991" s="36"/>
      <c r="D991" s="133"/>
      <c r="E991" s="134"/>
      <c r="F991" s="43" t="str">
        <f>VLOOKUP(C991,'[2]Acha Air Sales Price List'!$B$1:$D$65536,3,FALSE)</f>
        <v>Exchange rate :</v>
      </c>
      <c r="G991" s="21">
        <f>ROUND(IF(ISBLANK(C991),0,VLOOKUP(C991,'[2]Acha Air Sales Price List'!$B$1:$X$65536,12,FALSE)*$L$14),2)</f>
        <v>0</v>
      </c>
      <c r="H991" s="22">
        <f t="shared" si="25"/>
        <v>0</v>
      </c>
      <c r="I991" s="14"/>
    </row>
    <row r="992" spans="1:9" ht="12.4" hidden="1" customHeight="1">
      <c r="A992" s="13"/>
      <c r="B992" s="1"/>
      <c r="C992" s="36"/>
      <c r="D992" s="133"/>
      <c r="E992" s="134"/>
      <c r="F992" s="43" t="str">
        <f>VLOOKUP(C992,'[2]Acha Air Sales Price List'!$B$1:$D$65536,3,FALSE)</f>
        <v>Exchange rate :</v>
      </c>
      <c r="G992" s="21">
        <f>ROUND(IF(ISBLANK(C992),0,VLOOKUP(C992,'[2]Acha Air Sales Price List'!$B$1:$X$65536,12,FALSE)*$L$14),2)</f>
        <v>0</v>
      </c>
      <c r="H992" s="22">
        <f t="shared" si="25"/>
        <v>0</v>
      </c>
      <c r="I992" s="14"/>
    </row>
    <row r="993" spans="1:9" ht="12.4" hidden="1" customHeight="1">
      <c r="A993" s="13"/>
      <c r="B993" s="1"/>
      <c r="C993" s="36"/>
      <c r="D993" s="133"/>
      <c r="E993" s="134"/>
      <c r="F993" s="43" t="str">
        <f>VLOOKUP(C993,'[2]Acha Air Sales Price List'!$B$1:$D$65536,3,FALSE)</f>
        <v>Exchange rate :</v>
      </c>
      <c r="G993" s="21">
        <f>ROUND(IF(ISBLANK(C993),0,VLOOKUP(C993,'[2]Acha Air Sales Price List'!$B$1:$X$65536,12,FALSE)*$L$14),2)</f>
        <v>0</v>
      </c>
      <c r="H993" s="22">
        <f t="shared" si="25"/>
        <v>0</v>
      </c>
      <c r="I993" s="14"/>
    </row>
    <row r="994" spans="1:9" ht="12.4" hidden="1" customHeight="1">
      <c r="A994" s="13"/>
      <c r="B994" s="1"/>
      <c r="C994" s="36"/>
      <c r="D994" s="133"/>
      <c r="E994" s="134"/>
      <c r="F994" s="43" t="str">
        <f>VLOOKUP(C994,'[2]Acha Air Sales Price List'!$B$1:$D$65536,3,FALSE)</f>
        <v>Exchange rate :</v>
      </c>
      <c r="G994" s="21">
        <f>ROUND(IF(ISBLANK(C994),0,VLOOKUP(C994,'[2]Acha Air Sales Price List'!$B$1:$X$65536,12,FALSE)*$L$14),2)</f>
        <v>0</v>
      </c>
      <c r="H994" s="22">
        <f t="shared" si="25"/>
        <v>0</v>
      </c>
      <c r="I994" s="14"/>
    </row>
    <row r="995" spans="1:9" ht="12.4" hidden="1" customHeight="1">
      <c r="A995" s="13"/>
      <c r="B995" s="1"/>
      <c r="C995" s="36"/>
      <c r="D995" s="133"/>
      <c r="E995" s="134"/>
      <c r="F995" s="43" t="str">
        <f>VLOOKUP(C995,'[2]Acha Air Sales Price List'!$B$1:$D$65536,3,FALSE)</f>
        <v>Exchange rate :</v>
      </c>
      <c r="G995" s="21">
        <f>ROUND(IF(ISBLANK(C995),0,VLOOKUP(C995,'[2]Acha Air Sales Price List'!$B$1:$X$65536,12,FALSE)*$L$14),2)</f>
        <v>0</v>
      </c>
      <c r="H995" s="22">
        <f t="shared" si="25"/>
        <v>0</v>
      </c>
      <c r="I995" s="14"/>
    </row>
    <row r="996" spans="1:9" ht="12.4" hidden="1" customHeight="1">
      <c r="A996" s="13"/>
      <c r="B996" s="1"/>
      <c r="C996" s="36"/>
      <c r="D996" s="133"/>
      <c r="E996" s="134"/>
      <c r="F996" s="43" t="str">
        <f>VLOOKUP(C996,'[2]Acha Air Sales Price List'!$B$1:$D$65536,3,FALSE)</f>
        <v>Exchange rate :</v>
      </c>
      <c r="G996" s="21">
        <f>ROUND(IF(ISBLANK(C996),0,VLOOKUP(C996,'[2]Acha Air Sales Price List'!$B$1:$X$65536,12,FALSE)*$L$14),2)</f>
        <v>0</v>
      </c>
      <c r="H996" s="22">
        <f t="shared" si="25"/>
        <v>0</v>
      </c>
      <c r="I996" s="14"/>
    </row>
    <row r="997" spans="1:9" ht="12.4" hidden="1" customHeight="1">
      <c r="A997" s="13"/>
      <c r="B997" s="1"/>
      <c r="C997" s="36"/>
      <c r="D997" s="133"/>
      <c r="E997" s="134"/>
      <c r="F997" s="43" t="str">
        <f>VLOOKUP(C997,'[2]Acha Air Sales Price List'!$B$1:$D$65536,3,FALSE)</f>
        <v>Exchange rate :</v>
      </c>
      <c r="G997" s="21">
        <f>ROUND(IF(ISBLANK(C997),0,VLOOKUP(C997,'[2]Acha Air Sales Price List'!$B$1:$X$65536,12,FALSE)*$L$14),2)</f>
        <v>0</v>
      </c>
      <c r="H997" s="22">
        <f t="shared" si="25"/>
        <v>0</v>
      </c>
      <c r="I997" s="14"/>
    </row>
    <row r="998" spans="1:9" ht="12.4" hidden="1" customHeight="1">
      <c r="A998" s="13"/>
      <c r="B998" s="1"/>
      <c r="C998" s="36"/>
      <c r="D998" s="133"/>
      <c r="E998" s="134"/>
      <c r="F998" s="43" t="str">
        <f>VLOOKUP(C998,'[2]Acha Air Sales Price List'!$B$1:$D$65536,3,FALSE)</f>
        <v>Exchange rate :</v>
      </c>
      <c r="G998" s="21">
        <f>ROUND(IF(ISBLANK(C998),0,VLOOKUP(C998,'[2]Acha Air Sales Price List'!$B$1:$X$65536,12,FALSE)*$L$14),2)</f>
        <v>0</v>
      </c>
      <c r="H998" s="22">
        <f t="shared" si="25"/>
        <v>0</v>
      </c>
      <c r="I998" s="14"/>
    </row>
    <row r="999" spans="1:9" ht="12.4" hidden="1" customHeight="1">
      <c r="A999" s="13"/>
      <c r="B999" s="1"/>
      <c r="C999" s="36"/>
      <c r="D999" s="133"/>
      <c r="E999" s="134"/>
      <c r="F999" s="43" t="str">
        <f>VLOOKUP(C999,'[2]Acha Air Sales Price List'!$B$1:$D$65536,3,FALSE)</f>
        <v>Exchange rate :</v>
      </c>
      <c r="G999" s="21">
        <f>ROUND(IF(ISBLANK(C999),0,VLOOKUP(C999,'[2]Acha Air Sales Price List'!$B$1:$X$65536,12,FALSE)*$L$14),2)</f>
        <v>0</v>
      </c>
      <c r="H999" s="22">
        <f t="shared" si="25"/>
        <v>0</v>
      </c>
      <c r="I999" s="14"/>
    </row>
    <row r="1000" spans="1:9" ht="12.4" hidden="1" customHeight="1">
      <c r="A1000" s="13"/>
      <c r="B1000" s="1"/>
      <c r="C1000" s="36"/>
      <c r="D1000" s="133"/>
      <c r="E1000" s="134"/>
      <c r="F1000" s="43" t="str">
        <f>VLOOKUP(C1000,'[2]Acha Air Sales Price List'!$B$1:$D$65536,3,FALSE)</f>
        <v>Exchange rate :</v>
      </c>
      <c r="G1000" s="21">
        <f>ROUND(IF(ISBLANK(C1000),0,VLOOKUP(C1000,'[2]Acha Air Sales Price List'!$B$1:$X$65536,12,FALSE)*$L$14),2)</f>
        <v>0</v>
      </c>
      <c r="H1000" s="22">
        <f t="shared" si="25"/>
        <v>0</v>
      </c>
      <c r="I1000" s="14"/>
    </row>
    <row r="1001" spans="1:9" ht="12.4" hidden="1" customHeight="1">
      <c r="A1001" s="13"/>
      <c r="B1001" s="1"/>
      <c r="C1001" s="102"/>
      <c r="D1001" s="133"/>
      <c r="E1001" s="134"/>
      <c r="F1001" s="43"/>
      <c r="G1001" s="21">
        <f>ROUND(IF(ISBLANK(C1001),0,VLOOKUP(C1001,'[2]Acha Air Sales Price List'!$B$1:$X$65536,12,FALSE)*$L$14),2)</f>
        <v>0</v>
      </c>
      <c r="H1001" s="22">
        <f t="shared" si="25"/>
        <v>0</v>
      </c>
      <c r="I1001" s="14"/>
    </row>
    <row r="1002" spans="1:9" ht="12.4" hidden="1" customHeight="1">
      <c r="A1002" s="13"/>
      <c r="B1002" s="1"/>
      <c r="C1002" s="37"/>
      <c r="D1002" s="139"/>
      <c r="E1002" s="140"/>
      <c r="F1002" s="43" t="s">
        <v>26</v>
      </c>
      <c r="G1002" s="21"/>
      <c r="H1002" s="22">
        <f>G1002</f>
        <v>0</v>
      </c>
      <c r="I1002" s="14"/>
    </row>
    <row r="1003" spans="1:9" ht="12.4" customHeight="1" thickBot="1">
      <c r="A1003" s="13"/>
      <c r="B1003" s="23"/>
      <c r="C1003" s="24"/>
      <c r="D1003" s="141"/>
      <c r="E1003" s="142"/>
      <c r="F1003" s="44"/>
      <c r="G1003" s="25">
        <f>ROUND(IF(ISBLANK(C1003),0,VLOOKUP(C1003,'[2]Acha Air Sales Price List'!$B$1:$X$65536,12,FALSE)*$W$14),2)</f>
        <v>0</v>
      </c>
      <c r="H1003" s="26">
        <f>ROUND(IF(ISNUMBER(B1003), G1003*B1003, 0),5)</f>
        <v>0</v>
      </c>
      <c r="I1003" s="14"/>
    </row>
    <row r="1004" spans="1:9" ht="10.5" customHeight="1" thickBot="1">
      <c r="A1004" s="13"/>
      <c r="B1004" s="2"/>
      <c r="C1004" s="2"/>
      <c r="D1004" s="2"/>
      <c r="E1004" s="2"/>
      <c r="F1004" s="2"/>
      <c r="G1004" s="31"/>
      <c r="H1004" s="32"/>
      <c r="I1004" s="14"/>
    </row>
    <row r="1005" spans="1:9" ht="16.5" thickBot="1">
      <c r="A1005" s="13"/>
      <c r="B1005" s="30" t="s">
        <v>17</v>
      </c>
      <c r="C1005" s="3"/>
      <c r="D1005" s="3"/>
      <c r="E1005" s="3"/>
      <c r="F1005" s="3"/>
      <c r="G1005" s="33" t="s">
        <v>18</v>
      </c>
      <c r="H1005" s="34">
        <f>SUM(H20:H1003)</f>
        <v>9426.5300000000025</v>
      </c>
      <c r="I1005" s="14"/>
    </row>
    <row r="1006" spans="1:9" ht="16.5" hidden="1" thickBot="1">
      <c r="A1006" s="13"/>
      <c r="B1006" s="30" t="s">
        <v>17</v>
      </c>
      <c r="C1006" s="3"/>
      <c r="D1006" s="3"/>
      <c r="E1006" s="3"/>
      <c r="F1006" s="3"/>
      <c r="G1006" s="33" t="s">
        <v>23</v>
      </c>
      <c r="H1006" s="34">
        <f>H1005/41.5</f>
        <v>227.14530120481933</v>
      </c>
      <c r="I1006" s="14"/>
    </row>
    <row r="1007" spans="1:9" ht="16.5" hidden="1" thickBot="1">
      <c r="A1007" s="13"/>
      <c r="B1007" s="30"/>
      <c r="C1007" s="3"/>
      <c r="D1007" s="3"/>
      <c r="E1007" s="3"/>
      <c r="F1007" s="3"/>
      <c r="G1007" s="33" t="s">
        <v>25</v>
      </c>
      <c r="H1007" s="34">
        <v>40</v>
      </c>
      <c r="I1007" s="14"/>
    </row>
    <row r="1008" spans="1:9" ht="16.5" hidden="1" thickBot="1">
      <c r="A1008" s="13"/>
      <c r="B1008" s="30"/>
      <c r="C1008" s="3"/>
      <c r="D1008" s="3"/>
      <c r="E1008" s="3"/>
      <c r="F1008" s="3"/>
      <c r="G1008" s="33" t="s">
        <v>24</v>
      </c>
      <c r="H1008" s="34">
        <f>(H1007-H1006)*41.5</f>
        <v>-7766.5300000000025</v>
      </c>
      <c r="I1008" s="14"/>
    </row>
    <row r="1009" spans="1:9" ht="10.5" customHeight="1">
      <c r="A1009" s="18"/>
      <c r="B1009" s="19"/>
      <c r="C1009" s="19"/>
      <c r="D1009" s="19"/>
      <c r="E1009" s="19"/>
      <c r="F1009" s="19"/>
      <c r="G1009" s="19"/>
      <c r="H1009" s="19"/>
      <c r="I1009" s="20"/>
    </row>
    <row r="1011" spans="1:9">
      <c r="F1011" s="127" t="s">
        <v>85</v>
      </c>
      <c r="G1011" s="128">
        <f>'Tax Invoice'!D14</f>
        <v>35.21</v>
      </c>
    </row>
    <row r="1012" spans="1:9">
      <c r="F1012" s="127" t="s">
        <v>86</v>
      </c>
      <c r="G1012" s="128">
        <f>H1005/G1011</f>
        <v>267.72309003124121</v>
      </c>
    </row>
    <row r="1013" spans="1:9">
      <c r="F1013" s="127" t="s">
        <v>87</v>
      </c>
      <c r="G1013" s="128">
        <f>H1005/G1011</f>
        <v>267.72309003124121</v>
      </c>
      <c r="H1013" s="45"/>
    </row>
    <row r="1016" spans="1:9">
      <c r="F1016" s="129" t="s">
        <v>89</v>
      </c>
      <c r="G1016" s="130">
        <v>253.52</v>
      </c>
    </row>
  </sheetData>
  <mergeCells count="998"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752:E752"/>
    <mergeCell ref="D753:E753"/>
    <mergeCell ref="D760:E760"/>
    <mergeCell ref="D761:E761"/>
    <mergeCell ref="D762:E762"/>
    <mergeCell ref="D763:E763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20:E20"/>
    <mergeCell ref="D738:E738"/>
    <mergeCell ref="D765:E765"/>
    <mergeCell ref="D766:E766"/>
    <mergeCell ref="D767:E767"/>
    <mergeCell ref="D768:E768"/>
    <mergeCell ref="D739:E739"/>
    <mergeCell ref="D740:E740"/>
    <mergeCell ref="D741:E741"/>
    <mergeCell ref="D742:E74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780:E780"/>
    <mergeCell ref="D781:E781"/>
    <mergeCell ref="D784:E784"/>
    <mergeCell ref="D785:E785"/>
    <mergeCell ref="G9:G10"/>
    <mergeCell ref="G11:G12"/>
    <mergeCell ref="G13:G14"/>
    <mergeCell ref="H9:H10"/>
    <mergeCell ref="H11:H12"/>
    <mergeCell ref="H13:H14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1003:E1003"/>
    <mergeCell ref="B8:D8"/>
    <mergeCell ref="B9:D9"/>
    <mergeCell ref="B10:D10"/>
    <mergeCell ref="B11:D11"/>
    <mergeCell ref="B12:D12"/>
    <mergeCell ref="B13:D13"/>
    <mergeCell ref="B14:D14"/>
    <mergeCell ref="D782:E782"/>
    <mergeCell ref="D783:E783"/>
    <mergeCell ref="D19:E19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848:E848"/>
    <mergeCell ref="D849:E849"/>
    <mergeCell ref="D850:E850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1001:E1001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33:E733"/>
    <mergeCell ref="D734:E734"/>
    <mergeCell ref="D735:E735"/>
    <mergeCell ref="D736:E736"/>
    <mergeCell ref="D737:E737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98:E98"/>
    <mergeCell ref="D99:E99"/>
    <mergeCell ref="D100:E100"/>
    <mergeCell ref="D101:E101"/>
    <mergeCell ref="D37:E37"/>
    <mergeCell ref="D38:E38"/>
    <mergeCell ref="D39:E39"/>
    <mergeCell ref="D40:E40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32:E32"/>
    <mergeCell ref="D33:E33"/>
    <mergeCell ref="D34:E34"/>
    <mergeCell ref="D35:E35"/>
    <mergeCell ref="D36:E36"/>
    <mergeCell ref="D510:E510"/>
    <mergeCell ref="D511:E511"/>
    <mergeCell ref="D512:E512"/>
    <mergeCell ref="D513:E513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498:E49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51:E951"/>
    <mergeCell ref="D952:E952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D507:E507"/>
    <mergeCell ref="D508:E508"/>
    <mergeCell ref="D509:E509"/>
    <mergeCell ref="D489:E489"/>
    <mergeCell ref="D975:E975"/>
    <mergeCell ref="D976:E976"/>
    <mergeCell ref="D977:E977"/>
    <mergeCell ref="D978:E978"/>
    <mergeCell ref="D979:E979"/>
    <mergeCell ref="D980:E980"/>
    <mergeCell ref="D981:E981"/>
    <mergeCell ref="D982:E982"/>
    <mergeCell ref="D983:E983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</mergeCells>
  <phoneticPr fontId="0" type="noConversion"/>
  <conditionalFormatting sqref="B20:B1003">
    <cfRule type="cellIs" dxfId="18" priority="10" stopIfTrue="1" operator="equal">
      <formula>"ALERT"</formula>
    </cfRule>
  </conditionalFormatting>
  <conditionalFormatting sqref="F9:F14">
    <cfRule type="cellIs" dxfId="17" priority="6" stopIfTrue="1" operator="equal">
      <formula>0</formula>
    </cfRule>
  </conditionalFormatting>
  <conditionalFormatting sqref="F10:F14">
    <cfRule type="containsBlanks" dxfId="16" priority="7" stopIfTrue="1">
      <formula>LEN(TRIM(F10))=0</formula>
    </cfRule>
  </conditionalFormatting>
  <conditionalFormatting sqref="F20:F1000">
    <cfRule type="containsText" dxfId="15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14" priority="3" stopIfTrue="1">
      <formula>ISERROR(F20)</formula>
    </cfRule>
    <cfRule type="cellIs" dxfId="13" priority="4" stopIfTrue="1" operator="equal">
      <formula>"NA"</formula>
    </cfRule>
    <cfRule type="cellIs" dxfId="12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68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44E45-5910-4F11-A82F-35EBDEACCBA9}">
  <sheetPr>
    <tabColor rgb="FFFFFF00"/>
  </sheetPr>
  <dimension ref="A1:W991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4.85546875" customWidth="1"/>
    <col min="4" max="4" width="20.5703125" customWidth="1"/>
    <col min="5" max="5" width="5.855468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5">
      <c r="A2" s="13"/>
      <c r="B2" s="15" t="s">
        <v>45</v>
      </c>
      <c r="C2" s="4"/>
      <c r="D2" s="4"/>
      <c r="E2" s="4"/>
      <c r="F2" s="4"/>
      <c r="G2" s="7"/>
      <c r="H2" s="7"/>
      <c r="I2" s="14"/>
      <c r="W2" s="46">
        <v>32</v>
      </c>
    </row>
    <row r="3" spans="1:23" ht="15.75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44</v>
      </c>
    </row>
    <row r="4" spans="1:23" ht="15">
      <c r="A4" s="13"/>
      <c r="B4" s="15" t="s">
        <v>49</v>
      </c>
      <c r="C4" s="7"/>
      <c r="D4" s="7"/>
      <c r="E4" s="7"/>
      <c r="F4" s="3"/>
      <c r="G4" s="116" t="s">
        <v>5</v>
      </c>
      <c r="H4" s="117" t="s">
        <v>6</v>
      </c>
      <c r="I4" s="14"/>
    </row>
    <row r="5" spans="1:23" ht="15.75" thickBot="1">
      <c r="A5" s="13"/>
      <c r="B5" s="15" t="s">
        <v>50</v>
      </c>
      <c r="C5" s="7"/>
      <c r="D5" s="7"/>
      <c r="E5" s="7"/>
      <c r="F5" s="3"/>
      <c r="G5" s="42">
        <f ca="1">TODAY()</f>
        <v>45328</v>
      </c>
      <c r="H5" s="41">
        <v>53079</v>
      </c>
      <c r="I5" s="14"/>
    </row>
    <row r="6" spans="1:23" ht="14.25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5.25" customHeight="1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143" t="s">
        <v>3</v>
      </c>
      <c r="C8" s="144"/>
      <c r="D8" s="145"/>
      <c r="E8" s="4"/>
      <c r="F8" s="115" t="s">
        <v>12</v>
      </c>
      <c r="G8" s="27"/>
      <c r="H8" s="27"/>
      <c r="I8" s="14"/>
      <c r="K8" s="108"/>
    </row>
    <row r="9" spans="1:23">
      <c r="A9" s="13"/>
      <c r="B9" s="146" t="s">
        <v>84</v>
      </c>
      <c r="C9" s="147"/>
      <c r="D9" s="148"/>
      <c r="E9" s="9"/>
      <c r="F9" s="39" t="str">
        <f t="shared" ref="F9:F14" si="0">B9</f>
        <v>RP Piercing and Jewelry</v>
      </c>
      <c r="G9" s="160" t="s">
        <v>14</v>
      </c>
      <c r="H9" s="162"/>
      <c r="I9" s="14"/>
    </row>
    <row r="10" spans="1:23">
      <c r="A10" s="13"/>
      <c r="B10" s="149" t="s">
        <v>51</v>
      </c>
      <c r="C10" s="150"/>
      <c r="D10" s="151"/>
      <c r="E10" s="10"/>
      <c r="F10" s="39" t="str">
        <f t="shared" si="0"/>
        <v>Mrs. Pakaimas Ardruxsa</v>
      </c>
      <c r="G10" s="160"/>
      <c r="H10" s="163"/>
      <c r="I10" s="14"/>
    </row>
    <row r="11" spans="1:23">
      <c r="A11" s="13"/>
      <c r="B11" s="152" t="s">
        <v>52</v>
      </c>
      <c r="C11" s="150"/>
      <c r="D11" s="151"/>
      <c r="E11" s="10"/>
      <c r="F11" s="39" t="str">
        <f t="shared" si="0"/>
        <v>Bangkok</v>
      </c>
      <c r="G11" s="160" t="s">
        <v>15</v>
      </c>
      <c r="H11" s="164" t="s">
        <v>22</v>
      </c>
      <c r="I11" s="14"/>
    </row>
    <row r="12" spans="1:23">
      <c r="A12" s="13"/>
      <c r="B12" s="152" t="s">
        <v>30</v>
      </c>
      <c r="C12" s="150"/>
      <c r="D12" s="151"/>
      <c r="E12" s="10"/>
      <c r="F12" s="39" t="str">
        <f t="shared" si="0"/>
        <v>Thailand</v>
      </c>
      <c r="G12" s="160"/>
      <c r="H12" s="163"/>
      <c r="I12" s="14"/>
    </row>
    <row r="13" spans="1:23">
      <c r="A13" s="13"/>
      <c r="B13" s="149"/>
      <c r="C13" s="153"/>
      <c r="D13" s="154"/>
      <c r="E13" s="11"/>
      <c r="F13" s="39">
        <f t="shared" si="0"/>
        <v>0</v>
      </c>
      <c r="G13" s="161" t="s">
        <v>16</v>
      </c>
      <c r="H13" s="164" t="s">
        <v>54</v>
      </c>
      <c r="I13" s="14"/>
      <c r="L13" s="28" t="s">
        <v>20</v>
      </c>
    </row>
    <row r="14" spans="1:23" ht="13.5" thickBot="1">
      <c r="A14" s="13"/>
      <c r="B14" s="155"/>
      <c r="C14" s="156"/>
      <c r="D14" s="157"/>
      <c r="E14" s="11"/>
      <c r="F14" s="40">
        <f t="shared" si="0"/>
        <v>0</v>
      </c>
      <c r="G14" s="161"/>
      <c r="H14" s="165"/>
      <c r="I14" s="14"/>
      <c r="L14" s="109">
        <f ca="1">VLOOKUP(G5,[1]Sheet1!$A$9:$I$7290,2,FALSE)</f>
        <v>35.619999999999997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11" t="s">
        <v>53</v>
      </c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9" hidden="1">
      <c r="A17" s="13"/>
      <c r="B17" s="11"/>
      <c r="C17" s="11"/>
      <c r="D17" s="11"/>
      <c r="E17" s="11"/>
      <c r="F17" s="11"/>
      <c r="I17" s="14"/>
    </row>
    <row r="18" spans="1:9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9" ht="17.25" customHeight="1" thickBot="1">
      <c r="A19" s="13"/>
      <c r="B19" s="110" t="s">
        <v>11</v>
      </c>
      <c r="C19" s="111" t="s">
        <v>7</v>
      </c>
      <c r="D19" s="158" t="s">
        <v>13</v>
      </c>
      <c r="E19" s="159"/>
      <c r="F19" s="112" t="s">
        <v>0</v>
      </c>
      <c r="G19" s="113" t="s">
        <v>9</v>
      </c>
      <c r="H19" s="114" t="s">
        <v>10</v>
      </c>
      <c r="I19" s="14"/>
    </row>
    <row r="20" spans="1:9" ht="36">
      <c r="A20" s="13"/>
      <c r="B20" s="1">
        <v>1</v>
      </c>
      <c r="C20" s="36" t="s">
        <v>58</v>
      </c>
      <c r="D20" s="133" t="s">
        <v>60</v>
      </c>
      <c r="E20" s="134"/>
      <c r="F20" s="43" t="str">
        <f>VLOOKUP(C20,'[2]Acha Air Sales Price List'!$B$1:$D$65536,3,FALSE)</f>
        <v>Titanium G23, 3mm flat heart shape design top for our 1.2mm (16g) internally threaded posts: XUBB16GI, XULB16GI</v>
      </c>
      <c r="G20" s="21">
        <f ca="1">ROUND(IF(ISBLANK(C20),0,VLOOKUP(C20,'[2]Acha Air Sales Price List'!$B$1:$X$65536,12,FALSE)*$L$14),2)</f>
        <v>35.26</v>
      </c>
      <c r="H20" s="22">
        <f t="shared" ref="H20:H61" ca="1" si="1">ROUND(IF(ISNUMBER(B20), G20*B20, 0),5)</f>
        <v>35.26</v>
      </c>
      <c r="I20" s="14"/>
    </row>
    <row r="21" spans="1:9" ht="36">
      <c r="A21" s="13"/>
      <c r="B21" s="1">
        <v>1</v>
      </c>
      <c r="C21" s="36" t="s">
        <v>58</v>
      </c>
      <c r="D21" s="133" t="s">
        <v>61</v>
      </c>
      <c r="E21" s="134"/>
      <c r="F21" s="43" t="str">
        <f>VLOOKUP(C21,'[2]Acha Air Sales Price List'!$B$1:$D$65536,3,FALSE)</f>
        <v>Titanium G23, 3mm flat heart shape design top for our 1.2mm (16g) internally threaded posts: XUBB16GI, XULB16GI</v>
      </c>
      <c r="G21" s="21">
        <f ca="1">ROUND(IF(ISBLANK(C21),0,VLOOKUP(C21,'[2]Acha Air Sales Price List'!$B$1:$X$65536,12,FALSE)*$L$14),2)</f>
        <v>35.26</v>
      </c>
      <c r="H21" s="22">
        <f t="shared" ca="1" si="1"/>
        <v>35.26</v>
      </c>
      <c r="I21" s="14"/>
    </row>
    <row r="22" spans="1:9" ht="36">
      <c r="A22" s="13"/>
      <c r="B22" s="1">
        <v>3</v>
      </c>
      <c r="C22" s="36" t="s">
        <v>68</v>
      </c>
      <c r="D22" s="133" t="s">
        <v>62</v>
      </c>
      <c r="E22" s="134"/>
      <c r="F22" s="43" t="str">
        <f>VLOOKUP(C22,'[2]Acha Air Sales Price List'!$B$1:$D$65536,3,FALSE)</f>
        <v>Titanium G23 spiral twister - 16g (1.2mm) (eyebrow)- length 1/4"- 3/8"(6mm-10mm), 3mm balls</v>
      </c>
      <c r="G22" s="21">
        <f ca="1">ROUND(IF(ISBLANK(C22),0,VLOOKUP(C22,'[2]Acha Air Sales Price List'!$B$1:$X$65536,12,FALSE)*$L$14),2)</f>
        <v>45.24</v>
      </c>
      <c r="H22" s="22">
        <f t="shared" ca="1" si="1"/>
        <v>135.72</v>
      </c>
      <c r="I22" s="14"/>
    </row>
    <row r="23" spans="1:9" ht="12.4" hidden="1" customHeight="1">
      <c r="A23" s="13"/>
      <c r="B23" s="1"/>
      <c r="C23" s="36"/>
      <c r="D23" s="133"/>
      <c r="E23" s="134"/>
      <c r="F23" s="43" t="str">
        <f>VLOOKUP(C23,'[2]Acha Air Sales Price List'!$B$1:$D$65536,3,FALSE)</f>
        <v>Exchange rate :</v>
      </c>
      <c r="G23" s="21">
        <f>ROUND(IF(ISBLANK(C23),0,VLOOKUP(C23,'[2]Acha Air Sales Price List'!$B$1:$X$65536,12,FALSE)*$L$14),2)</f>
        <v>0</v>
      </c>
      <c r="H23" s="22">
        <f t="shared" si="1"/>
        <v>0</v>
      </c>
      <c r="I23" s="14"/>
    </row>
    <row r="24" spans="1:9" ht="12.4" hidden="1" customHeight="1">
      <c r="A24" s="13"/>
      <c r="B24" s="1"/>
      <c r="C24" s="36"/>
      <c r="D24" s="133"/>
      <c r="E24" s="134"/>
      <c r="F24" s="43" t="str">
        <f>VLOOKUP(C24,'[2]Acha Air Sales Price List'!$B$1:$D$65536,3,FALSE)</f>
        <v>Exchange rate :</v>
      </c>
      <c r="G24" s="21">
        <f>ROUND(IF(ISBLANK(C24),0,VLOOKUP(C24,'[2]Acha Air Sales Price List'!$B$1:$X$65536,12,FALSE)*$L$14),2)</f>
        <v>0</v>
      </c>
      <c r="H24" s="22">
        <f t="shared" si="1"/>
        <v>0</v>
      </c>
      <c r="I24" s="14"/>
    </row>
    <row r="25" spans="1:9" ht="12.4" hidden="1" customHeight="1">
      <c r="A25" s="13"/>
      <c r="B25" s="1"/>
      <c r="C25" s="36"/>
      <c r="D25" s="133"/>
      <c r="E25" s="134"/>
      <c r="F25" s="43" t="str">
        <f>VLOOKUP(C25,'[2]Acha Air Sales Price List'!$B$1:$D$65536,3,FALSE)</f>
        <v>Exchange rate :</v>
      </c>
      <c r="G25" s="21">
        <f>ROUND(IF(ISBLANK(C25),0,VLOOKUP(C25,'[2]Acha Air Sales Price List'!$B$1:$X$65536,12,FALSE)*$L$14),2)</f>
        <v>0</v>
      </c>
      <c r="H25" s="22">
        <f t="shared" si="1"/>
        <v>0</v>
      </c>
      <c r="I25" s="14"/>
    </row>
    <row r="26" spans="1:9" ht="12.4" hidden="1" customHeight="1">
      <c r="A26" s="13"/>
      <c r="B26" s="1"/>
      <c r="C26" s="36"/>
      <c r="D26" s="133"/>
      <c r="E26" s="134"/>
      <c r="F26" s="43" t="str">
        <f>VLOOKUP(C26,'[2]Acha Air Sales Price List'!$B$1:$D$65536,3,FALSE)</f>
        <v>Exchange rate :</v>
      </c>
      <c r="G26" s="21">
        <f>ROUND(IF(ISBLANK(C26),0,VLOOKUP(C26,'[2]Acha Air Sales Price List'!$B$1:$X$65536,12,FALSE)*$L$14),2)</f>
        <v>0</v>
      </c>
      <c r="H26" s="22">
        <f t="shared" si="1"/>
        <v>0</v>
      </c>
      <c r="I26" s="14"/>
    </row>
    <row r="27" spans="1:9" ht="12.4" hidden="1" customHeight="1">
      <c r="A27" s="13"/>
      <c r="B27" s="1"/>
      <c r="C27" s="36"/>
      <c r="D27" s="133"/>
      <c r="E27" s="134"/>
      <c r="F27" s="43" t="str">
        <f>VLOOKUP(C27,'[2]Acha Air Sales Price List'!$B$1:$D$65536,3,FALSE)</f>
        <v>Exchange rate :</v>
      </c>
      <c r="G27" s="21">
        <f>ROUND(IF(ISBLANK(C27),0,VLOOKUP(C27,'[2]Acha Air Sales Price List'!$B$1:$X$65536,12,FALSE)*$L$14),2)</f>
        <v>0</v>
      </c>
      <c r="H27" s="22">
        <f t="shared" si="1"/>
        <v>0</v>
      </c>
      <c r="I27" s="14"/>
    </row>
    <row r="28" spans="1:9" ht="12.4" hidden="1" customHeight="1">
      <c r="A28" s="13"/>
      <c r="B28" s="1"/>
      <c r="C28" s="36"/>
      <c r="D28" s="133"/>
      <c r="E28" s="134"/>
      <c r="F28" s="43" t="str">
        <f>VLOOKUP(C28,'[2]Acha Air Sales Price List'!$B$1:$D$65536,3,FALSE)</f>
        <v>Exchange rate :</v>
      </c>
      <c r="G28" s="21">
        <f>ROUND(IF(ISBLANK(C28),0,VLOOKUP(C28,'[2]Acha Air Sales Price List'!$B$1:$X$65536,12,FALSE)*$L$14),2)</f>
        <v>0</v>
      </c>
      <c r="H28" s="22">
        <f t="shared" si="1"/>
        <v>0</v>
      </c>
      <c r="I28" s="14"/>
    </row>
    <row r="29" spans="1:9" ht="12.4" hidden="1" customHeight="1">
      <c r="A29" s="13"/>
      <c r="B29" s="1"/>
      <c r="C29" s="36"/>
      <c r="D29" s="133"/>
      <c r="E29" s="134"/>
      <c r="F29" s="43" t="str">
        <f>VLOOKUP(C29,'[2]Acha Air Sales Price List'!$B$1:$D$65536,3,FALSE)</f>
        <v>Exchange rate :</v>
      </c>
      <c r="G29" s="21">
        <f>ROUND(IF(ISBLANK(C29),0,VLOOKUP(C29,'[2]Acha Air Sales Price List'!$B$1:$X$65536,12,FALSE)*$L$14),2)</f>
        <v>0</v>
      </c>
      <c r="H29" s="22">
        <f t="shared" si="1"/>
        <v>0</v>
      </c>
      <c r="I29" s="14"/>
    </row>
    <row r="30" spans="1:9" ht="12.4" hidden="1" customHeight="1">
      <c r="A30" s="13"/>
      <c r="B30" s="1"/>
      <c r="C30" s="36"/>
      <c r="D30" s="133"/>
      <c r="E30" s="134"/>
      <c r="F30" s="43" t="str">
        <f>VLOOKUP(C30,'[2]Acha Air Sales Price List'!$B$1:$D$65536,3,FALSE)</f>
        <v>Exchange rate :</v>
      </c>
      <c r="G30" s="21">
        <f>ROUND(IF(ISBLANK(C30),0,VLOOKUP(C30,'[2]Acha Air Sales Price List'!$B$1:$X$65536,12,FALSE)*$L$14),2)</f>
        <v>0</v>
      </c>
      <c r="H30" s="22">
        <f t="shared" si="1"/>
        <v>0</v>
      </c>
      <c r="I30" s="14"/>
    </row>
    <row r="31" spans="1:9" ht="12.4" hidden="1" customHeight="1">
      <c r="A31" s="13"/>
      <c r="B31" s="1"/>
      <c r="C31" s="36"/>
      <c r="D31" s="133"/>
      <c r="E31" s="134"/>
      <c r="F31" s="43" t="str">
        <f>VLOOKUP(C31,'[2]Acha Air Sales Price List'!$B$1:$D$65536,3,FALSE)</f>
        <v>Exchange rate :</v>
      </c>
      <c r="G31" s="21">
        <f>ROUND(IF(ISBLANK(C31),0,VLOOKUP(C31,'[2]Acha Air Sales Price List'!$B$1:$X$65536,12,FALSE)*$L$14),2)</f>
        <v>0</v>
      </c>
      <c r="H31" s="22">
        <f t="shared" si="1"/>
        <v>0</v>
      </c>
      <c r="I31" s="14"/>
    </row>
    <row r="32" spans="1:9" ht="12.4" hidden="1" customHeight="1">
      <c r="A32" s="13"/>
      <c r="B32" s="1"/>
      <c r="C32" s="36"/>
      <c r="D32" s="133"/>
      <c r="E32" s="134"/>
      <c r="F32" s="43" t="str">
        <f>VLOOKUP(C32,'[2]Acha Air Sales Price List'!$B$1:$D$65536,3,FALSE)</f>
        <v>Exchange rate :</v>
      </c>
      <c r="G32" s="21">
        <f>ROUND(IF(ISBLANK(C32),0,VLOOKUP(C32,'[2]Acha Air Sales Price List'!$B$1:$X$65536,12,FALSE)*$L$14),2)</f>
        <v>0</v>
      </c>
      <c r="H32" s="22">
        <f t="shared" si="1"/>
        <v>0</v>
      </c>
      <c r="I32" s="14"/>
    </row>
    <row r="33" spans="1:9" ht="12.4" hidden="1" customHeight="1">
      <c r="A33" s="13"/>
      <c r="B33" s="1"/>
      <c r="C33" s="36"/>
      <c r="D33" s="133"/>
      <c r="E33" s="134"/>
      <c r="F33" s="43" t="str">
        <f>VLOOKUP(C33,'[2]Acha Air Sales Price List'!$B$1:$D$65536,3,FALSE)</f>
        <v>Exchange rate :</v>
      </c>
      <c r="G33" s="21">
        <f>ROUND(IF(ISBLANK(C33),0,VLOOKUP(C33,'[2]Acha Air Sales Price List'!$B$1:$X$65536,12,FALSE)*$L$14),2)</f>
        <v>0</v>
      </c>
      <c r="H33" s="22">
        <f t="shared" si="1"/>
        <v>0</v>
      </c>
      <c r="I33" s="14"/>
    </row>
    <row r="34" spans="1:9" ht="12.4" hidden="1" customHeight="1">
      <c r="A34" s="13"/>
      <c r="B34" s="1"/>
      <c r="C34" s="36"/>
      <c r="D34" s="133"/>
      <c r="E34" s="134"/>
      <c r="F34" s="43" t="str">
        <f>VLOOKUP(C34,'[2]Acha Air Sales Price List'!$B$1:$D$65536,3,FALSE)</f>
        <v>Exchange rate :</v>
      </c>
      <c r="G34" s="21">
        <f>ROUND(IF(ISBLANK(C34),0,VLOOKUP(C34,'[2]Acha Air Sales Price List'!$B$1:$X$65536,12,FALSE)*$L$14),2)</f>
        <v>0</v>
      </c>
      <c r="H34" s="22">
        <f t="shared" si="1"/>
        <v>0</v>
      </c>
      <c r="I34" s="14"/>
    </row>
    <row r="35" spans="1:9" ht="12.4" hidden="1" customHeight="1">
      <c r="A35" s="13"/>
      <c r="B35" s="1"/>
      <c r="C35" s="36"/>
      <c r="D35" s="133"/>
      <c r="E35" s="134"/>
      <c r="F35" s="43" t="str">
        <f>VLOOKUP(C35,'[2]Acha Air Sales Price List'!$B$1:$D$65536,3,FALSE)</f>
        <v>Exchange rate :</v>
      </c>
      <c r="G35" s="21">
        <f>ROUND(IF(ISBLANK(C35),0,VLOOKUP(C35,'[2]Acha Air Sales Price List'!$B$1:$X$65536,12,FALSE)*$L$14),2)</f>
        <v>0</v>
      </c>
      <c r="H35" s="22">
        <f t="shared" si="1"/>
        <v>0</v>
      </c>
      <c r="I35" s="14"/>
    </row>
    <row r="36" spans="1:9" ht="12.4" hidden="1" customHeight="1">
      <c r="A36" s="13"/>
      <c r="B36" s="1"/>
      <c r="C36" s="36"/>
      <c r="D36" s="133"/>
      <c r="E36" s="134"/>
      <c r="F36" s="43" t="str">
        <f>VLOOKUP(C36,'[2]Acha Air Sales Price List'!$B$1:$D$65536,3,FALSE)</f>
        <v>Exchange rate :</v>
      </c>
      <c r="G36" s="21">
        <f>ROUND(IF(ISBLANK(C36),0,VLOOKUP(C36,'[2]Acha Air Sales Price List'!$B$1:$X$65536,12,FALSE)*$L$14),2)</f>
        <v>0</v>
      </c>
      <c r="H36" s="22">
        <f t="shared" si="1"/>
        <v>0</v>
      </c>
      <c r="I36" s="14"/>
    </row>
    <row r="37" spans="1:9" ht="12.4" hidden="1" customHeight="1">
      <c r="A37" s="13"/>
      <c r="B37" s="1"/>
      <c r="C37" s="36"/>
      <c r="D37" s="133"/>
      <c r="E37" s="134"/>
      <c r="F37" s="43" t="str">
        <f>VLOOKUP(C37,'[2]Acha Air Sales Price List'!$B$1:$D$65536,3,FALSE)</f>
        <v>Exchange rate :</v>
      </c>
      <c r="G37" s="21">
        <f>ROUND(IF(ISBLANK(C37),0,VLOOKUP(C37,'[2]Acha Air Sales Price List'!$B$1:$X$65536,12,FALSE)*$L$14),2)</f>
        <v>0</v>
      </c>
      <c r="H37" s="22">
        <f t="shared" si="1"/>
        <v>0</v>
      </c>
      <c r="I37" s="14"/>
    </row>
    <row r="38" spans="1:9" ht="12.4" hidden="1" customHeight="1">
      <c r="A38" s="13"/>
      <c r="B38" s="1"/>
      <c r="C38" s="37"/>
      <c r="D38" s="133"/>
      <c r="E38" s="134"/>
      <c r="F38" s="43" t="str">
        <f>VLOOKUP(C38,'[2]Acha Air Sales Price List'!$B$1:$D$65536,3,FALSE)</f>
        <v>Exchange rate :</v>
      </c>
      <c r="G38" s="21">
        <f>ROUND(IF(ISBLANK(C38),0,VLOOKUP(C38,'[2]Acha Air Sales Price List'!$B$1:$X$65536,12,FALSE)*$L$14),2)</f>
        <v>0</v>
      </c>
      <c r="H38" s="22">
        <f t="shared" si="1"/>
        <v>0</v>
      </c>
      <c r="I38" s="14"/>
    </row>
    <row r="39" spans="1:9" ht="12" hidden="1" customHeight="1">
      <c r="A39" s="13"/>
      <c r="B39" s="1"/>
      <c r="C39" s="36"/>
      <c r="D39" s="133"/>
      <c r="E39" s="134"/>
      <c r="F39" s="43" t="str">
        <f>VLOOKUP(C39,'[2]Acha Air Sales Price List'!$B$1:$D$65536,3,FALSE)</f>
        <v>Exchange rate :</v>
      </c>
      <c r="G39" s="21">
        <f>ROUND(IF(ISBLANK(C39),0,VLOOKUP(C39,'[2]Acha Air Sales Price List'!$B$1:$X$65536,12,FALSE)*$L$14),2)</f>
        <v>0</v>
      </c>
      <c r="H39" s="22">
        <f t="shared" si="1"/>
        <v>0</v>
      </c>
      <c r="I39" s="14"/>
    </row>
    <row r="40" spans="1:9" ht="12.4" hidden="1" customHeight="1">
      <c r="A40" s="13"/>
      <c r="B40" s="1"/>
      <c r="C40" s="36"/>
      <c r="D40" s="133"/>
      <c r="E40" s="134"/>
      <c r="F40" s="43" t="str">
        <f>VLOOKUP(C40,'[2]Acha Air Sales Price List'!$B$1:$D$65536,3,FALSE)</f>
        <v>Exchange rate :</v>
      </c>
      <c r="G40" s="21">
        <f>ROUND(IF(ISBLANK(C40),0,VLOOKUP(C40,'[2]Acha Air Sales Price List'!$B$1:$X$65536,12,FALSE)*$L$14),2)</f>
        <v>0</v>
      </c>
      <c r="H40" s="22">
        <f t="shared" si="1"/>
        <v>0</v>
      </c>
      <c r="I40" s="14"/>
    </row>
    <row r="41" spans="1:9" ht="12.4" hidden="1" customHeight="1">
      <c r="A41" s="13"/>
      <c r="B41" s="1"/>
      <c r="C41" s="36"/>
      <c r="D41" s="133"/>
      <c r="E41" s="134"/>
      <c r="F41" s="43" t="str">
        <f>VLOOKUP(C41,'[2]Acha Air Sales Price List'!$B$1:$D$65536,3,FALSE)</f>
        <v>Exchange rate :</v>
      </c>
      <c r="G41" s="21">
        <f>ROUND(IF(ISBLANK(C41),0,VLOOKUP(C41,'[2]Acha Air Sales Price List'!$B$1:$X$65536,12,FALSE)*$L$14),2)</f>
        <v>0</v>
      </c>
      <c r="H41" s="22">
        <f t="shared" si="1"/>
        <v>0</v>
      </c>
      <c r="I41" s="14"/>
    </row>
    <row r="42" spans="1:9" ht="12.4" hidden="1" customHeight="1">
      <c r="A42" s="13"/>
      <c r="B42" s="1"/>
      <c r="C42" s="36"/>
      <c r="D42" s="133"/>
      <c r="E42" s="134"/>
      <c r="F42" s="43" t="str">
        <f>VLOOKUP(C42,'[2]Acha Air Sales Price List'!$B$1:$D$65536,3,FALSE)</f>
        <v>Exchange rate :</v>
      </c>
      <c r="G42" s="21">
        <f>ROUND(IF(ISBLANK(C42),0,VLOOKUP(C42,'[2]Acha Air Sales Price List'!$B$1:$X$65536,12,FALSE)*$L$14),2)</f>
        <v>0</v>
      </c>
      <c r="H42" s="22">
        <f t="shared" si="1"/>
        <v>0</v>
      </c>
      <c r="I42" s="14"/>
    </row>
    <row r="43" spans="1:9" ht="12.4" hidden="1" customHeight="1">
      <c r="A43" s="13"/>
      <c r="B43" s="1"/>
      <c r="C43" s="36"/>
      <c r="D43" s="133"/>
      <c r="E43" s="134"/>
      <c r="F43" s="43" t="str">
        <f>VLOOKUP(C43,'[2]Acha Air Sales Price List'!$B$1:$D$65536,3,FALSE)</f>
        <v>Exchange rate :</v>
      </c>
      <c r="G43" s="21">
        <f>ROUND(IF(ISBLANK(C43),0,VLOOKUP(C43,'[2]Acha Air Sales Price List'!$B$1:$X$65536,12,FALSE)*$L$14),2)</f>
        <v>0</v>
      </c>
      <c r="H43" s="22">
        <f t="shared" si="1"/>
        <v>0</v>
      </c>
      <c r="I43" s="14"/>
    </row>
    <row r="44" spans="1:9" ht="12.4" hidden="1" customHeight="1">
      <c r="A44" s="13"/>
      <c r="B44" s="1"/>
      <c r="C44" s="36"/>
      <c r="D44" s="133"/>
      <c r="E44" s="134"/>
      <c r="F44" s="43" t="str">
        <f>VLOOKUP(C44,'[2]Acha Air Sales Price List'!$B$1:$D$65536,3,FALSE)</f>
        <v>Exchange rate :</v>
      </c>
      <c r="G44" s="21">
        <f>ROUND(IF(ISBLANK(C44),0,VLOOKUP(C44,'[2]Acha Air Sales Price List'!$B$1:$X$65536,12,FALSE)*$L$14),2)</f>
        <v>0</v>
      </c>
      <c r="H44" s="22">
        <f t="shared" si="1"/>
        <v>0</v>
      </c>
      <c r="I44" s="14"/>
    </row>
    <row r="45" spans="1:9" ht="12.4" hidden="1" customHeight="1">
      <c r="A45" s="13"/>
      <c r="B45" s="1"/>
      <c r="C45" s="36"/>
      <c r="D45" s="133"/>
      <c r="E45" s="134"/>
      <c r="F45" s="43" t="str">
        <f>VLOOKUP(C45,'[2]Acha Air Sales Price List'!$B$1:$D$65536,3,FALSE)</f>
        <v>Exchange rate :</v>
      </c>
      <c r="G45" s="21">
        <f>ROUND(IF(ISBLANK(C45),0,VLOOKUP(C45,'[2]Acha Air Sales Price List'!$B$1:$X$65536,12,FALSE)*$L$14),2)</f>
        <v>0</v>
      </c>
      <c r="H45" s="22">
        <f t="shared" si="1"/>
        <v>0</v>
      </c>
      <c r="I45" s="14"/>
    </row>
    <row r="46" spans="1:9" ht="12.4" hidden="1" customHeight="1">
      <c r="A46" s="13"/>
      <c r="B46" s="1"/>
      <c r="C46" s="36"/>
      <c r="D46" s="133"/>
      <c r="E46" s="134"/>
      <c r="F46" s="43" t="str">
        <f>VLOOKUP(C46,'[2]Acha Air Sales Price List'!$B$1:$D$65536,3,FALSE)</f>
        <v>Exchange rate :</v>
      </c>
      <c r="G46" s="21">
        <f>ROUND(IF(ISBLANK(C46),0,VLOOKUP(C46,'[2]Acha Air Sales Price List'!$B$1:$X$65536,12,FALSE)*$L$14),2)</f>
        <v>0</v>
      </c>
      <c r="H46" s="22">
        <f t="shared" si="1"/>
        <v>0</v>
      </c>
      <c r="I46" s="14"/>
    </row>
    <row r="47" spans="1:9" ht="12.4" hidden="1" customHeight="1">
      <c r="A47" s="13"/>
      <c r="B47" s="1"/>
      <c r="C47" s="36"/>
      <c r="D47" s="133"/>
      <c r="E47" s="134"/>
      <c r="F47" s="43" t="str">
        <f>VLOOKUP(C47,'[2]Acha Air Sales Price List'!$B$1:$D$65536,3,FALSE)</f>
        <v>Exchange rate :</v>
      </c>
      <c r="G47" s="21">
        <f>ROUND(IF(ISBLANK(C47),0,VLOOKUP(C47,'[2]Acha Air Sales Price List'!$B$1:$X$65536,12,FALSE)*$L$14),2)</f>
        <v>0</v>
      </c>
      <c r="H47" s="22">
        <f t="shared" si="1"/>
        <v>0</v>
      </c>
      <c r="I47" s="14"/>
    </row>
    <row r="48" spans="1:9" ht="12.4" hidden="1" customHeight="1">
      <c r="A48" s="13"/>
      <c r="B48" s="1"/>
      <c r="C48" s="36"/>
      <c r="D48" s="133"/>
      <c r="E48" s="134"/>
      <c r="F48" s="43" t="str">
        <f>VLOOKUP(C48,'[2]Acha Air Sales Price List'!$B$1:$D$65536,3,FALSE)</f>
        <v>Exchange rate :</v>
      </c>
      <c r="G48" s="21">
        <f>ROUND(IF(ISBLANK(C48),0,VLOOKUP(C48,'[2]Acha Air Sales Price List'!$B$1:$X$65536,12,FALSE)*$L$14),2)</f>
        <v>0</v>
      </c>
      <c r="H48" s="22">
        <f t="shared" si="1"/>
        <v>0</v>
      </c>
      <c r="I48" s="14"/>
    </row>
    <row r="49" spans="1:9" ht="12.4" hidden="1" customHeight="1">
      <c r="A49" s="13"/>
      <c r="B49" s="1"/>
      <c r="C49" s="36"/>
      <c r="D49" s="133"/>
      <c r="E49" s="134"/>
      <c r="F49" s="43" t="str">
        <f>VLOOKUP(C49,'[2]Acha Air Sales Price List'!$B$1:$D$65536,3,FALSE)</f>
        <v>Exchange rate :</v>
      </c>
      <c r="G49" s="21">
        <f>ROUND(IF(ISBLANK(C49),0,VLOOKUP(C49,'[2]Acha Air Sales Price List'!$B$1:$X$65536,12,FALSE)*$L$14),2)</f>
        <v>0</v>
      </c>
      <c r="H49" s="22">
        <f t="shared" si="1"/>
        <v>0</v>
      </c>
      <c r="I49" s="14"/>
    </row>
    <row r="50" spans="1:9" ht="12.4" hidden="1" customHeight="1">
      <c r="A50" s="13"/>
      <c r="B50" s="1"/>
      <c r="C50" s="36"/>
      <c r="D50" s="133"/>
      <c r="E50" s="134"/>
      <c r="F50" s="43" t="str">
        <f>VLOOKUP(C50,'[2]Acha Air Sales Price List'!$B$1:$D$65536,3,FALSE)</f>
        <v>Exchange rate :</v>
      </c>
      <c r="G50" s="21">
        <f>ROUND(IF(ISBLANK(C50),0,VLOOKUP(C50,'[2]Acha Air Sales Price List'!$B$1:$X$65536,12,FALSE)*$L$14),2)</f>
        <v>0</v>
      </c>
      <c r="H50" s="22">
        <f t="shared" si="1"/>
        <v>0</v>
      </c>
      <c r="I50" s="14"/>
    </row>
    <row r="51" spans="1:9" ht="12.4" hidden="1" customHeight="1">
      <c r="A51" s="13"/>
      <c r="B51" s="1"/>
      <c r="C51" s="36"/>
      <c r="D51" s="133"/>
      <c r="E51" s="134"/>
      <c r="F51" s="43" t="str">
        <f>VLOOKUP(C51,'[2]Acha Air Sales Price List'!$B$1:$D$65536,3,FALSE)</f>
        <v>Exchange rate :</v>
      </c>
      <c r="G51" s="21">
        <f>ROUND(IF(ISBLANK(C51),0,VLOOKUP(C51,'[2]Acha Air Sales Price List'!$B$1:$X$65536,12,FALSE)*$L$14),2)</f>
        <v>0</v>
      </c>
      <c r="H51" s="22">
        <f t="shared" si="1"/>
        <v>0</v>
      </c>
      <c r="I51" s="14"/>
    </row>
    <row r="52" spans="1:9" ht="12.4" hidden="1" customHeight="1">
      <c r="A52" s="13"/>
      <c r="B52" s="1"/>
      <c r="C52" s="36"/>
      <c r="D52" s="133"/>
      <c r="E52" s="134"/>
      <c r="F52" s="43" t="str">
        <f>VLOOKUP(C52,'[2]Acha Air Sales Price List'!$B$1:$D$65536,3,FALSE)</f>
        <v>Exchange rate :</v>
      </c>
      <c r="G52" s="21">
        <f>ROUND(IF(ISBLANK(C52),0,VLOOKUP(C52,'[2]Acha Air Sales Price List'!$B$1:$X$65536,12,FALSE)*$L$14),2)</f>
        <v>0</v>
      </c>
      <c r="H52" s="22">
        <f t="shared" si="1"/>
        <v>0</v>
      </c>
      <c r="I52" s="14"/>
    </row>
    <row r="53" spans="1:9" ht="12.4" hidden="1" customHeight="1">
      <c r="A53" s="13"/>
      <c r="B53" s="1"/>
      <c r="C53" s="36"/>
      <c r="D53" s="133"/>
      <c r="E53" s="134"/>
      <c r="F53" s="43" t="str">
        <f>VLOOKUP(C53,'[2]Acha Air Sales Price List'!$B$1:$D$65536,3,FALSE)</f>
        <v>Exchange rate :</v>
      </c>
      <c r="G53" s="21">
        <f>ROUND(IF(ISBLANK(C53),0,VLOOKUP(C53,'[2]Acha Air Sales Price List'!$B$1:$X$65536,12,FALSE)*$L$14),2)</f>
        <v>0</v>
      </c>
      <c r="H53" s="22">
        <f t="shared" si="1"/>
        <v>0</v>
      </c>
      <c r="I53" s="14"/>
    </row>
    <row r="54" spans="1:9" ht="12.4" hidden="1" customHeight="1">
      <c r="A54" s="13"/>
      <c r="B54" s="1"/>
      <c r="C54" s="36"/>
      <c r="D54" s="133"/>
      <c r="E54" s="134"/>
      <c r="F54" s="43" t="str">
        <f>VLOOKUP(C54,'[2]Acha Air Sales Price List'!$B$1:$D$65536,3,FALSE)</f>
        <v>Exchange rate :</v>
      </c>
      <c r="G54" s="21">
        <f>ROUND(IF(ISBLANK(C54),0,VLOOKUP(C54,'[2]Acha Air Sales Price List'!$B$1:$X$65536,12,FALSE)*$L$14),2)</f>
        <v>0</v>
      </c>
      <c r="H54" s="22">
        <f t="shared" si="1"/>
        <v>0</v>
      </c>
      <c r="I54" s="14"/>
    </row>
    <row r="55" spans="1:9" ht="12.4" hidden="1" customHeight="1">
      <c r="A55" s="13"/>
      <c r="B55" s="1"/>
      <c r="C55" s="36"/>
      <c r="D55" s="133"/>
      <c r="E55" s="134"/>
      <c r="F55" s="43" t="str">
        <f>VLOOKUP(C55,'[2]Acha Air Sales Price List'!$B$1:$D$65536,3,FALSE)</f>
        <v>Exchange rate :</v>
      </c>
      <c r="G55" s="21">
        <f>ROUND(IF(ISBLANK(C55),0,VLOOKUP(C55,'[2]Acha Air Sales Price List'!$B$1:$X$65536,12,FALSE)*$L$14),2)</f>
        <v>0</v>
      </c>
      <c r="H55" s="22">
        <f t="shared" si="1"/>
        <v>0</v>
      </c>
      <c r="I55" s="14"/>
    </row>
    <row r="56" spans="1:9" ht="12.4" hidden="1" customHeight="1">
      <c r="A56" s="13"/>
      <c r="B56" s="1"/>
      <c r="C56" s="36"/>
      <c r="D56" s="133"/>
      <c r="E56" s="134"/>
      <c r="F56" s="43" t="str">
        <f>VLOOKUP(C56,'[2]Acha Air Sales Price List'!$B$1:$D$65536,3,FALSE)</f>
        <v>Exchange rate :</v>
      </c>
      <c r="G56" s="21">
        <f>ROUND(IF(ISBLANK(C56),0,VLOOKUP(C56,'[2]Acha Air Sales Price List'!$B$1:$X$65536,12,FALSE)*$L$14),2)</f>
        <v>0</v>
      </c>
      <c r="H56" s="22">
        <f t="shared" si="1"/>
        <v>0</v>
      </c>
      <c r="I56" s="14"/>
    </row>
    <row r="57" spans="1:9" ht="12.4" hidden="1" customHeight="1">
      <c r="A57" s="13"/>
      <c r="B57" s="1"/>
      <c r="C57" s="36"/>
      <c r="D57" s="133"/>
      <c r="E57" s="134"/>
      <c r="F57" s="43" t="str">
        <f>VLOOKUP(C57,'[2]Acha Air Sales Price List'!$B$1:$D$65536,3,FALSE)</f>
        <v>Exchange rate :</v>
      </c>
      <c r="G57" s="21">
        <f>ROUND(IF(ISBLANK(C57),0,VLOOKUP(C57,'[2]Acha Air Sales Price List'!$B$1:$X$65536,12,FALSE)*$L$14),2)</f>
        <v>0</v>
      </c>
      <c r="H57" s="22">
        <f t="shared" si="1"/>
        <v>0</v>
      </c>
      <c r="I57" s="14"/>
    </row>
    <row r="58" spans="1:9" ht="12.4" hidden="1" customHeight="1">
      <c r="A58" s="13"/>
      <c r="B58" s="1"/>
      <c r="C58" s="36"/>
      <c r="D58" s="133"/>
      <c r="E58" s="134"/>
      <c r="F58" s="43" t="str">
        <f>VLOOKUP(C58,'[2]Acha Air Sales Price List'!$B$1:$D$65536,3,FALSE)</f>
        <v>Exchange rate :</v>
      </c>
      <c r="G58" s="21">
        <f>ROUND(IF(ISBLANK(C58),0,VLOOKUP(C58,'[2]Acha Air Sales Price List'!$B$1:$X$65536,12,FALSE)*$L$14),2)</f>
        <v>0</v>
      </c>
      <c r="H58" s="22">
        <f t="shared" si="1"/>
        <v>0</v>
      </c>
      <c r="I58" s="14"/>
    </row>
    <row r="59" spans="1:9" ht="12.4" hidden="1" customHeight="1">
      <c r="A59" s="13"/>
      <c r="B59" s="1"/>
      <c r="C59" s="36"/>
      <c r="D59" s="133"/>
      <c r="E59" s="134"/>
      <c r="F59" s="43" t="str">
        <f>VLOOKUP(C59,'[2]Acha Air Sales Price List'!$B$1:$D$65536,3,FALSE)</f>
        <v>Exchange rate :</v>
      </c>
      <c r="G59" s="21">
        <f>ROUND(IF(ISBLANK(C59),0,VLOOKUP(C59,'[2]Acha Air Sales Price List'!$B$1:$X$65536,12,FALSE)*$L$14),2)</f>
        <v>0</v>
      </c>
      <c r="H59" s="22">
        <f t="shared" si="1"/>
        <v>0</v>
      </c>
      <c r="I59" s="14"/>
    </row>
    <row r="60" spans="1:9" ht="12.4" hidden="1" customHeight="1">
      <c r="A60" s="13"/>
      <c r="B60" s="1"/>
      <c r="C60" s="36"/>
      <c r="D60" s="133"/>
      <c r="E60" s="134"/>
      <c r="F60" s="43" t="str">
        <f>VLOOKUP(C60,'[2]Acha Air Sales Price List'!$B$1:$D$65536,3,FALSE)</f>
        <v>Exchange rate :</v>
      </c>
      <c r="G60" s="21">
        <f>ROUND(IF(ISBLANK(C60),0,VLOOKUP(C60,'[2]Acha Air Sales Price List'!$B$1:$X$65536,12,FALSE)*$L$14),2)</f>
        <v>0</v>
      </c>
      <c r="H60" s="22">
        <f t="shared" si="1"/>
        <v>0</v>
      </c>
      <c r="I60" s="14"/>
    </row>
    <row r="61" spans="1:9" ht="12.4" hidden="1" customHeight="1">
      <c r="A61" s="13"/>
      <c r="B61" s="1"/>
      <c r="C61" s="36"/>
      <c r="D61" s="133"/>
      <c r="E61" s="134"/>
      <c r="F61" s="43" t="str">
        <f>VLOOKUP(C61,'[2]Acha Air Sales Price List'!$B$1:$D$65536,3,FALSE)</f>
        <v>Exchange rate :</v>
      </c>
      <c r="G61" s="21">
        <f>ROUND(IF(ISBLANK(C61),0,VLOOKUP(C61,'[2]Acha Air Sales Price List'!$B$1:$X$65536,12,FALSE)*$L$14),2)</f>
        <v>0</v>
      </c>
      <c r="H61" s="22">
        <f t="shared" si="1"/>
        <v>0</v>
      </c>
      <c r="I61" s="14"/>
    </row>
    <row r="62" spans="1:9" ht="12.4" hidden="1" customHeight="1">
      <c r="A62" s="13"/>
      <c r="B62" s="1"/>
      <c r="C62" s="37"/>
      <c r="D62" s="133"/>
      <c r="E62" s="134"/>
      <c r="F62" s="43" t="str">
        <f>VLOOKUP(C62,'[2]Acha Air Sales Price List'!$B$1:$D$65536,3,FALSE)</f>
        <v>Exchange rate :</v>
      </c>
      <c r="G62" s="21">
        <f>ROUND(IF(ISBLANK(C62),0,VLOOKUP(C62,'[2]Acha Air Sales Price List'!$B$1:$X$65536,12,FALSE)*$L$14),2)</f>
        <v>0</v>
      </c>
      <c r="H62" s="22">
        <f t="shared" ref="H62:H125" si="2">ROUND(IF(ISNUMBER(B62), G62*B62, 0),5)</f>
        <v>0</v>
      </c>
      <c r="I62" s="14"/>
    </row>
    <row r="63" spans="1:9" ht="12" hidden="1" customHeight="1">
      <c r="A63" s="13"/>
      <c r="B63" s="1"/>
      <c r="C63" s="36"/>
      <c r="D63" s="133"/>
      <c r="E63" s="134"/>
      <c r="F63" s="43" t="str">
        <f>VLOOKUP(C63,'[2]Acha Air Sales Price List'!$B$1:$D$65536,3,FALSE)</f>
        <v>Exchange rate :</v>
      </c>
      <c r="G63" s="21">
        <f>ROUND(IF(ISBLANK(C63),0,VLOOKUP(C63,'[2]Acha Air Sales Price List'!$B$1:$X$65536,12,FALSE)*$L$14),2)</f>
        <v>0</v>
      </c>
      <c r="H63" s="22">
        <f t="shared" si="2"/>
        <v>0</v>
      </c>
      <c r="I63" s="14"/>
    </row>
    <row r="64" spans="1:9" ht="12.4" hidden="1" customHeight="1">
      <c r="A64" s="13"/>
      <c r="B64" s="1"/>
      <c r="C64" s="36"/>
      <c r="D64" s="133"/>
      <c r="E64" s="134"/>
      <c r="F64" s="43" t="str">
        <f>VLOOKUP(C64,'[2]Acha Air Sales Price List'!$B$1:$D$65536,3,FALSE)</f>
        <v>Exchange rate :</v>
      </c>
      <c r="G64" s="21">
        <f>ROUND(IF(ISBLANK(C64),0,VLOOKUP(C64,'[2]Acha Air Sales Price List'!$B$1:$X$65536,12,FALSE)*$L$14),2)</f>
        <v>0</v>
      </c>
      <c r="H64" s="22">
        <f t="shared" si="2"/>
        <v>0</v>
      </c>
      <c r="I64" s="14"/>
    </row>
    <row r="65" spans="1:9" ht="12.4" hidden="1" customHeight="1">
      <c r="A65" s="13"/>
      <c r="B65" s="1"/>
      <c r="C65" s="36"/>
      <c r="D65" s="133"/>
      <c r="E65" s="134"/>
      <c r="F65" s="43" t="str">
        <f>VLOOKUP(C65,'[2]Acha Air Sales Price List'!$B$1:$D$65536,3,FALSE)</f>
        <v>Exchange rate :</v>
      </c>
      <c r="G65" s="21">
        <f>ROUND(IF(ISBLANK(C65),0,VLOOKUP(C65,'[2]Acha Air Sales Price List'!$B$1:$X$65536,12,FALSE)*$L$14),2)</f>
        <v>0</v>
      </c>
      <c r="H65" s="22">
        <f t="shared" si="2"/>
        <v>0</v>
      </c>
      <c r="I65" s="14"/>
    </row>
    <row r="66" spans="1:9" ht="12.4" hidden="1" customHeight="1">
      <c r="A66" s="13"/>
      <c r="B66" s="1"/>
      <c r="C66" s="36"/>
      <c r="D66" s="133"/>
      <c r="E66" s="134"/>
      <c r="F66" s="43" t="str">
        <f>VLOOKUP(C66,'[2]Acha Air Sales Price List'!$B$1:$D$65536,3,FALSE)</f>
        <v>Exchange rate :</v>
      </c>
      <c r="G66" s="21">
        <f>ROUND(IF(ISBLANK(C66),0,VLOOKUP(C66,'[2]Acha Air Sales Price List'!$B$1:$X$65536,12,FALSE)*$L$14),2)</f>
        <v>0</v>
      </c>
      <c r="H66" s="22">
        <f t="shared" si="2"/>
        <v>0</v>
      </c>
      <c r="I66" s="14"/>
    </row>
    <row r="67" spans="1:9" ht="12.4" hidden="1" customHeight="1">
      <c r="A67" s="13"/>
      <c r="B67" s="1"/>
      <c r="C67" s="36"/>
      <c r="D67" s="133"/>
      <c r="E67" s="134"/>
      <c r="F67" s="43" t="str">
        <f>VLOOKUP(C67,'[2]Acha Air Sales Price List'!$B$1:$D$65536,3,FALSE)</f>
        <v>Exchange rate :</v>
      </c>
      <c r="G67" s="21">
        <f>ROUND(IF(ISBLANK(C67),0,VLOOKUP(C67,'[2]Acha Air Sales Price List'!$B$1:$X$65536,12,FALSE)*$L$14),2)</f>
        <v>0</v>
      </c>
      <c r="H67" s="22">
        <f t="shared" si="2"/>
        <v>0</v>
      </c>
      <c r="I67" s="14"/>
    </row>
    <row r="68" spans="1:9" ht="12.4" hidden="1" customHeight="1">
      <c r="A68" s="13"/>
      <c r="B68" s="1"/>
      <c r="C68" s="36"/>
      <c r="D68" s="133"/>
      <c r="E68" s="134"/>
      <c r="F68" s="43" t="str">
        <f>VLOOKUP(C68,'[2]Acha Air Sales Price List'!$B$1:$D$65536,3,FALSE)</f>
        <v>Exchange rate :</v>
      </c>
      <c r="G68" s="21">
        <f>ROUND(IF(ISBLANK(C68),0,VLOOKUP(C68,'[2]Acha Air Sales Price List'!$B$1:$X$65536,12,FALSE)*$L$14),2)</f>
        <v>0</v>
      </c>
      <c r="H68" s="22">
        <f t="shared" si="2"/>
        <v>0</v>
      </c>
      <c r="I68" s="14"/>
    </row>
    <row r="69" spans="1:9" ht="12.4" hidden="1" customHeight="1">
      <c r="A69" s="13"/>
      <c r="B69" s="1"/>
      <c r="C69" s="36"/>
      <c r="D69" s="133"/>
      <c r="E69" s="134"/>
      <c r="F69" s="43" t="str">
        <f>VLOOKUP(C69,'[2]Acha Air Sales Price List'!$B$1:$D$65536,3,FALSE)</f>
        <v>Exchange rate :</v>
      </c>
      <c r="G69" s="21">
        <f>ROUND(IF(ISBLANK(C69),0,VLOOKUP(C69,'[2]Acha Air Sales Price List'!$B$1:$X$65536,12,FALSE)*$L$14),2)</f>
        <v>0</v>
      </c>
      <c r="H69" s="22">
        <f t="shared" si="2"/>
        <v>0</v>
      </c>
      <c r="I69" s="14"/>
    </row>
    <row r="70" spans="1:9" ht="12.4" hidden="1" customHeight="1">
      <c r="A70" s="13"/>
      <c r="B70" s="1"/>
      <c r="C70" s="36"/>
      <c r="D70" s="133"/>
      <c r="E70" s="134"/>
      <c r="F70" s="43" t="str">
        <f>VLOOKUP(C70,'[2]Acha Air Sales Price List'!$B$1:$D$65536,3,FALSE)</f>
        <v>Exchange rate :</v>
      </c>
      <c r="G70" s="21">
        <f>ROUND(IF(ISBLANK(C70),0,VLOOKUP(C70,'[2]Acha Air Sales Price List'!$B$1:$X$65536,12,FALSE)*$L$14),2)</f>
        <v>0</v>
      </c>
      <c r="H70" s="22">
        <f t="shared" si="2"/>
        <v>0</v>
      </c>
      <c r="I70" s="14"/>
    </row>
    <row r="71" spans="1:9" ht="12.4" hidden="1" customHeight="1">
      <c r="A71" s="13"/>
      <c r="B71" s="1"/>
      <c r="C71" s="36"/>
      <c r="D71" s="133"/>
      <c r="E71" s="134"/>
      <c r="F71" s="43" t="str">
        <f>VLOOKUP(C71,'[2]Acha Air Sales Price List'!$B$1:$D$65536,3,FALSE)</f>
        <v>Exchange rate :</v>
      </c>
      <c r="G71" s="21">
        <f>ROUND(IF(ISBLANK(C71),0,VLOOKUP(C71,'[2]Acha Air Sales Price List'!$B$1:$X$65536,12,FALSE)*$L$14),2)</f>
        <v>0</v>
      </c>
      <c r="H71" s="22">
        <f t="shared" si="2"/>
        <v>0</v>
      </c>
      <c r="I71" s="14"/>
    </row>
    <row r="72" spans="1:9" ht="12.4" hidden="1" customHeight="1">
      <c r="A72" s="13"/>
      <c r="B72" s="1"/>
      <c r="C72" s="36"/>
      <c r="D72" s="133"/>
      <c r="E72" s="134"/>
      <c r="F72" s="43" t="str">
        <f>VLOOKUP(C72,'[2]Acha Air Sales Price List'!$B$1:$D$65536,3,FALSE)</f>
        <v>Exchange rate :</v>
      </c>
      <c r="G72" s="21">
        <f>ROUND(IF(ISBLANK(C72),0,VLOOKUP(C72,'[2]Acha Air Sales Price List'!$B$1:$X$65536,12,FALSE)*$L$14),2)</f>
        <v>0</v>
      </c>
      <c r="H72" s="22">
        <f t="shared" si="2"/>
        <v>0</v>
      </c>
      <c r="I72" s="14"/>
    </row>
    <row r="73" spans="1:9" ht="12.4" hidden="1" customHeight="1">
      <c r="A73" s="13"/>
      <c r="B73" s="1"/>
      <c r="C73" s="36"/>
      <c r="D73" s="133"/>
      <c r="E73" s="134"/>
      <c r="F73" s="43" t="str">
        <f>VLOOKUP(C73,'[2]Acha Air Sales Price List'!$B$1:$D$65536,3,FALSE)</f>
        <v>Exchange rate :</v>
      </c>
      <c r="G73" s="21">
        <f>ROUND(IF(ISBLANK(C73),0,VLOOKUP(C73,'[2]Acha Air Sales Price List'!$B$1:$X$65536,12,FALSE)*$L$14),2)</f>
        <v>0</v>
      </c>
      <c r="H73" s="22">
        <f t="shared" si="2"/>
        <v>0</v>
      </c>
      <c r="I73" s="14"/>
    </row>
    <row r="74" spans="1:9" ht="12.4" hidden="1" customHeight="1">
      <c r="A74" s="13"/>
      <c r="B74" s="1"/>
      <c r="C74" s="36"/>
      <c r="D74" s="133"/>
      <c r="E74" s="134"/>
      <c r="F74" s="43" t="str">
        <f>VLOOKUP(C74,'[2]Acha Air Sales Price List'!$B$1:$D$65536,3,FALSE)</f>
        <v>Exchange rate :</v>
      </c>
      <c r="G74" s="21">
        <f>ROUND(IF(ISBLANK(C74),0,VLOOKUP(C74,'[2]Acha Air Sales Price List'!$B$1:$X$65536,12,FALSE)*$L$14),2)</f>
        <v>0</v>
      </c>
      <c r="H74" s="22">
        <f t="shared" si="2"/>
        <v>0</v>
      </c>
      <c r="I74" s="14"/>
    </row>
    <row r="75" spans="1:9" ht="12.4" hidden="1" customHeight="1">
      <c r="A75" s="13"/>
      <c r="B75" s="1"/>
      <c r="C75" s="36"/>
      <c r="D75" s="133"/>
      <c r="E75" s="134"/>
      <c r="F75" s="43" t="str">
        <f>VLOOKUP(C75,'[2]Acha Air Sales Price List'!$B$1:$D$65536,3,FALSE)</f>
        <v>Exchange rate :</v>
      </c>
      <c r="G75" s="21">
        <f>ROUND(IF(ISBLANK(C75),0,VLOOKUP(C75,'[2]Acha Air Sales Price List'!$B$1:$X$65536,12,FALSE)*$L$14),2)</f>
        <v>0</v>
      </c>
      <c r="H75" s="22">
        <f t="shared" si="2"/>
        <v>0</v>
      </c>
      <c r="I75" s="14"/>
    </row>
    <row r="76" spans="1:9" ht="12.4" hidden="1" customHeight="1">
      <c r="A76" s="13"/>
      <c r="B76" s="1"/>
      <c r="C76" s="37"/>
      <c r="D76" s="133"/>
      <c r="E76" s="134"/>
      <c r="F76" s="43" t="str">
        <f>VLOOKUP(C76,'[2]Acha Air Sales Price List'!$B$1:$D$65536,3,FALSE)</f>
        <v>Exchange rate :</v>
      </c>
      <c r="G76" s="21">
        <f>ROUND(IF(ISBLANK(C76),0,VLOOKUP(C76,'[2]Acha Air Sales Price List'!$B$1:$X$65536,12,FALSE)*$L$14),2)</f>
        <v>0</v>
      </c>
      <c r="H76" s="22">
        <f t="shared" si="2"/>
        <v>0</v>
      </c>
      <c r="I76" s="14"/>
    </row>
    <row r="77" spans="1:9" ht="12" hidden="1" customHeight="1">
      <c r="A77" s="13"/>
      <c r="B77" s="1"/>
      <c r="C77" s="36"/>
      <c r="D77" s="133"/>
      <c r="E77" s="134"/>
      <c r="F77" s="43" t="str">
        <f>VLOOKUP(C77,'[2]Acha Air Sales Price List'!$B$1:$D$65536,3,FALSE)</f>
        <v>Exchange rate :</v>
      </c>
      <c r="G77" s="21">
        <f>ROUND(IF(ISBLANK(C77),0,VLOOKUP(C77,'[2]Acha Air Sales Price List'!$B$1:$X$65536,12,FALSE)*$L$14),2)</f>
        <v>0</v>
      </c>
      <c r="H77" s="22">
        <f t="shared" si="2"/>
        <v>0</v>
      </c>
      <c r="I77" s="14"/>
    </row>
    <row r="78" spans="1:9" ht="12.4" hidden="1" customHeight="1">
      <c r="A78" s="13"/>
      <c r="B78" s="1"/>
      <c r="C78" s="36"/>
      <c r="D78" s="133"/>
      <c r="E78" s="134"/>
      <c r="F78" s="43" t="str">
        <f>VLOOKUP(C78,'[2]Acha Air Sales Price List'!$B$1:$D$65536,3,FALSE)</f>
        <v>Exchange rate :</v>
      </c>
      <c r="G78" s="21">
        <f>ROUND(IF(ISBLANK(C78),0,VLOOKUP(C78,'[2]Acha Air Sales Price List'!$B$1:$X$65536,12,FALSE)*$L$14),2)</f>
        <v>0</v>
      </c>
      <c r="H78" s="22">
        <f t="shared" si="2"/>
        <v>0</v>
      </c>
      <c r="I78" s="14"/>
    </row>
    <row r="79" spans="1:9" ht="12.4" hidden="1" customHeight="1">
      <c r="A79" s="13"/>
      <c r="B79" s="1"/>
      <c r="C79" s="36"/>
      <c r="D79" s="133"/>
      <c r="E79" s="134"/>
      <c r="F79" s="43" t="str">
        <f>VLOOKUP(C79,'[2]Acha Air Sales Price List'!$B$1:$D$65536,3,FALSE)</f>
        <v>Exchange rate :</v>
      </c>
      <c r="G79" s="21">
        <f>ROUND(IF(ISBLANK(C79),0,VLOOKUP(C79,'[2]Acha Air Sales Price List'!$B$1:$X$65536,12,FALSE)*$L$14),2)</f>
        <v>0</v>
      </c>
      <c r="H79" s="22">
        <f t="shared" si="2"/>
        <v>0</v>
      </c>
      <c r="I79" s="14"/>
    </row>
    <row r="80" spans="1:9" ht="12.4" hidden="1" customHeight="1">
      <c r="A80" s="13"/>
      <c r="B80" s="1"/>
      <c r="C80" s="36"/>
      <c r="D80" s="133"/>
      <c r="E80" s="134"/>
      <c r="F80" s="43" t="str">
        <f>VLOOKUP(C80,'[2]Acha Air Sales Price List'!$B$1:$D$65536,3,FALSE)</f>
        <v>Exchange rate :</v>
      </c>
      <c r="G80" s="21">
        <f>ROUND(IF(ISBLANK(C80),0,VLOOKUP(C80,'[2]Acha Air Sales Price List'!$B$1:$X$65536,12,FALSE)*$L$14),2)</f>
        <v>0</v>
      </c>
      <c r="H80" s="22">
        <f t="shared" si="2"/>
        <v>0</v>
      </c>
      <c r="I80" s="14"/>
    </row>
    <row r="81" spans="1:9" ht="12.4" hidden="1" customHeight="1">
      <c r="A81" s="13"/>
      <c r="B81" s="1"/>
      <c r="C81" s="36"/>
      <c r="D81" s="133"/>
      <c r="E81" s="134"/>
      <c r="F81" s="43" t="str">
        <f>VLOOKUP(C81,'[2]Acha Air Sales Price List'!$B$1:$D$65536,3,FALSE)</f>
        <v>Exchange rate :</v>
      </c>
      <c r="G81" s="21">
        <f>ROUND(IF(ISBLANK(C81),0,VLOOKUP(C81,'[2]Acha Air Sales Price List'!$B$1:$X$65536,12,FALSE)*$L$14),2)</f>
        <v>0</v>
      </c>
      <c r="H81" s="22">
        <f t="shared" si="2"/>
        <v>0</v>
      </c>
      <c r="I81" s="14"/>
    </row>
    <row r="82" spans="1:9" ht="12.4" hidden="1" customHeight="1">
      <c r="A82" s="13"/>
      <c r="B82" s="1"/>
      <c r="C82" s="36"/>
      <c r="D82" s="133"/>
      <c r="E82" s="134"/>
      <c r="F82" s="43" t="str">
        <f>VLOOKUP(C82,'[2]Acha Air Sales Price List'!$B$1:$D$65536,3,FALSE)</f>
        <v>Exchange rate :</v>
      </c>
      <c r="G82" s="21">
        <f>ROUND(IF(ISBLANK(C82),0,VLOOKUP(C82,'[2]Acha Air Sales Price List'!$B$1:$X$65536,12,FALSE)*$L$14),2)</f>
        <v>0</v>
      </c>
      <c r="H82" s="22">
        <f t="shared" si="2"/>
        <v>0</v>
      </c>
      <c r="I82" s="14"/>
    </row>
    <row r="83" spans="1:9" ht="12.4" hidden="1" customHeight="1">
      <c r="A83" s="13"/>
      <c r="B83" s="1"/>
      <c r="C83" s="36"/>
      <c r="D83" s="133"/>
      <c r="E83" s="134"/>
      <c r="F83" s="43" t="str">
        <f>VLOOKUP(C83,'[2]Acha Air Sales Price List'!$B$1:$D$65536,3,FALSE)</f>
        <v>Exchange rate :</v>
      </c>
      <c r="G83" s="21">
        <f>ROUND(IF(ISBLANK(C83),0,VLOOKUP(C83,'[2]Acha Air Sales Price List'!$B$1:$X$65536,12,FALSE)*$L$14),2)</f>
        <v>0</v>
      </c>
      <c r="H83" s="22">
        <f t="shared" si="2"/>
        <v>0</v>
      </c>
      <c r="I83" s="14"/>
    </row>
    <row r="84" spans="1:9" ht="12.4" hidden="1" customHeight="1">
      <c r="A84" s="13"/>
      <c r="B84" s="1"/>
      <c r="C84" s="36"/>
      <c r="D84" s="133"/>
      <c r="E84" s="134"/>
      <c r="F84" s="43" t="str">
        <f>VLOOKUP(C84,'[2]Acha Air Sales Price List'!$B$1:$D$65536,3,FALSE)</f>
        <v>Exchange rate :</v>
      </c>
      <c r="G84" s="21">
        <f>ROUND(IF(ISBLANK(C84),0,VLOOKUP(C84,'[2]Acha Air Sales Price List'!$B$1:$X$65536,12,FALSE)*$L$14),2)</f>
        <v>0</v>
      </c>
      <c r="H84" s="22">
        <f t="shared" si="2"/>
        <v>0</v>
      </c>
      <c r="I84" s="14"/>
    </row>
    <row r="85" spans="1:9" ht="12.4" hidden="1" customHeight="1">
      <c r="A85" s="13"/>
      <c r="B85" s="1"/>
      <c r="C85" s="36"/>
      <c r="D85" s="133"/>
      <c r="E85" s="134"/>
      <c r="F85" s="43" t="str">
        <f>VLOOKUP(C85,'[2]Acha Air Sales Price List'!$B$1:$D$65536,3,FALSE)</f>
        <v>Exchange rate :</v>
      </c>
      <c r="G85" s="21">
        <f>ROUND(IF(ISBLANK(C85),0,VLOOKUP(C85,'[2]Acha Air Sales Price List'!$B$1:$X$65536,12,FALSE)*$L$14),2)</f>
        <v>0</v>
      </c>
      <c r="H85" s="22">
        <f t="shared" si="2"/>
        <v>0</v>
      </c>
      <c r="I85" s="14"/>
    </row>
    <row r="86" spans="1:9" ht="12.4" hidden="1" customHeight="1">
      <c r="A86" s="13"/>
      <c r="B86" s="1"/>
      <c r="C86" s="36"/>
      <c r="D86" s="133"/>
      <c r="E86" s="134"/>
      <c r="F86" s="43" t="str">
        <f>VLOOKUP(C86,'[2]Acha Air Sales Price List'!$B$1:$D$65536,3,FALSE)</f>
        <v>Exchange rate :</v>
      </c>
      <c r="G86" s="21">
        <f>ROUND(IF(ISBLANK(C86),0,VLOOKUP(C86,'[2]Acha Air Sales Price List'!$B$1:$X$65536,12,FALSE)*$L$14),2)</f>
        <v>0</v>
      </c>
      <c r="H86" s="22">
        <f t="shared" si="2"/>
        <v>0</v>
      </c>
      <c r="I86" s="14"/>
    </row>
    <row r="87" spans="1:9" ht="12.4" hidden="1" customHeight="1">
      <c r="A87" s="13"/>
      <c r="B87" s="1"/>
      <c r="C87" s="36"/>
      <c r="D87" s="133"/>
      <c r="E87" s="134"/>
      <c r="F87" s="43" t="str">
        <f>VLOOKUP(C87,'[2]Acha Air Sales Price List'!$B$1:$D$65536,3,FALSE)</f>
        <v>Exchange rate :</v>
      </c>
      <c r="G87" s="21">
        <f>ROUND(IF(ISBLANK(C87),0,VLOOKUP(C87,'[2]Acha Air Sales Price List'!$B$1:$X$65536,12,FALSE)*$L$14),2)</f>
        <v>0</v>
      </c>
      <c r="H87" s="22">
        <f t="shared" si="2"/>
        <v>0</v>
      </c>
      <c r="I87" s="14"/>
    </row>
    <row r="88" spans="1:9" ht="12.4" hidden="1" customHeight="1">
      <c r="A88" s="13"/>
      <c r="B88" s="1"/>
      <c r="C88" s="36"/>
      <c r="D88" s="133"/>
      <c r="E88" s="134"/>
      <c r="F88" s="43" t="str">
        <f>VLOOKUP(C88,'[2]Acha Air Sales Price List'!$B$1:$D$65536,3,FALSE)</f>
        <v>Exchange rate :</v>
      </c>
      <c r="G88" s="21">
        <f>ROUND(IF(ISBLANK(C88),0,VLOOKUP(C88,'[2]Acha Air Sales Price List'!$B$1:$X$65536,12,FALSE)*$L$14),2)</f>
        <v>0</v>
      </c>
      <c r="H88" s="22">
        <f t="shared" si="2"/>
        <v>0</v>
      </c>
      <c r="I88" s="14"/>
    </row>
    <row r="89" spans="1:9" ht="12.4" hidden="1" customHeight="1">
      <c r="A89" s="13"/>
      <c r="B89" s="1"/>
      <c r="C89" s="36"/>
      <c r="D89" s="133"/>
      <c r="E89" s="134"/>
      <c r="F89" s="43" t="str">
        <f>VLOOKUP(C89,'[2]Acha Air Sales Price List'!$B$1:$D$65536,3,FALSE)</f>
        <v>Exchange rate :</v>
      </c>
      <c r="G89" s="21">
        <f>ROUND(IF(ISBLANK(C89),0,VLOOKUP(C89,'[2]Acha Air Sales Price List'!$B$1:$X$65536,12,FALSE)*$L$14),2)</f>
        <v>0</v>
      </c>
      <c r="H89" s="22">
        <f t="shared" si="2"/>
        <v>0</v>
      </c>
      <c r="I89" s="14"/>
    </row>
    <row r="90" spans="1:9" ht="12.4" hidden="1" customHeight="1">
      <c r="A90" s="13"/>
      <c r="B90" s="1"/>
      <c r="C90" s="36"/>
      <c r="D90" s="133"/>
      <c r="E90" s="134"/>
      <c r="F90" s="43" t="str">
        <f>VLOOKUP(C90,'[2]Acha Air Sales Price List'!$B$1:$D$65536,3,FALSE)</f>
        <v>Exchange rate :</v>
      </c>
      <c r="G90" s="21">
        <f>ROUND(IF(ISBLANK(C90),0,VLOOKUP(C90,'[2]Acha Air Sales Price List'!$B$1:$X$65536,12,FALSE)*$L$14),2)</f>
        <v>0</v>
      </c>
      <c r="H90" s="22">
        <f t="shared" si="2"/>
        <v>0</v>
      </c>
      <c r="I90" s="14"/>
    </row>
    <row r="91" spans="1:9" ht="12.4" hidden="1" customHeight="1">
      <c r="A91" s="13"/>
      <c r="B91" s="1"/>
      <c r="C91" s="36"/>
      <c r="D91" s="133"/>
      <c r="E91" s="134"/>
      <c r="F91" s="43" t="str">
        <f>VLOOKUP(C91,'[2]Acha Air Sales Price List'!$B$1:$D$65536,3,FALSE)</f>
        <v>Exchange rate :</v>
      </c>
      <c r="G91" s="21">
        <f>ROUND(IF(ISBLANK(C91),0,VLOOKUP(C91,'[2]Acha Air Sales Price List'!$B$1:$X$65536,12,FALSE)*$L$14),2)</f>
        <v>0</v>
      </c>
      <c r="H91" s="22">
        <f t="shared" si="2"/>
        <v>0</v>
      </c>
      <c r="I91" s="14"/>
    </row>
    <row r="92" spans="1:9" ht="12.4" hidden="1" customHeight="1">
      <c r="A92" s="13"/>
      <c r="B92" s="1"/>
      <c r="C92" s="36"/>
      <c r="D92" s="133"/>
      <c r="E92" s="134"/>
      <c r="F92" s="43" t="str">
        <f>VLOOKUP(C92,'[2]Acha Air Sales Price List'!$B$1:$D$65536,3,FALSE)</f>
        <v>Exchange rate :</v>
      </c>
      <c r="G92" s="21">
        <f>ROUND(IF(ISBLANK(C92),0,VLOOKUP(C92,'[2]Acha Air Sales Price List'!$B$1:$X$65536,12,FALSE)*$L$14),2)</f>
        <v>0</v>
      </c>
      <c r="H92" s="22">
        <f t="shared" si="2"/>
        <v>0</v>
      </c>
      <c r="I92" s="14"/>
    </row>
    <row r="93" spans="1:9" ht="12.4" hidden="1" customHeight="1">
      <c r="A93" s="13"/>
      <c r="B93" s="1"/>
      <c r="C93" s="36"/>
      <c r="D93" s="133"/>
      <c r="E93" s="134"/>
      <c r="F93" s="43" t="str">
        <f>VLOOKUP(C93,'[2]Acha Air Sales Price List'!$B$1:$D$65536,3,FALSE)</f>
        <v>Exchange rate :</v>
      </c>
      <c r="G93" s="21">
        <f>ROUND(IF(ISBLANK(C93),0,VLOOKUP(C93,'[2]Acha Air Sales Price List'!$B$1:$X$65536,12,FALSE)*$L$14),2)</f>
        <v>0</v>
      </c>
      <c r="H93" s="22">
        <f t="shared" si="2"/>
        <v>0</v>
      </c>
      <c r="I93" s="14"/>
    </row>
    <row r="94" spans="1:9" ht="12.4" hidden="1" customHeight="1">
      <c r="A94" s="13"/>
      <c r="B94" s="1"/>
      <c r="C94" s="36"/>
      <c r="D94" s="133"/>
      <c r="E94" s="134"/>
      <c r="F94" s="43" t="str">
        <f>VLOOKUP(C94,'[2]Acha Air Sales Price List'!$B$1:$D$65536,3,FALSE)</f>
        <v>Exchange rate :</v>
      </c>
      <c r="G94" s="21">
        <f>ROUND(IF(ISBLANK(C94),0,VLOOKUP(C94,'[2]Acha Air Sales Price List'!$B$1:$X$65536,12,FALSE)*$L$14),2)</f>
        <v>0</v>
      </c>
      <c r="H94" s="22">
        <f t="shared" si="2"/>
        <v>0</v>
      </c>
      <c r="I94" s="14"/>
    </row>
    <row r="95" spans="1:9" ht="12.4" hidden="1" customHeight="1">
      <c r="A95" s="13"/>
      <c r="B95" s="1"/>
      <c r="C95" s="36"/>
      <c r="D95" s="133"/>
      <c r="E95" s="134"/>
      <c r="F95" s="43" t="str">
        <f>VLOOKUP(C95,'[2]Acha Air Sales Price List'!$B$1:$D$65536,3,FALSE)</f>
        <v>Exchange rate :</v>
      </c>
      <c r="G95" s="21">
        <f>ROUND(IF(ISBLANK(C95),0,VLOOKUP(C95,'[2]Acha Air Sales Price List'!$B$1:$X$65536,12,FALSE)*$L$14),2)</f>
        <v>0</v>
      </c>
      <c r="H95" s="22">
        <f t="shared" si="2"/>
        <v>0</v>
      </c>
      <c r="I95" s="14"/>
    </row>
    <row r="96" spans="1:9" ht="12.4" hidden="1" customHeight="1">
      <c r="A96" s="13"/>
      <c r="B96" s="1"/>
      <c r="C96" s="36"/>
      <c r="D96" s="133"/>
      <c r="E96" s="134"/>
      <c r="F96" s="43" t="str">
        <f>VLOOKUP(C96,'[2]Acha Air Sales Price List'!$B$1:$D$65536,3,FALSE)</f>
        <v>Exchange rate :</v>
      </c>
      <c r="G96" s="21">
        <f>ROUND(IF(ISBLANK(C96),0,VLOOKUP(C96,'[2]Acha Air Sales Price List'!$B$1:$X$65536,12,FALSE)*$L$14),2)</f>
        <v>0</v>
      </c>
      <c r="H96" s="22">
        <f t="shared" si="2"/>
        <v>0</v>
      </c>
      <c r="I96" s="14"/>
    </row>
    <row r="97" spans="1:9" ht="12.4" hidden="1" customHeight="1">
      <c r="A97" s="13"/>
      <c r="B97" s="1"/>
      <c r="C97" s="36"/>
      <c r="D97" s="133"/>
      <c r="E97" s="134"/>
      <c r="F97" s="43" t="str">
        <f>VLOOKUP(C97,'[2]Acha Air Sales Price List'!$B$1:$D$65536,3,FALSE)</f>
        <v>Exchange rate :</v>
      </c>
      <c r="G97" s="21">
        <f>ROUND(IF(ISBLANK(C97),0,VLOOKUP(C97,'[2]Acha Air Sales Price List'!$B$1:$X$65536,12,FALSE)*$L$14),2)</f>
        <v>0</v>
      </c>
      <c r="H97" s="22">
        <f t="shared" si="2"/>
        <v>0</v>
      </c>
      <c r="I97" s="14"/>
    </row>
    <row r="98" spans="1:9" ht="12.4" hidden="1" customHeight="1">
      <c r="A98" s="13"/>
      <c r="B98" s="1"/>
      <c r="C98" s="36"/>
      <c r="D98" s="133"/>
      <c r="E98" s="134"/>
      <c r="F98" s="43" t="str">
        <f>VLOOKUP(C98,'[2]Acha Air Sales Price List'!$B$1:$D$65536,3,FALSE)</f>
        <v>Exchange rate :</v>
      </c>
      <c r="G98" s="21">
        <f>ROUND(IF(ISBLANK(C98),0,VLOOKUP(C98,'[2]Acha Air Sales Price List'!$B$1:$X$65536,12,FALSE)*$L$14),2)</f>
        <v>0</v>
      </c>
      <c r="H98" s="22">
        <f t="shared" si="2"/>
        <v>0</v>
      </c>
      <c r="I98" s="14"/>
    </row>
    <row r="99" spans="1:9" ht="12.4" hidden="1" customHeight="1">
      <c r="A99" s="13"/>
      <c r="B99" s="1"/>
      <c r="C99" s="36"/>
      <c r="D99" s="133"/>
      <c r="E99" s="134"/>
      <c r="F99" s="43" t="str">
        <f>VLOOKUP(C99,'[2]Acha Air Sales Price List'!$B$1:$D$65536,3,FALSE)</f>
        <v>Exchange rate :</v>
      </c>
      <c r="G99" s="21">
        <f>ROUND(IF(ISBLANK(C99),0,VLOOKUP(C99,'[2]Acha Air Sales Price List'!$B$1:$X$65536,12,FALSE)*$L$14),2)</f>
        <v>0</v>
      </c>
      <c r="H99" s="22">
        <f t="shared" si="2"/>
        <v>0</v>
      </c>
      <c r="I99" s="14"/>
    </row>
    <row r="100" spans="1:9" ht="12.4" hidden="1" customHeight="1">
      <c r="A100" s="13"/>
      <c r="B100" s="1"/>
      <c r="C100" s="36"/>
      <c r="D100" s="133"/>
      <c r="E100" s="134"/>
      <c r="F100" s="43" t="str">
        <f>VLOOKUP(C100,'[2]Acha Air Sales Price List'!$B$1:$D$65536,3,FALSE)</f>
        <v>Exchange rate :</v>
      </c>
      <c r="G100" s="21">
        <f>ROUND(IF(ISBLANK(C100),0,VLOOKUP(C100,'[2]Acha Air Sales Price List'!$B$1:$X$65536,12,FALSE)*$L$14),2)</f>
        <v>0</v>
      </c>
      <c r="H100" s="22">
        <f t="shared" si="2"/>
        <v>0</v>
      </c>
      <c r="I100" s="14"/>
    </row>
    <row r="101" spans="1:9" ht="12.4" hidden="1" customHeight="1">
      <c r="A101" s="13"/>
      <c r="B101" s="1"/>
      <c r="C101" s="36"/>
      <c r="D101" s="133"/>
      <c r="E101" s="134"/>
      <c r="F101" s="43" t="str">
        <f>VLOOKUP(C101,'[2]Acha Air Sales Price List'!$B$1:$D$65536,3,FALSE)</f>
        <v>Exchange rate :</v>
      </c>
      <c r="G101" s="21">
        <f>ROUND(IF(ISBLANK(C101),0,VLOOKUP(C101,'[2]Acha Air Sales Price List'!$B$1:$X$65536,12,FALSE)*$L$14),2)</f>
        <v>0</v>
      </c>
      <c r="H101" s="22">
        <f t="shared" si="2"/>
        <v>0</v>
      </c>
      <c r="I101" s="14"/>
    </row>
    <row r="102" spans="1:9" ht="12.4" hidden="1" customHeight="1">
      <c r="A102" s="13"/>
      <c r="B102" s="1"/>
      <c r="C102" s="36"/>
      <c r="D102" s="133"/>
      <c r="E102" s="134"/>
      <c r="F102" s="43" t="str">
        <f>VLOOKUP(C102,'[2]Acha Air Sales Price List'!$B$1:$D$65536,3,FALSE)</f>
        <v>Exchange rate :</v>
      </c>
      <c r="G102" s="21">
        <f>ROUND(IF(ISBLANK(C102),0,VLOOKUP(C102,'[2]Acha Air Sales Price List'!$B$1:$X$65536,12,FALSE)*$L$14),2)</f>
        <v>0</v>
      </c>
      <c r="H102" s="22">
        <f t="shared" si="2"/>
        <v>0</v>
      </c>
      <c r="I102" s="14"/>
    </row>
    <row r="103" spans="1:9" ht="12.4" hidden="1" customHeight="1">
      <c r="A103" s="13"/>
      <c r="B103" s="1"/>
      <c r="C103" s="36"/>
      <c r="D103" s="133"/>
      <c r="E103" s="134"/>
      <c r="F103" s="43" t="str">
        <f>VLOOKUP(C103,'[2]Acha Air Sales Price List'!$B$1:$D$65536,3,FALSE)</f>
        <v>Exchange rate :</v>
      </c>
      <c r="G103" s="21">
        <f>ROUND(IF(ISBLANK(C103),0,VLOOKUP(C103,'[2]Acha Air Sales Price List'!$B$1:$X$65536,12,FALSE)*$L$14),2)</f>
        <v>0</v>
      </c>
      <c r="H103" s="22">
        <f t="shared" si="2"/>
        <v>0</v>
      </c>
      <c r="I103" s="14"/>
    </row>
    <row r="104" spans="1:9" ht="12.4" hidden="1" customHeight="1">
      <c r="A104" s="13"/>
      <c r="B104" s="1"/>
      <c r="C104" s="37"/>
      <c r="D104" s="133"/>
      <c r="E104" s="134"/>
      <c r="F104" s="43" t="str">
        <f>VLOOKUP(C104,'[2]Acha Air Sales Price List'!$B$1:$D$65536,3,FALSE)</f>
        <v>Exchange rate :</v>
      </c>
      <c r="G104" s="21">
        <f>ROUND(IF(ISBLANK(C104),0,VLOOKUP(C104,'[2]Acha Air Sales Price List'!$B$1:$X$65536,12,FALSE)*$L$14),2)</f>
        <v>0</v>
      </c>
      <c r="H104" s="22">
        <f t="shared" si="2"/>
        <v>0</v>
      </c>
      <c r="I104" s="14"/>
    </row>
    <row r="105" spans="1:9" ht="12" hidden="1" customHeight="1">
      <c r="A105" s="13"/>
      <c r="B105" s="1"/>
      <c r="C105" s="36"/>
      <c r="D105" s="133"/>
      <c r="E105" s="134"/>
      <c r="F105" s="43" t="str">
        <f>VLOOKUP(C105,'[2]Acha Air Sales Price List'!$B$1:$D$65536,3,FALSE)</f>
        <v>Exchange rate :</v>
      </c>
      <c r="G105" s="21">
        <f>ROUND(IF(ISBLANK(C105),0,VLOOKUP(C105,'[2]Acha Air Sales Price List'!$B$1:$X$65536,12,FALSE)*$L$14),2)</f>
        <v>0</v>
      </c>
      <c r="H105" s="22">
        <f t="shared" si="2"/>
        <v>0</v>
      </c>
      <c r="I105" s="14"/>
    </row>
    <row r="106" spans="1:9" ht="12.4" hidden="1" customHeight="1">
      <c r="A106" s="13"/>
      <c r="B106" s="1"/>
      <c r="C106" s="36"/>
      <c r="D106" s="133"/>
      <c r="E106" s="134"/>
      <c r="F106" s="43" t="str">
        <f>VLOOKUP(C106,'[2]Acha Air Sales Price List'!$B$1:$D$65536,3,FALSE)</f>
        <v>Exchange rate :</v>
      </c>
      <c r="G106" s="21">
        <f>ROUND(IF(ISBLANK(C106),0,VLOOKUP(C106,'[2]Acha Air Sales Price List'!$B$1:$X$65536,12,FALSE)*$L$14),2)</f>
        <v>0</v>
      </c>
      <c r="H106" s="22">
        <f t="shared" si="2"/>
        <v>0</v>
      </c>
      <c r="I106" s="14"/>
    </row>
    <row r="107" spans="1:9" ht="12.4" hidden="1" customHeight="1">
      <c r="A107" s="13"/>
      <c r="B107" s="1"/>
      <c r="C107" s="36"/>
      <c r="D107" s="133"/>
      <c r="E107" s="134"/>
      <c r="F107" s="43" t="str">
        <f>VLOOKUP(C107,'[2]Acha Air Sales Price List'!$B$1:$D$65536,3,FALSE)</f>
        <v>Exchange rate :</v>
      </c>
      <c r="G107" s="21">
        <f>ROUND(IF(ISBLANK(C107),0,VLOOKUP(C107,'[2]Acha Air Sales Price List'!$B$1:$X$65536,12,FALSE)*$L$14),2)</f>
        <v>0</v>
      </c>
      <c r="H107" s="22">
        <f t="shared" si="2"/>
        <v>0</v>
      </c>
      <c r="I107" s="14"/>
    </row>
    <row r="108" spans="1:9" ht="12.4" hidden="1" customHeight="1">
      <c r="A108" s="13"/>
      <c r="B108" s="1"/>
      <c r="C108" s="36"/>
      <c r="D108" s="133"/>
      <c r="E108" s="134"/>
      <c r="F108" s="43" t="str">
        <f>VLOOKUP(C108,'[2]Acha Air Sales Price List'!$B$1:$D$65536,3,FALSE)</f>
        <v>Exchange rate :</v>
      </c>
      <c r="G108" s="21">
        <f>ROUND(IF(ISBLANK(C108),0,VLOOKUP(C108,'[2]Acha Air Sales Price List'!$B$1:$X$65536,12,FALSE)*$L$14),2)</f>
        <v>0</v>
      </c>
      <c r="H108" s="22">
        <f t="shared" si="2"/>
        <v>0</v>
      </c>
      <c r="I108" s="14"/>
    </row>
    <row r="109" spans="1:9" ht="12.4" hidden="1" customHeight="1">
      <c r="A109" s="13"/>
      <c r="B109" s="1"/>
      <c r="C109" s="36"/>
      <c r="D109" s="133"/>
      <c r="E109" s="134"/>
      <c r="F109" s="43" t="str">
        <f>VLOOKUP(C109,'[2]Acha Air Sales Price List'!$B$1:$D$65536,3,FALSE)</f>
        <v>Exchange rate :</v>
      </c>
      <c r="G109" s="21">
        <f>ROUND(IF(ISBLANK(C109),0,VLOOKUP(C109,'[2]Acha Air Sales Price List'!$B$1:$X$65536,12,FALSE)*$L$14),2)</f>
        <v>0</v>
      </c>
      <c r="H109" s="22">
        <f t="shared" si="2"/>
        <v>0</v>
      </c>
      <c r="I109" s="14"/>
    </row>
    <row r="110" spans="1:9" ht="12.4" hidden="1" customHeight="1">
      <c r="A110" s="13"/>
      <c r="B110" s="1"/>
      <c r="C110" s="36"/>
      <c r="D110" s="133"/>
      <c r="E110" s="134"/>
      <c r="F110" s="43" t="str">
        <f>VLOOKUP(C110,'[2]Acha Air Sales Price List'!$B$1:$D$65536,3,FALSE)</f>
        <v>Exchange rate :</v>
      </c>
      <c r="G110" s="21">
        <f>ROUND(IF(ISBLANK(C110),0,VLOOKUP(C110,'[2]Acha Air Sales Price List'!$B$1:$X$65536,12,FALSE)*$L$14),2)</f>
        <v>0</v>
      </c>
      <c r="H110" s="22">
        <f t="shared" si="2"/>
        <v>0</v>
      </c>
      <c r="I110" s="14"/>
    </row>
    <row r="111" spans="1:9" ht="12.4" hidden="1" customHeight="1">
      <c r="A111" s="13"/>
      <c r="B111" s="1"/>
      <c r="C111" s="36"/>
      <c r="D111" s="133"/>
      <c r="E111" s="134"/>
      <c r="F111" s="43" t="str">
        <f>VLOOKUP(C111,'[2]Acha Air Sales Price List'!$B$1:$D$65536,3,FALSE)</f>
        <v>Exchange rate :</v>
      </c>
      <c r="G111" s="21">
        <f>ROUND(IF(ISBLANK(C111),0,VLOOKUP(C111,'[2]Acha Air Sales Price List'!$B$1:$X$65536,12,FALSE)*$L$14),2)</f>
        <v>0</v>
      </c>
      <c r="H111" s="22">
        <f t="shared" si="2"/>
        <v>0</v>
      </c>
      <c r="I111" s="14"/>
    </row>
    <row r="112" spans="1:9" ht="12.4" hidden="1" customHeight="1">
      <c r="A112" s="13"/>
      <c r="B112" s="1"/>
      <c r="C112" s="36"/>
      <c r="D112" s="133"/>
      <c r="E112" s="134"/>
      <c r="F112" s="43" t="str">
        <f>VLOOKUP(C112,'[2]Acha Air Sales Price List'!$B$1:$D$65536,3,FALSE)</f>
        <v>Exchange rate :</v>
      </c>
      <c r="G112" s="21">
        <f>ROUND(IF(ISBLANK(C112),0,VLOOKUP(C112,'[2]Acha Air Sales Price List'!$B$1:$X$65536,12,FALSE)*$L$14),2)</f>
        <v>0</v>
      </c>
      <c r="H112" s="22">
        <f t="shared" si="2"/>
        <v>0</v>
      </c>
      <c r="I112" s="14"/>
    </row>
    <row r="113" spans="1:9" ht="12.4" hidden="1" customHeight="1">
      <c r="A113" s="13"/>
      <c r="B113" s="1"/>
      <c r="C113" s="36"/>
      <c r="D113" s="133"/>
      <c r="E113" s="134"/>
      <c r="F113" s="43" t="str">
        <f>VLOOKUP(C113,'[2]Acha Air Sales Price List'!$B$1:$D$65536,3,FALSE)</f>
        <v>Exchange rate :</v>
      </c>
      <c r="G113" s="21">
        <f>ROUND(IF(ISBLANK(C113),0,VLOOKUP(C113,'[2]Acha Air Sales Price List'!$B$1:$X$65536,12,FALSE)*$L$14),2)</f>
        <v>0</v>
      </c>
      <c r="H113" s="22">
        <f t="shared" si="2"/>
        <v>0</v>
      </c>
      <c r="I113" s="14"/>
    </row>
    <row r="114" spans="1:9" ht="12.4" hidden="1" customHeight="1">
      <c r="A114" s="13"/>
      <c r="B114" s="1"/>
      <c r="C114" s="36"/>
      <c r="D114" s="133"/>
      <c r="E114" s="134"/>
      <c r="F114" s="43" t="str">
        <f>VLOOKUP(C114,'[2]Acha Air Sales Price List'!$B$1:$D$65536,3,FALSE)</f>
        <v>Exchange rate :</v>
      </c>
      <c r="G114" s="21">
        <f>ROUND(IF(ISBLANK(C114),0,VLOOKUP(C114,'[2]Acha Air Sales Price List'!$B$1:$X$65536,12,FALSE)*$L$14),2)</f>
        <v>0</v>
      </c>
      <c r="H114" s="22">
        <f t="shared" si="2"/>
        <v>0</v>
      </c>
      <c r="I114" s="14"/>
    </row>
    <row r="115" spans="1:9" ht="12.4" hidden="1" customHeight="1">
      <c r="A115" s="13"/>
      <c r="B115" s="1"/>
      <c r="C115" s="36"/>
      <c r="D115" s="133"/>
      <c r="E115" s="134"/>
      <c r="F115" s="43" t="str">
        <f>VLOOKUP(C115,'[2]Acha Air Sales Price List'!$B$1:$D$65536,3,FALSE)</f>
        <v>Exchange rate :</v>
      </c>
      <c r="G115" s="21">
        <f>ROUND(IF(ISBLANK(C115),0,VLOOKUP(C115,'[2]Acha Air Sales Price List'!$B$1:$X$65536,12,FALSE)*$L$14),2)</f>
        <v>0</v>
      </c>
      <c r="H115" s="22">
        <f t="shared" si="2"/>
        <v>0</v>
      </c>
      <c r="I115" s="14"/>
    </row>
    <row r="116" spans="1:9" ht="12.4" hidden="1" customHeight="1">
      <c r="A116" s="13"/>
      <c r="B116" s="1"/>
      <c r="C116" s="36"/>
      <c r="D116" s="133"/>
      <c r="E116" s="134"/>
      <c r="F116" s="43" t="str">
        <f>VLOOKUP(C116,'[2]Acha Air Sales Price List'!$B$1:$D$65536,3,FALSE)</f>
        <v>Exchange rate :</v>
      </c>
      <c r="G116" s="21">
        <f>ROUND(IF(ISBLANK(C116),0,VLOOKUP(C116,'[2]Acha Air Sales Price List'!$B$1:$X$65536,12,FALSE)*$L$14),2)</f>
        <v>0</v>
      </c>
      <c r="H116" s="22">
        <f t="shared" si="2"/>
        <v>0</v>
      </c>
      <c r="I116" s="14"/>
    </row>
    <row r="117" spans="1:9" ht="12.4" hidden="1" customHeight="1">
      <c r="A117" s="13"/>
      <c r="B117" s="1"/>
      <c r="C117" s="36"/>
      <c r="D117" s="133"/>
      <c r="E117" s="134"/>
      <c r="F117" s="43" t="str">
        <f>VLOOKUP(C117,'[2]Acha Air Sales Price List'!$B$1:$D$65536,3,FALSE)</f>
        <v>Exchange rate :</v>
      </c>
      <c r="G117" s="21">
        <f>ROUND(IF(ISBLANK(C117),0,VLOOKUP(C117,'[2]Acha Air Sales Price List'!$B$1:$X$65536,12,FALSE)*$L$14),2)</f>
        <v>0</v>
      </c>
      <c r="H117" s="22">
        <f t="shared" si="2"/>
        <v>0</v>
      </c>
      <c r="I117" s="14"/>
    </row>
    <row r="118" spans="1:9" ht="12.4" hidden="1" customHeight="1">
      <c r="A118" s="13"/>
      <c r="B118" s="1"/>
      <c r="C118" s="36"/>
      <c r="D118" s="133"/>
      <c r="E118" s="134"/>
      <c r="F118" s="43" t="str">
        <f>VLOOKUP(C118,'[2]Acha Air Sales Price List'!$B$1:$D$65536,3,FALSE)</f>
        <v>Exchange rate :</v>
      </c>
      <c r="G118" s="21">
        <f>ROUND(IF(ISBLANK(C118),0,VLOOKUP(C118,'[2]Acha Air Sales Price List'!$B$1:$X$65536,12,FALSE)*$L$14),2)</f>
        <v>0</v>
      </c>
      <c r="H118" s="22">
        <f t="shared" si="2"/>
        <v>0</v>
      </c>
      <c r="I118" s="14"/>
    </row>
    <row r="119" spans="1:9" ht="12.4" hidden="1" customHeight="1">
      <c r="A119" s="13"/>
      <c r="B119" s="1"/>
      <c r="C119" s="36"/>
      <c r="D119" s="133"/>
      <c r="E119" s="134"/>
      <c r="F119" s="43" t="str">
        <f>VLOOKUP(C119,'[2]Acha Air Sales Price List'!$B$1:$D$65536,3,FALSE)</f>
        <v>Exchange rate :</v>
      </c>
      <c r="G119" s="21">
        <f>ROUND(IF(ISBLANK(C119),0,VLOOKUP(C119,'[2]Acha Air Sales Price List'!$B$1:$X$65536,12,FALSE)*$L$14),2)</f>
        <v>0</v>
      </c>
      <c r="H119" s="22">
        <f t="shared" si="2"/>
        <v>0</v>
      </c>
      <c r="I119" s="14"/>
    </row>
    <row r="120" spans="1:9" ht="12.4" hidden="1" customHeight="1">
      <c r="A120" s="13"/>
      <c r="B120" s="1"/>
      <c r="C120" s="36"/>
      <c r="D120" s="133"/>
      <c r="E120" s="134"/>
      <c r="F120" s="43" t="str">
        <f>VLOOKUP(C120,'[2]Acha Air Sales Price List'!$B$1:$D$65536,3,FALSE)</f>
        <v>Exchange rate :</v>
      </c>
      <c r="G120" s="21">
        <f>ROUND(IF(ISBLANK(C120),0,VLOOKUP(C120,'[2]Acha Air Sales Price List'!$B$1:$X$65536,12,FALSE)*$L$14),2)</f>
        <v>0</v>
      </c>
      <c r="H120" s="22">
        <f t="shared" si="2"/>
        <v>0</v>
      </c>
      <c r="I120" s="14"/>
    </row>
    <row r="121" spans="1:9" ht="12.4" hidden="1" customHeight="1">
      <c r="A121" s="13"/>
      <c r="B121" s="1"/>
      <c r="C121" s="36"/>
      <c r="D121" s="133"/>
      <c r="E121" s="134"/>
      <c r="F121" s="43" t="str">
        <f>VLOOKUP(C121,'[2]Acha Air Sales Price List'!$B$1:$D$65536,3,FALSE)</f>
        <v>Exchange rate :</v>
      </c>
      <c r="G121" s="21">
        <f>ROUND(IF(ISBLANK(C121),0,VLOOKUP(C121,'[2]Acha Air Sales Price List'!$B$1:$X$65536,12,FALSE)*$L$14),2)</f>
        <v>0</v>
      </c>
      <c r="H121" s="22">
        <f t="shared" si="2"/>
        <v>0</v>
      </c>
      <c r="I121" s="14"/>
    </row>
    <row r="122" spans="1:9" ht="12.4" hidden="1" customHeight="1">
      <c r="A122" s="13"/>
      <c r="B122" s="1"/>
      <c r="C122" s="36"/>
      <c r="D122" s="133"/>
      <c r="E122" s="134"/>
      <c r="F122" s="43" t="str">
        <f>VLOOKUP(C122,'[2]Acha Air Sales Price List'!$B$1:$D$65536,3,FALSE)</f>
        <v>Exchange rate :</v>
      </c>
      <c r="G122" s="21">
        <f>ROUND(IF(ISBLANK(C122),0,VLOOKUP(C122,'[2]Acha Air Sales Price List'!$B$1:$X$65536,12,FALSE)*$L$14),2)</f>
        <v>0</v>
      </c>
      <c r="H122" s="22">
        <f t="shared" si="2"/>
        <v>0</v>
      </c>
      <c r="I122" s="14"/>
    </row>
    <row r="123" spans="1:9" ht="12.4" hidden="1" customHeight="1">
      <c r="A123" s="13"/>
      <c r="B123" s="1"/>
      <c r="C123" s="36"/>
      <c r="D123" s="133"/>
      <c r="E123" s="134"/>
      <c r="F123" s="43" t="str">
        <f>VLOOKUP(C123,'[2]Acha Air Sales Price List'!$B$1:$D$65536,3,FALSE)</f>
        <v>Exchange rate :</v>
      </c>
      <c r="G123" s="21">
        <f>ROUND(IF(ISBLANK(C123),0,VLOOKUP(C123,'[2]Acha Air Sales Price List'!$B$1:$X$65536,12,FALSE)*$L$14),2)</f>
        <v>0</v>
      </c>
      <c r="H123" s="22">
        <f t="shared" si="2"/>
        <v>0</v>
      </c>
      <c r="I123" s="14"/>
    </row>
    <row r="124" spans="1:9" ht="12.4" hidden="1" customHeight="1">
      <c r="A124" s="13"/>
      <c r="B124" s="1"/>
      <c r="C124" s="36"/>
      <c r="D124" s="133"/>
      <c r="E124" s="134"/>
      <c r="F124" s="43" t="str">
        <f>VLOOKUP(C124,'[2]Acha Air Sales Price List'!$B$1:$D$65536,3,FALSE)</f>
        <v>Exchange rate :</v>
      </c>
      <c r="G124" s="21">
        <f>ROUND(IF(ISBLANK(C124),0,VLOOKUP(C124,'[2]Acha Air Sales Price List'!$B$1:$X$65536,12,FALSE)*$L$14),2)</f>
        <v>0</v>
      </c>
      <c r="H124" s="22">
        <f t="shared" si="2"/>
        <v>0</v>
      </c>
      <c r="I124" s="14"/>
    </row>
    <row r="125" spans="1:9" ht="12.4" hidden="1" customHeight="1">
      <c r="A125" s="13"/>
      <c r="B125" s="1"/>
      <c r="C125" s="36"/>
      <c r="D125" s="133"/>
      <c r="E125" s="134"/>
      <c r="F125" s="43" t="str">
        <f>VLOOKUP(C125,'[2]Acha Air Sales Price List'!$B$1:$D$65536,3,FALSE)</f>
        <v>Exchange rate :</v>
      </c>
      <c r="G125" s="21">
        <f>ROUND(IF(ISBLANK(C125),0,VLOOKUP(C125,'[2]Acha Air Sales Price List'!$B$1:$X$65536,12,FALSE)*$L$14),2)</f>
        <v>0</v>
      </c>
      <c r="H125" s="22">
        <f t="shared" si="2"/>
        <v>0</v>
      </c>
      <c r="I125" s="14"/>
    </row>
    <row r="126" spans="1:9" ht="12.4" hidden="1" customHeight="1">
      <c r="A126" s="13"/>
      <c r="B126" s="1"/>
      <c r="C126" s="36"/>
      <c r="D126" s="133"/>
      <c r="E126" s="134"/>
      <c r="F126" s="43" t="str">
        <f>VLOOKUP(C126,'[2]Acha Air Sales Price List'!$B$1:$D$65536,3,FALSE)</f>
        <v>Exchange rate :</v>
      </c>
      <c r="G126" s="21">
        <f>ROUND(IF(ISBLANK(C126),0,VLOOKUP(C126,'[2]Acha Air Sales Price List'!$B$1:$X$65536,12,FALSE)*$L$14),2)</f>
        <v>0</v>
      </c>
      <c r="H126" s="22">
        <f t="shared" ref="H126:H155" si="3">ROUND(IF(ISNUMBER(B126), G126*B126, 0),5)</f>
        <v>0</v>
      </c>
      <c r="I126" s="14"/>
    </row>
    <row r="127" spans="1:9" ht="12.4" hidden="1" customHeight="1">
      <c r="A127" s="13"/>
      <c r="B127" s="1"/>
      <c r="C127" s="36"/>
      <c r="D127" s="133"/>
      <c r="E127" s="134"/>
      <c r="F127" s="43" t="str">
        <f>VLOOKUP(C127,'[2]Acha Air Sales Price List'!$B$1:$D$65536,3,FALSE)</f>
        <v>Exchange rate :</v>
      </c>
      <c r="G127" s="21">
        <f>ROUND(IF(ISBLANK(C127),0,VLOOKUP(C127,'[2]Acha Air Sales Price List'!$B$1:$X$65536,12,FALSE)*$L$14),2)</f>
        <v>0</v>
      </c>
      <c r="H127" s="22">
        <f t="shared" si="3"/>
        <v>0</v>
      </c>
      <c r="I127" s="14"/>
    </row>
    <row r="128" spans="1:9" ht="12.4" hidden="1" customHeight="1">
      <c r="A128" s="13"/>
      <c r="B128" s="1"/>
      <c r="C128" s="37"/>
      <c r="D128" s="133"/>
      <c r="E128" s="134"/>
      <c r="F128" s="43" t="str">
        <f>VLOOKUP(C128,'[2]Acha Air Sales Price List'!$B$1:$D$65536,3,FALSE)</f>
        <v>Exchange rate :</v>
      </c>
      <c r="G128" s="21">
        <f>ROUND(IF(ISBLANK(C128),0,VLOOKUP(C128,'[2]Acha Air Sales Price List'!$B$1:$X$65536,12,FALSE)*$L$14),2)</f>
        <v>0</v>
      </c>
      <c r="H128" s="22">
        <f t="shared" si="3"/>
        <v>0</v>
      </c>
      <c r="I128" s="14"/>
    </row>
    <row r="129" spans="1:9" ht="12" hidden="1" customHeight="1">
      <c r="A129" s="13"/>
      <c r="B129" s="1"/>
      <c r="C129" s="36"/>
      <c r="D129" s="133"/>
      <c r="E129" s="134"/>
      <c r="F129" s="43" t="str">
        <f>VLOOKUP(C129,'[2]Acha Air Sales Price List'!$B$1:$D$65536,3,FALSE)</f>
        <v>Exchange rate :</v>
      </c>
      <c r="G129" s="21">
        <f>ROUND(IF(ISBLANK(C129),0,VLOOKUP(C129,'[2]Acha Air Sales Price List'!$B$1:$X$65536,12,FALSE)*$L$14),2)</f>
        <v>0</v>
      </c>
      <c r="H129" s="22">
        <f t="shared" si="3"/>
        <v>0</v>
      </c>
      <c r="I129" s="14"/>
    </row>
    <row r="130" spans="1:9" ht="12.4" hidden="1" customHeight="1">
      <c r="A130" s="13"/>
      <c r="B130" s="1"/>
      <c r="C130" s="36"/>
      <c r="D130" s="133"/>
      <c r="E130" s="134"/>
      <c r="F130" s="43" t="str">
        <f>VLOOKUP(C130,'[2]Acha Air Sales Price List'!$B$1:$D$65536,3,FALSE)</f>
        <v>Exchange rate :</v>
      </c>
      <c r="G130" s="21">
        <f>ROUND(IF(ISBLANK(C130),0,VLOOKUP(C130,'[2]Acha Air Sales Price List'!$B$1:$X$65536,12,FALSE)*$L$14),2)</f>
        <v>0</v>
      </c>
      <c r="H130" s="22">
        <f t="shared" si="3"/>
        <v>0</v>
      </c>
      <c r="I130" s="14"/>
    </row>
    <row r="131" spans="1:9" ht="12.4" hidden="1" customHeight="1">
      <c r="A131" s="13"/>
      <c r="B131" s="1"/>
      <c r="C131" s="36"/>
      <c r="D131" s="133"/>
      <c r="E131" s="134"/>
      <c r="F131" s="43" t="str">
        <f>VLOOKUP(C131,'[2]Acha Air Sales Price List'!$B$1:$D$65536,3,FALSE)</f>
        <v>Exchange rate :</v>
      </c>
      <c r="G131" s="21">
        <f>ROUND(IF(ISBLANK(C131),0,VLOOKUP(C131,'[2]Acha Air Sales Price List'!$B$1:$X$65536,12,FALSE)*$L$14),2)</f>
        <v>0</v>
      </c>
      <c r="H131" s="22">
        <f t="shared" si="3"/>
        <v>0</v>
      </c>
      <c r="I131" s="14"/>
    </row>
    <row r="132" spans="1:9" ht="12.4" hidden="1" customHeight="1">
      <c r="A132" s="13"/>
      <c r="B132" s="1"/>
      <c r="C132" s="36"/>
      <c r="D132" s="133"/>
      <c r="E132" s="134"/>
      <c r="F132" s="43" t="str">
        <f>VLOOKUP(C132,'[2]Acha Air Sales Price List'!$B$1:$D$65536,3,FALSE)</f>
        <v>Exchange rate :</v>
      </c>
      <c r="G132" s="21">
        <f>ROUND(IF(ISBLANK(C132),0,VLOOKUP(C132,'[2]Acha Air Sales Price List'!$B$1:$X$65536,12,FALSE)*$L$14),2)</f>
        <v>0</v>
      </c>
      <c r="H132" s="22">
        <f t="shared" si="3"/>
        <v>0</v>
      </c>
      <c r="I132" s="14"/>
    </row>
    <row r="133" spans="1:9" ht="12.4" hidden="1" customHeight="1">
      <c r="A133" s="13"/>
      <c r="B133" s="1"/>
      <c r="C133" s="36"/>
      <c r="D133" s="133"/>
      <c r="E133" s="134"/>
      <c r="F133" s="43" t="str">
        <f>VLOOKUP(C133,'[2]Acha Air Sales Price List'!$B$1:$D$65536,3,FALSE)</f>
        <v>Exchange rate :</v>
      </c>
      <c r="G133" s="21">
        <f>ROUND(IF(ISBLANK(C133),0,VLOOKUP(C133,'[2]Acha Air Sales Price List'!$B$1:$X$65536,12,FALSE)*$L$14),2)</f>
        <v>0</v>
      </c>
      <c r="H133" s="22">
        <f t="shared" si="3"/>
        <v>0</v>
      </c>
      <c r="I133" s="14"/>
    </row>
    <row r="134" spans="1:9" ht="12.4" hidden="1" customHeight="1">
      <c r="A134" s="13"/>
      <c r="B134" s="1"/>
      <c r="C134" s="36"/>
      <c r="D134" s="133"/>
      <c r="E134" s="134"/>
      <c r="F134" s="43" t="str">
        <f>VLOOKUP(C134,'[2]Acha Air Sales Price List'!$B$1:$D$65536,3,FALSE)</f>
        <v>Exchange rate :</v>
      </c>
      <c r="G134" s="21">
        <f>ROUND(IF(ISBLANK(C134),0,VLOOKUP(C134,'[2]Acha Air Sales Price List'!$B$1:$X$65536,12,FALSE)*$L$14),2)</f>
        <v>0</v>
      </c>
      <c r="H134" s="22">
        <f t="shared" si="3"/>
        <v>0</v>
      </c>
      <c r="I134" s="14"/>
    </row>
    <row r="135" spans="1:9" ht="12.4" hidden="1" customHeight="1">
      <c r="A135" s="13"/>
      <c r="B135" s="1"/>
      <c r="C135" s="36"/>
      <c r="D135" s="133"/>
      <c r="E135" s="134"/>
      <c r="F135" s="43" t="str">
        <f>VLOOKUP(C135,'[2]Acha Air Sales Price List'!$B$1:$D$65536,3,FALSE)</f>
        <v>Exchange rate :</v>
      </c>
      <c r="G135" s="21">
        <f>ROUND(IF(ISBLANK(C135),0,VLOOKUP(C135,'[2]Acha Air Sales Price List'!$B$1:$X$65536,12,FALSE)*$L$14),2)</f>
        <v>0</v>
      </c>
      <c r="H135" s="22">
        <f t="shared" si="3"/>
        <v>0</v>
      </c>
      <c r="I135" s="14"/>
    </row>
    <row r="136" spans="1:9" ht="12.4" hidden="1" customHeight="1">
      <c r="A136" s="13"/>
      <c r="B136" s="1"/>
      <c r="C136" s="36"/>
      <c r="D136" s="133"/>
      <c r="E136" s="134"/>
      <c r="F136" s="43" t="str">
        <f>VLOOKUP(C136,'[2]Acha Air Sales Price List'!$B$1:$D$65536,3,FALSE)</f>
        <v>Exchange rate :</v>
      </c>
      <c r="G136" s="21">
        <f>ROUND(IF(ISBLANK(C136),0,VLOOKUP(C136,'[2]Acha Air Sales Price List'!$B$1:$X$65536,12,FALSE)*$L$14),2)</f>
        <v>0</v>
      </c>
      <c r="H136" s="22">
        <f t="shared" si="3"/>
        <v>0</v>
      </c>
      <c r="I136" s="14"/>
    </row>
    <row r="137" spans="1:9" ht="12.4" hidden="1" customHeight="1">
      <c r="A137" s="13"/>
      <c r="B137" s="1"/>
      <c r="C137" s="36"/>
      <c r="D137" s="133"/>
      <c r="E137" s="134"/>
      <c r="F137" s="43" t="str">
        <f>VLOOKUP(C137,'[2]Acha Air Sales Price List'!$B$1:$D$65536,3,FALSE)</f>
        <v>Exchange rate :</v>
      </c>
      <c r="G137" s="21">
        <f>ROUND(IF(ISBLANK(C137),0,VLOOKUP(C137,'[2]Acha Air Sales Price List'!$B$1:$X$65536,12,FALSE)*$L$14),2)</f>
        <v>0</v>
      </c>
      <c r="H137" s="22">
        <f t="shared" si="3"/>
        <v>0</v>
      </c>
      <c r="I137" s="14"/>
    </row>
    <row r="138" spans="1:9" ht="12.4" hidden="1" customHeight="1">
      <c r="A138" s="13"/>
      <c r="B138" s="1"/>
      <c r="C138" s="36"/>
      <c r="D138" s="133"/>
      <c r="E138" s="134"/>
      <c r="F138" s="43" t="str">
        <f>VLOOKUP(C138,'[2]Acha Air Sales Price List'!$B$1:$D$65536,3,FALSE)</f>
        <v>Exchange rate :</v>
      </c>
      <c r="G138" s="21">
        <f>ROUND(IF(ISBLANK(C138),0,VLOOKUP(C138,'[2]Acha Air Sales Price List'!$B$1:$X$65536,12,FALSE)*$L$14),2)</f>
        <v>0</v>
      </c>
      <c r="H138" s="22">
        <f t="shared" si="3"/>
        <v>0</v>
      </c>
      <c r="I138" s="14"/>
    </row>
    <row r="139" spans="1:9" ht="12.4" hidden="1" customHeight="1">
      <c r="A139" s="13"/>
      <c r="B139" s="1"/>
      <c r="C139" s="36"/>
      <c r="D139" s="133"/>
      <c r="E139" s="134"/>
      <c r="F139" s="43" t="str">
        <f>VLOOKUP(C139,'[2]Acha Air Sales Price List'!$B$1:$D$65536,3,FALSE)</f>
        <v>Exchange rate :</v>
      </c>
      <c r="G139" s="21">
        <f>ROUND(IF(ISBLANK(C139),0,VLOOKUP(C139,'[2]Acha Air Sales Price List'!$B$1:$X$65536,12,FALSE)*$L$14),2)</f>
        <v>0</v>
      </c>
      <c r="H139" s="22">
        <f t="shared" si="3"/>
        <v>0</v>
      </c>
      <c r="I139" s="14"/>
    </row>
    <row r="140" spans="1:9" ht="12.4" hidden="1" customHeight="1">
      <c r="A140" s="13"/>
      <c r="B140" s="1"/>
      <c r="C140" s="36"/>
      <c r="D140" s="133"/>
      <c r="E140" s="134"/>
      <c r="F140" s="43" t="str">
        <f>VLOOKUP(C140,'[2]Acha Air Sales Price List'!$B$1:$D$65536,3,FALSE)</f>
        <v>Exchange rate :</v>
      </c>
      <c r="G140" s="21">
        <f>ROUND(IF(ISBLANK(C140),0,VLOOKUP(C140,'[2]Acha Air Sales Price List'!$B$1:$X$65536,12,FALSE)*$L$14),2)</f>
        <v>0</v>
      </c>
      <c r="H140" s="22">
        <f t="shared" si="3"/>
        <v>0</v>
      </c>
      <c r="I140" s="14"/>
    </row>
    <row r="141" spans="1:9" ht="12.4" hidden="1" customHeight="1">
      <c r="A141" s="13"/>
      <c r="B141" s="1"/>
      <c r="C141" s="36"/>
      <c r="D141" s="133"/>
      <c r="E141" s="134"/>
      <c r="F141" s="43" t="str">
        <f>VLOOKUP(C141,'[2]Acha Air Sales Price List'!$B$1:$D$65536,3,FALSE)</f>
        <v>Exchange rate :</v>
      </c>
      <c r="G141" s="21">
        <f>ROUND(IF(ISBLANK(C141),0,VLOOKUP(C141,'[2]Acha Air Sales Price List'!$B$1:$X$65536,12,FALSE)*$L$14),2)</f>
        <v>0</v>
      </c>
      <c r="H141" s="22">
        <f t="shared" si="3"/>
        <v>0</v>
      </c>
      <c r="I141" s="14"/>
    </row>
    <row r="142" spans="1:9" ht="12.4" hidden="1" customHeight="1">
      <c r="A142" s="13"/>
      <c r="B142" s="1"/>
      <c r="C142" s="36"/>
      <c r="D142" s="133"/>
      <c r="E142" s="134"/>
      <c r="F142" s="43" t="str">
        <f>VLOOKUP(C142,'[2]Acha Air Sales Price List'!$B$1:$D$65536,3,FALSE)</f>
        <v>Exchange rate :</v>
      </c>
      <c r="G142" s="21">
        <f>ROUND(IF(ISBLANK(C142),0,VLOOKUP(C142,'[2]Acha Air Sales Price List'!$B$1:$X$65536,12,FALSE)*$L$14),2)</f>
        <v>0</v>
      </c>
      <c r="H142" s="22">
        <f t="shared" si="3"/>
        <v>0</v>
      </c>
      <c r="I142" s="14"/>
    </row>
    <row r="143" spans="1:9" ht="12.4" hidden="1" customHeight="1">
      <c r="A143" s="13"/>
      <c r="B143" s="1"/>
      <c r="C143" s="36"/>
      <c r="D143" s="133"/>
      <c r="E143" s="134"/>
      <c r="F143" s="43" t="str">
        <f>VLOOKUP(C143,'[2]Acha Air Sales Price List'!$B$1:$D$65536,3,FALSE)</f>
        <v>Exchange rate :</v>
      </c>
      <c r="G143" s="21">
        <f>ROUND(IF(ISBLANK(C143),0,VLOOKUP(C143,'[2]Acha Air Sales Price List'!$B$1:$X$65536,12,FALSE)*$L$14),2)</f>
        <v>0</v>
      </c>
      <c r="H143" s="22">
        <f t="shared" si="3"/>
        <v>0</v>
      </c>
      <c r="I143" s="14"/>
    </row>
    <row r="144" spans="1:9" ht="12.4" hidden="1" customHeight="1">
      <c r="A144" s="13"/>
      <c r="B144" s="1"/>
      <c r="C144" s="36"/>
      <c r="D144" s="133"/>
      <c r="E144" s="134"/>
      <c r="F144" s="43" t="str">
        <f>VLOOKUP(C144,'[2]Acha Air Sales Price List'!$B$1:$D$65536,3,FALSE)</f>
        <v>Exchange rate :</v>
      </c>
      <c r="G144" s="21">
        <f>ROUND(IF(ISBLANK(C144),0,VLOOKUP(C144,'[2]Acha Air Sales Price List'!$B$1:$X$65536,12,FALSE)*$L$14),2)</f>
        <v>0</v>
      </c>
      <c r="H144" s="22">
        <f t="shared" si="3"/>
        <v>0</v>
      </c>
      <c r="I144" s="14"/>
    </row>
    <row r="145" spans="1:9" ht="12.4" hidden="1" customHeight="1">
      <c r="A145" s="13"/>
      <c r="B145" s="1"/>
      <c r="C145" s="36"/>
      <c r="D145" s="133"/>
      <c r="E145" s="134"/>
      <c r="F145" s="43" t="str">
        <f>VLOOKUP(C145,'[2]Acha Air Sales Price List'!$B$1:$D$65536,3,FALSE)</f>
        <v>Exchange rate :</v>
      </c>
      <c r="G145" s="21">
        <f>ROUND(IF(ISBLANK(C145),0,VLOOKUP(C145,'[2]Acha Air Sales Price List'!$B$1:$X$65536,12,FALSE)*$L$14),2)</f>
        <v>0</v>
      </c>
      <c r="H145" s="22">
        <f t="shared" si="3"/>
        <v>0</v>
      </c>
      <c r="I145" s="14"/>
    </row>
    <row r="146" spans="1:9" ht="12.4" hidden="1" customHeight="1">
      <c r="A146" s="13"/>
      <c r="B146" s="1"/>
      <c r="C146" s="36"/>
      <c r="D146" s="133"/>
      <c r="E146" s="134"/>
      <c r="F146" s="43" t="str">
        <f>VLOOKUP(C146,'[2]Acha Air Sales Price List'!$B$1:$D$65536,3,FALSE)</f>
        <v>Exchange rate :</v>
      </c>
      <c r="G146" s="21">
        <f>ROUND(IF(ISBLANK(C146),0,VLOOKUP(C146,'[2]Acha Air Sales Price List'!$B$1:$X$65536,12,FALSE)*$L$14),2)</f>
        <v>0</v>
      </c>
      <c r="H146" s="22">
        <f t="shared" si="3"/>
        <v>0</v>
      </c>
      <c r="I146" s="14"/>
    </row>
    <row r="147" spans="1:9" ht="12.4" hidden="1" customHeight="1">
      <c r="A147" s="13"/>
      <c r="B147" s="1"/>
      <c r="C147" s="36"/>
      <c r="D147" s="133"/>
      <c r="E147" s="134"/>
      <c r="F147" s="43" t="str">
        <f>VLOOKUP(C147,'[2]Acha Air Sales Price List'!$B$1:$D$65536,3,FALSE)</f>
        <v>Exchange rate :</v>
      </c>
      <c r="G147" s="21">
        <f>ROUND(IF(ISBLANK(C147),0,VLOOKUP(C147,'[2]Acha Air Sales Price List'!$B$1:$X$65536,12,FALSE)*$L$14),2)</f>
        <v>0</v>
      </c>
      <c r="H147" s="22">
        <f t="shared" si="3"/>
        <v>0</v>
      </c>
      <c r="I147" s="14"/>
    </row>
    <row r="148" spans="1:9" ht="12.4" hidden="1" customHeight="1">
      <c r="A148" s="13"/>
      <c r="B148" s="1"/>
      <c r="C148" s="36"/>
      <c r="D148" s="133"/>
      <c r="E148" s="134"/>
      <c r="F148" s="43" t="str">
        <f>VLOOKUP(C148,'[2]Acha Air Sales Price List'!$B$1:$D$65536,3,FALSE)</f>
        <v>Exchange rate :</v>
      </c>
      <c r="G148" s="21">
        <f>ROUND(IF(ISBLANK(C148),0,VLOOKUP(C148,'[2]Acha Air Sales Price List'!$B$1:$X$65536,12,FALSE)*$L$14),2)</f>
        <v>0</v>
      </c>
      <c r="H148" s="22">
        <f t="shared" si="3"/>
        <v>0</v>
      </c>
      <c r="I148" s="14"/>
    </row>
    <row r="149" spans="1:9" ht="12.4" hidden="1" customHeight="1">
      <c r="A149" s="13"/>
      <c r="B149" s="1"/>
      <c r="C149" s="36"/>
      <c r="D149" s="133"/>
      <c r="E149" s="134"/>
      <c r="F149" s="43" t="str">
        <f>VLOOKUP(C149,'[2]Acha Air Sales Price List'!$B$1:$D$65536,3,FALSE)</f>
        <v>Exchange rate :</v>
      </c>
      <c r="G149" s="21">
        <f>ROUND(IF(ISBLANK(C149),0,VLOOKUP(C149,'[2]Acha Air Sales Price List'!$B$1:$X$65536,12,FALSE)*$L$14),2)</f>
        <v>0</v>
      </c>
      <c r="H149" s="22">
        <f t="shared" si="3"/>
        <v>0</v>
      </c>
      <c r="I149" s="14"/>
    </row>
    <row r="150" spans="1:9" ht="12.4" hidden="1" customHeight="1">
      <c r="A150" s="13"/>
      <c r="B150" s="1"/>
      <c r="C150" s="36"/>
      <c r="D150" s="133"/>
      <c r="E150" s="134"/>
      <c r="F150" s="43" t="str">
        <f>VLOOKUP(C150,'[2]Acha Air Sales Price List'!$B$1:$D$65536,3,FALSE)</f>
        <v>Exchange rate :</v>
      </c>
      <c r="G150" s="21">
        <f>ROUND(IF(ISBLANK(C150),0,VLOOKUP(C150,'[2]Acha Air Sales Price List'!$B$1:$X$65536,12,FALSE)*$L$14),2)</f>
        <v>0</v>
      </c>
      <c r="H150" s="22">
        <f t="shared" si="3"/>
        <v>0</v>
      </c>
      <c r="I150" s="14"/>
    </row>
    <row r="151" spans="1:9" ht="12.4" hidden="1" customHeight="1">
      <c r="A151" s="13"/>
      <c r="B151" s="1"/>
      <c r="C151" s="36"/>
      <c r="D151" s="133"/>
      <c r="E151" s="134"/>
      <c r="F151" s="43" t="str">
        <f>VLOOKUP(C151,'[2]Acha Air Sales Price List'!$B$1:$D$65536,3,FALSE)</f>
        <v>Exchange rate :</v>
      </c>
      <c r="G151" s="21">
        <f>ROUND(IF(ISBLANK(C151),0,VLOOKUP(C151,'[2]Acha Air Sales Price List'!$B$1:$X$65536,12,FALSE)*$L$14),2)</f>
        <v>0</v>
      </c>
      <c r="H151" s="22">
        <f t="shared" si="3"/>
        <v>0</v>
      </c>
      <c r="I151" s="14"/>
    </row>
    <row r="152" spans="1:9" ht="12.4" hidden="1" customHeight="1">
      <c r="A152" s="13"/>
      <c r="B152" s="1"/>
      <c r="C152" s="36"/>
      <c r="D152" s="133"/>
      <c r="E152" s="134"/>
      <c r="F152" s="43" t="str">
        <f>VLOOKUP(C152,'[2]Acha Air Sales Price List'!$B$1:$D$65536,3,FALSE)</f>
        <v>Exchange rate :</v>
      </c>
      <c r="G152" s="21">
        <f>ROUND(IF(ISBLANK(C152),0,VLOOKUP(C152,'[2]Acha Air Sales Price List'!$B$1:$X$65536,12,FALSE)*$L$14),2)</f>
        <v>0</v>
      </c>
      <c r="H152" s="22">
        <f t="shared" si="3"/>
        <v>0</v>
      </c>
      <c r="I152" s="14"/>
    </row>
    <row r="153" spans="1:9" ht="12.4" hidden="1" customHeight="1">
      <c r="A153" s="13"/>
      <c r="B153" s="1"/>
      <c r="C153" s="36"/>
      <c r="D153" s="133"/>
      <c r="E153" s="134"/>
      <c r="F153" s="43" t="str">
        <f>VLOOKUP(C153,'[2]Acha Air Sales Price List'!$B$1:$D$65536,3,FALSE)</f>
        <v>Exchange rate :</v>
      </c>
      <c r="G153" s="21">
        <f>ROUND(IF(ISBLANK(C153),0,VLOOKUP(C153,'[2]Acha Air Sales Price List'!$B$1:$X$65536,12,FALSE)*$L$14),2)</f>
        <v>0</v>
      </c>
      <c r="H153" s="22">
        <f t="shared" si="3"/>
        <v>0</v>
      </c>
      <c r="I153" s="14"/>
    </row>
    <row r="154" spans="1:9" ht="12.4" hidden="1" customHeight="1">
      <c r="A154" s="13"/>
      <c r="B154" s="1"/>
      <c r="C154" s="36"/>
      <c r="D154" s="133"/>
      <c r="E154" s="134"/>
      <c r="F154" s="43" t="str">
        <f>VLOOKUP(C154,'[2]Acha Air Sales Price List'!$B$1:$D$65536,3,FALSE)</f>
        <v>Exchange rate :</v>
      </c>
      <c r="G154" s="21">
        <f>ROUND(IF(ISBLANK(C154),0,VLOOKUP(C154,'[2]Acha Air Sales Price List'!$B$1:$X$65536,12,FALSE)*$L$14),2)</f>
        <v>0</v>
      </c>
      <c r="H154" s="22">
        <f t="shared" si="3"/>
        <v>0</v>
      </c>
      <c r="I154" s="14"/>
    </row>
    <row r="155" spans="1:9" ht="12.4" hidden="1" customHeight="1">
      <c r="A155" s="13"/>
      <c r="B155" s="1"/>
      <c r="C155" s="36"/>
      <c r="D155" s="133"/>
      <c r="E155" s="134"/>
      <c r="F155" s="43" t="str">
        <f>VLOOKUP(C155,'[2]Acha Air Sales Price List'!$B$1:$D$65536,3,FALSE)</f>
        <v>Exchange rate :</v>
      </c>
      <c r="G155" s="21">
        <f>ROUND(IF(ISBLANK(C155),0,VLOOKUP(C155,'[2]Acha Air Sales Price List'!$B$1:$X$65536,12,FALSE)*$L$14),2)</f>
        <v>0</v>
      </c>
      <c r="H155" s="22">
        <f t="shared" si="3"/>
        <v>0</v>
      </c>
      <c r="I155" s="14"/>
    </row>
    <row r="156" spans="1:9" ht="12.4" hidden="1" customHeight="1">
      <c r="A156" s="13"/>
      <c r="B156" s="1"/>
      <c r="C156" s="37"/>
      <c r="D156" s="133"/>
      <c r="E156" s="134"/>
      <c r="F156" s="43" t="str">
        <f>VLOOKUP(C156,'[2]Acha Air Sales Price List'!$B$1:$D$65536,3,FALSE)</f>
        <v>Exchange rate :</v>
      </c>
      <c r="G156" s="21">
        <f>ROUND(IF(ISBLANK(C156),0,VLOOKUP(C156,'[2]Acha Air Sales Price List'!$B$1:$X$65536,12,FALSE)*$L$14),2)</f>
        <v>0</v>
      </c>
      <c r="H156" s="22">
        <f>ROUND(IF(ISNUMBER(B156), G156*B156, 0),5)</f>
        <v>0</v>
      </c>
      <c r="I156" s="14"/>
    </row>
    <row r="157" spans="1:9" ht="12" hidden="1" customHeight="1">
      <c r="A157" s="13"/>
      <c r="B157" s="1"/>
      <c r="C157" s="36"/>
      <c r="D157" s="133"/>
      <c r="E157" s="134"/>
      <c r="F157" s="43" t="str">
        <f>VLOOKUP(C157,'[2]Acha Air Sales Price List'!$B$1:$D$65536,3,FALSE)</f>
        <v>Exchange rate :</v>
      </c>
      <c r="G157" s="21">
        <f>ROUND(IF(ISBLANK(C157),0,VLOOKUP(C157,'[2]Acha Air Sales Price List'!$B$1:$X$65536,12,FALSE)*$L$14),2)</f>
        <v>0</v>
      </c>
      <c r="H157" s="22">
        <f t="shared" ref="H157:H211" si="4">ROUND(IF(ISNUMBER(B157), G157*B157, 0),5)</f>
        <v>0</v>
      </c>
      <c r="I157" s="14"/>
    </row>
    <row r="158" spans="1:9" ht="12.4" hidden="1" customHeight="1">
      <c r="A158" s="13"/>
      <c r="B158" s="1"/>
      <c r="C158" s="36"/>
      <c r="D158" s="133"/>
      <c r="E158" s="134"/>
      <c r="F158" s="43" t="str">
        <f>VLOOKUP(C158,'[2]Acha Air Sales Price List'!$B$1:$D$65536,3,FALSE)</f>
        <v>Exchange rate :</v>
      </c>
      <c r="G158" s="21">
        <f>ROUND(IF(ISBLANK(C158),0,VLOOKUP(C158,'[2]Acha Air Sales Price List'!$B$1:$X$65536,12,FALSE)*$L$14),2)</f>
        <v>0</v>
      </c>
      <c r="H158" s="22">
        <f t="shared" si="4"/>
        <v>0</v>
      </c>
      <c r="I158" s="14"/>
    </row>
    <row r="159" spans="1:9" ht="12.4" hidden="1" customHeight="1">
      <c r="A159" s="13"/>
      <c r="B159" s="1"/>
      <c r="C159" s="36"/>
      <c r="D159" s="133"/>
      <c r="E159" s="134"/>
      <c r="F159" s="43" t="str">
        <f>VLOOKUP(C159,'[2]Acha Air Sales Price List'!$B$1:$D$65536,3,FALSE)</f>
        <v>Exchange rate :</v>
      </c>
      <c r="G159" s="21">
        <f>ROUND(IF(ISBLANK(C159),0,VLOOKUP(C159,'[2]Acha Air Sales Price List'!$B$1:$X$65536,12,FALSE)*$L$14),2)</f>
        <v>0</v>
      </c>
      <c r="H159" s="22">
        <f t="shared" si="4"/>
        <v>0</v>
      </c>
      <c r="I159" s="14"/>
    </row>
    <row r="160" spans="1:9" ht="12.4" hidden="1" customHeight="1">
      <c r="A160" s="13"/>
      <c r="B160" s="1"/>
      <c r="C160" s="36"/>
      <c r="D160" s="133"/>
      <c r="E160" s="134"/>
      <c r="F160" s="43" t="str">
        <f>VLOOKUP(C160,'[2]Acha Air Sales Price List'!$B$1:$D$65536,3,FALSE)</f>
        <v>Exchange rate :</v>
      </c>
      <c r="G160" s="21">
        <f>ROUND(IF(ISBLANK(C160),0,VLOOKUP(C160,'[2]Acha Air Sales Price List'!$B$1:$X$65536,12,FALSE)*$L$14),2)</f>
        <v>0</v>
      </c>
      <c r="H160" s="22">
        <f t="shared" si="4"/>
        <v>0</v>
      </c>
      <c r="I160" s="14"/>
    </row>
    <row r="161" spans="1:9" ht="12.4" hidden="1" customHeight="1">
      <c r="A161" s="13"/>
      <c r="B161" s="1"/>
      <c r="C161" s="36"/>
      <c r="D161" s="133"/>
      <c r="E161" s="134"/>
      <c r="F161" s="43" t="str">
        <f>VLOOKUP(C161,'[2]Acha Air Sales Price List'!$B$1:$D$65536,3,FALSE)</f>
        <v>Exchange rate :</v>
      </c>
      <c r="G161" s="21">
        <f>ROUND(IF(ISBLANK(C161),0,VLOOKUP(C161,'[2]Acha Air Sales Price List'!$B$1:$X$65536,12,FALSE)*$L$14),2)</f>
        <v>0</v>
      </c>
      <c r="H161" s="22">
        <f t="shared" si="4"/>
        <v>0</v>
      </c>
      <c r="I161" s="14"/>
    </row>
    <row r="162" spans="1:9" ht="12.4" hidden="1" customHeight="1">
      <c r="A162" s="13"/>
      <c r="B162" s="1"/>
      <c r="C162" s="36"/>
      <c r="D162" s="133"/>
      <c r="E162" s="134"/>
      <c r="F162" s="43" t="str">
        <f>VLOOKUP(C162,'[2]Acha Air Sales Price List'!$B$1:$D$65536,3,FALSE)</f>
        <v>Exchange rate :</v>
      </c>
      <c r="G162" s="21">
        <f>ROUND(IF(ISBLANK(C162),0,VLOOKUP(C162,'[2]Acha Air Sales Price List'!$B$1:$X$65536,12,FALSE)*$L$14),2)</f>
        <v>0</v>
      </c>
      <c r="H162" s="22">
        <f t="shared" si="4"/>
        <v>0</v>
      </c>
      <c r="I162" s="14"/>
    </row>
    <row r="163" spans="1:9" ht="12.4" hidden="1" customHeight="1">
      <c r="A163" s="13"/>
      <c r="B163" s="1"/>
      <c r="C163" s="36"/>
      <c r="D163" s="133"/>
      <c r="E163" s="134"/>
      <c r="F163" s="43" t="str">
        <f>VLOOKUP(C163,'[2]Acha Air Sales Price List'!$B$1:$D$65536,3,FALSE)</f>
        <v>Exchange rate :</v>
      </c>
      <c r="G163" s="21">
        <f>ROUND(IF(ISBLANK(C163),0,VLOOKUP(C163,'[2]Acha Air Sales Price List'!$B$1:$X$65536,12,FALSE)*$L$14),2)</f>
        <v>0</v>
      </c>
      <c r="H163" s="22">
        <f t="shared" si="4"/>
        <v>0</v>
      </c>
      <c r="I163" s="14"/>
    </row>
    <row r="164" spans="1:9" ht="12.4" hidden="1" customHeight="1">
      <c r="A164" s="13"/>
      <c r="B164" s="1"/>
      <c r="C164" s="36"/>
      <c r="D164" s="133"/>
      <c r="E164" s="134"/>
      <c r="F164" s="43" t="str">
        <f>VLOOKUP(C164,'[2]Acha Air Sales Price List'!$B$1:$D$65536,3,FALSE)</f>
        <v>Exchange rate :</v>
      </c>
      <c r="G164" s="21">
        <f>ROUND(IF(ISBLANK(C164),0,VLOOKUP(C164,'[2]Acha Air Sales Price List'!$B$1:$X$65536,12,FALSE)*$L$14),2)</f>
        <v>0</v>
      </c>
      <c r="H164" s="22">
        <f t="shared" si="4"/>
        <v>0</v>
      </c>
      <c r="I164" s="14"/>
    </row>
    <row r="165" spans="1:9" ht="12.4" hidden="1" customHeight="1">
      <c r="A165" s="13"/>
      <c r="B165" s="1"/>
      <c r="C165" s="36"/>
      <c r="D165" s="133"/>
      <c r="E165" s="134"/>
      <c r="F165" s="43" t="str">
        <f>VLOOKUP(C165,'[2]Acha Air Sales Price List'!$B$1:$D$65536,3,FALSE)</f>
        <v>Exchange rate :</v>
      </c>
      <c r="G165" s="21">
        <f>ROUND(IF(ISBLANK(C165),0,VLOOKUP(C165,'[2]Acha Air Sales Price List'!$B$1:$X$65536,12,FALSE)*$L$14),2)</f>
        <v>0</v>
      </c>
      <c r="H165" s="22">
        <f t="shared" si="4"/>
        <v>0</v>
      </c>
      <c r="I165" s="14"/>
    </row>
    <row r="166" spans="1:9" ht="12.4" hidden="1" customHeight="1">
      <c r="A166" s="13"/>
      <c r="B166" s="1"/>
      <c r="C166" s="36"/>
      <c r="D166" s="133"/>
      <c r="E166" s="134"/>
      <c r="F166" s="43" t="str">
        <f>VLOOKUP(C166,'[2]Acha Air Sales Price List'!$B$1:$D$65536,3,FALSE)</f>
        <v>Exchange rate :</v>
      </c>
      <c r="G166" s="21">
        <f>ROUND(IF(ISBLANK(C166),0,VLOOKUP(C166,'[2]Acha Air Sales Price List'!$B$1:$X$65536,12,FALSE)*$L$14),2)</f>
        <v>0</v>
      </c>
      <c r="H166" s="22">
        <f t="shared" si="4"/>
        <v>0</v>
      </c>
      <c r="I166" s="14"/>
    </row>
    <row r="167" spans="1:9" ht="12.4" hidden="1" customHeight="1">
      <c r="A167" s="13"/>
      <c r="B167" s="1"/>
      <c r="C167" s="36"/>
      <c r="D167" s="133"/>
      <c r="E167" s="134"/>
      <c r="F167" s="43" t="str">
        <f>VLOOKUP(C167,'[2]Acha Air Sales Price List'!$B$1:$D$65536,3,FALSE)</f>
        <v>Exchange rate :</v>
      </c>
      <c r="G167" s="21">
        <f>ROUND(IF(ISBLANK(C167),0,VLOOKUP(C167,'[2]Acha Air Sales Price List'!$B$1:$X$65536,12,FALSE)*$L$14),2)</f>
        <v>0</v>
      </c>
      <c r="H167" s="22">
        <f t="shared" si="4"/>
        <v>0</v>
      </c>
      <c r="I167" s="14"/>
    </row>
    <row r="168" spans="1:9" ht="12.4" hidden="1" customHeight="1">
      <c r="A168" s="13"/>
      <c r="B168" s="1"/>
      <c r="C168" s="36"/>
      <c r="D168" s="133"/>
      <c r="E168" s="134"/>
      <c r="F168" s="43" t="str">
        <f>VLOOKUP(C168,'[2]Acha Air Sales Price List'!$B$1:$D$65536,3,FALSE)</f>
        <v>Exchange rate :</v>
      </c>
      <c r="G168" s="21">
        <f>ROUND(IF(ISBLANK(C168),0,VLOOKUP(C168,'[2]Acha Air Sales Price List'!$B$1:$X$65536,12,FALSE)*$L$14),2)</f>
        <v>0</v>
      </c>
      <c r="H168" s="22">
        <f t="shared" si="4"/>
        <v>0</v>
      </c>
      <c r="I168" s="14"/>
    </row>
    <row r="169" spans="1:9" ht="12.4" hidden="1" customHeight="1">
      <c r="A169" s="13"/>
      <c r="B169" s="1"/>
      <c r="C169" s="36"/>
      <c r="D169" s="133"/>
      <c r="E169" s="134"/>
      <c r="F169" s="43" t="str">
        <f>VLOOKUP(C169,'[2]Acha Air Sales Price List'!$B$1:$D$65536,3,FALSE)</f>
        <v>Exchange rate :</v>
      </c>
      <c r="G169" s="21">
        <f>ROUND(IF(ISBLANK(C169),0,VLOOKUP(C169,'[2]Acha Air Sales Price List'!$B$1:$X$65536,12,FALSE)*$L$14),2)</f>
        <v>0</v>
      </c>
      <c r="H169" s="22">
        <f t="shared" si="4"/>
        <v>0</v>
      </c>
      <c r="I169" s="14"/>
    </row>
    <row r="170" spans="1:9" ht="12.4" hidden="1" customHeight="1">
      <c r="A170" s="13"/>
      <c r="B170" s="1"/>
      <c r="C170" s="36"/>
      <c r="D170" s="133"/>
      <c r="E170" s="134"/>
      <c r="F170" s="43" t="str">
        <f>VLOOKUP(C170,'[2]Acha Air Sales Price List'!$B$1:$D$65536,3,FALSE)</f>
        <v>Exchange rate :</v>
      </c>
      <c r="G170" s="21">
        <f>ROUND(IF(ISBLANK(C170),0,VLOOKUP(C170,'[2]Acha Air Sales Price List'!$B$1:$X$65536,12,FALSE)*$L$14),2)</f>
        <v>0</v>
      </c>
      <c r="H170" s="22">
        <f t="shared" si="4"/>
        <v>0</v>
      </c>
      <c r="I170" s="14"/>
    </row>
    <row r="171" spans="1:9" ht="12.4" hidden="1" customHeight="1">
      <c r="A171" s="13"/>
      <c r="B171" s="1"/>
      <c r="C171" s="36"/>
      <c r="D171" s="133"/>
      <c r="E171" s="134"/>
      <c r="F171" s="43" t="str">
        <f>VLOOKUP(C171,'[2]Acha Air Sales Price List'!$B$1:$D$65536,3,FALSE)</f>
        <v>Exchange rate :</v>
      </c>
      <c r="G171" s="21">
        <f>ROUND(IF(ISBLANK(C171),0,VLOOKUP(C171,'[2]Acha Air Sales Price List'!$B$1:$X$65536,12,FALSE)*$L$14),2)</f>
        <v>0</v>
      </c>
      <c r="H171" s="22">
        <f t="shared" si="4"/>
        <v>0</v>
      </c>
      <c r="I171" s="14"/>
    </row>
    <row r="172" spans="1:9" ht="12.4" hidden="1" customHeight="1">
      <c r="A172" s="13"/>
      <c r="B172" s="1"/>
      <c r="C172" s="37"/>
      <c r="D172" s="133"/>
      <c r="E172" s="134"/>
      <c r="F172" s="43" t="str">
        <f>VLOOKUP(C172,'[2]Acha Air Sales Price List'!$B$1:$D$65536,3,FALSE)</f>
        <v>Exchange rate :</v>
      </c>
      <c r="G172" s="21">
        <f>ROUND(IF(ISBLANK(C172),0,VLOOKUP(C172,'[2]Acha Air Sales Price List'!$B$1:$X$65536,12,FALSE)*$L$14),2)</f>
        <v>0</v>
      </c>
      <c r="H172" s="22">
        <f t="shared" si="4"/>
        <v>0</v>
      </c>
      <c r="I172" s="14"/>
    </row>
    <row r="173" spans="1:9" ht="12.4" hidden="1" customHeight="1">
      <c r="A173" s="13"/>
      <c r="B173" s="1"/>
      <c r="C173" s="37"/>
      <c r="D173" s="133"/>
      <c r="E173" s="134"/>
      <c r="F173" s="43" t="str">
        <f>VLOOKUP(C173,'[2]Acha Air Sales Price List'!$B$1:$D$65536,3,FALSE)</f>
        <v>Exchange rate :</v>
      </c>
      <c r="G173" s="21">
        <f>ROUND(IF(ISBLANK(C173),0,VLOOKUP(C173,'[2]Acha Air Sales Price List'!$B$1:$X$65536,12,FALSE)*$L$14),2)</f>
        <v>0</v>
      </c>
      <c r="H173" s="22">
        <f t="shared" si="4"/>
        <v>0</v>
      </c>
      <c r="I173" s="14"/>
    </row>
    <row r="174" spans="1:9" ht="12.4" hidden="1" customHeight="1">
      <c r="A174" s="13"/>
      <c r="B174" s="1"/>
      <c r="C174" s="36"/>
      <c r="D174" s="133"/>
      <c r="E174" s="134"/>
      <c r="F174" s="43" t="str">
        <f>VLOOKUP(C174,'[2]Acha Air Sales Price List'!$B$1:$D$65536,3,FALSE)</f>
        <v>Exchange rate :</v>
      </c>
      <c r="G174" s="21">
        <f>ROUND(IF(ISBLANK(C174),0,VLOOKUP(C174,'[2]Acha Air Sales Price List'!$B$1:$X$65536,12,FALSE)*$L$14),2)</f>
        <v>0</v>
      </c>
      <c r="H174" s="22">
        <f t="shared" si="4"/>
        <v>0</v>
      </c>
      <c r="I174" s="14"/>
    </row>
    <row r="175" spans="1:9" ht="12.4" hidden="1" customHeight="1">
      <c r="A175" s="13"/>
      <c r="B175" s="1"/>
      <c r="C175" s="36"/>
      <c r="D175" s="133"/>
      <c r="E175" s="134"/>
      <c r="F175" s="43" t="str">
        <f>VLOOKUP(C175,'[2]Acha Air Sales Price List'!$B$1:$D$65536,3,FALSE)</f>
        <v>Exchange rate :</v>
      </c>
      <c r="G175" s="21">
        <f>ROUND(IF(ISBLANK(C175),0,VLOOKUP(C175,'[2]Acha Air Sales Price List'!$B$1:$X$65536,12,FALSE)*$L$14),2)</f>
        <v>0</v>
      </c>
      <c r="H175" s="22">
        <f t="shared" si="4"/>
        <v>0</v>
      </c>
      <c r="I175" s="14"/>
    </row>
    <row r="176" spans="1:9" ht="12.4" hidden="1" customHeight="1">
      <c r="A176" s="13"/>
      <c r="B176" s="1"/>
      <c r="C176" s="36"/>
      <c r="D176" s="133"/>
      <c r="E176" s="134"/>
      <c r="F176" s="43" t="str">
        <f>VLOOKUP(C176,'[2]Acha Air Sales Price List'!$B$1:$D$65536,3,FALSE)</f>
        <v>Exchange rate :</v>
      </c>
      <c r="G176" s="21">
        <f>ROUND(IF(ISBLANK(C176),0,VLOOKUP(C176,'[2]Acha Air Sales Price List'!$B$1:$X$65536,12,FALSE)*$L$14),2)</f>
        <v>0</v>
      </c>
      <c r="H176" s="22">
        <f t="shared" si="4"/>
        <v>0</v>
      </c>
      <c r="I176" s="14"/>
    </row>
    <row r="177" spans="1:9" ht="12.4" hidden="1" customHeight="1">
      <c r="A177" s="13"/>
      <c r="B177" s="1"/>
      <c r="C177" s="36"/>
      <c r="D177" s="133"/>
      <c r="E177" s="134"/>
      <c r="F177" s="43" t="str">
        <f>VLOOKUP(C177,'[2]Acha Air Sales Price List'!$B$1:$D$65536,3,FALSE)</f>
        <v>Exchange rate :</v>
      </c>
      <c r="G177" s="21">
        <f>ROUND(IF(ISBLANK(C177),0,VLOOKUP(C177,'[2]Acha Air Sales Price List'!$B$1:$X$65536,12,FALSE)*$L$14),2)</f>
        <v>0</v>
      </c>
      <c r="H177" s="22">
        <f t="shared" si="4"/>
        <v>0</v>
      </c>
      <c r="I177" s="14"/>
    </row>
    <row r="178" spans="1:9" ht="12.4" hidden="1" customHeight="1">
      <c r="A178" s="13"/>
      <c r="B178" s="1"/>
      <c r="C178" s="36"/>
      <c r="D178" s="133"/>
      <c r="E178" s="134"/>
      <c r="F178" s="43" t="str">
        <f>VLOOKUP(C178,'[2]Acha Air Sales Price List'!$B$1:$D$65536,3,FALSE)</f>
        <v>Exchange rate :</v>
      </c>
      <c r="G178" s="21">
        <f>ROUND(IF(ISBLANK(C178),0,VLOOKUP(C178,'[2]Acha Air Sales Price List'!$B$1:$X$65536,12,FALSE)*$L$14),2)</f>
        <v>0</v>
      </c>
      <c r="H178" s="22">
        <f t="shared" si="4"/>
        <v>0</v>
      </c>
      <c r="I178" s="14"/>
    </row>
    <row r="179" spans="1:9" ht="12.4" hidden="1" customHeight="1">
      <c r="A179" s="13"/>
      <c r="B179" s="1"/>
      <c r="C179" s="36"/>
      <c r="D179" s="133"/>
      <c r="E179" s="134"/>
      <c r="F179" s="43" t="str">
        <f>VLOOKUP(C179,'[2]Acha Air Sales Price List'!$B$1:$D$65536,3,FALSE)</f>
        <v>Exchange rate :</v>
      </c>
      <c r="G179" s="21">
        <f>ROUND(IF(ISBLANK(C179),0,VLOOKUP(C179,'[2]Acha Air Sales Price List'!$B$1:$X$65536,12,FALSE)*$L$14),2)</f>
        <v>0</v>
      </c>
      <c r="H179" s="22">
        <f t="shared" si="4"/>
        <v>0</v>
      </c>
      <c r="I179" s="14"/>
    </row>
    <row r="180" spans="1:9" ht="12.4" hidden="1" customHeight="1">
      <c r="A180" s="13"/>
      <c r="B180" s="1"/>
      <c r="C180" s="36"/>
      <c r="D180" s="133"/>
      <c r="E180" s="134"/>
      <c r="F180" s="43" t="str">
        <f>VLOOKUP(C180,'[2]Acha Air Sales Price List'!$B$1:$D$65536,3,FALSE)</f>
        <v>Exchange rate :</v>
      </c>
      <c r="G180" s="21">
        <f>ROUND(IF(ISBLANK(C180),0,VLOOKUP(C180,'[2]Acha Air Sales Price List'!$B$1:$X$65536,12,FALSE)*$L$14),2)</f>
        <v>0</v>
      </c>
      <c r="H180" s="22">
        <f t="shared" si="4"/>
        <v>0</v>
      </c>
      <c r="I180" s="14"/>
    </row>
    <row r="181" spans="1:9" ht="12.4" hidden="1" customHeight="1">
      <c r="A181" s="13"/>
      <c r="B181" s="1"/>
      <c r="C181" s="36"/>
      <c r="D181" s="133"/>
      <c r="E181" s="134"/>
      <c r="F181" s="43" t="str">
        <f>VLOOKUP(C181,'[2]Acha Air Sales Price List'!$B$1:$D$65536,3,FALSE)</f>
        <v>Exchange rate :</v>
      </c>
      <c r="G181" s="21">
        <f>ROUND(IF(ISBLANK(C181),0,VLOOKUP(C181,'[2]Acha Air Sales Price List'!$B$1:$X$65536,12,FALSE)*$L$14),2)</f>
        <v>0</v>
      </c>
      <c r="H181" s="22">
        <f t="shared" si="4"/>
        <v>0</v>
      </c>
      <c r="I181" s="14"/>
    </row>
    <row r="182" spans="1:9" ht="12.4" hidden="1" customHeight="1">
      <c r="A182" s="13"/>
      <c r="B182" s="1"/>
      <c r="C182" s="36"/>
      <c r="D182" s="133"/>
      <c r="E182" s="134"/>
      <c r="F182" s="43" t="str">
        <f>VLOOKUP(C182,'[2]Acha Air Sales Price List'!$B$1:$D$65536,3,FALSE)</f>
        <v>Exchange rate :</v>
      </c>
      <c r="G182" s="21">
        <f>ROUND(IF(ISBLANK(C182),0,VLOOKUP(C182,'[2]Acha Air Sales Price List'!$B$1:$X$65536,12,FALSE)*$L$14),2)</f>
        <v>0</v>
      </c>
      <c r="H182" s="22">
        <f t="shared" si="4"/>
        <v>0</v>
      </c>
      <c r="I182" s="14"/>
    </row>
    <row r="183" spans="1:9" ht="12.4" hidden="1" customHeight="1">
      <c r="A183" s="13"/>
      <c r="B183" s="1"/>
      <c r="C183" s="36"/>
      <c r="D183" s="133"/>
      <c r="E183" s="134"/>
      <c r="F183" s="43" t="str">
        <f>VLOOKUP(C183,'[2]Acha Air Sales Price List'!$B$1:$D$65536,3,FALSE)</f>
        <v>Exchange rate :</v>
      </c>
      <c r="G183" s="21">
        <f>ROUND(IF(ISBLANK(C183),0,VLOOKUP(C183,'[2]Acha Air Sales Price List'!$B$1:$X$65536,12,FALSE)*$L$14),2)</f>
        <v>0</v>
      </c>
      <c r="H183" s="22">
        <f t="shared" si="4"/>
        <v>0</v>
      </c>
      <c r="I183" s="14"/>
    </row>
    <row r="184" spans="1:9" ht="12.4" hidden="1" customHeight="1">
      <c r="A184" s="13"/>
      <c r="B184" s="1"/>
      <c r="C184" s="37"/>
      <c r="D184" s="133"/>
      <c r="E184" s="134"/>
      <c r="F184" s="43" t="str">
        <f>VLOOKUP(C184,'[2]Acha Air Sales Price List'!$B$1:$D$65536,3,FALSE)</f>
        <v>Exchange rate :</v>
      </c>
      <c r="G184" s="21">
        <f>ROUND(IF(ISBLANK(C184),0,VLOOKUP(C184,'[2]Acha Air Sales Price List'!$B$1:$X$65536,12,FALSE)*$L$14),2)</f>
        <v>0</v>
      </c>
      <c r="H184" s="22">
        <f t="shared" si="4"/>
        <v>0</v>
      </c>
      <c r="I184" s="14"/>
    </row>
    <row r="185" spans="1:9" ht="12" hidden="1" customHeight="1">
      <c r="A185" s="13"/>
      <c r="B185" s="1"/>
      <c r="C185" s="36"/>
      <c r="D185" s="133"/>
      <c r="E185" s="134"/>
      <c r="F185" s="43" t="str">
        <f>VLOOKUP(C185,'[2]Acha Air Sales Price List'!$B$1:$D$65536,3,FALSE)</f>
        <v>Exchange rate :</v>
      </c>
      <c r="G185" s="21">
        <f>ROUND(IF(ISBLANK(C185),0,VLOOKUP(C185,'[2]Acha Air Sales Price List'!$B$1:$X$65536,12,FALSE)*$L$14),2)</f>
        <v>0</v>
      </c>
      <c r="H185" s="22">
        <f t="shared" si="4"/>
        <v>0</v>
      </c>
      <c r="I185" s="14"/>
    </row>
    <row r="186" spans="1:9" ht="12.4" hidden="1" customHeight="1">
      <c r="A186" s="13"/>
      <c r="B186" s="1"/>
      <c r="C186" s="36"/>
      <c r="D186" s="133"/>
      <c r="E186" s="134"/>
      <c r="F186" s="43" t="str">
        <f>VLOOKUP(C186,'[2]Acha Air Sales Price List'!$B$1:$D$65536,3,FALSE)</f>
        <v>Exchange rate :</v>
      </c>
      <c r="G186" s="21">
        <f>ROUND(IF(ISBLANK(C186),0,VLOOKUP(C186,'[2]Acha Air Sales Price List'!$B$1:$X$65536,12,FALSE)*$L$14),2)</f>
        <v>0</v>
      </c>
      <c r="H186" s="22">
        <f t="shared" si="4"/>
        <v>0</v>
      </c>
      <c r="I186" s="14"/>
    </row>
    <row r="187" spans="1:9" ht="12.4" hidden="1" customHeight="1">
      <c r="A187" s="13"/>
      <c r="B187" s="1"/>
      <c r="C187" s="36"/>
      <c r="D187" s="133"/>
      <c r="E187" s="134"/>
      <c r="F187" s="43" t="str">
        <f>VLOOKUP(C187,'[2]Acha Air Sales Price List'!$B$1:$D$65536,3,FALSE)</f>
        <v>Exchange rate :</v>
      </c>
      <c r="G187" s="21">
        <f>ROUND(IF(ISBLANK(C187),0,VLOOKUP(C187,'[2]Acha Air Sales Price List'!$B$1:$X$65536,12,FALSE)*$L$14),2)</f>
        <v>0</v>
      </c>
      <c r="H187" s="22">
        <f t="shared" si="4"/>
        <v>0</v>
      </c>
      <c r="I187" s="14"/>
    </row>
    <row r="188" spans="1:9" ht="12.4" hidden="1" customHeight="1">
      <c r="A188" s="13"/>
      <c r="B188" s="1"/>
      <c r="C188" s="36"/>
      <c r="D188" s="133"/>
      <c r="E188" s="134"/>
      <c r="F188" s="43" t="str">
        <f>VLOOKUP(C188,'[2]Acha Air Sales Price List'!$B$1:$D$65536,3,FALSE)</f>
        <v>Exchange rate :</v>
      </c>
      <c r="G188" s="21">
        <f>ROUND(IF(ISBLANK(C188),0,VLOOKUP(C188,'[2]Acha Air Sales Price List'!$B$1:$X$65536,12,FALSE)*$L$14),2)</f>
        <v>0</v>
      </c>
      <c r="H188" s="22">
        <f t="shared" si="4"/>
        <v>0</v>
      </c>
      <c r="I188" s="14"/>
    </row>
    <row r="189" spans="1:9" ht="12.4" hidden="1" customHeight="1">
      <c r="A189" s="13"/>
      <c r="B189" s="1"/>
      <c r="C189" s="36"/>
      <c r="D189" s="133"/>
      <c r="E189" s="134"/>
      <c r="F189" s="43" t="str">
        <f>VLOOKUP(C189,'[2]Acha Air Sales Price List'!$B$1:$D$65536,3,FALSE)</f>
        <v>Exchange rate :</v>
      </c>
      <c r="G189" s="21">
        <f>ROUND(IF(ISBLANK(C189),0,VLOOKUP(C189,'[2]Acha Air Sales Price List'!$B$1:$X$65536,12,FALSE)*$L$14),2)</f>
        <v>0</v>
      </c>
      <c r="H189" s="22">
        <f t="shared" si="4"/>
        <v>0</v>
      </c>
      <c r="I189" s="14"/>
    </row>
    <row r="190" spans="1:9" ht="12.4" hidden="1" customHeight="1">
      <c r="A190" s="13"/>
      <c r="B190" s="1"/>
      <c r="C190" s="36"/>
      <c r="D190" s="133"/>
      <c r="E190" s="134"/>
      <c r="F190" s="43" t="str">
        <f>VLOOKUP(C190,'[2]Acha Air Sales Price List'!$B$1:$D$65536,3,FALSE)</f>
        <v>Exchange rate :</v>
      </c>
      <c r="G190" s="21">
        <f>ROUND(IF(ISBLANK(C190),0,VLOOKUP(C190,'[2]Acha Air Sales Price List'!$B$1:$X$65536,12,FALSE)*$L$14),2)</f>
        <v>0</v>
      </c>
      <c r="H190" s="22">
        <f t="shared" si="4"/>
        <v>0</v>
      </c>
      <c r="I190" s="14"/>
    </row>
    <row r="191" spans="1:9" ht="12.4" hidden="1" customHeight="1">
      <c r="A191" s="13"/>
      <c r="B191" s="1"/>
      <c r="C191" s="36"/>
      <c r="D191" s="133"/>
      <c r="E191" s="134"/>
      <c r="F191" s="43" t="str">
        <f>VLOOKUP(C191,'[2]Acha Air Sales Price List'!$B$1:$D$65536,3,FALSE)</f>
        <v>Exchange rate :</v>
      </c>
      <c r="G191" s="21">
        <f>ROUND(IF(ISBLANK(C191),0,VLOOKUP(C191,'[2]Acha Air Sales Price List'!$B$1:$X$65536,12,FALSE)*$L$14),2)</f>
        <v>0</v>
      </c>
      <c r="H191" s="22">
        <f t="shared" si="4"/>
        <v>0</v>
      </c>
      <c r="I191" s="14"/>
    </row>
    <row r="192" spans="1:9" ht="12.4" hidden="1" customHeight="1">
      <c r="A192" s="13"/>
      <c r="B192" s="1"/>
      <c r="C192" s="36"/>
      <c r="D192" s="133"/>
      <c r="E192" s="134"/>
      <c r="F192" s="43" t="str">
        <f>VLOOKUP(C192,'[2]Acha Air Sales Price List'!$B$1:$D$65536,3,FALSE)</f>
        <v>Exchange rate :</v>
      </c>
      <c r="G192" s="21">
        <f>ROUND(IF(ISBLANK(C192),0,VLOOKUP(C192,'[2]Acha Air Sales Price List'!$B$1:$X$65536,12,FALSE)*$L$14),2)</f>
        <v>0</v>
      </c>
      <c r="H192" s="22">
        <f t="shared" si="4"/>
        <v>0</v>
      </c>
      <c r="I192" s="14"/>
    </row>
    <row r="193" spans="1:9" ht="12.4" hidden="1" customHeight="1">
      <c r="A193" s="13"/>
      <c r="B193" s="1"/>
      <c r="C193" s="36"/>
      <c r="D193" s="133"/>
      <c r="E193" s="134"/>
      <c r="F193" s="43" t="str">
        <f>VLOOKUP(C193,'[2]Acha Air Sales Price List'!$B$1:$D$65536,3,FALSE)</f>
        <v>Exchange rate :</v>
      </c>
      <c r="G193" s="21">
        <f>ROUND(IF(ISBLANK(C193),0,VLOOKUP(C193,'[2]Acha Air Sales Price List'!$B$1:$X$65536,12,FALSE)*$L$14),2)</f>
        <v>0</v>
      </c>
      <c r="H193" s="22">
        <f t="shared" si="4"/>
        <v>0</v>
      </c>
      <c r="I193" s="14"/>
    </row>
    <row r="194" spans="1:9" ht="12.4" hidden="1" customHeight="1">
      <c r="A194" s="13"/>
      <c r="B194" s="1"/>
      <c r="C194" s="36"/>
      <c r="D194" s="133"/>
      <c r="E194" s="134"/>
      <c r="F194" s="43" t="str">
        <f>VLOOKUP(C194,'[2]Acha Air Sales Price List'!$B$1:$D$65536,3,FALSE)</f>
        <v>Exchange rate :</v>
      </c>
      <c r="G194" s="21">
        <f>ROUND(IF(ISBLANK(C194),0,VLOOKUP(C194,'[2]Acha Air Sales Price List'!$B$1:$X$65536,12,FALSE)*$L$14),2)</f>
        <v>0</v>
      </c>
      <c r="H194" s="22">
        <f t="shared" si="4"/>
        <v>0</v>
      </c>
      <c r="I194" s="14"/>
    </row>
    <row r="195" spans="1:9" ht="12.4" hidden="1" customHeight="1">
      <c r="A195" s="13"/>
      <c r="B195" s="1"/>
      <c r="C195" s="36"/>
      <c r="D195" s="133"/>
      <c r="E195" s="134"/>
      <c r="F195" s="43" t="str">
        <f>VLOOKUP(C195,'[2]Acha Air Sales Price List'!$B$1:$D$65536,3,FALSE)</f>
        <v>Exchange rate :</v>
      </c>
      <c r="G195" s="21">
        <f>ROUND(IF(ISBLANK(C195),0,VLOOKUP(C195,'[2]Acha Air Sales Price List'!$B$1:$X$65536,12,FALSE)*$L$14),2)</f>
        <v>0</v>
      </c>
      <c r="H195" s="22">
        <f t="shared" si="4"/>
        <v>0</v>
      </c>
      <c r="I195" s="14"/>
    </row>
    <row r="196" spans="1:9" ht="12.4" hidden="1" customHeight="1">
      <c r="A196" s="13"/>
      <c r="B196" s="1"/>
      <c r="C196" s="36"/>
      <c r="D196" s="133"/>
      <c r="E196" s="134"/>
      <c r="F196" s="43" t="str">
        <f>VLOOKUP(C196,'[2]Acha Air Sales Price List'!$B$1:$D$65536,3,FALSE)</f>
        <v>Exchange rate :</v>
      </c>
      <c r="G196" s="21">
        <f>ROUND(IF(ISBLANK(C196),0,VLOOKUP(C196,'[2]Acha Air Sales Price List'!$B$1:$X$65536,12,FALSE)*$L$14),2)</f>
        <v>0</v>
      </c>
      <c r="H196" s="22">
        <f t="shared" si="4"/>
        <v>0</v>
      </c>
      <c r="I196" s="14"/>
    </row>
    <row r="197" spans="1:9" ht="12.4" hidden="1" customHeight="1">
      <c r="A197" s="13"/>
      <c r="B197" s="1"/>
      <c r="C197" s="36"/>
      <c r="D197" s="133"/>
      <c r="E197" s="134"/>
      <c r="F197" s="43" t="str">
        <f>VLOOKUP(C197,'[2]Acha Air Sales Price List'!$B$1:$D$65536,3,FALSE)</f>
        <v>Exchange rate :</v>
      </c>
      <c r="G197" s="21">
        <f>ROUND(IF(ISBLANK(C197),0,VLOOKUP(C197,'[2]Acha Air Sales Price List'!$B$1:$X$65536,12,FALSE)*$L$14),2)</f>
        <v>0</v>
      </c>
      <c r="H197" s="22">
        <f t="shared" si="4"/>
        <v>0</v>
      </c>
      <c r="I197" s="14"/>
    </row>
    <row r="198" spans="1:9" ht="12.4" hidden="1" customHeight="1">
      <c r="A198" s="13"/>
      <c r="B198" s="1"/>
      <c r="C198" s="36"/>
      <c r="D198" s="133"/>
      <c r="E198" s="134"/>
      <c r="F198" s="43" t="str">
        <f>VLOOKUP(C198,'[2]Acha Air Sales Price List'!$B$1:$D$65536,3,FALSE)</f>
        <v>Exchange rate :</v>
      </c>
      <c r="G198" s="21">
        <f>ROUND(IF(ISBLANK(C198),0,VLOOKUP(C198,'[2]Acha Air Sales Price List'!$B$1:$X$65536,12,FALSE)*$L$14),2)</f>
        <v>0</v>
      </c>
      <c r="H198" s="22">
        <f t="shared" si="4"/>
        <v>0</v>
      </c>
      <c r="I198" s="14"/>
    </row>
    <row r="199" spans="1:9" ht="12.4" hidden="1" customHeight="1">
      <c r="A199" s="13"/>
      <c r="B199" s="1"/>
      <c r="C199" s="36"/>
      <c r="D199" s="133"/>
      <c r="E199" s="134"/>
      <c r="F199" s="43" t="str">
        <f>VLOOKUP(C199,'[2]Acha Air Sales Price List'!$B$1:$D$65536,3,FALSE)</f>
        <v>Exchange rate :</v>
      </c>
      <c r="G199" s="21">
        <f>ROUND(IF(ISBLANK(C199),0,VLOOKUP(C199,'[2]Acha Air Sales Price List'!$B$1:$X$65536,12,FALSE)*$L$14),2)</f>
        <v>0</v>
      </c>
      <c r="H199" s="22">
        <f t="shared" si="4"/>
        <v>0</v>
      </c>
      <c r="I199" s="14"/>
    </row>
    <row r="200" spans="1:9" ht="12.4" hidden="1" customHeight="1">
      <c r="A200" s="13"/>
      <c r="B200" s="1"/>
      <c r="C200" s="36"/>
      <c r="D200" s="133"/>
      <c r="E200" s="134"/>
      <c r="F200" s="43" t="str">
        <f>VLOOKUP(C200,'[2]Acha Air Sales Price List'!$B$1:$D$65536,3,FALSE)</f>
        <v>Exchange rate :</v>
      </c>
      <c r="G200" s="21">
        <f>ROUND(IF(ISBLANK(C200),0,VLOOKUP(C200,'[2]Acha Air Sales Price List'!$B$1:$X$65536,12,FALSE)*$L$14),2)</f>
        <v>0</v>
      </c>
      <c r="H200" s="22">
        <f t="shared" si="4"/>
        <v>0</v>
      </c>
      <c r="I200" s="14"/>
    </row>
    <row r="201" spans="1:9" ht="12.4" hidden="1" customHeight="1">
      <c r="A201" s="13"/>
      <c r="B201" s="1"/>
      <c r="C201" s="36"/>
      <c r="D201" s="133"/>
      <c r="E201" s="134"/>
      <c r="F201" s="43" t="str">
        <f>VLOOKUP(C201,'[2]Acha Air Sales Price List'!$B$1:$D$65536,3,FALSE)</f>
        <v>Exchange rate :</v>
      </c>
      <c r="G201" s="21">
        <f>ROUND(IF(ISBLANK(C201),0,VLOOKUP(C201,'[2]Acha Air Sales Price List'!$B$1:$X$65536,12,FALSE)*$L$14),2)</f>
        <v>0</v>
      </c>
      <c r="H201" s="22">
        <f t="shared" si="4"/>
        <v>0</v>
      </c>
      <c r="I201" s="14"/>
    </row>
    <row r="202" spans="1:9" ht="12.4" hidden="1" customHeight="1">
      <c r="A202" s="13"/>
      <c r="B202" s="1"/>
      <c r="C202" s="36"/>
      <c r="D202" s="133"/>
      <c r="E202" s="134"/>
      <c r="F202" s="43" t="str">
        <f>VLOOKUP(C202,'[2]Acha Air Sales Price List'!$B$1:$D$65536,3,FALSE)</f>
        <v>Exchange rate :</v>
      </c>
      <c r="G202" s="21">
        <f>ROUND(IF(ISBLANK(C202),0,VLOOKUP(C202,'[2]Acha Air Sales Price List'!$B$1:$X$65536,12,FALSE)*$L$14),2)</f>
        <v>0</v>
      </c>
      <c r="H202" s="22">
        <f t="shared" si="4"/>
        <v>0</v>
      </c>
      <c r="I202" s="14"/>
    </row>
    <row r="203" spans="1:9" ht="12.4" hidden="1" customHeight="1">
      <c r="A203" s="13"/>
      <c r="B203" s="1"/>
      <c r="C203" s="36"/>
      <c r="D203" s="133"/>
      <c r="E203" s="134"/>
      <c r="F203" s="43" t="str">
        <f>VLOOKUP(C203,'[2]Acha Air Sales Price List'!$B$1:$D$65536,3,FALSE)</f>
        <v>Exchange rate :</v>
      </c>
      <c r="G203" s="21">
        <f>ROUND(IF(ISBLANK(C203),0,VLOOKUP(C203,'[2]Acha Air Sales Price List'!$B$1:$X$65536,12,FALSE)*$L$14),2)</f>
        <v>0</v>
      </c>
      <c r="H203" s="22">
        <f t="shared" si="4"/>
        <v>0</v>
      </c>
      <c r="I203" s="14"/>
    </row>
    <row r="204" spans="1:9" ht="12.4" hidden="1" customHeight="1">
      <c r="A204" s="13"/>
      <c r="B204" s="1"/>
      <c r="C204" s="36"/>
      <c r="D204" s="133"/>
      <c r="E204" s="134"/>
      <c r="F204" s="43" t="str">
        <f>VLOOKUP(C204,'[2]Acha Air Sales Price List'!$B$1:$D$65536,3,FALSE)</f>
        <v>Exchange rate :</v>
      </c>
      <c r="G204" s="21">
        <f>ROUND(IF(ISBLANK(C204),0,VLOOKUP(C204,'[2]Acha Air Sales Price List'!$B$1:$X$65536,12,FALSE)*$L$14),2)</f>
        <v>0</v>
      </c>
      <c r="H204" s="22">
        <f t="shared" si="4"/>
        <v>0</v>
      </c>
      <c r="I204" s="14"/>
    </row>
    <row r="205" spans="1:9" ht="12.4" hidden="1" customHeight="1">
      <c r="A205" s="13"/>
      <c r="B205" s="1"/>
      <c r="C205" s="36"/>
      <c r="D205" s="133"/>
      <c r="E205" s="134"/>
      <c r="F205" s="43" t="str">
        <f>VLOOKUP(C205,'[2]Acha Air Sales Price List'!$B$1:$D$65536,3,FALSE)</f>
        <v>Exchange rate :</v>
      </c>
      <c r="G205" s="21">
        <f>ROUND(IF(ISBLANK(C205),0,VLOOKUP(C205,'[2]Acha Air Sales Price List'!$B$1:$X$65536,12,FALSE)*$L$14),2)</f>
        <v>0</v>
      </c>
      <c r="H205" s="22">
        <f t="shared" si="4"/>
        <v>0</v>
      </c>
      <c r="I205" s="14"/>
    </row>
    <row r="206" spans="1:9" ht="12.4" hidden="1" customHeight="1">
      <c r="A206" s="13"/>
      <c r="B206" s="1"/>
      <c r="C206" s="36"/>
      <c r="D206" s="133"/>
      <c r="E206" s="134"/>
      <c r="F206" s="43" t="str">
        <f>VLOOKUP(C206,'[2]Acha Air Sales Price List'!$B$1:$D$65536,3,FALSE)</f>
        <v>Exchange rate :</v>
      </c>
      <c r="G206" s="21">
        <f>ROUND(IF(ISBLANK(C206),0,VLOOKUP(C206,'[2]Acha Air Sales Price List'!$B$1:$X$65536,12,FALSE)*$L$14),2)</f>
        <v>0</v>
      </c>
      <c r="H206" s="22">
        <f t="shared" si="4"/>
        <v>0</v>
      </c>
      <c r="I206" s="14"/>
    </row>
    <row r="207" spans="1:9" ht="12.4" hidden="1" customHeight="1">
      <c r="A207" s="13"/>
      <c r="B207" s="1"/>
      <c r="C207" s="36"/>
      <c r="D207" s="133"/>
      <c r="E207" s="134"/>
      <c r="F207" s="43" t="str">
        <f>VLOOKUP(C207,'[2]Acha Air Sales Price List'!$B$1:$D$65536,3,FALSE)</f>
        <v>Exchange rate :</v>
      </c>
      <c r="G207" s="21">
        <f>ROUND(IF(ISBLANK(C207),0,VLOOKUP(C207,'[2]Acha Air Sales Price List'!$B$1:$X$65536,12,FALSE)*$L$14),2)</f>
        <v>0</v>
      </c>
      <c r="H207" s="22">
        <f t="shared" si="4"/>
        <v>0</v>
      </c>
      <c r="I207" s="14"/>
    </row>
    <row r="208" spans="1:9" ht="12.4" hidden="1" customHeight="1">
      <c r="A208" s="13"/>
      <c r="B208" s="1"/>
      <c r="C208" s="36"/>
      <c r="D208" s="133"/>
      <c r="E208" s="134"/>
      <c r="F208" s="43" t="str">
        <f>VLOOKUP(C208,'[2]Acha Air Sales Price List'!$B$1:$D$65536,3,FALSE)</f>
        <v>Exchange rate :</v>
      </c>
      <c r="G208" s="21">
        <f>ROUND(IF(ISBLANK(C208),0,VLOOKUP(C208,'[2]Acha Air Sales Price List'!$B$1:$X$65536,12,FALSE)*$L$14),2)</f>
        <v>0</v>
      </c>
      <c r="H208" s="22">
        <f t="shared" si="4"/>
        <v>0</v>
      </c>
      <c r="I208" s="14"/>
    </row>
    <row r="209" spans="1:9" ht="12.4" hidden="1" customHeight="1">
      <c r="A209" s="13"/>
      <c r="B209" s="1"/>
      <c r="C209" s="36"/>
      <c r="D209" s="133"/>
      <c r="E209" s="134"/>
      <c r="F209" s="43" t="str">
        <f>VLOOKUP(C209,'[2]Acha Air Sales Price List'!$B$1:$D$65536,3,FALSE)</f>
        <v>Exchange rate :</v>
      </c>
      <c r="G209" s="21">
        <f>ROUND(IF(ISBLANK(C209),0,VLOOKUP(C209,'[2]Acha Air Sales Price List'!$B$1:$X$65536,12,FALSE)*$L$14),2)</f>
        <v>0</v>
      </c>
      <c r="H209" s="22">
        <f t="shared" si="4"/>
        <v>0</v>
      </c>
      <c r="I209" s="14"/>
    </row>
    <row r="210" spans="1:9" ht="12.4" hidden="1" customHeight="1">
      <c r="A210" s="13"/>
      <c r="B210" s="1"/>
      <c r="C210" s="36"/>
      <c r="D210" s="133"/>
      <c r="E210" s="134"/>
      <c r="F210" s="43" t="str">
        <f>VLOOKUP(C210,'[2]Acha Air Sales Price List'!$B$1:$D$65536,3,FALSE)</f>
        <v>Exchange rate :</v>
      </c>
      <c r="G210" s="21">
        <f>ROUND(IF(ISBLANK(C210),0,VLOOKUP(C210,'[2]Acha Air Sales Price List'!$B$1:$X$65536,12,FALSE)*$L$14),2)</f>
        <v>0</v>
      </c>
      <c r="H210" s="22">
        <f t="shared" si="4"/>
        <v>0</v>
      </c>
      <c r="I210" s="14"/>
    </row>
    <row r="211" spans="1:9" ht="12.4" hidden="1" customHeight="1">
      <c r="A211" s="13"/>
      <c r="B211" s="1"/>
      <c r="C211" s="36"/>
      <c r="D211" s="133"/>
      <c r="E211" s="134"/>
      <c r="F211" s="43" t="str">
        <f>VLOOKUP(C211,'[2]Acha Air Sales Price List'!$B$1:$D$65536,3,FALSE)</f>
        <v>Exchange rate :</v>
      </c>
      <c r="G211" s="21">
        <f>ROUND(IF(ISBLANK(C211),0,VLOOKUP(C211,'[2]Acha Air Sales Price List'!$B$1:$X$65536,12,FALSE)*$L$14),2)</f>
        <v>0</v>
      </c>
      <c r="H211" s="22">
        <f t="shared" si="4"/>
        <v>0</v>
      </c>
      <c r="I211" s="14"/>
    </row>
    <row r="212" spans="1:9" ht="12.4" hidden="1" customHeight="1">
      <c r="A212" s="13"/>
      <c r="B212" s="1"/>
      <c r="C212" s="37"/>
      <c r="D212" s="133"/>
      <c r="E212" s="134"/>
      <c r="F212" s="43" t="str">
        <f>VLOOKUP(C212,'[2]Acha Air Sales Price List'!$B$1:$D$65536,3,FALSE)</f>
        <v>Exchange rate :</v>
      </c>
      <c r="G212" s="21">
        <f>ROUND(IF(ISBLANK(C212),0,VLOOKUP(C212,'[2]Acha Air Sales Price List'!$B$1:$X$65536,12,FALSE)*$L$14),2)</f>
        <v>0</v>
      </c>
      <c r="H212" s="22">
        <f>ROUND(IF(ISNUMBER(B212), G212*B212, 0),5)</f>
        <v>0</v>
      </c>
      <c r="I212" s="14"/>
    </row>
    <row r="213" spans="1:9" ht="12" hidden="1" customHeight="1">
      <c r="A213" s="13"/>
      <c r="B213" s="1"/>
      <c r="C213" s="36"/>
      <c r="D213" s="133"/>
      <c r="E213" s="134"/>
      <c r="F213" s="43" t="str">
        <f>VLOOKUP(C213,'[2]Acha Air Sales Price List'!$B$1:$D$65536,3,FALSE)</f>
        <v>Exchange rate :</v>
      </c>
      <c r="G213" s="21">
        <f>ROUND(IF(ISBLANK(C213),0,VLOOKUP(C213,'[2]Acha Air Sales Price List'!$B$1:$X$65536,12,FALSE)*$L$14),2)</f>
        <v>0</v>
      </c>
      <c r="H213" s="22">
        <f t="shared" ref="H213:H263" si="5">ROUND(IF(ISNUMBER(B213), G213*B213, 0),5)</f>
        <v>0</v>
      </c>
      <c r="I213" s="14"/>
    </row>
    <row r="214" spans="1:9" ht="12.4" hidden="1" customHeight="1">
      <c r="A214" s="13"/>
      <c r="B214" s="1"/>
      <c r="C214" s="36"/>
      <c r="D214" s="133"/>
      <c r="E214" s="134"/>
      <c r="F214" s="43" t="str">
        <f>VLOOKUP(C214,'[2]Acha Air Sales Price List'!$B$1:$D$65536,3,FALSE)</f>
        <v>Exchange rate :</v>
      </c>
      <c r="G214" s="21">
        <f>ROUND(IF(ISBLANK(C214),0,VLOOKUP(C214,'[2]Acha Air Sales Price List'!$B$1:$X$65536,12,FALSE)*$L$14),2)</f>
        <v>0</v>
      </c>
      <c r="H214" s="22">
        <f t="shared" si="5"/>
        <v>0</v>
      </c>
      <c r="I214" s="14"/>
    </row>
    <row r="215" spans="1:9" ht="12.4" hidden="1" customHeight="1">
      <c r="A215" s="13"/>
      <c r="B215" s="1"/>
      <c r="C215" s="36"/>
      <c r="D215" s="133"/>
      <c r="E215" s="134"/>
      <c r="F215" s="43" t="str">
        <f>VLOOKUP(C215,'[2]Acha Air Sales Price List'!$B$1:$D$65536,3,FALSE)</f>
        <v>Exchange rate :</v>
      </c>
      <c r="G215" s="21">
        <f>ROUND(IF(ISBLANK(C215),0,VLOOKUP(C215,'[2]Acha Air Sales Price List'!$B$1:$X$65536,12,FALSE)*$L$14),2)</f>
        <v>0</v>
      </c>
      <c r="H215" s="22">
        <f t="shared" si="5"/>
        <v>0</v>
      </c>
      <c r="I215" s="14"/>
    </row>
    <row r="216" spans="1:9" ht="12.4" hidden="1" customHeight="1">
      <c r="A216" s="13"/>
      <c r="B216" s="1"/>
      <c r="C216" s="36"/>
      <c r="D216" s="133"/>
      <c r="E216" s="134"/>
      <c r="F216" s="43" t="str">
        <f>VLOOKUP(C216,'[2]Acha Air Sales Price List'!$B$1:$D$65536,3,FALSE)</f>
        <v>Exchange rate :</v>
      </c>
      <c r="G216" s="21">
        <f>ROUND(IF(ISBLANK(C216),0,VLOOKUP(C216,'[2]Acha Air Sales Price List'!$B$1:$X$65536,12,FALSE)*$L$14),2)</f>
        <v>0</v>
      </c>
      <c r="H216" s="22">
        <f t="shared" si="5"/>
        <v>0</v>
      </c>
      <c r="I216" s="14"/>
    </row>
    <row r="217" spans="1:9" ht="12.4" hidden="1" customHeight="1">
      <c r="A217" s="13"/>
      <c r="B217" s="1"/>
      <c r="C217" s="36"/>
      <c r="D217" s="133"/>
      <c r="E217" s="134"/>
      <c r="F217" s="43" t="str">
        <f>VLOOKUP(C217,'[2]Acha Air Sales Price List'!$B$1:$D$65536,3,FALSE)</f>
        <v>Exchange rate :</v>
      </c>
      <c r="G217" s="21">
        <f>ROUND(IF(ISBLANK(C217),0,VLOOKUP(C217,'[2]Acha Air Sales Price List'!$B$1:$X$65536,12,FALSE)*$L$14),2)</f>
        <v>0</v>
      </c>
      <c r="H217" s="22">
        <f t="shared" si="5"/>
        <v>0</v>
      </c>
      <c r="I217" s="14"/>
    </row>
    <row r="218" spans="1:9" ht="12.4" hidden="1" customHeight="1">
      <c r="A218" s="13"/>
      <c r="B218" s="1"/>
      <c r="C218" s="36"/>
      <c r="D218" s="133"/>
      <c r="E218" s="134"/>
      <c r="F218" s="43" t="str">
        <f>VLOOKUP(C218,'[2]Acha Air Sales Price List'!$B$1:$D$65536,3,FALSE)</f>
        <v>Exchange rate :</v>
      </c>
      <c r="G218" s="21">
        <f>ROUND(IF(ISBLANK(C218),0,VLOOKUP(C218,'[2]Acha Air Sales Price List'!$B$1:$X$65536,12,FALSE)*$L$14),2)</f>
        <v>0</v>
      </c>
      <c r="H218" s="22">
        <f t="shared" si="5"/>
        <v>0</v>
      </c>
      <c r="I218" s="14"/>
    </row>
    <row r="219" spans="1:9" ht="12.4" hidden="1" customHeight="1">
      <c r="A219" s="13"/>
      <c r="B219" s="1"/>
      <c r="C219" s="36"/>
      <c r="D219" s="133"/>
      <c r="E219" s="134"/>
      <c r="F219" s="43" t="str">
        <f>VLOOKUP(C219,'[2]Acha Air Sales Price List'!$B$1:$D$65536,3,FALSE)</f>
        <v>Exchange rate :</v>
      </c>
      <c r="G219" s="21">
        <f>ROUND(IF(ISBLANK(C219),0,VLOOKUP(C219,'[2]Acha Air Sales Price List'!$B$1:$X$65536,12,FALSE)*$L$14),2)</f>
        <v>0</v>
      </c>
      <c r="H219" s="22">
        <f t="shared" si="5"/>
        <v>0</v>
      </c>
      <c r="I219" s="14"/>
    </row>
    <row r="220" spans="1:9" ht="12.4" hidden="1" customHeight="1">
      <c r="A220" s="13"/>
      <c r="B220" s="1"/>
      <c r="C220" s="36"/>
      <c r="D220" s="133"/>
      <c r="E220" s="134"/>
      <c r="F220" s="43" t="str">
        <f>VLOOKUP(C220,'[2]Acha Air Sales Price List'!$B$1:$D$65536,3,FALSE)</f>
        <v>Exchange rate :</v>
      </c>
      <c r="G220" s="21">
        <f>ROUND(IF(ISBLANK(C220),0,VLOOKUP(C220,'[2]Acha Air Sales Price List'!$B$1:$X$65536,12,FALSE)*$L$14),2)</f>
        <v>0</v>
      </c>
      <c r="H220" s="22">
        <f t="shared" si="5"/>
        <v>0</v>
      </c>
      <c r="I220" s="14"/>
    </row>
    <row r="221" spans="1:9" ht="12.4" hidden="1" customHeight="1">
      <c r="A221" s="13"/>
      <c r="B221" s="1"/>
      <c r="C221" s="36"/>
      <c r="D221" s="133"/>
      <c r="E221" s="134"/>
      <c r="F221" s="43" t="str">
        <f>VLOOKUP(C221,'[2]Acha Air Sales Price List'!$B$1:$D$65536,3,FALSE)</f>
        <v>Exchange rate :</v>
      </c>
      <c r="G221" s="21">
        <f>ROUND(IF(ISBLANK(C221),0,VLOOKUP(C221,'[2]Acha Air Sales Price List'!$B$1:$X$65536,12,FALSE)*$L$14),2)</f>
        <v>0</v>
      </c>
      <c r="H221" s="22">
        <f t="shared" si="5"/>
        <v>0</v>
      </c>
      <c r="I221" s="14"/>
    </row>
    <row r="222" spans="1:9" ht="12.4" hidden="1" customHeight="1">
      <c r="A222" s="13"/>
      <c r="B222" s="1"/>
      <c r="C222" s="36"/>
      <c r="D222" s="133"/>
      <c r="E222" s="134"/>
      <c r="F222" s="43" t="str">
        <f>VLOOKUP(C222,'[2]Acha Air Sales Price List'!$B$1:$D$65536,3,FALSE)</f>
        <v>Exchange rate :</v>
      </c>
      <c r="G222" s="21">
        <f>ROUND(IF(ISBLANK(C222),0,VLOOKUP(C222,'[2]Acha Air Sales Price List'!$B$1:$X$65536,12,FALSE)*$L$14),2)</f>
        <v>0</v>
      </c>
      <c r="H222" s="22">
        <f t="shared" si="5"/>
        <v>0</v>
      </c>
      <c r="I222" s="14"/>
    </row>
    <row r="223" spans="1:9" ht="12.4" hidden="1" customHeight="1">
      <c r="A223" s="13"/>
      <c r="B223" s="1"/>
      <c r="C223" s="36"/>
      <c r="D223" s="133"/>
      <c r="E223" s="134"/>
      <c r="F223" s="43" t="str">
        <f>VLOOKUP(C223,'[2]Acha Air Sales Price List'!$B$1:$D$65536,3,FALSE)</f>
        <v>Exchange rate :</v>
      </c>
      <c r="G223" s="21">
        <f>ROUND(IF(ISBLANK(C223),0,VLOOKUP(C223,'[2]Acha Air Sales Price List'!$B$1:$X$65536,12,FALSE)*$L$14),2)</f>
        <v>0</v>
      </c>
      <c r="H223" s="22">
        <f t="shared" si="5"/>
        <v>0</v>
      </c>
      <c r="I223" s="14"/>
    </row>
    <row r="224" spans="1:9" ht="12.4" hidden="1" customHeight="1">
      <c r="A224" s="13"/>
      <c r="B224" s="1"/>
      <c r="C224" s="36"/>
      <c r="D224" s="133"/>
      <c r="E224" s="134"/>
      <c r="F224" s="43" t="str">
        <f>VLOOKUP(C224,'[2]Acha Air Sales Price List'!$B$1:$D$65536,3,FALSE)</f>
        <v>Exchange rate :</v>
      </c>
      <c r="G224" s="21">
        <f>ROUND(IF(ISBLANK(C224),0,VLOOKUP(C224,'[2]Acha Air Sales Price List'!$B$1:$X$65536,12,FALSE)*$L$14),2)</f>
        <v>0</v>
      </c>
      <c r="H224" s="22">
        <f t="shared" si="5"/>
        <v>0</v>
      </c>
      <c r="I224" s="14"/>
    </row>
    <row r="225" spans="1:9" ht="12.4" hidden="1" customHeight="1">
      <c r="A225" s="13"/>
      <c r="B225" s="1"/>
      <c r="C225" s="36"/>
      <c r="D225" s="133"/>
      <c r="E225" s="134"/>
      <c r="F225" s="43" t="str">
        <f>VLOOKUP(C225,'[2]Acha Air Sales Price List'!$B$1:$D$65536,3,FALSE)</f>
        <v>Exchange rate :</v>
      </c>
      <c r="G225" s="21">
        <f>ROUND(IF(ISBLANK(C225),0,VLOOKUP(C225,'[2]Acha Air Sales Price List'!$B$1:$X$65536,12,FALSE)*$L$14),2)</f>
        <v>0</v>
      </c>
      <c r="H225" s="22">
        <f t="shared" si="5"/>
        <v>0</v>
      </c>
      <c r="I225" s="14"/>
    </row>
    <row r="226" spans="1:9" ht="12.4" hidden="1" customHeight="1">
      <c r="A226" s="13"/>
      <c r="B226" s="1"/>
      <c r="C226" s="36"/>
      <c r="D226" s="133"/>
      <c r="E226" s="134"/>
      <c r="F226" s="43" t="str">
        <f>VLOOKUP(C226,'[2]Acha Air Sales Price List'!$B$1:$D$65536,3,FALSE)</f>
        <v>Exchange rate :</v>
      </c>
      <c r="G226" s="21">
        <f>ROUND(IF(ISBLANK(C226),0,VLOOKUP(C226,'[2]Acha Air Sales Price List'!$B$1:$X$65536,12,FALSE)*$L$14),2)</f>
        <v>0</v>
      </c>
      <c r="H226" s="22">
        <f t="shared" si="5"/>
        <v>0</v>
      </c>
      <c r="I226" s="14"/>
    </row>
    <row r="227" spans="1:9" ht="12.4" hidden="1" customHeight="1">
      <c r="A227" s="13"/>
      <c r="B227" s="1"/>
      <c r="C227" s="36"/>
      <c r="D227" s="133"/>
      <c r="E227" s="134"/>
      <c r="F227" s="43" t="str">
        <f>VLOOKUP(C227,'[2]Acha Air Sales Price List'!$B$1:$D$65536,3,FALSE)</f>
        <v>Exchange rate :</v>
      </c>
      <c r="G227" s="21">
        <f>ROUND(IF(ISBLANK(C227),0,VLOOKUP(C227,'[2]Acha Air Sales Price List'!$B$1:$X$65536,12,FALSE)*$L$14),2)</f>
        <v>0</v>
      </c>
      <c r="H227" s="22">
        <f t="shared" si="5"/>
        <v>0</v>
      </c>
      <c r="I227" s="14"/>
    </row>
    <row r="228" spans="1:9" ht="12.4" hidden="1" customHeight="1">
      <c r="A228" s="13"/>
      <c r="B228" s="1"/>
      <c r="C228" s="36"/>
      <c r="D228" s="133"/>
      <c r="E228" s="134"/>
      <c r="F228" s="43" t="str">
        <f>VLOOKUP(C228,'[2]Acha Air Sales Price List'!$B$1:$D$65536,3,FALSE)</f>
        <v>Exchange rate :</v>
      </c>
      <c r="G228" s="21">
        <f>ROUND(IF(ISBLANK(C228),0,VLOOKUP(C228,'[2]Acha Air Sales Price List'!$B$1:$X$65536,12,FALSE)*$L$14),2)</f>
        <v>0</v>
      </c>
      <c r="H228" s="22">
        <f t="shared" si="5"/>
        <v>0</v>
      </c>
      <c r="I228" s="14"/>
    </row>
    <row r="229" spans="1:9" ht="12.4" hidden="1" customHeight="1">
      <c r="A229" s="13"/>
      <c r="B229" s="1"/>
      <c r="C229" s="36"/>
      <c r="D229" s="133"/>
      <c r="E229" s="134"/>
      <c r="F229" s="43" t="str">
        <f>VLOOKUP(C229,'[2]Acha Air Sales Price List'!$B$1:$D$65536,3,FALSE)</f>
        <v>Exchange rate :</v>
      </c>
      <c r="G229" s="21">
        <f>ROUND(IF(ISBLANK(C229),0,VLOOKUP(C229,'[2]Acha Air Sales Price List'!$B$1:$X$65536,12,FALSE)*$L$14),2)</f>
        <v>0</v>
      </c>
      <c r="H229" s="22">
        <f t="shared" si="5"/>
        <v>0</v>
      </c>
      <c r="I229" s="14"/>
    </row>
    <row r="230" spans="1:9" ht="12.4" hidden="1" customHeight="1">
      <c r="A230" s="13"/>
      <c r="B230" s="1"/>
      <c r="C230" s="36"/>
      <c r="D230" s="133"/>
      <c r="E230" s="134"/>
      <c r="F230" s="43" t="str">
        <f>VLOOKUP(C230,'[2]Acha Air Sales Price List'!$B$1:$D$65536,3,FALSE)</f>
        <v>Exchange rate :</v>
      </c>
      <c r="G230" s="21">
        <f>ROUND(IF(ISBLANK(C230),0,VLOOKUP(C230,'[2]Acha Air Sales Price List'!$B$1:$X$65536,12,FALSE)*$L$14),2)</f>
        <v>0</v>
      </c>
      <c r="H230" s="22">
        <f t="shared" si="5"/>
        <v>0</v>
      </c>
      <c r="I230" s="14"/>
    </row>
    <row r="231" spans="1:9" ht="12.4" hidden="1" customHeight="1">
      <c r="A231" s="13"/>
      <c r="B231" s="1"/>
      <c r="C231" s="36"/>
      <c r="D231" s="133"/>
      <c r="E231" s="134"/>
      <c r="F231" s="43" t="str">
        <f>VLOOKUP(C231,'[2]Acha Air Sales Price List'!$B$1:$D$65536,3,FALSE)</f>
        <v>Exchange rate :</v>
      </c>
      <c r="G231" s="21">
        <f>ROUND(IF(ISBLANK(C231),0,VLOOKUP(C231,'[2]Acha Air Sales Price List'!$B$1:$X$65536,12,FALSE)*$L$14),2)</f>
        <v>0</v>
      </c>
      <c r="H231" s="22">
        <f t="shared" si="5"/>
        <v>0</v>
      </c>
      <c r="I231" s="14"/>
    </row>
    <row r="232" spans="1:9" ht="12.4" hidden="1" customHeight="1">
      <c r="A232" s="13"/>
      <c r="B232" s="1"/>
      <c r="C232" s="36"/>
      <c r="D232" s="133"/>
      <c r="E232" s="134"/>
      <c r="F232" s="43" t="str">
        <f>VLOOKUP(C232,'[2]Acha Air Sales Price List'!$B$1:$D$65536,3,FALSE)</f>
        <v>Exchange rate :</v>
      </c>
      <c r="G232" s="21">
        <f>ROUND(IF(ISBLANK(C232),0,VLOOKUP(C232,'[2]Acha Air Sales Price List'!$B$1:$X$65536,12,FALSE)*$L$14),2)</f>
        <v>0</v>
      </c>
      <c r="H232" s="22">
        <f t="shared" si="5"/>
        <v>0</v>
      </c>
      <c r="I232" s="14"/>
    </row>
    <row r="233" spans="1:9" ht="12.4" hidden="1" customHeight="1">
      <c r="A233" s="13"/>
      <c r="B233" s="1"/>
      <c r="C233" s="36"/>
      <c r="D233" s="133"/>
      <c r="E233" s="134"/>
      <c r="F233" s="43" t="str">
        <f>VLOOKUP(C233,'[2]Acha Air Sales Price List'!$B$1:$D$65536,3,FALSE)</f>
        <v>Exchange rate :</v>
      </c>
      <c r="G233" s="21">
        <f>ROUND(IF(ISBLANK(C233),0,VLOOKUP(C233,'[2]Acha Air Sales Price List'!$B$1:$X$65536,12,FALSE)*$L$14),2)</f>
        <v>0</v>
      </c>
      <c r="H233" s="22">
        <f t="shared" si="5"/>
        <v>0</v>
      </c>
      <c r="I233" s="14"/>
    </row>
    <row r="234" spans="1:9" ht="12.4" hidden="1" customHeight="1">
      <c r="A234" s="13"/>
      <c r="B234" s="1"/>
      <c r="C234" s="36"/>
      <c r="D234" s="133"/>
      <c r="E234" s="134"/>
      <c r="F234" s="43" t="str">
        <f>VLOOKUP(C234,'[2]Acha Air Sales Price List'!$B$1:$D$65536,3,FALSE)</f>
        <v>Exchange rate :</v>
      </c>
      <c r="G234" s="21">
        <f>ROUND(IF(ISBLANK(C234),0,VLOOKUP(C234,'[2]Acha Air Sales Price List'!$B$1:$X$65536,12,FALSE)*$L$14),2)</f>
        <v>0</v>
      </c>
      <c r="H234" s="22">
        <f t="shared" si="5"/>
        <v>0</v>
      </c>
      <c r="I234" s="14"/>
    </row>
    <row r="235" spans="1:9" ht="12.4" hidden="1" customHeight="1">
      <c r="A235" s="13"/>
      <c r="B235" s="1"/>
      <c r="C235" s="36"/>
      <c r="D235" s="133"/>
      <c r="E235" s="134"/>
      <c r="F235" s="43" t="str">
        <f>VLOOKUP(C235,'[2]Acha Air Sales Price List'!$B$1:$D$65536,3,FALSE)</f>
        <v>Exchange rate :</v>
      </c>
      <c r="G235" s="21">
        <f>ROUND(IF(ISBLANK(C235),0,VLOOKUP(C235,'[2]Acha Air Sales Price List'!$B$1:$X$65536,12,FALSE)*$L$14),2)</f>
        <v>0</v>
      </c>
      <c r="H235" s="22">
        <f t="shared" si="5"/>
        <v>0</v>
      </c>
      <c r="I235" s="14"/>
    </row>
    <row r="236" spans="1:9" ht="12.4" hidden="1" customHeight="1">
      <c r="A236" s="13"/>
      <c r="B236" s="1"/>
      <c r="C236" s="37"/>
      <c r="D236" s="133"/>
      <c r="E236" s="134"/>
      <c r="F236" s="43" t="str">
        <f>VLOOKUP(C236,'[2]Acha Air Sales Price List'!$B$1:$D$65536,3,FALSE)</f>
        <v>Exchange rate :</v>
      </c>
      <c r="G236" s="21">
        <f>ROUND(IF(ISBLANK(C236),0,VLOOKUP(C236,'[2]Acha Air Sales Price List'!$B$1:$X$65536,12,FALSE)*$L$14),2)</f>
        <v>0</v>
      </c>
      <c r="H236" s="22">
        <f t="shared" si="5"/>
        <v>0</v>
      </c>
      <c r="I236" s="14"/>
    </row>
    <row r="237" spans="1:9" ht="12" hidden="1" customHeight="1">
      <c r="A237" s="13"/>
      <c r="B237" s="1"/>
      <c r="C237" s="36"/>
      <c r="D237" s="133"/>
      <c r="E237" s="134"/>
      <c r="F237" s="43" t="str">
        <f>VLOOKUP(C237,'[2]Acha Air Sales Price List'!$B$1:$D$65536,3,FALSE)</f>
        <v>Exchange rate :</v>
      </c>
      <c r="G237" s="21">
        <f>ROUND(IF(ISBLANK(C237),0,VLOOKUP(C237,'[2]Acha Air Sales Price List'!$B$1:$X$65536,12,FALSE)*$L$14),2)</f>
        <v>0</v>
      </c>
      <c r="H237" s="22">
        <f t="shared" si="5"/>
        <v>0</v>
      </c>
      <c r="I237" s="14"/>
    </row>
    <row r="238" spans="1:9" ht="12.4" hidden="1" customHeight="1">
      <c r="A238" s="13"/>
      <c r="B238" s="1"/>
      <c r="C238" s="36"/>
      <c r="D238" s="133"/>
      <c r="E238" s="134"/>
      <c r="F238" s="43" t="str">
        <f>VLOOKUP(C238,'[2]Acha Air Sales Price List'!$B$1:$D$65536,3,FALSE)</f>
        <v>Exchange rate :</v>
      </c>
      <c r="G238" s="21">
        <f>ROUND(IF(ISBLANK(C238),0,VLOOKUP(C238,'[2]Acha Air Sales Price List'!$B$1:$X$65536,12,FALSE)*$L$14),2)</f>
        <v>0</v>
      </c>
      <c r="H238" s="22">
        <f t="shared" si="5"/>
        <v>0</v>
      </c>
      <c r="I238" s="14"/>
    </row>
    <row r="239" spans="1:9" ht="12.4" hidden="1" customHeight="1">
      <c r="A239" s="13"/>
      <c r="B239" s="1"/>
      <c r="C239" s="36"/>
      <c r="D239" s="133"/>
      <c r="E239" s="134"/>
      <c r="F239" s="43" t="str">
        <f>VLOOKUP(C239,'[2]Acha Air Sales Price List'!$B$1:$D$65536,3,FALSE)</f>
        <v>Exchange rate :</v>
      </c>
      <c r="G239" s="21">
        <f>ROUND(IF(ISBLANK(C239),0,VLOOKUP(C239,'[2]Acha Air Sales Price List'!$B$1:$X$65536,12,FALSE)*$L$14),2)</f>
        <v>0</v>
      </c>
      <c r="H239" s="22">
        <f t="shared" si="5"/>
        <v>0</v>
      </c>
      <c r="I239" s="14"/>
    </row>
    <row r="240" spans="1:9" ht="12.4" hidden="1" customHeight="1">
      <c r="A240" s="13"/>
      <c r="B240" s="1"/>
      <c r="C240" s="36"/>
      <c r="D240" s="133"/>
      <c r="E240" s="134"/>
      <c r="F240" s="43" t="str">
        <f>VLOOKUP(C240,'[2]Acha Air Sales Price List'!$B$1:$D$65536,3,FALSE)</f>
        <v>Exchange rate :</v>
      </c>
      <c r="G240" s="21">
        <f>ROUND(IF(ISBLANK(C240),0,VLOOKUP(C240,'[2]Acha Air Sales Price List'!$B$1:$X$65536,12,FALSE)*$L$14),2)</f>
        <v>0</v>
      </c>
      <c r="H240" s="22">
        <f t="shared" si="5"/>
        <v>0</v>
      </c>
      <c r="I240" s="14"/>
    </row>
    <row r="241" spans="1:9" ht="12.4" hidden="1" customHeight="1">
      <c r="A241" s="13"/>
      <c r="B241" s="1"/>
      <c r="C241" s="36"/>
      <c r="D241" s="133"/>
      <c r="E241" s="134"/>
      <c r="F241" s="43" t="str">
        <f>VLOOKUP(C241,'[2]Acha Air Sales Price List'!$B$1:$D$65536,3,FALSE)</f>
        <v>Exchange rate :</v>
      </c>
      <c r="G241" s="21">
        <f>ROUND(IF(ISBLANK(C241),0,VLOOKUP(C241,'[2]Acha Air Sales Price List'!$B$1:$X$65536,12,FALSE)*$L$14),2)</f>
        <v>0</v>
      </c>
      <c r="H241" s="22">
        <f t="shared" si="5"/>
        <v>0</v>
      </c>
      <c r="I241" s="14"/>
    </row>
    <row r="242" spans="1:9" ht="12.4" hidden="1" customHeight="1">
      <c r="A242" s="13"/>
      <c r="B242" s="1"/>
      <c r="C242" s="36"/>
      <c r="D242" s="133"/>
      <c r="E242" s="134"/>
      <c r="F242" s="43" t="str">
        <f>VLOOKUP(C242,'[2]Acha Air Sales Price List'!$B$1:$D$65536,3,FALSE)</f>
        <v>Exchange rate :</v>
      </c>
      <c r="G242" s="21">
        <f>ROUND(IF(ISBLANK(C242),0,VLOOKUP(C242,'[2]Acha Air Sales Price List'!$B$1:$X$65536,12,FALSE)*$L$14),2)</f>
        <v>0</v>
      </c>
      <c r="H242" s="22">
        <f t="shared" si="5"/>
        <v>0</v>
      </c>
      <c r="I242" s="14"/>
    </row>
    <row r="243" spans="1:9" ht="12.4" hidden="1" customHeight="1">
      <c r="A243" s="13"/>
      <c r="B243" s="1"/>
      <c r="C243" s="36"/>
      <c r="D243" s="133"/>
      <c r="E243" s="134"/>
      <c r="F243" s="43" t="str">
        <f>VLOOKUP(C243,'[2]Acha Air Sales Price List'!$B$1:$D$65536,3,FALSE)</f>
        <v>Exchange rate :</v>
      </c>
      <c r="G243" s="21">
        <f>ROUND(IF(ISBLANK(C243),0,VLOOKUP(C243,'[2]Acha Air Sales Price List'!$B$1:$X$65536,12,FALSE)*$L$14),2)</f>
        <v>0</v>
      </c>
      <c r="H243" s="22">
        <f t="shared" si="5"/>
        <v>0</v>
      </c>
      <c r="I243" s="14"/>
    </row>
    <row r="244" spans="1:9" ht="12.4" hidden="1" customHeight="1">
      <c r="A244" s="13"/>
      <c r="B244" s="1"/>
      <c r="C244" s="36"/>
      <c r="D244" s="133"/>
      <c r="E244" s="134"/>
      <c r="F244" s="43" t="str">
        <f>VLOOKUP(C244,'[2]Acha Air Sales Price List'!$B$1:$D$65536,3,FALSE)</f>
        <v>Exchange rate :</v>
      </c>
      <c r="G244" s="21">
        <f>ROUND(IF(ISBLANK(C244),0,VLOOKUP(C244,'[2]Acha Air Sales Price List'!$B$1:$X$65536,12,FALSE)*$L$14),2)</f>
        <v>0</v>
      </c>
      <c r="H244" s="22">
        <f t="shared" si="5"/>
        <v>0</v>
      </c>
      <c r="I244" s="14"/>
    </row>
    <row r="245" spans="1:9" ht="12.4" hidden="1" customHeight="1">
      <c r="A245" s="13"/>
      <c r="B245" s="1"/>
      <c r="C245" s="36"/>
      <c r="D245" s="133"/>
      <c r="E245" s="134"/>
      <c r="F245" s="43" t="str">
        <f>VLOOKUP(C245,'[2]Acha Air Sales Price List'!$B$1:$D$65536,3,FALSE)</f>
        <v>Exchange rate :</v>
      </c>
      <c r="G245" s="21">
        <f>ROUND(IF(ISBLANK(C245),0,VLOOKUP(C245,'[2]Acha Air Sales Price List'!$B$1:$X$65536,12,FALSE)*$L$14),2)</f>
        <v>0</v>
      </c>
      <c r="H245" s="22">
        <f t="shared" si="5"/>
        <v>0</v>
      </c>
      <c r="I245" s="14"/>
    </row>
    <row r="246" spans="1:9" ht="12.4" hidden="1" customHeight="1">
      <c r="A246" s="13"/>
      <c r="B246" s="1"/>
      <c r="C246" s="36"/>
      <c r="D246" s="133"/>
      <c r="E246" s="134"/>
      <c r="F246" s="43" t="str">
        <f>VLOOKUP(C246,'[2]Acha Air Sales Price List'!$B$1:$D$65536,3,FALSE)</f>
        <v>Exchange rate :</v>
      </c>
      <c r="G246" s="21">
        <f>ROUND(IF(ISBLANK(C246),0,VLOOKUP(C246,'[2]Acha Air Sales Price List'!$B$1:$X$65536,12,FALSE)*$L$14),2)</f>
        <v>0</v>
      </c>
      <c r="H246" s="22">
        <f t="shared" si="5"/>
        <v>0</v>
      </c>
      <c r="I246" s="14"/>
    </row>
    <row r="247" spans="1:9" ht="12.4" hidden="1" customHeight="1">
      <c r="A247" s="13"/>
      <c r="B247" s="1"/>
      <c r="C247" s="36"/>
      <c r="D247" s="133"/>
      <c r="E247" s="134"/>
      <c r="F247" s="43" t="str">
        <f>VLOOKUP(C247,'[2]Acha Air Sales Price List'!$B$1:$D$65536,3,FALSE)</f>
        <v>Exchange rate :</v>
      </c>
      <c r="G247" s="21">
        <f>ROUND(IF(ISBLANK(C247),0,VLOOKUP(C247,'[2]Acha Air Sales Price List'!$B$1:$X$65536,12,FALSE)*$L$14),2)</f>
        <v>0</v>
      </c>
      <c r="H247" s="22">
        <f t="shared" si="5"/>
        <v>0</v>
      </c>
      <c r="I247" s="14"/>
    </row>
    <row r="248" spans="1:9" ht="12.4" hidden="1" customHeight="1">
      <c r="A248" s="13"/>
      <c r="B248" s="1"/>
      <c r="C248" s="36"/>
      <c r="D248" s="133"/>
      <c r="E248" s="134"/>
      <c r="F248" s="43" t="str">
        <f>VLOOKUP(C248,'[2]Acha Air Sales Price List'!$B$1:$D$65536,3,FALSE)</f>
        <v>Exchange rate :</v>
      </c>
      <c r="G248" s="21">
        <f>ROUND(IF(ISBLANK(C248),0,VLOOKUP(C248,'[2]Acha Air Sales Price List'!$B$1:$X$65536,12,FALSE)*$L$14),2)</f>
        <v>0</v>
      </c>
      <c r="H248" s="22">
        <f t="shared" si="5"/>
        <v>0</v>
      </c>
      <c r="I248" s="14"/>
    </row>
    <row r="249" spans="1:9" ht="12.4" hidden="1" customHeight="1">
      <c r="A249" s="13"/>
      <c r="B249" s="1"/>
      <c r="C249" s="36"/>
      <c r="D249" s="133"/>
      <c r="E249" s="134"/>
      <c r="F249" s="43" t="str">
        <f>VLOOKUP(C249,'[2]Acha Air Sales Price List'!$B$1:$D$65536,3,FALSE)</f>
        <v>Exchange rate :</v>
      </c>
      <c r="G249" s="21">
        <f>ROUND(IF(ISBLANK(C249),0,VLOOKUP(C249,'[2]Acha Air Sales Price List'!$B$1:$X$65536,12,FALSE)*$L$14),2)</f>
        <v>0</v>
      </c>
      <c r="H249" s="22">
        <f t="shared" si="5"/>
        <v>0</v>
      </c>
      <c r="I249" s="14"/>
    </row>
    <row r="250" spans="1:9" ht="12.4" hidden="1" customHeight="1">
      <c r="A250" s="13"/>
      <c r="B250" s="1"/>
      <c r="C250" s="36"/>
      <c r="D250" s="133"/>
      <c r="E250" s="134"/>
      <c r="F250" s="43" t="str">
        <f>VLOOKUP(C250,'[2]Acha Air Sales Price List'!$B$1:$D$65536,3,FALSE)</f>
        <v>Exchange rate :</v>
      </c>
      <c r="G250" s="21">
        <f>ROUND(IF(ISBLANK(C250),0,VLOOKUP(C250,'[2]Acha Air Sales Price List'!$B$1:$X$65536,12,FALSE)*$L$14),2)</f>
        <v>0</v>
      </c>
      <c r="H250" s="22">
        <f t="shared" si="5"/>
        <v>0</v>
      </c>
      <c r="I250" s="14"/>
    </row>
    <row r="251" spans="1:9" ht="12.4" hidden="1" customHeight="1">
      <c r="A251" s="13"/>
      <c r="B251" s="1"/>
      <c r="C251" s="36"/>
      <c r="D251" s="133"/>
      <c r="E251" s="134"/>
      <c r="F251" s="43" t="str">
        <f>VLOOKUP(C251,'[2]Acha Air Sales Price List'!$B$1:$D$65536,3,FALSE)</f>
        <v>Exchange rate :</v>
      </c>
      <c r="G251" s="21">
        <f>ROUND(IF(ISBLANK(C251),0,VLOOKUP(C251,'[2]Acha Air Sales Price List'!$B$1:$X$65536,12,FALSE)*$L$14),2)</f>
        <v>0</v>
      </c>
      <c r="H251" s="22">
        <f t="shared" si="5"/>
        <v>0</v>
      </c>
      <c r="I251" s="14"/>
    </row>
    <row r="252" spans="1:9" ht="12.4" hidden="1" customHeight="1">
      <c r="A252" s="13"/>
      <c r="B252" s="1"/>
      <c r="C252" s="36"/>
      <c r="D252" s="133"/>
      <c r="E252" s="134"/>
      <c r="F252" s="43" t="str">
        <f>VLOOKUP(C252,'[2]Acha Air Sales Price List'!$B$1:$D$65536,3,FALSE)</f>
        <v>Exchange rate :</v>
      </c>
      <c r="G252" s="21">
        <f>ROUND(IF(ISBLANK(C252),0,VLOOKUP(C252,'[2]Acha Air Sales Price List'!$B$1:$X$65536,12,FALSE)*$L$14),2)</f>
        <v>0</v>
      </c>
      <c r="H252" s="22">
        <f t="shared" si="5"/>
        <v>0</v>
      </c>
      <c r="I252" s="14"/>
    </row>
    <row r="253" spans="1:9" ht="12.4" hidden="1" customHeight="1">
      <c r="A253" s="13"/>
      <c r="B253" s="1"/>
      <c r="C253" s="36"/>
      <c r="D253" s="133"/>
      <c r="E253" s="134"/>
      <c r="F253" s="43" t="str">
        <f>VLOOKUP(C253,'[2]Acha Air Sales Price List'!$B$1:$D$65536,3,FALSE)</f>
        <v>Exchange rate :</v>
      </c>
      <c r="G253" s="21">
        <f>ROUND(IF(ISBLANK(C253),0,VLOOKUP(C253,'[2]Acha Air Sales Price List'!$B$1:$X$65536,12,FALSE)*$L$14),2)</f>
        <v>0</v>
      </c>
      <c r="H253" s="22">
        <f t="shared" si="5"/>
        <v>0</v>
      </c>
      <c r="I253" s="14"/>
    </row>
    <row r="254" spans="1:9" ht="12.4" hidden="1" customHeight="1">
      <c r="A254" s="13"/>
      <c r="B254" s="1"/>
      <c r="C254" s="36"/>
      <c r="D254" s="133"/>
      <c r="E254" s="134"/>
      <c r="F254" s="43" t="str">
        <f>VLOOKUP(C254,'[2]Acha Air Sales Price List'!$B$1:$D$65536,3,FALSE)</f>
        <v>Exchange rate :</v>
      </c>
      <c r="G254" s="21">
        <f>ROUND(IF(ISBLANK(C254),0,VLOOKUP(C254,'[2]Acha Air Sales Price List'!$B$1:$X$65536,12,FALSE)*$L$14),2)</f>
        <v>0</v>
      </c>
      <c r="H254" s="22">
        <f t="shared" si="5"/>
        <v>0</v>
      </c>
      <c r="I254" s="14"/>
    </row>
    <row r="255" spans="1:9" ht="12.4" hidden="1" customHeight="1">
      <c r="A255" s="13"/>
      <c r="B255" s="1"/>
      <c r="C255" s="36"/>
      <c r="D255" s="133"/>
      <c r="E255" s="134"/>
      <c r="F255" s="43" t="str">
        <f>VLOOKUP(C255,'[2]Acha Air Sales Price List'!$B$1:$D$65536,3,FALSE)</f>
        <v>Exchange rate :</v>
      </c>
      <c r="G255" s="21">
        <f>ROUND(IF(ISBLANK(C255),0,VLOOKUP(C255,'[2]Acha Air Sales Price List'!$B$1:$X$65536,12,FALSE)*$L$14),2)</f>
        <v>0</v>
      </c>
      <c r="H255" s="22">
        <f t="shared" si="5"/>
        <v>0</v>
      </c>
      <c r="I255" s="14"/>
    </row>
    <row r="256" spans="1:9" ht="12.4" hidden="1" customHeight="1">
      <c r="A256" s="13"/>
      <c r="B256" s="1"/>
      <c r="C256" s="36"/>
      <c r="D256" s="133"/>
      <c r="E256" s="134"/>
      <c r="F256" s="43" t="str">
        <f>VLOOKUP(C256,'[2]Acha Air Sales Price List'!$B$1:$D$65536,3,FALSE)</f>
        <v>Exchange rate :</v>
      </c>
      <c r="G256" s="21">
        <f>ROUND(IF(ISBLANK(C256),0,VLOOKUP(C256,'[2]Acha Air Sales Price List'!$B$1:$X$65536,12,FALSE)*$L$14),2)</f>
        <v>0</v>
      </c>
      <c r="H256" s="22">
        <f t="shared" si="5"/>
        <v>0</v>
      </c>
      <c r="I256" s="14"/>
    </row>
    <row r="257" spans="1:9" ht="12.4" hidden="1" customHeight="1">
      <c r="A257" s="13"/>
      <c r="B257" s="1"/>
      <c r="C257" s="36"/>
      <c r="D257" s="133"/>
      <c r="E257" s="134"/>
      <c r="F257" s="43" t="str">
        <f>VLOOKUP(C257,'[2]Acha Air Sales Price List'!$B$1:$D$65536,3,FALSE)</f>
        <v>Exchange rate :</v>
      </c>
      <c r="G257" s="21">
        <f>ROUND(IF(ISBLANK(C257),0,VLOOKUP(C257,'[2]Acha Air Sales Price List'!$B$1:$X$65536,12,FALSE)*$L$14),2)</f>
        <v>0</v>
      </c>
      <c r="H257" s="22">
        <f t="shared" si="5"/>
        <v>0</v>
      </c>
      <c r="I257" s="14"/>
    </row>
    <row r="258" spans="1:9" ht="12.4" hidden="1" customHeight="1">
      <c r="A258" s="13"/>
      <c r="B258" s="1"/>
      <c r="C258" s="36"/>
      <c r="D258" s="133"/>
      <c r="E258" s="134"/>
      <c r="F258" s="43" t="str">
        <f>VLOOKUP(C258,'[2]Acha Air Sales Price List'!$B$1:$D$65536,3,FALSE)</f>
        <v>Exchange rate :</v>
      </c>
      <c r="G258" s="21">
        <f>ROUND(IF(ISBLANK(C258),0,VLOOKUP(C258,'[2]Acha Air Sales Price List'!$B$1:$X$65536,12,FALSE)*$L$14),2)</f>
        <v>0</v>
      </c>
      <c r="H258" s="22">
        <f t="shared" si="5"/>
        <v>0</v>
      </c>
      <c r="I258" s="14"/>
    </row>
    <row r="259" spans="1:9" ht="12.4" hidden="1" customHeight="1">
      <c r="A259" s="13"/>
      <c r="B259" s="1"/>
      <c r="C259" s="36"/>
      <c r="D259" s="133"/>
      <c r="E259" s="134"/>
      <c r="F259" s="43" t="str">
        <f>VLOOKUP(C259,'[2]Acha Air Sales Price List'!$B$1:$D$65536,3,FALSE)</f>
        <v>Exchange rate :</v>
      </c>
      <c r="G259" s="21">
        <f>ROUND(IF(ISBLANK(C259),0,VLOOKUP(C259,'[2]Acha Air Sales Price List'!$B$1:$X$65536,12,FALSE)*$L$14),2)</f>
        <v>0</v>
      </c>
      <c r="H259" s="22">
        <f t="shared" si="5"/>
        <v>0</v>
      </c>
      <c r="I259" s="14"/>
    </row>
    <row r="260" spans="1:9" ht="12.4" hidden="1" customHeight="1">
      <c r="A260" s="13"/>
      <c r="B260" s="1"/>
      <c r="C260" s="36"/>
      <c r="D260" s="133"/>
      <c r="E260" s="134"/>
      <c r="F260" s="43" t="str">
        <f>VLOOKUP(C260,'[2]Acha Air Sales Price List'!$B$1:$D$65536,3,FALSE)</f>
        <v>Exchange rate :</v>
      </c>
      <c r="G260" s="21">
        <f>ROUND(IF(ISBLANK(C260),0,VLOOKUP(C260,'[2]Acha Air Sales Price List'!$B$1:$X$65536,12,FALSE)*$L$14),2)</f>
        <v>0</v>
      </c>
      <c r="H260" s="22">
        <f t="shared" si="5"/>
        <v>0</v>
      </c>
      <c r="I260" s="14"/>
    </row>
    <row r="261" spans="1:9" ht="12.4" hidden="1" customHeight="1">
      <c r="A261" s="13"/>
      <c r="B261" s="1"/>
      <c r="C261" s="36"/>
      <c r="D261" s="133"/>
      <c r="E261" s="134"/>
      <c r="F261" s="43" t="str">
        <f>VLOOKUP(C261,'[2]Acha Air Sales Price List'!$B$1:$D$65536,3,FALSE)</f>
        <v>Exchange rate :</v>
      </c>
      <c r="G261" s="21">
        <f>ROUND(IF(ISBLANK(C261),0,VLOOKUP(C261,'[2]Acha Air Sales Price List'!$B$1:$X$65536,12,FALSE)*$L$14),2)</f>
        <v>0</v>
      </c>
      <c r="H261" s="22">
        <f t="shared" si="5"/>
        <v>0</v>
      </c>
      <c r="I261" s="14"/>
    </row>
    <row r="262" spans="1:9" ht="12.4" hidden="1" customHeight="1">
      <c r="A262" s="13"/>
      <c r="B262" s="1"/>
      <c r="C262" s="36"/>
      <c r="D262" s="133"/>
      <c r="E262" s="134"/>
      <c r="F262" s="43" t="str">
        <f>VLOOKUP(C262,'[2]Acha Air Sales Price List'!$B$1:$D$65536,3,FALSE)</f>
        <v>Exchange rate :</v>
      </c>
      <c r="G262" s="21">
        <f>ROUND(IF(ISBLANK(C262),0,VLOOKUP(C262,'[2]Acha Air Sales Price List'!$B$1:$X$65536,12,FALSE)*$L$14),2)</f>
        <v>0</v>
      </c>
      <c r="H262" s="22">
        <f t="shared" si="5"/>
        <v>0</v>
      </c>
      <c r="I262" s="14"/>
    </row>
    <row r="263" spans="1:9" ht="12.4" hidden="1" customHeight="1">
      <c r="A263" s="13"/>
      <c r="B263" s="1"/>
      <c r="C263" s="36"/>
      <c r="D263" s="133"/>
      <c r="E263" s="134"/>
      <c r="F263" s="43" t="str">
        <f>VLOOKUP(C263,'[2]Acha Air Sales Price List'!$B$1:$D$65536,3,FALSE)</f>
        <v>Exchange rate :</v>
      </c>
      <c r="G263" s="21">
        <f>ROUND(IF(ISBLANK(C263),0,VLOOKUP(C263,'[2]Acha Air Sales Price List'!$B$1:$X$65536,12,FALSE)*$L$14),2)</f>
        <v>0</v>
      </c>
      <c r="H263" s="22">
        <f t="shared" si="5"/>
        <v>0</v>
      </c>
      <c r="I263" s="14"/>
    </row>
    <row r="264" spans="1:9" ht="12.4" hidden="1" customHeight="1">
      <c r="A264" s="13"/>
      <c r="B264" s="1"/>
      <c r="C264" s="37"/>
      <c r="D264" s="133"/>
      <c r="E264" s="134"/>
      <c r="F264" s="43" t="str">
        <f>VLOOKUP(C264,'[2]Acha Air Sales Price List'!$B$1:$D$65536,3,FALSE)</f>
        <v>Exchange rate :</v>
      </c>
      <c r="G264" s="21">
        <f>ROUND(IF(ISBLANK(C264),0,VLOOKUP(C264,'[2]Acha Air Sales Price List'!$B$1:$X$65536,12,FALSE)*$L$14),2)</f>
        <v>0</v>
      </c>
      <c r="H264" s="22">
        <f>ROUND(IF(ISNUMBER(B264), G264*B264, 0),5)</f>
        <v>0</v>
      </c>
      <c r="I264" s="14"/>
    </row>
    <row r="265" spans="1:9" ht="12" hidden="1" customHeight="1">
      <c r="A265" s="13"/>
      <c r="B265" s="1"/>
      <c r="C265" s="36"/>
      <c r="D265" s="133"/>
      <c r="E265" s="134"/>
      <c r="F265" s="43" t="str">
        <f>VLOOKUP(C265,'[2]Acha Air Sales Price List'!$B$1:$D$65536,3,FALSE)</f>
        <v>Exchange rate :</v>
      </c>
      <c r="G265" s="21">
        <f>ROUND(IF(ISBLANK(C265),0,VLOOKUP(C265,'[2]Acha Air Sales Price List'!$B$1:$X$65536,12,FALSE)*$L$14),2)</f>
        <v>0</v>
      </c>
      <c r="H265" s="22">
        <f t="shared" ref="H265:H281" si="6">ROUND(IF(ISNUMBER(B265), G265*B265, 0),5)</f>
        <v>0</v>
      </c>
      <c r="I265" s="14"/>
    </row>
    <row r="266" spans="1:9" ht="12.4" hidden="1" customHeight="1">
      <c r="A266" s="13"/>
      <c r="B266" s="1"/>
      <c r="C266" s="36"/>
      <c r="D266" s="133"/>
      <c r="E266" s="134"/>
      <c r="F266" s="43" t="str">
        <f>VLOOKUP(C266,'[2]Acha Air Sales Price List'!$B$1:$D$65536,3,FALSE)</f>
        <v>Exchange rate :</v>
      </c>
      <c r="G266" s="21">
        <f>ROUND(IF(ISBLANK(C266),0,VLOOKUP(C266,'[2]Acha Air Sales Price List'!$B$1:$X$65536,12,FALSE)*$L$14),2)</f>
        <v>0</v>
      </c>
      <c r="H266" s="22">
        <f t="shared" si="6"/>
        <v>0</v>
      </c>
      <c r="I266" s="14"/>
    </row>
    <row r="267" spans="1:9" ht="12.4" hidden="1" customHeight="1">
      <c r="A267" s="13"/>
      <c r="B267" s="1"/>
      <c r="C267" s="36"/>
      <c r="D267" s="133"/>
      <c r="E267" s="134"/>
      <c r="F267" s="43" t="str">
        <f>VLOOKUP(C267,'[2]Acha Air Sales Price List'!$B$1:$D$65536,3,FALSE)</f>
        <v>Exchange rate :</v>
      </c>
      <c r="G267" s="21">
        <f>ROUND(IF(ISBLANK(C267),0,VLOOKUP(C267,'[2]Acha Air Sales Price List'!$B$1:$X$65536,12,FALSE)*$L$14),2)</f>
        <v>0</v>
      </c>
      <c r="H267" s="22">
        <f t="shared" si="6"/>
        <v>0</v>
      </c>
      <c r="I267" s="14"/>
    </row>
    <row r="268" spans="1:9" ht="12.4" hidden="1" customHeight="1">
      <c r="A268" s="13"/>
      <c r="B268" s="1"/>
      <c r="C268" s="36"/>
      <c r="D268" s="133"/>
      <c r="E268" s="134"/>
      <c r="F268" s="43" t="str">
        <f>VLOOKUP(C268,'[2]Acha Air Sales Price List'!$B$1:$D$65536,3,FALSE)</f>
        <v>Exchange rate :</v>
      </c>
      <c r="G268" s="21">
        <f>ROUND(IF(ISBLANK(C268),0,VLOOKUP(C268,'[2]Acha Air Sales Price List'!$B$1:$X$65536,12,FALSE)*$L$14),2)</f>
        <v>0</v>
      </c>
      <c r="H268" s="22">
        <f t="shared" si="6"/>
        <v>0</v>
      </c>
      <c r="I268" s="14"/>
    </row>
    <row r="269" spans="1:9" ht="12.4" hidden="1" customHeight="1">
      <c r="A269" s="13"/>
      <c r="B269" s="1"/>
      <c r="C269" s="36"/>
      <c r="D269" s="133"/>
      <c r="E269" s="134"/>
      <c r="F269" s="43" t="str">
        <f>VLOOKUP(C269,'[2]Acha Air Sales Price List'!$B$1:$D$65536,3,FALSE)</f>
        <v>Exchange rate :</v>
      </c>
      <c r="G269" s="21">
        <f>ROUND(IF(ISBLANK(C269),0,VLOOKUP(C269,'[2]Acha Air Sales Price List'!$B$1:$X$65536,12,FALSE)*$L$14),2)</f>
        <v>0</v>
      </c>
      <c r="H269" s="22">
        <f t="shared" si="6"/>
        <v>0</v>
      </c>
      <c r="I269" s="14"/>
    </row>
    <row r="270" spans="1:9" ht="12.4" hidden="1" customHeight="1">
      <c r="A270" s="13"/>
      <c r="B270" s="1"/>
      <c r="C270" s="36"/>
      <c r="D270" s="133"/>
      <c r="E270" s="134"/>
      <c r="F270" s="43" t="str">
        <f>VLOOKUP(C270,'[2]Acha Air Sales Price List'!$B$1:$D$65536,3,FALSE)</f>
        <v>Exchange rate :</v>
      </c>
      <c r="G270" s="21">
        <f>ROUND(IF(ISBLANK(C270),0,VLOOKUP(C270,'[2]Acha Air Sales Price List'!$B$1:$X$65536,12,FALSE)*$L$14),2)</f>
        <v>0</v>
      </c>
      <c r="H270" s="22">
        <f t="shared" si="6"/>
        <v>0</v>
      </c>
      <c r="I270" s="14"/>
    </row>
    <row r="271" spans="1:9" ht="12.4" hidden="1" customHeight="1">
      <c r="A271" s="13"/>
      <c r="B271" s="1"/>
      <c r="C271" s="36"/>
      <c r="D271" s="133"/>
      <c r="E271" s="134"/>
      <c r="F271" s="43" t="str">
        <f>VLOOKUP(C271,'[2]Acha Air Sales Price List'!$B$1:$D$65536,3,FALSE)</f>
        <v>Exchange rate :</v>
      </c>
      <c r="G271" s="21">
        <f>ROUND(IF(ISBLANK(C271),0,VLOOKUP(C271,'[2]Acha Air Sales Price List'!$B$1:$X$65536,12,FALSE)*$L$14),2)</f>
        <v>0</v>
      </c>
      <c r="H271" s="22">
        <f t="shared" si="6"/>
        <v>0</v>
      </c>
      <c r="I271" s="14"/>
    </row>
    <row r="272" spans="1:9" ht="12.4" hidden="1" customHeight="1">
      <c r="A272" s="13"/>
      <c r="B272" s="1"/>
      <c r="C272" s="36"/>
      <c r="D272" s="133"/>
      <c r="E272" s="134"/>
      <c r="F272" s="43" t="str">
        <f>VLOOKUP(C272,'[2]Acha Air Sales Price List'!$B$1:$D$65536,3,FALSE)</f>
        <v>Exchange rate :</v>
      </c>
      <c r="G272" s="21">
        <f>ROUND(IF(ISBLANK(C272),0,VLOOKUP(C272,'[2]Acha Air Sales Price List'!$B$1:$X$65536,12,FALSE)*$L$14),2)</f>
        <v>0</v>
      </c>
      <c r="H272" s="22">
        <f t="shared" si="6"/>
        <v>0</v>
      </c>
      <c r="I272" s="14"/>
    </row>
    <row r="273" spans="1:9" ht="12.4" hidden="1" customHeight="1">
      <c r="A273" s="13"/>
      <c r="B273" s="1"/>
      <c r="C273" s="36"/>
      <c r="D273" s="133"/>
      <c r="E273" s="134"/>
      <c r="F273" s="43" t="str">
        <f>VLOOKUP(C273,'[2]Acha Air Sales Price List'!$B$1:$D$65536,3,FALSE)</f>
        <v>Exchange rate :</v>
      </c>
      <c r="G273" s="21">
        <f>ROUND(IF(ISBLANK(C273),0,VLOOKUP(C273,'[2]Acha Air Sales Price List'!$B$1:$X$65536,12,FALSE)*$L$14),2)</f>
        <v>0</v>
      </c>
      <c r="H273" s="22">
        <f t="shared" si="6"/>
        <v>0</v>
      </c>
      <c r="I273" s="14"/>
    </row>
    <row r="274" spans="1:9" ht="12.4" hidden="1" customHeight="1">
      <c r="A274" s="13"/>
      <c r="B274" s="1"/>
      <c r="C274" s="36"/>
      <c r="D274" s="133"/>
      <c r="E274" s="134"/>
      <c r="F274" s="43" t="str">
        <f>VLOOKUP(C274,'[2]Acha Air Sales Price List'!$B$1:$D$65536,3,FALSE)</f>
        <v>Exchange rate :</v>
      </c>
      <c r="G274" s="21">
        <f>ROUND(IF(ISBLANK(C274),0,VLOOKUP(C274,'[2]Acha Air Sales Price List'!$B$1:$X$65536,12,FALSE)*$L$14),2)</f>
        <v>0</v>
      </c>
      <c r="H274" s="22">
        <f t="shared" si="6"/>
        <v>0</v>
      </c>
      <c r="I274" s="14"/>
    </row>
    <row r="275" spans="1:9" ht="12.4" hidden="1" customHeight="1">
      <c r="A275" s="13"/>
      <c r="B275" s="1"/>
      <c r="C275" s="36"/>
      <c r="D275" s="133"/>
      <c r="E275" s="134"/>
      <c r="F275" s="43" t="str">
        <f>VLOOKUP(C275,'[2]Acha Air Sales Price List'!$B$1:$D$65536,3,FALSE)</f>
        <v>Exchange rate :</v>
      </c>
      <c r="G275" s="21">
        <f>ROUND(IF(ISBLANK(C275),0,VLOOKUP(C275,'[2]Acha Air Sales Price List'!$B$1:$X$65536,12,FALSE)*$L$14),2)</f>
        <v>0</v>
      </c>
      <c r="H275" s="22">
        <f t="shared" si="6"/>
        <v>0</v>
      </c>
      <c r="I275" s="14"/>
    </row>
    <row r="276" spans="1:9" ht="12.4" hidden="1" customHeight="1">
      <c r="A276" s="13"/>
      <c r="B276" s="1"/>
      <c r="C276" s="36"/>
      <c r="D276" s="133"/>
      <c r="E276" s="134"/>
      <c r="F276" s="43" t="str">
        <f>VLOOKUP(C276,'[2]Acha Air Sales Price List'!$B$1:$D$65536,3,FALSE)</f>
        <v>Exchange rate :</v>
      </c>
      <c r="G276" s="21">
        <f>ROUND(IF(ISBLANK(C276),0,VLOOKUP(C276,'[2]Acha Air Sales Price List'!$B$1:$X$65536,12,FALSE)*$L$14),2)</f>
        <v>0</v>
      </c>
      <c r="H276" s="22">
        <f t="shared" si="6"/>
        <v>0</v>
      </c>
      <c r="I276" s="14"/>
    </row>
    <row r="277" spans="1:9" ht="12.4" hidden="1" customHeight="1">
      <c r="A277" s="13"/>
      <c r="B277" s="1"/>
      <c r="C277" s="36"/>
      <c r="D277" s="133"/>
      <c r="E277" s="134"/>
      <c r="F277" s="43" t="str">
        <f>VLOOKUP(C277,'[2]Acha Air Sales Price List'!$B$1:$D$65536,3,FALSE)</f>
        <v>Exchange rate :</v>
      </c>
      <c r="G277" s="21">
        <f>ROUND(IF(ISBLANK(C277),0,VLOOKUP(C277,'[2]Acha Air Sales Price List'!$B$1:$X$65536,12,FALSE)*$L$14),2)</f>
        <v>0</v>
      </c>
      <c r="H277" s="22">
        <f t="shared" si="6"/>
        <v>0</v>
      </c>
      <c r="I277" s="14"/>
    </row>
    <row r="278" spans="1:9" ht="12.4" hidden="1" customHeight="1">
      <c r="A278" s="13"/>
      <c r="B278" s="1"/>
      <c r="C278" s="36"/>
      <c r="D278" s="133"/>
      <c r="E278" s="134"/>
      <c r="F278" s="43" t="str">
        <f>VLOOKUP(C278,'[2]Acha Air Sales Price List'!$B$1:$D$65536,3,FALSE)</f>
        <v>Exchange rate :</v>
      </c>
      <c r="G278" s="21">
        <f>ROUND(IF(ISBLANK(C278),0,VLOOKUP(C278,'[2]Acha Air Sales Price List'!$B$1:$X$65536,12,FALSE)*$L$14),2)</f>
        <v>0</v>
      </c>
      <c r="H278" s="22">
        <f t="shared" si="6"/>
        <v>0</v>
      </c>
      <c r="I278" s="14"/>
    </row>
    <row r="279" spans="1:9" ht="12.4" hidden="1" customHeight="1">
      <c r="A279" s="13"/>
      <c r="B279" s="1"/>
      <c r="C279" s="36"/>
      <c r="D279" s="133"/>
      <c r="E279" s="134"/>
      <c r="F279" s="43" t="str">
        <f>VLOOKUP(C279,'[2]Acha Air Sales Price List'!$B$1:$D$65536,3,FALSE)</f>
        <v>Exchange rate :</v>
      </c>
      <c r="G279" s="21">
        <f>ROUND(IF(ISBLANK(C279),0,VLOOKUP(C279,'[2]Acha Air Sales Price List'!$B$1:$X$65536,12,FALSE)*$L$14),2)</f>
        <v>0</v>
      </c>
      <c r="H279" s="22">
        <f t="shared" si="6"/>
        <v>0</v>
      </c>
      <c r="I279" s="14"/>
    </row>
    <row r="280" spans="1:9" ht="12.4" hidden="1" customHeight="1">
      <c r="A280" s="13"/>
      <c r="B280" s="1"/>
      <c r="C280" s="37"/>
      <c r="D280" s="133"/>
      <c r="E280" s="134"/>
      <c r="F280" s="43" t="str">
        <f>VLOOKUP(C280,'[2]Acha Air Sales Price List'!$B$1:$D$65536,3,FALSE)</f>
        <v>Exchange rate :</v>
      </c>
      <c r="G280" s="21">
        <f>ROUND(IF(ISBLANK(C280),0,VLOOKUP(C280,'[2]Acha Air Sales Price List'!$B$1:$X$65536,12,FALSE)*$L$14),2)</f>
        <v>0</v>
      </c>
      <c r="H280" s="22">
        <f t="shared" si="6"/>
        <v>0</v>
      </c>
      <c r="I280" s="14"/>
    </row>
    <row r="281" spans="1:9" ht="12.4" hidden="1" customHeight="1">
      <c r="A281" s="13"/>
      <c r="B281" s="1"/>
      <c r="C281" s="37"/>
      <c r="D281" s="133"/>
      <c r="E281" s="134"/>
      <c r="F281" s="43" t="str">
        <f>VLOOKUP(C281,'[2]Acha Air Sales Price List'!$B$1:$D$65536,3,FALSE)</f>
        <v>Exchange rate :</v>
      </c>
      <c r="G281" s="21">
        <f>ROUND(IF(ISBLANK(C281),0,VLOOKUP(C281,'[2]Acha Air Sales Price List'!$B$1:$X$65536,12,FALSE)*$L$14),2)</f>
        <v>0</v>
      </c>
      <c r="H281" s="22">
        <f t="shared" si="6"/>
        <v>0</v>
      </c>
      <c r="I281" s="14"/>
    </row>
    <row r="282" spans="1:9" ht="12.4" hidden="1" customHeight="1">
      <c r="A282" s="13"/>
      <c r="B282" s="1"/>
      <c r="C282" s="36"/>
      <c r="D282" s="133"/>
      <c r="E282" s="134"/>
      <c r="F282" s="43" t="str">
        <f>VLOOKUP(C282,'[2]Acha Air Sales Price List'!$B$1:$D$65536,3,FALSE)</f>
        <v>Exchange rate :</v>
      </c>
      <c r="G282" s="21">
        <f>ROUND(IF(ISBLANK(C282),0,VLOOKUP(C282,'[2]Acha Air Sales Price List'!$B$1:$X$65536,12,FALSE)*$L$14),2)</f>
        <v>0</v>
      </c>
      <c r="H282" s="22">
        <f>ROUND(IF(ISNUMBER(B282), G282*B282, 0),5)</f>
        <v>0</v>
      </c>
      <c r="I282" s="14"/>
    </row>
    <row r="283" spans="1:9" ht="12.4" hidden="1" customHeight="1">
      <c r="A283" s="13"/>
      <c r="B283" s="1"/>
      <c r="C283" s="36"/>
      <c r="D283" s="133"/>
      <c r="E283" s="134"/>
      <c r="F283" s="43" t="str">
        <f>VLOOKUP(C283,'[2]Acha Air Sales Price List'!$B$1:$D$65536,3,FALSE)</f>
        <v>Exchange rate :</v>
      </c>
      <c r="G283" s="21">
        <f>ROUND(IF(ISBLANK(C283),0,VLOOKUP(C283,'[2]Acha Air Sales Price List'!$B$1:$X$65536,12,FALSE)*$L$14),2)</f>
        <v>0</v>
      </c>
      <c r="H283" s="22">
        <f t="shared" ref="H283:H320" si="7">ROUND(IF(ISNUMBER(B283), G283*B283, 0),5)</f>
        <v>0</v>
      </c>
      <c r="I283" s="14"/>
    </row>
    <row r="284" spans="1:9" ht="12.4" hidden="1" customHeight="1">
      <c r="A284" s="13"/>
      <c r="B284" s="1"/>
      <c r="C284" s="36"/>
      <c r="D284" s="133"/>
      <c r="E284" s="134"/>
      <c r="F284" s="43" t="str">
        <f>VLOOKUP(C284,'[2]Acha Air Sales Price List'!$B$1:$D$65536,3,FALSE)</f>
        <v>Exchange rate :</v>
      </c>
      <c r="G284" s="21">
        <f>ROUND(IF(ISBLANK(C284),0,VLOOKUP(C284,'[2]Acha Air Sales Price List'!$B$1:$X$65536,12,FALSE)*$L$14),2)</f>
        <v>0</v>
      </c>
      <c r="H284" s="22">
        <f t="shared" si="7"/>
        <v>0</v>
      </c>
      <c r="I284" s="14"/>
    </row>
    <row r="285" spans="1:9" ht="12.4" hidden="1" customHeight="1">
      <c r="A285" s="13"/>
      <c r="B285" s="1"/>
      <c r="C285" s="36"/>
      <c r="D285" s="133"/>
      <c r="E285" s="134"/>
      <c r="F285" s="43" t="str">
        <f>VLOOKUP(C285,'[2]Acha Air Sales Price List'!$B$1:$D$65536,3,FALSE)</f>
        <v>Exchange rate :</v>
      </c>
      <c r="G285" s="21">
        <f>ROUND(IF(ISBLANK(C285),0,VLOOKUP(C285,'[2]Acha Air Sales Price List'!$B$1:$X$65536,12,FALSE)*$L$14),2)</f>
        <v>0</v>
      </c>
      <c r="H285" s="22">
        <f t="shared" si="7"/>
        <v>0</v>
      </c>
      <c r="I285" s="14"/>
    </row>
    <row r="286" spans="1:9" ht="12.4" hidden="1" customHeight="1">
      <c r="A286" s="13"/>
      <c r="B286" s="1"/>
      <c r="C286" s="36"/>
      <c r="D286" s="133"/>
      <c r="E286" s="134"/>
      <c r="F286" s="43" t="str">
        <f>VLOOKUP(C286,'[2]Acha Air Sales Price List'!$B$1:$D$65536,3,FALSE)</f>
        <v>Exchange rate :</v>
      </c>
      <c r="G286" s="21">
        <f>ROUND(IF(ISBLANK(C286),0,VLOOKUP(C286,'[2]Acha Air Sales Price List'!$B$1:$X$65536,12,FALSE)*$L$14),2)</f>
        <v>0</v>
      </c>
      <c r="H286" s="22">
        <f t="shared" si="7"/>
        <v>0</v>
      </c>
      <c r="I286" s="14"/>
    </row>
    <row r="287" spans="1:9" ht="12.4" hidden="1" customHeight="1">
      <c r="A287" s="13"/>
      <c r="B287" s="1"/>
      <c r="C287" s="36"/>
      <c r="D287" s="133"/>
      <c r="E287" s="134"/>
      <c r="F287" s="43" t="str">
        <f>VLOOKUP(C287,'[2]Acha Air Sales Price List'!$B$1:$D$65536,3,FALSE)</f>
        <v>Exchange rate :</v>
      </c>
      <c r="G287" s="21">
        <f>ROUND(IF(ISBLANK(C287),0,VLOOKUP(C287,'[2]Acha Air Sales Price List'!$B$1:$X$65536,12,FALSE)*$L$14),2)</f>
        <v>0</v>
      </c>
      <c r="H287" s="22">
        <f t="shared" si="7"/>
        <v>0</v>
      </c>
      <c r="I287" s="14"/>
    </row>
    <row r="288" spans="1:9" ht="12.4" hidden="1" customHeight="1">
      <c r="A288" s="13"/>
      <c r="B288" s="1"/>
      <c r="C288" s="36"/>
      <c r="D288" s="133"/>
      <c r="E288" s="134"/>
      <c r="F288" s="43" t="str">
        <f>VLOOKUP(C288,'[2]Acha Air Sales Price List'!$B$1:$D$65536,3,FALSE)</f>
        <v>Exchange rate :</v>
      </c>
      <c r="G288" s="21">
        <f>ROUND(IF(ISBLANK(C288),0,VLOOKUP(C288,'[2]Acha Air Sales Price List'!$B$1:$X$65536,12,FALSE)*$L$14),2)</f>
        <v>0</v>
      </c>
      <c r="H288" s="22">
        <f t="shared" si="7"/>
        <v>0</v>
      </c>
      <c r="I288" s="14"/>
    </row>
    <row r="289" spans="1:9" ht="12.4" hidden="1" customHeight="1">
      <c r="A289" s="13"/>
      <c r="B289" s="1"/>
      <c r="C289" s="36"/>
      <c r="D289" s="133"/>
      <c r="E289" s="134"/>
      <c r="F289" s="43" t="str">
        <f>VLOOKUP(C289,'[2]Acha Air Sales Price List'!$B$1:$D$65536,3,FALSE)</f>
        <v>Exchange rate :</v>
      </c>
      <c r="G289" s="21">
        <f>ROUND(IF(ISBLANK(C289),0,VLOOKUP(C289,'[2]Acha Air Sales Price List'!$B$1:$X$65536,12,FALSE)*$L$14),2)</f>
        <v>0</v>
      </c>
      <c r="H289" s="22">
        <f t="shared" si="7"/>
        <v>0</v>
      </c>
      <c r="I289" s="14"/>
    </row>
    <row r="290" spans="1:9" ht="12.4" hidden="1" customHeight="1">
      <c r="A290" s="13"/>
      <c r="B290" s="1"/>
      <c r="C290" s="36"/>
      <c r="D290" s="133"/>
      <c r="E290" s="134"/>
      <c r="F290" s="43" t="str">
        <f>VLOOKUP(C290,'[2]Acha Air Sales Price List'!$B$1:$D$65536,3,FALSE)</f>
        <v>Exchange rate :</v>
      </c>
      <c r="G290" s="21">
        <f>ROUND(IF(ISBLANK(C290),0,VLOOKUP(C290,'[2]Acha Air Sales Price List'!$B$1:$X$65536,12,FALSE)*$L$14),2)</f>
        <v>0</v>
      </c>
      <c r="H290" s="22">
        <f t="shared" si="7"/>
        <v>0</v>
      </c>
      <c r="I290" s="14"/>
    </row>
    <row r="291" spans="1:9" ht="12.4" hidden="1" customHeight="1">
      <c r="A291" s="13"/>
      <c r="B291" s="1"/>
      <c r="C291" s="36"/>
      <c r="D291" s="133"/>
      <c r="E291" s="134"/>
      <c r="F291" s="43" t="str">
        <f>VLOOKUP(C291,'[2]Acha Air Sales Price List'!$B$1:$D$65536,3,FALSE)</f>
        <v>Exchange rate :</v>
      </c>
      <c r="G291" s="21">
        <f>ROUND(IF(ISBLANK(C291),0,VLOOKUP(C291,'[2]Acha Air Sales Price List'!$B$1:$X$65536,12,FALSE)*$L$14),2)</f>
        <v>0</v>
      </c>
      <c r="H291" s="22">
        <f t="shared" si="7"/>
        <v>0</v>
      </c>
      <c r="I291" s="14"/>
    </row>
    <row r="292" spans="1:9" ht="12.4" hidden="1" customHeight="1">
      <c r="A292" s="13"/>
      <c r="B292" s="1"/>
      <c r="C292" s="36"/>
      <c r="D292" s="133"/>
      <c r="E292" s="134"/>
      <c r="F292" s="43" t="str">
        <f>VLOOKUP(C292,'[2]Acha Air Sales Price List'!$B$1:$D$65536,3,FALSE)</f>
        <v>Exchange rate :</v>
      </c>
      <c r="G292" s="21">
        <f>ROUND(IF(ISBLANK(C292),0,VLOOKUP(C292,'[2]Acha Air Sales Price List'!$B$1:$X$65536,12,FALSE)*$L$14),2)</f>
        <v>0</v>
      </c>
      <c r="H292" s="22">
        <f t="shared" si="7"/>
        <v>0</v>
      </c>
      <c r="I292" s="14"/>
    </row>
    <row r="293" spans="1:9" ht="12.4" hidden="1" customHeight="1">
      <c r="A293" s="13"/>
      <c r="B293" s="1"/>
      <c r="C293" s="37"/>
      <c r="D293" s="133"/>
      <c r="E293" s="134"/>
      <c r="F293" s="43" t="str">
        <f>VLOOKUP(C293,'[2]Acha Air Sales Price List'!$B$1:$D$65536,3,FALSE)</f>
        <v>Exchange rate :</v>
      </c>
      <c r="G293" s="21">
        <f>ROUND(IF(ISBLANK(C293),0,VLOOKUP(C293,'[2]Acha Air Sales Price List'!$B$1:$X$65536,12,FALSE)*$L$14),2)</f>
        <v>0</v>
      </c>
      <c r="H293" s="22">
        <f t="shared" si="7"/>
        <v>0</v>
      </c>
      <c r="I293" s="14"/>
    </row>
    <row r="294" spans="1:9" ht="12" hidden="1" customHeight="1">
      <c r="A294" s="13"/>
      <c r="B294" s="1"/>
      <c r="C294" s="36"/>
      <c r="D294" s="133"/>
      <c r="E294" s="134"/>
      <c r="F294" s="43" t="str">
        <f>VLOOKUP(C294,'[2]Acha Air Sales Price List'!$B$1:$D$65536,3,FALSE)</f>
        <v>Exchange rate :</v>
      </c>
      <c r="G294" s="21">
        <f>ROUND(IF(ISBLANK(C294),0,VLOOKUP(C294,'[2]Acha Air Sales Price List'!$B$1:$X$65536,12,FALSE)*$L$14),2)</f>
        <v>0</v>
      </c>
      <c r="H294" s="22">
        <f t="shared" si="7"/>
        <v>0</v>
      </c>
      <c r="I294" s="14"/>
    </row>
    <row r="295" spans="1:9" ht="12.4" hidden="1" customHeight="1">
      <c r="A295" s="13"/>
      <c r="B295" s="1"/>
      <c r="C295" s="36"/>
      <c r="D295" s="133"/>
      <c r="E295" s="134"/>
      <c r="F295" s="43" t="str">
        <f>VLOOKUP(C295,'[2]Acha Air Sales Price List'!$B$1:$D$65536,3,FALSE)</f>
        <v>Exchange rate :</v>
      </c>
      <c r="G295" s="21">
        <f>ROUND(IF(ISBLANK(C295),0,VLOOKUP(C295,'[2]Acha Air Sales Price List'!$B$1:$X$65536,12,FALSE)*$L$14),2)</f>
        <v>0</v>
      </c>
      <c r="H295" s="22">
        <f t="shared" si="7"/>
        <v>0</v>
      </c>
      <c r="I295" s="14"/>
    </row>
    <row r="296" spans="1:9" ht="12.4" hidden="1" customHeight="1">
      <c r="A296" s="13"/>
      <c r="B296" s="1"/>
      <c r="C296" s="36"/>
      <c r="D296" s="133"/>
      <c r="E296" s="134"/>
      <c r="F296" s="43" t="str">
        <f>VLOOKUP(C296,'[2]Acha Air Sales Price List'!$B$1:$D$65536,3,FALSE)</f>
        <v>Exchange rate :</v>
      </c>
      <c r="G296" s="21">
        <f>ROUND(IF(ISBLANK(C296),0,VLOOKUP(C296,'[2]Acha Air Sales Price List'!$B$1:$X$65536,12,FALSE)*$L$14),2)</f>
        <v>0</v>
      </c>
      <c r="H296" s="22">
        <f t="shared" si="7"/>
        <v>0</v>
      </c>
      <c r="I296" s="14"/>
    </row>
    <row r="297" spans="1:9" ht="12.4" hidden="1" customHeight="1">
      <c r="A297" s="13"/>
      <c r="B297" s="1"/>
      <c r="C297" s="36"/>
      <c r="D297" s="133"/>
      <c r="E297" s="134"/>
      <c r="F297" s="43" t="str">
        <f>VLOOKUP(C297,'[2]Acha Air Sales Price List'!$B$1:$D$65536,3,FALSE)</f>
        <v>Exchange rate :</v>
      </c>
      <c r="G297" s="21">
        <f>ROUND(IF(ISBLANK(C297),0,VLOOKUP(C297,'[2]Acha Air Sales Price List'!$B$1:$X$65536,12,FALSE)*$L$14),2)</f>
        <v>0</v>
      </c>
      <c r="H297" s="22">
        <f t="shared" si="7"/>
        <v>0</v>
      </c>
      <c r="I297" s="14"/>
    </row>
    <row r="298" spans="1:9" ht="12.4" hidden="1" customHeight="1">
      <c r="A298" s="13"/>
      <c r="B298" s="1"/>
      <c r="C298" s="36"/>
      <c r="D298" s="133"/>
      <c r="E298" s="134"/>
      <c r="F298" s="43" t="str">
        <f>VLOOKUP(C298,'[2]Acha Air Sales Price List'!$B$1:$D$65536,3,FALSE)</f>
        <v>Exchange rate :</v>
      </c>
      <c r="G298" s="21">
        <f>ROUND(IF(ISBLANK(C298),0,VLOOKUP(C298,'[2]Acha Air Sales Price List'!$B$1:$X$65536,12,FALSE)*$L$14),2)</f>
        <v>0</v>
      </c>
      <c r="H298" s="22">
        <f t="shared" si="7"/>
        <v>0</v>
      </c>
      <c r="I298" s="14"/>
    </row>
    <row r="299" spans="1:9" ht="12.4" hidden="1" customHeight="1">
      <c r="A299" s="13"/>
      <c r="B299" s="1"/>
      <c r="C299" s="36"/>
      <c r="D299" s="133"/>
      <c r="E299" s="134"/>
      <c r="F299" s="43" t="str">
        <f>VLOOKUP(C299,'[2]Acha Air Sales Price List'!$B$1:$D$65536,3,FALSE)</f>
        <v>Exchange rate :</v>
      </c>
      <c r="G299" s="21">
        <f>ROUND(IF(ISBLANK(C299),0,VLOOKUP(C299,'[2]Acha Air Sales Price List'!$B$1:$X$65536,12,FALSE)*$L$14),2)</f>
        <v>0</v>
      </c>
      <c r="H299" s="22">
        <f t="shared" si="7"/>
        <v>0</v>
      </c>
      <c r="I299" s="14"/>
    </row>
    <row r="300" spans="1:9" ht="12.4" hidden="1" customHeight="1">
      <c r="A300" s="13"/>
      <c r="B300" s="1"/>
      <c r="C300" s="36"/>
      <c r="D300" s="133"/>
      <c r="E300" s="134"/>
      <c r="F300" s="43" t="str">
        <f>VLOOKUP(C300,'[2]Acha Air Sales Price List'!$B$1:$D$65536,3,FALSE)</f>
        <v>Exchange rate :</v>
      </c>
      <c r="G300" s="21">
        <f>ROUND(IF(ISBLANK(C300),0,VLOOKUP(C300,'[2]Acha Air Sales Price List'!$B$1:$X$65536,12,FALSE)*$L$14),2)</f>
        <v>0</v>
      </c>
      <c r="H300" s="22">
        <f t="shared" si="7"/>
        <v>0</v>
      </c>
      <c r="I300" s="14"/>
    </row>
    <row r="301" spans="1:9" ht="12.4" hidden="1" customHeight="1">
      <c r="A301" s="13"/>
      <c r="B301" s="1"/>
      <c r="C301" s="36"/>
      <c r="D301" s="133"/>
      <c r="E301" s="134"/>
      <c r="F301" s="43" t="str">
        <f>VLOOKUP(C301,'[2]Acha Air Sales Price List'!$B$1:$D$65536,3,FALSE)</f>
        <v>Exchange rate :</v>
      </c>
      <c r="G301" s="21">
        <f>ROUND(IF(ISBLANK(C301),0,VLOOKUP(C301,'[2]Acha Air Sales Price List'!$B$1:$X$65536,12,FALSE)*$L$14),2)</f>
        <v>0</v>
      </c>
      <c r="H301" s="22">
        <f t="shared" si="7"/>
        <v>0</v>
      </c>
      <c r="I301" s="14"/>
    </row>
    <row r="302" spans="1:9" ht="12.4" hidden="1" customHeight="1">
      <c r="A302" s="13"/>
      <c r="B302" s="1"/>
      <c r="C302" s="36"/>
      <c r="D302" s="133"/>
      <c r="E302" s="134"/>
      <c r="F302" s="43" t="str">
        <f>VLOOKUP(C302,'[2]Acha Air Sales Price List'!$B$1:$D$65536,3,FALSE)</f>
        <v>Exchange rate :</v>
      </c>
      <c r="G302" s="21">
        <f>ROUND(IF(ISBLANK(C302),0,VLOOKUP(C302,'[2]Acha Air Sales Price List'!$B$1:$X$65536,12,FALSE)*$L$14),2)</f>
        <v>0</v>
      </c>
      <c r="H302" s="22">
        <f t="shared" si="7"/>
        <v>0</v>
      </c>
      <c r="I302" s="14"/>
    </row>
    <row r="303" spans="1:9" ht="12.4" hidden="1" customHeight="1">
      <c r="A303" s="13"/>
      <c r="B303" s="1"/>
      <c r="C303" s="36"/>
      <c r="D303" s="133"/>
      <c r="E303" s="134"/>
      <c r="F303" s="43" t="str">
        <f>VLOOKUP(C303,'[2]Acha Air Sales Price List'!$B$1:$D$65536,3,FALSE)</f>
        <v>Exchange rate :</v>
      </c>
      <c r="G303" s="21">
        <f>ROUND(IF(ISBLANK(C303),0,VLOOKUP(C303,'[2]Acha Air Sales Price List'!$B$1:$X$65536,12,FALSE)*$L$14),2)</f>
        <v>0</v>
      </c>
      <c r="H303" s="22">
        <f t="shared" si="7"/>
        <v>0</v>
      </c>
      <c r="I303" s="14"/>
    </row>
    <row r="304" spans="1:9" ht="12.4" hidden="1" customHeight="1">
      <c r="A304" s="13"/>
      <c r="B304" s="1"/>
      <c r="C304" s="36"/>
      <c r="D304" s="133"/>
      <c r="E304" s="134"/>
      <c r="F304" s="43" t="str">
        <f>VLOOKUP(C304,'[2]Acha Air Sales Price List'!$B$1:$D$65536,3,FALSE)</f>
        <v>Exchange rate :</v>
      </c>
      <c r="G304" s="21">
        <f>ROUND(IF(ISBLANK(C304),0,VLOOKUP(C304,'[2]Acha Air Sales Price List'!$B$1:$X$65536,12,FALSE)*$L$14),2)</f>
        <v>0</v>
      </c>
      <c r="H304" s="22">
        <f t="shared" si="7"/>
        <v>0</v>
      </c>
      <c r="I304" s="14"/>
    </row>
    <row r="305" spans="1:9" ht="12.4" hidden="1" customHeight="1">
      <c r="A305" s="13"/>
      <c r="B305" s="1"/>
      <c r="C305" s="36"/>
      <c r="D305" s="133"/>
      <c r="E305" s="134"/>
      <c r="F305" s="43" t="str">
        <f>VLOOKUP(C305,'[2]Acha Air Sales Price List'!$B$1:$D$65536,3,FALSE)</f>
        <v>Exchange rate :</v>
      </c>
      <c r="G305" s="21">
        <f>ROUND(IF(ISBLANK(C305),0,VLOOKUP(C305,'[2]Acha Air Sales Price List'!$B$1:$X$65536,12,FALSE)*$L$14),2)</f>
        <v>0</v>
      </c>
      <c r="H305" s="22">
        <f t="shared" si="7"/>
        <v>0</v>
      </c>
      <c r="I305" s="14"/>
    </row>
    <row r="306" spans="1:9" ht="12.4" hidden="1" customHeight="1">
      <c r="A306" s="13"/>
      <c r="B306" s="1"/>
      <c r="C306" s="36"/>
      <c r="D306" s="133"/>
      <c r="E306" s="134"/>
      <c r="F306" s="43" t="str">
        <f>VLOOKUP(C306,'[2]Acha Air Sales Price List'!$B$1:$D$65536,3,FALSE)</f>
        <v>Exchange rate :</v>
      </c>
      <c r="G306" s="21">
        <f>ROUND(IF(ISBLANK(C306),0,VLOOKUP(C306,'[2]Acha Air Sales Price List'!$B$1:$X$65536,12,FALSE)*$L$14),2)</f>
        <v>0</v>
      </c>
      <c r="H306" s="22">
        <f t="shared" si="7"/>
        <v>0</v>
      </c>
      <c r="I306" s="14"/>
    </row>
    <row r="307" spans="1:9" ht="12.4" hidden="1" customHeight="1">
      <c r="A307" s="13"/>
      <c r="B307" s="1"/>
      <c r="C307" s="36"/>
      <c r="D307" s="133"/>
      <c r="E307" s="134"/>
      <c r="F307" s="43" t="str">
        <f>VLOOKUP(C307,'[2]Acha Air Sales Price List'!$B$1:$D$65536,3,FALSE)</f>
        <v>Exchange rate :</v>
      </c>
      <c r="G307" s="21">
        <f>ROUND(IF(ISBLANK(C307),0,VLOOKUP(C307,'[2]Acha Air Sales Price List'!$B$1:$X$65536,12,FALSE)*$L$14),2)</f>
        <v>0</v>
      </c>
      <c r="H307" s="22">
        <f t="shared" si="7"/>
        <v>0</v>
      </c>
      <c r="I307" s="14"/>
    </row>
    <row r="308" spans="1:9" ht="12.4" hidden="1" customHeight="1">
      <c r="A308" s="13"/>
      <c r="B308" s="1"/>
      <c r="C308" s="36"/>
      <c r="D308" s="133"/>
      <c r="E308" s="134"/>
      <c r="F308" s="43" t="str">
        <f>VLOOKUP(C308,'[2]Acha Air Sales Price List'!$B$1:$D$65536,3,FALSE)</f>
        <v>Exchange rate :</v>
      </c>
      <c r="G308" s="21">
        <f>ROUND(IF(ISBLANK(C308),0,VLOOKUP(C308,'[2]Acha Air Sales Price List'!$B$1:$X$65536,12,FALSE)*$L$14),2)</f>
        <v>0</v>
      </c>
      <c r="H308" s="22">
        <f t="shared" si="7"/>
        <v>0</v>
      </c>
      <c r="I308" s="14"/>
    </row>
    <row r="309" spans="1:9" ht="12.4" hidden="1" customHeight="1">
      <c r="A309" s="13"/>
      <c r="B309" s="1"/>
      <c r="C309" s="36"/>
      <c r="D309" s="133"/>
      <c r="E309" s="134"/>
      <c r="F309" s="43" t="str">
        <f>VLOOKUP(C309,'[2]Acha Air Sales Price List'!$B$1:$D$65536,3,FALSE)</f>
        <v>Exchange rate :</v>
      </c>
      <c r="G309" s="21">
        <f>ROUND(IF(ISBLANK(C309),0,VLOOKUP(C309,'[2]Acha Air Sales Price List'!$B$1:$X$65536,12,FALSE)*$L$14),2)</f>
        <v>0</v>
      </c>
      <c r="H309" s="22">
        <f t="shared" si="7"/>
        <v>0</v>
      </c>
      <c r="I309" s="14"/>
    </row>
    <row r="310" spans="1:9" ht="12.4" hidden="1" customHeight="1">
      <c r="A310" s="13"/>
      <c r="B310" s="1"/>
      <c r="C310" s="36"/>
      <c r="D310" s="133"/>
      <c r="E310" s="134"/>
      <c r="F310" s="43" t="str">
        <f>VLOOKUP(C310,'[2]Acha Air Sales Price List'!$B$1:$D$65536,3,FALSE)</f>
        <v>Exchange rate :</v>
      </c>
      <c r="G310" s="21">
        <f>ROUND(IF(ISBLANK(C310),0,VLOOKUP(C310,'[2]Acha Air Sales Price List'!$B$1:$X$65536,12,FALSE)*$L$14),2)</f>
        <v>0</v>
      </c>
      <c r="H310" s="22">
        <f t="shared" si="7"/>
        <v>0</v>
      </c>
      <c r="I310" s="14"/>
    </row>
    <row r="311" spans="1:9" ht="12.4" hidden="1" customHeight="1">
      <c r="A311" s="13"/>
      <c r="B311" s="1"/>
      <c r="C311" s="36"/>
      <c r="D311" s="133"/>
      <c r="E311" s="134"/>
      <c r="F311" s="43" t="str">
        <f>VLOOKUP(C311,'[2]Acha Air Sales Price List'!$B$1:$D$65536,3,FALSE)</f>
        <v>Exchange rate :</v>
      </c>
      <c r="G311" s="21">
        <f>ROUND(IF(ISBLANK(C311),0,VLOOKUP(C311,'[2]Acha Air Sales Price List'!$B$1:$X$65536,12,FALSE)*$L$14),2)</f>
        <v>0</v>
      </c>
      <c r="H311" s="22">
        <f t="shared" si="7"/>
        <v>0</v>
      </c>
      <c r="I311" s="14"/>
    </row>
    <row r="312" spans="1:9" ht="12.4" hidden="1" customHeight="1">
      <c r="A312" s="13"/>
      <c r="B312" s="1"/>
      <c r="C312" s="36"/>
      <c r="D312" s="133"/>
      <c r="E312" s="134"/>
      <c r="F312" s="43" t="str">
        <f>VLOOKUP(C312,'[2]Acha Air Sales Price List'!$B$1:$D$65536,3,FALSE)</f>
        <v>Exchange rate :</v>
      </c>
      <c r="G312" s="21">
        <f>ROUND(IF(ISBLANK(C312),0,VLOOKUP(C312,'[2]Acha Air Sales Price List'!$B$1:$X$65536,12,FALSE)*$L$14),2)</f>
        <v>0</v>
      </c>
      <c r="H312" s="22">
        <f t="shared" si="7"/>
        <v>0</v>
      </c>
      <c r="I312" s="14"/>
    </row>
    <row r="313" spans="1:9" ht="12.4" hidden="1" customHeight="1">
      <c r="A313" s="13"/>
      <c r="B313" s="1"/>
      <c r="C313" s="36"/>
      <c r="D313" s="133"/>
      <c r="E313" s="134"/>
      <c r="F313" s="43" t="str">
        <f>VLOOKUP(C313,'[2]Acha Air Sales Price List'!$B$1:$D$65536,3,FALSE)</f>
        <v>Exchange rate :</v>
      </c>
      <c r="G313" s="21">
        <f>ROUND(IF(ISBLANK(C313),0,VLOOKUP(C313,'[2]Acha Air Sales Price List'!$B$1:$X$65536,12,FALSE)*$L$14),2)</f>
        <v>0</v>
      </c>
      <c r="H313" s="22">
        <f t="shared" si="7"/>
        <v>0</v>
      </c>
      <c r="I313" s="14"/>
    </row>
    <row r="314" spans="1:9" ht="12.4" hidden="1" customHeight="1">
      <c r="A314" s="13"/>
      <c r="B314" s="1"/>
      <c r="C314" s="36"/>
      <c r="D314" s="133"/>
      <c r="E314" s="134"/>
      <c r="F314" s="43" t="str">
        <f>VLOOKUP(C314,'[2]Acha Air Sales Price List'!$B$1:$D$65536,3,FALSE)</f>
        <v>Exchange rate :</v>
      </c>
      <c r="G314" s="21">
        <f>ROUND(IF(ISBLANK(C314),0,VLOOKUP(C314,'[2]Acha Air Sales Price List'!$B$1:$X$65536,12,FALSE)*$L$14),2)</f>
        <v>0</v>
      </c>
      <c r="H314" s="22">
        <f t="shared" si="7"/>
        <v>0</v>
      </c>
      <c r="I314" s="14"/>
    </row>
    <row r="315" spans="1:9" ht="12.4" hidden="1" customHeight="1">
      <c r="A315" s="13"/>
      <c r="B315" s="1"/>
      <c r="C315" s="36"/>
      <c r="D315" s="133"/>
      <c r="E315" s="134"/>
      <c r="F315" s="43" t="str">
        <f>VLOOKUP(C315,'[2]Acha Air Sales Price List'!$B$1:$D$65536,3,FALSE)</f>
        <v>Exchange rate :</v>
      </c>
      <c r="G315" s="21">
        <f>ROUND(IF(ISBLANK(C315),0,VLOOKUP(C315,'[2]Acha Air Sales Price List'!$B$1:$X$65536,12,FALSE)*$L$14),2)</f>
        <v>0</v>
      </c>
      <c r="H315" s="22">
        <f t="shared" si="7"/>
        <v>0</v>
      </c>
      <c r="I315" s="14"/>
    </row>
    <row r="316" spans="1:9" ht="12.4" hidden="1" customHeight="1">
      <c r="A316" s="13"/>
      <c r="B316" s="1"/>
      <c r="C316" s="36"/>
      <c r="D316" s="133"/>
      <c r="E316" s="134"/>
      <c r="F316" s="43" t="str">
        <f>VLOOKUP(C316,'[2]Acha Air Sales Price List'!$B$1:$D$65536,3,FALSE)</f>
        <v>Exchange rate :</v>
      </c>
      <c r="G316" s="21">
        <f>ROUND(IF(ISBLANK(C316),0,VLOOKUP(C316,'[2]Acha Air Sales Price List'!$B$1:$X$65536,12,FALSE)*$L$14),2)</f>
        <v>0</v>
      </c>
      <c r="H316" s="22">
        <f t="shared" si="7"/>
        <v>0</v>
      </c>
      <c r="I316" s="14"/>
    </row>
    <row r="317" spans="1:9" ht="12.4" hidden="1" customHeight="1">
      <c r="A317" s="13"/>
      <c r="B317" s="1"/>
      <c r="C317" s="36"/>
      <c r="D317" s="133"/>
      <c r="E317" s="134"/>
      <c r="F317" s="43" t="str">
        <f>VLOOKUP(C317,'[2]Acha Air Sales Price List'!$B$1:$D$65536,3,FALSE)</f>
        <v>Exchange rate :</v>
      </c>
      <c r="G317" s="21">
        <f>ROUND(IF(ISBLANK(C317),0,VLOOKUP(C317,'[2]Acha Air Sales Price List'!$B$1:$X$65536,12,FALSE)*$L$14),2)</f>
        <v>0</v>
      </c>
      <c r="H317" s="22">
        <f t="shared" si="7"/>
        <v>0</v>
      </c>
      <c r="I317" s="14"/>
    </row>
    <row r="318" spans="1:9" ht="12.4" hidden="1" customHeight="1">
      <c r="A318" s="13"/>
      <c r="B318" s="1"/>
      <c r="C318" s="36"/>
      <c r="D318" s="133"/>
      <c r="E318" s="134"/>
      <c r="F318" s="43" t="str">
        <f>VLOOKUP(C318,'[2]Acha Air Sales Price List'!$B$1:$D$65536,3,FALSE)</f>
        <v>Exchange rate :</v>
      </c>
      <c r="G318" s="21">
        <f>ROUND(IF(ISBLANK(C318),0,VLOOKUP(C318,'[2]Acha Air Sales Price List'!$B$1:$X$65536,12,FALSE)*$L$14),2)</f>
        <v>0</v>
      </c>
      <c r="H318" s="22">
        <f t="shared" si="7"/>
        <v>0</v>
      </c>
      <c r="I318" s="14"/>
    </row>
    <row r="319" spans="1:9" ht="12.4" hidden="1" customHeight="1">
      <c r="A319" s="13"/>
      <c r="B319" s="1"/>
      <c r="C319" s="36"/>
      <c r="D319" s="133"/>
      <c r="E319" s="134"/>
      <c r="F319" s="43" t="str">
        <f>VLOOKUP(C319,'[2]Acha Air Sales Price List'!$B$1:$D$65536,3,FALSE)</f>
        <v>Exchange rate :</v>
      </c>
      <c r="G319" s="21">
        <f>ROUND(IF(ISBLANK(C319),0,VLOOKUP(C319,'[2]Acha Air Sales Price List'!$B$1:$X$65536,12,FALSE)*$L$14),2)</f>
        <v>0</v>
      </c>
      <c r="H319" s="22">
        <f t="shared" si="7"/>
        <v>0</v>
      </c>
      <c r="I319" s="14"/>
    </row>
    <row r="320" spans="1:9" ht="12.4" hidden="1" customHeight="1">
      <c r="A320" s="13"/>
      <c r="B320" s="1"/>
      <c r="C320" s="36"/>
      <c r="D320" s="133"/>
      <c r="E320" s="134"/>
      <c r="F320" s="43" t="str">
        <f>VLOOKUP(C320,'[2]Acha Air Sales Price List'!$B$1:$D$65536,3,FALSE)</f>
        <v>Exchange rate :</v>
      </c>
      <c r="G320" s="21">
        <f>ROUND(IF(ISBLANK(C320),0,VLOOKUP(C320,'[2]Acha Air Sales Price List'!$B$1:$X$65536,12,FALSE)*$L$14),2)</f>
        <v>0</v>
      </c>
      <c r="H320" s="22">
        <f t="shared" si="7"/>
        <v>0</v>
      </c>
      <c r="I320" s="14"/>
    </row>
    <row r="321" spans="1:9" ht="12.4" hidden="1" customHeight="1">
      <c r="A321" s="13"/>
      <c r="B321" s="1"/>
      <c r="C321" s="37"/>
      <c r="D321" s="133"/>
      <c r="E321" s="134"/>
      <c r="F321" s="43" t="str">
        <f>VLOOKUP(C321,'[2]Acha Air Sales Price List'!$B$1:$D$65536,3,FALSE)</f>
        <v>Exchange rate :</v>
      </c>
      <c r="G321" s="21">
        <f>ROUND(IF(ISBLANK(C321),0,VLOOKUP(C321,'[2]Acha Air Sales Price List'!$B$1:$X$65536,12,FALSE)*$L$14),2)</f>
        <v>0</v>
      </c>
      <c r="H321" s="22">
        <f>ROUND(IF(ISNUMBER(B321), G321*B321, 0),5)</f>
        <v>0</v>
      </c>
      <c r="I321" s="14"/>
    </row>
    <row r="322" spans="1:9" ht="12" hidden="1" customHeight="1">
      <c r="A322" s="13"/>
      <c r="B322" s="1"/>
      <c r="C322" s="36"/>
      <c r="D322" s="133"/>
      <c r="E322" s="134"/>
      <c r="F322" s="43" t="str">
        <f>VLOOKUP(C322,'[2]Acha Air Sales Price List'!$B$1:$D$65536,3,FALSE)</f>
        <v>Exchange rate :</v>
      </c>
      <c r="G322" s="21">
        <f>ROUND(IF(ISBLANK(C322),0,VLOOKUP(C322,'[2]Acha Air Sales Price List'!$B$1:$X$65536,12,FALSE)*$L$14),2)</f>
        <v>0</v>
      </c>
      <c r="H322" s="22">
        <f t="shared" ref="H322:H372" si="8">ROUND(IF(ISNUMBER(B322), G322*B322, 0),5)</f>
        <v>0</v>
      </c>
      <c r="I322" s="14"/>
    </row>
    <row r="323" spans="1:9" ht="12.4" hidden="1" customHeight="1">
      <c r="A323" s="13"/>
      <c r="B323" s="1"/>
      <c r="C323" s="36"/>
      <c r="D323" s="133"/>
      <c r="E323" s="134"/>
      <c r="F323" s="43" t="str">
        <f>VLOOKUP(C323,'[2]Acha Air Sales Price List'!$B$1:$D$65536,3,FALSE)</f>
        <v>Exchange rate :</v>
      </c>
      <c r="G323" s="21">
        <f>ROUND(IF(ISBLANK(C323),0,VLOOKUP(C323,'[2]Acha Air Sales Price List'!$B$1:$X$65536,12,FALSE)*$L$14),2)</f>
        <v>0</v>
      </c>
      <c r="H323" s="22">
        <f t="shared" si="8"/>
        <v>0</v>
      </c>
      <c r="I323" s="14"/>
    </row>
    <row r="324" spans="1:9" ht="12.4" hidden="1" customHeight="1">
      <c r="A324" s="13"/>
      <c r="B324" s="1"/>
      <c r="C324" s="36"/>
      <c r="D324" s="133"/>
      <c r="E324" s="134"/>
      <c r="F324" s="43" t="str">
        <f>VLOOKUP(C324,'[2]Acha Air Sales Price List'!$B$1:$D$65536,3,FALSE)</f>
        <v>Exchange rate :</v>
      </c>
      <c r="G324" s="21">
        <f>ROUND(IF(ISBLANK(C324),0,VLOOKUP(C324,'[2]Acha Air Sales Price List'!$B$1:$X$65536,12,FALSE)*$L$14),2)</f>
        <v>0</v>
      </c>
      <c r="H324" s="22">
        <f t="shared" si="8"/>
        <v>0</v>
      </c>
      <c r="I324" s="14"/>
    </row>
    <row r="325" spans="1:9" ht="12.4" hidden="1" customHeight="1">
      <c r="A325" s="13"/>
      <c r="B325" s="1"/>
      <c r="C325" s="36"/>
      <c r="D325" s="133"/>
      <c r="E325" s="134"/>
      <c r="F325" s="43" t="str">
        <f>VLOOKUP(C325,'[2]Acha Air Sales Price List'!$B$1:$D$65536,3,FALSE)</f>
        <v>Exchange rate :</v>
      </c>
      <c r="G325" s="21">
        <f>ROUND(IF(ISBLANK(C325),0,VLOOKUP(C325,'[2]Acha Air Sales Price List'!$B$1:$X$65536,12,FALSE)*$L$14),2)</f>
        <v>0</v>
      </c>
      <c r="H325" s="22">
        <f t="shared" si="8"/>
        <v>0</v>
      </c>
      <c r="I325" s="14"/>
    </row>
    <row r="326" spans="1:9" ht="12.4" hidden="1" customHeight="1">
      <c r="A326" s="13"/>
      <c r="B326" s="1"/>
      <c r="C326" s="36"/>
      <c r="D326" s="133"/>
      <c r="E326" s="134"/>
      <c r="F326" s="43" t="str">
        <f>VLOOKUP(C326,'[2]Acha Air Sales Price List'!$B$1:$D$65536,3,FALSE)</f>
        <v>Exchange rate :</v>
      </c>
      <c r="G326" s="21">
        <f>ROUND(IF(ISBLANK(C326),0,VLOOKUP(C326,'[2]Acha Air Sales Price List'!$B$1:$X$65536,12,FALSE)*$L$14),2)</f>
        <v>0</v>
      </c>
      <c r="H326" s="22">
        <f t="shared" si="8"/>
        <v>0</v>
      </c>
      <c r="I326" s="14"/>
    </row>
    <row r="327" spans="1:9" ht="12.4" hidden="1" customHeight="1">
      <c r="A327" s="13"/>
      <c r="B327" s="1"/>
      <c r="C327" s="36"/>
      <c r="D327" s="133"/>
      <c r="E327" s="134"/>
      <c r="F327" s="43" t="str">
        <f>VLOOKUP(C327,'[2]Acha Air Sales Price List'!$B$1:$D$65536,3,FALSE)</f>
        <v>Exchange rate :</v>
      </c>
      <c r="G327" s="21">
        <f>ROUND(IF(ISBLANK(C327),0,VLOOKUP(C327,'[2]Acha Air Sales Price List'!$B$1:$X$65536,12,FALSE)*$L$14),2)</f>
        <v>0</v>
      </c>
      <c r="H327" s="22">
        <f t="shared" si="8"/>
        <v>0</v>
      </c>
      <c r="I327" s="14"/>
    </row>
    <row r="328" spans="1:9" ht="12.4" hidden="1" customHeight="1">
      <c r="A328" s="13"/>
      <c r="B328" s="1"/>
      <c r="C328" s="36"/>
      <c r="D328" s="133"/>
      <c r="E328" s="134"/>
      <c r="F328" s="43" t="str">
        <f>VLOOKUP(C328,'[2]Acha Air Sales Price List'!$B$1:$D$65536,3,FALSE)</f>
        <v>Exchange rate :</v>
      </c>
      <c r="G328" s="21">
        <f>ROUND(IF(ISBLANK(C328),0,VLOOKUP(C328,'[2]Acha Air Sales Price List'!$B$1:$X$65536,12,FALSE)*$L$14),2)</f>
        <v>0</v>
      </c>
      <c r="H328" s="22">
        <f t="shared" si="8"/>
        <v>0</v>
      </c>
      <c r="I328" s="14"/>
    </row>
    <row r="329" spans="1:9" ht="12.4" hidden="1" customHeight="1">
      <c r="A329" s="13"/>
      <c r="B329" s="1"/>
      <c r="C329" s="36"/>
      <c r="D329" s="133"/>
      <c r="E329" s="134"/>
      <c r="F329" s="43" t="str">
        <f>VLOOKUP(C329,'[2]Acha Air Sales Price List'!$B$1:$D$65536,3,FALSE)</f>
        <v>Exchange rate :</v>
      </c>
      <c r="G329" s="21">
        <f>ROUND(IF(ISBLANK(C329),0,VLOOKUP(C329,'[2]Acha Air Sales Price List'!$B$1:$X$65536,12,FALSE)*$L$14),2)</f>
        <v>0</v>
      </c>
      <c r="H329" s="22">
        <f t="shared" si="8"/>
        <v>0</v>
      </c>
      <c r="I329" s="14"/>
    </row>
    <row r="330" spans="1:9" ht="12.4" hidden="1" customHeight="1">
      <c r="A330" s="13"/>
      <c r="B330" s="1"/>
      <c r="C330" s="36"/>
      <c r="D330" s="133"/>
      <c r="E330" s="134"/>
      <c r="F330" s="43" t="str">
        <f>VLOOKUP(C330,'[2]Acha Air Sales Price List'!$B$1:$D$65536,3,FALSE)</f>
        <v>Exchange rate :</v>
      </c>
      <c r="G330" s="21">
        <f>ROUND(IF(ISBLANK(C330),0,VLOOKUP(C330,'[2]Acha Air Sales Price List'!$B$1:$X$65536,12,FALSE)*$L$14),2)</f>
        <v>0</v>
      </c>
      <c r="H330" s="22">
        <f t="shared" si="8"/>
        <v>0</v>
      </c>
      <c r="I330" s="14"/>
    </row>
    <row r="331" spans="1:9" ht="12.4" hidden="1" customHeight="1">
      <c r="A331" s="13"/>
      <c r="B331" s="1"/>
      <c r="C331" s="36"/>
      <c r="D331" s="133"/>
      <c r="E331" s="134"/>
      <c r="F331" s="43" t="str">
        <f>VLOOKUP(C331,'[2]Acha Air Sales Price List'!$B$1:$D$65536,3,FALSE)</f>
        <v>Exchange rate :</v>
      </c>
      <c r="G331" s="21">
        <f>ROUND(IF(ISBLANK(C331),0,VLOOKUP(C331,'[2]Acha Air Sales Price List'!$B$1:$X$65536,12,FALSE)*$L$14),2)</f>
        <v>0</v>
      </c>
      <c r="H331" s="22">
        <f t="shared" si="8"/>
        <v>0</v>
      </c>
      <c r="I331" s="14"/>
    </row>
    <row r="332" spans="1:9" ht="12.4" hidden="1" customHeight="1">
      <c r="A332" s="13"/>
      <c r="B332" s="1"/>
      <c r="C332" s="36"/>
      <c r="D332" s="133"/>
      <c r="E332" s="134"/>
      <c r="F332" s="43" t="str">
        <f>VLOOKUP(C332,'[2]Acha Air Sales Price List'!$B$1:$D$65536,3,FALSE)</f>
        <v>Exchange rate :</v>
      </c>
      <c r="G332" s="21">
        <f>ROUND(IF(ISBLANK(C332),0,VLOOKUP(C332,'[2]Acha Air Sales Price List'!$B$1:$X$65536,12,FALSE)*$L$14),2)</f>
        <v>0</v>
      </c>
      <c r="H332" s="22">
        <f t="shared" si="8"/>
        <v>0</v>
      </c>
      <c r="I332" s="14"/>
    </row>
    <row r="333" spans="1:9" ht="12.4" hidden="1" customHeight="1">
      <c r="A333" s="13"/>
      <c r="B333" s="1"/>
      <c r="C333" s="36"/>
      <c r="D333" s="133"/>
      <c r="E333" s="134"/>
      <c r="F333" s="43" t="str">
        <f>VLOOKUP(C333,'[2]Acha Air Sales Price List'!$B$1:$D$65536,3,FALSE)</f>
        <v>Exchange rate :</v>
      </c>
      <c r="G333" s="21">
        <f>ROUND(IF(ISBLANK(C333),0,VLOOKUP(C333,'[2]Acha Air Sales Price List'!$B$1:$X$65536,12,FALSE)*$L$14),2)</f>
        <v>0</v>
      </c>
      <c r="H333" s="22">
        <f t="shared" si="8"/>
        <v>0</v>
      </c>
      <c r="I333" s="14"/>
    </row>
    <row r="334" spans="1:9" ht="12.4" hidden="1" customHeight="1">
      <c r="A334" s="13"/>
      <c r="B334" s="1"/>
      <c r="C334" s="36"/>
      <c r="D334" s="133"/>
      <c r="E334" s="134"/>
      <c r="F334" s="43" t="str">
        <f>VLOOKUP(C334,'[2]Acha Air Sales Price List'!$B$1:$D$65536,3,FALSE)</f>
        <v>Exchange rate :</v>
      </c>
      <c r="G334" s="21">
        <f>ROUND(IF(ISBLANK(C334),0,VLOOKUP(C334,'[2]Acha Air Sales Price List'!$B$1:$X$65536,12,FALSE)*$L$14),2)</f>
        <v>0</v>
      </c>
      <c r="H334" s="22">
        <f t="shared" si="8"/>
        <v>0</v>
      </c>
      <c r="I334" s="14"/>
    </row>
    <row r="335" spans="1:9" ht="12.4" hidden="1" customHeight="1">
      <c r="A335" s="13"/>
      <c r="B335" s="1"/>
      <c r="C335" s="36"/>
      <c r="D335" s="133"/>
      <c r="E335" s="134"/>
      <c r="F335" s="43" t="str">
        <f>VLOOKUP(C335,'[2]Acha Air Sales Price List'!$B$1:$D$65536,3,FALSE)</f>
        <v>Exchange rate :</v>
      </c>
      <c r="G335" s="21">
        <f>ROUND(IF(ISBLANK(C335),0,VLOOKUP(C335,'[2]Acha Air Sales Price List'!$B$1:$X$65536,12,FALSE)*$L$14),2)</f>
        <v>0</v>
      </c>
      <c r="H335" s="22">
        <f t="shared" si="8"/>
        <v>0</v>
      </c>
      <c r="I335" s="14"/>
    </row>
    <row r="336" spans="1:9" ht="12.4" hidden="1" customHeight="1">
      <c r="A336" s="13"/>
      <c r="B336" s="1"/>
      <c r="C336" s="36"/>
      <c r="D336" s="133"/>
      <c r="E336" s="134"/>
      <c r="F336" s="43" t="str">
        <f>VLOOKUP(C336,'[2]Acha Air Sales Price List'!$B$1:$D$65536,3,FALSE)</f>
        <v>Exchange rate :</v>
      </c>
      <c r="G336" s="21">
        <f>ROUND(IF(ISBLANK(C336),0,VLOOKUP(C336,'[2]Acha Air Sales Price List'!$B$1:$X$65536,12,FALSE)*$L$14),2)</f>
        <v>0</v>
      </c>
      <c r="H336" s="22">
        <f t="shared" si="8"/>
        <v>0</v>
      </c>
      <c r="I336" s="14"/>
    </row>
    <row r="337" spans="1:9" ht="12.4" hidden="1" customHeight="1">
      <c r="A337" s="13"/>
      <c r="B337" s="1"/>
      <c r="C337" s="36"/>
      <c r="D337" s="133"/>
      <c r="E337" s="134"/>
      <c r="F337" s="43" t="str">
        <f>VLOOKUP(C337,'[2]Acha Air Sales Price List'!$B$1:$D$65536,3,FALSE)</f>
        <v>Exchange rate :</v>
      </c>
      <c r="G337" s="21">
        <f>ROUND(IF(ISBLANK(C337),0,VLOOKUP(C337,'[2]Acha Air Sales Price List'!$B$1:$X$65536,12,FALSE)*$L$14),2)</f>
        <v>0</v>
      </c>
      <c r="H337" s="22">
        <f t="shared" si="8"/>
        <v>0</v>
      </c>
      <c r="I337" s="14"/>
    </row>
    <row r="338" spans="1:9" ht="12.4" hidden="1" customHeight="1">
      <c r="A338" s="13"/>
      <c r="B338" s="1"/>
      <c r="C338" s="36"/>
      <c r="D338" s="133"/>
      <c r="E338" s="134"/>
      <c r="F338" s="43" t="str">
        <f>VLOOKUP(C338,'[2]Acha Air Sales Price List'!$B$1:$D$65536,3,FALSE)</f>
        <v>Exchange rate :</v>
      </c>
      <c r="G338" s="21">
        <f>ROUND(IF(ISBLANK(C338),0,VLOOKUP(C338,'[2]Acha Air Sales Price List'!$B$1:$X$65536,12,FALSE)*$L$14),2)</f>
        <v>0</v>
      </c>
      <c r="H338" s="22">
        <f t="shared" si="8"/>
        <v>0</v>
      </c>
      <c r="I338" s="14"/>
    </row>
    <row r="339" spans="1:9" ht="12.4" hidden="1" customHeight="1">
      <c r="A339" s="13"/>
      <c r="B339" s="1"/>
      <c r="C339" s="36"/>
      <c r="D339" s="133"/>
      <c r="E339" s="134"/>
      <c r="F339" s="43" t="str">
        <f>VLOOKUP(C339,'[2]Acha Air Sales Price List'!$B$1:$D$65536,3,FALSE)</f>
        <v>Exchange rate :</v>
      </c>
      <c r="G339" s="21">
        <f>ROUND(IF(ISBLANK(C339),0,VLOOKUP(C339,'[2]Acha Air Sales Price List'!$B$1:$X$65536,12,FALSE)*$L$14),2)</f>
        <v>0</v>
      </c>
      <c r="H339" s="22">
        <f t="shared" si="8"/>
        <v>0</v>
      </c>
      <c r="I339" s="14"/>
    </row>
    <row r="340" spans="1:9" ht="12.4" hidden="1" customHeight="1">
      <c r="A340" s="13"/>
      <c r="B340" s="1"/>
      <c r="C340" s="36"/>
      <c r="D340" s="133"/>
      <c r="E340" s="134"/>
      <c r="F340" s="43" t="str">
        <f>VLOOKUP(C340,'[2]Acha Air Sales Price List'!$B$1:$D$65536,3,FALSE)</f>
        <v>Exchange rate :</v>
      </c>
      <c r="G340" s="21">
        <f>ROUND(IF(ISBLANK(C340),0,VLOOKUP(C340,'[2]Acha Air Sales Price List'!$B$1:$X$65536,12,FALSE)*$L$14),2)</f>
        <v>0</v>
      </c>
      <c r="H340" s="22">
        <f t="shared" si="8"/>
        <v>0</v>
      </c>
      <c r="I340" s="14"/>
    </row>
    <row r="341" spans="1:9" ht="12.4" hidden="1" customHeight="1">
      <c r="A341" s="13"/>
      <c r="B341" s="1"/>
      <c r="C341" s="36"/>
      <c r="D341" s="133"/>
      <c r="E341" s="134"/>
      <c r="F341" s="43" t="str">
        <f>VLOOKUP(C341,'[2]Acha Air Sales Price List'!$B$1:$D$65536,3,FALSE)</f>
        <v>Exchange rate :</v>
      </c>
      <c r="G341" s="21">
        <f>ROUND(IF(ISBLANK(C341),0,VLOOKUP(C341,'[2]Acha Air Sales Price List'!$B$1:$X$65536,12,FALSE)*$L$14),2)</f>
        <v>0</v>
      </c>
      <c r="H341" s="22">
        <f t="shared" si="8"/>
        <v>0</v>
      </c>
      <c r="I341" s="14"/>
    </row>
    <row r="342" spans="1:9" ht="12.4" hidden="1" customHeight="1">
      <c r="A342" s="13"/>
      <c r="B342" s="1"/>
      <c r="C342" s="36"/>
      <c r="D342" s="133"/>
      <c r="E342" s="134"/>
      <c r="F342" s="43" t="str">
        <f>VLOOKUP(C342,'[2]Acha Air Sales Price List'!$B$1:$D$65536,3,FALSE)</f>
        <v>Exchange rate :</v>
      </c>
      <c r="G342" s="21">
        <f>ROUND(IF(ISBLANK(C342),0,VLOOKUP(C342,'[2]Acha Air Sales Price List'!$B$1:$X$65536,12,FALSE)*$L$14),2)</f>
        <v>0</v>
      </c>
      <c r="H342" s="22">
        <f t="shared" si="8"/>
        <v>0</v>
      </c>
      <c r="I342" s="14"/>
    </row>
    <row r="343" spans="1:9" ht="12.4" hidden="1" customHeight="1">
      <c r="A343" s="13"/>
      <c r="B343" s="1"/>
      <c r="C343" s="36"/>
      <c r="D343" s="133"/>
      <c r="E343" s="134"/>
      <c r="F343" s="43" t="str">
        <f>VLOOKUP(C343,'[2]Acha Air Sales Price List'!$B$1:$D$65536,3,FALSE)</f>
        <v>Exchange rate :</v>
      </c>
      <c r="G343" s="21">
        <f>ROUND(IF(ISBLANK(C343),0,VLOOKUP(C343,'[2]Acha Air Sales Price List'!$B$1:$X$65536,12,FALSE)*$L$14),2)</f>
        <v>0</v>
      </c>
      <c r="H343" s="22">
        <f t="shared" si="8"/>
        <v>0</v>
      </c>
      <c r="I343" s="14"/>
    </row>
    <row r="344" spans="1:9" ht="12.4" hidden="1" customHeight="1">
      <c r="A344" s="13"/>
      <c r="B344" s="1"/>
      <c r="C344" s="36"/>
      <c r="D344" s="133"/>
      <c r="E344" s="134"/>
      <c r="F344" s="43" t="str">
        <f>VLOOKUP(C344,'[2]Acha Air Sales Price List'!$B$1:$D$65536,3,FALSE)</f>
        <v>Exchange rate :</v>
      </c>
      <c r="G344" s="21">
        <f>ROUND(IF(ISBLANK(C344),0,VLOOKUP(C344,'[2]Acha Air Sales Price List'!$B$1:$X$65536,12,FALSE)*$L$14),2)</f>
        <v>0</v>
      </c>
      <c r="H344" s="22">
        <f t="shared" si="8"/>
        <v>0</v>
      </c>
      <c r="I344" s="14"/>
    </row>
    <row r="345" spans="1:9" ht="12.4" hidden="1" customHeight="1">
      <c r="A345" s="13"/>
      <c r="B345" s="1"/>
      <c r="C345" s="37"/>
      <c r="D345" s="133"/>
      <c r="E345" s="134"/>
      <c r="F345" s="43" t="str">
        <f>VLOOKUP(C345,'[2]Acha Air Sales Price List'!$B$1:$D$65536,3,FALSE)</f>
        <v>Exchange rate :</v>
      </c>
      <c r="G345" s="21">
        <f>ROUND(IF(ISBLANK(C345),0,VLOOKUP(C345,'[2]Acha Air Sales Price List'!$B$1:$X$65536,12,FALSE)*$L$14),2)</f>
        <v>0</v>
      </c>
      <c r="H345" s="22">
        <f t="shared" si="8"/>
        <v>0</v>
      </c>
      <c r="I345" s="14"/>
    </row>
    <row r="346" spans="1:9" ht="12" hidden="1" customHeight="1">
      <c r="A346" s="13"/>
      <c r="B346" s="1"/>
      <c r="C346" s="36"/>
      <c r="D346" s="133"/>
      <c r="E346" s="134"/>
      <c r="F346" s="43" t="str">
        <f>VLOOKUP(C346,'[2]Acha Air Sales Price List'!$B$1:$D$65536,3,FALSE)</f>
        <v>Exchange rate :</v>
      </c>
      <c r="G346" s="21">
        <f>ROUND(IF(ISBLANK(C346),0,VLOOKUP(C346,'[2]Acha Air Sales Price List'!$B$1:$X$65536,12,FALSE)*$L$14),2)</f>
        <v>0</v>
      </c>
      <c r="H346" s="22">
        <f t="shared" si="8"/>
        <v>0</v>
      </c>
      <c r="I346" s="14"/>
    </row>
    <row r="347" spans="1:9" ht="12.4" hidden="1" customHeight="1">
      <c r="A347" s="13"/>
      <c r="B347" s="1"/>
      <c r="C347" s="36"/>
      <c r="D347" s="133"/>
      <c r="E347" s="134"/>
      <c r="F347" s="43" t="str">
        <f>VLOOKUP(C347,'[2]Acha Air Sales Price List'!$B$1:$D$65536,3,FALSE)</f>
        <v>Exchange rate :</v>
      </c>
      <c r="G347" s="21">
        <f>ROUND(IF(ISBLANK(C347),0,VLOOKUP(C347,'[2]Acha Air Sales Price List'!$B$1:$X$65536,12,FALSE)*$L$14),2)</f>
        <v>0</v>
      </c>
      <c r="H347" s="22">
        <f t="shared" si="8"/>
        <v>0</v>
      </c>
      <c r="I347" s="14"/>
    </row>
    <row r="348" spans="1:9" ht="12.4" hidden="1" customHeight="1">
      <c r="A348" s="13"/>
      <c r="B348" s="1"/>
      <c r="C348" s="36"/>
      <c r="D348" s="133"/>
      <c r="E348" s="134"/>
      <c r="F348" s="43" t="str">
        <f>VLOOKUP(C348,'[2]Acha Air Sales Price List'!$B$1:$D$65536,3,FALSE)</f>
        <v>Exchange rate :</v>
      </c>
      <c r="G348" s="21">
        <f>ROUND(IF(ISBLANK(C348),0,VLOOKUP(C348,'[2]Acha Air Sales Price List'!$B$1:$X$65536,12,FALSE)*$L$14),2)</f>
        <v>0</v>
      </c>
      <c r="H348" s="22">
        <f t="shared" si="8"/>
        <v>0</v>
      </c>
      <c r="I348" s="14"/>
    </row>
    <row r="349" spans="1:9" ht="12.4" hidden="1" customHeight="1">
      <c r="A349" s="13"/>
      <c r="B349" s="1"/>
      <c r="C349" s="36"/>
      <c r="D349" s="133"/>
      <c r="E349" s="134"/>
      <c r="F349" s="43" t="str">
        <f>VLOOKUP(C349,'[2]Acha Air Sales Price List'!$B$1:$D$65536,3,FALSE)</f>
        <v>Exchange rate :</v>
      </c>
      <c r="G349" s="21">
        <f>ROUND(IF(ISBLANK(C349),0,VLOOKUP(C349,'[2]Acha Air Sales Price List'!$B$1:$X$65536,12,FALSE)*$L$14),2)</f>
        <v>0</v>
      </c>
      <c r="H349" s="22">
        <f t="shared" si="8"/>
        <v>0</v>
      </c>
      <c r="I349" s="14"/>
    </row>
    <row r="350" spans="1:9" ht="12.4" hidden="1" customHeight="1">
      <c r="A350" s="13"/>
      <c r="B350" s="1"/>
      <c r="C350" s="36"/>
      <c r="D350" s="133"/>
      <c r="E350" s="134"/>
      <c r="F350" s="43" t="str">
        <f>VLOOKUP(C350,'[2]Acha Air Sales Price List'!$B$1:$D$65536,3,FALSE)</f>
        <v>Exchange rate :</v>
      </c>
      <c r="G350" s="21">
        <f>ROUND(IF(ISBLANK(C350),0,VLOOKUP(C350,'[2]Acha Air Sales Price List'!$B$1:$X$65536,12,FALSE)*$L$14),2)</f>
        <v>0</v>
      </c>
      <c r="H350" s="22">
        <f t="shared" si="8"/>
        <v>0</v>
      </c>
      <c r="I350" s="14"/>
    </row>
    <row r="351" spans="1:9" ht="12.4" hidden="1" customHeight="1">
      <c r="A351" s="13"/>
      <c r="B351" s="1"/>
      <c r="C351" s="36"/>
      <c r="D351" s="133"/>
      <c r="E351" s="134"/>
      <c r="F351" s="43" t="str">
        <f>VLOOKUP(C351,'[2]Acha Air Sales Price List'!$B$1:$D$65536,3,FALSE)</f>
        <v>Exchange rate :</v>
      </c>
      <c r="G351" s="21">
        <f>ROUND(IF(ISBLANK(C351),0,VLOOKUP(C351,'[2]Acha Air Sales Price List'!$B$1:$X$65536,12,FALSE)*$L$14),2)</f>
        <v>0</v>
      </c>
      <c r="H351" s="22">
        <f t="shared" si="8"/>
        <v>0</v>
      </c>
      <c r="I351" s="14"/>
    </row>
    <row r="352" spans="1:9" ht="12.4" hidden="1" customHeight="1">
      <c r="A352" s="13"/>
      <c r="B352" s="1"/>
      <c r="C352" s="36"/>
      <c r="D352" s="133"/>
      <c r="E352" s="134"/>
      <c r="F352" s="43" t="str">
        <f>VLOOKUP(C352,'[2]Acha Air Sales Price List'!$B$1:$D$65536,3,FALSE)</f>
        <v>Exchange rate :</v>
      </c>
      <c r="G352" s="21">
        <f>ROUND(IF(ISBLANK(C352),0,VLOOKUP(C352,'[2]Acha Air Sales Price List'!$B$1:$X$65536,12,FALSE)*$L$14),2)</f>
        <v>0</v>
      </c>
      <c r="H352" s="22">
        <f t="shared" si="8"/>
        <v>0</v>
      </c>
      <c r="I352" s="14"/>
    </row>
    <row r="353" spans="1:9" ht="12.4" hidden="1" customHeight="1">
      <c r="A353" s="13"/>
      <c r="B353" s="1"/>
      <c r="C353" s="36"/>
      <c r="D353" s="133"/>
      <c r="E353" s="134"/>
      <c r="F353" s="43" t="str">
        <f>VLOOKUP(C353,'[2]Acha Air Sales Price List'!$B$1:$D$65536,3,FALSE)</f>
        <v>Exchange rate :</v>
      </c>
      <c r="G353" s="21">
        <f>ROUND(IF(ISBLANK(C353),0,VLOOKUP(C353,'[2]Acha Air Sales Price List'!$B$1:$X$65536,12,FALSE)*$L$14),2)</f>
        <v>0</v>
      </c>
      <c r="H353" s="22">
        <f t="shared" si="8"/>
        <v>0</v>
      </c>
      <c r="I353" s="14"/>
    </row>
    <row r="354" spans="1:9" ht="12.4" hidden="1" customHeight="1">
      <c r="A354" s="13"/>
      <c r="B354" s="1"/>
      <c r="C354" s="36"/>
      <c r="D354" s="133"/>
      <c r="E354" s="134"/>
      <c r="F354" s="43" t="str">
        <f>VLOOKUP(C354,'[2]Acha Air Sales Price List'!$B$1:$D$65536,3,FALSE)</f>
        <v>Exchange rate :</v>
      </c>
      <c r="G354" s="21">
        <f>ROUND(IF(ISBLANK(C354),0,VLOOKUP(C354,'[2]Acha Air Sales Price List'!$B$1:$X$65536,12,FALSE)*$L$14),2)</f>
        <v>0</v>
      </c>
      <c r="H354" s="22">
        <f t="shared" si="8"/>
        <v>0</v>
      </c>
      <c r="I354" s="14"/>
    </row>
    <row r="355" spans="1:9" ht="12.4" hidden="1" customHeight="1">
      <c r="A355" s="13"/>
      <c r="B355" s="1"/>
      <c r="C355" s="36"/>
      <c r="D355" s="133"/>
      <c r="E355" s="134"/>
      <c r="F355" s="43" t="str">
        <f>VLOOKUP(C355,'[2]Acha Air Sales Price List'!$B$1:$D$65536,3,FALSE)</f>
        <v>Exchange rate :</v>
      </c>
      <c r="G355" s="21">
        <f>ROUND(IF(ISBLANK(C355),0,VLOOKUP(C355,'[2]Acha Air Sales Price List'!$B$1:$X$65536,12,FALSE)*$L$14),2)</f>
        <v>0</v>
      </c>
      <c r="H355" s="22">
        <f t="shared" si="8"/>
        <v>0</v>
      </c>
      <c r="I355" s="14"/>
    </row>
    <row r="356" spans="1:9" ht="12.4" hidden="1" customHeight="1">
      <c r="A356" s="13"/>
      <c r="B356" s="1"/>
      <c r="C356" s="36"/>
      <c r="D356" s="133"/>
      <c r="E356" s="134"/>
      <c r="F356" s="43" t="str">
        <f>VLOOKUP(C356,'[2]Acha Air Sales Price List'!$B$1:$D$65536,3,FALSE)</f>
        <v>Exchange rate :</v>
      </c>
      <c r="G356" s="21">
        <f>ROUND(IF(ISBLANK(C356),0,VLOOKUP(C356,'[2]Acha Air Sales Price List'!$B$1:$X$65536,12,FALSE)*$L$14),2)</f>
        <v>0</v>
      </c>
      <c r="H356" s="22">
        <f t="shared" si="8"/>
        <v>0</v>
      </c>
      <c r="I356" s="14"/>
    </row>
    <row r="357" spans="1:9" ht="12.4" hidden="1" customHeight="1">
      <c r="A357" s="13"/>
      <c r="B357" s="1"/>
      <c r="C357" s="36"/>
      <c r="D357" s="133"/>
      <c r="E357" s="134"/>
      <c r="F357" s="43" t="str">
        <f>VLOOKUP(C357,'[2]Acha Air Sales Price List'!$B$1:$D$65536,3,FALSE)</f>
        <v>Exchange rate :</v>
      </c>
      <c r="G357" s="21">
        <f>ROUND(IF(ISBLANK(C357),0,VLOOKUP(C357,'[2]Acha Air Sales Price List'!$B$1:$X$65536,12,FALSE)*$L$14),2)</f>
        <v>0</v>
      </c>
      <c r="H357" s="22">
        <f t="shared" si="8"/>
        <v>0</v>
      </c>
      <c r="I357" s="14"/>
    </row>
    <row r="358" spans="1:9" ht="12.4" hidden="1" customHeight="1">
      <c r="A358" s="13"/>
      <c r="B358" s="1"/>
      <c r="C358" s="36"/>
      <c r="D358" s="133"/>
      <c r="E358" s="134"/>
      <c r="F358" s="43" t="str">
        <f>VLOOKUP(C358,'[2]Acha Air Sales Price List'!$B$1:$D$65536,3,FALSE)</f>
        <v>Exchange rate :</v>
      </c>
      <c r="G358" s="21">
        <f>ROUND(IF(ISBLANK(C358),0,VLOOKUP(C358,'[2]Acha Air Sales Price List'!$B$1:$X$65536,12,FALSE)*$L$14),2)</f>
        <v>0</v>
      </c>
      <c r="H358" s="22">
        <f t="shared" si="8"/>
        <v>0</v>
      </c>
      <c r="I358" s="14"/>
    </row>
    <row r="359" spans="1:9" ht="12.4" hidden="1" customHeight="1">
      <c r="A359" s="13"/>
      <c r="B359" s="1"/>
      <c r="C359" s="36"/>
      <c r="D359" s="133"/>
      <c r="E359" s="134"/>
      <c r="F359" s="43" t="str">
        <f>VLOOKUP(C359,'[2]Acha Air Sales Price List'!$B$1:$D$65536,3,FALSE)</f>
        <v>Exchange rate :</v>
      </c>
      <c r="G359" s="21">
        <f>ROUND(IF(ISBLANK(C359),0,VLOOKUP(C359,'[2]Acha Air Sales Price List'!$B$1:$X$65536,12,FALSE)*$L$14),2)</f>
        <v>0</v>
      </c>
      <c r="H359" s="22">
        <f t="shared" si="8"/>
        <v>0</v>
      </c>
      <c r="I359" s="14"/>
    </row>
    <row r="360" spans="1:9" ht="12.4" hidden="1" customHeight="1">
      <c r="A360" s="13"/>
      <c r="B360" s="1"/>
      <c r="C360" s="36"/>
      <c r="D360" s="133"/>
      <c r="E360" s="134"/>
      <c r="F360" s="43" t="str">
        <f>VLOOKUP(C360,'[2]Acha Air Sales Price List'!$B$1:$D$65536,3,FALSE)</f>
        <v>Exchange rate :</v>
      </c>
      <c r="G360" s="21">
        <f>ROUND(IF(ISBLANK(C360),0,VLOOKUP(C360,'[2]Acha Air Sales Price List'!$B$1:$X$65536,12,FALSE)*$L$14),2)</f>
        <v>0</v>
      </c>
      <c r="H360" s="22">
        <f t="shared" si="8"/>
        <v>0</v>
      </c>
      <c r="I360" s="14"/>
    </row>
    <row r="361" spans="1:9" ht="12.4" hidden="1" customHeight="1">
      <c r="A361" s="13"/>
      <c r="B361" s="1"/>
      <c r="C361" s="36"/>
      <c r="D361" s="133"/>
      <c r="E361" s="134"/>
      <c r="F361" s="43" t="str">
        <f>VLOOKUP(C361,'[2]Acha Air Sales Price List'!$B$1:$D$65536,3,FALSE)</f>
        <v>Exchange rate :</v>
      </c>
      <c r="G361" s="21">
        <f>ROUND(IF(ISBLANK(C361),0,VLOOKUP(C361,'[2]Acha Air Sales Price List'!$B$1:$X$65536,12,FALSE)*$L$14),2)</f>
        <v>0</v>
      </c>
      <c r="H361" s="22">
        <f t="shared" si="8"/>
        <v>0</v>
      </c>
      <c r="I361" s="14"/>
    </row>
    <row r="362" spans="1:9" ht="12.4" hidden="1" customHeight="1">
      <c r="A362" s="13"/>
      <c r="B362" s="1"/>
      <c r="C362" s="36"/>
      <c r="D362" s="133"/>
      <c r="E362" s="134"/>
      <c r="F362" s="43" t="str">
        <f>VLOOKUP(C362,'[2]Acha Air Sales Price List'!$B$1:$D$65536,3,FALSE)</f>
        <v>Exchange rate :</v>
      </c>
      <c r="G362" s="21">
        <f>ROUND(IF(ISBLANK(C362),0,VLOOKUP(C362,'[2]Acha Air Sales Price List'!$B$1:$X$65536,12,FALSE)*$L$14),2)</f>
        <v>0</v>
      </c>
      <c r="H362" s="22">
        <f t="shared" si="8"/>
        <v>0</v>
      </c>
      <c r="I362" s="14"/>
    </row>
    <row r="363" spans="1:9" ht="12.4" hidden="1" customHeight="1">
      <c r="A363" s="13"/>
      <c r="B363" s="1"/>
      <c r="C363" s="36"/>
      <c r="D363" s="133"/>
      <c r="E363" s="134"/>
      <c r="F363" s="43" t="str">
        <f>VLOOKUP(C363,'[2]Acha Air Sales Price List'!$B$1:$D$65536,3,FALSE)</f>
        <v>Exchange rate :</v>
      </c>
      <c r="G363" s="21">
        <f>ROUND(IF(ISBLANK(C363),0,VLOOKUP(C363,'[2]Acha Air Sales Price List'!$B$1:$X$65536,12,FALSE)*$L$14),2)</f>
        <v>0</v>
      </c>
      <c r="H363" s="22">
        <f t="shared" si="8"/>
        <v>0</v>
      </c>
      <c r="I363" s="14"/>
    </row>
    <row r="364" spans="1:9" ht="12.4" hidden="1" customHeight="1">
      <c r="A364" s="13"/>
      <c r="B364" s="1"/>
      <c r="C364" s="36"/>
      <c r="D364" s="133"/>
      <c r="E364" s="134"/>
      <c r="F364" s="43" t="str">
        <f>VLOOKUP(C364,'[2]Acha Air Sales Price List'!$B$1:$D$65536,3,FALSE)</f>
        <v>Exchange rate :</v>
      </c>
      <c r="G364" s="21">
        <f>ROUND(IF(ISBLANK(C364),0,VLOOKUP(C364,'[2]Acha Air Sales Price List'!$B$1:$X$65536,12,FALSE)*$L$14),2)</f>
        <v>0</v>
      </c>
      <c r="H364" s="22">
        <f t="shared" si="8"/>
        <v>0</v>
      </c>
      <c r="I364" s="14"/>
    </row>
    <row r="365" spans="1:9" ht="12.4" hidden="1" customHeight="1">
      <c r="A365" s="13"/>
      <c r="B365" s="1"/>
      <c r="C365" s="36"/>
      <c r="D365" s="133"/>
      <c r="E365" s="134"/>
      <c r="F365" s="43" t="str">
        <f>VLOOKUP(C365,'[2]Acha Air Sales Price List'!$B$1:$D$65536,3,FALSE)</f>
        <v>Exchange rate :</v>
      </c>
      <c r="G365" s="21">
        <f>ROUND(IF(ISBLANK(C365),0,VLOOKUP(C365,'[2]Acha Air Sales Price List'!$B$1:$X$65536,12,FALSE)*$L$14),2)</f>
        <v>0</v>
      </c>
      <c r="H365" s="22">
        <f t="shared" si="8"/>
        <v>0</v>
      </c>
      <c r="I365" s="14"/>
    </row>
    <row r="366" spans="1:9" ht="12.4" hidden="1" customHeight="1">
      <c r="A366" s="13"/>
      <c r="B366" s="1"/>
      <c r="C366" s="36"/>
      <c r="D366" s="133"/>
      <c r="E366" s="134"/>
      <c r="F366" s="43" t="str">
        <f>VLOOKUP(C366,'[2]Acha Air Sales Price List'!$B$1:$D$65536,3,FALSE)</f>
        <v>Exchange rate :</v>
      </c>
      <c r="G366" s="21">
        <f>ROUND(IF(ISBLANK(C366),0,VLOOKUP(C366,'[2]Acha Air Sales Price List'!$B$1:$X$65536,12,FALSE)*$L$14),2)</f>
        <v>0</v>
      </c>
      <c r="H366" s="22">
        <f t="shared" si="8"/>
        <v>0</v>
      </c>
      <c r="I366" s="14"/>
    </row>
    <row r="367" spans="1:9" ht="12.4" hidden="1" customHeight="1">
      <c r="A367" s="13"/>
      <c r="B367" s="1"/>
      <c r="C367" s="36"/>
      <c r="D367" s="133"/>
      <c r="E367" s="134"/>
      <c r="F367" s="43" t="str">
        <f>VLOOKUP(C367,'[2]Acha Air Sales Price List'!$B$1:$D$65536,3,FALSE)</f>
        <v>Exchange rate :</v>
      </c>
      <c r="G367" s="21">
        <f>ROUND(IF(ISBLANK(C367),0,VLOOKUP(C367,'[2]Acha Air Sales Price List'!$B$1:$X$65536,12,FALSE)*$L$14),2)</f>
        <v>0</v>
      </c>
      <c r="H367" s="22">
        <f t="shared" si="8"/>
        <v>0</v>
      </c>
      <c r="I367" s="14"/>
    </row>
    <row r="368" spans="1:9" ht="12.4" hidden="1" customHeight="1">
      <c r="A368" s="13"/>
      <c r="B368" s="1"/>
      <c r="C368" s="36"/>
      <c r="D368" s="133"/>
      <c r="E368" s="134"/>
      <c r="F368" s="43" t="str">
        <f>VLOOKUP(C368,'[2]Acha Air Sales Price List'!$B$1:$D$65536,3,FALSE)</f>
        <v>Exchange rate :</v>
      </c>
      <c r="G368" s="21">
        <f>ROUND(IF(ISBLANK(C368),0,VLOOKUP(C368,'[2]Acha Air Sales Price List'!$B$1:$X$65536,12,FALSE)*$L$14),2)</f>
        <v>0</v>
      </c>
      <c r="H368" s="22">
        <f t="shared" si="8"/>
        <v>0</v>
      </c>
      <c r="I368" s="14"/>
    </row>
    <row r="369" spans="1:9" ht="12.4" hidden="1" customHeight="1">
      <c r="A369" s="13"/>
      <c r="B369" s="1"/>
      <c r="C369" s="36"/>
      <c r="D369" s="133"/>
      <c r="E369" s="134"/>
      <c r="F369" s="43" t="str">
        <f>VLOOKUP(C369,'[2]Acha Air Sales Price List'!$B$1:$D$65536,3,FALSE)</f>
        <v>Exchange rate :</v>
      </c>
      <c r="G369" s="21">
        <f>ROUND(IF(ISBLANK(C369),0,VLOOKUP(C369,'[2]Acha Air Sales Price List'!$B$1:$X$65536,12,FALSE)*$L$14),2)</f>
        <v>0</v>
      </c>
      <c r="H369" s="22">
        <f t="shared" si="8"/>
        <v>0</v>
      </c>
      <c r="I369" s="14"/>
    </row>
    <row r="370" spans="1:9" ht="12.4" hidden="1" customHeight="1">
      <c r="A370" s="13"/>
      <c r="B370" s="1"/>
      <c r="C370" s="36"/>
      <c r="D370" s="133"/>
      <c r="E370" s="134"/>
      <c r="F370" s="43" t="str">
        <f>VLOOKUP(C370,'[2]Acha Air Sales Price List'!$B$1:$D$65536,3,FALSE)</f>
        <v>Exchange rate :</v>
      </c>
      <c r="G370" s="21">
        <f>ROUND(IF(ISBLANK(C370),0,VLOOKUP(C370,'[2]Acha Air Sales Price List'!$B$1:$X$65536,12,FALSE)*$L$14),2)</f>
        <v>0</v>
      </c>
      <c r="H370" s="22">
        <f t="shared" si="8"/>
        <v>0</v>
      </c>
      <c r="I370" s="14"/>
    </row>
    <row r="371" spans="1:9" ht="12.4" hidden="1" customHeight="1">
      <c r="A371" s="13"/>
      <c r="B371" s="1"/>
      <c r="C371" s="36"/>
      <c r="D371" s="133"/>
      <c r="E371" s="134"/>
      <c r="F371" s="43" t="str">
        <f>VLOOKUP(C371,'[2]Acha Air Sales Price List'!$B$1:$D$65536,3,FALSE)</f>
        <v>Exchange rate :</v>
      </c>
      <c r="G371" s="21">
        <f>ROUND(IF(ISBLANK(C371),0,VLOOKUP(C371,'[2]Acha Air Sales Price List'!$B$1:$X$65536,12,FALSE)*$L$14),2)</f>
        <v>0</v>
      </c>
      <c r="H371" s="22">
        <f t="shared" si="8"/>
        <v>0</v>
      </c>
      <c r="I371" s="14"/>
    </row>
    <row r="372" spans="1:9" ht="12.4" hidden="1" customHeight="1">
      <c r="A372" s="13"/>
      <c r="B372" s="1"/>
      <c r="C372" s="36"/>
      <c r="D372" s="133"/>
      <c r="E372" s="134"/>
      <c r="F372" s="43" t="str">
        <f>VLOOKUP(C372,'[2]Acha Air Sales Price List'!$B$1:$D$65536,3,FALSE)</f>
        <v>Exchange rate :</v>
      </c>
      <c r="G372" s="21">
        <f>ROUND(IF(ISBLANK(C372),0,VLOOKUP(C372,'[2]Acha Air Sales Price List'!$B$1:$X$65536,12,FALSE)*$L$14),2)</f>
        <v>0</v>
      </c>
      <c r="H372" s="22">
        <f t="shared" si="8"/>
        <v>0</v>
      </c>
      <c r="I372" s="14"/>
    </row>
    <row r="373" spans="1:9" ht="12.4" hidden="1" customHeight="1">
      <c r="A373" s="13"/>
      <c r="B373" s="1"/>
      <c r="C373" s="37"/>
      <c r="D373" s="133"/>
      <c r="E373" s="134"/>
      <c r="F373" s="43" t="str">
        <f>VLOOKUP(C373,'[2]Acha Air Sales Price List'!$B$1:$D$65536,3,FALSE)</f>
        <v>Exchange rate :</v>
      </c>
      <c r="G373" s="21">
        <f>ROUND(IF(ISBLANK(C373),0,VLOOKUP(C373,'[2]Acha Air Sales Price List'!$B$1:$X$65536,12,FALSE)*$L$14),2)</f>
        <v>0</v>
      </c>
      <c r="H373" s="22">
        <f>ROUND(IF(ISNUMBER(B373), G373*B373, 0),5)</f>
        <v>0</v>
      </c>
      <c r="I373" s="14"/>
    </row>
    <row r="374" spans="1:9" ht="12" hidden="1" customHeight="1">
      <c r="A374" s="13"/>
      <c r="B374" s="1"/>
      <c r="C374" s="36"/>
      <c r="D374" s="133"/>
      <c r="E374" s="134"/>
      <c r="F374" s="43" t="str">
        <f>VLOOKUP(C374,'[2]Acha Air Sales Price List'!$B$1:$D$65536,3,FALSE)</f>
        <v>Exchange rate :</v>
      </c>
      <c r="G374" s="21">
        <f>ROUND(IF(ISBLANK(C374),0,VLOOKUP(C374,'[2]Acha Air Sales Price List'!$B$1:$X$65536,12,FALSE)*$L$14),2)</f>
        <v>0</v>
      </c>
      <c r="H374" s="22">
        <f t="shared" ref="H374:H428" si="9">ROUND(IF(ISNUMBER(B374), G374*B374, 0),5)</f>
        <v>0</v>
      </c>
      <c r="I374" s="14"/>
    </row>
    <row r="375" spans="1:9" ht="12.4" hidden="1" customHeight="1">
      <c r="A375" s="13"/>
      <c r="B375" s="1"/>
      <c r="C375" s="36"/>
      <c r="D375" s="133"/>
      <c r="E375" s="134"/>
      <c r="F375" s="43" t="str">
        <f>VLOOKUP(C375,'[2]Acha Air Sales Price List'!$B$1:$D$65536,3,FALSE)</f>
        <v>Exchange rate :</v>
      </c>
      <c r="G375" s="21">
        <f>ROUND(IF(ISBLANK(C375),0,VLOOKUP(C375,'[2]Acha Air Sales Price List'!$B$1:$X$65536,12,FALSE)*$L$14),2)</f>
        <v>0</v>
      </c>
      <c r="H375" s="22">
        <f t="shared" si="9"/>
        <v>0</v>
      </c>
      <c r="I375" s="14"/>
    </row>
    <row r="376" spans="1:9" ht="12.4" hidden="1" customHeight="1">
      <c r="A376" s="13"/>
      <c r="B376" s="1"/>
      <c r="C376" s="36"/>
      <c r="D376" s="133"/>
      <c r="E376" s="134"/>
      <c r="F376" s="43" t="str">
        <f>VLOOKUP(C376,'[2]Acha Air Sales Price List'!$B$1:$D$65536,3,FALSE)</f>
        <v>Exchange rate :</v>
      </c>
      <c r="G376" s="21">
        <f>ROUND(IF(ISBLANK(C376),0,VLOOKUP(C376,'[2]Acha Air Sales Price List'!$B$1:$X$65536,12,FALSE)*$L$14),2)</f>
        <v>0</v>
      </c>
      <c r="H376" s="22">
        <f t="shared" si="9"/>
        <v>0</v>
      </c>
      <c r="I376" s="14"/>
    </row>
    <row r="377" spans="1:9" ht="12.4" hidden="1" customHeight="1">
      <c r="A377" s="13"/>
      <c r="B377" s="1"/>
      <c r="C377" s="36"/>
      <c r="D377" s="133"/>
      <c r="E377" s="134"/>
      <c r="F377" s="43" t="str">
        <f>VLOOKUP(C377,'[2]Acha Air Sales Price List'!$B$1:$D$65536,3,FALSE)</f>
        <v>Exchange rate :</v>
      </c>
      <c r="G377" s="21">
        <f>ROUND(IF(ISBLANK(C377),0,VLOOKUP(C377,'[2]Acha Air Sales Price List'!$B$1:$X$65536,12,FALSE)*$L$14),2)</f>
        <v>0</v>
      </c>
      <c r="H377" s="22">
        <f t="shared" si="9"/>
        <v>0</v>
      </c>
      <c r="I377" s="14"/>
    </row>
    <row r="378" spans="1:9" ht="12.4" hidden="1" customHeight="1">
      <c r="A378" s="13"/>
      <c r="B378" s="1"/>
      <c r="C378" s="36"/>
      <c r="D378" s="133"/>
      <c r="E378" s="134"/>
      <c r="F378" s="43" t="str">
        <f>VLOOKUP(C378,'[2]Acha Air Sales Price List'!$B$1:$D$65536,3,FALSE)</f>
        <v>Exchange rate :</v>
      </c>
      <c r="G378" s="21">
        <f>ROUND(IF(ISBLANK(C378),0,VLOOKUP(C378,'[2]Acha Air Sales Price List'!$B$1:$X$65536,12,FALSE)*$L$14),2)</f>
        <v>0</v>
      </c>
      <c r="H378" s="22">
        <f t="shared" si="9"/>
        <v>0</v>
      </c>
      <c r="I378" s="14"/>
    </row>
    <row r="379" spans="1:9" ht="12.4" hidden="1" customHeight="1">
      <c r="A379" s="13"/>
      <c r="B379" s="1"/>
      <c r="C379" s="36"/>
      <c r="D379" s="133"/>
      <c r="E379" s="134"/>
      <c r="F379" s="43" t="str">
        <f>VLOOKUP(C379,'[2]Acha Air Sales Price List'!$B$1:$D$65536,3,FALSE)</f>
        <v>Exchange rate :</v>
      </c>
      <c r="G379" s="21">
        <f>ROUND(IF(ISBLANK(C379),0,VLOOKUP(C379,'[2]Acha Air Sales Price List'!$B$1:$X$65536,12,FALSE)*$L$14),2)</f>
        <v>0</v>
      </c>
      <c r="H379" s="22">
        <f t="shared" si="9"/>
        <v>0</v>
      </c>
      <c r="I379" s="14"/>
    </row>
    <row r="380" spans="1:9" ht="12.4" hidden="1" customHeight="1">
      <c r="A380" s="13"/>
      <c r="B380" s="1"/>
      <c r="C380" s="36"/>
      <c r="D380" s="133"/>
      <c r="E380" s="134"/>
      <c r="F380" s="43" t="str">
        <f>VLOOKUP(C380,'[2]Acha Air Sales Price List'!$B$1:$D$65536,3,FALSE)</f>
        <v>Exchange rate :</v>
      </c>
      <c r="G380" s="21">
        <f>ROUND(IF(ISBLANK(C380),0,VLOOKUP(C380,'[2]Acha Air Sales Price List'!$B$1:$X$65536,12,FALSE)*$L$14),2)</f>
        <v>0</v>
      </c>
      <c r="H380" s="22">
        <f t="shared" si="9"/>
        <v>0</v>
      </c>
      <c r="I380" s="14"/>
    </row>
    <row r="381" spans="1:9" ht="12.4" hidden="1" customHeight="1">
      <c r="A381" s="13"/>
      <c r="B381" s="1"/>
      <c r="C381" s="36"/>
      <c r="D381" s="133"/>
      <c r="E381" s="134"/>
      <c r="F381" s="43" t="str">
        <f>VLOOKUP(C381,'[2]Acha Air Sales Price List'!$B$1:$D$65536,3,FALSE)</f>
        <v>Exchange rate :</v>
      </c>
      <c r="G381" s="21">
        <f>ROUND(IF(ISBLANK(C381),0,VLOOKUP(C381,'[2]Acha Air Sales Price List'!$B$1:$X$65536,12,FALSE)*$L$14),2)</f>
        <v>0</v>
      </c>
      <c r="H381" s="22">
        <f t="shared" si="9"/>
        <v>0</v>
      </c>
      <c r="I381" s="14"/>
    </row>
    <row r="382" spans="1:9" ht="12.4" hidden="1" customHeight="1">
      <c r="A382" s="13"/>
      <c r="B382" s="1"/>
      <c r="C382" s="36"/>
      <c r="D382" s="133"/>
      <c r="E382" s="134"/>
      <c r="F382" s="43" t="str">
        <f>VLOOKUP(C382,'[2]Acha Air Sales Price List'!$B$1:$D$65536,3,FALSE)</f>
        <v>Exchange rate :</v>
      </c>
      <c r="G382" s="21">
        <f>ROUND(IF(ISBLANK(C382),0,VLOOKUP(C382,'[2]Acha Air Sales Price List'!$B$1:$X$65536,12,FALSE)*$L$14),2)</f>
        <v>0</v>
      </c>
      <c r="H382" s="22">
        <f t="shared" si="9"/>
        <v>0</v>
      </c>
      <c r="I382" s="14"/>
    </row>
    <row r="383" spans="1:9" ht="12.4" hidden="1" customHeight="1">
      <c r="A383" s="13"/>
      <c r="B383" s="1"/>
      <c r="C383" s="36"/>
      <c r="D383" s="133"/>
      <c r="E383" s="134"/>
      <c r="F383" s="43" t="str">
        <f>VLOOKUP(C383,'[2]Acha Air Sales Price List'!$B$1:$D$65536,3,FALSE)</f>
        <v>Exchange rate :</v>
      </c>
      <c r="G383" s="21">
        <f>ROUND(IF(ISBLANK(C383),0,VLOOKUP(C383,'[2]Acha Air Sales Price List'!$B$1:$X$65536,12,FALSE)*$L$14),2)</f>
        <v>0</v>
      </c>
      <c r="H383" s="22">
        <f t="shared" si="9"/>
        <v>0</v>
      </c>
      <c r="I383" s="14"/>
    </row>
    <row r="384" spans="1:9" ht="12.4" hidden="1" customHeight="1">
      <c r="A384" s="13"/>
      <c r="B384" s="1"/>
      <c r="C384" s="36"/>
      <c r="D384" s="133"/>
      <c r="E384" s="134"/>
      <c r="F384" s="43" t="str">
        <f>VLOOKUP(C384,'[2]Acha Air Sales Price List'!$B$1:$D$65536,3,FALSE)</f>
        <v>Exchange rate :</v>
      </c>
      <c r="G384" s="21">
        <f>ROUND(IF(ISBLANK(C384),0,VLOOKUP(C384,'[2]Acha Air Sales Price List'!$B$1:$X$65536,12,FALSE)*$L$14),2)</f>
        <v>0</v>
      </c>
      <c r="H384" s="22">
        <f t="shared" si="9"/>
        <v>0</v>
      </c>
      <c r="I384" s="14"/>
    </row>
    <row r="385" spans="1:9" ht="12.4" hidden="1" customHeight="1">
      <c r="A385" s="13"/>
      <c r="B385" s="1"/>
      <c r="C385" s="36"/>
      <c r="D385" s="133"/>
      <c r="E385" s="134"/>
      <c r="F385" s="43" t="str">
        <f>VLOOKUP(C385,'[2]Acha Air Sales Price List'!$B$1:$D$65536,3,FALSE)</f>
        <v>Exchange rate :</v>
      </c>
      <c r="G385" s="21">
        <f>ROUND(IF(ISBLANK(C385),0,VLOOKUP(C385,'[2]Acha Air Sales Price List'!$B$1:$X$65536,12,FALSE)*$L$14),2)</f>
        <v>0</v>
      </c>
      <c r="H385" s="22">
        <f t="shared" si="9"/>
        <v>0</v>
      </c>
      <c r="I385" s="14"/>
    </row>
    <row r="386" spans="1:9" ht="12.4" hidden="1" customHeight="1">
      <c r="A386" s="13"/>
      <c r="B386" s="1"/>
      <c r="C386" s="36"/>
      <c r="D386" s="133"/>
      <c r="E386" s="134"/>
      <c r="F386" s="43" t="str">
        <f>VLOOKUP(C386,'[2]Acha Air Sales Price List'!$B$1:$D$65536,3,FALSE)</f>
        <v>Exchange rate :</v>
      </c>
      <c r="G386" s="21">
        <f>ROUND(IF(ISBLANK(C386),0,VLOOKUP(C386,'[2]Acha Air Sales Price List'!$B$1:$X$65536,12,FALSE)*$L$14),2)</f>
        <v>0</v>
      </c>
      <c r="H386" s="22">
        <f t="shared" si="9"/>
        <v>0</v>
      </c>
      <c r="I386" s="14"/>
    </row>
    <row r="387" spans="1:9" ht="12.4" hidden="1" customHeight="1">
      <c r="A387" s="13"/>
      <c r="B387" s="1"/>
      <c r="C387" s="36"/>
      <c r="D387" s="133"/>
      <c r="E387" s="134"/>
      <c r="F387" s="43" t="str">
        <f>VLOOKUP(C387,'[2]Acha Air Sales Price List'!$B$1:$D$65536,3,FALSE)</f>
        <v>Exchange rate :</v>
      </c>
      <c r="G387" s="21">
        <f>ROUND(IF(ISBLANK(C387),0,VLOOKUP(C387,'[2]Acha Air Sales Price List'!$B$1:$X$65536,12,FALSE)*$L$14),2)</f>
        <v>0</v>
      </c>
      <c r="H387" s="22">
        <f t="shared" si="9"/>
        <v>0</v>
      </c>
      <c r="I387" s="14"/>
    </row>
    <row r="388" spans="1:9" ht="12.4" hidden="1" customHeight="1">
      <c r="A388" s="13"/>
      <c r="B388" s="1"/>
      <c r="C388" s="36"/>
      <c r="D388" s="133"/>
      <c r="E388" s="134"/>
      <c r="F388" s="43" t="str">
        <f>VLOOKUP(C388,'[2]Acha Air Sales Price List'!$B$1:$D$65536,3,FALSE)</f>
        <v>Exchange rate :</v>
      </c>
      <c r="G388" s="21">
        <f>ROUND(IF(ISBLANK(C388),0,VLOOKUP(C388,'[2]Acha Air Sales Price List'!$B$1:$X$65536,12,FALSE)*$L$14),2)</f>
        <v>0</v>
      </c>
      <c r="H388" s="22">
        <f t="shared" si="9"/>
        <v>0</v>
      </c>
      <c r="I388" s="14"/>
    </row>
    <row r="389" spans="1:9" ht="12.4" hidden="1" customHeight="1">
      <c r="A389" s="13"/>
      <c r="B389" s="1"/>
      <c r="C389" s="37"/>
      <c r="D389" s="133"/>
      <c r="E389" s="134"/>
      <c r="F389" s="43" t="str">
        <f>VLOOKUP(C389,'[2]Acha Air Sales Price List'!$B$1:$D$65536,3,FALSE)</f>
        <v>Exchange rate :</v>
      </c>
      <c r="G389" s="21">
        <f>ROUND(IF(ISBLANK(C389),0,VLOOKUP(C389,'[2]Acha Air Sales Price List'!$B$1:$X$65536,12,FALSE)*$L$14),2)</f>
        <v>0</v>
      </c>
      <c r="H389" s="22">
        <f t="shared" si="9"/>
        <v>0</v>
      </c>
      <c r="I389" s="14"/>
    </row>
    <row r="390" spans="1:9" ht="12.4" hidden="1" customHeight="1">
      <c r="A390" s="13"/>
      <c r="B390" s="1"/>
      <c r="C390" s="37"/>
      <c r="D390" s="133"/>
      <c r="E390" s="134"/>
      <c r="F390" s="43" t="str">
        <f>VLOOKUP(C390,'[2]Acha Air Sales Price List'!$B$1:$D$65536,3,FALSE)</f>
        <v>Exchange rate :</v>
      </c>
      <c r="G390" s="21">
        <f>ROUND(IF(ISBLANK(C390),0,VLOOKUP(C390,'[2]Acha Air Sales Price List'!$B$1:$X$65536,12,FALSE)*$L$14),2)</f>
        <v>0</v>
      </c>
      <c r="H390" s="22">
        <f t="shared" si="9"/>
        <v>0</v>
      </c>
      <c r="I390" s="14"/>
    </row>
    <row r="391" spans="1:9" ht="12.4" hidden="1" customHeight="1">
      <c r="A391" s="13"/>
      <c r="B391" s="1"/>
      <c r="C391" s="36"/>
      <c r="D391" s="133"/>
      <c r="E391" s="134"/>
      <c r="F391" s="43" t="str">
        <f>VLOOKUP(C391,'[2]Acha Air Sales Price List'!$B$1:$D$65536,3,FALSE)</f>
        <v>Exchange rate :</v>
      </c>
      <c r="G391" s="21">
        <f>ROUND(IF(ISBLANK(C391),0,VLOOKUP(C391,'[2]Acha Air Sales Price List'!$B$1:$X$65536,12,FALSE)*$L$14),2)</f>
        <v>0</v>
      </c>
      <c r="H391" s="22">
        <f t="shared" si="9"/>
        <v>0</v>
      </c>
      <c r="I391" s="14"/>
    </row>
    <row r="392" spans="1:9" ht="12.4" hidden="1" customHeight="1">
      <c r="A392" s="13"/>
      <c r="B392" s="1"/>
      <c r="C392" s="36"/>
      <c r="D392" s="133"/>
      <c r="E392" s="134"/>
      <c r="F392" s="43" t="str">
        <f>VLOOKUP(C392,'[2]Acha Air Sales Price List'!$B$1:$D$65536,3,FALSE)</f>
        <v>Exchange rate :</v>
      </c>
      <c r="G392" s="21">
        <f>ROUND(IF(ISBLANK(C392),0,VLOOKUP(C392,'[2]Acha Air Sales Price List'!$B$1:$X$65536,12,FALSE)*$L$14),2)</f>
        <v>0</v>
      </c>
      <c r="H392" s="22">
        <f t="shared" si="9"/>
        <v>0</v>
      </c>
      <c r="I392" s="14"/>
    </row>
    <row r="393" spans="1:9" ht="12.4" hidden="1" customHeight="1">
      <c r="A393" s="13"/>
      <c r="B393" s="1"/>
      <c r="C393" s="36"/>
      <c r="D393" s="133"/>
      <c r="E393" s="134"/>
      <c r="F393" s="43" t="str">
        <f>VLOOKUP(C393,'[2]Acha Air Sales Price List'!$B$1:$D$65536,3,FALSE)</f>
        <v>Exchange rate :</v>
      </c>
      <c r="G393" s="21">
        <f>ROUND(IF(ISBLANK(C393),0,VLOOKUP(C393,'[2]Acha Air Sales Price List'!$B$1:$X$65536,12,FALSE)*$L$14),2)</f>
        <v>0</v>
      </c>
      <c r="H393" s="22">
        <f t="shared" si="9"/>
        <v>0</v>
      </c>
      <c r="I393" s="14"/>
    </row>
    <row r="394" spans="1:9" ht="12.4" hidden="1" customHeight="1">
      <c r="A394" s="13"/>
      <c r="B394" s="1"/>
      <c r="C394" s="36"/>
      <c r="D394" s="133"/>
      <c r="E394" s="134"/>
      <c r="F394" s="43" t="str">
        <f>VLOOKUP(C394,'[2]Acha Air Sales Price List'!$B$1:$D$65536,3,FALSE)</f>
        <v>Exchange rate :</v>
      </c>
      <c r="G394" s="21">
        <f>ROUND(IF(ISBLANK(C394),0,VLOOKUP(C394,'[2]Acha Air Sales Price List'!$B$1:$X$65536,12,FALSE)*$L$14),2)</f>
        <v>0</v>
      </c>
      <c r="H394" s="22">
        <f t="shared" si="9"/>
        <v>0</v>
      </c>
      <c r="I394" s="14"/>
    </row>
    <row r="395" spans="1:9" ht="12.4" hidden="1" customHeight="1">
      <c r="A395" s="13"/>
      <c r="B395" s="1"/>
      <c r="C395" s="36"/>
      <c r="D395" s="133"/>
      <c r="E395" s="134"/>
      <c r="F395" s="43" t="str">
        <f>VLOOKUP(C395,'[2]Acha Air Sales Price List'!$B$1:$D$65536,3,FALSE)</f>
        <v>Exchange rate :</v>
      </c>
      <c r="G395" s="21">
        <f>ROUND(IF(ISBLANK(C395),0,VLOOKUP(C395,'[2]Acha Air Sales Price List'!$B$1:$X$65536,12,FALSE)*$L$14),2)</f>
        <v>0</v>
      </c>
      <c r="H395" s="22">
        <f t="shared" si="9"/>
        <v>0</v>
      </c>
      <c r="I395" s="14"/>
    </row>
    <row r="396" spans="1:9" ht="12.4" hidden="1" customHeight="1">
      <c r="A396" s="13"/>
      <c r="B396" s="1"/>
      <c r="C396" s="36"/>
      <c r="D396" s="133"/>
      <c r="E396" s="134"/>
      <c r="F396" s="43" t="str">
        <f>VLOOKUP(C396,'[2]Acha Air Sales Price List'!$B$1:$D$65536,3,FALSE)</f>
        <v>Exchange rate :</v>
      </c>
      <c r="G396" s="21">
        <f>ROUND(IF(ISBLANK(C396),0,VLOOKUP(C396,'[2]Acha Air Sales Price List'!$B$1:$X$65536,12,FALSE)*$L$14),2)</f>
        <v>0</v>
      </c>
      <c r="H396" s="22">
        <f t="shared" si="9"/>
        <v>0</v>
      </c>
      <c r="I396" s="14"/>
    </row>
    <row r="397" spans="1:9" ht="12.4" hidden="1" customHeight="1">
      <c r="A397" s="13"/>
      <c r="B397" s="1"/>
      <c r="C397" s="36"/>
      <c r="D397" s="133"/>
      <c r="E397" s="134"/>
      <c r="F397" s="43" t="str">
        <f>VLOOKUP(C397,'[2]Acha Air Sales Price List'!$B$1:$D$65536,3,FALSE)</f>
        <v>Exchange rate :</v>
      </c>
      <c r="G397" s="21">
        <f>ROUND(IF(ISBLANK(C397),0,VLOOKUP(C397,'[2]Acha Air Sales Price List'!$B$1:$X$65536,12,FALSE)*$L$14),2)</f>
        <v>0</v>
      </c>
      <c r="H397" s="22">
        <f t="shared" si="9"/>
        <v>0</v>
      </c>
      <c r="I397" s="14"/>
    </row>
    <row r="398" spans="1:9" ht="12.4" hidden="1" customHeight="1">
      <c r="A398" s="13"/>
      <c r="B398" s="1"/>
      <c r="C398" s="36"/>
      <c r="D398" s="133"/>
      <c r="E398" s="134"/>
      <c r="F398" s="43" t="str">
        <f>VLOOKUP(C398,'[2]Acha Air Sales Price List'!$B$1:$D$65536,3,FALSE)</f>
        <v>Exchange rate :</v>
      </c>
      <c r="G398" s="21">
        <f>ROUND(IF(ISBLANK(C398),0,VLOOKUP(C398,'[2]Acha Air Sales Price List'!$B$1:$X$65536,12,FALSE)*$L$14),2)</f>
        <v>0</v>
      </c>
      <c r="H398" s="22">
        <f t="shared" si="9"/>
        <v>0</v>
      </c>
      <c r="I398" s="14"/>
    </row>
    <row r="399" spans="1:9" ht="12.4" hidden="1" customHeight="1">
      <c r="A399" s="13"/>
      <c r="B399" s="1"/>
      <c r="C399" s="36"/>
      <c r="D399" s="133"/>
      <c r="E399" s="134"/>
      <c r="F399" s="43" t="str">
        <f>VLOOKUP(C399,'[2]Acha Air Sales Price List'!$B$1:$D$65536,3,FALSE)</f>
        <v>Exchange rate :</v>
      </c>
      <c r="G399" s="21">
        <f>ROUND(IF(ISBLANK(C399),0,VLOOKUP(C399,'[2]Acha Air Sales Price List'!$B$1:$X$65536,12,FALSE)*$L$14),2)</f>
        <v>0</v>
      </c>
      <c r="H399" s="22">
        <f t="shared" si="9"/>
        <v>0</v>
      </c>
      <c r="I399" s="14"/>
    </row>
    <row r="400" spans="1:9" ht="12.4" hidden="1" customHeight="1">
      <c r="A400" s="13"/>
      <c r="B400" s="1"/>
      <c r="C400" s="36"/>
      <c r="D400" s="133"/>
      <c r="E400" s="134"/>
      <c r="F400" s="43" t="str">
        <f>VLOOKUP(C400,'[2]Acha Air Sales Price List'!$B$1:$D$65536,3,FALSE)</f>
        <v>Exchange rate :</v>
      </c>
      <c r="G400" s="21">
        <f>ROUND(IF(ISBLANK(C400),0,VLOOKUP(C400,'[2]Acha Air Sales Price List'!$B$1:$X$65536,12,FALSE)*$L$14),2)</f>
        <v>0</v>
      </c>
      <c r="H400" s="22">
        <f t="shared" si="9"/>
        <v>0</v>
      </c>
      <c r="I400" s="14"/>
    </row>
    <row r="401" spans="1:9" ht="12.4" hidden="1" customHeight="1">
      <c r="A401" s="13"/>
      <c r="B401" s="1"/>
      <c r="C401" s="37"/>
      <c r="D401" s="133"/>
      <c r="E401" s="134"/>
      <c r="F401" s="43" t="str">
        <f>VLOOKUP(C401,'[2]Acha Air Sales Price List'!$B$1:$D$65536,3,FALSE)</f>
        <v>Exchange rate :</v>
      </c>
      <c r="G401" s="21">
        <f>ROUND(IF(ISBLANK(C401),0,VLOOKUP(C401,'[2]Acha Air Sales Price List'!$B$1:$X$65536,12,FALSE)*$L$14),2)</f>
        <v>0</v>
      </c>
      <c r="H401" s="22">
        <f t="shared" si="9"/>
        <v>0</v>
      </c>
      <c r="I401" s="14"/>
    </row>
    <row r="402" spans="1:9" ht="12" hidden="1" customHeight="1">
      <c r="A402" s="13"/>
      <c r="B402" s="1"/>
      <c r="C402" s="36"/>
      <c r="D402" s="133"/>
      <c r="E402" s="134"/>
      <c r="F402" s="43" t="str">
        <f>VLOOKUP(C402,'[2]Acha Air Sales Price List'!$B$1:$D$65536,3,FALSE)</f>
        <v>Exchange rate :</v>
      </c>
      <c r="G402" s="21">
        <f>ROUND(IF(ISBLANK(C402),0,VLOOKUP(C402,'[2]Acha Air Sales Price List'!$B$1:$X$65536,12,FALSE)*$L$14),2)</f>
        <v>0</v>
      </c>
      <c r="H402" s="22">
        <f t="shared" si="9"/>
        <v>0</v>
      </c>
      <c r="I402" s="14"/>
    </row>
    <row r="403" spans="1:9" ht="12.4" hidden="1" customHeight="1">
      <c r="A403" s="13"/>
      <c r="B403" s="1"/>
      <c r="C403" s="36"/>
      <c r="D403" s="133"/>
      <c r="E403" s="134"/>
      <c r="F403" s="43" t="str">
        <f>VLOOKUP(C403,'[2]Acha Air Sales Price List'!$B$1:$D$65536,3,FALSE)</f>
        <v>Exchange rate :</v>
      </c>
      <c r="G403" s="21">
        <f>ROUND(IF(ISBLANK(C403),0,VLOOKUP(C403,'[2]Acha Air Sales Price List'!$B$1:$X$65536,12,FALSE)*$L$14),2)</f>
        <v>0</v>
      </c>
      <c r="H403" s="22">
        <f t="shared" si="9"/>
        <v>0</v>
      </c>
      <c r="I403" s="14"/>
    </row>
    <row r="404" spans="1:9" ht="12.4" hidden="1" customHeight="1">
      <c r="A404" s="13"/>
      <c r="B404" s="1"/>
      <c r="C404" s="36"/>
      <c r="D404" s="133"/>
      <c r="E404" s="134"/>
      <c r="F404" s="43" t="str">
        <f>VLOOKUP(C404,'[2]Acha Air Sales Price List'!$B$1:$D$65536,3,FALSE)</f>
        <v>Exchange rate :</v>
      </c>
      <c r="G404" s="21">
        <f>ROUND(IF(ISBLANK(C404),0,VLOOKUP(C404,'[2]Acha Air Sales Price List'!$B$1:$X$65536,12,FALSE)*$L$14),2)</f>
        <v>0</v>
      </c>
      <c r="H404" s="22">
        <f t="shared" si="9"/>
        <v>0</v>
      </c>
      <c r="I404" s="14"/>
    </row>
    <row r="405" spans="1:9" ht="12.4" hidden="1" customHeight="1">
      <c r="A405" s="13"/>
      <c r="B405" s="1"/>
      <c r="C405" s="36"/>
      <c r="D405" s="133"/>
      <c r="E405" s="134"/>
      <c r="F405" s="43" t="str">
        <f>VLOOKUP(C405,'[2]Acha Air Sales Price List'!$B$1:$D$65536,3,FALSE)</f>
        <v>Exchange rate :</v>
      </c>
      <c r="G405" s="21">
        <f>ROUND(IF(ISBLANK(C405),0,VLOOKUP(C405,'[2]Acha Air Sales Price List'!$B$1:$X$65536,12,FALSE)*$L$14),2)</f>
        <v>0</v>
      </c>
      <c r="H405" s="22">
        <f t="shared" si="9"/>
        <v>0</v>
      </c>
      <c r="I405" s="14"/>
    </row>
    <row r="406" spans="1:9" ht="12.4" hidden="1" customHeight="1">
      <c r="A406" s="13"/>
      <c r="B406" s="1"/>
      <c r="C406" s="36"/>
      <c r="D406" s="133"/>
      <c r="E406" s="134"/>
      <c r="F406" s="43" t="str">
        <f>VLOOKUP(C406,'[2]Acha Air Sales Price List'!$B$1:$D$65536,3,FALSE)</f>
        <v>Exchange rate :</v>
      </c>
      <c r="G406" s="21">
        <f>ROUND(IF(ISBLANK(C406),0,VLOOKUP(C406,'[2]Acha Air Sales Price List'!$B$1:$X$65536,12,FALSE)*$L$14),2)</f>
        <v>0</v>
      </c>
      <c r="H406" s="22">
        <f t="shared" si="9"/>
        <v>0</v>
      </c>
      <c r="I406" s="14"/>
    </row>
    <row r="407" spans="1:9" ht="12.4" hidden="1" customHeight="1">
      <c r="A407" s="13"/>
      <c r="B407" s="1"/>
      <c r="C407" s="36"/>
      <c r="D407" s="133"/>
      <c r="E407" s="134"/>
      <c r="F407" s="43" t="str">
        <f>VLOOKUP(C407,'[2]Acha Air Sales Price List'!$B$1:$D$65536,3,FALSE)</f>
        <v>Exchange rate :</v>
      </c>
      <c r="G407" s="21">
        <f>ROUND(IF(ISBLANK(C407),0,VLOOKUP(C407,'[2]Acha Air Sales Price List'!$B$1:$X$65536,12,FALSE)*$L$14),2)</f>
        <v>0</v>
      </c>
      <c r="H407" s="22">
        <f t="shared" si="9"/>
        <v>0</v>
      </c>
      <c r="I407" s="14"/>
    </row>
    <row r="408" spans="1:9" ht="12.4" hidden="1" customHeight="1">
      <c r="A408" s="13"/>
      <c r="B408" s="1"/>
      <c r="C408" s="36"/>
      <c r="D408" s="133"/>
      <c r="E408" s="134"/>
      <c r="F408" s="43" t="str">
        <f>VLOOKUP(C408,'[2]Acha Air Sales Price List'!$B$1:$D$65536,3,FALSE)</f>
        <v>Exchange rate :</v>
      </c>
      <c r="G408" s="21">
        <f>ROUND(IF(ISBLANK(C408),0,VLOOKUP(C408,'[2]Acha Air Sales Price List'!$B$1:$X$65536,12,FALSE)*$L$14),2)</f>
        <v>0</v>
      </c>
      <c r="H408" s="22">
        <f t="shared" si="9"/>
        <v>0</v>
      </c>
      <c r="I408" s="14"/>
    </row>
    <row r="409" spans="1:9" ht="12.4" hidden="1" customHeight="1">
      <c r="A409" s="13"/>
      <c r="B409" s="1"/>
      <c r="C409" s="36"/>
      <c r="D409" s="133"/>
      <c r="E409" s="134"/>
      <c r="F409" s="43" t="str">
        <f>VLOOKUP(C409,'[2]Acha Air Sales Price List'!$B$1:$D$65536,3,FALSE)</f>
        <v>Exchange rate :</v>
      </c>
      <c r="G409" s="21">
        <f>ROUND(IF(ISBLANK(C409),0,VLOOKUP(C409,'[2]Acha Air Sales Price List'!$B$1:$X$65536,12,FALSE)*$L$14),2)</f>
        <v>0</v>
      </c>
      <c r="H409" s="22">
        <f t="shared" si="9"/>
        <v>0</v>
      </c>
      <c r="I409" s="14"/>
    </row>
    <row r="410" spans="1:9" ht="12.4" hidden="1" customHeight="1">
      <c r="A410" s="13"/>
      <c r="B410" s="1"/>
      <c r="C410" s="36"/>
      <c r="D410" s="133"/>
      <c r="E410" s="134"/>
      <c r="F410" s="43" t="str">
        <f>VLOOKUP(C410,'[2]Acha Air Sales Price List'!$B$1:$D$65536,3,FALSE)</f>
        <v>Exchange rate :</v>
      </c>
      <c r="G410" s="21">
        <f>ROUND(IF(ISBLANK(C410),0,VLOOKUP(C410,'[2]Acha Air Sales Price List'!$B$1:$X$65536,12,FALSE)*$L$14),2)</f>
        <v>0</v>
      </c>
      <c r="H410" s="22">
        <f t="shared" si="9"/>
        <v>0</v>
      </c>
      <c r="I410" s="14"/>
    </row>
    <row r="411" spans="1:9" ht="12.4" hidden="1" customHeight="1">
      <c r="A411" s="13"/>
      <c r="B411" s="1"/>
      <c r="C411" s="36"/>
      <c r="D411" s="133"/>
      <c r="E411" s="134"/>
      <c r="F411" s="43" t="str">
        <f>VLOOKUP(C411,'[2]Acha Air Sales Price List'!$B$1:$D$65536,3,FALSE)</f>
        <v>Exchange rate :</v>
      </c>
      <c r="G411" s="21">
        <f>ROUND(IF(ISBLANK(C411),0,VLOOKUP(C411,'[2]Acha Air Sales Price List'!$B$1:$X$65536,12,FALSE)*$L$14),2)</f>
        <v>0</v>
      </c>
      <c r="H411" s="22">
        <f t="shared" si="9"/>
        <v>0</v>
      </c>
      <c r="I411" s="14"/>
    </row>
    <row r="412" spans="1:9" ht="12.4" hidden="1" customHeight="1">
      <c r="A412" s="13"/>
      <c r="B412" s="1"/>
      <c r="C412" s="36"/>
      <c r="D412" s="133"/>
      <c r="E412" s="134"/>
      <c r="F412" s="43" t="str">
        <f>VLOOKUP(C412,'[2]Acha Air Sales Price List'!$B$1:$D$65536,3,FALSE)</f>
        <v>Exchange rate :</v>
      </c>
      <c r="G412" s="21">
        <f>ROUND(IF(ISBLANK(C412),0,VLOOKUP(C412,'[2]Acha Air Sales Price List'!$B$1:$X$65536,12,FALSE)*$L$14),2)</f>
        <v>0</v>
      </c>
      <c r="H412" s="22">
        <f t="shared" si="9"/>
        <v>0</v>
      </c>
      <c r="I412" s="14"/>
    </row>
    <row r="413" spans="1:9" ht="12.4" hidden="1" customHeight="1">
      <c r="A413" s="13"/>
      <c r="B413" s="1"/>
      <c r="C413" s="36"/>
      <c r="D413" s="133"/>
      <c r="E413" s="134"/>
      <c r="F413" s="43" t="str">
        <f>VLOOKUP(C413,'[2]Acha Air Sales Price List'!$B$1:$D$65536,3,FALSE)</f>
        <v>Exchange rate :</v>
      </c>
      <c r="G413" s="21">
        <f>ROUND(IF(ISBLANK(C413),0,VLOOKUP(C413,'[2]Acha Air Sales Price List'!$B$1:$X$65536,12,FALSE)*$L$14),2)</f>
        <v>0</v>
      </c>
      <c r="H413" s="22">
        <f t="shared" si="9"/>
        <v>0</v>
      </c>
      <c r="I413" s="14"/>
    </row>
    <row r="414" spans="1:9" ht="12.4" hidden="1" customHeight="1">
      <c r="A414" s="13"/>
      <c r="B414" s="1"/>
      <c r="C414" s="36"/>
      <c r="D414" s="133"/>
      <c r="E414" s="134"/>
      <c r="F414" s="43" t="str">
        <f>VLOOKUP(C414,'[2]Acha Air Sales Price List'!$B$1:$D$65536,3,FALSE)</f>
        <v>Exchange rate :</v>
      </c>
      <c r="G414" s="21">
        <f>ROUND(IF(ISBLANK(C414),0,VLOOKUP(C414,'[2]Acha Air Sales Price List'!$B$1:$X$65536,12,FALSE)*$L$14),2)</f>
        <v>0</v>
      </c>
      <c r="H414" s="22">
        <f t="shared" si="9"/>
        <v>0</v>
      </c>
      <c r="I414" s="14"/>
    </row>
    <row r="415" spans="1:9" ht="12.4" hidden="1" customHeight="1">
      <c r="A415" s="13"/>
      <c r="B415" s="1"/>
      <c r="C415" s="36"/>
      <c r="D415" s="133"/>
      <c r="E415" s="134"/>
      <c r="F415" s="43" t="str">
        <f>VLOOKUP(C415,'[2]Acha Air Sales Price List'!$B$1:$D$65536,3,FALSE)</f>
        <v>Exchange rate :</v>
      </c>
      <c r="G415" s="21">
        <f>ROUND(IF(ISBLANK(C415),0,VLOOKUP(C415,'[2]Acha Air Sales Price List'!$B$1:$X$65536,12,FALSE)*$L$14),2)</f>
        <v>0</v>
      </c>
      <c r="H415" s="22">
        <f t="shared" si="9"/>
        <v>0</v>
      </c>
      <c r="I415" s="14"/>
    </row>
    <row r="416" spans="1:9" ht="12.4" hidden="1" customHeight="1">
      <c r="A416" s="13"/>
      <c r="B416" s="1"/>
      <c r="C416" s="36"/>
      <c r="D416" s="133"/>
      <c r="E416" s="134"/>
      <c r="F416" s="43" t="str">
        <f>VLOOKUP(C416,'[2]Acha Air Sales Price List'!$B$1:$D$65536,3,FALSE)</f>
        <v>Exchange rate :</v>
      </c>
      <c r="G416" s="21">
        <f>ROUND(IF(ISBLANK(C416),0,VLOOKUP(C416,'[2]Acha Air Sales Price List'!$B$1:$X$65536,12,FALSE)*$L$14),2)</f>
        <v>0</v>
      </c>
      <c r="H416" s="22">
        <f t="shared" si="9"/>
        <v>0</v>
      </c>
      <c r="I416" s="14"/>
    </row>
    <row r="417" spans="1:9" ht="12.4" hidden="1" customHeight="1">
      <c r="A417" s="13"/>
      <c r="B417" s="1"/>
      <c r="C417" s="36"/>
      <c r="D417" s="133"/>
      <c r="E417" s="134"/>
      <c r="F417" s="43" t="str">
        <f>VLOOKUP(C417,'[2]Acha Air Sales Price List'!$B$1:$D$65536,3,FALSE)</f>
        <v>Exchange rate :</v>
      </c>
      <c r="G417" s="21">
        <f>ROUND(IF(ISBLANK(C417),0,VLOOKUP(C417,'[2]Acha Air Sales Price List'!$B$1:$X$65536,12,FALSE)*$L$14),2)</f>
        <v>0</v>
      </c>
      <c r="H417" s="22">
        <f t="shared" si="9"/>
        <v>0</v>
      </c>
      <c r="I417" s="14"/>
    </row>
    <row r="418" spans="1:9" ht="12.4" hidden="1" customHeight="1">
      <c r="A418" s="13"/>
      <c r="B418" s="1"/>
      <c r="C418" s="36"/>
      <c r="D418" s="133"/>
      <c r="E418" s="134"/>
      <c r="F418" s="43" t="str">
        <f>VLOOKUP(C418,'[2]Acha Air Sales Price List'!$B$1:$D$65536,3,FALSE)</f>
        <v>Exchange rate :</v>
      </c>
      <c r="G418" s="21">
        <f>ROUND(IF(ISBLANK(C418),0,VLOOKUP(C418,'[2]Acha Air Sales Price List'!$B$1:$X$65536,12,FALSE)*$L$14),2)</f>
        <v>0</v>
      </c>
      <c r="H418" s="22">
        <f t="shared" si="9"/>
        <v>0</v>
      </c>
      <c r="I418" s="14"/>
    </row>
    <row r="419" spans="1:9" ht="12.4" hidden="1" customHeight="1">
      <c r="A419" s="13"/>
      <c r="B419" s="1"/>
      <c r="C419" s="36"/>
      <c r="D419" s="133"/>
      <c r="E419" s="134"/>
      <c r="F419" s="43" t="str">
        <f>VLOOKUP(C419,'[2]Acha Air Sales Price List'!$B$1:$D$65536,3,FALSE)</f>
        <v>Exchange rate :</v>
      </c>
      <c r="G419" s="21">
        <f>ROUND(IF(ISBLANK(C419),0,VLOOKUP(C419,'[2]Acha Air Sales Price List'!$B$1:$X$65536,12,FALSE)*$L$14),2)</f>
        <v>0</v>
      </c>
      <c r="H419" s="22">
        <f t="shared" si="9"/>
        <v>0</v>
      </c>
      <c r="I419" s="14"/>
    </row>
    <row r="420" spans="1:9" ht="12.4" hidden="1" customHeight="1">
      <c r="A420" s="13"/>
      <c r="B420" s="1"/>
      <c r="C420" s="36"/>
      <c r="D420" s="133"/>
      <c r="E420" s="134"/>
      <c r="F420" s="43" t="str">
        <f>VLOOKUP(C420,'[2]Acha Air Sales Price List'!$B$1:$D$65536,3,FALSE)</f>
        <v>Exchange rate :</v>
      </c>
      <c r="G420" s="21">
        <f>ROUND(IF(ISBLANK(C420),0,VLOOKUP(C420,'[2]Acha Air Sales Price List'!$B$1:$X$65536,12,FALSE)*$L$14),2)</f>
        <v>0</v>
      </c>
      <c r="H420" s="22">
        <f t="shared" si="9"/>
        <v>0</v>
      </c>
      <c r="I420" s="14"/>
    </row>
    <row r="421" spans="1:9" ht="12.4" hidden="1" customHeight="1">
      <c r="A421" s="13"/>
      <c r="B421" s="1"/>
      <c r="C421" s="36"/>
      <c r="D421" s="133"/>
      <c r="E421" s="134"/>
      <c r="F421" s="43" t="str">
        <f>VLOOKUP(C421,'[2]Acha Air Sales Price List'!$B$1:$D$65536,3,FALSE)</f>
        <v>Exchange rate :</v>
      </c>
      <c r="G421" s="21">
        <f>ROUND(IF(ISBLANK(C421),0,VLOOKUP(C421,'[2]Acha Air Sales Price List'!$B$1:$X$65536,12,FALSE)*$L$14),2)</f>
        <v>0</v>
      </c>
      <c r="H421" s="22">
        <f t="shared" si="9"/>
        <v>0</v>
      </c>
      <c r="I421" s="14"/>
    </row>
    <row r="422" spans="1:9" ht="12.4" hidden="1" customHeight="1">
      <c r="A422" s="13"/>
      <c r="B422" s="1"/>
      <c r="C422" s="36"/>
      <c r="D422" s="133"/>
      <c r="E422" s="134"/>
      <c r="F422" s="43" t="str">
        <f>VLOOKUP(C422,'[2]Acha Air Sales Price List'!$B$1:$D$65536,3,FALSE)</f>
        <v>Exchange rate :</v>
      </c>
      <c r="G422" s="21">
        <f>ROUND(IF(ISBLANK(C422),0,VLOOKUP(C422,'[2]Acha Air Sales Price List'!$B$1:$X$65536,12,FALSE)*$L$14),2)</f>
        <v>0</v>
      </c>
      <c r="H422" s="22">
        <f t="shared" si="9"/>
        <v>0</v>
      </c>
      <c r="I422" s="14"/>
    </row>
    <row r="423" spans="1:9" ht="12.4" hidden="1" customHeight="1">
      <c r="A423" s="13"/>
      <c r="B423" s="1"/>
      <c r="C423" s="36"/>
      <c r="D423" s="133"/>
      <c r="E423" s="134"/>
      <c r="F423" s="43" t="str">
        <f>VLOOKUP(C423,'[2]Acha Air Sales Price List'!$B$1:$D$65536,3,FALSE)</f>
        <v>Exchange rate :</v>
      </c>
      <c r="G423" s="21">
        <f>ROUND(IF(ISBLANK(C423),0,VLOOKUP(C423,'[2]Acha Air Sales Price List'!$B$1:$X$65536,12,FALSE)*$L$14),2)</f>
        <v>0</v>
      </c>
      <c r="H423" s="22">
        <f t="shared" si="9"/>
        <v>0</v>
      </c>
      <c r="I423" s="14"/>
    </row>
    <row r="424" spans="1:9" ht="12.4" hidden="1" customHeight="1">
      <c r="A424" s="13"/>
      <c r="B424" s="1"/>
      <c r="C424" s="36"/>
      <c r="D424" s="133"/>
      <c r="E424" s="134"/>
      <c r="F424" s="43" t="str">
        <f>VLOOKUP(C424,'[2]Acha Air Sales Price List'!$B$1:$D$65536,3,FALSE)</f>
        <v>Exchange rate :</v>
      </c>
      <c r="G424" s="21">
        <f>ROUND(IF(ISBLANK(C424),0,VLOOKUP(C424,'[2]Acha Air Sales Price List'!$B$1:$X$65536,12,FALSE)*$L$14),2)</f>
        <v>0</v>
      </c>
      <c r="H424" s="22">
        <f t="shared" si="9"/>
        <v>0</v>
      </c>
      <c r="I424" s="14"/>
    </row>
    <row r="425" spans="1:9" ht="12.4" hidden="1" customHeight="1">
      <c r="A425" s="13"/>
      <c r="B425" s="1"/>
      <c r="C425" s="36"/>
      <c r="D425" s="133"/>
      <c r="E425" s="134"/>
      <c r="F425" s="43" t="str">
        <f>VLOOKUP(C425,'[2]Acha Air Sales Price List'!$B$1:$D$65536,3,FALSE)</f>
        <v>Exchange rate :</v>
      </c>
      <c r="G425" s="21">
        <f>ROUND(IF(ISBLANK(C425),0,VLOOKUP(C425,'[2]Acha Air Sales Price List'!$B$1:$X$65536,12,FALSE)*$L$14),2)</f>
        <v>0</v>
      </c>
      <c r="H425" s="22">
        <f t="shared" si="9"/>
        <v>0</v>
      </c>
      <c r="I425" s="14"/>
    </row>
    <row r="426" spans="1:9" ht="12.4" hidden="1" customHeight="1">
      <c r="A426" s="13"/>
      <c r="B426" s="1"/>
      <c r="C426" s="36"/>
      <c r="D426" s="133"/>
      <c r="E426" s="134"/>
      <c r="F426" s="43" t="str">
        <f>VLOOKUP(C426,'[2]Acha Air Sales Price List'!$B$1:$D$65536,3,FALSE)</f>
        <v>Exchange rate :</v>
      </c>
      <c r="G426" s="21">
        <f>ROUND(IF(ISBLANK(C426),0,VLOOKUP(C426,'[2]Acha Air Sales Price List'!$B$1:$X$65536,12,FALSE)*$L$14),2)</f>
        <v>0</v>
      </c>
      <c r="H426" s="22">
        <f t="shared" si="9"/>
        <v>0</v>
      </c>
      <c r="I426" s="14"/>
    </row>
    <row r="427" spans="1:9" ht="12.4" hidden="1" customHeight="1">
      <c r="A427" s="13"/>
      <c r="B427" s="1"/>
      <c r="C427" s="36"/>
      <c r="D427" s="133"/>
      <c r="E427" s="134"/>
      <c r="F427" s="43" t="str">
        <f>VLOOKUP(C427,'[2]Acha Air Sales Price List'!$B$1:$D$65536,3,FALSE)</f>
        <v>Exchange rate :</v>
      </c>
      <c r="G427" s="21">
        <f>ROUND(IF(ISBLANK(C427),0,VLOOKUP(C427,'[2]Acha Air Sales Price List'!$B$1:$X$65536,12,FALSE)*$L$14),2)</f>
        <v>0</v>
      </c>
      <c r="H427" s="22">
        <f t="shared" si="9"/>
        <v>0</v>
      </c>
      <c r="I427" s="14"/>
    </row>
    <row r="428" spans="1:9" ht="12.4" hidden="1" customHeight="1">
      <c r="A428" s="13"/>
      <c r="B428" s="1"/>
      <c r="C428" s="36"/>
      <c r="D428" s="133"/>
      <c r="E428" s="134"/>
      <c r="F428" s="43" t="str">
        <f>VLOOKUP(C428,'[2]Acha Air Sales Price List'!$B$1:$D$65536,3,FALSE)</f>
        <v>Exchange rate :</v>
      </c>
      <c r="G428" s="21">
        <f>ROUND(IF(ISBLANK(C428),0,VLOOKUP(C428,'[2]Acha Air Sales Price List'!$B$1:$X$65536,12,FALSE)*$L$14),2)</f>
        <v>0</v>
      </c>
      <c r="H428" s="22">
        <f t="shared" si="9"/>
        <v>0</v>
      </c>
      <c r="I428" s="14"/>
    </row>
    <row r="429" spans="1:9" ht="12.4" hidden="1" customHeight="1">
      <c r="A429" s="13"/>
      <c r="B429" s="1"/>
      <c r="C429" s="37"/>
      <c r="D429" s="133"/>
      <c r="E429" s="134"/>
      <c r="F429" s="43" t="str">
        <f>VLOOKUP(C429,'[2]Acha Air Sales Price List'!$B$1:$D$65536,3,FALSE)</f>
        <v>Exchange rate :</v>
      </c>
      <c r="G429" s="21">
        <f>ROUND(IF(ISBLANK(C429),0,VLOOKUP(C429,'[2]Acha Air Sales Price List'!$B$1:$X$65536,12,FALSE)*$L$14),2)</f>
        <v>0</v>
      </c>
      <c r="H429" s="22">
        <f>ROUND(IF(ISNUMBER(B429), G429*B429, 0),5)</f>
        <v>0</v>
      </c>
      <c r="I429" s="14"/>
    </row>
    <row r="430" spans="1:9" ht="12" hidden="1" customHeight="1">
      <c r="A430" s="13"/>
      <c r="B430" s="1"/>
      <c r="C430" s="36"/>
      <c r="D430" s="133"/>
      <c r="E430" s="134"/>
      <c r="F430" s="43" t="str">
        <f>VLOOKUP(C430,'[2]Acha Air Sales Price List'!$B$1:$D$65536,3,FALSE)</f>
        <v>Exchange rate :</v>
      </c>
      <c r="G430" s="21">
        <f>ROUND(IF(ISBLANK(C430),0,VLOOKUP(C430,'[2]Acha Air Sales Price List'!$B$1:$X$65536,12,FALSE)*$L$14),2)</f>
        <v>0</v>
      </c>
      <c r="H430" s="22">
        <f t="shared" ref="H430:H480" si="10">ROUND(IF(ISNUMBER(B430), G430*B430, 0),5)</f>
        <v>0</v>
      </c>
      <c r="I430" s="14"/>
    </row>
    <row r="431" spans="1:9" ht="12.4" hidden="1" customHeight="1">
      <c r="A431" s="13"/>
      <c r="B431" s="1"/>
      <c r="C431" s="36"/>
      <c r="D431" s="133"/>
      <c r="E431" s="134"/>
      <c r="F431" s="43" t="str">
        <f>VLOOKUP(C431,'[2]Acha Air Sales Price List'!$B$1:$D$65536,3,FALSE)</f>
        <v>Exchange rate :</v>
      </c>
      <c r="G431" s="21">
        <f>ROUND(IF(ISBLANK(C431),0,VLOOKUP(C431,'[2]Acha Air Sales Price List'!$B$1:$X$65536,12,FALSE)*$L$14),2)</f>
        <v>0</v>
      </c>
      <c r="H431" s="22">
        <f t="shared" si="10"/>
        <v>0</v>
      </c>
      <c r="I431" s="14"/>
    </row>
    <row r="432" spans="1:9" ht="12.4" hidden="1" customHeight="1">
      <c r="A432" s="13"/>
      <c r="B432" s="1"/>
      <c r="C432" s="36"/>
      <c r="D432" s="133"/>
      <c r="E432" s="134"/>
      <c r="F432" s="43" t="str">
        <f>VLOOKUP(C432,'[2]Acha Air Sales Price List'!$B$1:$D$65536,3,FALSE)</f>
        <v>Exchange rate :</v>
      </c>
      <c r="G432" s="21">
        <f>ROUND(IF(ISBLANK(C432),0,VLOOKUP(C432,'[2]Acha Air Sales Price List'!$B$1:$X$65536,12,FALSE)*$L$14),2)</f>
        <v>0</v>
      </c>
      <c r="H432" s="22">
        <f t="shared" si="10"/>
        <v>0</v>
      </c>
      <c r="I432" s="14"/>
    </row>
    <row r="433" spans="1:9" ht="12.4" hidden="1" customHeight="1">
      <c r="A433" s="13"/>
      <c r="B433" s="1"/>
      <c r="C433" s="36"/>
      <c r="D433" s="133"/>
      <c r="E433" s="134"/>
      <c r="F433" s="43" t="str">
        <f>VLOOKUP(C433,'[2]Acha Air Sales Price List'!$B$1:$D$65536,3,FALSE)</f>
        <v>Exchange rate :</v>
      </c>
      <c r="G433" s="21">
        <f>ROUND(IF(ISBLANK(C433),0,VLOOKUP(C433,'[2]Acha Air Sales Price List'!$B$1:$X$65536,12,FALSE)*$L$14),2)</f>
        <v>0</v>
      </c>
      <c r="H433" s="22">
        <f t="shared" si="10"/>
        <v>0</v>
      </c>
      <c r="I433" s="14"/>
    </row>
    <row r="434" spans="1:9" ht="12.4" hidden="1" customHeight="1">
      <c r="A434" s="13"/>
      <c r="B434" s="1"/>
      <c r="C434" s="36"/>
      <c r="D434" s="133"/>
      <c r="E434" s="134"/>
      <c r="F434" s="43" t="str">
        <f>VLOOKUP(C434,'[2]Acha Air Sales Price List'!$B$1:$D$65536,3,FALSE)</f>
        <v>Exchange rate :</v>
      </c>
      <c r="G434" s="21">
        <f>ROUND(IF(ISBLANK(C434),0,VLOOKUP(C434,'[2]Acha Air Sales Price List'!$B$1:$X$65536,12,FALSE)*$L$14),2)</f>
        <v>0</v>
      </c>
      <c r="H434" s="22">
        <f t="shared" si="10"/>
        <v>0</v>
      </c>
      <c r="I434" s="14"/>
    </row>
    <row r="435" spans="1:9" ht="12.4" hidden="1" customHeight="1">
      <c r="A435" s="13"/>
      <c r="B435" s="1"/>
      <c r="C435" s="36"/>
      <c r="D435" s="133"/>
      <c r="E435" s="134"/>
      <c r="F435" s="43" t="str">
        <f>VLOOKUP(C435,'[2]Acha Air Sales Price List'!$B$1:$D$65536,3,FALSE)</f>
        <v>Exchange rate :</v>
      </c>
      <c r="G435" s="21">
        <f>ROUND(IF(ISBLANK(C435),0,VLOOKUP(C435,'[2]Acha Air Sales Price List'!$B$1:$X$65536,12,FALSE)*$L$14),2)</f>
        <v>0</v>
      </c>
      <c r="H435" s="22">
        <f t="shared" si="10"/>
        <v>0</v>
      </c>
      <c r="I435" s="14"/>
    </row>
    <row r="436" spans="1:9" ht="12.4" hidden="1" customHeight="1">
      <c r="A436" s="13"/>
      <c r="B436" s="1"/>
      <c r="C436" s="36"/>
      <c r="D436" s="133"/>
      <c r="E436" s="134"/>
      <c r="F436" s="43" t="str">
        <f>VLOOKUP(C436,'[2]Acha Air Sales Price List'!$B$1:$D$65536,3,FALSE)</f>
        <v>Exchange rate :</v>
      </c>
      <c r="G436" s="21">
        <f>ROUND(IF(ISBLANK(C436),0,VLOOKUP(C436,'[2]Acha Air Sales Price List'!$B$1:$X$65536,12,FALSE)*$L$14),2)</f>
        <v>0</v>
      </c>
      <c r="H436" s="22">
        <f t="shared" si="10"/>
        <v>0</v>
      </c>
      <c r="I436" s="14"/>
    </row>
    <row r="437" spans="1:9" ht="12.4" hidden="1" customHeight="1">
      <c r="A437" s="13"/>
      <c r="B437" s="1"/>
      <c r="C437" s="36"/>
      <c r="D437" s="133"/>
      <c r="E437" s="134"/>
      <c r="F437" s="43" t="str">
        <f>VLOOKUP(C437,'[2]Acha Air Sales Price List'!$B$1:$D$65536,3,FALSE)</f>
        <v>Exchange rate :</v>
      </c>
      <c r="G437" s="21">
        <f>ROUND(IF(ISBLANK(C437),0,VLOOKUP(C437,'[2]Acha Air Sales Price List'!$B$1:$X$65536,12,FALSE)*$L$14),2)</f>
        <v>0</v>
      </c>
      <c r="H437" s="22">
        <f t="shared" si="10"/>
        <v>0</v>
      </c>
      <c r="I437" s="14"/>
    </row>
    <row r="438" spans="1:9" ht="12.4" hidden="1" customHeight="1">
      <c r="A438" s="13"/>
      <c r="B438" s="1"/>
      <c r="C438" s="36"/>
      <c r="D438" s="133"/>
      <c r="E438" s="134"/>
      <c r="F438" s="43" t="str">
        <f>VLOOKUP(C438,'[2]Acha Air Sales Price List'!$B$1:$D$65536,3,FALSE)</f>
        <v>Exchange rate :</v>
      </c>
      <c r="G438" s="21">
        <f>ROUND(IF(ISBLANK(C438),0,VLOOKUP(C438,'[2]Acha Air Sales Price List'!$B$1:$X$65536,12,FALSE)*$L$14),2)</f>
        <v>0</v>
      </c>
      <c r="H438" s="22">
        <f t="shared" si="10"/>
        <v>0</v>
      </c>
      <c r="I438" s="14"/>
    </row>
    <row r="439" spans="1:9" ht="12.4" hidden="1" customHeight="1">
      <c r="A439" s="13"/>
      <c r="B439" s="1"/>
      <c r="C439" s="36"/>
      <c r="D439" s="133"/>
      <c r="E439" s="134"/>
      <c r="F439" s="43" t="str">
        <f>VLOOKUP(C439,'[2]Acha Air Sales Price List'!$B$1:$D$65536,3,FALSE)</f>
        <v>Exchange rate :</v>
      </c>
      <c r="G439" s="21">
        <f>ROUND(IF(ISBLANK(C439),0,VLOOKUP(C439,'[2]Acha Air Sales Price List'!$B$1:$X$65536,12,FALSE)*$L$14),2)</f>
        <v>0</v>
      </c>
      <c r="H439" s="22">
        <f t="shared" si="10"/>
        <v>0</v>
      </c>
      <c r="I439" s="14"/>
    </row>
    <row r="440" spans="1:9" ht="12.4" hidden="1" customHeight="1">
      <c r="A440" s="13"/>
      <c r="B440" s="1"/>
      <c r="C440" s="36"/>
      <c r="D440" s="133"/>
      <c r="E440" s="134"/>
      <c r="F440" s="43" t="str">
        <f>VLOOKUP(C440,'[2]Acha Air Sales Price List'!$B$1:$D$65536,3,FALSE)</f>
        <v>Exchange rate :</v>
      </c>
      <c r="G440" s="21">
        <f>ROUND(IF(ISBLANK(C440),0,VLOOKUP(C440,'[2]Acha Air Sales Price List'!$B$1:$X$65536,12,FALSE)*$L$14),2)</f>
        <v>0</v>
      </c>
      <c r="H440" s="22">
        <f t="shared" si="10"/>
        <v>0</v>
      </c>
      <c r="I440" s="14"/>
    </row>
    <row r="441" spans="1:9" ht="12.4" hidden="1" customHeight="1">
      <c r="A441" s="13"/>
      <c r="B441" s="1"/>
      <c r="C441" s="36"/>
      <c r="D441" s="133"/>
      <c r="E441" s="134"/>
      <c r="F441" s="43" t="str">
        <f>VLOOKUP(C441,'[2]Acha Air Sales Price List'!$B$1:$D$65536,3,FALSE)</f>
        <v>Exchange rate :</v>
      </c>
      <c r="G441" s="21">
        <f>ROUND(IF(ISBLANK(C441),0,VLOOKUP(C441,'[2]Acha Air Sales Price List'!$B$1:$X$65536,12,FALSE)*$L$14),2)</f>
        <v>0</v>
      </c>
      <c r="H441" s="22">
        <f t="shared" si="10"/>
        <v>0</v>
      </c>
      <c r="I441" s="14"/>
    </row>
    <row r="442" spans="1:9" ht="12.4" hidden="1" customHeight="1">
      <c r="A442" s="13"/>
      <c r="B442" s="1"/>
      <c r="C442" s="36"/>
      <c r="D442" s="133"/>
      <c r="E442" s="134"/>
      <c r="F442" s="43" t="str">
        <f>VLOOKUP(C442,'[2]Acha Air Sales Price List'!$B$1:$D$65536,3,FALSE)</f>
        <v>Exchange rate :</v>
      </c>
      <c r="G442" s="21">
        <f>ROUND(IF(ISBLANK(C442),0,VLOOKUP(C442,'[2]Acha Air Sales Price List'!$B$1:$X$65536,12,FALSE)*$L$14),2)</f>
        <v>0</v>
      </c>
      <c r="H442" s="22">
        <f t="shared" si="10"/>
        <v>0</v>
      </c>
      <c r="I442" s="14"/>
    </row>
    <row r="443" spans="1:9" ht="12.4" hidden="1" customHeight="1">
      <c r="A443" s="13"/>
      <c r="B443" s="1"/>
      <c r="C443" s="36"/>
      <c r="D443" s="133"/>
      <c r="E443" s="134"/>
      <c r="F443" s="43" t="str">
        <f>VLOOKUP(C443,'[2]Acha Air Sales Price List'!$B$1:$D$65536,3,FALSE)</f>
        <v>Exchange rate :</v>
      </c>
      <c r="G443" s="21">
        <f>ROUND(IF(ISBLANK(C443),0,VLOOKUP(C443,'[2]Acha Air Sales Price List'!$B$1:$X$65536,12,FALSE)*$L$14),2)</f>
        <v>0</v>
      </c>
      <c r="H443" s="22">
        <f t="shared" si="10"/>
        <v>0</v>
      </c>
      <c r="I443" s="14"/>
    </row>
    <row r="444" spans="1:9" ht="12.4" hidden="1" customHeight="1">
      <c r="A444" s="13"/>
      <c r="B444" s="1"/>
      <c r="C444" s="36"/>
      <c r="D444" s="133"/>
      <c r="E444" s="134"/>
      <c r="F444" s="43" t="str">
        <f>VLOOKUP(C444,'[2]Acha Air Sales Price List'!$B$1:$D$65536,3,FALSE)</f>
        <v>Exchange rate :</v>
      </c>
      <c r="G444" s="21">
        <f>ROUND(IF(ISBLANK(C444),0,VLOOKUP(C444,'[2]Acha Air Sales Price List'!$B$1:$X$65536,12,FALSE)*$L$14),2)</f>
        <v>0</v>
      </c>
      <c r="H444" s="22">
        <f t="shared" si="10"/>
        <v>0</v>
      </c>
      <c r="I444" s="14"/>
    </row>
    <row r="445" spans="1:9" ht="12.4" hidden="1" customHeight="1">
      <c r="A445" s="13"/>
      <c r="B445" s="1"/>
      <c r="C445" s="36"/>
      <c r="D445" s="133"/>
      <c r="E445" s="134"/>
      <c r="F445" s="43" t="str">
        <f>VLOOKUP(C445,'[2]Acha Air Sales Price List'!$B$1:$D$65536,3,FALSE)</f>
        <v>Exchange rate :</v>
      </c>
      <c r="G445" s="21">
        <f>ROUND(IF(ISBLANK(C445),0,VLOOKUP(C445,'[2]Acha Air Sales Price List'!$B$1:$X$65536,12,FALSE)*$L$14),2)</f>
        <v>0</v>
      </c>
      <c r="H445" s="22">
        <f t="shared" si="10"/>
        <v>0</v>
      </c>
      <c r="I445" s="14"/>
    </row>
    <row r="446" spans="1:9" ht="12.4" hidden="1" customHeight="1">
      <c r="A446" s="13"/>
      <c r="B446" s="1"/>
      <c r="C446" s="36"/>
      <c r="D446" s="133"/>
      <c r="E446" s="134"/>
      <c r="F446" s="43" t="str">
        <f>VLOOKUP(C446,'[2]Acha Air Sales Price List'!$B$1:$D$65536,3,FALSE)</f>
        <v>Exchange rate :</v>
      </c>
      <c r="G446" s="21">
        <f>ROUND(IF(ISBLANK(C446),0,VLOOKUP(C446,'[2]Acha Air Sales Price List'!$B$1:$X$65536,12,FALSE)*$L$14),2)</f>
        <v>0</v>
      </c>
      <c r="H446" s="22">
        <f t="shared" si="10"/>
        <v>0</v>
      </c>
      <c r="I446" s="14"/>
    </row>
    <row r="447" spans="1:9" ht="12.4" hidden="1" customHeight="1">
      <c r="A447" s="13"/>
      <c r="B447" s="1"/>
      <c r="C447" s="36"/>
      <c r="D447" s="133"/>
      <c r="E447" s="134"/>
      <c r="F447" s="43" t="str">
        <f>VLOOKUP(C447,'[2]Acha Air Sales Price List'!$B$1:$D$65536,3,FALSE)</f>
        <v>Exchange rate :</v>
      </c>
      <c r="G447" s="21">
        <f>ROUND(IF(ISBLANK(C447),0,VLOOKUP(C447,'[2]Acha Air Sales Price List'!$B$1:$X$65536,12,FALSE)*$L$14),2)</f>
        <v>0</v>
      </c>
      <c r="H447" s="22">
        <f t="shared" si="10"/>
        <v>0</v>
      </c>
      <c r="I447" s="14"/>
    </row>
    <row r="448" spans="1:9" ht="12.4" hidden="1" customHeight="1">
      <c r="A448" s="13"/>
      <c r="B448" s="1"/>
      <c r="C448" s="36"/>
      <c r="D448" s="133"/>
      <c r="E448" s="134"/>
      <c r="F448" s="43" t="str">
        <f>VLOOKUP(C448,'[2]Acha Air Sales Price List'!$B$1:$D$65536,3,FALSE)</f>
        <v>Exchange rate :</v>
      </c>
      <c r="G448" s="21">
        <f>ROUND(IF(ISBLANK(C448),0,VLOOKUP(C448,'[2]Acha Air Sales Price List'!$B$1:$X$65536,12,FALSE)*$L$14),2)</f>
        <v>0</v>
      </c>
      <c r="H448" s="22">
        <f t="shared" si="10"/>
        <v>0</v>
      </c>
      <c r="I448" s="14"/>
    </row>
    <row r="449" spans="1:9" ht="12.4" hidden="1" customHeight="1">
      <c r="A449" s="13"/>
      <c r="B449" s="1"/>
      <c r="C449" s="36"/>
      <c r="D449" s="133"/>
      <c r="E449" s="134"/>
      <c r="F449" s="43" t="str">
        <f>VLOOKUP(C449,'[2]Acha Air Sales Price List'!$B$1:$D$65536,3,FALSE)</f>
        <v>Exchange rate :</v>
      </c>
      <c r="G449" s="21">
        <f>ROUND(IF(ISBLANK(C449),0,VLOOKUP(C449,'[2]Acha Air Sales Price List'!$B$1:$X$65536,12,FALSE)*$L$14),2)</f>
        <v>0</v>
      </c>
      <c r="H449" s="22">
        <f t="shared" si="10"/>
        <v>0</v>
      </c>
      <c r="I449" s="14"/>
    </row>
    <row r="450" spans="1:9" ht="12.4" hidden="1" customHeight="1">
      <c r="A450" s="13"/>
      <c r="B450" s="1"/>
      <c r="C450" s="36"/>
      <c r="D450" s="133"/>
      <c r="E450" s="134"/>
      <c r="F450" s="43" t="str">
        <f>VLOOKUP(C450,'[2]Acha Air Sales Price List'!$B$1:$D$65536,3,FALSE)</f>
        <v>Exchange rate :</v>
      </c>
      <c r="G450" s="21">
        <f>ROUND(IF(ISBLANK(C450),0,VLOOKUP(C450,'[2]Acha Air Sales Price List'!$B$1:$X$65536,12,FALSE)*$L$14),2)</f>
        <v>0</v>
      </c>
      <c r="H450" s="22">
        <f t="shared" si="10"/>
        <v>0</v>
      </c>
      <c r="I450" s="14"/>
    </row>
    <row r="451" spans="1:9" ht="12.4" hidden="1" customHeight="1">
      <c r="A451" s="13"/>
      <c r="B451" s="1"/>
      <c r="C451" s="36"/>
      <c r="D451" s="133"/>
      <c r="E451" s="134"/>
      <c r="F451" s="43" t="str">
        <f>VLOOKUP(C451,'[2]Acha Air Sales Price List'!$B$1:$D$65536,3,FALSE)</f>
        <v>Exchange rate :</v>
      </c>
      <c r="G451" s="21">
        <f>ROUND(IF(ISBLANK(C451),0,VLOOKUP(C451,'[2]Acha Air Sales Price List'!$B$1:$X$65536,12,FALSE)*$L$14),2)</f>
        <v>0</v>
      </c>
      <c r="H451" s="22">
        <f t="shared" si="10"/>
        <v>0</v>
      </c>
      <c r="I451" s="14"/>
    </row>
    <row r="452" spans="1:9" ht="12.4" hidden="1" customHeight="1">
      <c r="A452" s="13"/>
      <c r="B452" s="1"/>
      <c r="C452" s="36"/>
      <c r="D452" s="133"/>
      <c r="E452" s="134"/>
      <c r="F452" s="43" t="str">
        <f>VLOOKUP(C452,'[2]Acha Air Sales Price List'!$B$1:$D$65536,3,FALSE)</f>
        <v>Exchange rate :</v>
      </c>
      <c r="G452" s="21">
        <f>ROUND(IF(ISBLANK(C452),0,VLOOKUP(C452,'[2]Acha Air Sales Price List'!$B$1:$X$65536,12,FALSE)*$L$14),2)</f>
        <v>0</v>
      </c>
      <c r="H452" s="22">
        <f t="shared" si="10"/>
        <v>0</v>
      </c>
      <c r="I452" s="14"/>
    </row>
    <row r="453" spans="1:9" ht="12.4" hidden="1" customHeight="1">
      <c r="A453" s="13"/>
      <c r="B453" s="1"/>
      <c r="C453" s="37"/>
      <c r="D453" s="133"/>
      <c r="E453" s="134"/>
      <c r="F453" s="43" t="str">
        <f>VLOOKUP(C453,'[2]Acha Air Sales Price List'!$B$1:$D$65536,3,FALSE)</f>
        <v>Exchange rate :</v>
      </c>
      <c r="G453" s="21">
        <f>ROUND(IF(ISBLANK(C453),0,VLOOKUP(C453,'[2]Acha Air Sales Price List'!$B$1:$X$65536,12,FALSE)*$L$14),2)</f>
        <v>0</v>
      </c>
      <c r="H453" s="22">
        <f t="shared" si="10"/>
        <v>0</v>
      </c>
      <c r="I453" s="14"/>
    </row>
    <row r="454" spans="1:9" ht="12" hidden="1" customHeight="1">
      <c r="A454" s="13"/>
      <c r="B454" s="1"/>
      <c r="C454" s="36"/>
      <c r="D454" s="133"/>
      <c r="E454" s="134"/>
      <c r="F454" s="43" t="str">
        <f>VLOOKUP(C454,'[2]Acha Air Sales Price List'!$B$1:$D$65536,3,FALSE)</f>
        <v>Exchange rate :</v>
      </c>
      <c r="G454" s="21">
        <f>ROUND(IF(ISBLANK(C454),0,VLOOKUP(C454,'[2]Acha Air Sales Price List'!$B$1:$X$65536,12,FALSE)*$L$14),2)</f>
        <v>0</v>
      </c>
      <c r="H454" s="22">
        <f t="shared" si="10"/>
        <v>0</v>
      </c>
      <c r="I454" s="14"/>
    </row>
    <row r="455" spans="1:9" ht="12.4" hidden="1" customHeight="1">
      <c r="A455" s="13"/>
      <c r="B455" s="1"/>
      <c r="C455" s="36"/>
      <c r="D455" s="133"/>
      <c r="E455" s="134"/>
      <c r="F455" s="43" t="str">
        <f>VLOOKUP(C455,'[2]Acha Air Sales Price List'!$B$1:$D$65536,3,FALSE)</f>
        <v>Exchange rate :</v>
      </c>
      <c r="G455" s="21">
        <f>ROUND(IF(ISBLANK(C455),0,VLOOKUP(C455,'[2]Acha Air Sales Price List'!$B$1:$X$65536,12,FALSE)*$L$14),2)</f>
        <v>0</v>
      </c>
      <c r="H455" s="22">
        <f t="shared" si="10"/>
        <v>0</v>
      </c>
      <c r="I455" s="14"/>
    </row>
    <row r="456" spans="1:9" ht="12.4" hidden="1" customHeight="1">
      <c r="A456" s="13"/>
      <c r="B456" s="1"/>
      <c r="C456" s="36"/>
      <c r="D456" s="133"/>
      <c r="E456" s="134"/>
      <c r="F456" s="43" t="str">
        <f>VLOOKUP(C456,'[2]Acha Air Sales Price List'!$B$1:$D$65536,3,FALSE)</f>
        <v>Exchange rate :</v>
      </c>
      <c r="G456" s="21">
        <f>ROUND(IF(ISBLANK(C456),0,VLOOKUP(C456,'[2]Acha Air Sales Price List'!$B$1:$X$65536,12,FALSE)*$L$14),2)</f>
        <v>0</v>
      </c>
      <c r="H456" s="22">
        <f t="shared" si="10"/>
        <v>0</v>
      </c>
      <c r="I456" s="14"/>
    </row>
    <row r="457" spans="1:9" ht="12.4" hidden="1" customHeight="1">
      <c r="A457" s="13"/>
      <c r="B457" s="1"/>
      <c r="C457" s="36"/>
      <c r="D457" s="133"/>
      <c r="E457" s="134"/>
      <c r="F457" s="43" t="str">
        <f>VLOOKUP(C457,'[2]Acha Air Sales Price List'!$B$1:$D$65536,3,FALSE)</f>
        <v>Exchange rate :</v>
      </c>
      <c r="G457" s="21">
        <f>ROUND(IF(ISBLANK(C457),0,VLOOKUP(C457,'[2]Acha Air Sales Price List'!$B$1:$X$65536,12,FALSE)*$L$14),2)</f>
        <v>0</v>
      </c>
      <c r="H457" s="22">
        <f t="shared" si="10"/>
        <v>0</v>
      </c>
      <c r="I457" s="14"/>
    </row>
    <row r="458" spans="1:9" ht="12.4" hidden="1" customHeight="1">
      <c r="A458" s="13"/>
      <c r="B458" s="1"/>
      <c r="C458" s="36"/>
      <c r="D458" s="133"/>
      <c r="E458" s="134"/>
      <c r="F458" s="43" t="str">
        <f>VLOOKUP(C458,'[2]Acha Air Sales Price List'!$B$1:$D$65536,3,FALSE)</f>
        <v>Exchange rate :</v>
      </c>
      <c r="G458" s="21">
        <f>ROUND(IF(ISBLANK(C458),0,VLOOKUP(C458,'[2]Acha Air Sales Price List'!$B$1:$X$65536,12,FALSE)*$L$14),2)</f>
        <v>0</v>
      </c>
      <c r="H458" s="22">
        <f t="shared" si="10"/>
        <v>0</v>
      </c>
      <c r="I458" s="14"/>
    </row>
    <row r="459" spans="1:9" ht="12.4" hidden="1" customHeight="1">
      <c r="A459" s="13"/>
      <c r="B459" s="1"/>
      <c r="C459" s="36"/>
      <c r="D459" s="133"/>
      <c r="E459" s="134"/>
      <c r="F459" s="43" t="str">
        <f>VLOOKUP(C459,'[2]Acha Air Sales Price List'!$B$1:$D$65536,3,FALSE)</f>
        <v>Exchange rate :</v>
      </c>
      <c r="G459" s="21">
        <f>ROUND(IF(ISBLANK(C459),0,VLOOKUP(C459,'[2]Acha Air Sales Price List'!$B$1:$X$65536,12,FALSE)*$L$14),2)</f>
        <v>0</v>
      </c>
      <c r="H459" s="22">
        <f t="shared" si="10"/>
        <v>0</v>
      </c>
      <c r="I459" s="14"/>
    </row>
    <row r="460" spans="1:9" ht="12.4" hidden="1" customHeight="1">
      <c r="A460" s="13"/>
      <c r="B460" s="1"/>
      <c r="C460" s="36"/>
      <c r="D460" s="133"/>
      <c r="E460" s="134"/>
      <c r="F460" s="43" t="str">
        <f>VLOOKUP(C460,'[2]Acha Air Sales Price List'!$B$1:$D$65536,3,FALSE)</f>
        <v>Exchange rate :</v>
      </c>
      <c r="G460" s="21">
        <f>ROUND(IF(ISBLANK(C460),0,VLOOKUP(C460,'[2]Acha Air Sales Price List'!$B$1:$X$65536,12,FALSE)*$L$14),2)</f>
        <v>0</v>
      </c>
      <c r="H460" s="22">
        <f t="shared" si="10"/>
        <v>0</v>
      </c>
      <c r="I460" s="14"/>
    </row>
    <row r="461" spans="1:9" ht="12.4" hidden="1" customHeight="1">
      <c r="A461" s="13"/>
      <c r="B461" s="1"/>
      <c r="C461" s="36"/>
      <c r="D461" s="133"/>
      <c r="E461" s="134"/>
      <c r="F461" s="43" t="str">
        <f>VLOOKUP(C461,'[2]Acha Air Sales Price List'!$B$1:$D$65536,3,FALSE)</f>
        <v>Exchange rate :</v>
      </c>
      <c r="G461" s="21">
        <f>ROUND(IF(ISBLANK(C461),0,VLOOKUP(C461,'[2]Acha Air Sales Price List'!$B$1:$X$65536,12,FALSE)*$L$14),2)</f>
        <v>0</v>
      </c>
      <c r="H461" s="22">
        <f t="shared" si="10"/>
        <v>0</v>
      </c>
      <c r="I461" s="14"/>
    </row>
    <row r="462" spans="1:9" ht="12.4" hidden="1" customHeight="1">
      <c r="A462" s="13"/>
      <c r="B462" s="1"/>
      <c r="C462" s="36"/>
      <c r="D462" s="133"/>
      <c r="E462" s="134"/>
      <c r="F462" s="43" t="str">
        <f>VLOOKUP(C462,'[2]Acha Air Sales Price List'!$B$1:$D$65536,3,FALSE)</f>
        <v>Exchange rate :</v>
      </c>
      <c r="G462" s="21">
        <f>ROUND(IF(ISBLANK(C462),0,VLOOKUP(C462,'[2]Acha Air Sales Price List'!$B$1:$X$65536,12,FALSE)*$L$14),2)</f>
        <v>0</v>
      </c>
      <c r="H462" s="22">
        <f t="shared" si="10"/>
        <v>0</v>
      </c>
      <c r="I462" s="14"/>
    </row>
    <row r="463" spans="1:9" ht="12.4" hidden="1" customHeight="1">
      <c r="A463" s="13"/>
      <c r="B463" s="1"/>
      <c r="C463" s="36"/>
      <c r="D463" s="133"/>
      <c r="E463" s="134"/>
      <c r="F463" s="43" t="str">
        <f>VLOOKUP(C463,'[2]Acha Air Sales Price List'!$B$1:$D$65536,3,FALSE)</f>
        <v>Exchange rate :</v>
      </c>
      <c r="G463" s="21">
        <f>ROUND(IF(ISBLANK(C463),0,VLOOKUP(C463,'[2]Acha Air Sales Price List'!$B$1:$X$65536,12,FALSE)*$L$14),2)</f>
        <v>0</v>
      </c>
      <c r="H463" s="22">
        <f t="shared" si="10"/>
        <v>0</v>
      </c>
      <c r="I463" s="14"/>
    </row>
    <row r="464" spans="1:9" ht="12.4" hidden="1" customHeight="1">
      <c r="A464" s="13"/>
      <c r="B464" s="1"/>
      <c r="C464" s="36"/>
      <c r="D464" s="133"/>
      <c r="E464" s="134"/>
      <c r="F464" s="43" t="str">
        <f>VLOOKUP(C464,'[2]Acha Air Sales Price List'!$B$1:$D$65536,3,FALSE)</f>
        <v>Exchange rate :</v>
      </c>
      <c r="G464" s="21">
        <f>ROUND(IF(ISBLANK(C464),0,VLOOKUP(C464,'[2]Acha Air Sales Price List'!$B$1:$X$65536,12,FALSE)*$L$14),2)</f>
        <v>0</v>
      </c>
      <c r="H464" s="22">
        <f t="shared" si="10"/>
        <v>0</v>
      </c>
      <c r="I464" s="14"/>
    </row>
    <row r="465" spans="1:9" ht="12.4" hidden="1" customHeight="1">
      <c r="A465" s="13"/>
      <c r="B465" s="1"/>
      <c r="C465" s="36"/>
      <c r="D465" s="133"/>
      <c r="E465" s="134"/>
      <c r="F465" s="43" t="str">
        <f>VLOOKUP(C465,'[2]Acha Air Sales Price List'!$B$1:$D$65536,3,FALSE)</f>
        <v>Exchange rate :</v>
      </c>
      <c r="G465" s="21">
        <f>ROUND(IF(ISBLANK(C465),0,VLOOKUP(C465,'[2]Acha Air Sales Price List'!$B$1:$X$65536,12,FALSE)*$L$14),2)</f>
        <v>0</v>
      </c>
      <c r="H465" s="22">
        <f t="shared" si="10"/>
        <v>0</v>
      </c>
      <c r="I465" s="14"/>
    </row>
    <row r="466" spans="1:9" ht="12.4" hidden="1" customHeight="1">
      <c r="A466" s="13"/>
      <c r="B466" s="1"/>
      <c r="C466" s="36"/>
      <c r="D466" s="133"/>
      <c r="E466" s="134"/>
      <c r="F466" s="43" t="str">
        <f>VLOOKUP(C466,'[2]Acha Air Sales Price List'!$B$1:$D$65536,3,FALSE)</f>
        <v>Exchange rate :</v>
      </c>
      <c r="G466" s="21">
        <f>ROUND(IF(ISBLANK(C466),0,VLOOKUP(C466,'[2]Acha Air Sales Price List'!$B$1:$X$65536,12,FALSE)*$L$14),2)</f>
        <v>0</v>
      </c>
      <c r="H466" s="22">
        <f t="shared" si="10"/>
        <v>0</v>
      </c>
      <c r="I466" s="14"/>
    </row>
    <row r="467" spans="1:9" ht="12.4" hidden="1" customHeight="1">
      <c r="A467" s="13"/>
      <c r="B467" s="1"/>
      <c r="C467" s="36"/>
      <c r="D467" s="133"/>
      <c r="E467" s="134"/>
      <c r="F467" s="43" t="str">
        <f>VLOOKUP(C467,'[2]Acha Air Sales Price List'!$B$1:$D$65536,3,FALSE)</f>
        <v>Exchange rate :</v>
      </c>
      <c r="G467" s="21">
        <f>ROUND(IF(ISBLANK(C467),0,VLOOKUP(C467,'[2]Acha Air Sales Price List'!$B$1:$X$65536,12,FALSE)*$L$14),2)</f>
        <v>0</v>
      </c>
      <c r="H467" s="22">
        <f t="shared" si="10"/>
        <v>0</v>
      </c>
      <c r="I467" s="14"/>
    </row>
    <row r="468" spans="1:9" ht="12.4" hidden="1" customHeight="1">
      <c r="A468" s="13"/>
      <c r="B468" s="1"/>
      <c r="C468" s="36"/>
      <c r="D468" s="133"/>
      <c r="E468" s="134"/>
      <c r="F468" s="43" t="str">
        <f>VLOOKUP(C468,'[2]Acha Air Sales Price List'!$B$1:$D$65536,3,FALSE)</f>
        <v>Exchange rate :</v>
      </c>
      <c r="G468" s="21">
        <f>ROUND(IF(ISBLANK(C468),0,VLOOKUP(C468,'[2]Acha Air Sales Price List'!$B$1:$X$65536,12,FALSE)*$L$14),2)</f>
        <v>0</v>
      </c>
      <c r="H468" s="22">
        <f t="shared" si="10"/>
        <v>0</v>
      </c>
      <c r="I468" s="14"/>
    </row>
    <row r="469" spans="1:9" ht="12.4" hidden="1" customHeight="1">
      <c r="A469" s="13"/>
      <c r="B469" s="1"/>
      <c r="C469" s="36"/>
      <c r="D469" s="133"/>
      <c r="E469" s="134"/>
      <c r="F469" s="43" t="str">
        <f>VLOOKUP(C469,'[2]Acha Air Sales Price List'!$B$1:$D$65536,3,FALSE)</f>
        <v>Exchange rate :</v>
      </c>
      <c r="G469" s="21">
        <f>ROUND(IF(ISBLANK(C469),0,VLOOKUP(C469,'[2]Acha Air Sales Price List'!$B$1:$X$65536,12,FALSE)*$L$14),2)</f>
        <v>0</v>
      </c>
      <c r="H469" s="22">
        <f t="shared" si="10"/>
        <v>0</v>
      </c>
      <c r="I469" s="14"/>
    </row>
    <row r="470" spans="1:9" ht="12.4" hidden="1" customHeight="1">
      <c r="A470" s="13"/>
      <c r="B470" s="1"/>
      <c r="C470" s="36"/>
      <c r="D470" s="133"/>
      <c r="E470" s="134"/>
      <c r="F470" s="43" t="str">
        <f>VLOOKUP(C470,'[2]Acha Air Sales Price List'!$B$1:$D$65536,3,FALSE)</f>
        <v>Exchange rate :</v>
      </c>
      <c r="G470" s="21">
        <f>ROUND(IF(ISBLANK(C470),0,VLOOKUP(C470,'[2]Acha Air Sales Price List'!$B$1:$X$65536,12,FALSE)*$L$14),2)</f>
        <v>0</v>
      </c>
      <c r="H470" s="22">
        <f t="shared" si="10"/>
        <v>0</v>
      </c>
      <c r="I470" s="14"/>
    </row>
    <row r="471" spans="1:9" ht="12.4" hidden="1" customHeight="1">
      <c r="A471" s="13"/>
      <c r="B471" s="1"/>
      <c r="C471" s="36"/>
      <c r="D471" s="133"/>
      <c r="E471" s="134"/>
      <c r="F471" s="43" t="str">
        <f>VLOOKUP(C471,'[2]Acha Air Sales Price List'!$B$1:$D$65536,3,FALSE)</f>
        <v>Exchange rate :</v>
      </c>
      <c r="G471" s="21">
        <f>ROUND(IF(ISBLANK(C471),0,VLOOKUP(C471,'[2]Acha Air Sales Price List'!$B$1:$X$65536,12,FALSE)*$L$14),2)</f>
        <v>0</v>
      </c>
      <c r="H471" s="22">
        <f t="shared" si="10"/>
        <v>0</v>
      </c>
      <c r="I471" s="14"/>
    </row>
    <row r="472" spans="1:9" ht="12.4" hidden="1" customHeight="1">
      <c r="A472" s="13"/>
      <c r="B472" s="1"/>
      <c r="C472" s="36"/>
      <c r="D472" s="133"/>
      <c r="E472" s="134"/>
      <c r="F472" s="43" t="str">
        <f>VLOOKUP(C472,'[2]Acha Air Sales Price List'!$B$1:$D$65536,3,FALSE)</f>
        <v>Exchange rate :</v>
      </c>
      <c r="G472" s="21">
        <f>ROUND(IF(ISBLANK(C472),0,VLOOKUP(C472,'[2]Acha Air Sales Price List'!$B$1:$X$65536,12,FALSE)*$L$14),2)</f>
        <v>0</v>
      </c>
      <c r="H472" s="22">
        <f t="shared" si="10"/>
        <v>0</v>
      </c>
      <c r="I472" s="14"/>
    </row>
    <row r="473" spans="1:9" ht="12.4" hidden="1" customHeight="1">
      <c r="A473" s="13"/>
      <c r="B473" s="1"/>
      <c r="C473" s="36"/>
      <c r="D473" s="133"/>
      <c r="E473" s="134"/>
      <c r="F473" s="43" t="str">
        <f>VLOOKUP(C473,'[2]Acha Air Sales Price List'!$B$1:$D$65536,3,FALSE)</f>
        <v>Exchange rate :</v>
      </c>
      <c r="G473" s="21">
        <f>ROUND(IF(ISBLANK(C473),0,VLOOKUP(C473,'[2]Acha Air Sales Price List'!$B$1:$X$65536,12,FALSE)*$L$14),2)</f>
        <v>0</v>
      </c>
      <c r="H473" s="22">
        <f t="shared" si="10"/>
        <v>0</v>
      </c>
      <c r="I473" s="14"/>
    </row>
    <row r="474" spans="1:9" ht="12.4" hidden="1" customHeight="1">
      <c r="A474" s="13"/>
      <c r="B474" s="1"/>
      <c r="C474" s="36"/>
      <c r="D474" s="133"/>
      <c r="E474" s="134"/>
      <c r="F474" s="43" t="str">
        <f>VLOOKUP(C474,'[2]Acha Air Sales Price List'!$B$1:$D$65536,3,FALSE)</f>
        <v>Exchange rate :</v>
      </c>
      <c r="G474" s="21">
        <f>ROUND(IF(ISBLANK(C474),0,VLOOKUP(C474,'[2]Acha Air Sales Price List'!$B$1:$X$65536,12,FALSE)*$L$14),2)</f>
        <v>0</v>
      </c>
      <c r="H474" s="22">
        <f t="shared" si="10"/>
        <v>0</v>
      </c>
      <c r="I474" s="14"/>
    </row>
    <row r="475" spans="1:9" ht="12.4" hidden="1" customHeight="1">
      <c r="A475" s="13"/>
      <c r="B475" s="1"/>
      <c r="C475" s="36"/>
      <c r="D475" s="133"/>
      <c r="E475" s="134"/>
      <c r="F475" s="43" t="str">
        <f>VLOOKUP(C475,'[2]Acha Air Sales Price List'!$B$1:$D$65536,3,FALSE)</f>
        <v>Exchange rate :</v>
      </c>
      <c r="G475" s="21">
        <f>ROUND(IF(ISBLANK(C475),0,VLOOKUP(C475,'[2]Acha Air Sales Price List'!$B$1:$X$65536,12,FALSE)*$L$14),2)</f>
        <v>0</v>
      </c>
      <c r="H475" s="22">
        <f t="shared" si="10"/>
        <v>0</v>
      </c>
      <c r="I475" s="14"/>
    </row>
    <row r="476" spans="1:9" ht="12.4" hidden="1" customHeight="1">
      <c r="A476" s="13"/>
      <c r="B476" s="1"/>
      <c r="C476" s="36"/>
      <c r="D476" s="133"/>
      <c r="E476" s="134"/>
      <c r="F476" s="43" t="str">
        <f>VLOOKUP(C476,'[2]Acha Air Sales Price List'!$B$1:$D$65536,3,FALSE)</f>
        <v>Exchange rate :</v>
      </c>
      <c r="G476" s="21">
        <f>ROUND(IF(ISBLANK(C476),0,VLOOKUP(C476,'[2]Acha Air Sales Price List'!$B$1:$X$65536,12,FALSE)*$L$14),2)</f>
        <v>0</v>
      </c>
      <c r="H476" s="22">
        <f t="shared" si="10"/>
        <v>0</v>
      </c>
      <c r="I476" s="14"/>
    </row>
    <row r="477" spans="1:9" ht="12.4" hidden="1" customHeight="1">
      <c r="A477" s="13"/>
      <c r="B477" s="1"/>
      <c r="C477" s="36"/>
      <c r="D477" s="133"/>
      <c r="E477" s="134"/>
      <c r="F477" s="43" t="str">
        <f>VLOOKUP(C477,'[2]Acha Air Sales Price List'!$B$1:$D$65536,3,FALSE)</f>
        <v>Exchange rate :</v>
      </c>
      <c r="G477" s="21">
        <f>ROUND(IF(ISBLANK(C477),0,VLOOKUP(C477,'[2]Acha Air Sales Price List'!$B$1:$X$65536,12,FALSE)*$L$14),2)</f>
        <v>0</v>
      </c>
      <c r="H477" s="22">
        <f t="shared" si="10"/>
        <v>0</v>
      </c>
      <c r="I477" s="14"/>
    </row>
    <row r="478" spans="1:9" ht="12.4" hidden="1" customHeight="1">
      <c r="A478" s="13"/>
      <c r="B478" s="1"/>
      <c r="C478" s="36"/>
      <c r="D478" s="133"/>
      <c r="E478" s="134"/>
      <c r="F478" s="43" t="str">
        <f>VLOOKUP(C478,'[2]Acha Air Sales Price List'!$B$1:$D$65536,3,FALSE)</f>
        <v>Exchange rate :</v>
      </c>
      <c r="G478" s="21">
        <f>ROUND(IF(ISBLANK(C478),0,VLOOKUP(C478,'[2]Acha Air Sales Price List'!$B$1:$X$65536,12,FALSE)*$L$14),2)</f>
        <v>0</v>
      </c>
      <c r="H478" s="22">
        <f t="shared" si="10"/>
        <v>0</v>
      </c>
      <c r="I478" s="14"/>
    </row>
    <row r="479" spans="1:9" ht="12.4" hidden="1" customHeight="1">
      <c r="A479" s="13"/>
      <c r="B479" s="1"/>
      <c r="C479" s="36"/>
      <c r="D479" s="133"/>
      <c r="E479" s="134"/>
      <c r="F479" s="43" t="str">
        <f>VLOOKUP(C479,'[2]Acha Air Sales Price List'!$B$1:$D$65536,3,FALSE)</f>
        <v>Exchange rate :</v>
      </c>
      <c r="G479" s="21">
        <f>ROUND(IF(ISBLANK(C479),0,VLOOKUP(C479,'[2]Acha Air Sales Price List'!$B$1:$X$65536,12,FALSE)*$L$14),2)</f>
        <v>0</v>
      </c>
      <c r="H479" s="22">
        <f t="shared" si="10"/>
        <v>0</v>
      </c>
      <c r="I479" s="14"/>
    </row>
    <row r="480" spans="1:9" ht="12.4" hidden="1" customHeight="1">
      <c r="A480" s="13"/>
      <c r="B480" s="1"/>
      <c r="C480" s="36"/>
      <c r="D480" s="133"/>
      <c r="E480" s="134"/>
      <c r="F480" s="43" t="str">
        <f>VLOOKUP(C480,'[2]Acha Air Sales Price List'!$B$1:$D$65536,3,FALSE)</f>
        <v>Exchange rate :</v>
      </c>
      <c r="G480" s="21">
        <f>ROUND(IF(ISBLANK(C480),0,VLOOKUP(C480,'[2]Acha Air Sales Price List'!$B$1:$X$65536,12,FALSE)*$L$14),2)</f>
        <v>0</v>
      </c>
      <c r="H480" s="22">
        <f t="shared" si="10"/>
        <v>0</v>
      </c>
      <c r="I480" s="14"/>
    </row>
    <row r="481" spans="1:9" ht="12.4" hidden="1" customHeight="1">
      <c r="A481" s="13"/>
      <c r="B481" s="1"/>
      <c r="C481" s="37"/>
      <c r="D481" s="133"/>
      <c r="E481" s="134"/>
      <c r="F481" s="43" t="str">
        <f>VLOOKUP(C481,'[2]Acha Air Sales Price List'!$B$1:$D$65536,3,FALSE)</f>
        <v>Exchange rate :</v>
      </c>
      <c r="G481" s="21">
        <f>ROUND(IF(ISBLANK(C481),0,VLOOKUP(C481,'[2]Acha Air Sales Price List'!$B$1:$X$65536,12,FALSE)*$L$14),2)</f>
        <v>0</v>
      </c>
      <c r="H481" s="22">
        <f>ROUND(IF(ISNUMBER(B481), G481*B481, 0),5)</f>
        <v>0</v>
      </c>
      <c r="I481" s="14"/>
    </row>
    <row r="482" spans="1:9" ht="12" hidden="1" customHeight="1">
      <c r="A482" s="13"/>
      <c r="B482" s="1"/>
      <c r="C482" s="36"/>
      <c r="D482" s="133"/>
      <c r="E482" s="134"/>
      <c r="F482" s="43" t="str">
        <f>VLOOKUP(C482,'[2]Acha Air Sales Price List'!$B$1:$D$65536,3,FALSE)</f>
        <v>Exchange rate :</v>
      </c>
      <c r="G482" s="21">
        <f>ROUND(IF(ISBLANK(C482),0,VLOOKUP(C482,'[2]Acha Air Sales Price List'!$B$1:$X$65536,12,FALSE)*$L$14),2)</f>
        <v>0</v>
      </c>
      <c r="H482" s="22">
        <f t="shared" ref="H482:H498" si="11">ROUND(IF(ISNUMBER(B482), G482*B482, 0),5)</f>
        <v>0</v>
      </c>
      <c r="I482" s="14"/>
    </row>
    <row r="483" spans="1:9" ht="12.4" hidden="1" customHeight="1">
      <c r="A483" s="13"/>
      <c r="B483" s="1"/>
      <c r="C483" s="36"/>
      <c r="D483" s="133"/>
      <c r="E483" s="134"/>
      <c r="F483" s="43" t="str">
        <f>VLOOKUP(C483,'[2]Acha Air Sales Price List'!$B$1:$D$65536,3,FALSE)</f>
        <v>Exchange rate :</v>
      </c>
      <c r="G483" s="21">
        <f>ROUND(IF(ISBLANK(C483),0,VLOOKUP(C483,'[2]Acha Air Sales Price List'!$B$1:$X$65536,12,FALSE)*$L$14),2)</f>
        <v>0</v>
      </c>
      <c r="H483" s="22">
        <f t="shared" si="11"/>
        <v>0</v>
      </c>
      <c r="I483" s="14"/>
    </row>
    <row r="484" spans="1:9" ht="12.4" hidden="1" customHeight="1">
      <c r="A484" s="13"/>
      <c r="B484" s="1"/>
      <c r="C484" s="36"/>
      <c r="D484" s="133"/>
      <c r="E484" s="134"/>
      <c r="F484" s="43" t="str">
        <f>VLOOKUP(C484,'[2]Acha Air Sales Price List'!$B$1:$D$65536,3,FALSE)</f>
        <v>Exchange rate :</v>
      </c>
      <c r="G484" s="21">
        <f>ROUND(IF(ISBLANK(C484),0,VLOOKUP(C484,'[2]Acha Air Sales Price List'!$B$1:$X$65536,12,FALSE)*$L$14),2)</f>
        <v>0</v>
      </c>
      <c r="H484" s="22">
        <f t="shared" si="11"/>
        <v>0</v>
      </c>
      <c r="I484" s="14"/>
    </row>
    <row r="485" spans="1:9" ht="12.4" hidden="1" customHeight="1">
      <c r="A485" s="13"/>
      <c r="B485" s="1"/>
      <c r="C485" s="36"/>
      <c r="D485" s="133"/>
      <c r="E485" s="134"/>
      <c r="F485" s="43" t="str">
        <f>VLOOKUP(C485,'[2]Acha Air Sales Price List'!$B$1:$D$65536,3,FALSE)</f>
        <v>Exchange rate :</v>
      </c>
      <c r="G485" s="21">
        <f>ROUND(IF(ISBLANK(C485),0,VLOOKUP(C485,'[2]Acha Air Sales Price List'!$B$1:$X$65536,12,FALSE)*$L$14),2)</f>
        <v>0</v>
      </c>
      <c r="H485" s="22">
        <f t="shared" si="11"/>
        <v>0</v>
      </c>
      <c r="I485" s="14"/>
    </row>
    <row r="486" spans="1:9" ht="12.4" hidden="1" customHeight="1">
      <c r="A486" s="13"/>
      <c r="B486" s="1"/>
      <c r="C486" s="36"/>
      <c r="D486" s="133"/>
      <c r="E486" s="134"/>
      <c r="F486" s="43" t="str">
        <f>VLOOKUP(C486,'[2]Acha Air Sales Price List'!$B$1:$D$65536,3,FALSE)</f>
        <v>Exchange rate :</v>
      </c>
      <c r="G486" s="21">
        <f>ROUND(IF(ISBLANK(C486),0,VLOOKUP(C486,'[2]Acha Air Sales Price List'!$B$1:$X$65536,12,FALSE)*$L$14),2)</f>
        <v>0</v>
      </c>
      <c r="H486" s="22">
        <f t="shared" si="11"/>
        <v>0</v>
      </c>
      <c r="I486" s="14"/>
    </row>
    <row r="487" spans="1:9" ht="12.4" hidden="1" customHeight="1">
      <c r="A487" s="13"/>
      <c r="B487" s="1"/>
      <c r="C487" s="36"/>
      <c r="D487" s="133"/>
      <c r="E487" s="134"/>
      <c r="F487" s="43" t="str">
        <f>VLOOKUP(C487,'[2]Acha Air Sales Price List'!$B$1:$D$65536,3,FALSE)</f>
        <v>Exchange rate :</v>
      </c>
      <c r="G487" s="21">
        <f>ROUND(IF(ISBLANK(C487),0,VLOOKUP(C487,'[2]Acha Air Sales Price List'!$B$1:$X$65536,12,FALSE)*$L$14),2)</f>
        <v>0</v>
      </c>
      <c r="H487" s="22">
        <f t="shared" si="11"/>
        <v>0</v>
      </c>
      <c r="I487" s="14"/>
    </row>
    <row r="488" spans="1:9" ht="12.4" hidden="1" customHeight="1">
      <c r="A488" s="13"/>
      <c r="B488" s="1"/>
      <c r="C488" s="36"/>
      <c r="D488" s="133"/>
      <c r="E488" s="134"/>
      <c r="F488" s="43" t="str">
        <f>VLOOKUP(C488,'[2]Acha Air Sales Price List'!$B$1:$D$65536,3,FALSE)</f>
        <v>Exchange rate :</v>
      </c>
      <c r="G488" s="21">
        <f>ROUND(IF(ISBLANK(C488),0,VLOOKUP(C488,'[2]Acha Air Sales Price List'!$B$1:$X$65536,12,FALSE)*$L$14),2)</f>
        <v>0</v>
      </c>
      <c r="H488" s="22">
        <f t="shared" si="11"/>
        <v>0</v>
      </c>
      <c r="I488" s="14"/>
    </row>
    <row r="489" spans="1:9" ht="12.4" hidden="1" customHeight="1">
      <c r="A489" s="13"/>
      <c r="B489" s="1"/>
      <c r="C489" s="36"/>
      <c r="D489" s="133"/>
      <c r="E489" s="134"/>
      <c r="F489" s="43" t="str">
        <f>VLOOKUP(C489,'[2]Acha Air Sales Price List'!$B$1:$D$65536,3,FALSE)</f>
        <v>Exchange rate :</v>
      </c>
      <c r="G489" s="21">
        <f>ROUND(IF(ISBLANK(C489),0,VLOOKUP(C489,'[2]Acha Air Sales Price List'!$B$1:$X$65536,12,FALSE)*$L$14),2)</f>
        <v>0</v>
      </c>
      <c r="H489" s="22">
        <f t="shared" si="11"/>
        <v>0</v>
      </c>
      <c r="I489" s="14"/>
    </row>
    <row r="490" spans="1:9" ht="12.4" hidden="1" customHeight="1">
      <c r="A490" s="13"/>
      <c r="B490" s="1"/>
      <c r="C490" s="36"/>
      <c r="D490" s="133"/>
      <c r="E490" s="134"/>
      <c r="F490" s="43" t="str">
        <f>VLOOKUP(C490,'[2]Acha Air Sales Price List'!$B$1:$D$65536,3,FALSE)</f>
        <v>Exchange rate :</v>
      </c>
      <c r="G490" s="21">
        <f>ROUND(IF(ISBLANK(C490),0,VLOOKUP(C490,'[2]Acha Air Sales Price List'!$B$1:$X$65536,12,FALSE)*$L$14),2)</f>
        <v>0</v>
      </c>
      <c r="H490" s="22">
        <f t="shared" si="11"/>
        <v>0</v>
      </c>
      <c r="I490" s="14"/>
    </row>
    <row r="491" spans="1:9" ht="12.4" hidden="1" customHeight="1">
      <c r="A491" s="13"/>
      <c r="B491" s="1"/>
      <c r="C491" s="36"/>
      <c r="D491" s="133"/>
      <c r="E491" s="134"/>
      <c r="F491" s="43" t="str">
        <f>VLOOKUP(C491,'[2]Acha Air Sales Price List'!$B$1:$D$65536,3,FALSE)</f>
        <v>Exchange rate :</v>
      </c>
      <c r="G491" s="21">
        <f>ROUND(IF(ISBLANK(C491),0,VLOOKUP(C491,'[2]Acha Air Sales Price List'!$B$1:$X$65536,12,FALSE)*$L$14),2)</f>
        <v>0</v>
      </c>
      <c r="H491" s="22">
        <f t="shared" si="11"/>
        <v>0</v>
      </c>
      <c r="I491" s="14"/>
    </row>
    <row r="492" spans="1:9" ht="12.4" hidden="1" customHeight="1">
      <c r="A492" s="13"/>
      <c r="B492" s="1"/>
      <c r="C492" s="36"/>
      <c r="D492" s="133"/>
      <c r="E492" s="134"/>
      <c r="F492" s="43" t="str">
        <f>VLOOKUP(C492,'[2]Acha Air Sales Price List'!$B$1:$D$65536,3,FALSE)</f>
        <v>Exchange rate :</v>
      </c>
      <c r="G492" s="21">
        <f>ROUND(IF(ISBLANK(C492),0,VLOOKUP(C492,'[2]Acha Air Sales Price List'!$B$1:$X$65536,12,FALSE)*$L$14),2)</f>
        <v>0</v>
      </c>
      <c r="H492" s="22">
        <f t="shared" si="11"/>
        <v>0</v>
      </c>
      <c r="I492" s="14"/>
    </row>
    <row r="493" spans="1:9" ht="12.4" hidden="1" customHeight="1">
      <c r="A493" s="13"/>
      <c r="B493" s="1"/>
      <c r="C493" s="36"/>
      <c r="D493" s="133"/>
      <c r="E493" s="134"/>
      <c r="F493" s="43" t="str">
        <f>VLOOKUP(C493,'[2]Acha Air Sales Price List'!$B$1:$D$65536,3,FALSE)</f>
        <v>Exchange rate :</v>
      </c>
      <c r="G493" s="21">
        <f>ROUND(IF(ISBLANK(C493),0,VLOOKUP(C493,'[2]Acha Air Sales Price List'!$B$1:$X$65536,12,FALSE)*$L$14),2)</f>
        <v>0</v>
      </c>
      <c r="H493" s="22">
        <f t="shared" si="11"/>
        <v>0</v>
      </c>
      <c r="I493" s="14"/>
    </row>
    <row r="494" spans="1:9" ht="12.4" hidden="1" customHeight="1">
      <c r="A494" s="13"/>
      <c r="B494" s="1"/>
      <c r="C494" s="36"/>
      <c r="D494" s="133"/>
      <c r="E494" s="134"/>
      <c r="F494" s="43" t="str">
        <f>VLOOKUP(C494,'[2]Acha Air Sales Price List'!$B$1:$D$65536,3,FALSE)</f>
        <v>Exchange rate :</v>
      </c>
      <c r="G494" s="21">
        <f>ROUND(IF(ISBLANK(C494),0,VLOOKUP(C494,'[2]Acha Air Sales Price List'!$B$1:$X$65536,12,FALSE)*$L$14),2)</f>
        <v>0</v>
      </c>
      <c r="H494" s="22">
        <f t="shared" si="11"/>
        <v>0</v>
      </c>
      <c r="I494" s="14"/>
    </row>
    <row r="495" spans="1:9" ht="12.4" hidden="1" customHeight="1">
      <c r="A495" s="13"/>
      <c r="B495" s="1"/>
      <c r="C495" s="36"/>
      <c r="D495" s="133"/>
      <c r="E495" s="134"/>
      <c r="F495" s="43" t="str">
        <f>VLOOKUP(C495,'[2]Acha Air Sales Price List'!$B$1:$D$65536,3,FALSE)</f>
        <v>Exchange rate :</v>
      </c>
      <c r="G495" s="21">
        <f>ROUND(IF(ISBLANK(C495),0,VLOOKUP(C495,'[2]Acha Air Sales Price List'!$B$1:$X$65536,12,FALSE)*$L$14),2)</f>
        <v>0</v>
      </c>
      <c r="H495" s="22">
        <f t="shared" si="11"/>
        <v>0</v>
      </c>
      <c r="I495" s="14"/>
    </row>
    <row r="496" spans="1:9" ht="12.4" hidden="1" customHeight="1">
      <c r="A496" s="13"/>
      <c r="B496" s="1"/>
      <c r="C496" s="36"/>
      <c r="D496" s="133"/>
      <c r="E496" s="134"/>
      <c r="F496" s="43" t="str">
        <f>VLOOKUP(C496,'[2]Acha Air Sales Price List'!$B$1:$D$65536,3,FALSE)</f>
        <v>Exchange rate :</v>
      </c>
      <c r="G496" s="21">
        <f>ROUND(IF(ISBLANK(C496),0,VLOOKUP(C496,'[2]Acha Air Sales Price List'!$B$1:$X$65536,12,FALSE)*$L$14),2)</f>
        <v>0</v>
      </c>
      <c r="H496" s="22">
        <f t="shared" si="11"/>
        <v>0</v>
      </c>
      <c r="I496" s="14"/>
    </row>
    <row r="497" spans="1:9" ht="12.4" hidden="1" customHeight="1">
      <c r="A497" s="13"/>
      <c r="B497" s="1"/>
      <c r="C497" s="37"/>
      <c r="D497" s="133"/>
      <c r="E497" s="134"/>
      <c r="F497" s="43" t="str">
        <f>VLOOKUP(C497,'[2]Acha Air Sales Price List'!$B$1:$D$65536,3,FALSE)</f>
        <v>Exchange rate :</v>
      </c>
      <c r="G497" s="21">
        <f>ROUND(IF(ISBLANK(C497),0,VLOOKUP(C497,'[2]Acha Air Sales Price List'!$B$1:$X$65536,12,FALSE)*$L$14),2)</f>
        <v>0</v>
      </c>
      <c r="H497" s="22">
        <f t="shared" si="11"/>
        <v>0</v>
      </c>
      <c r="I497" s="14"/>
    </row>
    <row r="498" spans="1:9" ht="12.4" hidden="1" customHeight="1">
      <c r="A498" s="13"/>
      <c r="B498" s="1"/>
      <c r="C498" s="37"/>
      <c r="D498" s="133"/>
      <c r="E498" s="134"/>
      <c r="F498" s="43" t="str">
        <f>VLOOKUP(C498,'[2]Acha Air Sales Price List'!$B$1:$D$65536,3,FALSE)</f>
        <v>Exchange rate :</v>
      </c>
      <c r="G498" s="21">
        <f>ROUND(IF(ISBLANK(C498),0,VLOOKUP(C498,'[2]Acha Air Sales Price List'!$B$1:$X$65536,12,FALSE)*$L$14),2)</f>
        <v>0</v>
      </c>
      <c r="H498" s="22">
        <f t="shared" si="11"/>
        <v>0</v>
      </c>
      <c r="I498" s="14"/>
    </row>
    <row r="499" spans="1:9" ht="12.4" hidden="1" customHeight="1">
      <c r="A499" s="13"/>
      <c r="B499" s="1"/>
      <c r="C499" s="36"/>
      <c r="D499" s="133"/>
      <c r="E499" s="134"/>
      <c r="F499" s="43" t="str">
        <f>VLOOKUP(C499,'[2]Acha Air Sales Price List'!$B$1:$D$65536,3,FALSE)</f>
        <v>Exchange rate :</v>
      </c>
      <c r="G499" s="21">
        <f>ROUND(IF(ISBLANK(C499),0,VLOOKUP(C499,'[2]Acha Air Sales Price List'!$B$1:$X$65536,12,FALSE)*$L$14),2)</f>
        <v>0</v>
      </c>
      <c r="H499" s="22">
        <f>ROUND(IF(ISNUMBER(B499), G499*B499, 0),5)</f>
        <v>0</v>
      </c>
      <c r="I499" s="14"/>
    </row>
    <row r="500" spans="1:9" ht="12.4" hidden="1" customHeight="1">
      <c r="A500" s="13"/>
      <c r="B500" s="1"/>
      <c r="C500" s="36"/>
      <c r="D500" s="133"/>
      <c r="E500" s="134"/>
      <c r="F500" s="43" t="str">
        <f>VLOOKUP(C500,'[2]Acha Air Sales Price List'!$B$1:$D$65536,3,FALSE)</f>
        <v>Exchange rate :</v>
      </c>
      <c r="G500" s="21">
        <f>ROUND(IF(ISBLANK(C500),0,VLOOKUP(C500,'[2]Acha Air Sales Price List'!$B$1:$X$65536,12,FALSE)*$L$14),2)</f>
        <v>0</v>
      </c>
      <c r="H500" s="22">
        <f t="shared" ref="H500:H537" si="12">ROUND(IF(ISNUMBER(B500), G500*B500, 0),5)</f>
        <v>0</v>
      </c>
      <c r="I500" s="14"/>
    </row>
    <row r="501" spans="1:9" ht="12.4" hidden="1" customHeight="1">
      <c r="A501" s="13"/>
      <c r="B501" s="1"/>
      <c r="C501" s="36"/>
      <c r="D501" s="133"/>
      <c r="E501" s="134"/>
      <c r="F501" s="43" t="str">
        <f>VLOOKUP(C501,'[2]Acha Air Sales Price List'!$B$1:$D$65536,3,FALSE)</f>
        <v>Exchange rate :</v>
      </c>
      <c r="G501" s="21">
        <f>ROUND(IF(ISBLANK(C501),0,VLOOKUP(C501,'[2]Acha Air Sales Price List'!$B$1:$X$65536,12,FALSE)*$L$14),2)</f>
        <v>0</v>
      </c>
      <c r="H501" s="22">
        <f t="shared" si="12"/>
        <v>0</v>
      </c>
      <c r="I501" s="14"/>
    </row>
    <row r="502" spans="1:9" ht="12.4" hidden="1" customHeight="1">
      <c r="A502" s="13"/>
      <c r="B502" s="1"/>
      <c r="C502" s="36"/>
      <c r="D502" s="133"/>
      <c r="E502" s="134"/>
      <c r="F502" s="43" t="str">
        <f>VLOOKUP(C502,'[2]Acha Air Sales Price List'!$B$1:$D$65536,3,FALSE)</f>
        <v>Exchange rate :</v>
      </c>
      <c r="G502" s="21">
        <f>ROUND(IF(ISBLANK(C502),0,VLOOKUP(C502,'[2]Acha Air Sales Price List'!$B$1:$X$65536,12,FALSE)*$L$14),2)</f>
        <v>0</v>
      </c>
      <c r="H502" s="22">
        <f t="shared" si="12"/>
        <v>0</v>
      </c>
      <c r="I502" s="14"/>
    </row>
    <row r="503" spans="1:9" ht="12.4" hidden="1" customHeight="1">
      <c r="A503" s="13"/>
      <c r="B503" s="1"/>
      <c r="C503" s="36"/>
      <c r="D503" s="133"/>
      <c r="E503" s="134"/>
      <c r="F503" s="43" t="str">
        <f>VLOOKUP(C503,'[2]Acha Air Sales Price List'!$B$1:$D$65536,3,FALSE)</f>
        <v>Exchange rate :</v>
      </c>
      <c r="G503" s="21">
        <f>ROUND(IF(ISBLANK(C503),0,VLOOKUP(C503,'[2]Acha Air Sales Price List'!$B$1:$X$65536,12,FALSE)*$L$14),2)</f>
        <v>0</v>
      </c>
      <c r="H503" s="22">
        <f t="shared" si="12"/>
        <v>0</v>
      </c>
      <c r="I503" s="14"/>
    </row>
    <row r="504" spans="1:9" ht="12.4" hidden="1" customHeight="1">
      <c r="A504" s="13"/>
      <c r="B504" s="1"/>
      <c r="C504" s="36"/>
      <c r="D504" s="133"/>
      <c r="E504" s="134"/>
      <c r="F504" s="43" t="str">
        <f>VLOOKUP(C504,'[2]Acha Air Sales Price List'!$B$1:$D$65536,3,FALSE)</f>
        <v>Exchange rate :</v>
      </c>
      <c r="G504" s="21">
        <f>ROUND(IF(ISBLANK(C504),0,VLOOKUP(C504,'[2]Acha Air Sales Price List'!$B$1:$X$65536,12,FALSE)*$L$14),2)</f>
        <v>0</v>
      </c>
      <c r="H504" s="22">
        <f t="shared" si="12"/>
        <v>0</v>
      </c>
      <c r="I504" s="14"/>
    </row>
    <row r="505" spans="1:9" ht="12.4" hidden="1" customHeight="1">
      <c r="A505" s="13"/>
      <c r="B505" s="1"/>
      <c r="C505" s="36"/>
      <c r="D505" s="133"/>
      <c r="E505" s="134"/>
      <c r="F505" s="43" t="str">
        <f>VLOOKUP(C505,'[2]Acha Air Sales Price List'!$B$1:$D$65536,3,FALSE)</f>
        <v>Exchange rate :</v>
      </c>
      <c r="G505" s="21">
        <f>ROUND(IF(ISBLANK(C505),0,VLOOKUP(C505,'[2]Acha Air Sales Price List'!$B$1:$X$65536,12,FALSE)*$L$14),2)</f>
        <v>0</v>
      </c>
      <c r="H505" s="22">
        <f t="shared" si="12"/>
        <v>0</v>
      </c>
      <c r="I505" s="14"/>
    </row>
    <row r="506" spans="1:9" ht="12.4" hidden="1" customHeight="1">
      <c r="A506" s="13"/>
      <c r="B506" s="1"/>
      <c r="C506" s="36"/>
      <c r="D506" s="133"/>
      <c r="E506" s="134"/>
      <c r="F506" s="43" t="str">
        <f>VLOOKUP(C506,'[2]Acha Air Sales Price List'!$B$1:$D$65536,3,FALSE)</f>
        <v>Exchange rate :</v>
      </c>
      <c r="G506" s="21">
        <f>ROUND(IF(ISBLANK(C506),0,VLOOKUP(C506,'[2]Acha Air Sales Price List'!$B$1:$X$65536,12,FALSE)*$L$14),2)</f>
        <v>0</v>
      </c>
      <c r="H506" s="22">
        <f t="shared" si="12"/>
        <v>0</v>
      </c>
      <c r="I506" s="14"/>
    </row>
    <row r="507" spans="1:9" ht="12.4" hidden="1" customHeight="1">
      <c r="A507" s="13"/>
      <c r="B507" s="1"/>
      <c r="C507" s="36"/>
      <c r="D507" s="133"/>
      <c r="E507" s="134"/>
      <c r="F507" s="43" t="str">
        <f>VLOOKUP(C507,'[2]Acha Air Sales Price List'!$B$1:$D$65536,3,FALSE)</f>
        <v>Exchange rate :</v>
      </c>
      <c r="G507" s="21">
        <f>ROUND(IF(ISBLANK(C507),0,VLOOKUP(C507,'[2]Acha Air Sales Price List'!$B$1:$X$65536,12,FALSE)*$L$14),2)</f>
        <v>0</v>
      </c>
      <c r="H507" s="22">
        <f t="shared" si="12"/>
        <v>0</v>
      </c>
      <c r="I507" s="14"/>
    </row>
    <row r="508" spans="1:9" ht="12.4" hidden="1" customHeight="1">
      <c r="A508" s="13"/>
      <c r="B508" s="1"/>
      <c r="C508" s="36"/>
      <c r="D508" s="133"/>
      <c r="E508" s="134"/>
      <c r="F508" s="43" t="str">
        <f>VLOOKUP(C508,'[2]Acha Air Sales Price List'!$B$1:$D$65536,3,FALSE)</f>
        <v>Exchange rate :</v>
      </c>
      <c r="G508" s="21">
        <f>ROUND(IF(ISBLANK(C508),0,VLOOKUP(C508,'[2]Acha Air Sales Price List'!$B$1:$X$65536,12,FALSE)*$L$14),2)</f>
        <v>0</v>
      </c>
      <c r="H508" s="22">
        <f t="shared" si="12"/>
        <v>0</v>
      </c>
      <c r="I508" s="14"/>
    </row>
    <row r="509" spans="1:9" ht="12.4" hidden="1" customHeight="1">
      <c r="A509" s="13"/>
      <c r="B509" s="1"/>
      <c r="C509" s="36"/>
      <c r="D509" s="133"/>
      <c r="E509" s="134"/>
      <c r="F509" s="43" t="str">
        <f>VLOOKUP(C509,'[2]Acha Air Sales Price List'!$B$1:$D$65536,3,FALSE)</f>
        <v>Exchange rate :</v>
      </c>
      <c r="G509" s="21">
        <f>ROUND(IF(ISBLANK(C509),0,VLOOKUP(C509,'[2]Acha Air Sales Price List'!$B$1:$X$65536,12,FALSE)*$L$14),2)</f>
        <v>0</v>
      </c>
      <c r="H509" s="22">
        <f t="shared" si="12"/>
        <v>0</v>
      </c>
      <c r="I509" s="14"/>
    </row>
    <row r="510" spans="1:9" ht="12.4" hidden="1" customHeight="1">
      <c r="A510" s="13"/>
      <c r="B510" s="1"/>
      <c r="C510" s="37"/>
      <c r="D510" s="133"/>
      <c r="E510" s="134"/>
      <c r="F510" s="43" t="str">
        <f>VLOOKUP(C510,'[2]Acha Air Sales Price List'!$B$1:$D$65536,3,FALSE)</f>
        <v>Exchange rate :</v>
      </c>
      <c r="G510" s="21">
        <f>ROUND(IF(ISBLANK(C510),0,VLOOKUP(C510,'[2]Acha Air Sales Price List'!$B$1:$X$65536,12,FALSE)*$L$14),2)</f>
        <v>0</v>
      </c>
      <c r="H510" s="22">
        <f t="shared" si="12"/>
        <v>0</v>
      </c>
      <c r="I510" s="14"/>
    </row>
    <row r="511" spans="1:9" ht="12" hidden="1" customHeight="1">
      <c r="A511" s="13"/>
      <c r="B511" s="1"/>
      <c r="C511" s="36"/>
      <c r="D511" s="133"/>
      <c r="E511" s="134"/>
      <c r="F511" s="43" t="str">
        <f>VLOOKUP(C511,'[2]Acha Air Sales Price List'!$B$1:$D$65536,3,FALSE)</f>
        <v>Exchange rate :</v>
      </c>
      <c r="G511" s="21">
        <f>ROUND(IF(ISBLANK(C511),0,VLOOKUP(C511,'[2]Acha Air Sales Price List'!$B$1:$X$65536,12,FALSE)*$L$14),2)</f>
        <v>0</v>
      </c>
      <c r="H511" s="22">
        <f t="shared" si="12"/>
        <v>0</v>
      </c>
      <c r="I511" s="14"/>
    </row>
    <row r="512" spans="1:9" ht="12.4" hidden="1" customHeight="1">
      <c r="A512" s="13"/>
      <c r="B512" s="1"/>
      <c r="C512" s="36"/>
      <c r="D512" s="133"/>
      <c r="E512" s="134"/>
      <c r="F512" s="43" t="str">
        <f>VLOOKUP(C512,'[2]Acha Air Sales Price List'!$B$1:$D$65536,3,FALSE)</f>
        <v>Exchange rate :</v>
      </c>
      <c r="G512" s="21">
        <f>ROUND(IF(ISBLANK(C512),0,VLOOKUP(C512,'[2]Acha Air Sales Price List'!$B$1:$X$65536,12,FALSE)*$L$14),2)</f>
        <v>0</v>
      </c>
      <c r="H512" s="22">
        <f t="shared" si="12"/>
        <v>0</v>
      </c>
      <c r="I512" s="14"/>
    </row>
    <row r="513" spans="1:9" ht="12.4" hidden="1" customHeight="1">
      <c r="A513" s="13"/>
      <c r="B513" s="1"/>
      <c r="C513" s="36"/>
      <c r="D513" s="133"/>
      <c r="E513" s="134"/>
      <c r="F513" s="43" t="str">
        <f>VLOOKUP(C513,'[2]Acha Air Sales Price List'!$B$1:$D$65536,3,FALSE)</f>
        <v>Exchange rate :</v>
      </c>
      <c r="G513" s="21">
        <f>ROUND(IF(ISBLANK(C513),0,VLOOKUP(C513,'[2]Acha Air Sales Price List'!$B$1:$X$65536,12,FALSE)*$L$14),2)</f>
        <v>0</v>
      </c>
      <c r="H513" s="22">
        <f t="shared" si="12"/>
        <v>0</v>
      </c>
      <c r="I513" s="14"/>
    </row>
    <row r="514" spans="1:9" ht="12.4" hidden="1" customHeight="1">
      <c r="A514" s="13"/>
      <c r="B514" s="1"/>
      <c r="C514" s="36"/>
      <c r="D514" s="133"/>
      <c r="E514" s="134"/>
      <c r="F514" s="43" t="str">
        <f>VLOOKUP(C514,'[2]Acha Air Sales Price List'!$B$1:$D$65536,3,FALSE)</f>
        <v>Exchange rate :</v>
      </c>
      <c r="G514" s="21">
        <f>ROUND(IF(ISBLANK(C514),0,VLOOKUP(C514,'[2]Acha Air Sales Price List'!$B$1:$X$65536,12,FALSE)*$L$14),2)</f>
        <v>0</v>
      </c>
      <c r="H514" s="22">
        <f t="shared" si="12"/>
        <v>0</v>
      </c>
      <c r="I514" s="14"/>
    </row>
    <row r="515" spans="1:9" ht="12.4" hidden="1" customHeight="1">
      <c r="A515" s="13"/>
      <c r="B515" s="1"/>
      <c r="C515" s="36"/>
      <c r="D515" s="133"/>
      <c r="E515" s="134"/>
      <c r="F515" s="43" t="str">
        <f>VLOOKUP(C515,'[2]Acha Air Sales Price List'!$B$1:$D$65536,3,FALSE)</f>
        <v>Exchange rate :</v>
      </c>
      <c r="G515" s="21">
        <f>ROUND(IF(ISBLANK(C515),0,VLOOKUP(C515,'[2]Acha Air Sales Price List'!$B$1:$X$65536,12,FALSE)*$L$14),2)</f>
        <v>0</v>
      </c>
      <c r="H515" s="22">
        <f t="shared" si="12"/>
        <v>0</v>
      </c>
      <c r="I515" s="14"/>
    </row>
    <row r="516" spans="1:9" ht="12.4" hidden="1" customHeight="1">
      <c r="A516" s="13"/>
      <c r="B516" s="1"/>
      <c r="C516" s="36"/>
      <c r="D516" s="133"/>
      <c r="E516" s="134"/>
      <c r="F516" s="43" t="str">
        <f>VLOOKUP(C516,'[2]Acha Air Sales Price List'!$B$1:$D$65536,3,FALSE)</f>
        <v>Exchange rate :</v>
      </c>
      <c r="G516" s="21">
        <f>ROUND(IF(ISBLANK(C516),0,VLOOKUP(C516,'[2]Acha Air Sales Price List'!$B$1:$X$65536,12,FALSE)*$L$14),2)</f>
        <v>0</v>
      </c>
      <c r="H516" s="22">
        <f t="shared" si="12"/>
        <v>0</v>
      </c>
      <c r="I516" s="14"/>
    </row>
    <row r="517" spans="1:9" ht="12.4" hidden="1" customHeight="1">
      <c r="A517" s="13"/>
      <c r="B517" s="1"/>
      <c r="C517" s="36"/>
      <c r="D517" s="133"/>
      <c r="E517" s="134"/>
      <c r="F517" s="43" t="str">
        <f>VLOOKUP(C517,'[2]Acha Air Sales Price List'!$B$1:$D$65536,3,FALSE)</f>
        <v>Exchange rate :</v>
      </c>
      <c r="G517" s="21">
        <f>ROUND(IF(ISBLANK(C517),0,VLOOKUP(C517,'[2]Acha Air Sales Price List'!$B$1:$X$65536,12,FALSE)*$L$14),2)</f>
        <v>0</v>
      </c>
      <c r="H517" s="22">
        <f t="shared" si="12"/>
        <v>0</v>
      </c>
      <c r="I517" s="14"/>
    </row>
    <row r="518" spans="1:9" ht="12.4" hidden="1" customHeight="1">
      <c r="A518" s="13"/>
      <c r="B518" s="1"/>
      <c r="C518" s="36"/>
      <c r="D518" s="133"/>
      <c r="E518" s="134"/>
      <c r="F518" s="43" t="str">
        <f>VLOOKUP(C518,'[2]Acha Air Sales Price List'!$B$1:$D$65536,3,FALSE)</f>
        <v>Exchange rate :</v>
      </c>
      <c r="G518" s="21">
        <f>ROUND(IF(ISBLANK(C518),0,VLOOKUP(C518,'[2]Acha Air Sales Price List'!$B$1:$X$65536,12,FALSE)*$L$14),2)</f>
        <v>0</v>
      </c>
      <c r="H518" s="22">
        <f t="shared" si="12"/>
        <v>0</v>
      </c>
      <c r="I518" s="14"/>
    </row>
    <row r="519" spans="1:9" ht="12.4" hidden="1" customHeight="1">
      <c r="A519" s="13"/>
      <c r="B519" s="1"/>
      <c r="C519" s="36"/>
      <c r="D519" s="133"/>
      <c r="E519" s="134"/>
      <c r="F519" s="43" t="str">
        <f>VLOOKUP(C519,'[2]Acha Air Sales Price List'!$B$1:$D$65536,3,FALSE)</f>
        <v>Exchange rate :</v>
      </c>
      <c r="G519" s="21">
        <f>ROUND(IF(ISBLANK(C519),0,VLOOKUP(C519,'[2]Acha Air Sales Price List'!$B$1:$X$65536,12,FALSE)*$L$14),2)</f>
        <v>0</v>
      </c>
      <c r="H519" s="22">
        <f t="shared" si="12"/>
        <v>0</v>
      </c>
      <c r="I519" s="14"/>
    </row>
    <row r="520" spans="1:9" ht="12.4" hidden="1" customHeight="1">
      <c r="A520" s="13"/>
      <c r="B520" s="1"/>
      <c r="C520" s="36"/>
      <c r="D520" s="133"/>
      <c r="E520" s="134"/>
      <c r="F520" s="43" t="str">
        <f>VLOOKUP(C520,'[2]Acha Air Sales Price List'!$B$1:$D$65536,3,FALSE)</f>
        <v>Exchange rate :</v>
      </c>
      <c r="G520" s="21">
        <f>ROUND(IF(ISBLANK(C520),0,VLOOKUP(C520,'[2]Acha Air Sales Price List'!$B$1:$X$65536,12,FALSE)*$L$14),2)</f>
        <v>0</v>
      </c>
      <c r="H520" s="22">
        <f t="shared" si="12"/>
        <v>0</v>
      </c>
      <c r="I520" s="14"/>
    </row>
    <row r="521" spans="1:9" ht="12.4" hidden="1" customHeight="1">
      <c r="A521" s="13"/>
      <c r="B521" s="1"/>
      <c r="C521" s="36"/>
      <c r="D521" s="133"/>
      <c r="E521" s="134"/>
      <c r="F521" s="43" t="str">
        <f>VLOOKUP(C521,'[2]Acha Air Sales Price List'!$B$1:$D$65536,3,FALSE)</f>
        <v>Exchange rate :</v>
      </c>
      <c r="G521" s="21">
        <f>ROUND(IF(ISBLANK(C521),0,VLOOKUP(C521,'[2]Acha Air Sales Price List'!$B$1:$X$65536,12,FALSE)*$L$14),2)</f>
        <v>0</v>
      </c>
      <c r="H521" s="22">
        <f t="shared" si="12"/>
        <v>0</v>
      </c>
      <c r="I521" s="14"/>
    </row>
    <row r="522" spans="1:9" ht="12.4" hidden="1" customHeight="1">
      <c r="A522" s="13"/>
      <c r="B522" s="1"/>
      <c r="C522" s="36"/>
      <c r="D522" s="133"/>
      <c r="E522" s="134"/>
      <c r="F522" s="43" t="str">
        <f>VLOOKUP(C522,'[2]Acha Air Sales Price List'!$B$1:$D$65536,3,FALSE)</f>
        <v>Exchange rate :</v>
      </c>
      <c r="G522" s="21">
        <f>ROUND(IF(ISBLANK(C522),0,VLOOKUP(C522,'[2]Acha Air Sales Price List'!$B$1:$X$65536,12,FALSE)*$L$14),2)</f>
        <v>0</v>
      </c>
      <c r="H522" s="22">
        <f t="shared" si="12"/>
        <v>0</v>
      </c>
      <c r="I522" s="14"/>
    </row>
    <row r="523" spans="1:9" ht="12.4" hidden="1" customHeight="1">
      <c r="A523" s="13"/>
      <c r="B523" s="1"/>
      <c r="C523" s="36"/>
      <c r="D523" s="133"/>
      <c r="E523" s="134"/>
      <c r="F523" s="43" t="str">
        <f>VLOOKUP(C523,'[2]Acha Air Sales Price List'!$B$1:$D$65536,3,FALSE)</f>
        <v>Exchange rate :</v>
      </c>
      <c r="G523" s="21">
        <f>ROUND(IF(ISBLANK(C523),0,VLOOKUP(C523,'[2]Acha Air Sales Price List'!$B$1:$X$65536,12,FALSE)*$L$14),2)</f>
        <v>0</v>
      </c>
      <c r="H523" s="22">
        <f t="shared" si="12"/>
        <v>0</v>
      </c>
      <c r="I523" s="14"/>
    </row>
    <row r="524" spans="1:9" ht="12.4" hidden="1" customHeight="1">
      <c r="A524" s="13"/>
      <c r="B524" s="1"/>
      <c r="C524" s="36"/>
      <c r="D524" s="133"/>
      <c r="E524" s="134"/>
      <c r="F524" s="43" t="str">
        <f>VLOOKUP(C524,'[2]Acha Air Sales Price List'!$B$1:$D$65536,3,FALSE)</f>
        <v>Exchange rate :</v>
      </c>
      <c r="G524" s="21">
        <f>ROUND(IF(ISBLANK(C524),0,VLOOKUP(C524,'[2]Acha Air Sales Price List'!$B$1:$X$65536,12,FALSE)*$L$14),2)</f>
        <v>0</v>
      </c>
      <c r="H524" s="22">
        <f t="shared" si="12"/>
        <v>0</v>
      </c>
      <c r="I524" s="14"/>
    </row>
    <row r="525" spans="1:9" ht="12.4" hidden="1" customHeight="1">
      <c r="A525" s="13"/>
      <c r="B525" s="1"/>
      <c r="C525" s="36"/>
      <c r="D525" s="133"/>
      <c r="E525" s="134"/>
      <c r="F525" s="43" t="str">
        <f>VLOOKUP(C525,'[2]Acha Air Sales Price List'!$B$1:$D$65536,3,FALSE)</f>
        <v>Exchange rate :</v>
      </c>
      <c r="G525" s="21">
        <f>ROUND(IF(ISBLANK(C525),0,VLOOKUP(C525,'[2]Acha Air Sales Price List'!$B$1:$X$65536,12,FALSE)*$L$14),2)</f>
        <v>0</v>
      </c>
      <c r="H525" s="22">
        <f t="shared" si="12"/>
        <v>0</v>
      </c>
      <c r="I525" s="14"/>
    </row>
    <row r="526" spans="1:9" ht="12.4" hidden="1" customHeight="1">
      <c r="A526" s="13"/>
      <c r="B526" s="1"/>
      <c r="C526" s="36"/>
      <c r="D526" s="133"/>
      <c r="E526" s="134"/>
      <c r="F526" s="43" t="str">
        <f>VLOOKUP(C526,'[2]Acha Air Sales Price List'!$B$1:$D$65536,3,FALSE)</f>
        <v>Exchange rate :</v>
      </c>
      <c r="G526" s="21">
        <f>ROUND(IF(ISBLANK(C526),0,VLOOKUP(C526,'[2]Acha Air Sales Price List'!$B$1:$X$65536,12,FALSE)*$L$14),2)</f>
        <v>0</v>
      </c>
      <c r="H526" s="22">
        <f t="shared" si="12"/>
        <v>0</v>
      </c>
      <c r="I526" s="14"/>
    </row>
    <row r="527" spans="1:9" ht="12.4" hidden="1" customHeight="1">
      <c r="A527" s="13"/>
      <c r="B527" s="1"/>
      <c r="C527" s="36"/>
      <c r="D527" s="133"/>
      <c r="E527" s="134"/>
      <c r="F527" s="43" t="str">
        <f>VLOOKUP(C527,'[2]Acha Air Sales Price List'!$B$1:$D$65536,3,FALSE)</f>
        <v>Exchange rate :</v>
      </c>
      <c r="G527" s="21">
        <f>ROUND(IF(ISBLANK(C527),0,VLOOKUP(C527,'[2]Acha Air Sales Price List'!$B$1:$X$65536,12,FALSE)*$L$14),2)</f>
        <v>0</v>
      </c>
      <c r="H527" s="22">
        <f t="shared" si="12"/>
        <v>0</v>
      </c>
      <c r="I527" s="14"/>
    </row>
    <row r="528" spans="1:9" ht="12.4" hidden="1" customHeight="1">
      <c r="A528" s="13"/>
      <c r="B528" s="1"/>
      <c r="C528" s="36"/>
      <c r="D528" s="133"/>
      <c r="E528" s="134"/>
      <c r="F528" s="43" t="str">
        <f>VLOOKUP(C528,'[2]Acha Air Sales Price List'!$B$1:$D$65536,3,FALSE)</f>
        <v>Exchange rate :</v>
      </c>
      <c r="G528" s="21">
        <f>ROUND(IF(ISBLANK(C528),0,VLOOKUP(C528,'[2]Acha Air Sales Price List'!$B$1:$X$65536,12,FALSE)*$L$14),2)</f>
        <v>0</v>
      </c>
      <c r="H528" s="22">
        <f t="shared" si="12"/>
        <v>0</v>
      </c>
      <c r="I528" s="14"/>
    </row>
    <row r="529" spans="1:9" ht="12.4" hidden="1" customHeight="1">
      <c r="A529" s="13"/>
      <c r="B529" s="1"/>
      <c r="C529" s="36"/>
      <c r="D529" s="133"/>
      <c r="E529" s="134"/>
      <c r="F529" s="43" t="str">
        <f>VLOOKUP(C529,'[2]Acha Air Sales Price List'!$B$1:$D$65536,3,FALSE)</f>
        <v>Exchange rate :</v>
      </c>
      <c r="G529" s="21">
        <f>ROUND(IF(ISBLANK(C529),0,VLOOKUP(C529,'[2]Acha Air Sales Price List'!$B$1:$X$65536,12,FALSE)*$L$14),2)</f>
        <v>0</v>
      </c>
      <c r="H529" s="22">
        <f t="shared" si="12"/>
        <v>0</v>
      </c>
      <c r="I529" s="14"/>
    </row>
    <row r="530" spans="1:9" ht="12.4" hidden="1" customHeight="1">
      <c r="A530" s="13"/>
      <c r="B530" s="1"/>
      <c r="C530" s="36"/>
      <c r="D530" s="133"/>
      <c r="E530" s="134"/>
      <c r="F530" s="43" t="str">
        <f>VLOOKUP(C530,'[2]Acha Air Sales Price List'!$B$1:$D$65536,3,FALSE)</f>
        <v>Exchange rate :</v>
      </c>
      <c r="G530" s="21">
        <f>ROUND(IF(ISBLANK(C530),0,VLOOKUP(C530,'[2]Acha Air Sales Price List'!$B$1:$X$65536,12,FALSE)*$L$14),2)</f>
        <v>0</v>
      </c>
      <c r="H530" s="22">
        <f t="shared" si="12"/>
        <v>0</v>
      </c>
      <c r="I530" s="14"/>
    </row>
    <row r="531" spans="1:9" ht="12.4" hidden="1" customHeight="1">
      <c r="A531" s="13"/>
      <c r="B531" s="1"/>
      <c r="C531" s="36"/>
      <c r="D531" s="133"/>
      <c r="E531" s="134"/>
      <c r="F531" s="43" t="str">
        <f>VLOOKUP(C531,'[2]Acha Air Sales Price List'!$B$1:$D$65536,3,FALSE)</f>
        <v>Exchange rate :</v>
      </c>
      <c r="G531" s="21">
        <f>ROUND(IF(ISBLANK(C531),0,VLOOKUP(C531,'[2]Acha Air Sales Price List'!$B$1:$X$65536,12,FALSE)*$L$14),2)</f>
        <v>0</v>
      </c>
      <c r="H531" s="22">
        <f t="shared" si="12"/>
        <v>0</v>
      </c>
      <c r="I531" s="14"/>
    </row>
    <row r="532" spans="1:9" ht="12.4" hidden="1" customHeight="1">
      <c r="A532" s="13"/>
      <c r="B532" s="1"/>
      <c r="C532" s="36"/>
      <c r="D532" s="133"/>
      <c r="E532" s="134"/>
      <c r="F532" s="43" t="str">
        <f>VLOOKUP(C532,'[2]Acha Air Sales Price List'!$B$1:$D$65536,3,FALSE)</f>
        <v>Exchange rate :</v>
      </c>
      <c r="G532" s="21">
        <f>ROUND(IF(ISBLANK(C532),0,VLOOKUP(C532,'[2]Acha Air Sales Price List'!$B$1:$X$65536,12,FALSE)*$L$14),2)</f>
        <v>0</v>
      </c>
      <c r="H532" s="22">
        <f t="shared" si="12"/>
        <v>0</v>
      </c>
      <c r="I532" s="14"/>
    </row>
    <row r="533" spans="1:9" ht="12.4" hidden="1" customHeight="1">
      <c r="A533" s="13"/>
      <c r="B533" s="1"/>
      <c r="C533" s="36"/>
      <c r="D533" s="133"/>
      <c r="E533" s="134"/>
      <c r="F533" s="43" t="str">
        <f>VLOOKUP(C533,'[2]Acha Air Sales Price List'!$B$1:$D$65536,3,FALSE)</f>
        <v>Exchange rate :</v>
      </c>
      <c r="G533" s="21">
        <f>ROUND(IF(ISBLANK(C533),0,VLOOKUP(C533,'[2]Acha Air Sales Price List'!$B$1:$X$65536,12,FALSE)*$L$14),2)</f>
        <v>0</v>
      </c>
      <c r="H533" s="22">
        <f t="shared" si="12"/>
        <v>0</v>
      </c>
      <c r="I533" s="14"/>
    </row>
    <row r="534" spans="1:9" ht="12.4" hidden="1" customHeight="1">
      <c r="A534" s="13"/>
      <c r="B534" s="1"/>
      <c r="C534" s="36"/>
      <c r="D534" s="133"/>
      <c r="E534" s="134"/>
      <c r="F534" s="43" t="str">
        <f>VLOOKUP(C534,'[2]Acha Air Sales Price List'!$B$1:$D$65536,3,FALSE)</f>
        <v>Exchange rate :</v>
      </c>
      <c r="G534" s="21">
        <f>ROUND(IF(ISBLANK(C534),0,VLOOKUP(C534,'[2]Acha Air Sales Price List'!$B$1:$X$65536,12,FALSE)*$L$14),2)</f>
        <v>0</v>
      </c>
      <c r="H534" s="22">
        <f t="shared" si="12"/>
        <v>0</v>
      </c>
      <c r="I534" s="14"/>
    </row>
    <row r="535" spans="1:9" ht="12.4" hidden="1" customHeight="1">
      <c r="A535" s="13"/>
      <c r="B535" s="1"/>
      <c r="C535" s="36"/>
      <c r="D535" s="133"/>
      <c r="E535" s="134"/>
      <c r="F535" s="43" t="str">
        <f>VLOOKUP(C535,'[2]Acha Air Sales Price List'!$B$1:$D$65536,3,FALSE)</f>
        <v>Exchange rate :</v>
      </c>
      <c r="G535" s="21">
        <f>ROUND(IF(ISBLANK(C535),0,VLOOKUP(C535,'[2]Acha Air Sales Price List'!$B$1:$X$65536,12,FALSE)*$L$14),2)</f>
        <v>0</v>
      </c>
      <c r="H535" s="22">
        <f t="shared" si="12"/>
        <v>0</v>
      </c>
      <c r="I535" s="14"/>
    </row>
    <row r="536" spans="1:9" ht="12.4" hidden="1" customHeight="1">
      <c r="A536" s="13"/>
      <c r="B536" s="1"/>
      <c r="C536" s="36"/>
      <c r="D536" s="133"/>
      <c r="E536" s="134"/>
      <c r="F536" s="43" t="str">
        <f>VLOOKUP(C536,'[2]Acha Air Sales Price List'!$B$1:$D$65536,3,FALSE)</f>
        <v>Exchange rate :</v>
      </c>
      <c r="G536" s="21">
        <f>ROUND(IF(ISBLANK(C536),0,VLOOKUP(C536,'[2]Acha Air Sales Price List'!$B$1:$X$65536,12,FALSE)*$L$14),2)</f>
        <v>0</v>
      </c>
      <c r="H536" s="22">
        <f t="shared" si="12"/>
        <v>0</v>
      </c>
      <c r="I536" s="14"/>
    </row>
    <row r="537" spans="1:9" ht="12.4" hidden="1" customHeight="1">
      <c r="A537" s="13"/>
      <c r="B537" s="1"/>
      <c r="C537" s="36"/>
      <c r="D537" s="133"/>
      <c r="E537" s="134"/>
      <c r="F537" s="43" t="str">
        <f>VLOOKUP(C537,'[2]Acha Air Sales Price List'!$B$1:$D$65536,3,FALSE)</f>
        <v>Exchange rate :</v>
      </c>
      <c r="G537" s="21">
        <f>ROUND(IF(ISBLANK(C537),0,VLOOKUP(C537,'[2]Acha Air Sales Price List'!$B$1:$X$65536,12,FALSE)*$L$14),2)</f>
        <v>0</v>
      </c>
      <c r="H537" s="22">
        <f t="shared" si="12"/>
        <v>0</v>
      </c>
      <c r="I537" s="14"/>
    </row>
    <row r="538" spans="1:9" ht="12.4" hidden="1" customHeight="1">
      <c r="A538" s="13"/>
      <c r="B538" s="1"/>
      <c r="C538" s="37"/>
      <c r="D538" s="133"/>
      <c r="E538" s="134"/>
      <c r="F538" s="43" t="str">
        <f>VLOOKUP(C538,'[2]Acha Air Sales Price List'!$B$1:$D$65536,3,FALSE)</f>
        <v>Exchange rate :</v>
      </c>
      <c r="G538" s="21">
        <f>ROUND(IF(ISBLANK(C538),0,VLOOKUP(C538,'[2]Acha Air Sales Price List'!$B$1:$X$65536,12,FALSE)*$L$14),2)</f>
        <v>0</v>
      </c>
      <c r="H538" s="22">
        <f>ROUND(IF(ISNUMBER(B538), G538*B538, 0),5)</f>
        <v>0</v>
      </c>
      <c r="I538" s="14"/>
    </row>
    <row r="539" spans="1:9" ht="12" hidden="1" customHeight="1">
      <c r="A539" s="13"/>
      <c r="B539" s="1"/>
      <c r="C539" s="36"/>
      <c r="D539" s="133"/>
      <c r="E539" s="134"/>
      <c r="F539" s="43" t="str">
        <f>VLOOKUP(C539,'[2]Acha Air Sales Price List'!$B$1:$D$65536,3,FALSE)</f>
        <v>Exchange rate :</v>
      </c>
      <c r="G539" s="21">
        <f>ROUND(IF(ISBLANK(C539),0,VLOOKUP(C539,'[2]Acha Air Sales Price List'!$B$1:$X$65536,12,FALSE)*$L$14),2)</f>
        <v>0</v>
      </c>
      <c r="H539" s="22">
        <f t="shared" ref="H539:H589" si="13">ROUND(IF(ISNUMBER(B539), G539*B539, 0),5)</f>
        <v>0</v>
      </c>
      <c r="I539" s="14"/>
    </row>
    <row r="540" spans="1:9" ht="12.4" hidden="1" customHeight="1">
      <c r="A540" s="13"/>
      <c r="B540" s="1"/>
      <c r="C540" s="36"/>
      <c r="D540" s="133"/>
      <c r="E540" s="134"/>
      <c r="F540" s="43" t="str">
        <f>VLOOKUP(C540,'[2]Acha Air Sales Price List'!$B$1:$D$65536,3,FALSE)</f>
        <v>Exchange rate :</v>
      </c>
      <c r="G540" s="21">
        <f>ROUND(IF(ISBLANK(C540),0,VLOOKUP(C540,'[2]Acha Air Sales Price List'!$B$1:$X$65536,12,FALSE)*$L$14),2)</f>
        <v>0</v>
      </c>
      <c r="H540" s="22">
        <f t="shared" si="13"/>
        <v>0</v>
      </c>
      <c r="I540" s="14"/>
    </row>
    <row r="541" spans="1:9" ht="12.4" hidden="1" customHeight="1">
      <c r="A541" s="13"/>
      <c r="B541" s="1"/>
      <c r="C541" s="36"/>
      <c r="D541" s="133"/>
      <c r="E541" s="134"/>
      <c r="F541" s="43" t="str">
        <f>VLOOKUP(C541,'[2]Acha Air Sales Price List'!$B$1:$D$65536,3,FALSE)</f>
        <v>Exchange rate :</v>
      </c>
      <c r="G541" s="21">
        <f>ROUND(IF(ISBLANK(C541),0,VLOOKUP(C541,'[2]Acha Air Sales Price List'!$B$1:$X$65536,12,FALSE)*$L$14),2)</f>
        <v>0</v>
      </c>
      <c r="H541" s="22">
        <f t="shared" si="13"/>
        <v>0</v>
      </c>
      <c r="I541" s="14"/>
    </row>
    <row r="542" spans="1:9" ht="12.4" hidden="1" customHeight="1">
      <c r="A542" s="13"/>
      <c r="B542" s="1"/>
      <c r="C542" s="36"/>
      <c r="D542" s="133"/>
      <c r="E542" s="134"/>
      <c r="F542" s="43" t="str">
        <f>VLOOKUP(C542,'[2]Acha Air Sales Price List'!$B$1:$D$65536,3,FALSE)</f>
        <v>Exchange rate :</v>
      </c>
      <c r="G542" s="21">
        <f>ROUND(IF(ISBLANK(C542),0,VLOOKUP(C542,'[2]Acha Air Sales Price List'!$B$1:$X$65536,12,FALSE)*$L$14),2)</f>
        <v>0</v>
      </c>
      <c r="H542" s="22">
        <f t="shared" si="13"/>
        <v>0</v>
      </c>
      <c r="I542" s="14"/>
    </row>
    <row r="543" spans="1:9" ht="12.4" hidden="1" customHeight="1">
      <c r="A543" s="13"/>
      <c r="B543" s="1"/>
      <c r="C543" s="36"/>
      <c r="D543" s="133"/>
      <c r="E543" s="134"/>
      <c r="F543" s="43" t="str">
        <f>VLOOKUP(C543,'[2]Acha Air Sales Price List'!$B$1:$D$65536,3,FALSE)</f>
        <v>Exchange rate :</v>
      </c>
      <c r="G543" s="21">
        <f>ROUND(IF(ISBLANK(C543),0,VLOOKUP(C543,'[2]Acha Air Sales Price List'!$B$1:$X$65536,12,FALSE)*$L$14),2)</f>
        <v>0</v>
      </c>
      <c r="H543" s="22">
        <f t="shared" si="13"/>
        <v>0</v>
      </c>
      <c r="I543" s="14"/>
    </row>
    <row r="544" spans="1:9" ht="12.4" hidden="1" customHeight="1">
      <c r="A544" s="13"/>
      <c r="B544" s="1"/>
      <c r="C544" s="36"/>
      <c r="D544" s="133"/>
      <c r="E544" s="134"/>
      <c r="F544" s="43" t="str">
        <f>VLOOKUP(C544,'[2]Acha Air Sales Price List'!$B$1:$D$65536,3,FALSE)</f>
        <v>Exchange rate :</v>
      </c>
      <c r="G544" s="21">
        <f>ROUND(IF(ISBLANK(C544),0,VLOOKUP(C544,'[2]Acha Air Sales Price List'!$B$1:$X$65536,12,FALSE)*$L$14),2)</f>
        <v>0</v>
      </c>
      <c r="H544" s="22">
        <f t="shared" si="13"/>
        <v>0</v>
      </c>
      <c r="I544" s="14"/>
    </row>
    <row r="545" spans="1:9" ht="12.4" hidden="1" customHeight="1">
      <c r="A545" s="13"/>
      <c r="B545" s="1"/>
      <c r="C545" s="36"/>
      <c r="D545" s="133"/>
      <c r="E545" s="134"/>
      <c r="F545" s="43" t="str">
        <f>VLOOKUP(C545,'[2]Acha Air Sales Price List'!$B$1:$D$65536,3,FALSE)</f>
        <v>Exchange rate :</v>
      </c>
      <c r="G545" s="21">
        <f>ROUND(IF(ISBLANK(C545),0,VLOOKUP(C545,'[2]Acha Air Sales Price List'!$B$1:$X$65536,12,FALSE)*$L$14),2)</f>
        <v>0</v>
      </c>
      <c r="H545" s="22">
        <f t="shared" si="13"/>
        <v>0</v>
      </c>
      <c r="I545" s="14"/>
    </row>
    <row r="546" spans="1:9" ht="12.4" hidden="1" customHeight="1">
      <c r="A546" s="13"/>
      <c r="B546" s="1"/>
      <c r="C546" s="36"/>
      <c r="D546" s="133"/>
      <c r="E546" s="134"/>
      <c r="F546" s="43" t="str">
        <f>VLOOKUP(C546,'[2]Acha Air Sales Price List'!$B$1:$D$65536,3,FALSE)</f>
        <v>Exchange rate :</v>
      </c>
      <c r="G546" s="21">
        <f>ROUND(IF(ISBLANK(C546),0,VLOOKUP(C546,'[2]Acha Air Sales Price List'!$B$1:$X$65536,12,FALSE)*$L$14),2)</f>
        <v>0</v>
      </c>
      <c r="H546" s="22">
        <f t="shared" si="13"/>
        <v>0</v>
      </c>
      <c r="I546" s="14"/>
    </row>
    <row r="547" spans="1:9" ht="12.4" hidden="1" customHeight="1">
      <c r="A547" s="13"/>
      <c r="B547" s="1"/>
      <c r="C547" s="36"/>
      <c r="D547" s="133"/>
      <c r="E547" s="134"/>
      <c r="F547" s="43" t="str">
        <f>VLOOKUP(C547,'[2]Acha Air Sales Price List'!$B$1:$D$65536,3,FALSE)</f>
        <v>Exchange rate :</v>
      </c>
      <c r="G547" s="21">
        <f>ROUND(IF(ISBLANK(C547),0,VLOOKUP(C547,'[2]Acha Air Sales Price List'!$B$1:$X$65536,12,FALSE)*$L$14),2)</f>
        <v>0</v>
      </c>
      <c r="H547" s="22">
        <f t="shared" si="13"/>
        <v>0</v>
      </c>
      <c r="I547" s="14"/>
    </row>
    <row r="548" spans="1:9" ht="12.4" hidden="1" customHeight="1">
      <c r="A548" s="13"/>
      <c r="B548" s="1"/>
      <c r="C548" s="36"/>
      <c r="D548" s="133"/>
      <c r="E548" s="134"/>
      <c r="F548" s="43" t="str">
        <f>VLOOKUP(C548,'[2]Acha Air Sales Price List'!$B$1:$D$65536,3,FALSE)</f>
        <v>Exchange rate :</v>
      </c>
      <c r="G548" s="21">
        <f>ROUND(IF(ISBLANK(C548),0,VLOOKUP(C548,'[2]Acha Air Sales Price List'!$B$1:$X$65536,12,FALSE)*$L$14),2)</f>
        <v>0</v>
      </c>
      <c r="H548" s="22">
        <f t="shared" si="13"/>
        <v>0</v>
      </c>
      <c r="I548" s="14"/>
    </row>
    <row r="549" spans="1:9" ht="12.4" hidden="1" customHeight="1">
      <c r="A549" s="13"/>
      <c r="B549" s="1"/>
      <c r="C549" s="36"/>
      <c r="D549" s="133"/>
      <c r="E549" s="134"/>
      <c r="F549" s="43" t="str">
        <f>VLOOKUP(C549,'[2]Acha Air Sales Price List'!$B$1:$D$65536,3,FALSE)</f>
        <v>Exchange rate :</v>
      </c>
      <c r="G549" s="21">
        <f>ROUND(IF(ISBLANK(C549),0,VLOOKUP(C549,'[2]Acha Air Sales Price List'!$B$1:$X$65536,12,FALSE)*$L$14),2)</f>
        <v>0</v>
      </c>
      <c r="H549" s="22">
        <f t="shared" si="13"/>
        <v>0</v>
      </c>
      <c r="I549" s="14"/>
    </row>
    <row r="550" spans="1:9" ht="12.4" hidden="1" customHeight="1">
      <c r="A550" s="13"/>
      <c r="B550" s="1"/>
      <c r="C550" s="36"/>
      <c r="D550" s="133"/>
      <c r="E550" s="134"/>
      <c r="F550" s="43" t="str">
        <f>VLOOKUP(C550,'[2]Acha Air Sales Price List'!$B$1:$D$65536,3,FALSE)</f>
        <v>Exchange rate :</v>
      </c>
      <c r="G550" s="21">
        <f>ROUND(IF(ISBLANK(C550),0,VLOOKUP(C550,'[2]Acha Air Sales Price List'!$B$1:$X$65536,12,FALSE)*$L$14),2)</f>
        <v>0</v>
      </c>
      <c r="H550" s="22">
        <f t="shared" si="13"/>
        <v>0</v>
      </c>
      <c r="I550" s="14"/>
    </row>
    <row r="551" spans="1:9" ht="12.4" hidden="1" customHeight="1">
      <c r="A551" s="13"/>
      <c r="B551" s="1"/>
      <c r="C551" s="36"/>
      <c r="D551" s="133"/>
      <c r="E551" s="134"/>
      <c r="F551" s="43" t="str">
        <f>VLOOKUP(C551,'[2]Acha Air Sales Price List'!$B$1:$D$65536,3,FALSE)</f>
        <v>Exchange rate :</v>
      </c>
      <c r="G551" s="21">
        <f>ROUND(IF(ISBLANK(C551),0,VLOOKUP(C551,'[2]Acha Air Sales Price List'!$B$1:$X$65536,12,FALSE)*$L$14),2)</f>
        <v>0</v>
      </c>
      <c r="H551" s="22">
        <f t="shared" si="13"/>
        <v>0</v>
      </c>
      <c r="I551" s="14"/>
    </row>
    <row r="552" spans="1:9" ht="12.4" hidden="1" customHeight="1">
      <c r="A552" s="13"/>
      <c r="B552" s="1"/>
      <c r="C552" s="36"/>
      <c r="D552" s="133"/>
      <c r="E552" s="134"/>
      <c r="F552" s="43" t="str">
        <f>VLOOKUP(C552,'[2]Acha Air Sales Price List'!$B$1:$D$65536,3,FALSE)</f>
        <v>Exchange rate :</v>
      </c>
      <c r="G552" s="21">
        <f>ROUND(IF(ISBLANK(C552),0,VLOOKUP(C552,'[2]Acha Air Sales Price List'!$B$1:$X$65536,12,FALSE)*$L$14),2)</f>
        <v>0</v>
      </c>
      <c r="H552" s="22">
        <f t="shared" si="13"/>
        <v>0</v>
      </c>
      <c r="I552" s="14"/>
    </row>
    <row r="553" spans="1:9" ht="12.4" hidden="1" customHeight="1">
      <c r="A553" s="13"/>
      <c r="B553" s="1"/>
      <c r="C553" s="36"/>
      <c r="D553" s="133"/>
      <c r="E553" s="134"/>
      <c r="F553" s="43" t="str">
        <f>VLOOKUP(C553,'[2]Acha Air Sales Price List'!$B$1:$D$65536,3,FALSE)</f>
        <v>Exchange rate :</v>
      </c>
      <c r="G553" s="21">
        <f>ROUND(IF(ISBLANK(C553),0,VLOOKUP(C553,'[2]Acha Air Sales Price List'!$B$1:$X$65536,12,FALSE)*$L$14),2)</f>
        <v>0</v>
      </c>
      <c r="H553" s="22">
        <f t="shared" si="13"/>
        <v>0</v>
      </c>
      <c r="I553" s="14"/>
    </row>
    <row r="554" spans="1:9" ht="12.4" hidden="1" customHeight="1">
      <c r="A554" s="13"/>
      <c r="B554" s="1"/>
      <c r="C554" s="36"/>
      <c r="D554" s="133"/>
      <c r="E554" s="134"/>
      <c r="F554" s="43" t="str">
        <f>VLOOKUP(C554,'[2]Acha Air Sales Price List'!$B$1:$D$65536,3,FALSE)</f>
        <v>Exchange rate :</v>
      </c>
      <c r="G554" s="21">
        <f>ROUND(IF(ISBLANK(C554),0,VLOOKUP(C554,'[2]Acha Air Sales Price List'!$B$1:$X$65536,12,FALSE)*$L$14),2)</f>
        <v>0</v>
      </c>
      <c r="H554" s="22">
        <f t="shared" si="13"/>
        <v>0</v>
      </c>
      <c r="I554" s="14"/>
    </row>
    <row r="555" spans="1:9" ht="12.4" hidden="1" customHeight="1">
      <c r="A555" s="13"/>
      <c r="B555" s="1"/>
      <c r="C555" s="36"/>
      <c r="D555" s="133"/>
      <c r="E555" s="134"/>
      <c r="F555" s="43" t="str">
        <f>VLOOKUP(C555,'[2]Acha Air Sales Price List'!$B$1:$D$65536,3,FALSE)</f>
        <v>Exchange rate :</v>
      </c>
      <c r="G555" s="21">
        <f>ROUND(IF(ISBLANK(C555),0,VLOOKUP(C555,'[2]Acha Air Sales Price List'!$B$1:$X$65536,12,FALSE)*$L$14),2)</f>
        <v>0</v>
      </c>
      <c r="H555" s="22">
        <f t="shared" si="13"/>
        <v>0</v>
      </c>
      <c r="I555" s="14"/>
    </row>
    <row r="556" spans="1:9" ht="12.4" hidden="1" customHeight="1">
      <c r="A556" s="13"/>
      <c r="B556" s="1"/>
      <c r="C556" s="36"/>
      <c r="D556" s="133"/>
      <c r="E556" s="134"/>
      <c r="F556" s="43" t="str">
        <f>VLOOKUP(C556,'[2]Acha Air Sales Price List'!$B$1:$D$65536,3,FALSE)</f>
        <v>Exchange rate :</v>
      </c>
      <c r="G556" s="21">
        <f>ROUND(IF(ISBLANK(C556),0,VLOOKUP(C556,'[2]Acha Air Sales Price List'!$B$1:$X$65536,12,FALSE)*$L$14),2)</f>
        <v>0</v>
      </c>
      <c r="H556" s="22">
        <f t="shared" si="13"/>
        <v>0</v>
      </c>
      <c r="I556" s="14"/>
    </row>
    <row r="557" spans="1:9" ht="12.4" hidden="1" customHeight="1">
      <c r="A557" s="13"/>
      <c r="B557" s="1"/>
      <c r="C557" s="36"/>
      <c r="D557" s="133"/>
      <c r="E557" s="134"/>
      <c r="F557" s="43" t="str">
        <f>VLOOKUP(C557,'[2]Acha Air Sales Price List'!$B$1:$D$65536,3,FALSE)</f>
        <v>Exchange rate :</v>
      </c>
      <c r="G557" s="21">
        <f>ROUND(IF(ISBLANK(C557),0,VLOOKUP(C557,'[2]Acha Air Sales Price List'!$B$1:$X$65536,12,FALSE)*$L$14),2)</f>
        <v>0</v>
      </c>
      <c r="H557" s="22">
        <f t="shared" si="13"/>
        <v>0</v>
      </c>
      <c r="I557" s="14"/>
    </row>
    <row r="558" spans="1:9" ht="12.4" hidden="1" customHeight="1">
      <c r="A558" s="13"/>
      <c r="B558" s="1"/>
      <c r="C558" s="36"/>
      <c r="D558" s="133"/>
      <c r="E558" s="134"/>
      <c r="F558" s="43" t="str">
        <f>VLOOKUP(C558,'[2]Acha Air Sales Price List'!$B$1:$D$65536,3,FALSE)</f>
        <v>Exchange rate :</v>
      </c>
      <c r="G558" s="21">
        <f>ROUND(IF(ISBLANK(C558),0,VLOOKUP(C558,'[2]Acha Air Sales Price List'!$B$1:$X$65536,12,FALSE)*$L$14),2)</f>
        <v>0</v>
      </c>
      <c r="H558" s="22">
        <f t="shared" si="13"/>
        <v>0</v>
      </c>
      <c r="I558" s="14"/>
    </row>
    <row r="559" spans="1:9" ht="12.4" hidden="1" customHeight="1">
      <c r="A559" s="13"/>
      <c r="B559" s="1"/>
      <c r="C559" s="36"/>
      <c r="D559" s="133"/>
      <c r="E559" s="134"/>
      <c r="F559" s="43" t="str">
        <f>VLOOKUP(C559,'[2]Acha Air Sales Price List'!$B$1:$D$65536,3,FALSE)</f>
        <v>Exchange rate :</v>
      </c>
      <c r="G559" s="21">
        <f>ROUND(IF(ISBLANK(C559),0,VLOOKUP(C559,'[2]Acha Air Sales Price List'!$B$1:$X$65536,12,FALSE)*$L$14),2)</f>
        <v>0</v>
      </c>
      <c r="H559" s="22">
        <f t="shared" si="13"/>
        <v>0</v>
      </c>
      <c r="I559" s="14"/>
    </row>
    <row r="560" spans="1:9" ht="12.4" hidden="1" customHeight="1">
      <c r="A560" s="13"/>
      <c r="B560" s="1"/>
      <c r="C560" s="36"/>
      <c r="D560" s="133"/>
      <c r="E560" s="134"/>
      <c r="F560" s="43" t="str">
        <f>VLOOKUP(C560,'[2]Acha Air Sales Price List'!$B$1:$D$65536,3,FALSE)</f>
        <v>Exchange rate :</v>
      </c>
      <c r="G560" s="21">
        <f>ROUND(IF(ISBLANK(C560),0,VLOOKUP(C560,'[2]Acha Air Sales Price List'!$B$1:$X$65536,12,FALSE)*$L$14),2)</f>
        <v>0</v>
      </c>
      <c r="H560" s="22">
        <f t="shared" si="13"/>
        <v>0</v>
      </c>
      <c r="I560" s="14"/>
    </row>
    <row r="561" spans="1:9" ht="12.4" hidden="1" customHeight="1">
      <c r="A561" s="13"/>
      <c r="B561" s="1"/>
      <c r="C561" s="36"/>
      <c r="D561" s="133"/>
      <c r="E561" s="134"/>
      <c r="F561" s="43" t="str">
        <f>VLOOKUP(C561,'[2]Acha Air Sales Price List'!$B$1:$D$65536,3,FALSE)</f>
        <v>Exchange rate :</v>
      </c>
      <c r="G561" s="21">
        <f>ROUND(IF(ISBLANK(C561),0,VLOOKUP(C561,'[2]Acha Air Sales Price List'!$B$1:$X$65536,12,FALSE)*$L$14),2)</f>
        <v>0</v>
      </c>
      <c r="H561" s="22">
        <f t="shared" si="13"/>
        <v>0</v>
      </c>
      <c r="I561" s="14"/>
    </row>
    <row r="562" spans="1:9" ht="12.4" hidden="1" customHeight="1">
      <c r="A562" s="13"/>
      <c r="B562" s="1"/>
      <c r="C562" s="37"/>
      <c r="D562" s="133"/>
      <c r="E562" s="134"/>
      <c r="F562" s="43" t="str">
        <f>VLOOKUP(C562,'[2]Acha Air Sales Price List'!$B$1:$D$65536,3,FALSE)</f>
        <v>Exchange rate :</v>
      </c>
      <c r="G562" s="21">
        <f>ROUND(IF(ISBLANK(C562),0,VLOOKUP(C562,'[2]Acha Air Sales Price List'!$B$1:$X$65536,12,FALSE)*$L$14),2)</f>
        <v>0</v>
      </c>
      <c r="H562" s="22">
        <f t="shared" si="13"/>
        <v>0</v>
      </c>
      <c r="I562" s="14"/>
    </row>
    <row r="563" spans="1:9" ht="12" hidden="1" customHeight="1">
      <c r="A563" s="13"/>
      <c r="B563" s="1"/>
      <c r="C563" s="36"/>
      <c r="D563" s="133"/>
      <c r="E563" s="134"/>
      <c r="F563" s="43" t="str">
        <f>VLOOKUP(C563,'[2]Acha Air Sales Price List'!$B$1:$D$65536,3,FALSE)</f>
        <v>Exchange rate :</v>
      </c>
      <c r="G563" s="21">
        <f>ROUND(IF(ISBLANK(C563),0,VLOOKUP(C563,'[2]Acha Air Sales Price List'!$B$1:$X$65536,12,FALSE)*$L$14),2)</f>
        <v>0</v>
      </c>
      <c r="H563" s="22">
        <f t="shared" si="13"/>
        <v>0</v>
      </c>
      <c r="I563" s="14"/>
    </row>
    <row r="564" spans="1:9" ht="12.4" hidden="1" customHeight="1">
      <c r="A564" s="13"/>
      <c r="B564" s="1"/>
      <c r="C564" s="36"/>
      <c r="D564" s="133"/>
      <c r="E564" s="134"/>
      <c r="F564" s="43" t="str">
        <f>VLOOKUP(C564,'[2]Acha Air Sales Price List'!$B$1:$D$65536,3,FALSE)</f>
        <v>Exchange rate :</v>
      </c>
      <c r="G564" s="21">
        <f>ROUND(IF(ISBLANK(C564),0,VLOOKUP(C564,'[2]Acha Air Sales Price List'!$B$1:$X$65536,12,FALSE)*$L$14),2)</f>
        <v>0</v>
      </c>
      <c r="H564" s="22">
        <f t="shared" si="13"/>
        <v>0</v>
      </c>
      <c r="I564" s="14"/>
    </row>
    <row r="565" spans="1:9" ht="12.4" hidden="1" customHeight="1">
      <c r="A565" s="13"/>
      <c r="B565" s="1"/>
      <c r="C565" s="36"/>
      <c r="D565" s="133"/>
      <c r="E565" s="134"/>
      <c r="F565" s="43" t="str">
        <f>VLOOKUP(C565,'[2]Acha Air Sales Price List'!$B$1:$D$65536,3,FALSE)</f>
        <v>Exchange rate :</v>
      </c>
      <c r="G565" s="21">
        <f>ROUND(IF(ISBLANK(C565),0,VLOOKUP(C565,'[2]Acha Air Sales Price List'!$B$1:$X$65536,12,FALSE)*$L$14),2)</f>
        <v>0</v>
      </c>
      <c r="H565" s="22">
        <f t="shared" si="13"/>
        <v>0</v>
      </c>
      <c r="I565" s="14"/>
    </row>
    <row r="566" spans="1:9" ht="12.4" hidden="1" customHeight="1">
      <c r="A566" s="13"/>
      <c r="B566" s="1"/>
      <c r="C566" s="36"/>
      <c r="D566" s="133"/>
      <c r="E566" s="134"/>
      <c r="F566" s="43" t="str">
        <f>VLOOKUP(C566,'[2]Acha Air Sales Price List'!$B$1:$D$65536,3,FALSE)</f>
        <v>Exchange rate :</v>
      </c>
      <c r="G566" s="21">
        <f>ROUND(IF(ISBLANK(C566),0,VLOOKUP(C566,'[2]Acha Air Sales Price List'!$B$1:$X$65536,12,FALSE)*$L$14),2)</f>
        <v>0</v>
      </c>
      <c r="H566" s="22">
        <f t="shared" si="13"/>
        <v>0</v>
      </c>
      <c r="I566" s="14"/>
    </row>
    <row r="567" spans="1:9" ht="12.4" hidden="1" customHeight="1">
      <c r="A567" s="13"/>
      <c r="B567" s="1"/>
      <c r="C567" s="36"/>
      <c r="D567" s="133"/>
      <c r="E567" s="134"/>
      <c r="F567" s="43" t="str">
        <f>VLOOKUP(C567,'[2]Acha Air Sales Price List'!$B$1:$D$65536,3,FALSE)</f>
        <v>Exchange rate :</v>
      </c>
      <c r="G567" s="21">
        <f>ROUND(IF(ISBLANK(C567),0,VLOOKUP(C567,'[2]Acha Air Sales Price List'!$B$1:$X$65536,12,FALSE)*$L$14),2)</f>
        <v>0</v>
      </c>
      <c r="H567" s="22">
        <f t="shared" si="13"/>
        <v>0</v>
      </c>
      <c r="I567" s="14"/>
    </row>
    <row r="568" spans="1:9" ht="12.4" hidden="1" customHeight="1">
      <c r="A568" s="13"/>
      <c r="B568" s="1"/>
      <c r="C568" s="36"/>
      <c r="D568" s="133"/>
      <c r="E568" s="134"/>
      <c r="F568" s="43" t="str">
        <f>VLOOKUP(C568,'[2]Acha Air Sales Price List'!$B$1:$D$65536,3,FALSE)</f>
        <v>Exchange rate :</v>
      </c>
      <c r="G568" s="21">
        <f>ROUND(IF(ISBLANK(C568),0,VLOOKUP(C568,'[2]Acha Air Sales Price List'!$B$1:$X$65536,12,FALSE)*$L$14),2)</f>
        <v>0</v>
      </c>
      <c r="H568" s="22">
        <f t="shared" si="13"/>
        <v>0</v>
      </c>
      <c r="I568" s="14"/>
    </row>
    <row r="569" spans="1:9" ht="12.4" hidden="1" customHeight="1">
      <c r="A569" s="13"/>
      <c r="B569" s="1"/>
      <c r="C569" s="36"/>
      <c r="D569" s="133"/>
      <c r="E569" s="134"/>
      <c r="F569" s="43" t="str">
        <f>VLOOKUP(C569,'[2]Acha Air Sales Price List'!$B$1:$D$65536,3,FALSE)</f>
        <v>Exchange rate :</v>
      </c>
      <c r="G569" s="21">
        <f>ROUND(IF(ISBLANK(C569),0,VLOOKUP(C569,'[2]Acha Air Sales Price List'!$B$1:$X$65536,12,FALSE)*$L$14),2)</f>
        <v>0</v>
      </c>
      <c r="H569" s="22">
        <f t="shared" si="13"/>
        <v>0</v>
      </c>
      <c r="I569" s="14"/>
    </row>
    <row r="570" spans="1:9" ht="12.4" hidden="1" customHeight="1">
      <c r="A570" s="13"/>
      <c r="B570" s="1"/>
      <c r="C570" s="36"/>
      <c r="D570" s="133"/>
      <c r="E570" s="134"/>
      <c r="F570" s="43" t="str">
        <f>VLOOKUP(C570,'[2]Acha Air Sales Price List'!$B$1:$D$65536,3,FALSE)</f>
        <v>Exchange rate :</v>
      </c>
      <c r="G570" s="21">
        <f>ROUND(IF(ISBLANK(C570),0,VLOOKUP(C570,'[2]Acha Air Sales Price List'!$B$1:$X$65536,12,FALSE)*$L$14),2)</f>
        <v>0</v>
      </c>
      <c r="H570" s="22">
        <f t="shared" si="13"/>
        <v>0</v>
      </c>
      <c r="I570" s="14"/>
    </row>
    <row r="571" spans="1:9" ht="12.4" hidden="1" customHeight="1">
      <c r="A571" s="13"/>
      <c r="B571" s="1"/>
      <c r="C571" s="36"/>
      <c r="D571" s="133"/>
      <c r="E571" s="134"/>
      <c r="F571" s="43" t="str">
        <f>VLOOKUP(C571,'[2]Acha Air Sales Price List'!$B$1:$D$65536,3,FALSE)</f>
        <v>Exchange rate :</v>
      </c>
      <c r="G571" s="21">
        <f>ROUND(IF(ISBLANK(C571),0,VLOOKUP(C571,'[2]Acha Air Sales Price List'!$B$1:$X$65536,12,FALSE)*$L$14),2)</f>
        <v>0</v>
      </c>
      <c r="H571" s="22">
        <f t="shared" si="13"/>
        <v>0</v>
      </c>
      <c r="I571" s="14"/>
    </row>
    <row r="572" spans="1:9" ht="12.4" hidden="1" customHeight="1">
      <c r="A572" s="13"/>
      <c r="B572" s="1"/>
      <c r="C572" s="36"/>
      <c r="D572" s="133"/>
      <c r="E572" s="134"/>
      <c r="F572" s="43" t="str">
        <f>VLOOKUP(C572,'[2]Acha Air Sales Price List'!$B$1:$D$65536,3,FALSE)</f>
        <v>Exchange rate :</v>
      </c>
      <c r="G572" s="21">
        <f>ROUND(IF(ISBLANK(C572),0,VLOOKUP(C572,'[2]Acha Air Sales Price List'!$B$1:$X$65536,12,FALSE)*$L$14),2)</f>
        <v>0</v>
      </c>
      <c r="H572" s="22">
        <f t="shared" si="13"/>
        <v>0</v>
      </c>
      <c r="I572" s="14"/>
    </row>
    <row r="573" spans="1:9" ht="12.4" hidden="1" customHeight="1">
      <c r="A573" s="13"/>
      <c r="B573" s="1"/>
      <c r="C573" s="36"/>
      <c r="D573" s="133"/>
      <c r="E573" s="134"/>
      <c r="F573" s="43" t="str">
        <f>VLOOKUP(C573,'[2]Acha Air Sales Price List'!$B$1:$D$65536,3,FALSE)</f>
        <v>Exchange rate :</v>
      </c>
      <c r="G573" s="21">
        <f>ROUND(IF(ISBLANK(C573),0,VLOOKUP(C573,'[2]Acha Air Sales Price List'!$B$1:$X$65536,12,FALSE)*$L$14),2)</f>
        <v>0</v>
      </c>
      <c r="H573" s="22">
        <f t="shared" si="13"/>
        <v>0</v>
      </c>
      <c r="I573" s="14"/>
    </row>
    <row r="574" spans="1:9" ht="12.4" hidden="1" customHeight="1">
      <c r="A574" s="13"/>
      <c r="B574" s="1"/>
      <c r="C574" s="36"/>
      <c r="D574" s="133"/>
      <c r="E574" s="134"/>
      <c r="F574" s="43" t="str">
        <f>VLOOKUP(C574,'[2]Acha Air Sales Price List'!$B$1:$D$65536,3,FALSE)</f>
        <v>Exchange rate :</v>
      </c>
      <c r="G574" s="21">
        <f>ROUND(IF(ISBLANK(C574),0,VLOOKUP(C574,'[2]Acha Air Sales Price List'!$B$1:$X$65536,12,FALSE)*$L$14),2)</f>
        <v>0</v>
      </c>
      <c r="H574" s="22">
        <f t="shared" si="13"/>
        <v>0</v>
      </c>
      <c r="I574" s="14"/>
    </row>
    <row r="575" spans="1:9" ht="12.4" hidden="1" customHeight="1">
      <c r="A575" s="13"/>
      <c r="B575" s="1"/>
      <c r="C575" s="36"/>
      <c r="D575" s="133"/>
      <c r="E575" s="134"/>
      <c r="F575" s="43" t="str">
        <f>VLOOKUP(C575,'[2]Acha Air Sales Price List'!$B$1:$D$65536,3,FALSE)</f>
        <v>Exchange rate :</v>
      </c>
      <c r="G575" s="21">
        <f>ROUND(IF(ISBLANK(C575),0,VLOOKUP(C575,'[2]Acha Air Sales Price List'!$B$1:$X$65536,12,FALSE)*$L$14),2)</f>
        <v>0</v>
      </c>
      <c r="H575" s="22">
        <f t="shared" si="13"/>
        <v>0</v>
      </c>
      <c r="I575" s="14"/>
    </row>
    <row r="576" spans="1:9" ht="12.4" hidden="1" customHeight="1">
      <c r="A576" s="13"/>
      <c r="B576" s="1"/>
      <c r="C576" s="36"/>
      <c r="D576" s="133"/>
      <c r="E576" s="134"/>
      <c r="F576" s="43" t="str">
        <f>VLOOKUP(C576,'[2]Acha Air Sales Price List'!$B$1:$D$65536,3,FALSE)</f>
        <v>Exchange rate :</v>
      </c>
      <c r="G576" s="21">
        <f>ROUND(IF(ISBLANK(C576),0,VLOOKUP(C576,'[2]Acha Air Sales Price List'!$B$1:$X$65536,12,FALSE)*$L$14),2)</f>
        <v>0</v>
      </c>
      <c r="H576" s="22">
        <f t="shared" si="13"/>
        <v>0</v>
      </c>
      <c r="I576" s="14"/>
    </row>
    <row r="577" spans="1:9" ht="12.4" hidden="1" customHeight="1">
      <c r="A577" s="13"/>
      <c r="B577" s="1"/>
      <c r="C577" s="36"/>
      <c r="D577" s="133"/>
      <c r="E577" s="134"/>
      <c r="F577" s="43" t="str">
        <f>VLOOKUP(C577,'[2]Acha Air Sales Price List'!$B$1:$D$65536,3,FALSE)</f>
        <v>Exchange rate :</v>
      </c>
      <c r="G577" s="21">
        <f>ROUND(IF(ISBLANK(C577),0,VLOOKUP(C577,'[2]Acha Air Sales Price List'!$B$1:$X$65536,12,FALSE)*$L$14),2)</f>
        <v>0</v>
      </c>
      <c r="H577" s="22">
        <f t="shared" si="13"/>
        <v>0</v>
      </c>
      <c r="I577" s="14"/>
    </row>
    <row r="578" spans="1:9" ht="12.4" hidden="1" customHeight="1">
      <c r="A578" s="13"/>
      <c r="B578" s="1"/>
      <c r="C578" s="36"/>
      <c r="D578" s="133"/>
      <c r="E578" s="134"/>
      <c r="F578" s="43" t="str">
        <f>VLOOKUP(C578,'[2]Acha Air Sales Price List'!$B$1:$D$65536,3,FALSE)</f>
        <v>Exchange rate :</v>
      </c>
      <c r="G578" s="21">
        <f>ROUND(IF(ISBLANK(C578),0,VLOOKUP(C578,'[2]Acha Air Sales Price List'!$B$1:$X$65536,12,FALSE)*$L$14),2)</f>
        <v>0</v>
      </c>
      <c r="H578" s="22">
        <f t="shared" si="13"/>
        <v>0</v>
      </c>
      <c r="I578" s="14"/>
    </row>
    <row r="579" spans="1:9" ht="12.4" hidden="1" customHeight="1">
      <c r="A579" s="13"/>
      <c r="B579" s="1"/>
      <c r="C579" s="36"/>
      <c r="D579" s="133"/>
      <c r="E579" s="134"/>
      <c r="F579" s="43" t="str">
        <f>VLOOKUP(C579,'[2]Acha Air Sales Price List'!$B$1:$D$65536,3,FALSE)</f>
        <v>Exchange rate :</v>
      </c>
      <c r="G579" s="21">
        <f>ROUND(IF(ISBLANK(C579),0,VLOOKUP(C579,'[2]Acha Air Sales Price List'!$B$1:$X$65536,12,FALSE)*$L$14),2)</f>
        <v>0</v>
      </c>
      <c r="H579" s="22">
        <f t="shared" si="13"/>
        <v>0</v>
      </c>
      <c r="I579" s="14"/>
    </row>
    <row r="580" spans="1:9" ht="12.4" hidden="1" customHeight="1">
      <c r="A580" s="13"/>
      <c r="B580" s="1"/>
      <c r="C580" s="36"/>
      <c r="D580" s="133"/>
      <c r="E580" s="134"/>
      <c r="F580" s="43" t="str">
        <f>VLOOKUP(C580,'[2]Acha Air Sales Price List'!$B$1:$D$65536,3,FALSE)</f>
        <v>Exchange rate :</v>
      </c>
      <c r="G580" s="21">
        <f>ROUND(IF(ISBLANK(C580),0,VLOOKUP(C580,'[2]Acha Air Sales Price List'!$B$1:$X$65536,12,FALSE)*$L$14),2)</f>
        <v>0</v>
      </c>
      <c r="H580" s="22">
        <f t="shared" si="13"/>
        <v>0</v>
      </c>
      <c r="I580" s="14"/>
    </row>
    <row r="581" spans="1:9" ht="12.4" hidden="1" customHeight="1">
      <c r="A581" s="13"/>
      <c r="B581" s="1"/>
      <c r="C581" s="36"/>
      <c r="D581" s="133"/>
      <c r="E581" s="134"/>
      <c r="F581" s="43" t="str">
        <f>VLOOKUP(C581,'[2]Acha Air Sales Price List'!$B$1:$D$65536,3,FALSE)</f>
        <v>Exchange rate :</v>
      </c>
      <c r="G581" s="21">
        <f>ROUND(IF(ISBLANK(C581),0,VLOOKUP(C581,'[2]Acha Air Sales Price List'!$B$1:$X$65536,12,FALSE)*$L$14),2)</f>
        <v>0</v>
      </c>
      <c r="H581" s="22">
        <f t="shared" si="13"/>
        <v>0</v>
      </c>
      <c r="I581" s="14"/>
    </row>
    <row r="582" spans="1:9" ht="12.4" hidden="1" customHeight="1">
      <c r="A582" s="13"/>
      <c r="B582" s="1"/>
      <c r="C582" s="36"/>
      <c r="D582" s="133"/>
      <c r="E582" s="134"/>
      <c r="F582" s="43" t="str">
        <f>VLOOKUP(C582,'[2]Acha Air Sales Price List'!$B$1:$D$65536,3,FALSE)</f>
        <v>Exchange rate :</v>
      </c>
      <c r="G582" s="21">
        <f>ROUND(IF(ISBLANK(C582),0,VLOOKUP(C582,'[2]Acha Air Sales Price List'!$B$1:$X$65536,12,FALSE)*$L$14),2)</f>
        <v>0</v>
      </c>
      <c r="H582" s="22">
        <f t="shared" si="13"/>
        <v>0</v>
      </c>
      <c r="I582" s="14"/>
    </row>
    <row r="583" spans="1:9" ht="12.4" hidden="1" customHeight="1">
      <c r="A583" s="13"/>
      <c r="B583" s="1"/>
      <c r="C583" s="36"/>
      <c r="D583" s="133"/>
      <c r="E583" s="134"/>
      <c r="F583" s="43" t="str">
        <f>VLOOKUP(C583,'[2]Acha Air Sales Price List'!$B$1:$D$65536,3,FALSE)</f>
        <v>Exchange rate :</v>
      </c>
      <c r="G583" s="21">
        <f>ROUND(IF(ISBLANK(C583),0,VLOOKUP(C583,'[2]Acha Air Sales Price List'!$B$1:$X$65536,12,FALSE)*$L$14),2)</f>
        <v>0</v>
      </c>
      <c r="H583" s="22">
        <f t="shared" si="13"/>
        <v>0</v>
      </c>
      <c r="I583" s="14"/>
    </row>
    <row r="584" spans="1:9" ht="12.4" hidden="1" customHeight="1">
      <c r="A584" s="13"/>
      <c r="B584" s="1"/>
      <c r="C584" s="36"/>
      <c r="D584" s="133"/>
      <c r="E584" s="134"/>
      <c r="F584" s="43" t="str">
        <f>VLOOKUP(C584,'[2]Acha Air Sales Price List'!$B$1:$D$65536,3,FALSE)</f>
        <v>Exchange rate :</v>
      </c>
      <c r="G584" s="21">
        <f>ROUND(IF(ISBLANK(C584),0,VLOOKUP(C584,'[2]Acha Air Sales Price List'!$B$1:$X$65536,12,FALSE)*$L$14),2)</f>
        <v>0</v>
      </c>
      <c r="H584" s="22">
        <f t="shared" si="13"/>
        <v>0</v>
      </c>
      <c r="I584" s="14"/>
    </row>
    <row r="585" spans="1:9" ht="12.4" hidden="1" customHeight="1">
      <c r="A585" s="13"/>
      <c r="B585" s="1"/>
      <c r="C585" s="36"/>
      <c r="D585" s="133"/>
      <c r="E585" s="134"/>
      <c r="F585" s="43" t="str">
        <f>VLOOKUP(C585,'[2]Acha Air Sales Price List'!$B$1:$D$65536,3,FALSE)</f>
        <v>Exchange rate :</v>
      </c>
      <c r="G585" s="21">
        <f>ROUND(IF(ISBLANK(C585),0,VLOOKUP(C585,'[2]Acha Air Sales Price List'!$B$1:$X$65536,12,FALSE)*$L$14),2)</f>
        <v>0</v>
      </c>
      <c r="H585" s="22">
        <f t="shared" si="13"/>
        <v>0</v>
      </c>
      <c r="I585" s="14"/>
    </row>
    <row r="586" spans="1:9" ht="12.4" hidden="1" customHeight="1">
      <c r="A586" s="13"/>
      <c r="B586" s="1"/>
      <c r="C586" s="36"/>
      <c r="D586" s="133"/>
      <c r="E586" s="134"/>
      <c r="F586" s="43" t="str">
        <f>VLOOKUP(C586,'[2]Acha Air Sales Price List'!$B$1:$D$65536,3,FALSE)</f>
        <v>Exchange rate :</v>
      </c>
      <c r="G586" s="21">
        <f>ROUND(IF(ISBLANK(C586),0,VLOOKUP(C586,'[2]Acha Air Sales Price List'!$B$1:$X$65536,12,FALSE)*$L$14),2)</f>
        <v>0</v>
      </c>
      <c r="H586" s="22">
        <f t="shared" si="13"/>
        <v>0</v>
      </c>
      <c r="I586" s="14"/>
    </row>
    <row r="587" spans="1:9" ht="12.4" hidden="1" customHeight="1">
      <c r="A587" s="13"/>
      <c r="B587" s="1"/>
      <c r="C587" s="36"/>
      <c r="D587" s="133"/>
      <c r="E587" s="134"/>
      <c r="F587" s="43" t="str">
        <f>VLOOKUP(C587,'[2]Acha Air Sales Price List'!$B$1:$D$65536,3,FALSE)</f>
        <v>Exchange rate :</v>
      </c>
      <c r="G587" s="21">
        <f>ROUND(IF(ISBLANK(C587),0,VLOOKUP(C587,'[2]Acha Air Sales Price List'!$B$1:$X$65536,12,FALSE)*$L$14),2)</f>
        <v>0</v>
      </c>
      <c r="H587" s="22">
        <f t="shared" si="13"/>
        <v>0</v>
      </c>
      <c r="I587" s="14"/>
    </row>
    <row r="588" spans="1:9" ht="12.4" hidden="1" customHeight="1">
      <c r="A588" s="13"/>
      <c r="B588" s="1"/>
      <c r="C588" s="36"/>
      <c r="D588" s="133"/>
      <c r="E588" s="134"/>
      <c r="F588" s="43" t="str">
        <f>VLOOKUP(C588,'[2]Acha Air Sales Price List'!$B$1:$D$65536,3,FALSE)</f>
        <v>Exchange rate :</v>
      </c>
      <c r="G588" s="21">
        <f>ROUND(IF(ISBLANK(C588),0,VLOOKUP(C588,'[2]Acha Air Sales Price List'!$B$1:$X$65536,12,FALSE)*$L$14),2)</f>
        <v>0</v>
      </c>
      <c r="H588" s="22">
        <f t="shared" si="13"/>
        <v>0</v>
      </c>
      <c r="I588" s="14"/>
    </row>
    <row r="589" spans="1:9" ht="12.4" hidden="1" customHeight="1">
      <c r="A589" s="13"/>
      <c r="B589" s="1"/>
      <c r="C589" s="36"/>
      <c r="D589" s="133"/>
      <c r="E589" s="134"/>
      <c r="F589" s="43" t="str">
        <f>VLOOKUP(C589,'[2]Acha Air Sales Price List'!$B$1:$D$65536,3,FALSE)</f>
        <v>Exchange rate :</v>
      </c>
      <c r="G589" s="21">
        <f>ROUND(IF(ISBLANK(C589),0,VLOOKUP(C589,'[2]Acha Air Sales Price List'!$B$1:$X$65536,12,FALSE)*$L$14),2)</f>
        <v>0</v>
      </c>
      <c r="H589" s="22">
        <f t="shared" si="13"/>
        <v>0</v>
      </c>
      <c r="I589" s="14"/>
    </row>
    <row r="590" spans="1:9" ht="12.4" hidden="1" customHeight="1">
      <c r="A590" s="13"/>
      <c r="B590" s="1"/>
      <c r="C590" s="37"/>
      <c r="D590" s="133"/>
      <c r="E590" s="134"/>
      <c r="F590" s="43" t="str">
        <f>VLOOKUP(C590,'[2]Acha Air Sales Price List'!$B$1:$D$65536,3,FALSE)</f>
        <v>Exchange rate :</v>
      </c>
      <c r="G590" s="21">
        <f>ROUND(IF(ISBLANK(C590),0,VLOOKUP(C590,'[2]Acha Air Sales Price List'!$B$1:$X$65536,12,FALSE)*$L$14),2)</f>
        <v>0</v>
      </c>
      <c r="H590" s="22">
        <f>ROUND(IF(ISNUMBER(B590), G590*B590, 0),5)</f>
        <v>0</v>
      </c>
      <c r="I590" s="14"/>
    </row>
    <row r="591" spans="1:9" ht="12" hidden="1" customHeight="1">
      <c r="A591" s="13"/>
      <c r="B591" s="1"/>
      <c r="C591" s="36"/>
      <c r="D591" s="133"/>
      <c r="E591" s="134"/>
      <c r="F591" s="43" t="str">
        <f>VLOOKUP(C591,'[2]Acha Air Sales Price List'!$B$1:$D$65536,3,FALSE)</f>
        <v>Exchange rate :</v>
      </c>
      <c r="G591" s="21">
        <f>ROUND(IF(ISBLANK(C591),0,VLOOKUP(C591,'[2]Acha Air Sales Price List'!$B$1:$X$65536,12,FALSE)*$L$14),2)</f>
        <v>0</v>
      </c>
      <c r="H591" s="22">
        <f t="shared" ref="H591:H645" si="14">ROUND(IF(ISNUMBER(B591), G591*B591, 0),5)</f>
        <v>0</v>
      </c>
      <c r="I591" s="14"/>
    </row>
    <row r="592" spans="1:9" ht="12.4" hidden="1" customHeight="1">
      <c r="A592" s="13"/>
      <c r="B592" s="1"/>
      <c r="C592" s="36"/>
      <c r="D592" s="133"/>
      <c r="E592" s="134"/>
      <c r="F592" s="43" t="str">
        <f>VLOOKUP(C592,'[2]Acha Air Sales Price List'!$B$1:$D$65536,3,FALSE)</f>
        <v>Exchange rate :</v>
      </c>
      <c r="G592" s="21">
        <f>ROUND(IF(ISBLANK(C592),0,VLOOKUP(C592,'[2]Acha Air Sales Price List'!$B$1:$X$65536,12,FALSE)*$L$14),2)</f>
        <v>0</v>
      </c>
      <c r="H592" s="22">
        <f t="shared" si="14"/>
        <v>0</v>
      </c>
      <c r="I592" s="14"/>
    </row>
    <row r="593" spans="1:9" ht="12.4" hidden="1" customHeight="1">
      <c r="A593" s="13"/>
      <c r="B593" s="1"/>
      <c r="C593" s="36"/>
      <c r="D593" s="133"/>
      <c r="E593" s="134"/>
      <c r="F593" s="43" t="str">
        <f>VLOOKUP(C593,'[2]Acha Air Sales Price List'!$B$1:$D$65536,3,FALSE)</f>
        <v>Exchange rate :</v>
      </c>
      <c r="G593" s="21">
        <f>ROUND(IF(ISBLANK(C593),0,VLOOKUP(C593,'[2]Acha Air Sales Price List'!$B$1:$X$65536,12,FALSE)*$L$14),2)</f>
        <v>0</v>
      </c>
      <c r="H593" s="22">
        <f t="shared" si="14"/>
        <v>0</v>
      </c>
      <c r="I593" s="14"/>
    </row>
    <row r="594" spans="1:9" ht="12.4" hidden="1" customHeight="1">
      <c r="A594" s="13"/>
      <c r="B594" s="1"/>
      <c r="C594" s="36"/>
      <c r="D594" s="133"/>
      <c r="E594" s="134"/>
      <c r="F594" s="43" t="str">
        <f>VLOOKUP(C594,'[2]Acha Air Sales Price List'!$B$1:$D$65536,3,FALSE)</f>
        <v>Exchange rate :</v>
      </c>
      <c r="G594" s="21">
        <f>ROUND(IF(ISBLANK(C594),0,VLOOKUP(C594,'[2]Acha Air Sales Price List'!$B$1:$X$65536,12,FALSE)*$L$14),2)</f>
        <v>0</v>
      </c>
      <c r="H594" s="22">
        <f t="shared" si="14"/>
        <v>0</v>
      </c>
      <c r="I594" s="14"/>
    </row>
    <row r="595" spans="1:9" ht="12.4" hidden="1" customHeight="1">
      <c r="A595" s="13"/>
      <c r="B595" s="1"/>
      <c r="C595" s="36"/>
      <c r="D595" s="133"/>
      <c r="E595" s="134"/>
      <c r="F595" s="43" t="str">
        <f>VLOOKUP(C595,'[2]Acha Air Sales Price List'!$B$1:$D$65536,3,FALSE)</f>
        <v>Exchange rate :</v>
      </c>
      <c r="G595" s="21">
        <f>ROUND(IF(ISBLANK(C595),0,VLOOKUP(C595,'[2]Acha Air Sales Price List'!$B$1:$X$65536,12,FALSE)*$L$14),2)</f>
        <v>0</v>
      </c>
      <c r="H595" s="22">
        <f t="shared" si="14"/>
        <v>0</v>
      </c>
      <c r="I595" s="14"/>
    </row>
    <row r="596" spans="1:9" ht="12.4" hidden="1" customHeight="1">
      <c r="A596" s="13"/>
      <c r="B596" s="1"/>
      <c r="C596" s="36"/>
      <c r="D596" s="133"/>
      <c r="E596" s="134"/>
      <c r="F596" s="43" t="str">
        <f>VLOOKUP(C596,'[2]Acha Air Sales Price List'!$B$1:$D$65536,3,FALSE)</f>
        <v>Exchange rate :</v>
      </c>
      <c r="G596" s="21">
        <f>ROUND(IF(ISBLANK(C596),0,VLOOKUP(C596,'[2]Acha Air Sales Price List'!$B$1:$X$65536,12,FALSE)*$L$14),2)</f>
        <v>0</v>
      </c>
      <c r="H596" s="22">
        <f t="shared" si="14"/>
        <v>0</v>
      </c>
      <c r="I596" s="14"/>
    </row>
    <row r="597" spans="1:9" ht="12.4" hidden="1" customHeight="1">
      <c r="A597" s="13"/>
      <c r="B597" s="1"/>
      <c r="C597" s="36"/>
      <c r="D597" s="133"/>
      <c r="E597" s="134"/>
      <c r="F597" s="43" t="str">
        <f>VLOOKUP(C597,'[2]Acha Air Sales Price List'!$B$1:$D$65536,3,FALSE)</f>
        <v>Exchange rate :</v>
      </c>
      <c r="G597" s="21">
        <f>ROUND(IF(ISBLANK(C597),0,VLOOKUP(C597,'[2]Acha Air Sales Price List'!$B$1:$X$65536,12,FALSE)*$L$14),2)</f>
        <v>0</v>
      </c>
      <c r="H597" s="22">
        <f t="shared" si="14"/>
        <v>0</v>
      </c>
      <c r="I597" s="14"/>
    </row>
    <row r="598" spans="1:9" ht="12.4" hidden="1" customHeight="1">
      <c r="A598" s="13"/>
      <c r="B598" s="1"/>
      <c r="C598" s="36"/>
      <c r="D598" s="133"/>
      <c r="E598" s="134"/>
      <c r="F598" s="43" t="str">
        <f>VLOOKUP(C598,'[2]Acha Air Sales Price List'!$B$1:$D$65536,3,FALSE)</f>
        <v>Exchange rate :</v>
      </c>
      <c r="G598" s="21">
        <f>ROUND(IF(ISBLANK(C598),0,VLOOKUP(C598,'[2]Acha Air Sales Price List'!$B$1:$X$65536,12,FALSE)*$L$14),2)</f>
        <v>0</v>
      </c>
      <c r="H598" s="22">
        <f t="shared" si="14"/>
        <v>0</v>
      </c>
      <c r="I598" s="14"/>
    </row>
    <row r="599" spans="1:9" ht="12.4" hidden="1" customHeight="1">
      <c r="A599" s="13"/>
      <c r="B599" s="1"/>
      <c r="C599" s="36"/>
      <c r="D599" s="133"/>
      <c r="E599" s="134"/>
      <c r="F599" s="43" t="str">
        <f>VLOOKUP(C599,'[2]Acha Air Sales Price List'!$B$1:$D$65536,3,FALSE)</f>
        <v>Exchange rate :</v>
      </c>
      <c r="G599" s="21">
        <f>ROUND(IF(ISBLANK(C599),0,VLOOKUP(C599,'[2]Acha Air Sales Price List'!$B$1:$X$65536,12,FALSE)*$L$14),2)</f>
        <v>0</v>
      </c>
      <c r="H599" s="22">
        <f t="shared" si="14"/>
        <v>0</v>
      </c>
      <c r="I599" s="14"/>
    </row>
    <row r="600" spans="1:9" ht="12.4" hidden="1" customHeight="1">
      <c r="A600" s="13"/>
      <c r="B600" s="1"/>
      <c r="C600" s="36"/>
      <c r="D600" s="133"/>
      <c r="E600" s="134"/>
      <c r="F600" s="43" t="str">
        <f>VLOOKUP(C600,'[2]Acha Air Sales Price List'!$B$1:$D$65536,3,FALSE)</f>
        <v>Exchange rate :</v>
      </c>
      <c r="G600" s="21">
        <f>ROUND(IF(ISBLANK(C600),0,VLOOKUP(C600,'[2]Acha Air Sales Price List'!$B$1:$X$65536,12,FALSE)*$L$14),2)</f>
        <v>0</v>
      </c>
      <c r="H600" s="22">
        <f t="shared" si="14"/>
        <v>0</v>
      </c>
      <c r="I600" s="14"/>
    </row>
    <row r="601" spans="1:9" ht="12.4" hidden="1" customHeight="1">
      <c r="A601" s="13"/>
      <c r="B601" s="1"/>
      <c r="C601" s="36"/>
      <c r="D601" s="133"/>
      <c r="E601" s="134"/>
      <c r="F601" s="43" t="str">
        <f>VLOOKUP(C601,'[2]Acha Air Sales Price List'!$B$1:$D$65536,3,FALSE)</f>
        <v>Exchange rate :</v>
      </c>
      <c r="G601" s="21">
        <f>ROUND(IF(ISBLANK(C601),0,VLOOKUP(C601,'[2]Acha Air Sales Price List'!$B$1:$X$65536,12,FALSE)*$L$14),2)</f>
        <v>0</v>
      </c>
      <c r="H601" s="22">
        <f t="shared" si="14"/>
        <v>0</v>
      </c>
      <c r="I601" s="14"/>
    </row>
    <row r="602" spans="1:9" ht="12.4" hidden="1" customHeight="1">
      <c r="A602" s="13"/>
      <c r="B602" s="1"/>
      <c r="C602" s="36"/>
      <c r="D602" s="133"/>
      <c r="E602" s="134"/>
      <c r="F602" s="43" t="str">
        <f>VLOOKUP(C602,'[2]Acha Air Sales Price List'!$B$1:$D$65536,3,FALSE)</f>
        <v>Exchange rate :</v>
      </c>
      <c r="G602" s="21">
        <f>ROUND(IF(ISBLANK(C602),0,VLOOKUP(C602,'[2]Acha Air Sales Price List'!$B$1:$X$65536,12,FALSE)*$L$14),2)</f>
        <v>0</v>
      </c>
      <c r="H602" s="22">
        <f t="shared" si="14"/>
        <v>0</v>
      </c>
      <c r="I602" s="14"/>
    </row>
    <row r="603" spans="1:9" ht="12.4" hidden="1" customHeight="1">
      <c r="A603" s="13"/>
      <c r="B603" s="1"/>
      <c r="C603" s="36"/>
      <c r="D603" s="133"/>
      <c r="E603" s="134"/>
      <c r="F603" s="43" t="str">
        <f>VLOOKUP(C603,'[2]Acha Air Sales Price List'!$B$1:$D$65536,3,FALSE)</f>
        <v>Exchange rate :</v>
      </c>
      <c r="G603" s="21">
        <f>ROUND(IF(ISBLANK(C603),0,VLOOKUP(C603,'[2]Acha Air Sales Price List'!$B$1:$X$65536,12,FALSE)*$L$14),2)</f>
        <v>0</v>
      </c>
      <c r="H603" s="22">
        <f t="shared" si="14"/>
        <v>0</v>
      </c>
      <c r="I603" s="14"/>
    </row>
    <row r="604" spans="1:9" ht="12.4" hidden="1" customHeight="1">
      <c r="A604" s="13"/>
      <c r="B604" s="1"/>
      <c r="C604" s="36"/>
      <c r="D604" s="133"/>
      <c r="E604" s="134"/>
      <c r="F604" s="43" t="str">
        <f>VLOOKUP(C604,'[2]Acha Air Sales Price List'!$B$1:$D$65536,3,FALSE)</f>
        <v>Exchange rate :</v>
      </c>
      <c r="G604" s="21">
        <f>ROUND(IF(ISBLANK(C604),0,VLOOKUP(C604,'[2]Acha Air Sales Price List'!$B$1:$X$65536,12,FALSE)*$L$14),2)</f>
        <v>0</v>
      </c>
      <c r="H604" s="22">
        <f t="shared" si="14"/>
        <v>0</v>
      </c>
      <c r="I604" s="14"/>
    </row>
    <row r="605" spans="1:9" ht="12.4" hidden="1" customHeight="1">
      <c r="A605" s="13"/>
      <c r="B605" s="1"/>
      <c r="C605" s="36"/>
      <c r="D605" s="133"/>
      <c r="E605" s="134"/>
      <c r="F605" s="43" t="str">
        <f>VLOOKUP(C605,'[2]Acha Air Sales Price List'!$B$1:$D$65536,3,FALSE)</f>
        <v>Exchange rate :</v>
      </c>
      <c r="G605" s="21">
        <f>ROUND(IF(ISBLANK(C605),0,VLOOKUP(C605,'[2]Acha Air Sales Price List'!$B$1:$X$65536,12,FALSE)*$L$14),2)</f>
        <v>0</v>
      </c>
      <c r="H605" s="22">
        <f t="shared" si="14"/>
        <v>0</v>
      </c>
      <c r="I605" s="14"/>
    </row>
    <row r="606" spans="1:9" ht="12.4" hidden="1" customHeight="1">
      <c r="A606" s="13"/>
      <c r="B606" s="1"/>
      <c r="C606" s="37"/>
      <c r="D606" s="133"/>
      <c r="E606" s="134"/>
      <c r="F606" s="43" t="str">
        <f>VLOOKUP(C606,'[2]Acha Air Sales Price List'!$B$1:$D$65536,3,FALSE)</f>
        <v>Exchange rate :</v>
      </c>
      <c r="G606" s="21">
        <f>ROUND(IF(ISBLANK(C606),0,VLOOKUP(C606,'[2]Acha Air Sales Price List'!$B$1:$X$65536,12,FALSE)*$L$14),2)</f>
        <v>0</v>
      </c>
      <c r="H606" s="22">
        <f t="shared" si="14"/>
        <v>0</v>
      </c>
      <c r="I606" s="14"/>
    </row>
    <row r="607" spans="1:9" ht="12.4" hidden="1" customHeight="1">
      <c r="A607" s="13"/>
      <c r="B607" s="1"/>
      <c r="C607" s="37"/>
      <c r="D607" s="133"/>
      <c r="E607" s="134"/>
      <c r="F607" s="43" t="str">
        <f>VLOOKUP(C607,'[2]Acha Air Sales Price List'!$B$1:$D$65536,3,FALSE)</f>
        <v>Exchange rate :</v>
      </c>
      <c r="G607" s="21">
        <f>ROUND(IF(ISBLANK(C607),0,VLOOKUP(C607,'[2]Acha Air Sales Price List'!$B$1:$X$65536,12,FALSE)*$L$14),2)</f>
        <v>0</v>
      </c>
      <c r="H607" s="22">
        <f t="shared" si="14"/>
        <v>0</v>
      </c>
      <c r="I607" s="14"/>
    </row>
    <row r="608" spans="1:9" ht="12.4" hidden="1" customHeight="1">
      <c r="A608" s="13"/>
      <c r="B608" s="1"/>
      <c r="C608" s="36"/>
      <c r="D608" s="133"/>
      <c r="E608" s="134"/>
      <c r="F608" s="43" t="str">
        <f>VLOOKUP(C608,'[2]Acha Air Sales Price List'!$B$1:$D$65536,3,FALSE)</f>
        <v>Exchange rate :</v>
      </c>
      <c r="G608" s="21">
        <f>ROUND(IF(ISBLANK(C608),0,VLOOKUP(C608,'[2]Acha Air Sales Price List'!$B$1:$X$65536,12,FALSE)*$L$14),2)</f>
        <v>0</v>
      </c>
      <c r="H608" s="22">
        <f t="shared" si="14"/>
        <v>0</v>
      </c>
      <c r="I608" s="14"/>
    </row>
    <row r="609" spans="1:9" ht="12.4" hidden="1" customHeight="1">
      <c r="A609" s="13"/>
      <c r="B609" s="1"/>
      <c r="C609" s="36"/>
      <c r="D609" s="133"/>
      <c r="E609" s="134"/>
      <c r="F609" s="43" t="str">
        <f>VLOOKUP(C609,'[2]Acha Air Sales Price List'!$B$1:$D$65536,3,FALSE)</f>
        <v>Exchange rate :</v>
      </c>
      <c r="G609" s="21">
        <f>ROUND(IF(ISBLANK(C609),0,VLOOKUP(C609,'[2]Acha Air Sales Price List'!$B$1:$X$65536,12,FALSE)*$L$14),2)</f>
        <v>0</v>
      </c>
      <c r="H609" s="22">
        <f t="shared" si="14"/>
        <v>0</v>
      </c>
      <c r="I609" s="14"/>
    </row>
    <row r="610" spans="1:9" ht="12.4" hidden="1" customHeight="1">
      <c r="A610" s="13"/>
      <c r="B610" s="1"/>
      <c r="C610" s="36"/>
      <c r="D610" s="133"/>
      <c r="E610" s="134"/>
      <c r="F610" s="43" t="str">
        <f>VLOOKUP(C610,'[2]Acha Air Sales Price List'!$B$1:$D$65536,3,FALSE)</f>
        <v>Exchange rate :</v>
      </c>
      <c r="G610" s="21">
        <f>ROUND(IF(ISBLANK(C610),0,VLOOKUP(C610,'[2]Acha Air Sales Price List'!$B$1:$X$65536,12,FALSE)*$L$14),2)</f>
        <v>0</v>
      </c>
      <c r="H610" s="22">
        <f t="shared" si="14"/>
        <v>0</v>
      </c>
      <c r="I610" s="14"/>
    </row>
    <row r="611" spans="1:9" ht="12.4" hidden="1" customHeight="1">
      <c r="A611" s="13"/>
      <c r="B611" s="1"/>
      <c r="C611" s="36"/>
      <c r="D611" s="133"/>
      <c r="E611" s="134"/>
      <c r="F611" s="43" t="str">
        <f>VLOOKUP(C611,'[2]Acha Air Sales Price List'!$B$1:$D$65536,3,FALSE)</f>
        <v>Exchange rate :</v>
      </c>
      <c r="G611" s="21">
        <f>ROUND(IF(ISBLANK(C611),0,VLOOKUP(C611,'[2]Acha Air Sales Price List'!$B$1:$X$65536,12,FALSE)*$L$14),2)</f>
        <v>0</v>
      </c>
      <c r="H611" s="22">
        <f t="shared" si="14"/>
        <v>0</v>
      </c>
      <c r="I611" s="14"/>
    </row>
    <row r="612" spans="1:9" ht="12.4" hidden="1" customHeight="1">
      <c r="A612" s="13"/>
      <c r="B612" s="1"/>
      <c r="C612" s="36"/>
      <c r="D612" s="133"/>
      <c r="E612" s="134"/>
      <c r="F612" s="43" t="str">
        <f>VLOOKUP(C612,'[2]Acha Air Sales Price List'!$B$1:$D$65536,3,FALSE)</f>
        <v>Exchange rate :</v>
      </c>
      <c r="G612" s="21">
        <f>ROUND(IF(ISBLANK(C612),0,VLOOKUP(C612,'[2]Acha Air Sales Price List'!$B$1:$X$65536,12,FALSE)*$L$14),2)</f>
        <v>0</v>
      </c>
      <c r="H612" s="22">
        <f t="shared" si="14"/>
        <v>0</v>
      </c>
      <c r="I612" s="14"/>
    </row>
    <row r="613" spans="1:9" ht="12.4" hidden="1" customHeight="1">
      <c r="A613" s="13"/>
      <c r="B613" s="1"/>
      <c r="C613" s="36"/>
      <c r="D613" s="133"/>
      <c r="E613" s="134"/>
      <c r="F613" s="43" t="str">
        <f>VLOOKUP(C613,'[2]Acha Air Sales Price List'!$B$1:$D$65536,3,FALSE)</f>
        <v>Exchange rate :</v>
      </c>
      <c r="G613" s="21">
        <f>ROUND(IF(ISBLANK(C613),0,VLOOKUP(C613,'[2]Acha Air Sales Price List'!$B$1:$X$65536,12,FALSE)*$L$14),2)</f>
        <v>0</v>
      </c>
      <c r="H613" s="22">
        <f t="shared" si="14"/>
        <v>0</v>
      </c>
      <c r="I613" s="14"/>
    </row>
    <row r="614" spans="1:9" ht="12.4" hidden="1" customHeight="1">
      <c r="A614" s="13"/>
      <c r="B614" s="1"/>
      <c r="C614" s="36"/>
      <c r="D614" s="133"/>
      <c r="E614" s="134"/>
      <c r="F614" s="43" t="str">
        <f>VLOOKUP(C614,'[2]Acha Air Sales Price List'!$B$1:$D$65536,3,FALSE)</f>
        <v>Exchange rate :</v>
      </c>
      <c r="G614" s="21">
        <f>ROUND(IF(ISBLANK(C614),0,VLOOKUP(C614,'[2]Acha Air Sales Price List'!$B$1:$X$65536,12,FALSE)*$L$14),2)</f>
        <v>0</v>
      </c>
      <c r="H614" s="22">
        <f t="shared" si="14"/>
        <v>0</v>
      </c>
      <c r="I614" s="14"/>
    </row>
    <row r="615" spans="1:9" ht="12.4" hidden="1" customHeight="1">
      <c r="A615" s="13"/>
      <c r="B615" s="1"/>
      <c r="C615" s="36"/>
      <c r="D615" s="133"/>
      <c r="E615" s="134"/>
      <c r="F615" s="43" t="str">
        <f>VLOOKUP(C615,'[2]Acha Air Sales Price List'!$B$1:$D$65536,3,FALSE)</f>
        <v>Exchange rate :</v>
      </c>
      <c r="G615" s="21">
        <f>ROUND(IF(ISBLANK(C615),0,VLOOKUP(C615,'[2]Acha Air Sales Price List'!$B$1:$X$65536,12,FALSE)*$L$14),2)</f>
        <v>0</v>
      </c>
      <c r="H615" s="22">
        <f t="shared" si="14"/>
        <v>0</v>
      </c>
      <c r="I615" s="14"/>
    </row>
    <row r="616" spans="1:9" ht="12.4" hidden="1" customHeight="1">
      <c r="A616" s="13"/>
      <c r="B616" s="1"/>
      <c r="C616" s="36"/>
      <c r="D616" s="133"/>
      <c r="E616" s="134"/>
      <c r="F616" s="43" t="str">
        <f>VLOOKUP(C616,'[2]Acha Air Sales Price List'!$B$1:$D$65536,3,FALSE)</f>
        <v>Exchange rate :</v>
      </c>
      <c r="G616" s="21">
        <f>ROUND(IF(ISBLANK(C616),0,VLOOKUP(C616,'[2]Acha Air Sales Price List'!$B$1:$X$65536,12,FALSE)*$L$14),2)</f>
        <v>0</v>
      </c>
      <c r="H616" s="22">
        <f t="shared" si="14"/>
        <v>0</v>
      </c>
      <c r="I616" s="14"/>
    </row>
    <row r="617" spans="1:9" ht="12.4" hidden="1" customHeight="1">
      <c r="A617" s="13"/>
      <c r="B617" s="1"/>
      <c r="C617" s="36"/>
      <c r="D617" s="133"/>
      <c r="E617" s="134"/>
      <c r="F617" s="43" t="str">
        <f>VLOOKUP(C617,'[2]Acha Air Sales Price List'!$B$1:$D$65536,3,FALSE)</f>
        <v>Exchange rate :</v>
      </c>
      <c r="G617" s="21">
        <f>ROUND(IF(ISBLANK(C617),0,VLOOKUP(C617,'[2]Acha Air Sales Price List'!$B$1:$X$65536,12,FALSE)*$L$14),2)</f>
        <v>0</v>
      </c>
      <c r="H617" s="22">
        <f t="shared" si="14"/>
        <v>0</v>
      </c>
      <c r="I617" s="14"/>
    </row>
    <row r="618" spans="1:9" ht="12.4" hidden="1" customHeight="1">
      <c r="A618" s="13"/>
      <c r="B618" s="1"/>
      <c r="C618" s="37"/>
      <c r="D618" s="133"/>
      <c r="E618" s="134"/>
      <c r="F618" s="43" t="str">
        <f>VLOOKUP(C618,'[2]Acha Air Sales Price List'!$B$1:$D$65536,3,FALSE)</f>
        <v>Exchange rate :</v>
      </c>
      <c r="G618" s="21">
        <f>ROUND(IF(ISBLANK(C618),0,VLOOKUP(C618,'[2]Acha Air Sales Price List'!$B$1:$X$65536,12,FALSE)*$L$14),2)</f>
        <v>0</v>
      </c>
      <c r="H618" s="22">
        <f t="shared" si="14"/>
        <v>0</v>
      </c>
      <c r="I618" s="14"/>
    </row>
    <row r="619" spans="1:9" ht="12" hidden="1" customHeight="1">
      <c r="A619" s="13"/>
      <c r="B619" s="1"/>
      <c r="C619" s="36"/>
      <c r="D619" s="133"/>
      <c r="E619" s="134"/>
      <c r="F619" s="43" t="str">
        <f>VLOOKUP(C619,'[2]Acha Air Sales Price List'!$B$1:$D$65536,3,FALSE)</f>
        <v>Exchange rate :</v>
      </c>
      <c r="G619" s="21">
        <f>ROUND(IF(ISBLANK(C619),0,VLOOKUP(C619,'[2]Acha Air Sales Price List'!$B$1:$X$65536,12,FALSE)*$L$14),2)</f>
        <v>0</v>
      </c>
      <c r="H619" s="22">
        <f t="shared" si="14"/>
        <v>0</v>
      </c>
      <c r="I619" s="14"/>
    </row>
    <row r="620" spans="1:9" ht="12.4" hidden="1" customHeight="1">
      <c r="A620" s="13"/>
      <c r="B620" s="1"/>
      <c r="C620" s="36"/>
      <c r="D620" s="133"/>
      <c r="E620" s="134"/>
      <c r="F620" s="43" t="str">
        <f>VLOOKUP(C620,'[2]Acha Air Sales Price List'!$B$1:$D$65536,3,FALSE)</f>
        <v>Exchange rate :</v>
      </c>
      <c r="G620" s="21">
        <f>ROUND(IF(ISBLANK(C620),0,VLOOKUP(C620,'[2]Acha Air Sales Price List'!$B$1:$X$65536,12,FALSE)*$L$14),2)</f>
        <v>0</v>
      </c>
      <c r="H620" s="22">
        <f t="shared" si="14"/>
        <v>0</v>
      </c>
      <c r="I620" s="14"/>
    </row>
    <row r="621" spans="1:9" ht="12.4" hidden="1" customHeight="1">
      <c r="A621" s="13"/>
      <c r="B621" s="1"/>
      <c r="C621" s="36"/>
      <c r="D621" s="133"/>
      <c r="E621" s="134"/>
      <c r="F621" s="43" t="str">
        <f>VLOOKUP(C621,'[2]Acha Air Sales Price List'!$B$1:$D$65536,3,FALSE)</f>
        <v>Exchange rate :</v>
      </c>
      <c r="G621" s="21">
        <f>ROUND(IF(ISBLANK(C621),0,VLOOKUP(C621,'[2]Acha Air Sales Price List'!$B$1:$X$65536,12,FALSE)*$L$14),2)</f>
        <v>0</v>
      </c>
      <c r="H621" s="22">
        <f t="shared" si="14"/>
        <v>0</v>
      </c>
      <c r="I621" s="14"/>
    </row>
    <row r="622" spans="1:9" ht="12.4" hidden="1" customHeight="1">
      <c r="A622" s="13"/>
      <c r="B622" s="1"/>
      <c r="C622" s="36"/>
      <c r="D622" s="133"/>
      <c r="E622" s="134"/>
      <c r="F622" s="43" t="str">
        <f>VLOOKUP(C622,'[2]Acha Air Sales Price List'!$B$1:$D$65536,3,FALSE)</f>
        <v>Exchange rate :</v>
      </c>
      <c r="G622" s="21">
        <f>ROUND(IF(ISBLANK(C622),0,VLOOKUP(C622,'[2]Acha Air Sales Price List'!$B$1:$X$65536,12,FALSE)*$L$14),2)</f>
        <v>0</v>
      </c>
      <c r="H622" s="22">
        <f t="shared" si="14"/>
        <v>0</v>
      </c>
      <c r="I622" s="14"/>
    </row>
    <row r="623" spans="1:9" ht="12.4" hidden="1" customHeight="1">
      <c r="A623" s="13"/>
      <c r="B623" s="1"/>
      <c r="C623" s="36"/>
      <c r="D623" s="133"/>
      <c r="E623" s="134"/>
      <c r="F623" s="43" t="str">
        <f>VLOOKUP(C623,'[2]Acha Air Sales Price List'!$B$1:$D$65536,3,FALSE)</f>
        <v>Exchange rate :</v>
      </c>
      <c r="G623" s="21">
        <f>ROUND(IF(ISBLANK(C623),0,VLOOKUP(C623,'[2]Acha Air Sales Price List'!$B$1:$X$65536,12,FALSE)*$L$14),2)</f>
        <v>0</v>
      </c>
      <c r="H623" s="22">
        <f t="shared" si="14"/>
        <v>0</v>
      </c>
      <c r="I623" s="14"/>
    </row>
    <row r="624" spans="1:9" ht="12.4" hidden="1" customHeight="1">
      <c r="A624" s="13"/>
      <c r="B624" s="1"/>
      <c r="C624" s="36"/>
      <c r="D624" s="133"/>
      <c r="E624" s="134"/>
      <c r="F624" s="43" t="str">
        <f>VLOOKUP(C624,'[2]Acha Air Sales Price List'!$B$1:$D$65536,3,FALSE)</f>
        <v>Exchange rate :</v>
      </c>
      <c r="G624" s="21">
        <f>ROUND(IF(ISBLANK(C624),0,VLOOKUP(C624,'[2]Acha Air Sales Price List'!$B$1:$X$65536,12,FALSE)*$L$14),2)</f>
        <v>0</v>
      </c>
      <c r="H624" s="22">
        <f t="shared" si="14"/>
        <v>0</v>
      </c>
      <c r="I624" s="14"/>
    </row>
    <row r="625" spans="1:9" ht="12.4" hidden="1" customHeight="1">
      <c r="A625" s="13"/>
      <c r="B625" s="1"/>
      <c r="C625" s="36"/>
      <c r="D625" s="133"/>
      <c r="E625" s="134"/>
      <c r="F625" s="43" t="str">
        <f>VLOOKUP(C625,'[2]Acha Air Sales Price List'!$B$1:$D$65536,3,FALSE)</f>
        <v>Exchange rate :</v>
      </c>
      <c r="G625" s="21">
        <f>ROUND(IF(ISBLANK(C625),0,VLOOKUP(C625,'[2]Acha Air Sales Price List'!$B$1:$X$65536,12,FALSE)*$L$14),2)</f>
        <v>0</v>
      </c>
      <c r="H625" s="22">
        <f t="shared" si="14"/>
        <v>0</v>
      </c>
      <c r="I625" s="14"/>
    </row>
    <row r="626" spans="1:9" ht="12.4" hidden="1" customHeight="1">
      <c r="A626" s="13"/>
      <c r="B626" s="1"/>
      <c r="C626" s="36"/>
      <c r="D626" s="133"/>
      <c r="E626" s="134"/>
      <c r="F626" s="43" t="str">
        <f>VLOOKUP(C626,'[2]Acha Air Sales Price List'!$B$1:$D$65536,3,FALSE)</f>
        <v>Exchange rate :</v>
      </c>
      <c r="G626" s="21">
        <f>ROUND(IF(ISBLANK(C626),0,VLOOKUP(C626,'[2]Acha Air Sales Price List'!$B$1:$X$65536,12,FALSE)*$L$14),2)</f>
        <v>0</v>
      </c>
      <c r="H626" s="22">
        <f t="shared" si="14"/>
        <v>0</v>
      </c>
      <c r="I626" s="14"/>
    </row>
    <row r="627" spans="1:9" ht="12.4" hidden="1" customHeight="1">
      <c r="A627" s="13"/>
      <c r="B627" s="1"/>
      <c r="C627" s="36"/>
      <c r="D627" s="133"/>
      <c r="E627" s="134"/>
      <c r="F627" s="43" t="str">
        <f>VLOOKUP(C627,'[2]Acha Air Sales Price List'!$B$1:$D$65536,3,FALSE)</f>
        <v>Exchange rate :</v>
      </c>
      <c r="G627" s="21">
        <f>ROUND(IF(ISBLANK(C627),0,VLOOKUP(C627,'[2]Acha Air Sales Price List'!$B$1:$X$65536,12,FALSE)*$L$14),2)</f>
        <v>0</v>
      </c>
      <c r="H627" s="22">
        <f t="shared" si="14"/>
        <v>0</v>
      </c>
      <c r="I627" s="14"/>
    </row>
    <row r="628" spans="1:9" ht="12.4" hidden="1" customHeight="1">
      <c r="A628" s="13"/>
      <c r="B628" s="1"/>
      <c r="C628" s="36"/>
      <c r="D628" s="133"/>
      <c r="E628" s="134"/>
      <c r="F628" s="43" t="str">
        <f>VLOOKUP(C628,'[2]Acha Air Sales Price List'!$B$1:$D$65536,3,FALSE)</f>
        <v>Exchange rate :</v>
      </c>
      <c r="G628" s="21">
        <f>ROUND(IF(ISBLANK(C628),0,VLOOKUP(C628,'[2]Acha Air Sales Price List'!$B$1:$X$65536,12,FALSE)*$L$14),2)</f>
        <v>0</v>
      </c>
      <c r="H628" s="22">
        <f t="shared" si="14"/>
        <v>0</v>
      </c>
      <c r="I628" s="14"/>
    </row>
    <row r="629" spans="1:9" ht="12.4" hidden="1" customHeight="1">
      <c r="A629" s="13"/>
      <c r="B629" s="1"/>
      <c r="C629" s="36"/>
      <c r="D629" s="133"/>
      <c r="E629" s="134"/>
      <c r="F629" s="43" t="str">
        <f>VLOOKUP(C629,'[2]Acha Air Sales Price List'!$B$1:$D$65536,3,FALSE)</f>
        <v>Exchange rate :</v>
      </c>
      <c r="G629" s="21">
        <f>ROUND(IF(ISBLANK(C629),0,VLOOKUP(C629,'[2]Acha Air Sales Price List'!$B$1:$X$65536,12,FALSE)*$L$14),2)</f>
        <v>0</v>
      </c>
      <c r="H629" s="22">
        <f t="shared" si="14"/>
        <v>0</v>
      </c>
      <c r="I629" s="14"/>
    </row>
    <row r="630" spans="1:9" ht="12.4" hidden="1" customHeight="1">
      <c r="A630" s="13"/>
      <c r="B630" s="1"/>
      <c r="C630" s="36"/>
      <c r="D630" s="133"/>
      <c r="E630" s="134"/>
      <c r="F630" s="43" t="str">
        <f>VLOOKUP(C630,'[2]Acha Air Sales Price List'!$B$1:$D$65536,3,FALSE)</f>
        <v>Exchange rate :</v>
      </c>
      <c r="G630" s="21">
        <f>ROUND(IF(ISBLANK(C630),0,VLOOKUP(C630,'[2]Acha Air Sales Price List'!$B$1:$X$65536,12,FALSE)*$L$14),2)</f>
        <v>0</v>
      </c>
      <c r="H630" s="22">
        <f t="shared" si="14"/>
        <v>0</v>
      </c>
      <c r="I630" s="14"/>
    </row>
    <row r="631" spans="1:9" ht="12.4" hidden="1" customHeight="1">
      <c r="A631" s="13"/>
      <c r="B631" s="1"/>
      <c r="C631" s="36"/>
      <c r="D631" s="133"/>
      <c r="E631" s="134"/>
      <c r="F631" s="43" t="str">
        <f>VLOOKUP(C631,'[2]Acha Air Sales Price List'!$B$1:$D$65536,3,FALSE)</f>
        <v>Exchange rate :</v>
      </c>
      <c r="G631" s="21">
        <f>ROUND(IF(ISBLANK(C631),0,VLOOKUP(C631,'[2]Acha Air Sales Price List'!$B$1:$X$65536,12,FALSE)*$L$14),2)</f>
        <v>0</v>
      </c>
      <c r="H631" s="22">
        <f t="shared" si="14"/>
        <v>0</v>
      </c>
      <c r="I631" s="14"/>
    </row>
    <row r="632" spans="1:9" ht="12.4" hidden="1" customHeight="1">
      <c r="A632" s="13"/>
      <c r="B632" s="1"/>
      <c r="C632" s="36"/>
      <c r="D632" s="133"/>
      <c r="E632" s="134"/>
      <c r="F632" s="43" t="str">
        <f>VLOOKUP(C632,'[2]Acha Air Sales Price List'!$B$1:$D$65536,3,FALSE)</f>
        <v>Exchange rate :</v>
      </c>
      <c r="G632" s="21">
        <f>ROUND(IF(ISBLANK(C632),0,VLOOKUP(C632,'[2]Acha Air Sales Price List'!$B$1:$X$65536,12,FALSE)*$L$14),2)</f>
        <v>0</v>
      </c>
      <c r="H632" s="22">
        <f t="shared" si="14"/>
        <v>0</v>
      </c>
      <c r="I632" s="14"/>
    </row>
    <row r="633" spans="1:9" ht="12.4" hidden="1" customHeight="1">
      <c r="A633" s="13"/>
      <c r="B633" s="1"/>
      <c r="C633" s="36"/>
      <c r="D633" s="133"/>
      <c r="E633" s="134"/>
      <c r="F633" s="43" t="str">
        <f>VLOOKUP(C633,'[2]Acha Air Sales Price List'!$B$1:$D$65536,3,FALSE)</f>
        <v>Exchange rate :</v>
      </c>
      <c r="G633" s="21">
        <f>ROUND(IF(ISBLANK(C633),0,VLOOKUP(C633,'[2]Acha Air Sales Price List'!$B$1:$X$65536,12,FALSE)*$L$14),2)</f>
        <v>0</v>
      </c>
      <c r="H633" s="22">
        <f t="shared" si="14"/>
        <v>0</v>
      </c>
      <c r="I633" s="14"/>
    </row>
    <row r="634" spans="1:9" ht="12.4" hidden="1" customHeight="1">
      <c r="A634" s="13"/>
      <c r="B634" s="1"/>
      <c r="C634" s="36"/>
      <c r="D634" s="133"/>
      <c r="E634" s="134"/>
      <c r="F634" s="43" t="str">
        <f>VLOOKUP(C634,'[2]Acha Air Sales Price List'!$B$1:$D$65536,3,FALSE)</f>
        <v>Exchange rate :</v>
      </c>
      <c r="G634" s="21">
        <f>ROUND(IF(ISBLANK(C634),0,VLOOKUP(C634,'[2]Acha Air Sales Price List'!$B$1:$X$65536,12,FALSE)*$L$14),2)</f>
        <v>0</v>
      </c>
      <c r="H634" s="22">
        <f t="shared" si="14"/>
        <v>0</v>
      </c>
      <c r="I634" s="14"/>
    </row>
    <row r="635" spans="1:9" ht="12.4" hidden="1" customHeight="1">
      <c r="A635" s="13"/>
      <c r="B635" s="1"/>
      <c r="C635" s="36"/>
      <c r="D635" s="133"/>
      <c r="E635" s="134"/>
      <c r="F635" s="43" t="str">
        <f>VLOOKUP(C635,'[2]Acha Air Sales Price List'!$B$1:$D$65536,3,FALSE)</f>
        <v>Exchange rate :</v>
      </c>
      <c r="G635" s="21">
        <f>ROUND(IF(ISBLANK(C635),0,VLOOKUP(C635,'[2]Acha Air Sales Price List'!$B$1:$X$65536,12,FALSE)*$L$14),2)</f>
        <v>0</v>
      </c>
      <c r="H635" s="22">
        <f t="shared" si="14"/>
        <v>0</v>
      </c>
      <c r="I635" s="14"/>
    </row>
    <row r="636" spans="1:9" ht="12.4" hidden="1" customHeight="1">
      <c r="A636" s="13"/>
      <c r="B636" s="1"/>
      <c r="C636" s="36"/>
      <c r="D636" s="133"/>
      <c r="E636" s="134"/>
      <c r="F636" s="43" t="str">
        <f>VLOOKUP(C636,'[2]Acha Air Sales Price List'!$B$1:$D$65536,3,FALSE)</f>
        <v>Exchange rate :</v>
      </c>
      <c r="G636" s="21">
        <f>ROUND(IF(ISBLANK(C636),0,VLOOKUP(C636,'[2]Acha Air Sales Price List'!$B$1:$X$65536,12,FALSE)*$L$14),2)</f>
        <v>0</v>
      </c>
      <c r="H636" s="22">
        <f t="shared" si="14"/>
        <v>0</v>
      </c>
      <c r="I636" s="14"/>
    </row>
    <row r="637" spans="1:9" ht="12.4" hidden="1" customHeight="1">
      <c r="A637" s="13"/>
      <c r="B637" s="1"/>
      <c r="C637" s="36"/>
      <c r="D637" s="133"/>
      <c r="E637" s="134"/>
      <c r="F637" s="43" t="str">
        <f>VLOOKUP(C637,'[2]Acha Air Sales Price List'!$B$1:$D$65536,3,FALSE)</f>
        <v>Exchange rate :</v>
      </c>
      <c r="G637" s="21">
        <f>ROUND(IF(ISBLANK(C637),0,VLOOKUP(C637,'[2]Acha Air Sales Price List'!$B$1:$X$65536,12,FALSE)*$L$14),2)</f>
        <v>0</v>
      </c>
      <c r="H637" s="22">
        <f t="shared" si="14"/>
        <v>0</v>
      </c>
      <c r="I637" s="14"/>
    </row>
    <row r="638" spans="1:9" ht="12.4" hidden="1" customHeight="1">
      <c r="A638" s="13"/>
      <c r="B638" s="1"/>
      <c r="C638" s="36"/>
      <c r="D638" s="133"/>
      <c r="E638" s="134"/>
      <c r="F638" s="43" t="str">
        <f>VLOOKUP(C638,'[2]Acha Air Sales Price List'!$B$1:$D$65536,3,FALSE)</f>
        <v>Exchange rate :</v>
      </c>
      <c r="G638" s="21">
        <f>ROUND(IF(ISBLANK(C638),0,VLOOKUP(C638,'[2]Acha Air Sales Price List'!$B$1:$X$65536,12,FALSE)*$L$14),2)</f>
        <v>0</v>
      </c>
      <c r="H638" s="22">
        <f t="shared" si="14"/>
        <v>0</v>
      </c>
      <c r="I638" s="14"/>
    </row>
    <row r="639" spans="1:9" ht="12.4" hidden="1" customHeight="1">
      <c r="A639" s="13"/>
      <c r="B639" s="1"/>
      <c r="C639" s="36"/>
      <c r="D639" s="133"/>
      <c r="E639" s="134"/>
      <c r="F639" s="43" t="str">
        <f>VLOOKUP(C639,'[2]Acha Air Sales Price List'!$B$1:$D$65536,3,FALSE)</f>
        <v>Exchange rate :</v>
      </c>
      <c r="G639" s="21">
        <f>ROUND(IF(ISBLANK(C639),0,VLOOKUP(C639,'[2]Acha Air Sales Price List'!$B$1:$X$65536,12,FALSE)*$L$14),2)</f>
        <v>0</v>
      </c>
      <c r="H639" s="22">
        <f t="shared" si="14"/>
        <v>0</v>
      </c>
      <c r="I639" s="14"/>
    </row>
    <row r="640" spans="1:9" ht="12.4" hidden="1" customHeight="1">
      <c r="A640" s="13"/>
      <c r="B640" s="1"/>
      <c r="C640" s="36"/>
      <c r="D640" s="133"/>
      <c r="E640" s="134"/>
      <c r="F640" s="43" t="str">
        <f>VLOOKUP(C640,'[2]Acha Air Sales Price List'!$B$1:$D$65536,3,FALSE)</f>
        <v>Exchange rate :</v>
      </c>
      <c r="G640" s="21">
        <f>ROUND(IF(ISBLANK(C640),0,VLOOKUP(C640,'[2]Acha Air Sales Price List'!$B$1:$X$65536,12,FALSE)*$L$14),2)</f>
        <v>0</v>
      </c>
      <c r="H640" s="22">
        <f t="shared" si="14"/>
        <v>0</v>
      </c>
      <c r="I640" s="14"/>
    </row>
    <row r="641" spans="1:9" ht="12.4" hidden="1" customHeight="1">
      <c r="A641" s="13"/>
      <c r="B641" s="1"/>
      <c r="C641" s="36"/>
      <c r="D641" s="133"/>
      <c r="E641" s="134"/>
      <c r="F641" s="43" t="str">
        <f>VLOOKUP(C641,'[2]Acha Air Sales Price List'!$B$1:$D$65536,3,FALSE)</f>
        <v>Exchange rate :</v>
      </c>
      <c r="G641" s="21">
        <f>ROUND(IF(ISBLANK(C641),0,VLOOKUP(C641,'[2]Acha Air Sales Price List'!$B$1:$X$65536,12,FALSE)*$L$14),2)</f>
        <v>0</v>
      </c>
      <c r="H641" s="22">
        <f t="shared" si="14"/>
        <v>0</v>
      </c>
      <c r="I641" s="14"/>
    </row>
    <row r="642" spans="1:9" ht="12.4" hidden="1" customHeight="1">
      <c r="A642" s="13"/>
      <c r="B642" s="1"/>
      <c r="C642" s="36"/>
      <c r="D642" s="133"/>
      <c r="E642" s="134"/>
      <c r="F642" s="43" t="str">
        <f>VLOOKUP(C642,'[2]Acha Air Sales Price List'!$B$1:$D$65536,3,FALSE)</f>
        <v>Exchange rate :</v>
      </c>
      <c r="G642" s="21">
        <f>ROUND(IF(ISBLANK(C642),0,VLOOKUP(C642,'[2]Acha Air Sales Price List'!$B$1:$X$65536,12,FALSE)*$L$14),2)</f>
        <v>0</v>
      </c>
      <c r="H642" s="22">
        <f t="shared" si="14"/>
        <v>0</v>
      </c>
      <c r="I642" s="14"/>
    </row>
    <row r="643" spans="1:9" ht="12.4" hidden="1" customHeight="1">
      <c r="A643" s="13"/>
      <c r="B643" s="1"/>
      <c r="C643" s="36"/>
      <c r="D643" s="133"/>
      <c r="E643" s="134"/>
      <c r="F643" s="43" t="str">
        <f>VLOOKUP(C643,'[2]Acha Air Sales Price List'!$B$1:$D$65536,3,FALSE)</f>
        <v>Exchange rate :</v>
      </c>
      <c r="G643" s="21">
        <f>ROUND(IF(ISBLANK(C643),0,VLOOKUP(C643,'[2]Acha Air Sales Price List'!$B$1:$X$65536,12,FALSE)*$L$14),2)</f>
        <v>0</v>
      </c>
      <c r="H643" s="22">
        <f t="shared" si="14"/>
        <v>0</v>
      </c>
      <c r="I643" s="14"/>
    </row>
    <row r="644" spans="1:9" ht="12.4" hidden="1" customHeight="1">
      <c r="A644" s="13"/>
      <c r="B644" s="1"/>
      <c r="C644" s="36"/>
      <c r="D644" s="133"/>
      <c r="E644" s="134"/>
      <c r="F644" s="43" t="str">
        <f>VLOOKUP(C644,'[2]Acha Air Sales Price List'!$B$1:$D$65536,3,FALSE)</f>
        <v>Exchange rate :</v>
      </c>
      <c r="G644" s="21">
        <f>ROUND(IF(ISBLANK(C644),0,VLOOKUP(C644,'[2]Acha Air Sales Price List'!$B$1:$X$65536,12,FALSE)*$L$14),2)</f>
        <v>0</v>
      </c>
      <c r="H644" s="22">
        <f t="shared" si="14"/>
        <v>0</v>
      </c>
      <c r="I644" s="14"/>
    </row>
    <row r="645" spans="1:9" ht="12.4" hidden="1" customHeight="1">
      <c r="A645" s="13"/>
      <c r="B645" s="1"/>
      <c r="C645" s="36"/>
      <c r="D645" s="133"/>
      <c r="E645" s="134"/>
      <c r="F645" s="43" t="str">
        <f>VLOOKUP(C645,'[2]Acha Air Sales Price List'!$B$1:$D$65536,3,FALSE)</f>
        <v>Exchange rate :</v>
      </c>
      <c r="G645" s="21">
        <f>ROUND(IF(ISBLANK(C645),0,VLOOKUP(C645,'[2]Acha Air Sales Price List'!$B$1:$X$65536,12,FALSE)*$L$14),2)</f>
        <v>0</v>
      </c>
      <c r="H645" s="22">
        <f t="shared" si="14"/>
        <v>0</v>
      </c>
      <c r="I645" s="14"/>
    </row>
    <row r="646" spans="1:9" ht="12.4" hidden="1" customHeight="1">
      <c r="A646" s="13"/>
      <c r="B646" s="1"/>
      <c r="C646" s="37"/>
      <c r="D646" s="133"/>
      <c r="E646" s="134"/>
      <c r="F646" s="43" t="str">
        <f>VLOOKUP(C646,'[2]Acha Air Sales Price List'!$B$1:$D$65536,3,FALSE)</f>
        <v>Exchange rate :</v>
      </c>
      <c r="G646" s="21">
        <f>ROUND(IF(ISBLANK(C646),0,VLOOKUP(C646,'[2]Acha Air Sales Price List'!$B$1:$X$65536,12,FALSE)*$L$14),2)</f>
        <v>0</v>
      </c>
      <c r="H646" s="22">
        <f>ROUND(IF(ISNUMBER(B646), G646*B646, 0),5)</f>
        <v>0</v>
      </c>
      <c r="I646" s="14"/>
    </row>
    <row r="647" spans="1:9" ht="12" hidden="1" customHeight="1">
      <c r="A647" s="13"/>
      <c r="B647" s="1"/>
      <c r="C647" s="36"/>
      <c r="D647" s="133"/>
      <c r="E647" s="134"/>
      <c r="F647" s="43" t="str">
        <f>VLOOKUP(C647,'[2]Acha Air Sales Price List'!$B$1:$D$65536,3,FALSE)</f>
        <v>Exchange rate :</v>
      </c>
      <c r="G647" s="21">
        <f>ROUND(IF(ISBLANK(C647),0,VLOOKUP(C647,'[2]Acha Air Sales Price List'!$B$1:$X$65536,12,FALSE)*$L$14),2)</f>
        <v>0</v>
      </c>
      <c r="H647" s="22">
        <f t="shared" ref="H647:H697" si="15">ROUND(IF(ISNUMBER(B647), G647*B647, 0),5)</f>
        <v>0</v>
      </c>
      <c r="I647" s="14"/>
    </row>
    <row r="648" spans="1:9" ht="12.4" hidden="1" customHeight="1">
      <c r="A648" s="13"/>
      <c r="B648" s="1"/>
      <c r="C648" s="36"/>
      <c r="D648" s="133"/>
      <c r="E648" s="134"/>
      <c r="F648" s="43" t="str">
        <f>VLOOKUP(C648,'[2]Acha Air Sales Price List'!$B$1:$D$65536,3,FALSE)</f>
        <v>Exchange rate :</v>
      </c>
      <c r="G648" s="21">
        <f>ROUND(IF(ISBLANK(C648),0,VLOOKUP(C648,'[2]Acha Air Sales Price List'!$B$1:$X$65536,12,FALSE)*$L$14),2)</f>
        <v>0</v>
      </c>
      <c r="H648" s="22">
        <f t="shared" si="15"/>
        <v>0</v>
      </c>
      <c r="I648" s="14"/>
    </row>
    <row r="649" spans="1:9" ht="12.4" hidden="1" customHeight="1">
      <c r="A649" s="13"/>
      <c r="B649" s="1"/>
      <c r="C649" s="36"/>
      <c r="D649" s="133"/>
      <c r="E649" s="134"/>
      <c r="F649" s="43" t="str">
        <f>VLOOKUP(C649,'[2]Acha Air Sales Price List'!$B$1:$D$65536,3,FALSE)</f>
        <v>Exchange rate :</v>
      </c>
      <c r="G649" s="21">
        <f>ROUND(IF(ISBLANK(C649),0,VLOOKUP(C649,'[2]Acha Air Sales Price List'!$B$1:$X$65536,12,FALSE)*$L$14),2)</f>
        <v>0</v>
      </c>
      <c r="H649" s="22">
        <f t="shared" si="15"/>
        <v>0</v>
      </c>
      <c r="I649" s="14"/>
    </row>
    <row r="650" spans="1:9" ht="12.4" hidden="1" customHeight="1">
      <c r="A650" s="13"/>
      <c r="B650" s="1"/>
      <c r="C650" s="36"/>
      <c r="D650" s="133"/>
      <c r="E650" s="134"/>
      <c r="F650" s="43" t="str">
        <f>VLOOKUP(C650,'[2]Acha Air Sales Price List'!$B$1:$D$65536,3,FALSE)</f>
        <v>Exchange rate :</v>
      </c>
      <c r="G650" s="21">
        <f>ROUND(IF(ISBLANK(C650),0,VLOOKUP(C650,'[2]Acha Air Sales Price List'!$B$1:$X$65536,12,FALSE)*$L$14),2)</f>
        <v>0</v>
      </c>
      <c r="H650" s="22">
        <f t="shared" si="15"/>
        <v>0</v>
      </c>
      <c r="I650" s="14"/>
    </row>
    <row r="651" spans="1:9" ht="12.4" hidden="1" customHeight="1">
      <c r="A651" s="13"/>
      <c r="B651" s="1"/>
      <c r="C651" s="36"/>
      <c r="D651" s="133"/>
      <c r="E651" s="134"/>
      <c r="F651" s="43" t="str">
        <f>VLOOKUP(C651,'[2]Acha Air Sales Price List'!$B$1:$D$65536,3,FALSE)</f>
        <v>Exchange rate :</v>
      </c>
      <c r="G651" s="21">
        <f>ROUND(IF(ISBLANK(C651),0,VLOOKUP(C651,'[2]Acha Air Sales Price List'!$B$1:$X$65536,12,FALSE)*$L$14),2)</f>
        <v>0</v>
      </c>
      <c r="H651" s="22">
        <f t="shared" si="15"/>
        <v>0</v>
      </c>
      <c r="I651" s="14"/>
    </row>
    <row r="652" spans="1:9" ht="12.4" hidden="1" customHeight="1">
      <c r="A652" s="13"/>
      <c r="B652" s="1"/>
      <c r="C652" s="36"/>
      <c r="D652" s="133"/>
      <c r="E652" s="134"/>
      <c r="F652" s="43" t="str">
        <f>VLOOKUP(C652,'[2]Acha Air Sales Price List'!$B$1:$D$65536,3,FALSE)</f>
        <v>Exchange rate :</v>
      </c>
      <c r="G652" s="21">
        <f>ROUND(IF(ISBLANK(C652),0,VLOOKUP(C652,'[2]Acha Air Sales Price List'!$B$1:$X$65536,12,FALSE)*$L$14),2)</f>
        <v>0</v>
      </c>
      <c r="H652" s="22">
        <f t="shared" si="15"/>
        <v>0</v>
      </c>
      <c r="I652" s="14"/>
    </row>
    <row r="653" spans="1:9" ht="12.4" hidden="1" customHeight="1">
      <c r="A653" s="13"/>
      <c r="B653" s="1"/>
      <c r="C653" s="36"/>
      <c r="D653" s="133"/>
      <c r="E653" s="134"/>
      <c r="F653" s="43" t="str">
        <f>VLOOKUP(C653,'[2]Acha Air Sales Price List'!$B$1:$D$65536,3,FALSE)</f>
        <v>Exchange rate :</v>
      </c>
      <c r="G653" s="21">
        <f>ROUND(IF(ISBLANK(C653),0,VLOOKUP(C653,'[2]Acha Air Sales Price List'!$B$1:$X$65536,12,FALSE)*$L$14),2)</f>
        <v>0</v>
      </c>
      <c r="H653" s="22">
        <f t="shared" si="15"/>
        <v>0</v>
      </c>
      <c r="I653" s="14"/>
    </row>
    <row r="654" spans="1:9" ht="12.4" hidden="1" customHeight="1">
      <c r="A654" s="13"/>
      <c r="B654" s="1"/>
      <c r="C654" s="36"/>
      <c r="D654" s="133"/>
      <c r="E654" s="134"/>
      <c r="F654" s="43" t="str">
        <f>VLOOKUP(C654,'[2]Acha Air Sales Price List'!$B$1:$D$65536,3,FALSE)</f>
        <v>Exchange rate :</v>
      </c>
      <c r="G654" s="21">
        <f>ROUND(IF(ISBLANK(C654),0,VLOOKUP(C654,'[2]Acha Air Sales Price List'!$B$1:$X$65536,12,FALSE)*$L$14),2)</f>
        <v>0</v>
      </c>
      <c r="H654" s="22">
        <f t="shared" si="15"/>
        <v>0</v>
      </c>
      <c r="I654" s="14"/>
    </row>
    <row r="655" spans="1:9" ht="12.4" hidden="1" customHeight="1">
      <c r="A655" s="13"/>
      <c r="B655" s="1"/>
      <c r="C655" s="36"/>
      <c r="D655" s="133"/>
      <c r="E655" s="134"/>
      <c r="F655" s="43" t="str">
        <f>VLOOKUP(C655,'[2]Acha Air Sales Price List'!$B$1:$D$65536,3,FALSE)</f>
        <v>Exchange rate :</v>
      </c>
      <c r="G655" s="21">
        <f>ROUND(IF(ISBLANK(C655),0,VLOOKUP(C655,'[2]Acha Air Sales Price List'!$B$1:$X$65536,12,FALSE)*$L$14),2)</f>
        <v>0</v>
      </c>
      <c r="H655" s="22">
        <f t="shared" si="15"/>
        <v>0</v>
      </c>
      <c r="I655" s="14"/>
    </row>
    <row r="656" spans="1:9" ht="12.4" hidden="1" customHeight="1">
      <c r="A656" s="13"/>
      <c r="B656" s="1"/>
      <c r="C656" s="36"/>
      <c r="D656" s="133"/>
      <c r="E656" s="134"/>
      <c r="F656" s="43" t="str">
        <f>VLOOKUP(C656,'[2]Acha Air Sales Price List'!$B$1:$D$65536,3,FALSE)</f>
        <v>Exchange rate :</v>
      </c>
      <c r="G656" s="21">
        <f>ROUND(IF(ISBLANK(C656),0,VLOOKUP(C656,'[2]Acha Air Sales Price List'!$B$1:$X$65536,12,FALSE)*$L$14),2)</f>
        <v>0</v>
      </c>
      <c r="H656" s="22">
        <f t="shared" si="15"/>
        <v>0</v>
      </c>
      <c r="I656" s="14"/>
    </row>
    <row r="657" spans="1:9" ht="12.4" hidden="1" customHeight="1">
      <c r="A657" s="13"/>
      <c r="B657" s="1"/>
      <c r="C657" s="36"/>
      <c r="D657" s="133"/>
      <c r="E657" s="134"/>
      <c r="F657" s="43" t="str">
        <f>VLOOKUP(C657,'[2]Acha Air Sales Price List'!$B$1:$D$65536,3,FALSE)</f>
        <v>Exchange rate :</v>
      </c>
      <c r="G657" s="21">
        <f>ROUND(IF(ISBLANK(C657),0,VLOOKUP(C657,'[2]Acha Air Sales Price List'!$B$1:$X$65536,12,FALSE)*$L$14),2)</f>
        <v>0</v>
      </c>
      <c r="H657" s="22">
        <f t="shared" si="15"/>
        <v>0</v>
      </c>
      <c r="I657" s="14"/>
    </row>
    <row r="658" spans="1:9" ht="12.4" hidden="1" customHeight="1">
      <c r="A658" s="13"/>
      <c r="B658" s="1"/>
      <c r="C658" s="36"/>
      <c r="D658" s="133"/>
      <c r="E658" s="134"/>
      <c r="F658" s="43" t="str">
        <f>VLOOKUP(C658,'[2]Acha Air Sales Price List'!$B$1:$D$65536,3,FALSE)</f>
        <v>Exchange rate :</v>
      </c>
      <c r="G658" s="21">
        <f>ROUND(IF(ISBLANK(C658),0,VLOOKUP(C658,'[2]Acha Air Sales Price List'!$B$1:$X$65536,12,FALSE)*$L$14),2)</f>
        <v>0</v>
      </c>
      <c r="H658" s="22">
        <f t="shared" si="15"/>
        <v>0</v>
      </c>
      <c r="I658" s="14"/>
    </row>
    <row r="659" spans="1:9" ht="12.4" hidden="1" customHeight="1">
      <c r="A659" s="13"/>
      <c r="B659" s="1"/>
      <c r="C659" s="36"/>
      <c r="D659" s="133"/>
      <c r="E659" s="134"/>
      <c r="F659" s="43" t="str">
        <f>VLOOKUP(C659,'[2]Acha Air Sales Price List'!$B$1:$D$65536,3,FALSE)</f>
        <v>Exchange rate :</v>
      </c>
      <c r="G659" s="21">
        <f>ROUND(IF(ISBLANK(C659),0,VLOOKUP(C659,'[2]Acha Air Sales Price List'!$B$1:$X$65536,12,FALSE)*$L$14),2)</f>
        <v>0</v>
      </c>
      <c r="H659" s="22">
        <f t="shared" si="15"/>
        <v>0</v>
      </c>
      <c r="I659" s="14"/>
    </row>
    <row r="660" spans="1:9" ht="12.4" hidden="1" customHeight="1">
      <c r="A660" s="13"/>
      <c r="B660" s="1"/>
      <c r="C660" s="36"/>
      <c r="D660" s="133"/>
      <c r="E660" s="134"/>
      <c r="F660" s="43" t="str">
        <f>VLOOKUP(C660,'[2]Acha Air Sales Price List'!$B$1:$D$65536,3,FALSE)</f>
        <v>Exchange rate :</v>
      </c>
      <c r="G660" s="21">
        <f>ROUND(IF(ISBLANK(C660),0,VLOOKUP(C660,'[2]Acha Air Sales Price List'!$B$1:$X$65536,12,FALSE)*$L$14),2)</f>
        <v>0</v>
      </c>
      <c r="H660" s="22">
        <f t="shared" si="15"/>
        <v>0</v>
      </c>
      <c r="I660" s="14"/>
    </row>
    <row r="661" spans="1:9" ht="12.4" hidden="1" customHeight="1">
      <c r="A661" s="13"/>
      <c r="B661" s="1"/>
      <c r="C661" s="36"/>
      <c r="D661" s="133"/>
      <c r="E661" s="134"/>
      <c r="F661" s="43" t="str">
        <f>VLOOKUP(C661,'[2]Acha Air Sales Price List'!$B$1:$D$65536,3,FALSE)</f>
        <v>Exchange rate :</v>
      </c>
      <c r="G661" s="21">
        <f>ROUND(IF(ISBLANK(C661),0,VLOOKUP(C661,'[2]Acha Air Sales Price List'!$B$1:$X$65536,12,FALSE)*$L$14),2)</f>
        <v>0</v>
      </c>
      <c r="H661" s="22">
        <f t="shared" si="15"/>
        <v>0</v>
      </c>
      <c r="I661" s="14"/>
    </row>
    <row r="662" spans="1:9" ht="12.4" hidden="1" customHeight="1">
      <c r="A662" s="13"/>
      <c r="B662" s="1"/>
      <c r="C662" s="36"/>
      <c r="D662" s="133"/>
      <c r="E662" s="134"/>
      <c r="F662" s="43" t="str">
        <f>VLOOKUP(C662,'[2]Acha Air Sales Price List'!$B$1:$D$65536,3,FALSE)</f>
        <v>Exchange rate :</v>
      </c>
      <c r="G662" s="21">
        <f>ROUND(IF(ISBLANK(C662),0,VLOOKUP(C662,'[2]Acha Air Sales Price List'!$B$1:$X$65536,12,FALSE)*$L$14),2)</f>
        <v>0</v>
      </c>
      <c r="H662" s="22">
        <f t="shared" si="15"/>
        <v>0</v>
      </c>
      <c r="I662" s="14"/>
    </row>
    <row r="663" spans="1:9" ht="12.4" hidden="1" customHeight="1">
      <c r="A663" s="13"/>
      <c r="B663" s="1"/>
      <c r="C663" s="36"/>
      <c r="D663" s="133"/>
      <c r="E663" s="134"/>
      <c r="F663" s="43" t="str">
        <f>VLOOKUP(C663,'[2]Acha Air Sales Price List'!$B$1:$D$65536,3,FALSE)</f>
        <v>Exchange rate :</v>
      </c>
      <c r="G663" s="21">
        <f>ROUND(IF(ISBLANK(C663),0,VLOOKUP(C663,'[2]Acha Air Sales Price List'!$B$1:$X$65536,12,FALSE)*$L$14),2)</f>
        <v>0</v>
      </c>
      <c r="H663" s="22">
        <f t="shared" si="15"/>
        <v>0</v>
      </c>
      <c r="I663" s="14"/>
    </row>
    <row r="664" spans="1:9" ht="12.4" hidden="1" customHeight="1">
      <c r="A664" s="13"/>
      <c r="B664" s="1"/>
      <c r="C664" s="36"/>
      <c r="D664" s="133"/>
      <c r="E664" s="134"/>
      <c r="F664" s="43" t="str">
        <f>VLOOKUP(C664,'[2]Acha Air Sales Price List'!$B$1:$D$65536,3,FALSE)</f>
        <v>Exchange rate :</v>
      </c>
      <c r="G664" s="21">
        <f>ROUND(IF(ISBLANK(C664),0,VLOOKUP(C664,'[2]Acha Air Sales Price List'!$B$1:$X$65536,12,FALSE)*$L$14),2)</f>
        <v>0</v>
      </c>
      <c r="H664" s="22">
        <f t="shared" si="15"/>
        <v>0</v>
      </c>
      <c r="I664" s="14"/>
    </row>
    <row r="665" spans="1:9" ht="12.4" hidden="1" customHeight="1">
      <c r="A665" s="13"/>
      <c r="B665" s="1"/>
      <c r="C665" s="36"/>
      <c r="D665" s="133"/>
      <c r="E665" s="134"/>
      <c r="F665" s="43" t="str">
        <f>VLOOKUP(C665,'[2]Acha Air Sales Price List'!$B$1:$D$65536,3,FALSE)</f>
        <v>Exchange rate :</v>
      </c>
      <c r="G665" s="21">
        <f>ROUND(IF(ISBLANK(C665),0,VLOOKUP(C665,'[2]Acha Air Sales Price List'!$B$1:$X$65536,12,FALSE)*$L$14),2)</f>
        <v>0</v>
      </c>
      <c r="H665" s="22">
        <f t="shared" si="15"/>
        <v>0</v>
      </c>
      <c r="I665" s="14"/>
    </row>
    <row r="666" spans="1:9" ht="12.4" hidden="1" customHeight="1">
      <c r="A666" s="13"/>
      <c r="B666" s="1"/>
      <c r="C666" s="36"/>
      <c r="D666" s="133"/>
      <c r="E666" s="134"/>
      <c r="F666" s="43" t="str">
        <f>VLOOKUP(C666,'[2]Acha Air Sales Price List'!$B$1:$D$65536,3,FALSE)</f>
        <v>Exchange rate :</v>
      </c>
      <c r="G666" s="21">
        <f>ROUND(IF(ISBLANK(C666),0,VLOOKUP(C666,'[2]Acha Air Sales Price List'!$B$1:$X$65536,12,FALSE)*$L$14),2)</f>
        <v>0</v>
      </c>
      <c r="H666" s="22">
        <f t="shared" si="15"/>
        <v>0</v>
      </c>
      <c r="I666" s="14"/>
    </row>
    <row r="667" spans="1:9" ht="12.4" hidden="1" customHeight="1">
      <c r="A667" s="13"/>
      <c r="B667" s="1"/>
      <c r="C667" s="36"/>
      <c r="D667" s="133"/>
      <c r="E667" s="134"/>
      <c r="F667" s="43" t="str">
        <f>VLOOKUP(C667,'[2]Acha Air Sales Price List'!$B$1:$D$65536,3,FALSE)</f>
        <v>Exchange rate :</v>
      </c>
      <c r="G667" s="21">
        <f>ROUND(IF(ISBLANK(C667),0,VLOOKUP(C667,'[2]Acha Air Sales Price List'!$B$1:$X$65536,12,FALSE)*$L$14),2)</f>
        <v>0</v>
      </c>
      <c r="H667" s="22">
        <f t="shared" si="15"/>
        <v>0</v>
      </c>
      <c r="I667" s="14"/>
    </row>
    <row r="668" spans="1:9" ht="12.4" hidden="1" customHeight="1">
      <c r="A668" s="13"/>
      <c r="B668" s="1"/>
      <c r="C668" s="36"/>
      <c r="D668" s="133"/>
      <c r="E668" s="134"/>
      <c r="F668" s="43" t="str">
        <f>VLOOKUP(C668,'[2]Acha Air Sales Price List'!$B$1:$D$65536,3,FALSE)</f>
        <v>Exchange rate :</v>
      </c>
      <c r="G668" s="21">
        <f>ROUND(IF(ISBLANK(C668),0,VLOOKUP(C668,'[2]Acha Air Sales Price List'!$B$1:$X$65536,12,FALSE)*$L$14),2)</f>
        <v>0</v>
      </c>
      <c r="H668" s="22">
        <f t="shared" si="15"/>
        <v>0</v>
      </c>
      <c r="I668" s="14"/>
    </row>
    <row r="669" spans="1:9" ht="12.4" hidden="1" customHeight="1">
      <c r="A669" s="13"/>
      <c r="B669" s="1"/>
      <c r="C669" s="36"/>
      <c r="D669" s="133"/>
      <c r="E669" s="134"/>
      <c r="F669" s="43" t="str">
        <f>VLOOKUP(C669,'[2]Acha Air Sales Price List'!$B$1:$D$65536,3,FALSE)</f>
        <v>Exchange rate :</v>
      </c>
      <c r="G669" s="21">
        <f>ROUND(IF(ISBLANK(C669),0,VLOOKUP(C669,'[2]Acha Air Sales Price List'!$B$1:$X$65536,12,FALSE)*$L$14),2)</f>
        <v>0</v>
      </c>
      <c r="H669" s="22">
        <f t="shared" si="15"/>
        <v>0</v>
      </c>
      <c r="I669" s="14"/>
    </row>
    <row r="670" spans="1:9" ht="12.4" hidden="1" customHeight="1">
      <c r="A670" s="13"/>
      <c r="B670" s="1"/>
      <c r="C670" s="37"/>
      <c r="D670" s="133"/>
      <c r="E670" s="134"/>
      <c r="F670" s="43" t="str">
        <f>VLOOKUP(C670,'[2]Acha Air Sales Price List'!$B$1:$D$65536,3,FALSE)</f>
        <v>Exchange rate :</v>
      </c>
      <c r="G670" s="21">
        <f>ROUND(IF(ISBLANK(C670),0,VLOOKUP(C670,'[2]Acha Air Sales Price List'!$B$1:$X$65536,12,FALSE)*$L$14),2)</f>
        <v>0</v>
      </c>
      <c r="H670" s="22">
        <f t="shared" si="15"/>
        <v>0</v>
      </c>
      <c r="I670" s="14"/>
    </row>
    <row r="671" spans="1:9" ht="12" hidden="1" customHeight="1">
      <c r="A671" s="13"/>
      <c r="B671" s="1"/>
      <c r="C671" s="36"/>
      <c r="D671" s="133"/>
      <c r="E671" s="134"/>
      <c r="F671" s="43" t="str">
        <f>VLOOKUP(C671,'[2]Acha Air Sales Price List'!$B$1:$D$65536,3,FALSE)</f>
        <v>Exchange rate :</v>
      </c>
      <c r="G671" s="21">
        <f>ROUND(IF(ISBLANK(C671),0,VLOOKUP(C671,'[2]Acha Air Sales Price List'!$B$1:$X$65536,12,FALSE)*$L$14),2)</f>
        <v>0</v>
      </c>
      <c r="H671" s="22">
        <f t="shared" si="15"/>
        <v>0</v>
      </c>
      <c r="I671" s="14"/>
    </row>
    <row r="672" spans="1:9" ht="12.4" hidden="1" customHeight="1">
      <c r="A672" s="13"/>
      <c r="B672" s="1"/>
      <c r="C672" s="36"/>
      <c r="D672" s="133"/>
      <c r="E672" s="134"/>
      <c r="F672" s="43" t="str">
        <f>VLOOKUP(C672,'[2]Acha Air Sales Price List'!$B$1:$D$65536,3,FALSE)</f>
        <v>Exchange rate :</v>
      </c>
      <c r="G672" s="21">
        <f>ROUND(IF(ISBLANK(C672),0,VLOOKUP(C672,'[2]Acha Air Sales Price List'!$B$1:$X$65536,12,FALSE)*$L$14),2)</f>
        <v>0</v>
      </c>
      <c r="H672" s="22">
        <f t="shared" si="15"/>
        <v>0</v>
      </c>
      <c r="I672" s="14"/>
    </row>
    <row r="673" spans="1:9" ht="12.4" hidden="1" customHeight="1">
      <c r="A673" s="13"/>
      <c r="B673" s="1"/>
      <c r="C673" s="36"/>
      <c r="D673" s="133"/>
      <c r="E673" s="134"/>
      <c r="F673" s="43" t="str">
        <f>VLOOKUP(C673,'[2]Acha Air Sales Price List'!$B$1:$D$65536,3,FALSE)</f>
        <v>Exchange rate :</v>
      </c>
      <c r="G673" s="21">
        <f>ROUND(IF(ISBLANK(C673),0,VLOOKUP(C673,'[2]Acha Air Sales Price List'!$B$1:$X$65536,12,FALSE)*$L$14),2)</f>
        <v>0</v>
      </c>
      <c r="H673" s="22">
        <f t="shared" si="15"/>
        <v>0</v>
      </c>
      <c r="I673" s="14"/>
    </row>
    <row r="674" spans="1:9" ht="12.4" hidden="1" customHeight="1">
      <c r="A674" s="13"/>
      <c r="B674" s="1"/>
      <c r="C674" s="36"/>
      <c r="D674" s="133"/>
      <c r="E674" s="134"/>
      <c r="F674" s="43" t="str">
        <f>VLOOKUP(C674,'[2]Acha Air Sales Price List'!$B$1:$D$65536,3,FALSE)</f>
        <v>Exchange rate :</v>
      </c>
      <c r="G674" s="21">
        <f>ROUND(IF(ISBLANK(C674),0,VLOOKUP(C674,'[2]Acha Air Sales Price List'!$B$1:$X$65536,12,FALSE)*$L$14),2)</f>
        <v>0</v>
      </c>
      <c r="H674" s="22">
        <f t="shared" si="15"/>
        <v>0</v>
      </c>
      <c r="I674" s="14"/>
    </row>
    <row r="675" spans="1:9" ht="12.4" hidden="1" customHeight="1">
      <c r="A675" s="13"/>
      <c r="B675" s="1"/>
      <c r="C675" s="36"/>
      <c r="D675" s="133"/>
      <c r="E675" s="134"/>
      <c r="F675" s="43" t="str">
        <f>VLOOKUP(C675,'[2]Acha Air Sales Price List'!$B$1:$D$65536,3,FALSE)</f>
        <v>Exchange rate :</v>
      </c>
      <c r="G675" s="21">
        <f>ROUND(IF(ISBLANK(C675),0,VLOOKUP(C675,'[2]Acha Air Sales Price List'!$B$1:$X$65536,12,FALSE)*$L$14),2)</f>
        <v>0</v>
      </c>
      <c r="H675" s="22">
        <f t="shared" si="15"/>
        <v>0</v>
      </c>
      <c r="I675" s="14"/>
    </row>
    <row r="676" spans="1:9" ht="12.4" hidden="1" customHeight="1">
      <c r="A676" s="13"/>
      <c r="B676" s="1"/>
      <c r="C676" s="36"/>
      <c r="D676" s="133"/>
      <c r="E676" s="134"/>
      <c r="F676" s="43" t="str">
        <f>VLOOKUP(C676,'[2]Acha Air Sales Price List'!$B$1:$D$65536,3,FALSE)</f>
        <v>Exchange rate :</v>
      </c>
      <c r="G676" s="21">
        <f>ROUND(IF(ISBLANK(C676),0,VLOOKUP(C676,'[2]Acha Air Sales Price List'!$B$1:$X$65536,12,FALSE)*$L$14),2)</f>
        <v>0</v>
      </c>
      <c r="H676" s="22">
        <f t="shared" si="15"/>
        <v>0</v>
      </c>
      <c r="I676" s="14"/>
    </row>
    <row r="677" spans="1:9" ht="12.4" hidden="1" customHeight="1">
      <c r="A677" s="13"/>
      <c r="B677" s="1"/>
      <c r="C677" s="36"/>
      <c r="D677" s="133"/>
      <c r="E677" s="134"/>
      <c r="F677" s="43" t="str">
        <f>VLOOKUP(C677,'[2]Acha Air Sales Price List'!$B$1:$D$65536,3,FALSE)</f>
        <v>Exchange rate :</v>
      </c>
      <c r="G677" s="21">
        <f>ROUND(IF(ISBLANK(C677),0,VLOOKUP(C677,'[2]Acha Air Sales Price List'!$B$1:$X$65536,12,FALSE)*$L$14),2)</f>
        <v>0</v>
      </c>
      <c r="H677" s="22">
        <f t="shared" si="15"/>
        <v>0</v>
      </c>
      <c r="I677" s="14"/>
    </row>
    <row r="678" spans="1:9" ht="12.4" hidden="1" customHeight="1">
      <c r="A678" s="13"/>
      <c r="B678" s="1"/>
      <c r="C678" s="36"/>
      <c r="D678" s="133"/>
      <c r="E678" s="134"/>
      <c r="F678" s="43" t="str">
        <f>VLOOKUP(C678,'[2]Acha Air Sales Price List'!$B$1:$D$65536,3,FALSE)</f>
        <v>Exchange rate :</v>
      </c>
      <c r="G678" s="21">
        <f>ROUND(IF(ISBLANK(C678),0,VLOOKUP(C678,'[2]Acha Air Sales Price List'!$B$1:$X$65536,12,FALSE)*$L$14),2)</f>
        <v>0</v>
      </c>
      <c r="H678" s="22">
        <f t="shared" si="15"/>
        <v>0</v>
      </c>
      <c r="I678" s="14"/>
    </row>
    <row r="679" spans="1:9" ht="12.4" hidden="1" customHeight="1">
      <c r="A679" s="13"/>
      <c r="B679" s="1"/>
      <c r="C679" s="36"/>
      <c r="D679" s="133"/>
      <c r="E679" s="134"/>
      <c r="F679" s="43" t="str">
        <f>VLOOKUP(C679,'[2]Acha Air Sales Price List'!$B$1:$D$65536,3,FALSE)</f>
        <v>Exchange rate :</v>
      </c>
      <c r="G679" s="21">
        <f>ROUND(IF(ISBLANK(C679),0,VLOOKUP(C679,'[2]Acha Air Sales Price List'!$B$1:$X$65536,12,FALSE)*$L$14),2)</f>
        <v>0</v>
      </c>
      <c r="H679" s="22">
        <f t="shared" si="15"/>
        <v>0</v>
      </c>
      <c r="I679" s="14"/>
    </row>
    <row r="680" spans="1:9" ht="12.4" hidden="1" customHeight="1">
      <c r="A680" s="13"/>
      <c r="B680" s="1"/>
      <c r="C680" s="36"/>
      <c r="D680" s="133"/>
      <c r="E680" s="134"/>
      <c r="F680" s="43" t="str">
        <f>VLOOKUP(C680,'[2]Acha Air Sales Price List'!$B$1:$D$65536,3,FALSE)</f>
        <v>Exchange rate :</v>
      </c>
      <c r="G680" s="21">
        <f>ROUND(IF(ISBLANK(C680),0,VLOOKUP(C680,'[2]Acha Air Sales Price List'!$B$1:$X$65536,12,FALSE)*$L$14),2)</f>
        <v>0</v>
      </c>
      <c r="H680" s="22">
        <f t="shared" si="15"/>
        <v>0</v>
      </c>
      <c r="I680" s="14"/>
    </row>
    <row r="681" spans="1:9" ht="12.4" hidden="1" customHeight="1">
      <c r="A681" s="13"/>
      <c r="B681" s="1"/>
      <c r="C681" s="36"/>
      <c r="D681" s="133"/>
      <c r="E681" s="134"/>
      <c r="F681" s="43" t="str">
        <f>VLOOKUP(C681,'[2]Acha Air Sales Price List'!$B$1:$D$65536,3,FALSE)</f>
        <v>Exchange rate :</v>
      </c>
      <c r="G681" s="21">
        <f>ROUND(IF(ISBLANK(C681),0,VLOOKUP(C681,'[2]Acha Air Sales Price List'!$B$1:$X$65536,12,FALSE)*$L$14),2)</f>
        <v>0</v>
      </c>
      <c r="H681" s="22">
        <f t="shared" si="15"/>
        <v>0</v>
      </c>
      <c r="I681" s="14"/>
    </row>
    <row r="682" spans="1:9" ht="12.4" hidden="1" customHeight="1">
      <c r="A682" s="13"/>
      <c r="B682" s="1"/>
      <c r="C682" s="36"/>
      <c r="D682" s="133"/>
      <c r="E682" s="134"/>
      <c r="F682" s="43" t="str">
        <f>VLOOKUP(C682,'[2]Acha Air Sales Price List'!$B$1:$D$65536,3,FALSE)</f>
        <v>Exchange rate :</v>
      </c>
      <c r="G682" s="21">
        <f>ROUND(IF(ISBLANK(C682),0,VLOOKUP(C682,'[2]Acha Air Sales Price List'!$B$1:$X$65536,12,FALSE)*$L$14),2)</f>
        <v>0</v>
      </c>
      <c r="H682" s="22">
        <f t="shared" si="15"/>
        <v>0</v>
      </c>
      <c r="I682" s="14"/>
    </row>
    <row r="683" spans="1:9" ht="12.4" hidden="1" customHeight="1">
      <c r="A683" s="13"/>
      <c r="B683" s="1"/>
      <c r="C683" s="36"/>
      <c r="D683" s="133"/>
      <c r="E683" s="134"/>
      <c r="F683" s="43" t="str">
        <f>VLOOKUP(C683,'[2]Acha Air Sales Price List'!$B$1:$D$65536,3,FALSE)</f>
        <v>Exchange rate :</v>
      </c>
      <c r="G683" s="21">
        <f>ROUND(IF(ISBLANK(C683),0,VLOOKUP(C683,'[2]Acha Air Sales Price List'!$B$1:$X$65536,12,FALSE)*$L$14),2)</f>
        <v>0</v>
      </c>
      <c r="H683" s="22">
        <f t="shared" si="15"/>
        <v>0</v>
      </c>
      <c r="I683" s="14"/>
    </row>
    <row r="684" spans="1:9" ht="12.4" hidden="1" customHeight="1">
      <c r="A684" s="13"/>
      <c r="B684" s="1"/>
      <c r="C684" s="36"/>
      <c r="D684" s="133"/>
      <c r="E684" s="134"/>
      <c r="F684" s="43" t="str">
        <f>VLOOKUP(C684,'[2]Acha Air Sales Price List'!$B$1:$D$65536,3,FALSE)</f>
        <v>Exchange rate :</v>
      </c>
      <c r="G684" s="21">
        <f>ROUND(IF(ISBLANK(C684),0,VLOOKUP(C684,'[2]Acha Air Sales Price List'!$B$1:$X$65536,12,FALSE)*$L$14),2)</f>
        <v>0</v>
      </c>
      <c r="H684" s="22">
        <f t="shared" si="15"/>
        <v>0</v>
      </c>
      <c r="I684" s="14"/>
    </row>
    <row r="685" spans="1:9" ht="12.4" hidden="1" customHeight="1">
      <c r="A685" s="13"/>
      <c r="B685" s="1"/>
      <c r="C685" s="36"/>
      <c r="D685" s="133"/>
      <c r="E685" s="134"/>
      <c r="F685" s="43" t="str">
        <f>VLOOKUP(C685,'[2]Acha Air Sales Price List'!$B$1:$D$65536,3,FALSE)</f>
        <v>Exchange rate :</v>
      </c>
      <c r="G685" s="21">
        <f>ROUND(IF(ISBLANK(C685),0,VLOOKUP(C685,'[2]Acha Air Sales Price List'!$B$1:$X$65536,12,FALSE)*$L$14),2)</f>
        <v>0</v>
      </c>
      <c r="H685" s="22">
        <f t="shared" si="15"/>
        <v>0</v>
      </c>
      <c r="I685" s="14"/>
    </row>
    <row r="686" spans="1:9" ht="12.4" hidden="1" customHeight="1">
      <c r="A686" s="13"/>
      <c r="B686" s="1"/>
      <c r="C686" s="36"/>
      <c r="D686" s="133"/>
      <c r="E686" s="134"/>
      <c r="F686" s="43" t="str">
        <f>VLOOKUP(C686,'[2]Acha Air Sales Price List'!$B$1:$D$65536,3,FALSE)</f>
        <v>Exchange rate :</v>
      </c>
      <c r="G686" s="21">
        <f>ROUND(IF(ISBLANK(C686),0,VLOOKUP(C686,'[2]Acha Air Sales Price List'!$B$1:$X$65536,12,FALSE)*$L$14),2)</f>
        <v>0</v>
      </c>
      <c r="H686" s="22">
        <f t="shared" si="15"/>
        <v>0</v>
      </c>
      <c r="I686" s="14"/>
    </row>
    <row r="687" spans="1:9" ht="12.4" hidden="1" customHeight="1">
      <c r="A687" s="13"/>
      <c r="B687" s="1"/>
      <c r="C687" s="36"/>
      <c r="D687" s="133"/>
      <c r="E687" s="134"/>
      <c r="F687" s="43" t="str">
        <f>VLOOKUP(C687,'[2]Acha Air Sales Price List'!$B$1:$D$65536,3,FALSE)</f>
        <v>Exchange rate :</v>
      </c>
      <c r="G687" s="21">
        <f>ROUND(IF(ISBLANK(C687),0,VLOOKUP(C687,'[2]Acha Air Sales Price List'!$B$1:$X$65536,12,FALSE)*$L$14),2)</f>
        <v>0</v>
      </c>
      <c r="H687" s="22">
        <f t="shared" si="15"/>
        <v>0</v>
      </c>
      <c r="I687" s="14"/>
    </row>
    <row r="688" spans="1:9" ht="12.4" hidden="1" customHeight="1">
      <c r="A688" s="13"/>
      <c r="B688" s="1"/>
      <c r="C688" s="36"/>
      <c r="D688" s="133"/>
      <c r="E688" s="134"/>
      <c r="F688" s="43" t="str">
        <f>VLOOKUP(C688,'[2]Acha Air Sales Price List'!$B$1:$D$65536,3,FALSE)</f>
        <v>Exchange rate :</v>
      </c>
      <c r="G688" s="21">
        <f>ROUND(IF(ISBLANK(C688),0,VLOOKUP(C688,'[2]Acha Air Sales Price List'!$B$1:$X$65536,12,FALSE)*$L$14),2)</f>
        <v>0</v>
      </c>
      <c r="H688" s="22">
        <f t="shared" si="15"/>
        <v>0</v>
      </c>
      <c r="I688" s="14"/>
    </row>
    <row r="689" spans="1:9" ht="12.4" hidden="1" customHeight="1">
      <c r="A689" s="13"/>
      <c r="B689" s="1"/>
      <c r="C689" s="36"/>
      <c r="D689" s="133"/>
      <c r="E689" s="134"/>
      <c r="F689" s="43" t="str">
        <f>VLOOKUP(C689,'[2]Acha Air Sales Price List'!$B$1:$D$65536,3,FALSE)</f>
        <v>Exchange rate :</v>
      </c>
      <c r="G689" s="21">
        <f>ROUND(IF(ISBLANK(C689),0,VLOOKUP(C689,'[2]Acha Air Sales Price List'!$B$1:$X$65536,12,FALSE)*$L$14),2)</f>
        <v>0</v>
      </c>
      <c r="H689" s="22">
        <f t="shared" si="15"/>
        <v>0</v>
      </c>
      <c r="I689" s="14"/>
    </row>
    <row r="690" spans="1:9" ht="12.4" hidden="1" customHeight="1">
      <c r="A690" s="13"/>
      <c r="B690" s="1"/>
      <c r="C690" s="36"/>
      <c r="D690" s="133"/>
      <c r="E690" s="134"/>
      <c r="F690" s="43" t="str">
        <f>VLOOKUP(C690,'[2]Acha Air Sales Price List'!$B$1:$D$65536,3,FALSE)</f>
        <v>Exchange rate :</v>
      </c>
      <c r="G690" s="21">
        <f>ROUND(IF(ISBLANK(C690),0,VLOOKUP(C690,'[2]Acha Air Sales Price List'!$B$1:$X$65536,12,FALSE)*$L$14),2)</f>
        <v>0</v>
      </c>
      <c r="H690" s="22">
        <f t="shared" si="15"/>
        <v>0</v>
      </c>
      <c r="I690" s="14"/>
    </row>
    <row r="691" spans="1:9" ht="12.4" hidden="1" customHeight="1">
      <c r="A691" s="13"/>
      <c r="B691" s="1"/>
      <c r="C691" s="36"/>
      <c r="D691" s="133"/>
      <c r="E691" s="134"/>
      <c r="F691" s="43" t="str">
        <f>VLOOKUP(C691,'[2]Acha Air Sales Price List'!$B$1:$D$65536,3,FALSE)</f>
        <v>Exchange rate :</v>
      </c>
      <c r="G691" s="21">
        <f>ROUND(IF(ISBLANK(C691),0,VLOOKUP(C691,'[2]Acha Air Sales Price List'!$B$1:$X$65536,12,FALSE)*$L$14),2)</f>
        <v>0</v>
      </c>
      <c r="H691" s="22">
        <f t="shared" si="15"/>
        <v>0</v>
      </c>
      <c r="I691" s="14"/>
    </row>
    <row r="692" spans="1:9" ht="12.4" hidden="1" customHeight="1">
      <c r="A692" s="13"/>
      <c r="B692" s="1"/>
      <c r="C692" s="36"/>
      <c r="D692" s="133"/>
      <c r="E692" s="134"/>
      <c r="F692" s="43" t="str">
        <f>VLOOKUP(C692,'[2]Acha Air Sales Price List'!$B$1:$D$65536,3,FALSE)</f>
        <v>Exchange rate :</v>
      </c>
      <c r="G692" s="21">
        <f>ROUND(IF(ISBLANK(C692),0,VLOOKUP(C692,'[2]Acha Air Sales Price List'!$B$1:$X$65536,12,FALSE)*$L$14),2)</f>
        <v>0</v>
      </c>
      <c r="H692" s="22">
        <f t="shared" si="15"/>
        <v>0</v>
      </c>
      <c r="I692" s="14"/>
    </row>
    <row r="693" spans="1:9" ht="12.4" hidden="1" customHeight="1">
      <c r="A693" s="13"/>
      <c r="B693" s="1"/>
      <c r="C693" s="36"/>
      <c r="D693" s="133"/>
      <c r="E693" s="134"/>
      <c r="F693" s="43" t="str">
        <f>VLOOKUP(C693,'[2]Acha Air Sales Price List'!$B$1:$D$65536,3,FALSE)</f>
        <v>Exchange rate :</v>
      </c>
      <c r="G693" s="21">
        <f>ROUND(IF(ISBLANK(C693),0,VLOOKUP(C693,'[2]Acha Air Sales Price List'!$B$1:$X$65536,12,FALSE)*$L$14),2)</f>
        <v>0</v>
      </c>
      <c r="H693" s="22">
        <f t="shared" si="15"/>
        <v>0</v>
      </c>
      <c r="I693" s="14"/>
    </row>
    <row r="694" spans="1:9" ht="12.4" hidden="1" customHeight="1">
      <c r="A694" s="13"/>
      <c r="B694" s="1"/>
      <c r="C694" s="36"/>
      <c r="D694" s="133"/>
      <c r="E694" s="134"/>
      <c r="F694" s="43" t="str">
        <f>VLOOKUP(C694,'[2]Acha Air Sales Price List'!$B$1:$D$65536,3,FALSE)</f>
        <v>Exchange rate :</v>
      </c>
      <c r="G694" s="21">
        <f>ROUND(IF(ISBLANK(C694),0,VLOOKUP(C694,'[2]Acha Air Sales Price List'!$B$1:$X$65536,12,FALSE)*$L$14),2)</f>
        <v>0</v>
      </c>
      <c r="H694" s="22">
        <f t="shared" si="15"/>
        <v>0</v>
      </c>
      <c r="I694" s="14"/>
    </row>
    <row r="695" spans="1:9" ht="12.4" hidden="1" customHeight="1">
      <c r="A695" s="13"/>
      <c r="B695" s="1"/>
      <c r="C695" s="36"/>
      <c r="D695" s="133"/>
      <c r="E695" s="134"/>
      <c r="F695" s="43" t="str">
        <f>VLOOKUP(C695,'[2]Acha Air Sales Price List'!$B$1:$D$65536,3,FALSE)</f>
        <v>Exchange rate :</v>
      </c>
      <c r="G695" s="21">
        <f>ROUND(IF(ISBLANK(C695),0,VLOOKUP(C695,'[2]Acha Air Sales Price List'!$B$1:$X$65536,12,FALSE)*$L$14),2)</f>
        <v>0</v>
      </c>
      <c r="H695" s="22">
        <f t="shared" si="15"/>
        <v>0</v>
      </c>
      <c r="I695" s="14"/>
    </row>
    <row r="696" spans="1:9" ht="12.4" hidden="1" customHeight="1">
      <c r="A696" s="13"/>
      <c r="B696" s="1"/>
      <c r="C696" s="36"/>
      <c r="D696" s="133"/>
      <c r="E696" s="134"/>
      <c r="F696" s="43" t="str">
        <f>VLOOKUP(C696,'[2]Acha Air Sales Price List'!$B$1:$D$65536,3,FALSE)</f>
        <v>Exchange rate :</v>
      </c>
      <c r="G696" s="21">
        <f>ROUND(IF(ISBLANK(C696),0,VLOOKUP(C696,'[2]Acha Air Sales Price List'!$B$1:$X$65536,12,FALSE)*$L$14),2)</f>
        <v>0</v>
      </c>
      <c r="H696" s="22">
        <f t="shared" si="15"/>
        <v>0</v>
      </c>
      <c r="I696" s="14"/>
    </row>
    <row r="697" spans="1:9" ht="12.4" hidden="1" customHeight="1">
      <c r="A697" s="13"/>
      <c r="B697" s="1"/>
      <c r="C697" s="36"/>
      <c r="D697" s="133"/>
      <c r="E697" s="134"/>
      <c r="F697" s="43" t="str">
        <f>VLOOKUP(C697,'[2]Acha Air Sales Price List'!$B$1:$D$65536,3,FALSE)</f>
        <v>Exchange rate :</v>
      </c>
      <c r="G697" s="21">
        <f>ROUND(IF(ISBLANK(C697),0,VLOOKUP(C697,'[2]Acha Air Sales Price List'!$B$1:$X$65536,12,FALSE)*$L$14),2)</f>
        <v>0</v>
      </c>
      <c r="H697" s="22">
        <f t="shared" si="15"/>
        <v>0</v>
      </c>
      <c r="I697" s="14"/>
    </row>
    <row r="698" spans="1:9" ht="12.4" hidden="1" customHeight="1">
      <c r="A698" s="13"/>
      <c r="B698" s="1"/>
      <c r="C698" s="37"/>
      <c r="D698" s="133"/>
      <c r="E698" s="134"/>
      <c r="F698" s="43" t="str">
        <f>VLOOKUP(C698,'[2]Acha Air Sales Price List'!$B$1:$D$65536,3,FALSE)</f>
        <v>Exchange rate :</v>
      </c>
      <c r="G698" s="21">
        <f>ROUND(IF(ISBLANK(C698),0,VLOOKUP(C698,'[2]Acha Air Sales Price List'!$B$1:$X$65536,12,FALSE)*$L$14),2)</f>
        <v>0</v>
      </c>
      <c r="H698" s="22">
        <f>ROUND(IF(ISNUMBER(B698), G698*B698, 0),5)</f>
        <v>0</v>
      </c>
      <c r="I698" s="14"/>
    </row>
    <row r="699" spans="1:9" ht="12" hidden="1" customHeight="1">
      <c r="A699" s="13"/>
      <c r="B699" s="1"/>
      <c r="C699" s="36"/>
      <c r="D699" s="133"/>
      <c r="E699" s="134"/>
      <c r="F699" s="43" t="str">
        <f>VLOOKUP(C699,'[2]Acha Air Sales Price List'!$B$1:$D$65536,3,FALSE)</f>
        <v>Exchange rate :</v>
      </c>
      <c r="G699" s="21">
        <f>ROUND(IF(ISBLANK(C699),0,VLOOKUP(C699,'[2]Acha Air Sales Price List'!$B$1:$X$65536,12,FALSE)*$L$14),2)</f>
        <v>0</v>
      </c>
      <c r="H699" s="22">
        <f t="shared" ref="H699:H715" si="16">ROUND(IF(ISNUMBER(B699), G699*B699, 0),5)</f>
        <v>0</v>
      </c>
      <c r="I699" s="14"/>
    </row>
    <row r="700" spans="1:9" ht="12.4" hidden="1" customHeight="1">
      <c r="A700" s="13"/>
      <c r="B700" s="1"/>
      <c r="C700" s="36"/>
      <c r="D700" s="133"/>
      <c r="E700" s="134"/>
      <c r="F700" s="43" t="str">
        <f>VLOOKUP(C700,'[2]Acha Air Sales Price List'!$B$1:$D$65536,3,FALSE)</f>
        <v>Exchange rate :</v>
      </c>
      <c r="G700" s="21">
        <f>ROUND(IF(ISBLANK(C700),0,VLOOKUP(C700,'[2]Acha Air Sales Price List'!$B$1:$X$65536,12,FALSE)*$L$14),2)</f>
        <v>0</v>
      </c>
      <c r="H700" s="22">
        <f t="shared" si="16"/>
        <v>0</v>
      </c>
      <c r="I700" s="14"/>
    </row>
    <row r="701" spans="1:9" ht="12.4" hidden="1" customHeight="1">
      <c r="A701" s="13"/>
      <c r="B701" s="1"/>
      <c r="C701" s="36"/>
      <c r="D701" s="133"/>
      <c r="E701" s="134"/>
      <c r="F701" s="43" t="str">
        <f>VLOOKUP(C701,'[2]Acha Air Sales Price List'!$B$1:$D$65536,3,FALSE)</f>
        <v>Exchange rate :</v>
      </c>
      <c r="G701" s="21">
        <f>ROUND(IF(ISBLANK(C701),0,VLOOKUP(C701,'[2]Acha Air Sales Price List'!$B$1:$X$65536,12,FALSE)*$L$14),2)</f>
        <v>0</v>
      </c>
      <c r="H701" s="22">
        <f t="shared" si="16"/>
        <v>0</v>
      </c>
      <c r="I701" s="14"/>
    </row>
    <row r="702" spans="1:9" ht="12.4" hidden="1" customHeight="1">
      <c r="A702" s="13"/>
      <c r="B702" s="1"/>
      <c r="C702" s="36"/>
      <c r="D702" s="133"/>
      <c r="E702" s="134"/>
      <c r="F702" s="43" t="str">
        <f>VLOOKUP(C702,'[2]Acha Air Sales Price List'!$B$1:$D$65536,3,FALSE)</f>
        <v>Exchange rate :</v>
      </c>
      <c r="G702" s="21">
        <f>ROUND(IF(ISBLANK(C702),0,VLOOKUP(C702,'[2]Acha Air Sales Price List'!$B$1:$X$65536,12,FALSE)*$L$14),2)</f>
        <v>0</v>
      </c>
      <c r="H702" s="22">
        <f t="shared" si="16"/>
        <v>0</v>
      </c>
      <c r="I702" s="14"/>
    </row>
    <row r="703" spans="1:9" ht="12.4" hidden="1" customHeight="1">
      <c r="A703" s="13"/>
      <c r="B703" s="1"/>
      <c r="C703" s="36"/>
      <c r="D703" s="133"/>
      <c r="E703" s="134"/>
      <c r="F703" s="43" t="str">
        <f>VLOOKUP(C703,'[2]Acha Air Sales Price List'!$B$1:$D$65536,3,FALSE)</f>
        <v>Exchange rate :</v>
      </c>
      <c r="G703" s="21">
        <f>ROUND(IF(ISBLANK(C703),0,VLOOKUP(C703,'[2]Acha Air Sales Price List'!$B$1:$X$65536,12,FALSE)*$L$14),2)</f>
        <v>0</v>
      </c>
      <c r="H703" s="22">
        <f t="shared" si="16"/>
        <v>0</v>
      </c>
      <c r="I703" s="14"/>
    </row>
    <row r="704" spans="1:9" ht="12.4" hidden="1" customHeight="1">
      <c r="A704" s="13"/>
      <c r="B704" s="1"/>
      <c r="C704" s="36"/>
      <c r="D704" s="133"/>
      <c r="E704" s="134"/>
      <c r="F704" s="43" t="str">
        <f>VLOOKUP(C704,'[2]Acha Air Sales Price List'!$B$1:$D$65536,3,FALSE)</f>
        <v>Exchange rate :</v>
      </c>
      <c r="G704" s="21">
        <f>ROUND(IF(ISBLANK(C704),0,VLOOKUP(C704,'[2]Acha Air Sales Price List'!$B$1:$X$65536,12,FALSE)*$L$14),2)</f>
        <v>0</v>
      </c>
      <c r="H704" s="22">
        <f t="shared" si="16"/>
        <v>0</v>
      </c>
      <c r="I704" s="14"/>
    </row>
    <row r="705" spans="1:9" ht="12.4" hidden="1" customHeight="1">
      <c r="A705" s="13"/>
      <c r="B705" s="1"/>
      <c r="C705" s="36"/>
      <c r="D705" s="133"/>
      <c r="E705" s="134"/>
      <c r="F705" s="43" t="str">
        <f>VLOOKUP(C705,'[2]Acha Air Sales Price List'!$B$1:$D$65536,3,FALSE)</f>
        <v>Exchange rate :</v>
      </c>
      <c r="G705" s="21">
        <f>ROUND(IF(ISBLANK(C705),0,VLOOKUP(C705,'[2]Acha Air Sales Price List'!$B$1:$X$65536,12,FALSE)*$L$14),2)</f>
        <v>0</v>
      </c>
      <c r="H705" s="22">
        <f t="shared" si="16"/>
        <v>0</v>
      </c>
      <c r="I705" s="14"/>
    </row>
    <row r="706" spans="1:9" ht="12.4" hidden="1" customHeight="1">
      <c r="A706" s="13"/>
      <c r="B706" s="1"/>
      <c r="C706" s="36"/>
      <c r="D706" s="133"/>
      <c r="E706" s="134"/>
      <c r="F706" s="43" t="str">
        <f>VLOOKUP(C706,'[2]Acha Air Sales Price List'!$B$1:$D$65536,3,FALSE)</f>
        <v>Exchange rate :</v>
      </c>
      <c r="G706" s="21">
        <f>ROUND(IF(ISBLANK(C706),0,VLOOKUP(C706,'[2]Acha Air Sales Price List'!$B$1:$X$65536,12,FALSE)*$L$14),2)</f>
        <v>0</v>
      </c>
      <c r="H706" s="22">
        <f t="shared" si="16"/>
        <v>0</v>
      </c>
      <c r="I706" s="14"/>
    </row>
    <row r="707" spans="1:9" ht="12.4" hidden="1" customHeight="1">
      <c r="A707" s="13"/>
      <c r="B707" s="1"/>
      <c r="C707" s="36"/>
      <c r="D707" s="133"/>
      <c r="E707" s="134"/>
      <c r="F707" s="43" t="str">
        <f>VLOOKUP(C707,'[2]Acha Air Sales Price List'!$B$1:$D$65536,3,FALSE)</f>
        <v>Exchange rate :</v>
      </c>
      <c r="G707" s="21">
        <f>ROUND(IF(ISBLANK(C707),0,VLOOKUP(C707,'[2]Acha Air Sales Price List'!$B$1:$X$65536,12,FALSE)*$L$14),2)</f>
        <v>0</v>
      </c>
      <c r="H707" s="22">
        <f t="shared" si="16"/>
        <v>0</v>
      </c>
      <c r="I707" s="14"/>
    </row>
    <row r="708" spans="1:9" ht="12.4" hidden="1" customHeight="1">
      <c r="A708" s="13"/>
      <c r="B708" s="1"/>
      <c r="C708" s="36"/>
      <c r="D708" s="133"/>
      <c r="E708" s="134"/>
      <c r="F708" s="43" t="str">
        <f>VLOOKUP(C708,'[2]Acha Air Sales Price List'!$B$1:$D$65536,3,FALSE)</f>
        <v>Exchange rate :</v>
      </c>
      <c r="G708" s="21">
        <f>ROUND(IF(ISBLANK(C708),0,VLOOKUP(C708,'[2]Acha Air Sales Price List'!$B$1:$X$65536,12,FALSE)*$L$14),2)</f>
        <v>0</v>
      </c>
      <c r="H708" s="22">
        <f t="shared" si="16"/>
        <v>0</v>
      </c>
      <c r="I708" s="14"/>
    </row>
    <row r="709" spans="1:9" ht="12.4" hidden="1" customHeight="1">
      <c r="A709" s="13"/>
      <c r="B709" s="1"/>
      <c r="C709" s="36"/>
      <c r="D709" s="133"/>
      <c r="E709" s="134"/>
      <c r="F709" s="43" t="str">
        <f>VLOOKUP(C709,'[2]Acha Air Sales Price List'!$B$1:$D$65536,3,FALSE)</f>
        <v>Exchange rate :</v>
      </c>
      <c r="G709" s="21">
        <f>ROUND(IF(ISBLANK(C709),0,VLOOKUP(C709,'[2]Acha Air Sales Price List'!$B$1:$X$65536,12,FALSE)*$L$14),2)</f>
        <v>0</v>
      </c>
      <c r="H709" s="22">
        <f t="shared" si="16"/>
        <v>0</v>
      </c>
      <c r="I709" s="14"/>
    </row>
    <row r="710" spans="1:9" ht="12.4" hidden="1" customHeight="1">
      <c r="A710" s="13"/>
      <c r="B710" s="1"/>
      <c r="C710" s="36"/>
      <c r="D710" s="133"/>
      <c r="E710" s="134"/>
      <c r="F710" s="43" t="str">
        <f>VLOOKUP(C710,'[2]Acha Air Sales Price List'!$B$1:$D$65536,3,FALSE)</f>
        <v>Exchange rate :</v>
      </c>
      <c r="G710" s="21">
        <f>ROUND(IF(ISBLANK(C710),0,VLOOKUP(C710,'[2]Acha Air Sales Price List'!$B$1:$X$65536,12,FALSE)*$L$14),2)</f>
        <v>0</v>
      </c>
      <c r="H710" s="22">
        <f t="shared" si="16"/>
        <v>0</v>
      </c>
      <c r="I710" s="14"/>
    </row>
    <row r="711" spans="1:9" ht="12.4" hidden="1" customHeight="1">
      <c r="A711" s="13"/>
      <c r="B711" s="1"/>
      <c r="C711" s="36"/>
      <c r="D711" s="133"/>
      <c r="E711" s="134"/>
      <c r="F711" s="43" t="str">
        <f>VLOOKUP(C711,'[2]Acha Air Sales Price List'!$B$1:$D$65536,3,FALSE)</f>
        <v>Exchange rate :</v>
      </c>
      <c r="G711" s="21">
        <f>ROUND(IF(ISBLANK(C711),0,VLOOKUP(C711,'[2]Acha Air Sales Price List'!$B$1:$X$65536,12,FALSE)*$L$14),2)</f>
        <v>0</v>
      </c>
      <c r="H711" s="22">
        <f t="shared" si="16"/>
        <v>0</v>
      </c>
      <c r="I711" s="14"/>
    </row>
    <row r="712" spans="1:9" ht="12.4" hidden="1" customHeight="1">
      <c r="A712" s="13"/>
      <c r="B712" s="1"/>
      <c r="C712" s="36"/>
      <c r="D712" s="133"/>
      <c r="E712" s="134"/>
      <c r="F712" s="43" t="str">
        <f>VLOOKUP(C712,'[2]Acha Air Sales Price List'!$B$1:$D$65536,3,FALSE)</f>
        <v>Exchange rate :</v>
      </c>
      <c r="G712" s="21">
        <f>ROUND(IF(ISBLANK(C712),0,VLOOKUP(C712,'[2]Acha Air Sales Price List'!$B$1:$X$65536,12,FALSE)*$L$14),2)</f>
        <v>0</v>
      </c>
      <c r="H712" s="22">
        <f t="shared" si="16"/>
        <v>0</v>
      </c>
      <c r="I712" s="14"/>
    </row>
    <row r="713" spans="1:9" ht="12.4" hidden="1" customHeight="1">
      <c r="A713" s="13"/>
      <c r="B713" s="1"/>
      <c r="C713" s="36"/>
      <c r="D713" s="133"/>
      <c r="E713" s="134"/>
      <c r="F713" s="43" t="str">
        <f>VLOOKUP(C713,'[2]Acha Air Sales Price List'!$B$1:$D$65536,3,FALSE)</f>
        <v>Exchange rate :</v>
      </c>
      <c r="G713" s="21">
        <f>ROUND(IF(ISBLANK(C713),0,VLOOKUP(C713,'[2]Acha Air Sales Price List'!$B$1:$X$65536,12,FALSE)*$L$14),2)</f>
        <v>0</v>
      </c>
      <c r="H713" s="22">
        <f t="shared" si="16"/>
        <v>0</v>
      </c>
      <c r="I713" s="14"/>
    </row>
    <row r="714" spans="1:9" ht="12.4" hidden="1" customHeight="1">
      <c r="A714" s="13"/>
      <c r="B714" s="1"/>
      <c r="C714" s="37"/>
      <c r="D714" s="133"/>
      <c r="E714" s="134"/>
      <c r="F714" s="43" t="str">
        <f>VLOOKUP(C714,'[2]Acha Air Sales Price List'!$B$1:$D$65536,3,FALSE)</f>
        <v>Exchange rate :</v>
      </c>
      <c r="G714" s="21">
        <f>ROUND(IF(ISBLANK(C714),0,VLOOKUP(C714,'[2]Acha Air Sales Price List'!$B$1:$X$65536,12,FALSE)*$L$14),2)</f>
        <v>0</v>
      </c>
      <c r="H714" s="22">
        <f t="shared" si="16"/>
        <v>0</v>
      </c>
      <c r="I714" s="14"/>
    </row>
    <row r="715" spans="1:9" ht="12.4" hidden="1" customHeight="1">
      <c r="A715" s="13"/>
      <c r="B715" s="1"/>
      <c r="C715" s="37"/>
      <c r="D715" s="133"/>
      <c r="E715" s="134"/>
      <c r="F715" s="43" t="str">
        <f>VLOOKUP(C715,'[2]Acha Air Sales Price List'!$B$1:$D$65536,3,FALSE)</f>
        <v>Exchange rate :</v>
      </c>
      <c r="G715" s="21">
        <f>ROUND(IF(ISBLANK(C715),0,VLOOKUP(C715,'[2]Acha Air Sales Price List'!$B$1:$X$65536,12,FALSE)*$L$14),2)</f>
        <v>0</v>
      </c>
      <c r="H715" s="22">
        <f t="shared" si="16"/>
        <v>0</v>
      </c>
      <c r="I715" s="14"/>
    </row>
    <row r="716" spans="1:9" ht="12.4" hidden="1" customHeight="1">
      <c r="A716" s="13"/>
      <c r="B716" s="1"/>
      <c r="C716" s="36"/>
      <c r="D716" s="133"/>
      <c r="E716" s="134"/>
      <c r="F716" s="43" t="str">
        <f>VLOOKUP(C716,'[2]Acha Air Sales Price List'!$B$1:$D$65536,3,FALSE)</f>
        <v>Exchange rate :</v>
      </c>
      <c r="G716" s="21">
        <f>ROUND(IF(ISBLANK(C716),0,VLOOKUP(C716,'[2]Acha Air Sales Price List'!$B$1:$X$65536,12,FALSE)*$L$14),2)</f>
        <v>0</v>
      </c>
      <c r="H716" s="22">
        <f>ROUND(IF(ISNUMBER(B716), G716*B716, 0),5)</f>
        <v>0</v>
      </c>
      <c r="I716" s="14"/>
    </row>
    <row r="717" spans="1:9" ht="12.4" hidden="1" customHeight="1">
      <c r="A717" s="13"/>
      <c r="B717" s="1"/>
      <c r="C717" s="36"/>
      <c r="D717" s="133"/>
      <c r="E717" s="134"/>
      <c r="F717" s="43" t="str">
        <f>VLOOKUP(C717,'[2]Acha Air Sales Price List'!$B$1:$D$65536,3,FALSE)</f>
        <v>Exchange rate :</v>
      </c>
      <c r="G717" s="21">
        <f>ROUND(IF(ISBLANK(C717),0,VLOOKUP(C717,'[2]Acha Air Sales Price List'!$B$1:$X$65536,12,FALSE)*$L$14),2)</f>
        <v>0</v>
      </c>
      <c r="H717" s="22">
        <f t="shared" ref="H717:H754" si="17">ROUND(IF(ISNUMBER(B717), G717*B717, 0),5)</f>
        <v>0</v>
      </c>
      <c r="I717" s="14"/>
    </row>
    <row r="718" spans="1:9" ht="12.4" hidden="1" customHeight="1">
      <c r="A718" s="13"/>
      <c r="B718" s="1"/>
      <c r="C718" s="36"/>
      <c r="D718" s="133"/>
      <c r="E718" s="134"/>
      <c r="F718" s="43" t="str">
        <f>VLOOKUP(C718,'[2]Acha Air Sales Price List'!$B$1:$D$65536,3,FALSE)</f>
        <v>Exchange rate :</v>
      </c>
      <c r="G718" s="21">
        <f>ROUND(IF(ISBLANK(C718),0,VLOOKUP(C718,'[2]Acha Air Sales Price List'!$B$1:$X$65536,12,FALSE)*$L$14),2)</f>
        <v>0</v>
      </c>
      <c r="H718" s="22">
        <f t="shared" si="17"/>
        <v>0</v>
      </c>
      <c r="I718" s="14"/>
    </row>
    <row r="719" spans="1:9" ht="12.4" hidden="1" customHeight="1">
      <c r="A719" s="13"/>
      <c r="B719" s="1"/>
      <c r="C719" s="36"/>
      <c r="D719" s="133"/>
      <c r="E719" s="134"/>
      <c r="F719" s="43" t="str">
        <f>VLOOKUP(C719,'[2]Acha Air Sales Price List'!$B$1:$D$65536,3,FALSE)</f>
        <v>Exchange rate :</v>
      </c>
      <c r="G719" s="21">
        <f>ROUND(IF(ISBLANK(C719),0,VLOOKUP(C719,'[2]Acha Air Sales Price List'!$B$1:$X$65536,12,FALSE)*$L$14),2)</f>
        <v>0</v>
      </c>
      <c r="H719" s="22">
        <f t="shared" si="17"/>
        <v>0</v>
      </c>
      <c r="I719" s="14"/>
    </row>
    <row r="720" spans="1:9" ht="12.4" hidden="1" customHeight="1">
      <c r="A720" s="13"/>
      <c r="B720" s="1"/>
      <c r="C720" s="36"/>
      <c r="D720" s="133"/>
      <c r="E720" s="134"/>
      <c r="F720" s="43" t="str">
        <f>VLOOKUP(C720,'[2]Acha Air Sales Price List'!$B$1:$D$65536,3,FALSE)</f>
        <v>Exchange rate :</v>
      </c>
      <c r="G720" s="21">
        <f>ROUND(IF(ISBLANK(C720),0,VLOOKUP(C720,'[2]Acha Air Sales Price List'!$B$1:$X$65536,12,FALSE)*$L$14),2)</f>
        <v>0</v>
      </c>
      <c r="H720" s="22">
        <f t="shared" si="17"/>
        <v>0</v>
      </c>
      <c r="I720" s="14"/>
    </row>
    <row r="721" spans="1:9" ht="12.4" hidden="1" customHeight="1">
      <c r="A721" s="13"/>
      <c r="B721" s="1"/>
      <c r="C721" s="36"/>
      <c r="D721" s="133"/>
      <c r="E721" s="134"/>
      <c r="F721" s="43" t="str">
        <f>VLOOKUP(C721,'[2]Acha Air Sales Price List'!$B$1:$D$65536,3,FALSE)</f>
        <v>Exchange rate :</v>
      </c>
      <c r="G721" s="21">
        <f>ROUND(IF(ISBLANK(C721),0,VLOOKUP(C721,'[2]Acha Air Sales Price List'!$B$1:$X$65536,12,FALSE)*$L$14),2)</f>
        <v>0</v>
      </c>
      <c r="H721" s="22">
        <f t="shared" si="17"/>
        <v>0</v>
      </c>
      <c r="I721" s="14"/>
    </row>
    <row r="722" spans="1:9" ht="12.4" hidden="1" customHeight="1">
      <c r="A722" s="13"/>
      <c r="B722" s="1"/>
      <c r="C722" s="36"/>
      <c r="D722" s="133"/>
      <c r="E722" s="134"/>
      <c r="F722" s="43" t="str">
        <f>VLOOKUP(C722,'[2]Acha Air Sales Price List'!$B$1:$D$65536,3,FALSE)</f>
        <v>Exchange rate :</v>
      </c>
      <c r="G722" s="21">
        <f>ROUND(IF(ISBLANK(C722),0,VLOOKUP(C722,'[2]Acha Air Sales Price List'!$B$1:$X$65536,12,FALSE)*$L$14),2)</f>
        <v>0</v>
      </c>
      <c r="H722" s="22">
        <f t="shared" si="17"/>
        <v>0</v>
      </c>
      <c r="I722" s="14"/>
    </row>
    <row r="723" spans="1:9" ht="12.4" hidden="1" customHeight="1">
      <c r="A723" s="13"/>
      <c r="B723" s="1"/>
      <c r="C723" s="36"/>
      <c r="D723" s="133"/>
      <c r="E723" s="134"/>
      <c r="F723" s="43" t="str">
        <f>VLOOKUP(C723,'[2]Acha Air Sales Price List'!$B$1:$D$65536,3,FALSE)</f>
        <v>Exchange rate :</v>
      </c>
      <c r="G723" s="21">
        <f>ROUND(IF(ISBLANK(C723),0,VLOOKUP(C723,'[2]Acha Air Sales Price List'!$B$1:$X$65536,12,FALSE)*$L$14),2)</f>
        <v>0</v>
      </c>
      <c r="H723" s="22">
        <f t="shared" si="17"/>
        <v>0</v>
      </c>
      <c r="I723" s="14"/>
    </row>
    <row r="724" spans="1:9" ht="12.4" hidden="1" customHeight="1">
      <c r="A724" s="13"/>
      <c r="B724" s="1"/>
      <c r="C724" s="36"/>
      <c r="D724" s="133"/>
      <c r="E724" s="134"/>
      <c r="F724" s="43" t="str">
        <f>VLOOKUP(C724,'[2]Acha Air Sales Price List'!$B$1:$D$65536,3,FALSE)</f>
        <v>Exchange rate :</v>
      </c>
      <c r="G724" s="21">
        <f>ROUND(IF(ISBLANK(C724),0,VLOOKUP(C724,'[2]Acha Air Sales Price List'!$B$1:$X$65536,12,FALSE)*$L$14),2)</f>
        <v>0</v>
      </c>
      <c r="H724" s="22">
        <f t="shared" si="17"/>
        <v>0</v>
      </c>
      <c r="I724" s="14"/>
    </row>
    <row r="725" spans="1:9" ht="12.4" hidden="1" customHeight="1">
      <c r="A725" s="13"/>
      <c r="B725" s="1"/>
      <c r="C725" s="36"/>
      <c r="D725" s="133"/>
      <c r="E725" s="134"/>
      <c r="F725" s="43" t="str">
        <f>VLOOKUP(C725,'[2]Acha Air Sales Price List'!$B$1:$D$65536,3,FALSE)</f>
        <v>Exchange rate :</v>
      </c>
      <c r="G725" s="21">
        <f>ROUND(IF(ISBLANK(C725),0,VLOOKUP(C725,'[2]Acha Air Sales Price List'!$B$1:$X$65536,12,FALSE)*$L$14),2)</f>
        <v>0</v>
      </c>
      <c r="H725" s="22">
        <f t="shared" si="17"/>
        <v>0</v>
      </c>
      <c r="I725" s="14"/>
    </row>
    <row r="726" spans="1:9" ht="12.4" hidden="1" customHeight="1">
      <c r="A726" s="13"/>
      <c r="B726" s="1"/>
      <c r="C726" s="36"/>
      <c r="D726" s="133"/>
      <c r="E726" s="134"/>
      <c r="F726" s="43" t="str">
        <f>VLOOKUP(C726,'[2]Acha Air Sales Price List'!$B$1:$D$65536,3,FALSE)</f>
        <v>Exchange rate :</v>
      </c>
      <c r="G726" s="21">
        <f>ROUND(IF(ISBLANK(C726),0,VLOOKUP(C726,'[2]Acha Air Sales Price List'!$B$1:$X$65536,12,FALSE)*$L$14),2)</f>
        <v>0</v>
      </c>
      <c r="H726" s="22">
        <f t="shared" si="17"/>
        <v>0</v>
      </c>
      <c r="I726" s="14"/>
    </row>
    <row r="727" spans="1:9" ht="12.4" hidden="1" customHeight="1">
      <c r="A727" s="13"/>
      <c r="B727" s="1"/>
      <c r="C727" s="37"/>
      <c r="D727" s="133"/>
      <c r="E727" s="134"/>
      <c r="F727" s="43" t="str">
        <f>VLOOKUP(C727,'[2]Acha Air Sales Price List'!$B$1:$D$65536,3,FALSE)</f>
        <v>Exchange rate :</v>
      </c>
      <c r="G727" s="21">
        <f>ROUND(IF(ISBLANK(C727),0,VLOOKUP(C727,'[2]Acha Air Sales Price List'!$B$1:$X$65536,12,FALSE)*$L$14),2)</f>
        <v>0</v>
      </c>
      <c r="H727" s="22">
        <f t="shared" si="17"/>
        <v>0</v>
      </c>
      <c r="I727" s="14"/>
    </row>
    <row r="728" spans="1:9" ht="12" hidden="1" customHeight="1">
      <c r="A728" s="13"/>
      <c r="B728" s="1"/>
      <c r="C728" s="36"/>
      <c r="D728" s="133"/>
      <c r="E728" s="134"/>
      <c r="F728" s="43" t="str">
        <f>VLOOKUP(C728,'[2]Acha Air Sales Price List'!$B$1:$D$65536,3,FALSE)</f>
        <v>Exchange rate :</v>
      </c>
      <c r="G728" s="21">
        <f>ROUND(IF(ISBLANK(C728),0,VLOOKUP(C728,'[2]Acha Air Sales Price List'!$B$1:$X$65536,12,FALSE)*$L$14),2)</f>
        <v>0</v>
      </c>
      <c r="H728" s="22">
        <f t="shared" si="17"/>
        <v>0</v>
      </c>
      <c r="I728" s="14"/>
    </row>
    <row r="729" spans="1:9" ht="12.4" hidden="1" customHeight="1">
      <c r="A729" s="13"/>
      <c r="B729" s="1"/>
      <c r="C729" s="36"/>
      <c r="D729" s="133"/>
      <c r="E729" s="134"/>
      <c r="F729" s="43" t="str">
        <f>VLOOKUP(C729,'[2]Acha Air Sales Price List'!$B$1:$D$65536,3,FALSE)</f>
        <v>Exchange rate :</v>
      </c>
      <c r="G729" s="21">
        <f>ROUND(IF(ISBLANK(C729),0,VLOOKUP(C729,'[2]Acha Air Sales Price List'!$B$1:$X$65536,12,FALSE)*$L$14),2)</f>
        <v>0</v>
      </c>
      <c r="H729" s="22">
        <f t="shared" si="17"/>
        <v>0</v>
      </c>
      <c r="I729" s="14"/>
    </row>
    <row r="730" spans="1:9" ht="12.4" hidden="1" customHeight="1">
      <c r="A730" s="13"/>
      <c r="B730" s="1"/>
      <c r="C730" s="36"/>
      <c r="D730" s="133"/>
      <c r="E730" s="134"/>
      <c r="F730" s="43" t="str">
        <f>VLOOKUP(C730,'[2]Acha Air Sales Price List'!$B$1:$D$65536,3,FALSE)</f>
        <v>Exchange rate :</v>
      </c>
      <c r="G730" s="21">
        <f>ROUND(IF(ISBLANK(C730),0,VLOOKUP(C730,'[2]Acha Air Sales Price List'!$B$1:$X$65536,12,FALSE)*$L$14),2)</f>
        <v>0</v>
      </c>
      <c r="H730" s="22">
        <f t="shared" si="17"/>
        <v>0</v>
      </c>
      <c r="I730" s="14"/>
    </row>
    <row r="731" spans="1:9" ht="12.4" hidden="1" customHeight="1">
      <c r="A731" s="13"/>
      <c r="B731" s="1"/>
      <c r="C731" s="36"/>
      <c r="D731" s="133"/>
      <c r="E731" s="134"/>
      <c r="F731" s="43" t="str">
        <f>VLOOKUP(C731,'[2]Acha Air Sales Price List'!$B$1:$D$65536,3,FALSE)</f>
        <v>Exchange rate :</v>
      </c>
      <c r="G731" s="21">
        <f>ROUND(IF(ISBLANK(C731),0,VLOOKUP(C731,'[2]Acha Air Sales Price List'!$B$1:$X$65536,12,FALSE)*$L$14),2)</f>
        <v>0</v>
      </c>
      <c r="H731" s="22">
        <f t="shared" si="17"/>
        <v>0</v>
      </c>
      <c r="I731" s="14"/>
    </row>
    <row r="732" spans="1:9" ht="12.4" hidden="1" customHeight="1">
      <c r="A732" s="13"/>
      <c r="B732" s="1"/>
      <c r="C732" s="36"/>
      <c r="D732" s="133"/>
      <c r="E732" s="134"/>
      <c r="F732" s="43" t="str">
        <f>VLOOKUP(C732,'[2]Acha Air Sales Price List'!$B$1:$D$65536,3,FALSE)</f>
        <v>Exchange rate :</v>
      </c>
      <c r="G732" s="21">
        <f>ROUND(IF(ISBLANK(C732),0,VLOOKUP(C732,'[2]Acha Air Sales Price List'!$B$1:$X$65536,12,FALSE)*$L$14),2)</f>
        <v>0</v>
      </c>
      <c r="H732" s="22">
        <f t="shared" si="17"/>
        <v>0</v>
      </c>
      <c r="I732" s="14"/>
    </row>
    <row r="733" spans="1:9" ht="12.4" hidden="1" customHeight="1">
      <c r="A733" s="13"/>
      <c r="B733" s="1"/>
      <c r="C733" s="36"/>
      <c r="D733" s="133"/>
      <c r="E733" s="134"/>
      <c r="F733" s="43" t="str">
        <f>VLOOKUP(C733,'[2]Acha Air Sales Price List'!$B$1:$D$65536,3,FALSE)</f>
        <v>Exchange rate :</v>
      </c>
      <c r="G733" s="21">
        <f>ROUND(IF(ISBLANK(C733),0,VLOOKUP(C733,'[2]Acha Air Sales Price List'!$B$1:$X$65536,12,FALSE)*$L$14),2)</f>
        <v>0</v>
      </c>
      <c r="H733" s="22">
        <f t="shared" si="17"/>
        <v>0</v>
      </c>
      <c r="I733" s="14"/>
    </row>
    <row r="734" spans="1:9" ht="12.4" hidden="1" customHeight="1">
      <c r="A734" s="13"/>
      <c r="B734" s="1"/>
      <c r="C734" s="36"/>
      <c r="D734" s="133"/>
      <c r="E734" s="134"/>
      <c r="F734" s="43" t="str">
        <f>VLOOKUP(C734,'[2]Acha Air Sales Price List'!$B$1:$D$65536,3,FALSE)</f>
        <v>Exchange rate :</v>
      </c>
      <c r="G734" s="21">
        <f>ROUND(IF(ISBLANK(C734),0,VLOOKUP(C734,'[2]Acha Air Sales Price List'!$B$1:$X$65536,12,FALSE)*$L$14),2)</f>
        <v>0</v>
      </c>
      <c r="H734" s="22">
        <f t="shared" si="17"/>
        <v>0</v>
      </c>
      <c r="I734" s="14"/>
    </row>
    <row r="735" spans="1:9" ht="12.4" hidden="1" customHeight="1">
      <c r="A735" s="13"/>
      <c r="B735" s="1"/>
      <c r="C735" s="36"/>
      <c r="D735" s="133"/>
      <c r="E735" s="134"/>
      <c r="F735" s="43" t="str">
        <f>VLOOKUP(C735,'[2]Acha Air Sales Price List'!$B$1:$D$65536,3,FALSE)</f>
        <v>Exchange rate :</v>
      </c>
      <c r="G735" s="21">
        <f>ROUND(IF(ISBLANK(C735),0,VLOOKUP(C735,'[2]Acha Air Sales Price List'!$B$1:$X$65536,12,FALSE)*$L$14),2)</f>
        <v>0</v>
      </c>
      <c r="H735" s="22">
        <f t="shared" si="17"/>
        <v>0</v>
      </c>
      <c r="I735" s="14"/>
    </row>
    <row r="736" spans="1:9" ht="12.4" hidden="1" customHeight="1">
      <c r="A736" s="13"/>
      <c r="B736" s="1"/>
      <c r="C736" s="36"/>
      <c r="D736" s="133"/>
      <c r="E736" s="134"/>
      <c r="F736" s="43" t="str">
        <f>VLOOKUP(C736,'[2]Acha Air Sales Price List'!$B$1:$D$65536,3,FALSE)</f>
        <v>Exchange rate :</v>
      </c>
      <c r="G736" s="21">
        <f>ROUND(IF(ISBLANK(C736),0,VLOOKUP(C736,'[2]Acha Air Sales Price List'!$B$1:$X$65536,12,FALSE)*$L$14),2)</f>
        <v>0</v>
      </c>
      <c r="H736" s="22">
        <f t="shared" si="17"/>
        <v>0</v>
      </c>
      <c r="I736" s="14"/>
    </row>
    <row r="737" spans="1:9" ht="12.4" hidden="1" customHeight="1">
      <c r="A737" s="13"/>
      <c r="B737" s="1"/>
      <c r="C737" s="36"/>
      <c r="D737" s="133"/>
      <c r="E737" s="134"/>
      <c r="F737" s="43" t="str">
        <f>VLOOKUP(C737,'[2]Acha Air Sales Price List'!$B$1:$D$65536,3,FALSE)</f>
        <v>Exchange rate :</v>
      </c>
      <c r="G737" s="21">
        <f>ROUND(IF(ISBLANK(C737),0,VLOOKUP(C737,'[2]Acha Air Sales Price List'!$B$1:$X$65536,12,FALSE)*$L$14),2)</f>
        <v>0</v>
      </c>
      <c r="H737" s="22">
        <f t="shared" si="17"/>
        <v>0</v>
      </c>
      <c r="I737" s="14"/>
    </row>
    <row r="738" spans="1:9" ht="12.4" hidden="1" customHeight="1">
      <c r="A738" s="13"/>
      <c r="B738" s="1"/>
      <c r="C738" s="36"/>
      <c r="D738" s="133"/>
      <c r="E738" s="134"/>
      <c r="F738" s="43" t="str">
        <f>VLOOKUP(C738,'[2]Acha Air Sales Price List'!$B$1:$D$65536,3,FALSE)</f>
        <v>Exchange rate :</v>
      </c>
      <c r="G738" s="21">
        <f>ROUND(IF(ISBLANK(C738),0,VLOOKUP(C738,'[2]Acha Air Sales Price List'!$B$1:$X$65536,12,FALSE)*$L$14),2)</f>
        <v>0</v>
      </c>
      <c r="H738" s="22">
        <f t="shared" si="17"/>
        <v>0</v>
      </c>
      <c r="I738" s="14"/>
    </row>
    <row r="739" spans="1:9" ht="12.4" hidden="1" customHeight="1">
      <c r="A739" s="13"/>
      <c r="B739" s="1"/>
      <c r="C739" s="36"/>
      <c r="D739" s="133"/>
      <c r="E739" s="134"/>
      <c r="F739" s="43" t="str">
        <f>VLOOKUP(C739,'[2]Acha Air Sales Price List'!$B$1:$D$65536,3,FALSE)</f>
        <v>Exchange rate :</v>
      </c>
      <c r="G739" s="21">
        <f>ROUND(IF(ISBLANK(C739),0,VLOOKUP(C739,'[2]Acha Air Sales Price List'!$B$1:$X$65536,12,FALSE)*$L$14),2)</f>
        <v>0</v>
      </c>
      <c r="H739" s="22">
        <f t="shared" si="17"/>
        <v>0</v>
      </c>
      <c r="I739" s="14"/>
    </row>
    <row r="740" spans="1:9" ht="12.4" hidden="1" customHeight="1">
      <c r="A740" s="13"/>
      <c r="B740" s="1"/>
      <c r="C740" s="36"/>
      <c r="D740" s="133"/>
      <c r="E740" s="134"/>
      <c r="F740" s="43" t="str">
        <f>VLOOKUP(C740,'[2]Acha Air Sales Price List'!$B$1:$D$65536,3,FALSE)</f>
        <v>Exchange rate :</v>
      </c>
      <c r="G740" s="21">
        <f>ROUND(IF(ISBLANK(C740),0,VLOOKUP(C740,'[2]Acha Air Sales Price List'!$B$1:$X$65536,12,FALSE)*$L$14),2)</f>
        <v>0</v>
      </c>
      <c r="H740" s="22">
        <f t="shared" si="17"/>
        <v>0</v>
      </c>
      <c r="I740" s="14"/>
    </row>
    <row r="741" spans="1:9" ht="12.4" hidden="1" customHeight="1">
      <c r="A741" s="13"/>
      <c r="B741" s="1"/>
      <c r="C741" s="36"/>
      <c r="D741" s="133"/>
      <c r="E741" s="134"/>
      <c r="F741" s="43" t="str">
        <f>VLOOKUP(C741,'[2]Acha Air Sales Price List'!$B$1:$D$65536,3,FALSE)</f>
        <v>Exchange rate :</v>
      </c>
      <c r="G741" s="21">
        <f>ROUND(IF(ISBLANK(C741),0,VLOOKUP(C741,'[2]Acha Air Sales Price List'!$B$1:$X$65536,12,FALSE)*$L$14),2)</f>
        <v>0</v>
      </c>
      <c r="H741" s="22">
        <f t="shared" si="17"/>
        <v>0</v>
      </c>
      <c r="I741" s="14"/>
    </row>
    <row r="742" spans="1:9" ht="12.4" hidden="1" customHeight="1">
      <c r="A742" s="13"/>
      <c r="B742" s="1"/>
      <c r="C742" s="36"/>
      <c r="D742" s="133"/>
      <c r="E742" s="134"/>
      <c r="F742" s="43" t="str">
        <f>VLOOKUP(C742,'[2]Acha Air Sales Price List'!$B$1:$D$65536,3,FALSE)</f>
        <v>Exchange rate :</v>
      </c>
      <c r="G742" s="21">
        <f>ROUND(IF(ISBLANK(C742),0,VLOOKUP(C742,'[2]Acha Air Sales Price List'!$B$1:$X$65536,12,FALSE)*$L$14),2)</f>
        <v>0</v>
      </c>
      <c r="H742" s="22">
        <f t="shared" si="17"/>
        <v>0</v>
      </c>
      <c r="I742" s="14"/>
    </row>
    <row r="743" spans="1:9" ht="12.4" hidden="1" customHeight="1">
      <c r="A743" s="13"/>
      <c r="B743" s="1"/>
      <c r="C743" s="36"/>
      <c r="D743" s="133"/>
      <c r="E743" s="134"/>
      <c r="F743" s="43" t="str">
        <f>VLOOKUP(C743,'[2]Acha Air Sales Price List'!$B$1:$D$65536,3,FALSE)</f>
        <v>Exchange rate :</v>
      </c>
      <c r="G743" s="21">
        <f>ROUND(IF(ISBLANK(C743),0,VLOOKUP(C743,'[2]Acha Air Sales Price List'!$B$1:$X$65536,12,FALSE)*$L$14),2)</f>
        <v>0</v>
      </c>
      <c r="H743" s="22">
        <f t="shared" si="17"/>
        <v>0</v>
      </c>
      <c r="I743" s="14"/>
    </row>
    <row r="744" spans="1:9" ht="12.4" hidden="1" customHeight="1">
      <c r="A744" s="13"/>
      <c r="B744" s="1"/>
      <c r="C744" s="36"/>
      <c r="D744" s="133"/>
      <c r="E744" s="134"/>
      <c r="F744" s="43" t="str">
        <f>VLOOKUP(C744,'[2]Acha Air Sales Price List'!$B$1:$D$65536,3,FALSE)</f>
        <v>Exchange rate :</v>
      </c>
      <c r="G744" s="21">
        <f>ROUND(IF(ISBLANK(C744),0,VLOOKUP(C744,'[2]Acha Air Sales Price List'!$B$1:$X$65536,12,FALSE)*$L$14),2)</f>
        <v>0</v>
      </c>
      <c r="H744" s="22">
        <f t="shared" si="17"/>
        <v>0</v>
      </c>
      <c r="I744" s="14"/>
    </row>
    <row r="745" spans="1:9" ht="12.4" hidden="1" customHeight="1">
      <c r="A745" s="13"/>
      <c r="B745" s="1"/>
      <c r="C745" s="36"/>
      <c r="D745" s="133"/>
      <c r="E745" s="134"/>
      <c r="F745" s="43" t="str">
        <f>VLOOKUP(C745,'[2]Acha Air Sales Price List'!$B$1:$D$65536,3,FALSE)</f>
        <v>Exchange rate :</v>
      </c>
      <c r="G745" s="21">
        <f>ROUND(IF(ISBLANK(C745),0,VLOOKUP(C745,'[2]Acha Air Sales Price List'!$B$1:$X$65536,12,FALSE)*$L$14),2)</f>
        <v>0</v>
      </c>
      <c r="H745" s="22">
        <f t="shared" si="17"/>
        <v>0</v>
      </c>
      <c r="I745" s="14"/>
    </row>
    <row r="746" spans="1:9" ht="12.4" hidden="1" customHeight="1">
      <c r="A746" s="13"/>
      <c r="B746" s="1"/>
      <c r="C746" s="36"/>
      <c r="D746" s="133"/>
      <c r="E746" s="134"/>
      <c r="F746" s="43" t="str">
        <f>VLOOKUP(C746,'[2]Acha Air Sales Price List'!$B$1:$D$65536,3,FALSE)</f>
        <v>Exchange rate :</v>
      </c>
      <c r="G746" s="21">
        <f>ROUND(IF(ISBLANK(C746),0,VLOOKUP(C746,'[2]Acha Air Sales Price List'!$B$1:$X$65536,12,FALSE)*$L$14),2)</f>
        <v>0</v>
      </c>
      <c r="H746" s="22">
        <f t="shared" si="17"/>
        <v>0</v>
      </c>
      <c r="I746" s="14"/>
    </row>
    <row r="747" spans="1:9" ht="12.4" hidden="1" customHeight="1">
      <c r="A747" s="13"/>
      <c r="B747" s="1"/>
      <c r="C747" s="36"/>
      <c r="D747" s="133"/>
      <c r="E747" s="134"/>
      <c r="F747" s="43" t="str">
        <f>VLOOKUP(C747,'[2]Acha Air Sales Price List'!$B$1:$D$65536,3,FALSE)</f>
        <v>Exchange rate :</v>
      </c>
      <c r="G747" s="21">
        <f>ROUND(IF(ISBLANK(C747),0,VLOOKUP(C747,'[2]Acha Air Sales Price List'!$B$1:$X$65536,12,FALSE)*$L$14),2)</f>
        <v>0</v>
      </c>
      <c r="H747" s="22">
        <f t="shared" si="17"/>
        <v>0</v>
      </c>
      <c r="I747" s="14"/>
    </row>
    <row r="748" spans="1:9" ht="12.4" hidden="1" customHeight="1">
      <c r="A748" s="13"/>
      <c r="B748" s="1"/>
      <c r="C748" s="36"/>
      <c r="D748" s="133"/>
      <c r="E748" s="134"/>
      <c r="F748" s="43" t="str">
        <f>VLOOKUP(C748,'[2]Acha Air Sales Price List'!$B$1:$D$65536,3,FALSE)</f>
        <v>Exchange rate :</v>
      </c>
      <c r="G748" s="21">
        <f>ROUND(IF(ISBLANK(C748),0,VLOOKUP(C748,'[2]Acha Air Sales Price List'!$B$1:$X$65536,12,FALSE)*$L$14),2)</f>
        <v>0</v>
      </c>
      <c r="H748" s="22">
        <f t="shared" si="17"/>
        <v>0</v>
      </c>
      <c r="I748" s="14"/>
    </row>
    <row r="749" spans="1:9" ht="12.4" hidden="1" customHeight="1">
      <c r="A749" s="13"/>
      <c r="B749" s="1"/>
      <c r="C749" s="36"/>
      <c r="D749" s="133"/>
      <c r="E749" s="134"/>
      <c r="F749" s="43" t="str">
        <f>VLOOKUP(C749,'[2]Acha Air Sales Price List'!$B$1:$D$65536,3,FALSE)</f>
        <v>Exchange rate :</v>
      </c>
      <c r="G749" s="21">
        <f>ROUND(IF(ISBLANK(C749),0,VLOOKUP(C749,'[2]Acha Air Sales Price List'!$B$1:$X$65536,12,FALSE)*$L$14),2)</f>
        <v>0</v>
      </c>
      <c r="H749" s="22">
        <f t="shared" si="17"/>
        <v>0</v>
      </c>
      <c r="I749" s="14"/>
    </row>
    <row r="750" spans="1:9" ht="12.4" hidden="1" customHeight="1">
      <c r="A750" s="13"/>
      <c r="B750" s="1"/>
      <c r="C750" s="36"/>
      <c r="D750" s="133"/>
      <c r="E750" s="134"/>
      <c r="F750" s="43" t="str">
        <f>VLOOKUP(C750,'[2]Acha Air Sales Price List'!$B$1:$D$65536,3,FALSE)</f>
        <v>Exchange rate :</v>
      </c>
      <c r="G750" s="21">
        <f>ROUND(IF(ISBLANK(C750),0,VLOOKUP(C750,'[2]Acha Air Sales Price List'!$B$1:$X$65536,12,FALSE)*$L$14),2)</f>
        <v>0</v>
      </c>
      <c r="H750" s="22">
        <f t="shared" si="17"/>
        <v>0</v>
      </c>
      <c r="I750" s="14"/>
    </row>
    <row r="751" spans="1:9" ht="12.4" hidden="1" customHeight="1">
      <c r="A751" s="13"/>
      <c r="B751" s="1"/>
      <c r="C751" s="36"/>
      <c r="D751" s="133"/>
      <c r="E751" s="134"/>
      <c r="F751" s="43" t="str">
        <f>VLOOKUP(C751,'[2]Acha Air Sales Price List'!$B$1:$D$65536,3,FALSE)</f>
        <v>Exchange rate :</v>
      </c>
      <c r="G751" s="21">
        <f>ROUND(IF(ISBLANK(C751),0,VLOOKUP(C751,'[2]Acha Air Sales Price List'!$B$1:$X$65536,12,FALSE)*$L$14),2)</f>
        <v>0</v>
      </c>
      <c r="H751" s="22">
        <f t="shared" si="17"/>
        <v>0</v>
      </c>
      <c r="I751" s="14"/>
    </row>
    <row r="752" spans="1:9" ht="12.4" hidden="1" customHeight="1">
      <c r="A752" s="13"/>
      <c r="B752" s="1"/>
      <c r="C752" s="36"/>
      <c r="D752" s="133"/>
      <c r="E752" s="134"/>
      <c r="F752" s="43" t="str">
        <f>VLOOKUP(C752,'[2]Acha Air Sales Price List'!$B$1:$D$65536,3,FALSE)</f>
        <v>Exchange rate :</v>
      </c>
      <c r="G752" s="21">
        <f>ROUND(IF(ISBLANK(C752),0,VLOOKUP(C752,'[2]Acha Air Sales Price List'!$B$1:$X$65536,12,FALSE)*$L$14),2)</f>
        <v>0</v>
      </c>
      <c r="H752" s="22">
        <f t="shared" si="17"/>
        <v>0</v>
      </c>
      <c r="I752" s="14"/>
    </row>
    <row r="753" spans="1:9" ht="12.4" hidden="1" customHeight="1">
      <c r="A753" s="13"/>
      <c r="B753" s="1"/>
      <c r="C753" s="36"/>
      <c r="D753" s="133"/>
      <c r="E753" s="134"/>
      <c r="F753" s="43" t="str">
        <f>VLOOKUP(C753,'[2]Acha Air Sales Price List'!$B$1:$D$65536,3,FALSE)</f>
        <v>Exchange rate :</v>
      </c>
      <c r="G753" s="21">
        <f>ROUND(IF(ISBLANK(C753),0,VLOOKUP(C753,'[2]Acha Air Sales Price List'!$B$1:$X$65536,12,FALSE)*$L$14),2)</f>
        <v>0</v>
      </c>
      <c r="H753" s="22">
        <f t="shared" si="17"/>
        <v>0</v>
      </c>
      <c r="I753" s="14"/>
    </row>
    <row r="754" spans="1:9" ht="12.4" hidden="1" customHeight="1">
      <c r="A754" s="13"/>
      <c r="B754" s="1"/>
      <c r="C754" s="36"/>
      <c r="D754" s="133"/>
      <c r="E754" s="134"/>
      <c r="F754" s="43" t="str">
        <f>VLOOKUP(C754,'[2]Acha Air Sales Price List'!$B$1:$D$65536,3,FALSE)</f>
        <v>Exchange rate :</v>
      </c>
      <c r="G754" s="21">
        <f>ROUND(IF(ISBLANK(C754),0,VLOOKUP(C754,'[2]Acha Air Sales Price List'!$B$1:$X$65536,12,FALSE)*$L$14),2)</f>
        <v>0</v>
      </c>
      <c r="H754" s="22">
        <f t="shared" si="17"/>
        <v>0</v>
      </c>
      <c r="I754" s="14"/>
    </row>
    <row r="755" spans="1:9" ht="12.4" hidden="1" customHeight="1">
      <c r="A755" s="13"/>
      <c r="B755" s="1"/>
      <c r="C755" s="37"/>
      <c r="D755" s="133"/>
      <c r="E755" s="134"/>
      <c r="F755" s="43" t="str">
        <f>VLOOKUP(C755,'[2]Acha Air Sales Price List'!$B$1:$D$65536,3,FALSE)</f>
        <v>Exchange rate :</v>
      </c>
      <c r="G755" s="21">
        <f>ROUND(IF(ISBLANK(C755),0,VLOOKUP(C755,'[2]Acha Air Sales Price List'!$B$1:$X$65536,12,FALSE)*$L$14),2)</f>
        <v>0</v>
      </c>
      <c r="H755" s="22">
        <f>ROUND(IF(ISNUMBER(B755), G755*B755, 0),5)</f>
        <v>0</v>
      </c>
      <c r="I755" s="14"/>
    </row>
    <row r="756" spans="1:9" ht="12" hidden="1" customHeight="1">
      <c r="A756" s="13"/>
      <c r="B756" s="1"/>
      <c r="C756" s="36"/>
      <c r="D756" s="133"/>
      <c r="E756" s="134"/>
      <c r="F756" s="43" t="str">
        <f>VLOOKUP(C756,'[2]Acha Air Sales Price List'!$B$1:$D$65536,3,FALSE)</f>
        <v>Exchange rate :</v>
      </c>
      <c r="G756" s="21">
        <f>ROUND(IF(ISBLANK(C756),0,VLOOKUP(C756,'[2]Acha Air Sales Price List'!$B$1:$X$65536,12,FALSE)*$L$14),2)</f>
        <v>0</v>
      </c>
      <c r="H756" s="22">
        <f t="shared" ref="H756:H819" si="18">ROUND(IF(ISNUMBER(B756), G756*B756, 0),5)</f>
        <v>0</v>
      </c>
      <c r="I756" s="14"/>
    </row>
    <row r="757" spans="1:9" ht="12.4" hidden="1" customHeight="1">
      <c r="A757" s="13"/>
      <c r="B757" s="1"/>
      <c r="C757" s="36"/>
      <c r="D757" s="133"/>
      <c r="E757" s="134"/>
      <c r="F757" s="43" t="str">
        <f>VLOOKUP(C757,'[2]Acha Air Sales Price List'!$B$1:$D$65536,3,FALSE)</f>
        <v>Exchange rate :</v>
      </c>
      <c r="G757" s="21">
        <f>ROUND(IF(ISBLANK(C757),0,VLOOKUP(C757,'[2]Acha Air Sales Price List'!$B$1:$X$65536,12,FALSE)*$L$14),2)</f>
        <v>0</v>
      </c>
      <c r="H757" s="22">
        <f t="shared" si="18"/>
        <v>0</v>
      </c>
      <c r="I757" s="14"/>
    </row>
    <row r="758" spans="1:9" ht="12.4" hidden="1" customHeight="1">
      <c r="A758" s="13"/>
      <c r="B758" s="1"/>
      <c r="C758" s="36"/>
      <c r="D758" s="133"/>
      <c r="E758" s="134"/>
      <c r="F758" s="43" t="str">
        <f>VLOOKUP(C758,'[2]Acha Air Sales Price List'!$B$1:$D$65536,3,FALSE)</f>
        <v>Exchange rate :</v>
      </c>
      <c r="G758" s="21">
        <f>ROUND(IF(ISBLANK(C758),0,VLOOKUP(C758,'[2]Acha Air Sales Price List'!$B$1:$X$65536,12,FALSE)*$L$14),2)</f>
        <v>0</v>
      </c>
      <c r="H758" s="22">
        <f t="shared" si="18"/>
        <v>0</v>
      </c>
      <c r="I758" s="14"/>
    </row>
    <row r="759" spans="1:9" ht="12.4" hidden="1" customHeight="1">
      <c r="A759" s="13"/>
      <c r="B759" s="1"/>
      <c r="C759" s="36"/>
      <c r="D759" s="133"/>
      <c r="E759" s="134"/>
      <c r="F759" s="43" t="str">
        <f>VLOOKUP(C759,'[2]Acha Air Sales Price List'!$B$1:$D$65536,3,FALSE)</f>
        <v>Exchange rate :</v>
      </c>
      <c r="G759" s="21">
        <f>ROUND(IF(ISBLANK(C759),0,VLOOKUP(C759,'[2]Acha Air Sales Price List'!$B$1:$X$65536,12,FALSE)*$L$14),2)</f>
        <v>0</v>
      </c>
      <c r="H759" s="22">
        <f t="shared" si="18"/>
        <v>0</v>
      </c>
      <c r="I759" s="14"/>
    </row>
    <row r="760" spans="1:9" ht="12.4" hidden="1" customHeight="1">
      <c r="A760" s="13"/>
      <c r="B760" s="1"/>
      <c r="C760" s="36"/>
      <c r="D760" s="133"/>
      <c r="E760" s="134"/>
      <c r="F760" s="43" t="str">
        <f>VLOOKUP(C760,'[2]Acha Air Sales Price List'!$B$1:$D$65536,3,FALSE)</f>
        <v>Exchange rate :</v>
      </c>
      <c r="G760" s="21">
        <f>ROUND(IF(ISBLANK(C760),0,VLOOKUP(C760,'[2]Acha Air Sales Price List'!$B$1:$X$65536,12,FALSE)*$L$14),2)</f>
        <v>0</v>
      </c>
      <c r="H760" s="22">
        <f t="shared" si="18"/>
        <v>0</v>
      </c>
      <c r="I760" s="14"/>
    </row>
    <row r="761" spans="1:9" ht="12.4" hidden="1" customHeight="1">
      <c r="A761" s="13"/>
      <c r="B761" s="1"/>
      <c r="C761" s="36"/>
      <c r="D761" s="133"/>
      <c r="E761" s="134"/>
      <c r="F761" s="43" t="str">
        <f>VLOOKUP(C761,'[2]Acha Air Sales Price List'!$B$1:$D$65536,3,FALSE)</f>
        <v>Exchange rate :</v>
      </c>
      <c r="G761" s="21">
        <f>ROUND(IF(ISBLANK(C761),0,VLOOKUP(C761,'[2]Acha Air Sales Price List'!$B$1:$X$65536,12,FALSE)*$L$14),2)</f>
        <v>0</v>
      </c>
      <c r="H761" s="22">
        <f t="shared" si="18"/>
        <v>0</v>
      </c>
      <c r="I761" s="14"/>
    </row>
    <row r="762" spans="1:9" ht="12.4" hidden="1" customHeight="1">
      <c r="A762" s="13"/>
      <c r="B762" s="1"/>
      <c r="C762" s="36"/>
      <c r="D762" s="133"/>
      <c r="E762" s="134"/>
      <c r="F762" s="43" t="str">
        <f>VLOOKUP(C762,'[2]Acha Air Sales Price List'!$B$1:$D$65536,3,FALSE)</f>
        <v>Exchange rate :</v>
      </c>
      <c r="G762" s="21">
        <f>ROUND(IF(ISBLANK(C762),0,VLOOKUP(C762,'[2]Acha Air Sales Price List'!$B$1:$X$65536,12,FALSE)*$L$14),2)</f>
        <v>0</v>
      </c>
      <c r="H762" s="22">
        <f t="shared" si="18"/>
        <v>0</v>
      </c>
      <c r="I762" s="14"/>
    </row>
    <row r="763" spans="1:9" ht="12.4" hidden="1" customHeight="1">
      <c r="A763" s="13"/>
      <c r="B763" s="1"/>
      <c r="C763" s="36"/>
      <c r="D763" s="133"/>
      <c r="E763" s="134"/>
      <c r="F763" s="43" t="str">
        <f>VLOOKUP(C763,'[2]Acha Air Sales Price List'!$B$1:$D$65536,3,FALSE)</f>
        <v>Exchange rate :</v>
      </c>
      <c r="G763" s="21">
        <f>ROUND(IF(ISBLANK(C763),0,VLOOKUP(C763,'[2]Acha Air Sales Price List'!$B$1:$X$65536,12,FALSE)*$L$14),2)</f>
        <v>0</v>
      </c>
      <c r="H763" s="22">
        <f t="shared" si="18"/>
        <v>0</v>
      </c>
      <c r="I763" s="14"/>
    </row>
    <row r="764" spans="1:9" ht="12.4" hidden="1" customHeight="1">
      <c r="A764" s="13"/>
      <c r="B764" s="1"/>
      <c r="C764" s="36"/>
      <c r="D764" s="133"/>
      <c r="E764" s="134"/>
      <c r="F764" s="43" t="str">
        <f>VLOOKUP(C764,'[2]Acha Air Sales Price List'!$B$1:$D$65536,3,FALSE)</f>
        <v>Exchange rate :</v>
      </c>
      <c r="G764" s="21">
        <f>ROUND(IF(ISBLANK(C764),0,VLOOKUP(C764,'[2]Acha Air Sales Price List'!$B$1:$X$65536,12,FALSE)*$L$14),2)</f>
        <v>0</v>
      </c>
      <c r="H764" s="22">
        <f t="shared" si="18"/>
        <v>0</v>
      </c>
      <c r="I764" s="14"/>
    </row>
    <row r="765" spans="1:9" ht="12.4" hidden="1" customHeight="1">
      <c r="A765" s="13"/>
      <c r="B765" s="1"/>
      <c r="C765" s="36"/>
      <c r="D765" s="133"/>
      <c r="E765" s="134"/>
      <c r="F765" s="43" t="str">
        <f>VLOOKUP(C765,'[2]Acha Air Sales Price List'!$B$1:$D$65536,3,FALSE)</f>
        <v>Exchange rate :</v>
      </c>
      <c r="G765" s="21">
        <f>ROUND(IF(ISBLANK(C765),0,VLOOKUP(C765,'[2]Acha Air Sales Price List'!$B$1:$X$65536,12,FALSE)*$L$14),2)</f>
        <v>0</v>
      </c>
      <c r="H765" s="22">
        <f t="shared" si="18"/>
        <v>0</v>
      </c>
      <c r="I765" s="14"/>
    </row>
    <row r="766" spans="1:9" ht="12.4" hidden="1" customHeight="1">
      <c r="A766" s="13"/>
      <c r="B766" s="1"/>
      <c r="C766" s="36"/>
      <c r="D766" s="133"/>
      <c r="E766" s="134"/>
      <c r="F766" s="43" t="str">
        <f>VLOOKUP(C766,'[2]Acha Air Sales Price List'!$B$1:$D$65536,3,FALSE)</f>
        <v>Exchange rate :</v>
      </c>
      <c r="G766" s="21">
        <f>ROUND(IF(ISBLANK(C766),0,VLOOKUP(C766,'[2]Acha Air Sales Price List'!$B$1:$X$65536,12,FALSE)*$L$14),2)</f>
        <v>0</v>
      </c>
      <c r="H766" s="22">
        <f t="shared" si="18"/>
        <v>0</v>
      </c>
      <c r="I766" s="14"/>
    </row>
    <row r="767" spans="1:9" ht="12.4" hidden="1" customHeight="1">
      <c r="A767" s="13"/>
      <c r="B767" s="1"/>
      <c r="C767" s="36"/>
      <c r="D767" s="133"/>
      <c r="E767" s="134"/>
      <c r="F767" s="43" t="str">
        <f>VLOOKUP(C767,'[2]Acha Air Sales Price List'!$B$1:$D$65536,3,FALSE)</f>
        <v>Exchange rate :</v>
      </c>
      <c r="G767" s="21">
        <f>ROUND(IF(ISBLANK(C767),0,VLOOKUP(C767,'[2]Acha Air Sales Price List'!$B$1:$X$65536,12,FALSE)*$L$14),2)</f>
        <v>0</v>
      </c>
      <c r="H767" s="22">
        <f t="shared" si="18"/>
        <v>0</v>
      </c>
      <c r="I767" s="14"/>
    </row>
    <row r="768" spans="1:9" ht="12.4" hidden="1" customHeight="1">
      <c r="A768" s="13"/>
      <c r="B768" s="1"/>
      <c r="C768" s="36"/>
      <c r="D768" s="133"/>
      <c r="E768" s="134"/>
      <c r="F768" s="43" t="str">
        <f>VLOOKUP(C768,'[2]Acha Air Sales Price List'!$B$1:$D$65536,3,FALSE)</f>
        <v>Exchange rate :</v>
      </c>
      <c r="G768" s="21">
        <f>ROUND(IF(ISBLANK(C768),0,VLOOKUP(C768,'[2]Acha Air Sales Price List'!$B$1:$X$65536,12,FALSE)*$L$14),2)</f>
        <v>0</v>
      </c>
      <c r="H768" s="22">
        <f t="shared" si="18"/>
        <v>0</v>
      </c>
      <c r="I768" s="14"/>
    </row>
    <row r="769" spans="1:9" ht="12.4" hidden="1" customHeight="1">
      <c r="A769" s="13"/>
      <c r="B769" s="1"/>
      <c r="C769" s="36"/>
      <c r="D769" s="133"/>
      <c r="E769" s="134"/>
      <c r="F769" s="43" t="str">
        <f>VLOOKUP(C769,'[2]Acha Air Sales Price List'!$B$1:$D$65536,3,FALSE)</f>
        <v>Exchange rate :</v>
      </c>
      <c r="G769" s="21">
        <f>ROUND(IF(ISBLANK(C769),0,VLOOKUP(C769,'[2]Acha Air Sales Price List'!$B$1:$X$65536,12,FALSE)*$L$14),2)</f>
        <v>0</v>
      </c>
      <c r="H769" s="22">
        <f t="shared" si="18"/>
        <v>0</v>
      </c>
      <c r="I769" s="14"/>
    </row>
    <row r="770" spans="1:9" ht="12.4" hidden="1" customHeight="1">
      <c r="A770" s="13"/>
      <c r="B770" s="1"/>
      <c r="C770" s="36"/>
      <c r="D770" s="133"/>
      <c r="E770" s="134"/>
      <c r="F770" s="43" t="str">
        <f>VLOOKUP(C770,'[2]Acha Air Sales Price List'!$B$1:$D$65536,3,FALSE)</f>
        <v>Exchange rate :</v>
      </c>
      <c r="G770" s="21">
        <f>ROUND(IF(ISBLANK(C770),0,VLOOKUP(C770,'[2]Acha Air Sales Price List'!$B$1:$X$65536,12,FALSE)*$L$14),2)</f>
        <v>0</v>
      </c>
      <c r="H770" s="22">
        <f t="shared" si="18"/>
        <v>0</v>
      </c>
      <c r="I770" s="14"/>
    </row>
    <row r="771" spans="1:9" ht="12.4" hidden="1" customHeight="1">
      <c r="A771" s="13"/>
      <c r="B771" s="1"/>
      <c r="C771" s="36"/>
      <c r="D771" s="133"/>
      <c r="E771" s="134"/>
      <c r="F771" s="43" t="str">
        <f>VLOOKUP(C771,'[2]Acha Air Sales Price List'!$B$1:$D$65536,3,FALSE)</f>
        <v>Exchange rate :</v>
      </c>
      <c r="G771" s="21">
        <f>ROUND(IF(ISBLANK(C771),0,VLOOKUP(C771,'[2]Acha Air Sales Price List'!$B$1:$X$65536,12,FALSE)*$L$14),2)</f>
        <v>0</v>
      </c>
      <c r="H771" s="22">
        <f t="shared" si="18"/>
        <v>0</v>
      </c>
      <c r="I771" s="14"/>
    </row>
    <row r="772" spans="1:9" ht="12.4" hidden="1" customHeight="1">
      <c r="A772" s="13"/>
      <c r="B772" s="1"/>
      <c r="C772" s="36"/>
      <c r="D772" s="133"/>
      <c r="E772" s="134"/>
      <c r="F772" s="43" t="str">
        <f>VLOOKUP(C772,'[2]Acha Air Sales Price List'!$B$1:$D$65536,3,FALSE)</f>
        <v>Exchange rate :</v>
      </c>
      <c r="G772" s="21">
        <f>ROUND(IF(ISBLANK(C772),0,VLOOKUP(C772,'[2]Acha Air Sales Price List'!$B$1:$X$65536,12,FALSE)*$L$14),2)</f>
        <v>0</v>
      </c>
      <c r="H772" s="22">
        <f t="shared" si="18"/>
        <v>0</v>
      </c>
      <c r="I772" s="14"/>
    </row>
    <row r="773" spans="1:9" ht="12.4" hidden="1" customHeight="1">
      <c r="A773" s="13"/>
      <c r="B773" s="1"/>
      <c r="C773" s="36"/>
      <c r="D773" s="133"/>
      <c r="E773" s="134"/>
      <c r="F773" s="43" t="str">
        <f>VLOOKUP(C773,'[2]Acha Air Sales Price List'!$B$1:$D$65536,3,FALSE)</f>
        <v>Exchange rate :</v>
      </c>
      <c r="G773" s="21">
        <f>ROUND(IF(ISBLANK(C773),0,VLOOKUP(C773,'[2]Acha Air Sales Price List'!$B$1:$X$65536,12,FALSE)*$L$14),2)</f>
        <v>0</v>
      </c>
      <c r="H773" s="22">
        <f t="shared" si="18"/>
        <v>0</v>
      </c>
      <c r="I773" s="14"/>
    </row>
    <row r="774" spans="1:9" ht="12.4" hidden="1" customHeight="1">
      <c r="A774" s="13"/>
      <c r="B774" s="1"/>
      <c r="C774" s="36"/>
      <c r="D774" s="133"/>
      <c r="E774" s="134"/>
      <c r="F774" s="43" t="str">
        <f>VLOOKUP(C774,'[2]Acha Air Sales Price List'!$B$1:$D$65536,3,FALSE)</f>
        <v>Exchange rate :</v>
      </c>
      <c r="G774" s="21">
        <f>ROUND(IF(ISBLANK(C774),0,VLOOKUP(C774,'[2]Acha Air Sales Price List'!$B$1:$X$65536,12,FALSE)*$L$14),2)</f>
        <v>0</v>
      </c>
      <c r="H774" s="22">
        <f t="shared" si="18"/>
        <v>0</v>
      </c>
      <c r="I774" s="14"/>
    </row>
    <row r="775" spans="1:9" ht="12.4" hidden="1" customHeight="1">
      <c r="A775" s="13"/>
      <c r="B775" s="1"/>
      <c r="C775" s="36"/>
      <c r="D775" s="133"/>
      <c r="E775" s="134"/>
      <c r="F775" s="43" t="str">
        <f>VLOOKUP(C775,'[2]Acha Air Sales Price List'!$B$1:$D$65536,3,FALSE)</f>
        <v>Exchange rate :</v>
      </c>
      <c r="G775" s="21">
        <f>ROUND(IF(ISBLANK(C775),0,VLOOKUP(C775,'[2]Acha Air Sales Price List'!$B$1:$X$65536,12,FALSE)*$L$14),2)</f>
        <v>0</v>
      </c>
      <c r="H775" s="22">
        <f t="shared" si="18"/>
        <v>0</v>
      </c>
      <c r="I775" s="14"/>
    </row>
    <row r="776" spans="1:9" ht="12.4" hidden="1" customHeight="1">
      <c r="A776" s="13"/>
      <c r="B776" s="1"/>
      <c r="C776" s="36"/>
      <c r="D776" s="133"/>
      <c r="E776" s="134"/>
      <c r="F776" s="43" t="str">
        <f>VLOOKUP(C776,'[2]Acha Air Sales Price List'!$B$1:$D$65536,3,FALSE)</f>
        <v>Exchange rate :</v>
      </c>
      <c r="G776" s="21">
        <f>ROUND(IF(ISBLANK(C776),0,VLOOKUP(C776,'[2]Acha Air Sales Price List'!$B$1:$X$65536,12,FALSE)*$L$14),2)</f>
        <v>0</v>
      </c>
      <c r="H776" s="22">
        <f t="shared" si="18"/>
        <v>0</v>
      </c>
      <c r="I776" s="14"/>
    </row>
    <row r="777" spans="1:9" ht="12.4" hidden="1" customHeight="1">
      <c r="A777" s="13"/>
      <c r="B777" s="1"/>
      <c r="C777" s="36"/>
      <c r="D777" s="133"/>
      <c r="E777" s="134"/>
      <c r="F777" s="43" t="str">
        <f>VLOOKUP(C777,'[2]Acha Air Sales Price List'!$B$1:$D$65536,3,FALSE)</f>
        <v>Exchange rate :</v>
      </c>
      <c r="G777" s="21">
        <f>ROUND(IF(ISBLANK(C777),0,VLOOKUP(C777,'[2]Acha Air Sales Price List'!$B$1:$X$65536,12,FALSE)*$L$14),2)</f>
        <v>0</v>
      </c>
      <c r="H777" s="22">
        <f t="shared" si="18"/>
        <v>0</v>
      </c>
      <c r="I777" s="14"/>
    </row>
    <row r="778" spans="1:9" ht="12.4" hidden="1" customHeight="1">
      <c r="A778" s="13"/>
      <c r="B778" s="1"/>
      <c r="C778" s="36"/>
      <c r="D778" s="133"/>
      <c r="E778" s="134"/>
      <c r="F778" s="43" t="str">
        <f>VLOOKUP(C778,'[2]Acha Air Sales Price List'!$B$1:$D$65536,3,FALSE)</f>
        <v>Exchange rate :</v>
      </c>
      <c r="G778" s="21">
        <f>ROUND(IF(ISBLANK(C778),0,VLOOKUP(C778,'[2]Acha Air Sales Price List'!$B$1:$X$65536,12,FALSE)*$L$14),2)</f>
        <v>0</v>
      </c>
      <c r="H778" s="22">
        <f t="shared" si="18"/>
        <v>0</v>
      </c>
      <c r="I778" s="14"/>
    </row>
    <row r="779" spans="1:9" ht="12.4" hidden="1" customHeight="1">
      <c r="A779" s="13"/>
      <c r="B779" s="1"/>
      <c r="C779" s="37"/>
      <c r="D779" s="133"/>
      <c r="E779" s="134"/>
      <c r="F779" s="43" t="str">
        <f>VLOOKUP(C779,'[2]Acha Air Sales Price List'!$B$1:$D$65536,3,FALSE)</f>
        <v>Exchange rate :</v>
      </c>
      <c r="G779" s="21">
        <f>ROUND(IF(ISBLANK(C779),0,VLOOKUP(C779,'[2]Acha Air Sales Price List'!$B$1:$X$65536,12,FALSE)*$L$14),2)</f>
        <v>0</v>
      </c>
      <c r="H779" s="22">
        <f t="shared" si="18"/>
        <v>0</v>
      </c>
      <c r="I779" s="14"/>
    </row>
    <row r="780" spans="1:9" ht="12" hidden="1" customHeight="1">
      <c r="A780" s="13"/>
      <c r="B780" s="1"/>
      <c r="C780" s="36"/>
      <c r="D780" s="133"/>
      <c r="E780" s="134"/>
      <c r="F780" s="43" t="str">
        <f>VLOOKUP(C780,'[2]Acha Air Sales Price List'!$B$1:$D$65536,3,FALSE)</f>
        <v>Exchange rate :</v>
      </c>
      <c r="G780" s="21">
        <f>ROUND(IF(ISBLANK(C780),0,VLOOKUP(C780,'[2]Acha Air Sales Price List'!$B$1:$X$65536,12,FALSE)*$L$14),2)</f>
        <v>0</v>
      </c>
      <c r="H780" s="22">
        <f t="shared" si="18"/>
        <v>0</v>
      </c>
      <c r="I780" s="14"/>
    </row>
    <row r="781" spans="1:9" ht="12.4" hidden="1" customHeight="1">
      <c r="A781" s="13"/>
      <c r="B781" s="1"/>
      <c r="C781" s="36"/>
      <c r="D781" s="133"/>
      <c r="E781" s="134"/>
      <c r="F781" s="43" t="str">
        <f>VLOOKUP(C781,'[2]Acha Air Sales Price List'!$B$1:$D$65536,3,FALSE)</f>
        <v>Exchange rate :</v>
      </c>
      <c r="G781" s="21">
        <f>ROUND(IF(ISBLANK(C781),0,VLOOKUP(C781,'[2]Acha Air Sales Price List'!$B$1:$X$65536,12,FALSE)*$L$14),2)</f>
        <v>0</v>
      </c>
      <c r="H781" s="22">
        <f t="shared" si="18"/>
        <v>0</v>
      </c>
      <c r="I781" s="14"/>
    </row>
    <row r="782" spans="1:9" ht="12.4" hidden="1" customHeight="1">
      <c r="A782" s="13"/>
      <c r="B782" s="1"/>
      <c r="C782" s="36"/>
      <c r="D782" s="133"/>
      <c r="E782" s="134"/>
      <c r="F782" s="43" t="str">
        <f>VLOOKUP(C782,'[2]Acha Air Sales Price List'!$B$1:$D$65536,3,FALSE)</f>
        <v>Exchange rate :</v>
      </c>
      <c r="G782" s="21">
        <f>ROUND(IF(ISBLANK(C782),0,VLOOKUP(C782,'[2]Acha Air Sales Price List'!$B$1:$X$65536,12,FALSE)*$L$14),2)</f>
        <v>0</v>
      </c>
      <c r="H782" s="22">
        <f t="shared" si="18"/>
        <v>0</v>
      </c>
      <c r="I782" s="14"/>
    </row>
    <row r="783" spans="1:9" ht="12.4" hidden="1" customHeight="1">
      <c r="A783" s="13"/>
      <c r="B783" s="1"/>
      <c r="C783" s="36"/>
      <c r="D783" s="133"/>
      <c r="E783" s="134"/>
      <c r="F783" s="43" t="str">
        <f>VLOOKUP(C783,'[2]Acha Air Sales Price List'!$B$1:$D$65536,3,FALSE)</f>
        <v>Exchange rate :</v>
      </c>
      <c r="G783" s="21">
        <f>ROUND(IF(ISBLANK(C783),0,VLOOKUP(C783,'[2]Acha Air Sales Price List'!$B$1:$X$65536,12,FALSE)*$L$14),2)</f>
        <v>0</v>
      </c>
      <c r="H783" s="22">
        <f t="shared" si="18"/>
        <v>0</v>
      </c>
      <c r="I783" s="14"/>
    </row>
    <row r="784" spans="1:9" ht="12.4" hidden="1" customHeight="1">
      <c r="A784" s="13"/>
      <c r="B784" s="1"/>
      <c r="C784" s="36"/>
      <c r="D784" s="133"/>
      <c r="E784" s="134"/>
      <c r="F784" s="43" t="str">
        <f>VLOOKUP(C784,'[2]Acha Air Sales Price List'!$B$1:$D$65536,3,FALSE)</f>
        <v>Exchange rate :</v>
      </c>
      <c r="G784" s="21">
        <f>ROUND(IF(ISBLANK(C784),0,VLOOKUP(C784,'[2]Acha Air Sales Price List'!$B$1:$X$65536,12,FALSE)*$L$14),2)</f>
        <v>0</v>
      </c>
      <c r="H784" s="22">
        <f t="shared" si="18"/>
        <v>0</v>
      </c>
      <c r="I784" s="14"/>
    </row>
    <row r="785" spans="1:9" ht="12.4" hidden="1" customHeight="1">
      <c r="A785" s="13"/>
      <c r="B785" s="1"/>
      <c r="C785" s="36"/>
      <c r="D785" s="133"/>
      <c r="E785" s="134"/>
      <c r="F785" s="43" t="str">
        <f>VLOOKUP(C785,'[2]Acha Air Sales Price List'!$B$1:$D$65536,3,FALSE)</f>
        <v>Exchange rate :</v>
      </c>
      <c r="G785" s="21">
        <f>ROUND(IF(ISBLANK(C785),0,VLOOKUP(C785,'[2]Acha Air Sales Price List'!$B$1:$X$65536,12,FALSE)*$L$14),2)</f>
        <v>0</v>
      </c>
      <c r="H785" s="22">
        <f t="shared" si="18"/>
        <v>0</v>
      </c>
      <c r="I785" s="14"/>
    </row>
    <row r="786" spans="1:9" ht="12.4" hidden="1" customHeight="1">
      <c r="A786" s="13"/>
      <c r="B786" s="1"/>
      <c r="C786" s="36"/>
      <c r="D786" s="133"/>
      <c r="E786" s="134"/>
      <c r="F786" s="43" t="str">
        <f>VLOOKUP(C786,'[2]Acha Air Sales Price List'!$B$1:$D$65536,3,FALSE)</f>
        <v>Exchange rate :</v>
      </c>
      <c r="G786" s="21">
        <f>ROUND(IF(ISBLANK(C786),0,VLOOKUP(C786,'[2]Acha Air Sales Price List'!$B$1:$X$65536,12,FALSE)*$L$14),2)</f>
        <v>0</v>
      </c>
      <c r="H786" s="22">
        <f t="shared" si="18"/>
        <v>0</v>
      </c>
      <c r="I786" s="14"/>
    </row>
    <row r="787" spans="1:9" ht="12.4" hidden="1" customHeight="1">
      <c r="A787" s="13"/>
      <c r="B787" s="1"/>
      <c r="C787" s="36"/>
      <c r="D787" s="133"/>
      <c r="E787" s="134"/>
      <c r="F787" s="43" t="str">
        <f>VLOOKUP(C787,'[2]Acha Air Sales Price List'!$B$1:$D$65536,3,FALSE)</f>
        <v>Exchange rate :</v>
      </c>
      <c r="G787" s="21">
        <f>ROUND(IF(ISBLANK(C787),0,VLOOKUP(C787,'[2]Acha Air Sales Price List'!$B$1:$X$65536,12,FALSE)*$L$14),2)</f>
        <v>0</v>
      </c>
      <c r="H787" s="22">
        <f t="shared" si="18"/>
        <v>0</v>
      </c>
      <c r="I787" s="14"/>
    </row>
    <row r="788" spans="1:9" ht="12.4" hidden="1" customHeight="1">
      <c r="A788" s="13"/>
      <c r="B788" s="1"/>
      <c r="C788" s="36"/>
      <c r="D788" s="133"/>
      <c r="E788" s="134"/>
      <c r="F788" s="43" t="str">
        <f>VLOOKUP(C788,'[2]Acha Air Sales Price List'!$B$1:$D$65536,3,FALSE)</f>
        <v>Exchange rate :</v>
      </c>
      <c r="G788" s="21">
        <f>ROUND(IF(ISBLANK(C788),0,VLOOKUP(C788,'[2]Acha Air Sales Price List'!$B$1:$X$65536,12,FALSE)*$L$14),2)</f>
        <v>0</v>
      </c>
      <c r="H788" s="22">
        <f t="shared" si="18"/>
        <v>0</v>
      </c>
      <c r="I788" s="14"/>
    </row>
    <row r="789" spans="1:9" ht="12.4" hidden="1" customHeight="1">
      <c r="A789" s="13"/>
      <c r="B789" s="1"/>
      <c r="C789" s="36"/>
      <c r="D789" s="133"/>
      <c r="E789" s="134"/>
      <c r="F789" s="43" t="str">
        <f>VLOOKUP(C789,'[2]Acha Air Sales Price List'!$B$1:$D$65536,3,FALSE)</f>
        <v>Exchange rate :</v>
      </c>
      <c r="G789" s="21">
        <f>ROUND(IF(ISBLANK(C789),0,VLOOKUP(C789,'[2]Acha Air Sales Price List'!$B$1:$X$65536,12,FALSE)*$L$14),2)</f>
        <v>0</v>
      </c>
      <c r="H789" s="22">
        <f t="shared" si="18"/>
        <v>0</v>
      </c>
      <c r="I789" s="14"/>
    </row>
    <row r="790" spans="1:9" ht="12.4" hidden="1" customHeight="1">
      <c r="A790" s="13"/>
      <c r="B790" s="1"/>
      <c r="C790" s="36"/>
      <c r="D790" s="133"/>
      <c r="E790" s="134"/>
      <c r="F790" s="43" t="str">
        <f>VLOOKUP(C790,'[2]Acha Air Sales Price List'!$B$1:$D$65536,3,FALSE)</f>
        <v>Exchange rate :</v>
      </c>
      <c r="G790" s="21">
        <f>ROUND(IF(ISBLANK(C790),0,VLOOKUP(C790,'[2]Acha Air Sales Price List'!$B$1:$X$65536,12,FALSE)*$L$14),2)</f>
        <v>0</v>
      </c>
      <c r="H790" s="22">
        <f t="shared" si="18"/>
        <v>0</v>
      </c>
      <c r="I790" s="14"/>
    </row>
    <row r="791" spans="1:9" ht="12.4" hidden="1" customHeight="1">
      <c r="A791" s="13"/>
      <c r="B791" s="1"/>
      <c r="C791" s="36"/>
      <c r="D791" s="133"/>
      <c r="E791" s="134"/>
      <c r="F791" s="43" t="str">
        <f>VLOOKUP(C791,'[2]Acha Air Sales Price List'!$B$1:$D$65536,3,FALSE)</f>
        <v>Exchange rate :</v>
      </c>
      <c r="G791" s="21">
        <f>ROUND(IF(ISBLANK(C791),0,VLOOKUP(C791,'[2]Acha Air Sales Price List'!$B$1:$X$65536,12,FALSE)*$L$14),2)</f>
        <v>0</v>
      </c>
      <c r="H791" s="22">
        <f t="shared" si="18"/>
        <v>0</v>
      </c>
      <c r="I791" s="14"/>
    </row>
    <row r="792" spans="1:9" ht="12.4" hidden="1" customHeight="1">
      <c r="A792" s="13"/>
      <c r="B792" s="1"/>
      <c r="C792" s="36"/>
      <c r="D792" s="133"/>
      <c r="E792" s="134"/>
      <c r="F792" s="43" t="str">
        <f>VLOOKUP(C792,'[2]Acha Air Sales Price List'!$B$1:$D$65536,3,FALSE)</f>
        <v>Exchange rate :</v>
      </c>
      <c r="G792" s="21">
        <f>ROUND(IF(ISBLANK(C792),0,VLOOKUP(C792,'[2]Acha Air Sales Price List'!$B$1:$X$65536,12,FALSE)*$L$14),2)</f>
        <v>0</v>
      </c>
      <c r="H792" s="22">
        <f t="shared" si="18"/>
        <v>0</v>
      </c>
      <c r="I792" s="14"/>
    </row>
    <row r="793" spans="1:9" ht="12.4" hidden="1" customHeight="1">
      <c r="A793" s="13"/>
      <c r="B793" s="1"/>
      <c r="C793" s="36"/>
      <c r="D793" s="133"/>
      <c r="E793" s="134"/>
      <c r="F793" s="43" t="str">
        <f>VLOOKUP(C793,'[2]Acha Air Sales Price List'!$B$1:$D$65536,3,FALSE)</f>
        <v>Exchange rate :</v>
      </c>
      <c r="G793" s="21">
        <f>ROUND(IF(ISBLANK(C793),0,VLOOKUP(C793,'[2]Acha Air Sales Price List'!$B$1:$X$65536,12,FALSE)*$L$14),2)</f>
        <v>0</v>
      </c>
      <c r="H793" s="22">
        <f t="shared" si="18"/>
        <v>0</v>
      </c>
      <c r="I793" s="14"/>
    </row>
    <row r="794" spans="1:9" ht="12.4" hidden="1" customHeight="1">
      <c r="A794" s="13"/>
      <c r="B794" s="1"/>
      <c r="C794" s="36"/>
      <c r="D794" s="133"/>
      <c r="E794" s="134"/>
      <c r="F794" s="43" t="str">
        <f>VLOOKUP(C794,'[2]Acha Air Sales Price List'!$B$1:$D$65536,3,FALSE)</f>
        <v>Exchange rate :</v>
      </c>
      <c r="G794" s="21">
        <f>ROUND(IF(ISBLANK(C794),0,VLOOKUP(C794,'[2]Acha Air Sales Price List'!$B$1:$X$65536,12,FALSE)*$L$14),2)</f>
        <v>0</v>
      </c>
      <c r="H794" s="22">
        <f t="shared" si="18"/>
        <v>0</v>
      </c>
      <c r="I794" s="14"/>
    </row>
    <row r="795" spans="1:9" ht="12.4" hidden="1" customHeight="1">
      <c r="A795" s="13"/>
      <c r="B795" s="1"/>
      <c r="C795" s="36"/>
      <c r="D795" s="133"/>
      <c r="E795" s="134"/>
      <c r="F795" s="43" t="str">
        <f>VLOOKUP(C795,'[2]Acha Air Sales Price List'!$B$1:$D$65536,3,FALSE)</f>
        <v>Exchange rate :</v>
      </c>
      <c r="G795" s="21">
        <f>ROUND(IF(ISBLANK(C795),0,VLOOKUP(C795,'[2]Acha Air Sales Price List'!$B$1:$X$65536,12,FALSE)*$L$14),2)</f>
        <v>0</v>
      </c>
      <c r="H795" s="22">
        <f t="shared" si="18"/>
        <v>0</v>
      </c>
      <c r="I795" s="14"/>
    </row>
    <row r="796" spans="1:9" ht="12.4" hidden="1" customHeight="1">
      <c r="A796" s="13"/>
      <c r="B796" s="1"/>
      <c r="C796" s="36"/>
      <c r="D796" s="133"/>
      <c r="E796" s="134"/>
      <c r="F796" s="43" t="str">
        <f>VLOOKUP(C796,'[2]Acha Air Sales Price List'!$B$1:$D$65536,3,FALSE)</f>
        <v>Exchange rate :</v>
      </c>
      <c r="G796" s="21">
        <f>ROUND(IF(ISBLANK(C796),0,VLOOKUP(C796,'[2]Acha Air Sales Price List'!$B$1:$X$65536,12,FALSE)*$L$14),2)</f>
        <v>0</v>
      </c>
      <c r="H796" s="22">
        <f t="shared" si="18"/>
        <v>0</v>
      </c>
      <c r="I796" s="14"/>
    </row>
    <row r="797" spans="1:9" ht="12.4" hidden="1" customHeight="1">
      <c r="A797" s="13"/>
      <c r="B797" s="1"/>
      <c r="C797" s="36"/>
      <c r="D797" s="133"/>
      <c r="E797" s="134"/>
      <c r="F797" s="43" t="str">
        <f>VLOOKUP(C797,'[2]Acha Air Sales Price List'!$B$1:$D$65536,3,FALSE)</f>
        <v>Exchange rate :</v>
      </c>
      <c r="G797" s="21">
        <f>ROUND(IF(ISBLANK(C797),0,VLOOKUP(C797,'[2]Acha Air Sales Price List'!$B$1:$X$65536,12,FALSE)*$L$14),2)</f>
        <v>0</v>
      </c>
      <c r="H797" s="22">
        <f t="shared" si="18"/>
        <v>0</v>
      </c>
      <c r="I797" s="14"/>
    </row>
    <row r="798" spans="1:9" ht="12.4" hidden="1" customHeight="1">
      <c r="A798" s="13"/>
      <c r="B798" s="1"/>
      <c r="C798" s="36"/>
      <c r="D798" s="133"/>
      <c r="E798" s="134"/>
      <c r="F798" s="43" t="str">
        <f>VLOOKUP(C798,'[2]Acha Air Sales Price List'!$B$1:$D$65536,3,FALSE)</f>
        <v>Exchange rate :</v>
      </c>
      <c r="G798" s="21">
        <f>ROUND(IF(ISBLANK(C798),0,VLOOKUP(C798,'[2]Acha Air Sales Price List'!$B$1:$X$65536,12,FALSE)*$L$14),2)</f>
        <v>0</v>
      </c>
      <c r="H798" s="22">
        <f t="shared" si="18"/>
        <v>0</v>
      </c>
      <c r="I798" s="14"/>
    </row>
    <row r="799" spans="1:9" ht="12.4" hidden="1" customHeight="1">
      <c r="A799" s="13"/>
      <c r="B799" s="1"/>
      <c r="C799" s="36"/>
      <c r="D799" s="133"/>
      <c r="E799" s="134"/>
      <c r="F799" s="43" t="str">
        <f>VLOOKUP(C799,'[2]Acha Air Sales Price List'!$B$1:$D$65536,3,FALSE)</f>
        <v>Exchange rate :</v>
      </c>
      <c r="G799" s="21">
        <f>ROUND(IF(ISBLANK(C799),0,VLOOKUP(C799,'[2]Acha Air Sales Price List'!$B$1:$X$65536,12,FALSE)*$L$14),2)</f>
        <v>0</v>
      </c>
      <c r="H799" s="22">
        <f t="shared" si="18"/>
        <v>0</v>
      </c>
      <c r="I799" s="14"/>
    </row>
    <row r="800" spans="1:9" ht="12.4" hidden="1" customHeight="1">
      <c r="A800" s="13"/>
      <c r="B800" s="1"/>
      <c r="C800" s="36"/>
      <c r="D800" s="133"/>
      <c r="E800" s="134"/>
      <c r="F800" s="43" t="str">
        <f>VLOOKUP(C800,'[2]Acha Air Sales Price List'!$B$1:$D$65536,3,FALSE)</f>
        <v>Exchange rate :</v>
      </c>
      <c r="G800" s="21">
        <f>ROUND(IF(ISBLANK(C800),0,VLOOKUP(C800,'[2]Acha Air Sales Price List'!$B$1:$X$65536,12,FALSE)*$L$14),2)</f>
        <v>0</v>
      </c>
      <c r="H800" s="22">
        <f t="shared" si="18"/>
        <v>0</v>
      </c>
      <c r="I800" s="14"/>
    </row>
    <row r="801" spans="1:9" ht="12.4" hidden="1" customHeight="1">
      <c r="A801" s="13"/>
      <c r="B801" s="1"/>
      <c r="C801" s="36"/>
      <c r="D801" s="133"/>
      <c r="E801" s="134"/>
      <c r="F801" s="43" t="str">
        <f>VLOOKUP(C801,'[2]Acha Air Sales Price List'!$B$1:$D$65536,3,FALSE)</f>
        <v>Exchange rate :</v>
      </c>
      <c r="G801" s="21">
        <f>ROUND(IF(ISBLANK(C801),0,VLOOKUP(C801,'[2]Acha Air Sales Price List'!$B$1:$X$65536,12,FALSE)*$L$14),2)</f>
        <v>0</v>
      </c>
      <c r="H801" s="22">
        <f t="shared" si="18"/>
        <v>0</v>
      </c>
      <c r="I801" s="14"/>
    </row>
    <row r="802" spans="1:9" ht="12.4" hidden="1" customHeight="1">
      <c r="A802" s="13"/>
      <c r="B802" s="1"/>
      <c r="C802" s="36"/>
      <c r="D802" s="133"/>
      <c r="E802" s="134"/>
      <c r="F802" s="43" t="str">
        <f>VLOOKUP(C802,'[2]Acha Air Sales Price List'!$B$1:$D$65536,3,FALSE)</f>
        <v>Exchange rate :</v>
      </c>
      <c r="G802" s="21">
        <f>ROUND(IF(ISBLANK(C802),0,VLOOKUP(C802,'[2]Acha Air Sales Price List'!$B$1:$X$65536,12,FALSE)*$L$14),2)</f>
        <v>0</v>
      </c>
      <c r="H802" s="22">
        <f t="shared" si="18"/>
        <v>0</v>
      </c>
      <c r="I802" s="14"/>
    </row>
    <row r="803" spans="1:9" ht="12.4" hidden="1" customHeight="1">
      <c r="A803" s="13"/>
      <c r="B803" s="1"/>
      <c r="C803" s="36"/>
      <c r="D803" s="133"/>
      <c r="E803" s="134"/>
      <c r="F803" s="43" t="str">
        <f>VLOOKUP(C803,'[2]Acha Air Sales Price List'!$B$1:$D$65536,3,FALSE)</f>
        <v>Exchange rate :</v>
      </c>
      <c r="G803" s="21">
        <f>ROUND(IF(ISBLANK(C803),0,VLOOKUP(C803,'[2]Acha Air Sales Price List'!$B$1:$X$65536,12,FALSE)*$L$14),2)</f>
        <v>0</v>
      </c>
      <c r="H803" s="22">
        <f t="shared" si="18"/>
        <v>0</v>
      </c>
      <c r="I803" s="14"/>
    </row>
    <row r="804" spans="1:9" ht="12.4" hidden="1" customHeight="1">
      <c r="A804" s="13"/>
      <c r="B804" s="1"/>
      <c r="C804" s="36"/>
      <c r="D804" s="133"/>
      <c r="E804" s="134"/>
      <c r="F804" s="43" t="str">
        <f>VLOOKUP(C804,'[2]Acha Air Sales Price List'!$B$1:$D$65536,3,FALSE)</f>
        <v>Exchange rate :</v>
      </c>
      <c r="G804" s="21">
        <f>ROUND(IF(ISBLANK(C804),0,VLOOKUP(C804,'[2]Acha Air Sales Price List'!$B$1:$X$65536,12,FALSE)*$L$14),2)</f>
        <v>0</v>
      </c>
      <c r="H804" s="22">
        <f t="shared" si="18"/>
        <v>0</v>
      </c>
      <c r="I804" s="14"/>
    </row>
    <row r="805" spans="1:9" ht="12.4" hidden="1" customHeight="1">
      <c r="A805" s="13"/>
      <c r="B805" s="1"/>
      <c r="C805" s="36"/>
      <c r="D805" s="133"/>
      <c r="E805" s="134"/>
      <c r="F805" s="43" t="str">
        <f>VLOOKUP(C805,'[2]Acha Air Sales Price List'!$B$1:$D$65536,3,FALSE)</f>
        <v>Exchange rate :</v>
      </c>
      <c r="G805" s="21">
        <f>ROUND(IF(ISBLANK(C805),0,VLOOKUP(C805,'[2]Acha Air Sales Price List'!$B$1:$X$65536,12,FALSE)*$L$14),2)</f>
        <v>0</v>
      </c>
      <c r="H805" s="22">
        <f t="shared" si="18"/>
        <v>0</v>
      </c>
      <c r="I805" s="14"/>
    </row>
    <row r="806" spans="1:9" ht="12.4" hidden="1" customHeight="1">
      <c r="A806" s="13"/>
      <c r="B806" s="1"/>
      <c r="C806" s="36"/>
      <c r="D806" s="133"/>
      <c r="E806" s="134"/>
      <c r="F806" s="43" t="str">
        <f>VLOOKUP(C806,'[2]Acha Air Sales Price List'!$B$1:$D$65536,3,FALSE)</f>
        <v>Exchange rate :</v>
      </c>
      <c r="G806" s="21">
        <f>ROUND(IF(ISBLANK(C806),0,VLOOKUP(C806,'[2]Acha Air Sales Price List'!$B$1:$X$65536,12,FALSE)*$L$14),2)</f>
        <v>0</v>
      </c>
      <c r="H806" s="22">
        <f t="shared" si="18"/>
        <v>0</v>
      </c>
      <c r="I806" s="14"/>
    </row>
    <row r="807" spans="1:9" ht="12.4" hidden="1" customHeight="1">
      <c r="A807" s="13"/>
      <c r="B807" s="1"/>
      <c r="C807" s="37"/>
      <c r="D807" s="133"/>
      <c r="E807" s="134"/>
      <c r="F807" s="43" t="str">
        <f>VLOOKUP(C807,'[2]Acha Air Sales Price List'!$B$1:$D$65536,3,FALSE)</f>
        <v>Exchange rate :</v>
      </c>
      <c r="G807" s="21">
        <f>ROUND(IF(ISBLANK(C807),0,VLOOKUP(C807,'[2]Acha Air Sales Price List'!$B$1:$X$65536,12,FALSE)*$L$14),2)</f>
        <v>0</v>
      </c>
      <c r="H807" s="22">
        <f t="shared" si="18"/>
        <v>0</v>
      </c>
      <c r="I807" s="14"/>
    </row>
    <row r="808" spans="1:9" ht="12" hidden="1" customHeight="1">
      <c r="A808" s="13"/>
      <c r="B808" s="1"/>
      <c r="C808" s="36"/>
      <c r="D808" s="133"/>
      <c r="E808" s="134"/>
      <c r="F808" s="43" t="str">
        <f>VLOOKUP(C808,'[2]Acha Air Sales Price List'!$B$1:$D$65536,3,FALSE)</f>
        <v>Exchange rate :</v>
      </c>
      <c r="G808" s="21">
        <f>ROUND(IF(ISBLANK(C808),0,VLOOKUP(C808,'[2]Acha Air Sales Price List'!$B$1:$X$65536,12,FALSE)*$L$14),2)</f>
        <v>0</v>
      </c>
      <c r="H808" s="22">
        <f t="shared" si="18"/>
        <v>0</v>
      </c>
      <c r="I808" s="14"/>
    </row>
    <row r="809" spans="1:9" ht="12.4" hidden="1" customHeight="1">
      <c r="A809" s="13"/>
      <c r="B809" s="1"/>
      <c r="C809" s="36"/>
      <c r="D809" s="133"/>
      <c r="E809" s="134"/>
      <c r="F809" s="43" t="str">
        <f>VLOOKUP(C809,'[2]Acha Air Sales Price List'!$B$1:$D$65536,3,FALSE)</f>
        <v>Exchange rate :</v>
      </c>
      <c r="G809" s="21">
        <f>ROUND(IF(ISBLANK(C809),0,VLOOKUP(C809,'[2]Acha Air Sales Price List'!$B$1:$X$65536,12,FALSE)*$L$14),2)</f>
        <v>0</v>
      </c>
      <c r="H809" s="22">
        <f t="shared" si="18"/>
        <v>0</v>
      </c>
      <c r="I809" s="14"/>
    </row>
    <row r="810" spans="1:9" ht="12.4" hidden="1" customHeight="1">
      <c r="A810" s="13"/>
      <c r="B810" s="1"/>
      <c r="C810" s="36"/>
      <c r="D810" s="133"/>
      <c r="E810" s="134"/>
      <c r="F810" s="43" t="str">
        <f>VLOOKUP(C810,'[2]Acha Air Sales Price List'!$B$1:$D$65536,3,FALSE)</f>
        <v>Exchange rate :</v>
      </c>
      <c r="G810" s="21">
        <f>ROUND(IF(ISBLANK(C810),0,VLOOKUP(C810,'[2]Acha Air Sales Price List'!$B$1:$X$65536,12,FALSE)*$L$14),2)</f>
        <v>0</v>
      </c>
      <c r="H810" s="22">
        <f t="shared" si="18"/>
        <v>0</v>
      </c>
      <c r="I810" s="14"/>
    </row>
    <row r="811" spans="1:9" ht="12.4" hidden="1" customHeight="1">
      <c r="A811" s="13"/>
      <c r="B811" s="1"/>
      <c r="C811" s="36"/>
      <c r="D811" s="133"/>
      <c r="E811" s="134"/>
      <c r="F811" s="43" t="str">
        <f>VLOOKUP(C811,'[2]Acha Air Sales Price List'!$B$1:$D$65536,3,FALSE)</f>
        <v>Exchange rate :</v>
      </c>
      <c r="G811" s="21">
        <f>ROUND(IF(ISBLANK(C811),0,VLOOKUP(C811,'[2]Acha Air Sales Price List'!$B$1:$X$65536,12,FALSE)*$L$14),2)</f>
        <v>0</v>
      </c>
      <c r="H811" s="22">
        <f t="shared" si="18"/>
        <v>0</v>
      </c>
      <c r="I811" s="14"/>
    </row>
    <row r="812" spans="1:9" ht="12.4" hidden="1" customHeight="1">
      <c r="A812" s="13"/>
      <c r="B812" s="1"/>
      <c r="C812" s="36"/>
      <c r="D812" s="133"/>
      <c r="E812" s="134"/>
      <c r="F812" s="43" t="str">
        <f>VLOOKUP(C812,'[2]Acha Air Sales Price List'!$B$1:$D$65536,3,FALSE)</f>
        <v>Exchange rate :</v>
      </c>
      <c r="G812" s="21">
        <f>ROUND(IF(ISBLANK(C812),0,VLOOKUP(C812,'[2]Acha Air Sales Price List'!$B$1:$X$65536,12,FALSE)*$L$14),2)</f>
        <v>0</v>
      </c>
      <c r="H812" s="22">
        <f t="shared" si="18"/>
        <v>0</v>
      </c>
      <c r="I812" s="14"/>
    </row>
    <row r="813" spans="1:9" ht="12.4" hidden="1" customHeight="1">
      <c r="A813" s="13"/>
      <c r="B813" s="1"/>
      <c r="C813" s="36"/>
      <c r="D813" s="133"/>
      <c r="E813" s="134"/>
      <c r="F813" s="43" t="str">
        <f>VLOOKUP(C813,'[2]Acha Air Sales Price List'!$B$1:$D$65536,3,FALSE)</f>
        <v>Exchange rate :</v>
      </c>
      <c r="G813" s="21">
        <f>ROUND(IF(ISBLANK(C813),0,VLOOKUP(C813,'[2]Acha Air Sales Price List'!$B$1:$X$65536,12,FALSE)*$L$14),2)</f>
        <v>0</v>
      </c>
      <c r="H813" s="22">
        <f t="shared" si="18"/>
        <v>0</v>
      </c>
      <c r="I813" s="14"/>
    </row>
    <row r="814" spans="1:9" ht="12.4" hidden="1" customHeight="1">
      <c r="A814" s="13"/>
      <c r="B814" s="1"/>
      <c r="C814" s="36"/>
      <c r="D814" s="133"/>
      <c r="E814" s="134"/>
      <c r="F814" s="43" t="str">
        <f>VLOOKUP(C814,'[2]Acha Air Sales Price List'!$B$1:$D$65536,3,FALSE)</f>
        <v>Exchange rate :</v>
      </c>
      <c r="G814" s="21">
        <f>ROUND(IF(ISBLANK(C814),0,VLOOKUP(C814,'[2]Acha Air Sales Price List'!$B$1:$X$65536,12,FALSE)*$L$14),2)</f>
        <v>0</v>
      </c>
      <c r="H814" s="22">
        <f t="shared" si="18"/>
        <v>0</v>
      </c>
      <c r="I814" s="14"/>
    </row>
    <row r="815" spans="1:9" ht="12.4" hidden="1" customHeight="1">
      <c r="A815" s="13"/>
      <c r="B815" s="1"/>
      <c r="C815" s="36"/>
      <c r="D815" s="133"/>
      <c r="E815" s="134"/>
      <c r="F815" s="43" t="str">
        <f>VLOOKUP(C815,'[2]Acha Air Sales Price List'!$B$1:$D$65536,3,FALSE)</f>
        <v>Exchange rate :</v>
      </c>
      <c r="G815" s="21">
        <f>ROUND(IF(ISBLANK(C815),0,VLOOKUP(C815,'[2]Acha Air Sales Price List'!$B$1:$X$65536,12,FALSE)*$L$14),2)</f>
        <v>0</v>
      </c>
      <c r="H815" s="22">
        <f t="shared" si="18"/>
        <v>0</v>
      </c>
      <c r="I815" s="14"/>
    </row>
    <row r="816" spans="1:9" ht="12.4" hidden="1" customHeight="1">
      <c r="A816" s="13"/>
      <c r="B816" s="1"/>
      <c r="C816" s="36"/>
      <c r="D816" s="133"/>
      <c r="E816" s="134"/>
      <c r="F816" s="43" t="str">
        <f>VLOOKUP(C816,'[2]Acha Air Sales Price List'!$B$1:$D$65536,3,FALSE)</f>
        <v>Exchange rate :</v>
      </c>
      <c r="G816" s="21">
        <f>ROUND(IF(ISBLANK(C816),0,VLOOKUP(C816,'[2]Acha Air Sales Price List'!$B$1:$X$65536,12,FALSE)*$L$14),2)</f>
        <v>0</v>
      </c>
      <c r="H816" s="22">
        <f t="shared" si="18"/>
        <v>0</v>
      </c>
      <c r="I816" s="14"/>
    </row>
    <row r="817" spans="1:9" ht="12.4" hidden="1" customHeight="1">
      <c r="A817" s="13"/>
      <c r="B817" s="1"/>
      <c r="C817" s="36"/>
      <c r="D817" s="133"/>
      <c r="E817" s="134"/>
      <c r="F817" s="43" t="str">
        <f>VLOOKUP(C817,'[2]Acha Air Sales Price List'!$B$1:$D$65536,3,FALSE)</f>
        <v>Exchange rate :</v>
      </c>
      <c r="G817" s="21">
        <f>ROUND(IF(ISBLANK(C817),0,VLOOKUP(C817,'[2]Acha Air Sales Price List'!$B$1:$X$65536,12,FALSE)*$L$14),2)</f>
        <v>0</v>
      </c>
      <c r="H817" s="22">
        <f t="shared" si="18"/>
        <v>0</v>
      </c>
      <c r="I817" s="14"/>
    </row>
    <row r="818" spans="1:9" ht="12.4" hidden="1" customHeight="1">
      <c r="A818" s="13"/>
      <c r="B818" s="1"/>
      <c r="C818" s="36"/>
      <c r="D818" s="133"/>
      <c r="E818" s="134"/>
      <c r="F818" s="43" t="str">
        <f>VLOOKUP(C818,'[2]Acha Air Sales Price List'!$B$1:$D$65536,3,FALSE)</f>
        <v>Exchange rate :</v>
      </c>
      <c r="G818" s="21">
        <f>ROUND(IF(ISBLANK(C818),0,VLOOKUP(C818,'[2]Acha Air Sales Price List'!$B$1:$X$65536,12,FALSE)*$L$14),2)</f>
        <v>0</v>
      </c>
      <c r="H818" s="22">
        <f t="shared" si="18"/>
        <v>0</v>
      </c>
      <c r="I818" s="14"/>
    </row>
    <row r="819" spans="1:9" ht="12.4" hidden="1" customHeight="1">
      <c r="A819" s="13"/>
      <c r="B819" s="1"/>
      <c r="C819" s="36"/>
      <c r="D819" s="133"/>
      <c r="E819" s="134"/>
      <c r="F819" s="43" t="str">
        <f>VLOOKUP(C819,'[2]Acha Air Sales Price List'!$B$1:$D$65536,3,FALSE)</f>
        <v>Exchange rate :</v>
      </c>
      <c r="G819" s="21">
        <f>ROUND(IF(ISBLANK(C819),0,VLOOKUP(C819,'[2]Acha Air Sales Price List'!$B$1:$X$65536,12,FALSE)*$L$14),2)</f>
        <v>0</v>
      </c>
      <c r="H819" s="22">
        <f t="shared" si="18"/>
        <v>0</v>
      </c>
      <c r="I819" s="14"/>
    </row>
    <row r="820" spans="1:9" ht="12.4" hidden="1" customHeight="1">
      <c r="A820" s="13"/>
      <c r="B820" s="1"/>
      <c r="C820" s="36"/>
      <c r="D820" s="133"/>
      <c r="E820" s="134"/>
      <c r="F820" s="43" t="str">
        <f>VLOOKUP(C820,'[2]Acha Air Sales Price List'!$B$1:$D$65536,3,FALSE)</f>
        <v>Exchange rate :</v>
      </c>
      <c r="G820" s="21">
        <f>ROUND(IF(ISBLANK(C820),0,VLOOKUP(C820,'[2]Acha Air Sales Price List'!$B$1:$X$65536,12,FALSE)*$L$14),2)</f>
        <v>0</v>
      </c>
      <c r="H820" s="22">
        <f t="shared" ref="H820:H883" si="19">ROUND(IF(ISNUMBER(B820), G820*B820, 0),5)</f>
        <v>0</v>
      </c>
      <c r="I820" s="14"/>
    </row>
    <row r="821" spans="1:9" ht="12.4" hidden="1" customHeight="1">
      <c r="A821" s="13"/>
      <c r="B821" s="1"/>
      <c r="C821" s="36"/>
      <c r="D821" s="133"/>
      <c r="E821" s="134"/>
      <c r="F821" s="43" t="str">
        <f>VLOOKUP(C821,'[2]Acha Air Sales Price List'!$B$1:$D$65536,3,FALSE)</f>
        <v>Exchange rate :</v>
      </c>
      <c r="G821" s="21">
        <f>ROUND(IF(ISBLANK(C821),0,VLOOKUP(C821,'[2]Acha Air Sales Price List'!$B$1:$X$65536,12,FALSE)*$L$14),2)</f>
        <v>0</v>
      </c>
      <c r="H821" s="22">
        <f t="shared" si="19"/>
        <v>0</v>
      </c>
      <c r="I821" s="14"/>
    </row>
    <row r="822" spans="1:9" ht="12.4" hidden="1" customHeight="1">
      <c r="A822" s="13"/>
      <c r="B822" s="1"/>
      <c r="C822" s="36"/>
      <c r="D822" s="133"/>
      <c r="E822" s="134"/>
      <c r="F822" s="43" t="str">
        <f>VLOOKUP(C822,'[2]Acha Air Sales Price List'!$B$1:$D$65536,3,FALSE)</f>
        <v>Exchange rate :</v>
      </c>
      <c r="G822" s="21">
        <f>ROUND(IF(ISBLANK(C822),0,VLOOKUP(C822,'[2]Acha Air Sales Price List'!$B$1:$X$65536,12,FALSE)*$L$14),2)</f>
        <v>0</v>
      </c>
      <c r="H822" s="22">
        <f t="shared" si="19"/>
        <v>0</v>
      </c>
      <c r="I822" s="14"/>
    </row>
    <row r="823" spans="1:9" ht="12.4" hidden="1" customHeight="1">
      <c r="A823" s="13"/>
      <c r="B823" s="1"/>
      <c r="C823" s="37"/>
      <c r="D823" s="133"/>
      <c r="E823" s="134"/>
      <c r="F823" s="43" t="str">
        <f>VLOOKUP(C823,'[2]Acha Air Sales Price List'!$B$1:$D$65536,3,FALSE)</f>
        <v>Exchange rate :</v>
      </c>
      <c r="G823" s="21">
        <f>ROUND(IF(ISBLANK(C823),0,VLOOKUP(C823,'[2]Acha Air Sales Price List'!$B$1:$X$65536,12,FALSE)*$L$14),2)</f>
        <v>0</v>
      </c>
      <c r="H823" s="22">
        <f t="shared" si="19"/>
        <v>0</v>
      </c>
      <c r="I823" s="14"/>
    </row>
    <row r="824" spans="1:9" ht="12.4" hidden="1" customHeight="1">
      <c r="A824" s="13"/>
      <c r="B824" s="1"/>
      <c r="C824" s="37"/>
      <c r="D824" s="133"/>
      <c r="E824" s="134"/>
      <c r="F824" s="43" t="str">
        <f>VLOOKUP(C824,'[2]Acha Air Sales Price List'!$B$1:$D$65536,3,FALSE)</f>
        <v>Exchange rate :</v>
      </c>
      <c r="G824" s="21">
        <f>ROUND(IF(ISBLANK(C824),0,VLOOKUP(C824,'[2]Acha Air Sales Price List'!$B$1:$X$65536,12,FALSE)*$L$14),2)</f>
        <v>0</v>
      </c>
      <c r="H824" s="22">
        <f t="shared" si="19"/>
        <v>0</v>
      </c>
      <c r="I824" s="14"/>
    </row>
    <row r="825" spans="1:9" ht="12.4" hidden="1" customHeight="1">
      <c r="A825" s="13"/>
      <c r="B825" s="1"/>
      <c r="C825" s="36"/>
      <c r="D825" s="133"/>
      <c r="E825" s="134"/>
      <c r="F825" s="43" t="str">
        <f>VLOOKUP(C825,'[2]Acha Air Sales Price List'!$B$1:$D$65536,3,FALSE)</f>
        <v>Exchange rate :</v>
      </c>
      <c r="G825" s="21">
        <f>ROUND(IF(ISBLANK(C825),0,VLOOKUP(C825,'[2]Acha Air Sales Price List'!$B$1:$X$65536,12,FALSE)*$L$14),2)</f>
        <v>0</v>
      </c>
      <c r="H825" s="22">
        <f t="shared" si="19"/>
        <v>0</v>
      </c>
      <c r="I825" s="14"/>
    </row>
    <row r="826" spans="1:9" ht="12.4" hidden="1" customHeight="1">
      <c r="A826" s="13"/>
      <c r="B826" s="1"/>
      <c r="C826" s="36"/>
      <c r="D826" s="133"/>
      <c r="E826" s="134"/>
      <c r="F826" s="43" t="str">
        <f>VLOOKUP(C826,'[2]Acha Air Sales Price List'!$B$1:$D$65536,3,FALSE)</f>
        <v>Exchange rate :</v>
      </c>
      <c r="G826" s="21">
        <f>ROUND(IF(ISBLANK(C826),0,VLOOKUP(C826,'[2]Acha Air Sales Price List'!$B$1:$X$65536,12,FALSE)*$L$14),2)</f>
        <v>0</v>
      </c>
      <c r="H826" s="22">
        <f t="shared" si="19"/>
        <v>0</v>
      </c>
      <c r="I826" s="14"/>
    </row>
    <row r="827" spans="1:9" ht="12.4" hidden="1" customHeight="1">
      <c r="A827" s="13"/>
      <c r="B827" s="1"/>
      <c r="C827" s="36"/>
      <c r="D827" s="133"/>
      <c r="E827" s="134"/>
      <c r="F827" s="43" t="str">
        <f>VLOOKUP(C827,'[2]Acha Air Sales Price List'!$B$1:$D$65536,3,FALSE)</f>
        <v>Exchange rate :</v>
      </c>
      <c r="G827" s="21">
        <f>ROUND(IF(ISBLANK(C827),0,VLOOKUP(C827,'[2]Acha Air Sales Price List'!$B$1:$X$65536,12,FALSE)*$L$14),2)</f>
        <v>0</v>
      </c>
      <c r="H827" s="22">
        <f t="shared" si="19"/>
        <v>0</v>
      </c>
      <c r="I827" s="14"/>
    </row>
    <row r="828" spans="1:9" ht="12.4" hidden="1" customHeight="1">
      <c r="A828" s="13"/>
      <c r="B828" s="1"/>
      <c r="C828" s="36"/>
      <c r="D828" s="133"/>
      <c r="E828" s="134"/>
      <c r="F828" s="43" t="str">
        <f>VLOOKUP(C828,'[2]Acha Air Sales Price List'!$B$1:$D$65536,3,FALSE)</f>
        <v>Exchange rate :</v>
      </c>
      <c r="G828" s="21">
        <f>ROUND(IF(ISBLANK(C828),0,VLOOKUP(C828,'[2]Acha Air Sales Price List'!$B$1:$X$65536,12,FALSE)*$L$14),2)</f>
        <v>0</v>
      </c>
      <c r="H828" s="22">
        <f t="shared" si="19"/>
        <v>0</v>
      </c>
      <c r="I828" s="14"/>
    </row>
    <row r="829" spans="1:9" ht="12.4" hidden="1" customHeight="1">
      <c r="A829" s="13"/>
      <c r="B829" s="1"/>
      <c r="C829" s="36"/>
      <c r="D829" s="133"/>
      <c r="E829" s="134"/>
      <c r="F829" s="43" t="str">
        <f>VLOOKUP(C829,'[2]Acha Air Sales Price List'!$B$1:$D$65536,3,FALSE)</f>
        <v>Exchange rate :</v>
      </c>
      <c r="G829" s="21">
        <f>ROUND(IF(ISBLANK(C829),0,VLOOKUP(C829,'[2]Acha Air Sales Price List'!$B$1:$X$65536,12,FALSE)*$L$14),2)</f>
        <v>0</v>
      </c>
      <c r="H829" s="22">
        <f t="shared" si="19"/>
        <v>0</v>
      </c>
      <c r="I829" s="14"/>
    </row>
    <row r="830" spans="1:9" ht="12.4" hidden="1" customHeight="1">
      <c r="A830" s="13"/>
      <c r="B830" s="1"/>
      <c r="C830" s="36"/>
      <c r="D830" s="133"/>
      <c r="E830" s="134"/>
      <c r="F830" s="43" t="str">
        <f>VLOOKUP(C830,'[2]Acha Air Sales Price List'!$B$1:$D$65536,3,FALSE)</f>
        <v>Exchange rate :</v>
      </c>
      <c r="G830" s="21">
        <f>ROUND(IF(ISBLANK(C830),0,VLOOKUP(C830,'[2]Acha Air Sales Price List'!$B$1:$X$65536,12,FALSE)*$L$14),2)</f>
        <v>0</v>
      </c>
      <c r="H830" s="22">
        <f t="shared" si="19"/>
        <v>0</v>
      </c>
      <c r="I830" s="14"/>
    </row>
    <row r="831" spans="1:9" ht="12.4" hidden="1" customHeight="1">
      <c r="A831" s="13"/>
      <c r="B831" s="1"/>
      <c r="C831" s="36"/>
      <c r="D831" s="133"/>
      <c r="E831" s="134"/>
      <c r="F831" s="43" t="str">
        <f>VLOOKUP(C831,'[2]Acha Air Sales Price List'!$B$1:$D$65536,3,FALSE)</f>
        <v>Exchange rate :</v>
      </c>
      <c r="G831" s="21">
        <f>ROUND(IF(ISBLANK(C831),0,VLOOKUP(C831,'[2]Acha Air Sales Price List'!$B$1:$X$65536,12,FALSE)*$L$14),2)</f>
        <v>0</v>
      </c>
      <c r="H831" s="22">
        <f t="shared" si="19"/>
        <v>0</v>
      </c>
      <c r="I831" s="14"/>
    </row>
    <row r="832" spans="1:9" ht="12.4" hidden="1" customHeight="1">
      <c r="A832" s="13"/>
      <c r="B832" s="1"/>
      <c r="C832" s="36"/>
      <c r="D832" s="133"/>
      <c r="E832" s="134"/>
      <c r="F832" s="43" t="str">
        <f>VLOOKUP(C832,'[2]Acha Air Sales Price List'!$B$1:$D$65536,3,FALSE)</f>
        <v>Exchange rate :</v>
      </c>
      <c r="G832" s="21">
        <f>ROUND(IF(ISBLANK(C832),0,VLOOKUP(C832,'[2]Acha Air Sales Price List'!$B$1:$X$65536,12,FALSE)*$L$14),2)</f>
        <v>0</v>
      </c>
      <c r="H832" s="22">
        <f t="shared" si="19"/>
        <v>0</v>
      </c>
      <c r="I832" s="14"/>
    </row>
    <row r="833" spans="1:9" ht="12.4" hidden="1" customHeight="1">
      <c r="A833" s="13"/>
      <c r="B833" s="1"/>
      <c r="C833" s="36"/>
      <c r="D833" s="133"/>
      <c r="E833" s="134"/>
      <c r="F833" s="43" t="str">
        <f>VLOOKUP(C833,'[2]Acha Air Sales Price List'!$B$1:$D$65536,3,FALSE)</f>
        <v>Exchange rate :</v>
      </c>
      <c r="G833" s="21">
        <f>ROUND(IF(ISBLANK(C833),0,VLOOKUP(C833,'[2]Acha Air Sales Price List'!$B$1:$X$65536,12,FALSE)*$L$14),2)</f>
        <v>0</v>
      </c>
      <c r="H833" s="22">
        <f t="shared" si="19"/>
        <v>0</v>
      </c>
      <c r="I833" s="14"/>
    </row>
    <row r="834" spans="1:9" ht="12.4" hidden="1" customHeight="1">
      <c r="A834" s="13"/>
      <c r="B834" s="1"/>
      <c r="C834" s="36"/>
      <c r="D834" s="133"/>
      <c r="E834" s="134"/>
      <c r="F834" s="43" t="str">
        <f>VLOOKUP(C834,'[2]Acha Air Sales Price List'!$B$1:$D$65536,3,FALSE)</f>
        <v>Exchange rate :</v>
      </c>
      <c r="G834" s="21">
        <f>ROUND(IF(ISBLANK(C834),0,VLOOKUP(C834,'[2]Acha Air Sales Price List'!$B$1:$X$65536,12,FALSE)*$L$14),2)</f>
        <v>0</v>
      </c>
      <c r="H834" s="22">
        <f t="shared" si="19"/>
        <v>0</v>
      </c>
      <c r="I834" s="14"/>
    </row>
    <row r="835" spans="1:9" ht="12.4" hidden="1" customHeight="1">
      <c r="A835" s="13"/>
      <c r="B835" s="1"/>
      <c r="C835" s="37"/>
      <c r="D835" s="133"/>
      <c r="E835" s="134"/>
      <c r="F835" s="43" t="str">
        <f>VLOOKUP(C835,'[2]Acha Air Sales Price List'!$B$1:$D$65536,3,FALSE)</f>
        <v>Exchange rate :</v>
      </c>
      <c r="G835" s="21">
        <f>ROUND(IF(ISBLANK(C835),0,VLOOKUP(C835,'[2]Acha Air Sales Price List'!$B$1:$X$65536,12,FALSE)*$L$14),2)</f>
        <v>0</v>
      </c>
      <c r="H835" s="22">
        <f t="shared" si="19"/>
        <v>0</v>
      </c>
      <c r="I835" s="14"/>
    </row>
    <row r="836" spans="1:9" ht="12" hidden="1" customHeight="1">
      <c r="A836" s="13"/>
      <c r="B836" s="1"/>
      <c r="C836" s="36"/>
      <c r="D836" s="133"/>
      <c r="E836" s="134"/>
      <c r="F836" s="43" t="str">
        <f>VLOOKUP(C836,'[2]Acha Air Sales Price List'!$B$1:$D$65536,3,FALSE)</f>
        <v>Exchange rate :</v>
      </c>
      <c r="G836" s="21">
        <f>ROUND(IF(ISBLANK(C836),0,VLOOKUP(C836,'[2]Acha Air Sales Price List'!$B$1:$X$65536,12,FALSE)*$L$14),2)</f>
        <v>0</v>
      </c>
      <c r="H836" s="22">
        <f t="shared" si="19"/>
        <v>0</v>
      </c>
      <c r="I836" s="14"/>
    </row>
    <row r="837" spans="1:9" ht="12.4" hidden="1" customHeight="1">
      <c r="A837" s="13"/>
      <c r="B837" s="1"/>
      <c r="C837" s="36"/>
      <c r="D837" s="133"/>
      <c r="E837" s="134"/>
      <c r="F837" s="43" t="str">
        <f>VLOOKUP(C837,'[2]Acha Air Sales Price List'!$B$1:$D$65536,3,FALSE)</f>
        <v>Exchange rate :</v>
      </c>
      <c r="G837" s="21">
        <f>ROUND(IF(ISBLANK(C837),0,VLOOKUP(C837,'[2]Acha Air Sales Price List'!$B$1:$X$65536,12,FALSE)*$L$14),2)</f>
        <v>0</v>
      </c>
      <c r="H837" s="22">
        <f t="shared" si="19"/>
        <v>0</v>
      </c>
      <c r="I837" s="14"/>
    </row>
    <row r="838" spans="1:9" ht="12.4" hidden="1" customHeight="1">
      <c r="A838" s="13"/>
      <c r="B838" s="1"/>
      <c r="C838" s="36"/>
      <c r="D838" s="133"/>
      <c r="E838" s="134"/>
      <c r="F838" s="43" t="str">
        <f>VLOOKUP(C838,'[2]Acha Air Sales Price List'!$B$1:$D$65536,3,FALSE)</f>
        <v>Exchange rate :</v>
      </c>
      <c r="G838" s="21">
        <f>ROUND(IF(ISBLANK(C838),0,VLOOKUP(C838,'[2]Acha Air Sales Price List'!$B$1:$X$65536,12,FALSE)*$L$14),2)</f>
        <v>0</v>
      </c>
      <c r="H838" s="22">
        <f t="shared" si="19"/>
        <v>0</v>
      </c>
      <c r="I838" s="14"/>
    </row>
    <row r="839" spans="1:9" ht="12.4" hidden="1" customHeight="1">
      <c r="A839" s="13"/>
      <c r="B839" s="1"/>
      <c r="C839" s="36"/>
      <c r="D839" s="133"/>
      <c r="E839" s="134"/>
      <c r="F839" s="43" t="str">
        <f>VLOOKUP(C839,'[2]Acha Air Sales Price List'!$B$1:$D$65536,3,FALSE)</f>
        <v>Exchange rate :</v>
      </c>
      <c r="G839" s="21">
        <f>ROUND(IF(ISBLANK(C839),0,VLOOKUP(C839,'[2]Acha Air Sales Price List'!$B$1:$X$65536,12,FALSE)*$L$14),2)</f>
        <v>0</v>
      </c>
      <c r="H839" s="22">
        <f t="shared" si="19"/>
        <v>0</v>
      </c>
      <c r="I839" s="14"/>
    </row>
    <row r="840" spans="1:9" ht="12.4" hidden="1" customHeight="1">
      <c r="A840" s="13"/>
      <c r="B840" s="1"/>
      <c r="C840" s="36"/>
      <c r="D840" s="133"/>
      <c r="E840" s="134"/>
      <c r="F840" s="43" t="str">
        <f>VLOOKUP(C840,'[2]Acha Air Sales Price List'!$B$1:$D$65536,3,FALSE)</f>
        <v>Exchange rate :</v>
      </c>
      <c r="G840" s="21">
        <f>ROUND(IF(ISBLANK(C840),0,VLOOKUP(C840,'[2]Acha Air Sales Price List'!$B$1:$X$65536,12,FALSE)*$L$14),2)</f>
        <v>0</v>
      </c>
      <c r="H840" s="22">
        <f t="shared" si="19"/>
        <v>0</v>
      </c>
      <c r="I840" s="14"/>
    </row>
    <row r="841" spans="1:9" ht="12.4" hidden="1" customHeight="1">
      <c r="A841" s="13"/>
      <c r="B841" s="1"/>
      <c r="C841" s="36"/>
      <c r="D841" s="133"/>
      <c r="E841" s="134"/>
      <c r="F841" s="43" t="str">
        <f>VLOOKUP(C841,'[2]Acha Air Sales Price List'!$B$1:$D$65536,3,FALSE)</f>
        <v>Exchange rate :</v>
      </c>
      <c r="G841" s="21">
        <f>ROUND(IF(ISBLANK(C841),0,VLOOKUP(C841,'[2]Acha Air Sales Price List'!$B$1:$X$65536,12,FALSE)*$L$14),2)</f>
        <v>0</v>
      </c>
      <c r="H841" s="22">
        <f t="shared" si="19"/>
        <v>0</v>
      </c>
      <c r="I841" s="14"/>
    </row>
    <row r="842" spans="1:9" ht="12.4" hidden="1" customHeight="1">
      <c r="A842" s="13"/>
      <c r="B842" s="1"/>
      <c r="C842" s="36"/>
      <c r="D842" s="133"/>
      <c r="E842" s="134"/>
      <c r="F842" s="43" t="str">
        <f>VLOOKUP(C842,'[2]Acha Air Sales Price List'!$B$1:$D$65536,3,FALSE)</f>
        <v>Exchange rate :</v>
      </c>
      <c r="G842" s="21">
        <f>ROUND(IF(ISBLANK(C842),0,VLOOKUP(C842,'[2]Acha Air Sales Price List'!$B$1:$X$65536,12,FALSE)*$L$14),2)</f>
        <v>0</v>
      </c>
      <c r="H842" s="22">
        <f t="shared" si="19"/>
        <v>0</v>
      </c>
      <c r="I842" s="14"/>
    </row>
    <row r="843" spans="1:9" ht="12.4" hidden="1" customHeight="1">
      <c r="A843" s="13"/>
      <c r="B843" s="1"/>
      <c r="C843" s="36"/>
      <c r="D843" s="133"/>
      <c r="E843" s="134"/>
      <c r="F843" s="43" t="str">
        <f>VLOOKUP(C843,'[2]Acha Air Sales Price List'!$B$1:$D$65536,3,FALSE)</f>
        <v>Exchange rate :</v>
      </c>
      <c r="G843" s="21">
        <f>ROUND(IF(ISBLANK(C843),0,VLOOKUP(C843,'[2]Acha Air Sales Price List'!$B$1:$X$65536,12,FALSE)*$L$14),2)</f>
        <v>0</v>
      </c>
      <c r="H843" s="22">
        <f t="shared" si="19"/>
        <v>0</v>
      </c>
      <c r="I843" s="14"/>
    </row>
    <row r="844" spans="1:9" ht="12.4" hidden="1" customHeight="1">
      <c r="A844" s="13"/>
      <c r="B844" s="1"/>
      <c r="C844" s="36"/>
      <c r="D844" s="133"/>
      <c r="E844" s="134"/>
      <c r="F844" s="43" t="str">
        <f>VLOOKUP(C844,'[2]Acha Air Sales Price List'!$B$1:$D$65536,3,FALSE)</f>
        <v>Exchange rate :</v>
      </c>
      <c r="G844" s="21">
        <f>ROUND(IF(ISBLANK(C844),0,VLOOKUP(C844,'[2]Acha Air Sales Price List'!$B$1:$X$65536,12,FALSE)*$L$14),2)</f>
        <v>0</v>
      </c>
      <c r="H844" s="22">
        <f t="shared" si="19"/>
        <v>0</v>
      </c>
      <c r="I844" s="14"/>
    </row>
    <row r="845" spans="1:9" ht="12.4" hidden="1" customHeight="1">
      <c r="A845" s="13"/>
      <c r="B845" s="1"/>
      <c r="C845" s="36"/>
      <c r="D845" s="133"/>
      <c r="E845" s="134"/>
      <c r="F845" s="43" t="str">
        <f>VLOOKUP(C845,'[2]Acha Air Sales Price List'!$B$1:$D$65536,3,FALSE)</f>
        <v>Exchange rate :</v>
      </c>
      <c r="G845" s="21">
        <f>ROUND(IF(ISBLANK(C845),0,VLOOKUP(C845,'[2]Acha Air Sales Price List'!$B$1:$X$65536,12,FALSE)*$L$14),2)</f>
        <v>0</v>
      </c>
      <c r="H845" s="22">
        <f t="shared" si="19"/>
        <v>0</v>
      </c>
      <c r="I845" s="14"/>
    </row>
    <row r="846" spans="1:9" ht="12.4" hidden="1" customHeight="1">
      <c r="A846" s="13"/>
      <c r="B846" s="1"/>
      <c r="C846" s="36"/>
      <c r="D846" s="133"/>
      <c r="E846" s="134"/>
      <c r="F846" s="43" t="str">
        <f>VLOOKUP(C846,'[2]Acha Air Sales Price List'!$B$1:$D$65536,3,FALSE)</f>
        <v>Exchange rate :</v>
      </c>
      <c r="G846" s="21">
        <f>ROUND(IF(ISBLANK(C846),0,VLOOKUP(C846,'[2]Acha Air Sales Price List'!$B$1:$X$65536,12,FALSE)*$L$14),2)</f>
        <v>0</v>
      </c>
      <c r="H846" s="22">
        <f t="shared" si="19"/>
        <v>0</v>
      </c>
      <c r="I846" s="14"/>
    </row>
    <row r="847" spans="1:9" ht="12.4" hidden="1" customHeight="1">
      <c r="A847" s="13"/>
      <c r="B847" s="1"/>
      <c r="C847" s="36"/>
      <c r="D847" s="133"/>
      <c r="E847" s="134"/>
      <c r="F847" s="43" t="str">
        <f>VLOOKUP(C847,'[2]Acha Air Sales Price List'!$B$1:$D$65536,3,FALSE)</f>
        <v>Exchange rate :</v>
      </c>
      <c r="G847" s="21">
        <f>ROUND(IF(ISBLANK(C847),0,VLOOKUP(C847,'[2]Acha Air Sales Price List'!$B$1:$X$65536,12,FALSE)*$L$14),2)</f>
        <v>0</v>
      </c>
      <c r="H847" s="22">
        <f t="shared" si="19"/>
        <v>0</v>
      </c>
      <c r="I847" s="14"/>
    </row>
    <row r="848" spans="1:9" ht="12.4" hidden="1" customHeight="1">
      <c r="A848" s="13"/>
      <c r="B848" s="1"/>
      <c r="C848" s="36"/>
      <c r="D848" s="133"/>
      <c r="E848" s="134"/>
      <c r="F848" s="43" t="str">
        <f>VLOOKUP(C848,'[2]Acha Air Sales Price List'!$B$1:$D$65536,3,FALSE)</f>
        <v>Exchange rate :</v>
      </c>
      <c r="G848" s="21">
        <f>ROUND(IF(ISBLANK(C848),0,VLOOKUP(C848,'[2]Acha Air Sales Price List'!$B$1:$X$65536,12,FALSE)*$L$14),2)</f>
        <v>0</v>
      </c>
      <c r="H848" s="22">
        <f t="shared" si="19"/>
        <v>0</v>
      </c>
      <c r="I848" s="14"/>
    </row>
    <row r="849" spans="1:9" ht="12.4" hidden="1" customHeight="1">
      <c r="A849" s="13"/>
      <c r="B849" s="1"/>
      <c r="C849" s="36"/>
      <c r="D849" s="133"/>
      <c r="E849" s="134"/>
      <c r="F849" s="43" t="str">
        <f>VLOOKUP(C849,'[2]Acha Air Sales Price List'!$B$1:$D$65536,3,FALSE)</f>
        <v>Exchange rate :</v>
      </c>
      <c r="G849" s="21">
        <f>ROUND(IF(ISBLANK(C849),0,VLOOKUP(C849,'[2]Acha Air Sales Price List'!$B$1:$X$65536,12,FALSE)*$L$14),2)</f>
        <v>0</v>
      </c>
      <c r="H849" s="22">
        <f t="shared" si="19"/>
        <v>0</v>
      </c>
      <c r="I849" s="14"/>
    </row>
    <row r="850" spans="1:9" ht="12.4" hidden="1" customHeight="1">
      <c r="A850" s="13"/>
      <c r="B850" s="1"/>
      <c r="C850" s="36"/>
      <c r="D850" s="133"/>
      <c r="E850" s="134"/>
      <c r="F850" s="43" t="str">
        <f>VLOOKUP(C850,'[2]Acha Air Sales Price List'!$B$1:$D$65536,3,FALSE)</f>
        <v>Exchange rate :</v>
      </c>
      <c r="G850" s="21">
        <f>ROUND(IF(ISBLANK(C850),0,VLOOKUP(C850,'[2]Acha Air Sales Price List'!$B$1:$X$65536,12,FALSE)*$L$14),2)</f>
        <v>0</v>
      </c>
      <c r="H850" s="22">
        <f t="shared" si="19"/>
        <v>0</v>
      </c>
      <c r="I850" s="14"/>
    </row>
    <row r="851" spans="1:9" ht="12.4" hidden="1" customHeight="1">
      <c r="A851" s="13"/>
      <c r="B851" s="1"/>
      <c r="C851" s="36"/>
      <c r="D851" s="133"/>
      <c r="E851" s="134"/>
      <c r="F851" s="43" t="str">
        <f>VLOOKUP(C851,'[2]Acha Air Sales Price List'!$B$1:$D$65536,3,FALSE)</f>
        <v>Exchange rate :</v>
      </c>
      <c r="G851" s="21">
        <f>ROUND(IF(ISBLANK(C851),0,VLOOKUP(C851,'[2]Acha Air Sales Price List'!$B$1:$X$65536,12,FALSE)*$L$14),2)</f>
        <v>0</v>
      </c>
      <c r="H851" s="22">
        <f t="shared" si="19"/>
        <v>0</v>
      </c>
      <c r="I851" s="14"/>
    </row>
    <row r="852" spans="1:9" ht="12.4" hidden="1" customHeight="1">
      <c r="A852" s="13"/>
      <c r="B852" s="1"/>
      <c r="C852" s="36"/>
      <c r="D852" s="133"/>
      <c r="E852" s="134"/>
      <c r="F852" s="43" t="str">
        <f>VLOOKUP(C852,'[2]Acha Air Sales Price List'!$B$1:$D$65536,3,FALSE)</f>
        <v>Exchange rate :</v>
      </c>
      <c r="G852" s="21">
        <f>ROUND(IF(ISBLANK(C852),0,VLOOKUP(C852,'[2]Acha Air Sales Price List'!$B$1:$X$65536,12,FALSE)*$L$14),2)</f>
        <v>0</v>
      </c>
      <c r="H852" s="22">
        <f t="shared" si="19"/>
        <v>0</v>
      </c>
      <c r="I852" s="14"/>
    </row>
    <row r="853" spans="1:9" ht="12.4" hidden="1" customHeight="1">
      <c r="A853" s="13"/>
      <c r="B853" s="1"/>
      <c r="C853" s="36"/>
      <c r="D853" s="133"/>
      <c r="E853" s="134"/>
      <c r="F853" s="43" t="str">
        <f>VLOOKUP(C853,'[2]Acha Air Sales Price List'!$B$1:$D$65536,3,FALSE)</f>
        <v>Exchange rate :</v>
      </c>
      <c r="G853" s="21">
        <f>ROUND(IF(ISBLANK(C853),0,VLOOKUP(C853,'[2]Acha Air Sales Price List'!$B$1:$X$65536,12,FALSE)*$L$14),2)</f>
        <v>0</v>
      </c>
      <c r="H853" s="22">
        <f t="shared" si="19"/>
        <v>0</v>
      </c>
      <c r="I853" s="14"/>
    </row>
    <row r="854" spans="1:9" ht="12.4" hidden="1" customHeight="1">
      <c r="A854" s="13"/>
      <c r="B854" s="1"/>
      <c r="C854" s="36"/>
      <c r="D854" s="133"/>
      <c r="E854" s="134"/>
      <c r="F854" s="43" t="str">
        <f>VLOOKUP(C854,'[2]Acha Air Sales Price List'!$B$1:$D$65536,3,FALSE)</f>
        <v>Exchange rate :</v>
      </c>
      <c r="G854" s="21">
        <f>ROUND(IF(ISBLANK(C854),0,VLOOKUP(C854,'[2]Acha Air Sales Price List'!$B$1:$X$65536,12,FALSE)*$L$14),2)</f>
        <v>0</v>
      </c>
      <c r="H854" s="22">
        <f t="shared" si="19"/>
        <v>0</v>
      </c>
      <c r="I854" s="14"/>
    </row>
    <row r="855" spans="1:9" ht="12.4" hidden="1" customHeight="1">
      <c r="A855" s="13"/>
      <c r="B855" s="1"/>
      <c r="C855" s="36"/>
      <c r="D855" s="133"/>
      <c r="E855" s="134"/>
      <c r="F855" s="43" t="str">
        <f>VLOOKUP(C855,'[2]Acha Air Sales Price List'!$B$1:$D$65536,3,FALSE)</f>
        <v>Exchange rate :</v>
      </c>
      <c r="G855" s="21">
        <f>ROUND(IF(ISBLANK(C855),0,VLOOKUP(C855,'[2]Acha Air Sales Price List'!$B$1:$X$65536,12,FALSE)*$L$14),2)</f>
        <v>0</v>
      </c>
      <c r="H855" s="22">
        <f t="shared" si="19"/>
        <v>0</v>
      </c>
      <c r="I855" s="14"/>
    </row>
    <row r="856" spans="1:9" ht="12.4" hidden="1" customHeight="1">
      <c r="A856" s="13"/>
      <c r="B856" s="1"/>
      <c r="C856" s="36"/>
      <c r="D856" s="133"/>
      <c r="E856" s="134"/>
      <c r="F856" s="43" t="str">
        <f>VLOOKUP(C856,'[2]Acha Air Sales Price List'!$B$1:$D$65536,3,FALSE)</f>
        <v>Exchange rate :</v>
      </c>
      <c r="G856" s="21">
        <f>ROUND(IF(ISBLANK(C856),0,VLOOKUP(C856,'[2]Acha Air Sales Price List'!$B$1:$X$65536,12,FALSE)*$L$14),2)</f>
        <v>0</v>
      </c>
      <c r="H856" s="22">
        <f t="shared" si="19"/>
        <v>0</v>
      </c>
      <c r="I856" s="14"/>
    </row>
    <row r="857" spans="1:9" ht="12.4" hidden="1" customHeight="1">
      <c r="A857" s="13"/>
      <c r="B857" s="1"/>
      <c r="C857" s="36"/>
      <c r="D857" s="133"/>
      <c r="E857" s="134"/>
      <c r="F857" s="43" t="str">
        <f>VLOOKUP(C857,'[2]Acha Air Sales Price List'!$B$1:$D$65536,3,FALSE)</f>
        <v>Exchange rate :</v>
      </c>
      <c r="G857" s="21">
        <f>ROUND(IF(ISBLANK(C857),0,VLOOKUP(C857,'[2]Acha Air Sales Price List'!$B$1:$X$65536,12,FALSE)*$L$14),2)</f>
        <v>0</v>
      </c>
      <c r="H857" s="22">
        <f t="shared" si="19"/>
        <v>0</v>
      </c>
      <c r="I857" s="14"/>
    </row>
    <row r="858" spans="1:9" ht="12.4" hidden="1" customHeight="1">
      <c r="A858" s="13"/>
      <c r="B858" s="1"/>
      <c r="C858" s="36"/>
      <c r="D858" s="133"/>
      <c r="E858" s="134"/>
      <c r="F858" s="43" t="str">
        <f>VLOOKUP(C858,'[2]Acha Air Sales Price List'!$B$1:$D$65536,3,FALSE)</f>
        <v>Exchange rate :</v>
      </c>
      <c r="G858" s="21">
        <f>ROUND(IF(ISBLANK(C858),0,VLOOKUP(C858,'[2]Acha Air Sales Price List'!$B$1:$X$65536,12,FALSE)*$L$14),2)</f>
        <v>0</v>
      </c>
      <c r="H858" s="22">
        <f t="shared" si="19"/>
        <v>0</v>
      </c>
      <c r="I858" s="14"/>
    </row>
    <row r="859" spans="1:9" ht="12.4" hidden="1" customHeight="1">
      <c r="A859" s="13"/>
      <c r="B859" s="1"/>
      <c r="C859" s="36"/>
      <c r="D859" s="133"/>
      <c r="E859" s="134"/>
      <c r="F859" s="43" t="str">
        <f>VLOOKUP(C859,'[2]Acha Air Sales Price List'!$B$1:$D$65536,3,FALSE)</f>
        <v>Exchange rate :</v>
      </c>
      <c r="G859" s="21">
        <f>ROUND(IF(ISBLANK(C859),0,VLOOKUP(C859,'[2]Acha Air Sales Price List'!$B$1:$X$65536,12,FALSE)*$L$14),2)</f>
        <v>0</v>
      </c>
      <c r="H859" s="22">
        <f t="shared" si="19"/>
        <v>0</v>
      </c>
      <c r="I859" s="14"/>
    </row>
    <row r="860" spans="1:9" ht="12.4" hidden="1" customHeight="1">
      <c r="A860" s="13"/>
      <c r="B860" s="1"/>
      <c r="C860" s="36"/>
      <c r="D860" s="133"/>
      <c r="E860" s="134"/>
      <c r="F860" s="43" t="str">
        <f>VLOOKUP(C860,'[2]Acha Air Sales Price List'!$B$1:$D$65536,3,FALSE)</f>
        <v>Exchange rate :</v>
      </c>
      <c r="G860" s="21">
        <f>ROUND(IF(ISBLANK(C860),0,VLOOKUP(C860,'[2]Acha Air Sales Price List'!$B$1:$X$65536,12,FALSE)*$L$14),2)</f>
        <v>0</v>
      </c>
      <c r="H860" s="22">
        <f t="shared" si="19"/>
        <v>0</v>
      </c>
      <c r="I860" s="14"/>
    </row>
    <row r="861" spans="1:9" ht="12.4" hidden="1" customHeight="1">
      <c r="A861" s="13"/>
      <c r="B861" s="1"/>
      <c r="C861" s="36"/>
      <c r="D861" s="133"/>
      <c r="E861" s="134"/>
      <c r="F861" s="43" t="str">
        <f>VLOOKUP(C861,'[2]Acha Air Sales Price List'!$B$1:$D$65536,3,FALSE)</f>
        <v>Exchange rate :</v>
      </c>
      <c r="G861" s="21">
        <f>ROUND(IF(ISBLANK(C861),0,VLOOKUP(C861,'[2]Acha Air Sales Price List'!$B$1:$X$65536,12,FALSE)*$L$14),2)</f>
        <v>0</v>
      </c>
      <c r="H861" s="22">
        <f t="shared" si="19"/>
        <v>0</v>
      </c>
      <c r="I861" s="14"/>
    </row>
    <row r="862" spans="1:9" ht="12.4" hidden="1" customHeight="1">
      <c r="A862" s="13"/>
      <c r="B862" s="1"/>
      <c r="C862" s="36"/>
      <c r="D862" s="133"/>
      <c r="E862" s="134"/>
      <c r="F862" s="43" t="str">
        <f>VLOOKUP(C862,'[2]Acha Air Sales Price List'!$B$1:$D$65536,3,FALSE)</f>
        <v>Exchange rate :</v>
      </c>
      <c r="G862" s="21">
        <f>ROUND(IF(ISBLANK(C862),0,VLOOKUP(C862,'[2]Acha Air Sales Price List'!$B$1:$X$65536,12,FALSE)*$L$14),2)</f>
        <v>0</v>
      </c>
      <c r="H862" s="22">
        <f t="shared" si="19"/>
        <v>0</v>
      </c>
      <c r="I862" s="14"/>
    </row>
    <row r="863" spans="1:9" ht="12.4" hidden="1" customHeight="1">
      <c r="A863" s="13"/>
      <c r="B863" s="1"/>
      <c r="C863" s="37"/>
      <c r="D863" s="133"/>
      <c r="E863" s="134"/>
      <c r="F863" s="43" t="str">
        <f>VLOOKUP(C863,'[2]Acha Air Sales Price List'!$B$1:$D$65536,3,FALSE)</f>
        <v>Exchange rate :</v>
      </c>
      <c r="G863" s="21">
        <f>ROUND(IF(ISBLANK(C863),0,VLOOKUP(C863,'[2]Acha Air Sales Price List'!$B$1:$X$65536,12,FALSE)*$L$14),2)</f>
        <v>0</v>
      </c>
      <c r="H863" s="22">
        <f t="shared" si="19"/>
        <v>0</v>
      </c>
      <c r="I863" s="14"/>
    </row>
    <row r="864" spans="1:9" ht="12" hidden="1" customHeight="1">
      <c r="A864" s="13"/>
      <c r="B864" s="1"/>
      <c r="C864" s="36"/>
      <c r="D864" s="133"/>
      <c r="E864" s="134"/>
      <c r="F864" s="43" t="str">
        <f>VLOOKUP(C864,'[2]Acha Air Sales Price List'!$B$1:$D$65536,3,FALSE)</f>
        <v>Exchange rate :</v>
      </c>
      <c r="G864" s="21">
        <f>ROUND(IF(ISBLANK(C864),0,VLOOKUP(C864,'[2]Acha Air Sales Price List'!$B$1:$X$65536,12,FALSE)*$L$14),2)</f>
        <v>0</v>
      </c>
      <c r="H864" s="22">
        <f t="shared" si="19"/>
        <v>0</v>
      </c>
      <c r="I864" s="14"/>
    </row>
    <row r="865" spans="1:9" ht="12.4" hidden="1" customHeight="1">
      <c r="A865" s="13"/>
      <c r="B865" s="1"/>
      <c r="C865" s="36"/>
      <c r="D865" s="133"/>
      <c r="E865" s="134"/>
      <c r="F865" s="43" t="str">
        <f>VLOOKUP(C865,'[2]Acha Air Sales Price List'!$B$1:$D$65536,3,FALSE)</f>
        <v>Exchange rate :</v>
      </c>
      <c r="G865" s="21">
        <f>ROUND(IF(ISBLANK(C865),0,VLOOKUP(C865,'[2]Acha Air Sales Price List'!$B$1:$X$65536,12,FALSE)*$L$14),2)</f>
        <v>0</v>
      </c>
      <c r="H865" s="22">
        <f t="shared" si="19"/>
        <v>0</v>
      </c>
      <c r="I865" s="14"/>
    </row>
    <row r="866" spans="1:9" ht="12.4" hidden="1" customHeight="1">
      <c r="A866" s="13"/>
      <c r="B866" s="1"/>
      <c r="C866" s="36"/>
      <c r="D866" s="133"/>
      <c r="E866" s="134"/>
      <c r="F866" s="43" t="str">
        <f>VLOOKUP(C866,'[2]Acha Air Sales Price List'!$B$1:$D$65536,3,FALSE)</f>
        <v>Exchange rate :</v>
      </c>
      <c r="G866" s="21">
        <f>ROUND(IF(ISBLANK(C866),0,VLOOKUP(C866,'[2]Acha Air Sales Price List'!$B$1:$X$65536,12,FALSE)*$L$14),2)</f>
        <v>0</v>
      </c>
      <c r="H866" s="22">
        <f t="shared" si="19"/>
        <v>0</v>
      </c>
      <c r="I866" s="14"/>
    </row>
    <row r="867" spans="1:9" ht="12.4" hidden="1" customHeight="1">
      <c r="A867" s="13"/>
      <c r="B867" s="1"/>
      <c r="C867" s="36"/>
      <c r="D867" s="133"/>
      <c r="E867" s="134"/>
      <c r="F867" s="43" t="str">
        <f>VLOOKUP(C867,'[2]Acha Air Sales Price List'!$B$1:$D$65536,3,FALSE)</f>
        <v>Exchange rate :</v>
      </c>
      <c r="G867" s="21">
        <f>ROUND(IF(ISBLANK(C867),0,VLOOKUP(C867,'[2]Acha Air Sales Price List'!$B$1:$X$65536,12,FALSE)*$L$14),2)</f>
        <v>0</v>
      </c>
      <c r="H867" s="22">
        <f t="shared" si="19"/>
        <v>0</v>
      </c>
      <c r="I867" s="14"/>
    </row>
    <row r="868" spans="1:9" ht="12.4" hidden="1" customHeight="1">
      <c r="A868" s="13"/>
      <c r="B868" s="1"/>
      <c r="C868" s="36"/>
      <c r="D868" s="133"/>
      <c r="E868" s="134"/>
      <c r="F868" s="43" t="str">
        <f>VLOOKUP(C868,'[2]Acha Air Sales Price List'!$B$1:$D$65536,3,FALSE)</f>
        <v>Exchange rate :</v>
      </c>
      <c r="G868" s="21">
        <f>ROUND(IF(ISBLANK(C868),0,VLOOKUP(C868,'[2]Acha Air Sales Price List'!$B$1:$X$65536,12,FALSE)*$L$14),2)</f>
        <v>0</v>
      </c>
      <c r="H868" s="22">
        <f t="shared" si="19"/>
        <v>0</v>
      </c>
      <c r="I868" s="14"/>
    </row>
    <row r="869" spans="1:9" ht="12.4" hidden="1" customHeight="1">
      <c r="A869" s="13"/>
      <c r="B869" s="1"/>
      <c r="C869" s="36"/>
      <c r="D869" s="133"/>
      <c r="E869" s="134"/>
      <c r="F869" s="43" t="str">
        <f>VLOOKUP(C869,'[2]Acha Air Sales Price List'!$B$1:$D$65536,3,FALSE)</f>
        <v>Exchange rate :</v>
      </c>
      <c r="G869" s="21">
        <f>ROUND(IF(ISBLANK(C869),0,VLOOKUP(C869,'[2]Acha Air Sales Price List'!$B$1:$X$65536,12,FALSE)*$L$14),2)</f>
        <v>0</v>
      </c>
      <c r="H869" s="22">
        <f t="shared" si="19"/>
        <v>0</v>
      </c>
      <c r="I869" s="14"/>
    </row>
    <row r="870" spans="1:9" ht="12.4" hidden="1" customHeight="1">
      <c r="A870" s="13"/>
      <c r="B870" s="1"/>
      <c r="C870" s="36"/>
      <c r="D870" s="133"/>
      <c r="E870" s="134"/>
      <c r="F870" s="43" t="str">
        <f>VLOOKUP(C870,'[2]Acha Air Sales Price List'!$B$1:$D$65536,3,FALSE)</f>
        <v>Exchange rate :</v>
      </c>
      <c r="G870" s="21">
        <f>ROUND(IF(ISBLANK(C870),0,VLOOKUP(C870,'[2]Acha Air Sales Price List'!$B$1:$X$65536,12,FALSE)*$L$14),2)</f>
        <v>0</v>
      </c>
      <c r="H870" s="22">
        <f t="shared" si="19"/>
        <v>0</v>
      </c>
      <c r="I870" s="14"/>
    </row>
    <row r="871" spans="1:9" ht="12.4" hidden="1" customHeight="1">
      <c r="A871" s="13"/>
      <c r="B871" s="1"/>
      <c r="C871" s="36"/>
      <c r="D871" s="133"/>
      <c r="E871" s="134"/>
      <c r="F871" s="43" t="str">
        <f>VLOOKUP(C871,'[2]Acha Air Sales Price List'!$B$1:$D$65536,3,FALSE)</f>
        <v>Exchange rate :</v>
      </c>
      <c r="G871" s="21">
        <f>ROUND(IF(ISBLANK(C871),0,VLOOKUP(C871,'[2]Acha Air Sales Price List'!$B$1:$X$65536,12,FALSE)*$L$14),2)</f>
        <v>0</v>
      </c>
      <c r="H871" s="22">
        <f t="shared" si="19"/>
        <v>0</v>
      </c>
      <c r="I871" s="14"/>
    </row>
    <row r="872" spans="1:9" ht="12.4" hidden="1" customHeight="1">
      <c r="A872" s="13"/>
      <c r="B872" s="1"/>
      <c r="C872" s="36"/>
      <c r="D872" s="133"/>
      <c r="E872" s="134"/>
      <c r="F872" s="43" t="str">
        <f>VLOOKUP(C872,'[2]Acha Air Sales Price List'!$B$1:$D$65536,3,FALSE)</f>
        <v>Exchange rate :</v>
      </c>
      <c r="G872" s="21">
        <f>ROUND(IF(ISBLANK(C872),0,VLOOKUP(C872,'[2]Acha Air Sales Price List'!$B$1:$X$65536,12,FALSE)*$L$14),2)</f>
        <v>0</v>
      </c>
      <c r="H872" s="22">
        <f t="shared" si="19"/>
        <v>0</v>
      </c>
      <c r="I872" s="14"/>
    </row>
    <row r="873" spans="1:9" ht="12.4" hidden="1" customHeight="1">
      <c r="A873" s="13"/>
      <c r="B873" s="1"/>
      <c r="C873" s="36"/>
      <c r="D873" s="133"/>
      <c r="E873" s="134"/>
      <c r="F873" s="43" t="str">
        <f>VLOOKUP(C873,'[2]Acha Air Sales Price List'!$B$1:$D$65536,3,FALSE)</f>
        <v>Exchange rate :</v>
      </c>
      <c r="G873" s="21">
        <f>ROUND(IF(ISBLANK(C873),0,VLOOKUP(C873,'[2]Acha Air Sales Price List'!$B$1:$X$65536,12,FALSE)*$L$14),2)</f>
        <v>0</v>
      </c>
      <c r="H873" s="22">
        <f t="shared" si="19"/>
        <v>0</v>
      </c>
      <c r="I873" s="14"/>
    </row>
    <row r="874" spans="1:9" ht="12.4" hidden="1" customHeight="1">
      <c r="A874" s="13"/>
      <c r="B874" s="1"/>
      <c r="C874" s="36"/>
      <c r="D874" s="133"/>
      <c r="E874" s="134"/>
      <c r="F874" s="43" t="str">
        <f>VLOOKUP(C874,'[2]Acha Air Sales Price List'!$B$1:$D$65536,3,FALSE)</f>
        <v>Exchange rate :</v>
      </c>
      <c r="G874" s="21">
        <f>ROUND(IF(ISBLANK(C874),0,VLOOKUP(C874,'[2]Acha Air Sales Price List'!$B$1:$X$65536,12,FALSE)*$L$14),2)</f>
        <v>0</v>
      </c>
      <c r="H874" s="22">
        <f t="shared" si="19"/>
        <v>0</v>
      </c>
      <c r="I874" s="14"/>
    </row>
    <row r="875" spans="1:9" ht="12.4" hidden="1" customHeight="1">
      <c r="A875" s="13"/>
      <c r="B875" s="1"/>
      <c r="C875" s="36"/>
      <c r="D875" s="133"/>
      <c r="E875" s="134"/>
      <c r="F875" s="43" t="str">
        <f>VLOOKUP(C875,'[2]Acha Air Sales Price List'!$B$1:$D$65536,3,FALSE)</f>
        <v>Exchange rate :</v>
      </c>
      <c r="G875" s="21">
        <f>ROUND(IF(ISBLANK(C875),0,VLOOKUP(C875,'[2]Acha Air Sales Price List'!$B$1:$X$65536,12,FALSE)*$L$14),2)</f>
        <v>0</v>
      </c>
      <c r="H875" s="22">
        <f t="shared" si="19"/>
        <v>0</v>
      </c>
      <c r="I875" s="14"/>
    </row>
    <row r="876" spans="1:9" ht="12.4" hidden="1" customHeight="1">
      <c r="A876" s="13"/>
      <c r="B876" s="1"/>
      <c r="C876" s="36"/>
      <c r="D876" s="133"/>
      <c r="E876" s="134"/>
      <c r="F876" s="43" t="str">
        <f>VLOOKUP(C876,'[2]Acha Air Sales Price List'!$B$1:$D$65536,3,FALSE)</f>
        <v>Exchange rate :</v>
      </c>
      <c r="G876" s="21">
        <f>ROUND(IF(ISBLANK(C876),0,VLOOKUP(C876,'[2]Acha Air Sales Price List'!$B$1:$X$65536,12,FALSE)*$L$14),2)</f>
        <v>0</v>
      </c>
      <c r="H876" s="22">
        <f t="shared" si="19"/>
        <v>0</v>
      </c>
      <c r="I876" s="14"/>
    </row>
    <row r="877" spans="1:9" ht="12.4" hidden="1" customHeight="1">
      <c r="A877" s="13"/>
      <c r="B877" s="1"/>
      <c r="C877" s="36"/>
      <c r="D877" s="133"/>
      <c r="E877" s="134"/>
      <c r="F877" s="43" t="str">
        <f>VLOOKUP(C877,'[2]Acha Air Sales Price List'!$B$1:$D$65536,3,FALSE)</f>
        <v>Exchange rate :</v>
      </c>
      <c r="G877" s="21">
        <f>ROUND(IF(ISBLANK(C877),0,VLOOKUP(C877,'[2]Acha Air Sales Price List'!$B$1:$X$65536,12,FALSE)*$L$14),2)</f>
        <v>0</v>
      </c>
      <c r="H877" s="22">
        <f t="shared" si="19"/>
        <v>0</v>
      </c>
      <c r="I877" s="14"/>
    </row>
    <row r="878" spans="1:9" ht="12.4" hidden="1" customHeight="1">
      <c r="A878" s="13"/>
      <c r="B878" s="1"/>
      <c r="C878" s="36"/>
      <c r="D878" s="133"/>
      <c r="E878" s="134"/>
      <c r="F878" s="43" t="str">
        <f>VLOOKUP(C878,'[2]Acha Air Sales Price List'!$B$1:$D$65536,3,FALSE)</f>
        <v>Exchange rate :</v>
      </c>
      <c r="G878" s="21">
        <f>ROUND(IF(ISBLANK(C878),0,VLOOKUP(C878,'[2]Acha Air Sales Price List'!$B$1:$X$65536,12,FALSE)*$L$14),2)</f>
        <v>0</v>
      </c>
      <c r="H878" s="22">
        <f t="shared" si="19"/>
        <v>0</v>
      </c>
      <c r="I878" s="14"/>
    </row>
    <row r="879" spans="1:9" ht="12.4" hidden="1" customHeight="1">
      <c r="A879" s="13"/>
      <c r="B879" s="1"/>
      <c r="C879" s="36"/>
      <c r="D879" s="133"/>
      <c r="E879" s="134"/>
      <c r="F879" s="43" t="str">
        <f>VLOOKUP(C879,'[2]Acha Air Sales Price List'!$B$1:$D$65536,3,FALSE)</f>
        <v>Exchange rate :</v>
      </c>
      <c r="G879" s="21">
        <f>ROUND(IF(ISBLANK(C879),0,VLOOKUP(C879,'[2]Acha Air Sales Price List'!$B$1:$X$65536,12,FALSE)*$L$14),2)</f>
        <v>0</v>
      </c>
      <c r="H879" s="22">
        <f t="shared" si="19"/>
        <v>0</v>
      </c>
      <c r="I879" s="14"/>
    </row>
    <row r="880" spans="1:9" ht="12.4" hidden="1" customHeight="1">
      <c r="A880" s="13"/>
      <c r="B880" s="1"/>
      <c r="C880" s="36"/>
      <c r="D880" s="133"/>
      <c r="E880" s="134"/>
      <c r="F880" s="43" t="str">
        <f>VLOOKUP(C880,'[2]Acha Air Sales Price List'!$B$1:$D$65536,3,FALSE)</f>
        <v>Exchange rate :</v>
      </c>
      <c r="G880" s="21">
        <f>ROUND(IF(ISBLANK(C880),0,VLOOKUP(C880,'[2]Acha Air Sales Price List'!$B$1:$X$65536,12,FALSE)*$L$14),2)</f>
        <v>0</v>
      </c>
      <c r="H880" s="22">
        <f t="shared" si="19"/>
        <v>0</v>
      </c>
      <c r="I880" s="14"/>
    </row>
    <row r="881" spans="1:9" ht="12.4" hidden="1" customHeight="1">
      <c r="A881" s="13"/>
      <c r="B881" s="1"/>
      <c r="C881" s="36"/>
      <c r="D881" s="133"/>
      <c r="E881" s="134"/>
      <c r="F881" s="43" t="str">
        <f>VLOOKUP(C881,'[2]Acha Air Sales Price List'!$B$1:$D$65536,3,FALSE)</f>
        <v>Exchange rate :</v>
      </c>
      <c r="G881" s="21">
        <f>ROUND(IF(ISBLANK(C881),0,VLOOKUP(C881,'[2]Acha Air Sales Price List'!$B$1:$X$65536,12,FALSE)*$L$14),2)</f>
        <v>0</v>
      </c>
      <c r="H881" s="22">
        <f t="shared" si="19"/>
        <v>0</v>
      </c>
      <c r="I881" s="14"/>
    </row>
    <row r="882" spans="1:9" ht="12.4" hidden="1" customHeight="1">
      <c r="A882" s="13"/>
      <c r="B882" s="1"/>
      <c r="C882" s="36"/>
      <c r="D882" s="133"/>
      <c r="E882" s="134"/>
      <c r="F882" s="43" t="str">
        <f>VLOOKUP(C882,'[2]Acha Air Sales Price List'!$B$1:$D$65536,3,FALSE)</f>
        <v>Exchange rate :</v>
      </c>
      <c r="G882" s="21">
        <f>ROUND(IF(ISBLANK(C882),0,VLOOKUP(C882,'[2]Acha Air Sales Price List'!$B$1:$X$65536,12,FALSE)*$L$14),2)</f>
        <v>0</v>
      </c>
      <c r="H882" s="22">
        <f t="shared" si="19"/>
        <v>0</v>
      </c>
      <c r="I882" s="14"/>
    </row>
    <row r="883" spans="1:9" ht="12.4" hidden="1" customHeight="1">
      <c r="A883" s="13"/>
      <c r="B883" s="1"/>
      <c r="C883" s="36"/>
      <c r="D883" s="133"/>
      <c r="E883" s="134"/>
      <c r="F883" s="43" t="str">
        <f>VLOOKUP(C883,'[2]Acha Air Sales Price List'!$B$1:$D$65536,3,FALSE)</f>
        <v>Exchange rate :</v>
      </c>
      <c r="G883" s="21">
        <f>ROUND(IF(ISBLANK(C883),0,VLOOKUP(C883,'[2]Acha Air Sales Price List'!$B$1:$X$65536,12,FALSE)*$L$14),2)</f>
        <v>0</v>
      </c>
      <c r="H883" s="22">
        <f t="shared" si="19"/>
        <v>0</v>
      </c>
      <c r="I883" s="14"/>
    </row>
    <row r="884" spans="1:9" ht="12.4" hidden="1" customHeight="1">
      <c r="A884" s="13"/>
      <c r="B884" s="1"/>
      <c r="C884" s="36"/>
      <c r="D884" s="133"/>
      <c r="E884" s="134"/>
      <c r="F884" s="43" t="str">
        <f>VLOOKUP(C884,'[2]Acha Air Sales Price List'!$B$1:$D$65536,3,FALSE)</f>
        <v>Exchange rate :</v>
      </c>
      <c r="G884" s="21">
        <f>ROUND(IF(ISBLANK(C884),0,VLOOKUP(C884,'[2]Acha Air Sales Price List'!$B$1:$X$65536,12,FALSE)*$L$14),2)</f>
        <v>0</v>
      </c>
      <c r="H884" s="22">
        <f t="shared" ref="H884:H914" si="20">ROUND(IF(ISNUMBER(B884), G884*B884, 0),5)</f>
        <v>0</v>
      </c>
      <c r="I884" s="14"/>
    </row>
    <row r="885" spans="1:9" ht="12.4" hidden="1" customHeight="1">
      <c r="A885" s="13"/>
      <c r="B885" s="1"/>
      <c r="C885" s="36"/>
      <c r="D885" s="133"/>
      <c r="E885" s="134"/>
      <c r="F885" s="43" t="str">
        <f>VLOOKUP(C885,'[2]Acha Air Sales Price List'!$B$1:$D$65536,3,FALSE)</f>
        <v>Exchange rate :</v>
      </c>
      <c r="G885" s="21">
        <f>ROUND(IF(ISBLANK(C885),0,VLOOKUP(C885,'[2]Acha Air Sales Price List'!$B$1:$X$65536,12,FALSE)*$L$14),2)</f>
        <v>0</v>
      </c>
      <c r="H885" s="22">
        <f t="shared" si="20"/>
        <v>0</v>
      </c>
      <c r="I885" s="14"/>
    </row>
    <row r="886" spans="1:9" ht="12.4" hidden="1" customHeight="1">
      <c r="A886" s="13"/>
      <c r="B886" s="1"/>
      <c r="C886" s="36"/>
      <c r="D886" s="133"/>
      <c r="E886" s="134"/>
      <c r="F886" s="43" t="str">
        <f>VLOOKUP(C886,'[2]Acha Air Sales Price List'!$B$1:$D$65536,3,FALSE)</f>
        <v>Exchange rate :</v>
      </c>
      <c r="G886" s="21">
        <f>ROUND(IF(ISBLANK(C886),0,VLOOKUP(C886,'[2]Acha Air Sales Price List'!$B$1:$X$65536,12,FALSE)*$L$14),2)</f>
        <v>0</v>
      </c>
      <c r="H886" s="22">
        <f t="shared" si="20"/>
        <v>0</v>
      </c>
      <c r="I886" s="14"/>
    </row>
    <row r="887" spans="1:9" ht="12.4" hidden="1" customHeight="1">
      <c r="A887" s="13"/>
      <c r="B887" s="1"/>
      <c r="C887" s="37"/>
      <c r="D887" s="133"/>
      <c r="E887" s="134"/>
      <c r="F887" s="43" t="str">
        <f>VLOOKUP(C887,'[2]Acha Air Sales Price List'!$B$1:$D$65536,3,FALSE)</f>
        <v>Exchange rate :</v>
      </c>
      <c r="G887" s="21">
        <f>ROUND(IF(ISBLANK(C887),0,VLOOKUP(C887,'[2]Acha Air Sales Price List'!$B$1:$X$65536,12,FALSE)*$L$14),2)</f>
        <v>0</v>
      </c>
      <c r="H887" s="22">
        <f t="shared" si="20"/>
        <v>0</v>
      </c>
      <c r="I887" s="14"/>
    </row>
    <row r="888" spans="1:9" ht="12" hidden="1" customHeight="1">
      <c r="A888" s="13"/>
      <c r="B888" s="1"/>
      <c r="C888" s="36"/>
      <c r="D888" s="133"/>
      <c r="E888" s="134"/>
      <c r="F888" s="43" t="str">
        <f>VLOOKUP(C888,'[2]Acha Air Sales Price List'!$B$1:$D$65536,3,FALSE)</f>
        <v>Exchange rate :</v>
      </c>
      <c r="G888" s="21">
        <f>ROUND(IF(ISBLANK(C888),0,VLOOKUP(C888,'[2]Acha Air Sales Price List'!$B$1:$X$65536,12,FALSE)*$L$14),2)</f>
        <v>0</v>
      </c>
      <c r="H888" s="22">
        <f t="shared" si="20"/>
        <v>0</v>
      </c>
      <c r="I888" s="14"/>
    </row>
    <row r="889" spans="1:9" ht="12.4" hidden="1" customHeight="1">
      <c r="A889" s="13"/>
      <c r="B889" s="1"/>
      <c r="C889" s="36"/>
      <c r="D889" s="133"/>
      <c r="E889" s="134"/>
      <c r="F889" s="43" t="str">
        <f>VLOOKUP(C889,'[2]Acha Air Sales Price List'!$B$1:$D$65536,3,FALSE)</f>
        <v>Exchange rate :</v>
      </c>
      <c r="G889" s="21">
        <f>ROUND(IF(ISBLANK(C889),0,VLOOKUP(C889,'[2]Acha Air Sales Price List'!$B$1:$X$65536,12,FALSE)*$L$14),2)</f>
        <v>0</v>
      </c>
      <c r="H889" s="22">
        <f t="shared" si="20"/>
        <v>0</v>
      </c>
      <c r="I889" s="14"/>
    </row>
    <row r="890" spans="1:9" ht="12.4" hidden="1" customHeight="1">
      <c r="A890" s="13"/>
      <c r="B890" s="1"/>
      <c r="C890" s="36"/>
      <c r="D890" s="133"/>
      <c r="E890" s="134"/>
      <c r="F890" s="43" t="str">
        <f>VLOOKUP(C890,'[2]Acha Air Sales Price List'!$B$1:$D$65536,3,FALSE)</f>
        <v>Exchange rate :</v>
      </c>
      <c r="G890" s="21">
        <f>ROUND(IF(ISBLANK(C890),0,VLOOKUP(C890,'[2]Acha Air Sales Price List'!$B$1:$X$65536,12,FALSE)*$L$14),2)</f>
        <v>0</v>
      </c>
      <c r="H890" s="22">
        <f t="shared" si="20"/>
        <v>0</v>
      </c>
      <c r="I890" s="14"/>
    </row>
    <row r="891" spans="1:9" ht="12.4" hidden="1" customHeight="1">
      <c r="A891" s="13"/>
      <c r="B891" s="1"/>
      <c r="C891" s="36"/>
      <c r="D891" s="133"/>
      <c r="E891" s="134"/>
      <c r="F891" s="43" t="str">
        <f>VLOOKUP(C891,'[2]Acha Air Sales Price List'!$B$1:$D$65536,3,FALSE)</f>
        <v>Exchange rate :</v>
      </c>
      <c r="G891" s="21">
        <f>ROUND(IF(ISBLANK(C891),0,VLOOKUP(C891,'[2]Acha Air Sales Price List'!$B$1:$X$65536,12,FALSE)*$L$14),2)</f>
        <v>0</v>
      </c>
      <c r="H891" s="22">
        <f t="shared" si="20"/>
        <v>0</v>
      </c>
      <c r="I891" s="14"/>
    </row>
    <row r="892" spans="1:9" ht="12.4" hidden="1" customHeight="1">
      <c r="A892" s="13"/>
      <c r="B892" s="1"/>
      <c r="C892" s="36"/>
      <c r="D892" s="133"/>
      <c r="E892" s="134"/>
      <c r="F892" s="43" t="str">
        <f>VLOOKUP(C892,'[2]Acha Air Sales Price List'!$B$1:$D$65536,3,FALSE)</f>
        <v>Exchange rate :</v>
      </c>
      <c r="G892" s="21">
        <f>ROUND(IF(ISBLANK(C892),0,VLOOKUP(C892,'[2]Acha Air Sales Price List'!$B$1:$X$65536,12,FALSE)*$L$14),2)</f>
        <v>0</v>
      </c>
      <c r="H892" s="22">
        <f t="shared" si="20"/>
        <v>0</v>
      </c>
      <c r="I892" s="14"/>
    </row>
    <row r="893" spans="1:9" ht="12.4" hidden="1" customHeight="1">
      <c r="A893" s="13"/>
      <c r="B893" s="1"/>
      <c r="C893" s="36"/>
      <c r="D893" s="133"/>
      <c r="E893" s="134"/>
      <c r="F893" s="43" t="str">
        <f>VLOOKUP(C893,'[2]Acha Air Sales Price List'!$B$1:$D$65536,3,FALSE)</f>
        <v>Exchange rate :</v>
      </c>
      <c r="G893" s="21">
        <f>ROUND(IF(ISBLANK(C893),0,VLOOKUP(C893,'[2]Acha Air Sales Price List'!$B$1:$X$65536,12,FALSE)*$L$14),2)</f>
        <v>0</v>
      </c>
      <c r="H893" s="22">
        <f t="shared" si="20"/>
        <v>0</v>
      </c>
      <c r="I893" s="14"/>
    </row>
    <row r="894" spans="1:9" ht="12.4" hidden="1" customHeight="1">
      <c r="A894" s="13"/>
      <c r="B894" s="1"/>
      <c r="C894" s="36"/>
      <c r="D894" s="133"/>
      <c r="E894" s="134"/>
      <c r="F894" s="43" t="str">
        <f>VLOOKUP(C894,'[2]Acha Air Sales Price List'!$B$1:$D$65536,3,FALSE)</f>
        <v>Exchange rate :</v>
      </c>
      <c r="G894" s="21">
        <f>ROUND(IF(ISBLANK(C894),0,VLOOKUP(C894,'[2]Acha Air Sales Price List'!$B$1:$X$65536,12,FALSE)*$L$14),2)</f>
        <v>0</v>
      </c>
      <c r="H894" s="22">
        <f t="shared" si="20"/>
        <v>0</v>
      </c>
      <c r="I894" s="14"/>
    </row>
    <row r="895" spans="1:9" ht="12.4" hidden="1" customHeight="1">
      <c r="A895" s="13"/>
      <c r="B895" s="1"/>
      <c r="C895" s="36"/>
      <c r="D895" s="133"/>
      <c r="E895" s="134"/>
      <c r="F895" s="43" t="str">
        <f>VLOOKUP(C895,'[2]Acha Air Sales Price List'!$B$1:$D$65536,3,FALSE)</f>
        <v>Exchange rate :</v>
      </c>
      <c r="G895" s="21">
        <f>ROUND(IF(ISBLANK(C895),0,VLOOKUP(C895,'[2]Acha Air Sales Price List'!$B$1:$X$65536,12,FALSE)*$L$14),2)</f>
        <v>0</v>
      </c>
      <c r="H895" s="22">
        <f t="shared" si="20"/>
        <v>0</v>
      </c>
      <c r="I895" s="14"/>
    </row>
    <row r="896" spans="1:9" ht="12.4" hidden="1" customHeight="1">
      <c r="A896" s="13"/>
      <c r="B896" s="1"/>
      <c r="C896" s="36"/>
      <c r="D896" s="133"/>
      <c r="E896" s="134"/>
      <c r="F896" s="43" t="str">
        <f>VLOOKUP(C896,'[2]Acha Air Sales Price List'!$B$1:$D$65536,3,FALSE)</f>
        <v>Exchange rate :</v>
      </c>
      <c r="G896" s="21">
        <f>ROUND(IF(ISBLANK(C896),0,VLOOKUP(C896,'[2]Acha Air Sales Price List'!$B$1:$X$65536,12,FALSE)*$L$14),2)</f>
        <v>0</v>
      </c>
      <c r="H896" s="22">
        <f t="shared" si="20"/>
        <v>0</v>
      </c>
      <c r="I896" s="14"/>
    </row>
    <row r="897" spans="1:9" ht="12.4" hidden="1" customHeight="1">
      <c r="A897" s="13"/>
      <c r="B897" s="1"/>
      <c r="C897" s="36"/>
      <c r="D897" s="133"/>
      <c r="E897" s="134"/>
      <c r="F897" s="43" t="str">
        <f>VLOOKUP(C897,'[2]Acha Air Sales Price List'!$B$1:$D$65536,3,FALSE)</f>
        <v>Exchange rate :</v>
      </c>
      <c r="G897" s="21">
        <f>ROUND(IF(ISBLANK(C897),0,VLOOKUP(C897,'[2]Acha Air Sales Price List'!$B$1:$X$65536,12,FALSE)*$L$14),2)</f>
        <v>0</v>
      </c>
      <c r="H897" s="22">
        <f t="shared" si="20"/>
        <v>0</v>
      </c>
      <c r="I897" s="14"/>
    </row>
    <row r="898" spans="1:9" ht="12.4" hidden="1" customHeight="1">
      <c r="A898" s="13"/>
      <c r="B898" s="1"/>
      <c r="C898" s="36"/>
      <c r="D898" s="133"/>
      <c r="E898" s="134"/>
      <c r="F898" s="43" t="str">
        <f>VLOOKUP(C898,'[2]Acha Air Sales Price List'!$B$1:$D$65536,3,FALSE)</f>
        <v>Exchange rate :</v>
      </c>
      <c r="G898" s="21">
        <f>ROUND(IF(ISBLANK(C898),0,VLOOKUP(C898,'[2]Acha Air Sales Price List'!$B$1:$X$65536,12,FALSE)*$L$14),2)</f>
        <v>0</v>
      </c>
      <c r="H898" s="22">
        <f t="shared" si="20"/>
        <v>0</v>
      </c>
      <c r="I898" s="14"/>
    </row>
    <row r="899" spans="1:9" ht="12.4" hidden="1" customHeight="1">
      <c r="A899" s="13"/>
      <c r="B899" s="1"/>
      <c r="C899" s="36"/>
      <c r="D899" s="133"/>
      <c r="E899" s="134"/>
      <c r="F899" s="43" t="str">
        <f>VLOOKUP(C899,'[2]Acha Air Sales Price List'!$B$1:$D$65536,3,FALSE)</f>
        <v>Exchange rate :</v>
      </c>
      <c r="G899" s="21">
        <f>ROUND(IF(ISBLANK(C899),0,VLOOKUP(C899,'[2]Acha Air Sales Price List'!$B$1:$X$65536,12,FALSE)*$L$14),2)</f>
        <v>0</v>
      </c>
      <c r="H899" s="22">
        <f t="shared" si="20"/>
        <v>0</v>
      </c>
      <c r="I899" s="14"/>
    </row>
    <row r="900" spans="1:9" ht="12.4" hidden="1" customHeight="1">
      <c r="A900" s="13"/>
      <c r="B900" s="1"/>
      <c r="C900" s="36"/>
      <c r="D900" s="133"/>
      <c r="E900" s="134"/>
      <c r="F900" s="43" t="str">
        <f>VLOOKUP(C900,'[2]Acha Air Sales Price List'!$B$1:$D$65536,3,FALSE)</f>
        <v>Exchange rate :</v>
      </c>
      <c r="G900" s="21">
        <f>ROUND(IF(ISBLANK(C900),0,VLOOKUP(C900,'[2]Acha Air Sales Price List'!$B$1:$X$65536,12,FALSE)*$L$14),2)</f>
        <v>0</v>
      </c>
      <c r="H900" s="22">
        <f t="shared" si="20"/>
        <v>0</v>
      </c>
      <c r="I900" s="14"/>
    </row>
    <row r="901" spans="1:9" ht="12.4" hidden="1" customHeight="1">
      <c r="A901" s="13"/>
      <c r="B901" s="1"/>
      <c r="C901" s="36"/>
      <c r="D901" s="133"/>
      <c r="E901" s="134"/>
      <c r="F901" s="43" t="str">
        <f>VLOOKUP(C901,'[2]Acha Air Sales Price List'!$B$1:$D$65536,3,FALSE)</f>
        <v>Exchange rate :</v>
      </c>
      <c r="G901" s="21">
        <f>ROUND(IF(ISBLANK(C901),0,VLOOKUP(C901,'[2]Acha Air Sales Price List'!$B$1:$X$65536,12,FALSE)*$L$14),2)</f>
        <v>0</v>
      </c>
      <c r="H901" s="22">
        <f t="shared" si="20"/>
        <v>0</v>
      </c>
      <c r="I901" s="14"/>
    </row>
    <row r="902" spans="1:9" ht="12.4" hidden="1" customHeight="1">
      <c r="A902" s="13"/>
      <c r="B902" s="1"/>
      <c r="C902" s="36"/>
      <c r="D902" s="133"/>
      <c r="E902" s="134"/>
      <c r="F902" s="43" t="str">
        <f>VLOOKUP(C902,'[2]Acha Air Sales Price List'!$B$1:$D$65536,3,FALSE)</f>
        <v>Exchange rate :</v>
      </c>
      <c r="G902" s="21">
        <f>ROUND(IF(ISBLANK(C902),0,VLOOKUP(C902,'[2]Acha Air Sales Price List'!$B$1:$X$65536,12,FALSE)*$L$14),2)</f>
        <v>0</v>
      </c>
      <c r="H902" s="22">
        <f t="shared" si="20"/>
        <v>0</v>
      </c>
      <c r="I902" s="14"/>
    </row>
    <row r="903" spans="1:9" ht="12.4" hidden="1" customHeight="1">
      <c r="A903" s="13"/>
      <c r="B903" s="1"/>
      <c r="C903" s="36"/>
      <c r="D903" s="133"/>
      <c r="E903" s="134"/>
      <c r="F903" s="43" t="str">
        <f>VLOOKUP(C903,'[2]Acha Air Sales Price List'!$B$1:$D$65536,3,FALSE)</f>
        <v>Exchange rate :</v>
      </c>
      <c r="G903" s="21">
        <f>ROUND(IF(ISBLANK(C903),0,VLOOKUP(C903,'[2]Acha Air Sales Price List'!$B$1:$X$65536,12,FALSE)*$L$14),2)</f>
        <v>0</v>
      </c>
      <c r="H903" s="22">
        <f t="shared" si="20"/>
        <v>0</v>
      </c>
      <c r="I903" s="14"/>
    </row>
    <row r="904" spans="1:9" ht="12.4" hidden="1" customHeight="1">
      <c r="A904" s="13"/>
      <c r="B904" s="1"/>
      <c r="C904" s="36"/>
      <c r="D904" s="133"/>
      <c r="E904" s="134"/>
      <c r="F904" s="43" t="str">
        <f>VLOOKUP(C904,'[2]Acha Air Sales Price List'!$B$1:$D$65536,3,FALSE)</f>
        <v>Exchange rate :</v>
      </c>
      <c r="G904" s="21">
        <f>ROUND(IF(ISBLANK(C904),0,VLOOKUP(C904,'[2]Acha Air Sales Price List'!$B$1:$X$65536,12,FALSE)*$L$14),2)</f>
        <v>0</v>
      </c>
      <c r="H904" s="22">
        <f t="shared" si="20"/>
        <v>0</v>
      </c>
      <c r="I904" s="14"/>
    </row>
    <row r="905" spans="1:9" ht="12.4" hidden="1" customHeight="1">
      <c r="A905" s="13"/>
      <c r="B905" s="1"/>
      <c r="C905" s="36"/>
      <c r="D905" s="133"/>
      <c r="E905" s="134"/>
      <c r="F905" s="43" t="str">
        <f>VLOOKUP(C905,'[2]Acha Air Sales Price List'!$B$1:$D$65536,3,FALSE)</f>
        <v>Exchange rate :</v>
      </c>
      <c r="G905" s="21">
        <f>ROUND(IF(ISBLANK(C905),0,VLOOKUP(C905,'[2]Acha Air Sales Price List'!$B$1:$X$65536,12,FALSE)*$L$14),2)</f>
        <v>0</v>
      </c>
      <c r="H905" s="22">
        <f t="shared" si="20"/>
        <v>0</v>
      </c>
      <c r="I905" s="14"/>
    </row>
    <row r="906" spans="1:9" ht="12.4" hidden="1" customHeight="1">
      <c r="A906" s="13"/>
      <c r="B906" s="1"/>
      <c r="C906" s="36"/>
      <c r="D906" s="133"/>
      <c r="E906" s="134"/>
      <c r="F906" s="43" t="str">
        <f>VLOOKUP(C906,'[2]Acha Air Sales Price List'!$B$1:$D$65536,3,FALSE)</f>
        <v>Exchange rate :</v>
      </c>
      <c r="G906" s="21">
        <f>ROUND(IF(ISBLANK(C906),0,VLOOKUP(C906,'[2]Acha Air Sales Price List'!$B$1:$X$65536,12,FALSE)*$L$14),2)</f>
        <v>0</v>
      </c>
      <c r="H906" s="22">
        <f t="shared" si="20"/>
        <v>0</v>
      </c>
      <c r="I906" s="14"/>
    </row>
    <row r="907" spans="1:9" ht="12.4" hidden="1" customHeight="1">
      <c r="A907" s="13"/>
      <c r="B907" s="1"/>
      <c r="C907" s="36"/>
      <c r="D907" s="133"/>
      <c r="E907" s="134"/>
      <c r="F907" s="43" t="str">
        <f>VLOOKUP(C907,'[2]Acha Air Sales Price List'!$B$1:$D$65536,3,FALSE)</f>
        <v>Exchange rate :</v>
      </c>
      <c r="G907" s="21">
        <f>ROUND(IF(ISBLANK(C907),0,VLOOKUP(C907,'[2]Acha Air Sales Price List'!$B$1:$X$65536,12,FALSE)*$L$14),2)</f>
        <v>0</v>
      </c>
      <c r="H907" s="22">
        <f t="shared" si="20"/>
        <v>0</v>
      </c>
      <c r="I907" s="14"/>
    </row>
    <row r="908" spans="1:9" ht="12.4" hidden="1" customHeight="1">
      <c r="A908" s="13"/>
      <c r="B908" s="1"/>
      <c r="C908" s="36"/>
      <c r="D908" s="133"/>
      <c r="E908" s="134"/>
      <c r="F908" s="43" t="str">
        <f>VLOOKUP(C908,'[2]Acha Air Sales Price List'!$B$1:$D$65536,3,FALSE)</f>
        <v>Exchange rate :</v>
      </c>
      <c r="G908" s="21">
        <f>ROUND(IF(ISBLANK(C908),0,VLOOKUP(C908,'[2]Acha Air Sales Price List'!$B$1:$X$65536,12,FALSE)*$L$14),2)</f>
        <v>0</v>
      </c>
      <c r="H908" s="22">
        <f t="shared" si="20"/>
        <v>0</v>
      </c>
      <c r="I908" s="14"/>
    </row>
    <row r="909" spans="1:9" ht="12.4" hidden="1" customHeight="1">
      <c r="A909" s="13"/>
      <c r="B909" s="1"/>
      <c r="C909" s="36"/>
      <c r="D909" s="133"/>
      <c r="E909" s="134"/>
      <c r="F909" s="43" t="str">
        <f>VLOOKUP(C909,'[2]Acha Air Sales Price List'!$B$1:$D$65536,3,FALSE)</f>
        <v>Exchange rate :</v>
      </c>
      <c r="G909" s="21">
        <f>ROUND(IF(ISBLANK(C909),0,VLOOKUP(C909,'[2]Acha Air Sales Price List'!$B$1:$X$65536,12,FALSE)*$L$14),2)</f>
        <v>0</v>
      </c>
      <c r="H909" s="22">
        <f t="shared" si="20"/>
        <v>0</v>
      </c>
      <c r="I909" s="14"/>
    </row>
    <row r="910" spans="1:9" ht="12.4" hidden="1" customHeight="1">
      <c r="A910" s="13"/>
      <c r="B910" s="1"/>
      <c r="C910" s="36"/>
      <c r="D910" s="133"/>
      <c r="E910" s="134"/>
      <c r="F910" s="43" t="str">
        <f>VLOOKUP(C910,'[2]Acha Air Sales Price List'!$B$1:$D$65536,3,FALSE)</f>
        <v>Exchange rate :</v>
      </c>
      <c r="G910" s="21">
        <f>ROUND(IF(ISBLANK(C910),0,VLOOKUP(C910,'[2]Acha Air Sales Price List'!$B$1:$X$65536,12,FALSE)*$L$14),2)</f>
        <v>0</v>
      </c>
      <c r="H910" s="22">
        <f t="shared" si="20"/>
        <v>0</v>
      </c>
      <c r="I910" s="14"/>
    </row>
    <row r="911" spans="1:9" ht="12.4" hidden="1" customHeight="1">
      <c r="A911" s="13"/>
      <c r="B911" s="1"/>
      <c r="C911" s="36"/>
      <c r="D911" s="133"/>
      <c r="E911" s="134"/>
      <c r="F911" s="43" t="str">
        <f>VLOOKUP(C911,'[2]Acha Air Sales Price List'!$B$1:$D$65536,3,FALSE)</f>
        <v>Exchange rate :</v>
      </c>
      <c r="G911" s="21">
        <f>ROUND(IF(ISBLANK(C911),0,VLOOKUP(C911,'[2]Acha Air Sales Price List'!$B$1:$X$65536,12,FALSE)*$L$14),2)</f>
        <v>0</v>
      </c>
      <c r="H911" s="22">
        <f t="shared" si="20"/>
        <v>0</v>
      </c>
      <c r="I911" s="14"/>
    </row>
    <row r="912" spans="1:9" ht="12.4" hidden="1" customHeight="1">
      <c r="A912" s="13"/>
      <c r="B912" s="1"/>
      <c r="C912" s="36"/>
      <c r="D912" s="133"/>
      <c r="E912" s="134"/>
      <c r="F912" s="43" t="str">
        <f>VLOOKUP(C912,'[2]Acha Air Sales Price List'!$B$1:$D$65536,3,FALSE)</f>
        <v>Exchange rate :</v>
      </c>
      <c r="G912" s="21">
        <f>ROUND(IF(ISBLANK(C912),0,VLOOKUP(C912,'[2]Acha Air Sales Price List'!$B$1:$X$65536,12,FALSE)*$L$14),2)</f>
        <v>0</v>
      </c>
      <c r="H912" s="22">
        <f t="shared" si="20"/>
        <v>0</v>
      </c>
      <c r="I912" s="14"/>
    </row>
    <row r="913" spans="1:9" ht="12.4" hidden="1" customHeight="1">
      <c r="A913" s="13"/>
      <c r="B913" s="1"/>
      <c r="C913" s="36"/>
      <c r="D913" s="133"/>
      <c r="E913" s="134"/>
      <c r="F913" s="43" t="str">
        <f>VLOOKUP(C913,'[2]Acha Air Sales Price List'!$B$1:$D$65536,3,FALSE)</f>
        <v>Exchange rate :</v>
      </c>
      <c r="G913" s="21">
        <f>ROUND(IF(ISBLANK(C913),0,VLOOKUP(C913,'[2]Acha Air Sales Price List'!$B$1:$X$65536,12,FALSE)*$L$14),2)</f>
        <v>0</v>
      </c>
      <c r="H913" s="22">
        <f t="shared" si="20"/>
        <v>0</v>
      </c>
      <c r="I913" s="14"/>
    </row>
    <row r="914" spans="1:9" ht="12.4" hidden="1" customHeight="1">
      <c r="A914" s="13"/>
      <c r="B914" s="1"/>
      <c r="C914" s="36"/>
      <c r="D914" s="133"/>
      <c r="E914" s="134"/>
      <c r="F914" s="43" t="str">
        <f>VLOOKUP(C914,'[2]Acha Air Sales Price List'!$B$1:$D$65536,3,FALSE)</f>
        <v>Exchange rate :</v>
      </c>
      <c r="G914" s="21">
        <f>ROUND(IF(ISBLANK(C914),0,VLOOKUP(C914,'[2]Acha Air Sales Price List'!$B$1:$X$65536,12,FALSE)*$L$14),2)</f>
        <v>0</v>
      </c>
      <c r="H914" s="22">
        <f t="shared" si="20"/>
        <v>0</v>
      </c>
      <c r="I914" s="14"/>
    </row>
    <row r="915" spans="1:9" ht="12.4" hidden="1" customHeight="1">
      <c r="A915" s="13"/>
      <c r="B915" s="1"/>
      <c r="C915" s="37"/>
      <c r="D915" s="133"/>
      <c r="E915" s="134"/>
      <c r="F915" s="43" t="str">
        <f>VLOOKUP(C915,'[2]Acha Air Sales Price List'!$B$1:$D$65536,3,FALSE)</f>
        <v>Exchange rate :</v>
      </c>
      <c r="G915" s="21">
        <f>ROUND(IF(ISBLANK(C915),0,VLOOKUP(C915,'[2]Acha Air Sales Price List'!$B$1:$X$65536,12,FALSE)*$L$14),2)</f>
        <v>0</v>
      </c>
      <c r="H915" s="22">
        <f>ROUND(IF(ISNUMBER(B915), G915*B915, 0),5)</f>
        <v>0</v>
      </c>
      <c r="I915" s="14"/>
    </row>
    <row r="916" spans="1:9" ht="12" hidden="1" customHeight="1">
      <c r="A916" s="13"/>
      <c r="B916" s="1"/>
      <c r="C916" s="36"/>
      <c r="D916" s="133"/>
      <c r="E916" s="134"/>
      <c r="F916" s="43" t="str">
        <f>VLOOKUP(C916,'[2]Acha Air Sales Price List'!$B$1:$D$65536,3,FALSE)</f>
        <v>Exchange rate :</v>
      </c>
      <c r="G916" s="21">
        <f>ROUND(IF(ISBLANK(C916),0,VLOOKUP(C916,'[2]Acha Air Sales Price List'!$B$1:$X$65536,12,FALSE)*$L$14),2)</f>
        <v>0</v>
      </c>
      <c r="H916" s="22">
        <f t="shared" ref="H916:H979" si="21">ROUND(IF(ISNUMBER(B916), G916*B916, 0),5)</f>
        <v>0</v>
      </c>
      <c r="I916" s="14"/>
    </row>
    <row r="917" spans="1:9" ht="12.4" hidden="1" customHeight="1">
      <c r="A917" s="13"/>
      <c r="B917" s="1"/>
      <c r="C917" s="36"/>
      <c r="D917" s="133"/>
      <c r="E917" s="134"/>
      <c r="F917" s="43" t="str">
        <f>VLOOKUP(C917,'[2]Acha Air Sales Price List'!$B$1:$D$65536,3,FALSE)</f>
        <v>Exchange rate :</v>
      </c>
      <c r="G917" s="21">
        <f>ROUND(IF(ISBLANK(C917),0,VLOOKUP(C917,'[2]Acha Air Sales Price List'!$B$1:$X$65536,12,FALSE)*$L$14),2)</f>
        <v>0</v>
      </c>
      <c r="H917" s="22">
        <f t="shared" si="21"/>
        <v>0</v>
      </c>
      <c r="I917" s="14"/>
    </row>
    <row r="918" spans="1:9" ht="12.4" hidden="1" customHeight="1">
      <c r="A918" s="13"/>
      <c r="B918" s="1"/>
      <c r="C918" s="36"/>
      <c r="D918" s="133"/>
      <c r="E918" s="134"/>
      <c r="F918" s="43" t="str">
        <f>VLOOKUP(C918,'[2]Acha Air Sales Price List'!$B$1:$D$65536,3,FALSE)</f>
        <v>Exchange rate :</v>
      </c>
      <c r="G918" s="21">
        <f>ROUND(IF(ISBLANK(C918),0,VLOOKUP(C918,'[2]Acha Air Sales Price List'!$B$1:$X$65536,12,FALSE)*$L$14),2)</f>
        <v>0</v>
      </c>
      <c r="H918" s="22">
        <f t="shared" si="21"/>
        <v>0</v>
      </c>
      <c r="I918" s="14"/>
    </row>
    <row r="919" spans="1:9" ht="12.4" hidden="1" customHeight="1">
      <c r="A919" s="13"/>
      <c r="B919" s="1"/>
      <c r="C919" s="36"/>
      <c r="D919" s="133"/>
      <c r="E919" s="134"/>
      <c r="F919" s="43" t="str">
        <f>VLOOKUP(C919,'[2]Acha Air Sales Price List'!$B$1:$D$65536,3,FALSE)</f>
        <v>Exchange rate :</v>
      </c>
      <c r="G919" s="21">
        <f>ROUND(IF(ISBLANK(C919),0,VLOOKUP(C919,'[2]Acha Air Sales Price List'!$B$1:$X$65536,12,FALSE)*$L$14),2)</f>
        <v>0</v>
      </c>
      <c r="H919" s="22">
        <f t="shared" si="21"/>
        <v>0</v>
      </c>
      <c r="I919" s="14"/>
    </row>
    <row r="920" spans="1:9" ht="12.4" hidden="1" customHeight="1">
      <c r="A920" s="13"/>
      <c r="B920" s="1"/>
      <c r="C920" s="36"/>
      <c r="D920" s="133"/>
      <c r="E920" s="134"/>
      <c r="F920" s="43" t="str">
        <f>VLOOKUP(C920,'[2]Acha Air Sales Price List'!$B$1:$D$65536,3,FALSE)</f>
        <v>Exchange rate :</v>
      </c>
      <c r="G920" s="21">
        <f>ROUND(IF(ISBLANK(C920),0,VLOOKUP(C920,'[2]Acha Air Sales Price List'!$B$1:$X$65536,12,FALSE)*$L$14),2)</f>
        <v>0</v>
      </c>
      <c r="H920" s="22">
        <f t="shared" si="21"/>
        <v>0</v>
      </c>
      <c r="I920" s="14"/>
    </row>
    <row r="921" spans="1:9" ht="12.4" hidden="1" customHeight="1">
      <c r="A921" s="13"/>
      <c r="B921" s="1"/>
      <c r="C921" s="36"/>
      <c r="D921" s="133"/>
      <c r="E921" s="134"/>
      <c r="F921" s="43" t="str">
        <f>VLOOKUP(C921,'[2]Acha Air Sales Price List'!$B$1:$D$65536,3,FALSE)</f>
        <v>Exchange rate :</v>
      </c>
      <c r="G921" s="21">
        <f>ROUND(IF(ISBLANK(C921),0,VLOOKUP(C921,'[2]Acha Air Sales Price List'!$B$1:$X$65536,12,FALSE)*$L$14),2)</f>
        <v>0</v>
      </c>
      <c r="H921" s="22">
        <f t="shared" si="21"/>
        <v>0</v>
      </c>
      <c r="I921" s="14"/>
    </row>
    <row r="922" spans="1:9" ht="12.4" hidden="1" customHeight="1">
      <c r="A922" s="13"/>
      <c r="B922" s="1"/>
      <c r="C922" s="36"/>
      <c r="D922" s="133"/>
      <c r="E922" s="134"/>
      <c r="F922" s="43" t="str">
        <f>VLOOKUP(C922,'[2]Acha Air Sales Price List'!$B$1:$D$65536,3,FALSE)</f>
        <v>Exchange rate :</v>
      </c>
      <c r="G922" s="21">
        <f>ROUND(IF(ISBLANK(C922),0,VLOOKUP(C922,'[2]Acha Air Sales Price List'!$B$1:$X$65536,12,FALSE)*$L$14),2)</f>
        <v>0</v>
      </c>
      <c r="H922" s="22">
        <f t="shared" si="21"/>
        <v>0</v>
      </c>
      <c r="I922" s="14"/>
    </row>
    <row r="923" spans="1:9" ht="12.4" hidden="1" customHeight="1">
      <c r="A923" s="13"/>
      <c r="B923" s="1"/>
      <c r="C923" s="36"/>
      <c r="D923" s="133"/>
      <c r="E923" s="134"/>
      <c r="F923" s="43" t="str">
        <f>VLOOKUP(C923,'[2]Acha Air Sales Price List'!$B$1:$D$65536,3,FALSE)</f>
        <v>Exchange rate :</v>
      </c>
      <c r="G923" s="21">
        <f>ROUND(IF(ISBLANK(C923),0,VLOOKUP(C923,'[2]Acha Air Sales Price List'!$B$1:$X$65536,12,FALSE)*$L$14),2)</f>
        <v>0</v>
      </c>
      <c r="H923" s="22">
        <f t="shared" si="21"/>
        <v>0</v>
      </c>
      <c r="I923" s="14"/>
    </row>
    <row r="924" spans="1:9" ht="12.4" hidden="1" customHeight="1">
      <c r="A924" s="13"/>
      <c r="B924" s="1"/>
      <c r="C924" s="36"/>
      <c r="D924" s="133"/>
      <c r="E924" s="134"/>
      <c r="F924" s="43" t="str">
        <f>VLOOKUP(C924,'[2]Acha Air Sales Price List'!$B$1:$D$65536,3,FALSE)</f>
        <v>Exchange rate :</v>
      </c>
      <c r="G924" s="21">
        <f>ROUND(IF(ISBLANK(C924),0,VLOOKUP(C924,'[2]Acha Air Sales Price List'!$B$1:$X$65536,12,FALSE)*$L$14),2)</f>
        <v>0</v>
      </c>
      <c r="H924" s="22">
        <f t="shared" si="21"/>
        <v>0</v>
      </c>
      <c r="I924" s="14"/>
    </row>
    <row r="925" spans="1:9" ht="12.4" hidden="1" customHeight="1">
      <c r="A925" s="13"/>
      <c r="B925" s="1"/>
      <c r="C925" s="36"/>
      <c r="D925" s="133"/>
      <c r="E925" s="134"/>
      <c r="F925" s="43" t="str">
        <f>VLOOKUP(C925,'[2]Acha Air Sales Price List'!$B$1:$D$65536,3,FALSE)</f>
        <v>Exchange rate :</v>
      </c>
      <c r="G925" s="21">
        <f>ROUND(IF(ISBLANK(C925),0,VLOOKUP(C925,'[2]Acha Air Sales Price List'!$B$1:$X$65536,12,FALSE)*$L$14),2)</f>
        <v>0</v>
      </c>
      <c r="H925" s="22">
        <f t="shared" si="21"/>
        <v>0</v>
      </c>
      <c r="I925" s="14"/>
    </row>
    <row r="926" spans="1:9" ht="12.4" hidden="1" customHeight="1">
      <c r="A926" s="13"/>
      <c r="B926" s="1"/>
      <c r="C926" s="36"/>
      <c r="D926" s="133"/>
      <c r="E926" s="134"/>
      <c r="F926" s="43" t="str">
        <f>VLOOKUP(C926,'[2]Acha Air Sales Price List'!$B$1:$D$65536,3,FALSE)</f>
        <v>Exchange rate :</v>
      </c>
      <c r="G926" s="21">
        <f>ROUND(IF(ISBLANK(C926),0,VLOOKUP(C926,'[2]Acha Air Sales Price List'!$B$1:$X$65536,12,FALSE)*$L$14),2)</f>
        <v>0</v>
      </c>
      <c r="H926" s="22">
        <f t="shared" si="21"/>
        <v>0</v>
      </c>
      <c r="I926" s="14"/>
    </row>
    <row r="927" spans="1:9" ht="12.4" hidden="1" customHeight="1">
      <c r="A927" s="13"/>
      <c r="B927" s="1"/>
      <c r="C927" s="36"/>
      <c r="D927" s="133"/>
      <c r="E927" s="134"/>
      <c r="F927" s="43" t="str">
        <f>VLOOKUP(C927,'[2]Acha Air Sales Price List'!$B$1:$D$65536,3,FALSE)</f>
        <v>Exchange rate :</v>
      </c>
      <c r="G927" s="21">
        <f>ROUND(IF(ISBLANK(C927),0,VLOOKUP(C927,'[2]Acha Air Sales Price List'!$B$1:$X$65536,12,FALSE)*$L$14),2)</f>
        <v>0</v>
      </c>
      <c r="H927" s="22">
        <f t="shared" si="21"/>
        <v>0</v>
      </c>
      <c r="I927" s="14"/>
    </row>
    <row r="928" spans="1:9" ht="12.4" hidden="1" customHeight="1">
      <c r="A928" s="13"/>
      <c r="B928" s="1"/>
      <c r="C928" s="36"/>
      <c r="D928" s="133"/>
      <c r="E928" s="134"/>
      <c r="F928" s="43" t="str">
        <f>VLOOKUP(C928,'[2]Acha Air Sales Price List'!$B$1:$D$65536,3,FALSE)</f>
        <v>Exchange rate :</v>
      </c>
      <c r="G928" s="21">
        <f>ROUND(IF(ISBLANK(C928),0,VLOOKUP(C928,'[2]Acha Air Sales Price List'!$B$1:$X$65536,12,FALSE)*$L$14),2)</f>
        <v>0</v>
      </c>
      <c r="H928" s="22">
        <f t="shared" si="21"/>
        <v>0</v>
      </c>
      <c r="I928" s="14"/>
    </row>
    <row r="929" spans="1:9" ht="12" hidden="1" customHeight="1">
      <c r="A929" s="13"/>
      <c r="B929" s="1"/>
      <c r="C929" s="36"/>
      <c r="D929" s="133"/>
      <c r="E929" s="134"/>
      <c r="F929" s="43" t="str">
        <f>VLOOKUP(C929,'[2]Acha Air Sales Price List'!$B$1:$D$65536,3,FALSE)</f>
        <v>Exchange rate :</v>
      </c>
      <c r="G929" s="21">
        <f>ROUND(IF(ISBLANK(C929),0,VLOOKUP(C929,'[2]Acha Air Sales Price List'!$B$1:$X$65536,12,FALSE)*$L$14),2)</f>
        <v>0</v>
      </c>
      <c r="H929" s="22">
        <f t="shared" si="21"/>
        <v>0</v>
      </c>
      <c r="I929" s="14"/>
    </row>
    <row r="930" spans="1:9" ht="12.4" hidden="1" customHeight="1">
      <c r="A930" s="13"/>
      <c r="B930" s="1"/>
      <c r="C930" s="36"/>
      <c r="D930" s="133"/>
      <c r="E930" s="134"/>
      <c r="F930" s="43" t="str">
        <f>VLOOKUP(C930,'[2]Acha Air Sales Price List'!$B$1:$D$65536,3,FALSE)</f>
        <v>Exchange rate :</v>
      </c>
      <c r="G930" s="21">
        <f>ROUND(IF(ISBLANK(C930),0,VLOOKUP(C930,'[2]Acha Air Sales Price List'!$B$1:$X$65536,12,FALSE)*$L$14),2)</f>
        <v>0</v>
      </c>
      <c r="H930" s="22">
        <f t="shared" si="21"/>
        <v>0</v>
      </c>
      <c r="I930" s="14"/>
    </row>
    <row r="931" spans="1:9" ht="12.4" hidden="1" customHeight="1">
      <c r="A931" s="13"/>
      <c r="B931" s="1"/>
      <c r="C931" s="36"/>
      <c r="D931" s="133"/>
      <c r="E931" s="134"/>
      <c r="F931" s="43" t="str">
        <f>VLOOKUP(C931,'[2]Acha Air Sales Price List'!$B$1:$D$65536,3,FALSE)</f>
        <v>Exchange rate :</v>
      </c>
      <c r="G931" s="21">
        <f>ROUND(IF(ISBLANK(C931),0,VLOOKUP(C931,'[2]Acha Air Sales Price List'!$B$1:$X$65536,12,FALSE)*$L$14),2)</f>
        <v>0</v>
      </c>
      <c r="H931" s="22">
        <f t="shared" si="21"/>
        <v>0</v>
      </c>
      <c r="I931" s="14"/>
    </row>
    <row r="932" spans="1:9" ht="12.4" hidden="1" customHeight="1">
      <c r="A932" s="13"/>
      <c r="B932" s="1"/>
      <c r="C932" s="36"/>
      <c r="D932" s="133"/>
      <c r="E932" s="134"/>
      <c r="F932" s="43" t="str">
        <f>VLOOKUP(C932,'[2]Acha Air Sales Price List'!$B$1:$D$65536,3,FALSE)</f>
        <v>Exchange rate :</v>
      </c>
      <c r="G932" s="21">
        <f>ROUND(IF(ISBLANK(C932),0,VLOOKUP(C932,'[2]Acha Air Sales Price List'!$B$1:$X$65536,12,FALSE)*$L$14),2)</f>
        <v>0</v>
      </c>
      <c r="H932" s="22">
        <f t="shared" si="21"/>
        <v>0</v>
      </c>
      <c r="I932" s="14"/>
    </row>
    <row r="933" spans="1:9" ht="12.4" hidden="1" customHeight="1">
      <c r="A933" s="13"/>
      <c r="B933" s="1"/>
      <c r="C933" s="36"/>
      <c r="D933" s="133"/>
      <c r="E933" s="134"/>
      <c r="F933" s="43" t="str">
        <f>VLOOKUP(C933,'[2]Acha Air Sales Price List'!$B$1:$D$65536,3,FALSE)</f>
        <v>Exchange rate :</v>
      </c>
      <c r="G933" s="21">
        <f>ROUND(IF(ISBLANK(C933),0,VLOOKUP(C933,'[2]Acha Air Sales Price List'!$B$1:$X$65536,12,FALSE)*$L$14),2)</f>
        <v>0</v>
      </c>
      <c r="H933" s="22">
        <f t="shared" si="21"/>
        <v>0</v>
      </c>
      <c r="I933" s="14"/>
    </row>
    <row r="934" spans="1:9" ht="12.4" hidden="1" customHeight="1">
      <c r="A934" s="13"/>
      <c r="B934" s="1"/>
      <c r="C934" s="36"/>
      <c r="D934" s="133"/>
      <c r="E934" s="134"/>
      <c r="F934" s="43" t="str">
        <f>VLOOKUP(C934,'[2]Acha Air Sales Price List'!$B$1:$D$65536,3,FALSE)</f>
        <v>Exchange rate :</v>
      </c>
      <c r="G934" s="21">
        <f>ROUND(IF(ISBLANK(C934),0,VLOOKUP(C934,'[2]Acha Air Sales Price List'!$B$1:$X$65536,12,FALSE)*$L$14),2)</f>
        <v>0</v>
      </c>
      <c r="H934" s="22">
        <f t="shared" si="21"/>
        <v>0</v>
      </c>
      <c r="I934" s="14"/>
    </row>
    <row r="935" spans="1:9" ht="12.4" hidden="1" customHeight="1">
      <c r="A935" s="13"/>
      <c r="B935" s="1"/>
      <c r="C935" s="36"/>
      <c r="D935" s="133"/>
      <c r="E935" s="134"/>
      <c r="F935" s="43" t="str">
        <f>VLOOKUP(C935,'[2]Acha Air Sales Price List'!$B$1:$D$65536,3,FALSE)</f>
        <v>Exchange rate :</v>
      </c>
      <c r="G935" s="21">
        <f>ROUND(IF(ISBLANK(C935),0,VLOOKUP(C935,'[2]Acha Air Sales Price List'!$B$1:$X$65536,12,FALSE)*$L$14),2)</f>
        <v>0</v>
      </c>
      <c r="H935" s="22">
        <f t="shared" si="21"/>
        <v>0</v>
      </c>
      <c r="I935" s="14"/>
    </row>
    <row r="936" spans="1:9" ht="12.4" hidden="1" customHeight="1">
      <c r="A936" s="13"/>
      <c r="B936" s="1"/>
      <c r="C936" s="36"/>
      <c r="D936" s="133"/>
      <c r="E936" s="134"/>
      <c r="F936" s="43" t="str">
        <f>VLOOKUP(C936,'[2]Acha Air Sales Price List'!$B$1:$D$65536,3,FALSE)</f>
        <v>Exchange rate :</v>
      </c>
      <c r="G936" s="21">
        <f>ROUND(IF(ISBLANK(C936),0,VLOOKUP(C936,'[2]Acha Air Sales Price List'!$B$1:$X$65536,12,FALSE)*$L$14),2)</f>
        <v>0</v>
      </c>
      <c r="H936" s="22">
        <f t="shared" si="21"/>
        <v>0</v>
      </c>
      <c r="I936" s="14"/>
    </row>
    <row r="937" spans="1:9" ht="12.4" hidden="1" customHeight="1">
      <c r="A937" s="13"/>
      <c r="B937" s="1"/>
      <c r="C937" s="36"/>
      <c r="D937" s="133"/>
      <c r="E937" s="134"/>
      <c r="F937" s="43" t="str">
        <f>VLOOKUP(C937,'[2]Acha Air Sales Price List'!$B$1:$D$65536,3,FALSE)</f>
        <v>Exchange rate :</v>
      </c>
      <c r="G937" s="21">
        <f>ROUND(IF(ISBLANK(C937),0,VLOOKUP(C937,'[2]Acha Air Sales Price List'!$B$1:$X$65536,12,FALSE)*$L$14),2)</f>
        <v>0</v>
      </c>
      <c r="H937" s="22">
        <f t="shared" si="21"/>
        <v>0</v>
      </c>
      <c r="I937" s="14"/>
    </row>
    <row r="938" spans="1:9" ht="12.4" hidden="1" customHeight="1">
      <c r="A938" s="13"/>
      <c r="B938" s="1"/>
      <c r="C938" s="36"/>
      <c r="D938" s="133"/>
      <c r="E938" s="134"/>
      <c r="F938" s="43" t="str">
        <f>VLOOKUP(C938,'[2]Acha Air Sales Price List'!$B$1:$D$65536,3,FALSE)</f>
        <v>Exchange rate :</v>
      </c>
      <c r="G938" s="21">
        <f>ROUND(IF(ISBLANK(C938),0,VLOOKUP(C938,'[2]Acha Air Sales Price List'!$B$1:$X$65536,12,FALSE)*$L$14),2)</f>
        <v>0</v>
      </c>
      <c r="H938" s="22">
        <f t="shared" si="21"/>
        <v>0</v>
      </c>
      <c r="I938" s="14"/>
    </row>
    <row r="939" spans="1:9" ht="12.4" hidden="1" customHeight="1">
      <c r="A939" s="13"/>
      <c r="B939" s="1"/>
      <c r="C939" s="36"/>
      <c r="D939" s="133"/>
      <c r="E939" s="134"/>
      <c r="F939" s="43" t="str">
        <f>VLOOKUP(C939,'[2]Acha Air Sales Price List'!$B$1:$D$65536,3,FALSE)</f>
        <v>Exchange rate :</v>
      </c>
      <c r="G939" s="21">
        <f>ROUND(IF(ISBLANK(C939),0,VLOOKUP(C939,'[2]Acha Air Sales Price List'!$B$1:$X$65536,12,FALSE)*$L$14),2)</f>
        <v>0</v>
      </c>
      <c r="H939" s="22">
        <f t="shared" si="21"/>
        <v>0</v>
      </c>
      <c r="I939" s="14"/>
    </row>
    <row r="940" spans="1:9" ht="12.4" hidden="1" customHeight="1">
      <c r="A940" s="13"/>
      <c r="B940" s="1"/>
      <c r="C940" s="36"/>
      <c r="D940" s="133"/>
      <c r="E940" s="134"/>
      <c r="F940" s="43" t="str">
        <f>VLOOKUP(C940,'[2]Acha Air Sales Price List'!$B$1:$D$65536,3,FALSE)</f>
        <v>Exchange rate :</v>
      </c>
      <c r="G940" s="21">
        <f>ROUND(IF(ISBLANK(C940),0,VLOOKUP(C940,'[2]Acha Air Sales Price List'!$B$1:$X$65536,12,FALSE)*$L$14),2)</f>
        <v>0</v>
      </c>
      <c r="H940" s="22">
        <f t="shared" si="21"/>
        <v>0</v>
      </c>
      <c r="I940" s="14"/>
    </row>
    <row r="941" spans="1:9" ht="12.4" hidden="1" customHeight="1">
      <c r="A941" s="13"/>
      <c r="B941" s="1"/>
      <c r="C941" s="36"/>
      <c r="D941" s="133"/>
      <c r="E941" s="134"/>
      <c r="F941" s="43" t="str">
        <f>VLOOKUP(C941,'[2]Acha Air Sales Price List'!$B$1:$D$65536,3,FALSE)</f>
        <v>Exchange rate :</v>
      </c>
      <c r="G941" s="21">
        <f>ROUND(IF(ISBLANK(C941),0,VLOOKUP(C941,'[2]Acha Air Sales Price List'!$B$1:$X$65536,12,FALSE)*$L$14),2)</f>
        <v>0</v>
      </c>
      <c r="H941" s="22">
        <f t="shared" si="21"/>
        <v>0</v>
      </c>
      <c r="I941" s="14"/>
    </row>
    <row r="942" spans="1:9" ht="12.4" hidden="1" customHeight="1">
      <c r="A942" s="13"/>
      <c r="B942" s="1"/>
      <c r="C942" s="36"/>
      <c r="D942" s="133"/>
      <c r="E942" s="134"/>
      <c r="F942" s="43" t="str">
        <f>VLOOKUP(C942,'[2]Acha Air Sales Price List'!$B$1:$D$65536,3,FALSE)</f>
        <v>Exchange rate :</v>
      </c>
      <c r="G942" s="21">
        <f>ROUND(IF(ISBLANK(C942),0,VLOOKUP(C942,'[2]Acha Air Sales Price List'!$B$1:$X$65536,12,FALSE)*$L$14),2)</f>
        <v>0</v>
      </c>
      <c r="H942" s="22">
        <f t="shared" si="21"/>
        <v>0</v>
      </c>
      <c r="I942" s="14"/>
    </row>
    <row r="943" spans="1:9" ht="12.4" hidden="1" customHeight="1">
      <c r="A943" s="13"/>
      <c r="B943" s="1"/>
      <c r="C943" s="36"/>
      <c r="D943" s="133"/>
      <c r="E943" s="134"/>
      <c r="F943" s="43" t="str">
        <f>VLOOKUP(C943,'[2]Acha Air Sales Price List'!$B$1:$D$65536,3,FALSE)</f>
        <v>Exchange rate :</v>
      </c>
      <c r="G943" s="21">
        <f>ROUND(IF(ISBLANK(C943),0,VLOOKUP(C943,'[2]Acha Air Sales Price List'!$B$1:$X$65536,12,FALSE)*$L$14),2)</f>
        <v>0</v>
      </c>
      <c r="H943" s="22">
        <f t="shared" si="21"/>
        <v>0</v>
      </c>
      <c r="I943" s="14"/>
    </row>
    <row r="944" spans="1:9" ht="12.4" hidden="1" customHeight="1">
      <c r="A944" s="13"/>
      <c r="B944" s="1"/>
      <c r="C944" s="36"/>
      <c r="D944" s="133"/>
      <c r="E944" s="134"/>
      <c r="F944" s="43" t="str">
        <f>VLOOKUP(C944,'[2]Acha Air Sales Price List'!$B$1:$D$65536,3,FALSE)</f>
        <v>Exchange rate :</v>
      </c>
      <c r="G944" s="21">
        <f>ROUND(IF(ISBLANK(C944),0,VLOOKUP(C944,'[2]Acha Air Sales Price List'!$B$1:$X$65536,12,FALSE)*$L$14),2)</f>
        <v>0</v>
      </c>
      <c r="H944" s="22">
        <f t="shared" si="21"/>
        <v>0</v>
      </c>
      <c r="I944" s="14"/>
    </row>
    <row r="945" spans="1:9" ht="12.4" hidden="1" customHeight="1">
      <c r="A945" s="13"/>
      <c r="B945" s="1"/>
      <c r="C945" s="36"/>
      <c r="D945" s="133"/>
      <c r="E945" s="134"/>
      <c r="F945" s="43" t="str">
        <f>VLOOKUP(C945,'[2]Acha Air Sales Price List'!$B$1:$D$65536,3,FALSE)</f>
        <v>Exchange rate :</v>
      </c>
      <c r="G945" s="21">
        <f>ROUND(IF(ISBLANK(C945),0,VLOOKUP(C945,'[2]Acha Air Sales Price List'!$B$1:$X$65536,12,FALSE)*$L$14),2)</f>
        <v>0</v>
      </c>
      <c r="H945" s="22">
        <f t="shared" si="21"/>
        <v>0</v>
      </c>
      <c r="I945" s="14"/>
    </row>
    <row r="946" spans="1:9" ht="12.4" hidden="1" customHeight="1">
      <c r="A946" s="13"/>
      <c r="B946" s="1"/>
      <c r="C946" s="36"/>
      <c r="D946" s="133"/>
      <c r="E946" s="134"/>
      <c r="F946" s="43" t="str">
        <f>VLOOKUP(C946,'[2]Acha Air Sales Price List'!$B$1:$D$65536,3,FALSE)</f>
        <v>Exchange rate :</v>
      </c>
      <c r="G946" s="21">
        <f>ROUND(IF(ISBLANK(C946),0,VLOOKUP(C946,'[2]Acha Air Sales Price List'!$B$1:$X$65536,12,FALSE)*$L$14),2)</f>
        <v>0</v>
      </c>
      <c r="H946" s="22">
        <f t="shared" si="21"/>
        <v>0</v>
      </c>
      <c r="I946" s="14"/>
    </row>
    <row r="947" spans="1:9" ht="12.4" hidden="1" customHeight="1">
      <c r="A947" s="13"/>
      <c r="B947" s="1"/>
      <c r="C947" s="36"/>
      <c r="D947" s="133"/>
      <c r="E947" s="134"/>
      <c r="F947" s="43" t="str">
        <f>VLOOKUP(C947,'[2]Acha Air Sales Price List'!$B$1:$D$65536,3,FALSE)</f>
        <v>Exchange rate :</v>
      </c>
      <c r="G947" s="21">
        <f>ROUND(IF(ISBLANK(C947),0,VLOOKUP(C947,'[2]Acha Air Sales Price List'!$B$1:$X$65536,12,FALSE)*$L$14),2)</f>
        <v>0</v>
      </c>
      <c r="H947" s="22">
        <f t="shared" si="21"/>
        <v>0</v>
      </c>
      <c r="I947" s="14"/>
    </row>
    <row r="948" spans="1:9" ht="12.4" hidden="1" customHeight="1">
      <c r="A948" s="13"/>
      <c r="B948" s="1"/>
      <c r="C948" s="36"/>
      <c r="D948" s="133"/>
      <c r="E948" s="134"/>
      <c r="F948" s="43" t="str">
        <f>VLOOKUP(C948,'[2]Acha Air Sales Price List'!$B$1:$D$65536,3,FALSE)</f>
        <v>Exchange rate :</v>
      </c>
      <c r="G948" s="21">
        <f>ROUND(IF(ISBLANK(C948),0,VLOOKUP(C948,'[2]Acha Air Sales Price List'!$B$1:$X$65536,12,FALSE)*$L$14),2)</f>
        <v>0</v>
      </c>
      <c r="H948" s="22">
        <f t="shared" si="21"/>
        <v>0</v>
      </c>
      <c r="I948" s="14"/>
    </row>
    <row r="949" spans="1:9" ht="12.4" hidden="1" customHeight="1">
      <c r="A949" s="13"/>
      <c r="B949" s="1"/>
      <c r="C949" s="36"/>
      <c r="D949" s="133"/>
      <c r="E949" s="134"/>
      <c r="F949" s="43" t="str">
        <f>VLOOKUP(C949,'[2]Acha Air Sales Price List'!$B$1:$D$65536,3,FALSE)</f>
        <v>Exchange rate :</v>
      </c>
      <c r="G949" s="21">
        <f>ROUND(IF(ISBLANK(C949),0,VLOOKUP(C949,'[2]Acha Air Sales Price List'!$B$1:$X$65536,12,FALSE)*$L$14),2)</f>
        <v>0</v>
      </c>
      <c r="H949" s="22">
        <f t="shared" si="21"/>
        <v>0</v>
      </c>
      <c r="I949" s="14"/>
    </row>
    <row r="950" spans="1:9" ht="12.4" hidden="1" customHeight="1">
      <c r="A950" s="13"/>
      <c r="B950" s="1"/>
      <c r="C950" s="36"/>
      <c r="D950" s="133"/>
      <c r="E950" s="134"/>
      <c r="F950" s="43" t="str">
        <f>VLOOKUP(C950,'[2]Acha Air Sales Price List'!$B$1:$D$65536,3,FALSE)</f>
        <v>Exchange rate :</v>
      </c>
      <c r="G950" s="21">
        <f>ROUND(IF(ISBLANK(C950),0,VLOOKUP(C950,'[2]Acha Air Sales Price List'!$B$1:$X$65536,12,FALSE)*$L$14),2)</f>
        <v>0</v>
      </c>
      <c r="H950" s="22">
        <f t="shared" si="21"/>
        <v>0</v>
      </c>
      <c r="I950" s="14"/>
    </row>
    <row r="951" spans="1:9" ht="12.4" hidden="1" customHeight="1">
      <c r="A951" s="13"/>
      <c r="B951" s="1"/>
      <c r="C951" s="36"/>
      <c r="D951" s="133"/>
      <c r="E951" s="134"/>
      <c r="F951" s="43" t="str">
        <f>VLOOKUP(C951,'[2]Acha Air Sales Price List'!$B$1:$D$65536,3,FALSE)</f>
        <v>Exchange rate :</v>
      </c>
      <c r="G951" s="21">
        <f>ROUND(IF(ISBLANK(C951),0,VLOOKUP(C951,'[2]Acha Air Sales Price List'!$B$1:$X$65536,12,FALSE)*$L$14),2)</f>
        <v>0</v>
      </c>
      <c r="H951" s="22">
        <f t="shared" si="21"/>
        <v>0</v>
      </c>
      <c r="I951" s="14"/>
    </row>
    <row r="952" spans="1:9" ht="12.4" hidden="1" customHeight="1">
      <c r="A952" s="13"/>
      <c r="B952" s="1"/>
      <c r="C952" s="37"/>
      <c r="D952" s="133"/>
      <c r="E952" s="134"/>
      <c r="F952" s="43" t="str">
        <f>VLOOKUP(C952,'[2]Acha Air Sales Price List'!$B$1:$D$65536,3,FALSE)</f>
        <v>Exchange rate :</v>
      </c>
      <c r="G952" s="21">
        <f>ROUND(IF(ISBLANK(C952),0,VLOOKUP(C952,'[2]Acha Air Sales Price List'!$B$1:$X$65536,12,FALSE)*$L$14),2)</f>
        <v>0</v>
      </c>
      <c r="H952" s="22">
        <f t="shared" si="21"/>
        <v>0</v>
      </c>
      <c r="I952" s="14"/>
    </row>
    <row r="953" spans="1:9" ht="12" hidden="1" customHeight="1">
      <c r="A953" s="13"/>
      <c r="B953" s="1"/>
      <c r="C953" s="36"/>
      <c r="D953" s="133"/>
      <c r="E953" s="134"/>
      <c r="F953" s="43" t="str">
        <f>VLOOKUP(C953,'[2]Acha Air Sales Price List'!$B$1:$D$65536,3,FALSE)</f>
        <v>Exchange rate :</v>
      </c>
      <c r="G953" s="21">
        <f>ROUND(IF(ISBLANK(C953),0,VLOOKUP(C953,'[2]Acha Air Sales Price List'!$B$1:$X$65536,12,FALSE)*$L$14),2)</f>
        <v>0</v>
      </c>
      <c r="H953" s="22">
        <f t="shared" si="21"/>
        <v>0</v>
      </c>
      <c r="I953" s="14"/>
    </row>
    <row r="954" spans="1:9" ht="12.4" hidden="1" customHeight="1">
      <c r="A954" s="13"/>
      <c r="B954" s="1"/>
      <c r="C954" s="36"/>
      <c r="D954" s="133"/>
      <c r="E954" s="134"/>
      <c r="F954" s="43" t="str">
        <f>VLOOKUP(C954,'[2]Acha Air Sales Price List'!$B$1:$D$65536,3,FALSE)</f>
        <v>Exchange rate :</v>
      </c>
      <c r="G954" s="21">
        <f>ROUND(IF(ISBLANK(C954),0,VLOOKUP(C954,'[2]Acha Air Sales Price List'!$B$1:$X$65536,12,FALSE)*$L$14),2)</f>
        <v>0</v>
      </c>
      <c r="H954" s="22">
        <f t="shared" si="21"/>
        <v>0</v>
      </c>
      <c r="I954" s="14"/>
    </row>
    <row r="955" spans="1:9" ht="12.4" hidden="1" customHeight="1">
      <c r="A955" s="13"/>
      <c r="B955" s="1"/>
      <c r="C955" s="36"/>
      <c r="D955" s="133"/>
      <c r="E955" s="134"/>
      <c r="F955" s="43" t="str">
        <f>VLOOKUP(C955,'[2]Acha Air Sales Price List'!$B$1:$D$65536,3,FALSE)</f>
        <v>Exchange rate :</v>
      </c>
      <c r="G955" s="21">
        <f>ROUND(IF(ISBLANK(C955),0,VLOOKUP(C955,'[2]Acha Air Sales Price List'!$B$1:$X$65536,12,FALSE)*$L$14),2)</f>
        <v>0</v>
      </c>
      <c r="H955" s="22">
        <f t="shared" si="21"/>
        <v>0</v>
      </c>
      <c r="I955" s="14"/>
    </row>
    <row r="956" spans="1:9" ht="12.4" hidden="1" customHeight="1">
      <c r="A956" s="13"/>
      <c r="B956" s="1"/>
      <c r="C956" s="36"/>
      <c r="D956" s="133"/>
      <c r="E956" s="134"/>
      <c r="F956" s="43" t="str">
        <f>VLOOKUP(C956,'[2]Acha Air Sales Price List'!$B$1:$D$65536,3,FALSE)</f>
        <v>Exchange rate :</v>
      </c>
      <c r="G956" s="21">
        <f>ROUND(IF(ISBLANK(C956),0,VLOOKUP(C956,'[2]Acha Air Sales Price List'!$B$1:$X$65536,12,FALSE)*$L$14),2)</f>
        <v>0</v>
      </c>
      <c r="H956" s="22">
        <f t="shared" si="21"/>
        <v>0</v>
      </c>
      <c r="I956" s="14"/>
    </row>
    <row r="957" spans="1:9" ht="12.4" hidden="1" customHeight="1">
      <c r="A957" s="13"/>
      <c r="B957" s="1"/>
      <c r="C957" s="36"/>
      <c r="D957" s="133"/>
      <c r="E957" s="134"/>
      <c r="F957" s="43" t="str">
        <f>VLOOKUP(C957,'[2]Acha Air Sales Price List'!$B$1:$D$65536,3,FALSE)</f>
        <v>Exchange rate :</v>
      </c>
      <c r="G957" s="21">
        <f>ROUND(IF(ISBLANK(C957),0,VLOOKUP(C957,'[2]Acha Air Sales Price List'!$B$1:$X$65536,12,FALSE)*$L$14),2)</f>
        <v>0</v>
      </c>
      <c r="H957" s="22">
        <f t="shared" si="21"/>
        <v>0</v>
      </c>
      <c r="I957" s="14"/>
    </row>
    <row r="958" spans="1:9" ht="12.4" hidden="1" customHeight="1">
      <c r="A958" s="13"/>
      <c r="B958" s="1"/>
      <c r="C958" s="36"/>
      <c r="D958" s="133"/>
      <c r="E958" s="134"/>
      <c r="F958" s="43" t="str">
        <f>VLOOKUP(C958,'[2]Acha Air Sales Price List'!$B$1:$D$65536,3,FALSE)</f>
        <v>Exchange rate :</v>
      </c>
      <c r="G958" s="21">
        <f>ROUND(IF(ISBLANK(C958),0,VLOOKUP(C958,'[2]Acha Air Sales Price List'!$B$1:$X$65536,12,FALSE)*$L$14),2)</f>
        <v>0</v>
      </c>
      <c r="H958" s="22">
        <f t="shared" si="21"/>
        <v>0</v>
      </c>
      <c r="I958" s="14"/>
    </row>
    <row r="959" spans="1:9" ht="12.4" hidden="1" customHeight="1">
      <c r="A959" s="13"/>
      <c r="B959" s="1"/>
      <c r="C959" s="36"/>
      <c r="D959" s="133"/>
      <c r="E959" s="134"/>
      <c r="F959" s="43" t="str">
        <f>VLOOKUP(C959,'[2]Acha Air Sales Price List'!$B$1:$D$65536,3,FALSE)</f>
        <v>Exchange rate :</v>
      </c>
      <c r="G959" s="21">
        <f>ROUND(IF(ISBLANK(C959),0,VLOOKUP(C959,'[2]Acha Air Sales Price List'!$B$1:$X$65536,12,FALSE)*$L$14),2)</f>
        <v>0</v>
      </c>
      <c r="H959" s="22">
        <f t="shared" si="21"/>
        <v>0</v>
      </c>
      <c r="I959" s="14"/>
    </row>
    <row r="960" spans="1:9" ht="12.4" hidden="1" customHeight="1">
      <c r="A960" s="13"/>
      <c r="B960" s="1"/>
      <c r="C960" s="36"/>
      <c r="D960" s="133"/>
      <c r="E960" s="134"/>
      <c r="F960" s="43" t="str">
        <f>VLOOKUP(C960,'[2]Acha Air Sales Price List'!$B$1:$D$65536,3,FALSE)</f>
        <v>Exchange rate :</v>
      </c>
      <c r="G960" s="21">
        <f>ROUND(IF(ISBLANK(C960),0,VLOOKUP(C960,'[2]Acha Air Sales Price List'!$B$1:$X$65536,12,FALSE)*$L$14),2)</f>
        <v>0</v>
      </c>
      <c r="H960" s="22">
        <f t="shared" si="21"/>
        <v>0</v>
      </c>
      <c r="I960" s="14"/>
    </row>
    <row r="961" spans="1:9" ht="12.4" hidden="1" customHeight="1">
      <c r="A961" s="13"/>
      <c r="B961" s="1"/>
      <c r="C961" s="36"/>
      <c r="D961" s="133"/>
      <c r="E961" s="134"/>
      <c r="F961" s="43" t="str">
        <f>VLOOKUP(C961,'[2]Acha Air Sales Price List'!$B$1:$D$65536,3,FALSE)</f>
        <v>Exchange rate :</v>
      </c>
      <c r="G961" s="21">
        <f>ROUND(IF(ISBLANK(C961),0,VLOOKUP(C961,'[2]Acha Air Sales Price List'!$B$1:$X$65536,12,FALSE)*$L$14),2)</f>
        <v>0</v>
      </c>
      <c r="H961" s="22">
        <f t="shared" si="21"/>
        <v>0</v>
      </c>
      <c r="I961" s="14"/>
    </row>
    <row r="962" spans="1:9" ht="12.4" hidden="1" customHeight="1">
      <c r="A962" s="13"/>
      <c r="B962" s="1"/>
      <c r="C962" s="36"/>
      <c r="D962" s="133"/>
      <c r="E962" s="134"/>
      <c r="F962" s="43" t="str">
        <f>VLOOKUP(C962,'[2]Acha Air Sales Price List'!$B$1:$D$65536,3,FALSE)</f>
        <v>Exchange rate :</v>
      </c>
      <c r="G962" s="21">
        <f>ROUND(IF(ISBLANK(C962),0,VLOOKUP(C962,'[2]Acha Air Sales Price List'!$B$1:$X$65536,12,FALSE)*$L$14),2)</f>
        <v>0</v>
      </c>
      <c r="H962" s="22">
        <f t="shared" si="21"/>
        <v>0</v>
      </c>
      <c r="I962" s="14"/>
    </row>
    <row r="963" spans="1:9" ht="12.4" hidden="1" customHeight="1">
      <c r="A963" s="13"/>
      <c r="B963" s="1"/>
      <c r="C963" s="36"/>
      <c r="D963" s="133"/>
      <c r="E963" s="134"/>
      <c r="F963" s="43" t="str">
        <f>VLOOKUP(C963,'[2]Acha Air Sales Price List'!$B$1:$D$65536,3,FALSE)</f>
        <v>Exchange rate :</v>
      </c>
      <c r="G963" s="21">
        <f>ROUND(IF(ISBLANK(C963),0,VLOOKUP(C963,'[2]Acha Air Sales Price List'!$B$1:$X$65536,12,FALSE)*$L$14),2)</f>
        <v>0</v>
      </c>
      <c r="H963" s="22">
        <f t="shared" si="21"/>
        <v>0</v>
      </c>
      <c r="I963" s="14"/>
    </row>
    <row r="964" spans="1:9" ht="12.4" hidden="1" customHeight="1">
      <c r="A964" s="13"/>
      <c r="B964" s="1"/>
      <c r="C964" s="36"/>
      <c r="D964" s="133"/>
      <c r="E964" s="134"/>
      <c r="F964" s="43" t="str">
        <f>VLOOKUP(C964,'[2]Acha Air Sales Price List'!$B$1:$D$65536,3,FALSE)</f>
        <v>Exchange rate :</v>
      </c>
      <c r="G964" s="21">
        <f>ROUND(IF(ISBLANK(C964),0,VLOOKUP(C964,'[2]Acha Air Sales Price List'!$B$1:$X$65536,12,FALSE)*$L$14),2)</f>
        <v>0</v>
      </c>
      <c r="H964" s="22">
        <f t="shared" si="21"/>
        <v>0</v>
      </c>
      <c r="I964" s="14"/>
    </row>
    <row r="965" spans="1:9" ht="12.4" hidden="1" customHeight="1">
      <c r="A965" s="13"/>
      <c r="B965" s="1"/>
      <c r="C965" s="36"/>
      <c r="D965" s="133"/>
      <c r="E965" s="134"/>
      <c r="F965" s="43" t="str">
        <f>VLOOKUP(C965,'[2]Acha Air Sales Price List'!$B$1:$D$65536,3,FALSE)</f>
        <v>Exchange rate :</v>
      </c>
      <c r="G965" s="21">
        <f>ROUND(IF(ISBLANK(C965),0,VLOOKUP(C965,'[2]Acha Air Sales Price List'!$B$1:$X$65536,12,FALSE)*$L$14),2)</f>
        <v>0</v>
      </c>
      <c r="H965" s="22">
        <f t="shared" si="21"/>
        <v>0</v>
      </c>
      <c r="I965" s="14"/>
    </row>
    <row r="966" spans="1:9" ht="12.4" hidden="1" customHeight="1">
      <c r="A966" s="13"/>
      <c r="B966" s="1"/>
      <c r="C966" s="36"/>
      <c r="D966" s="133"/>
      <c r="E966" s="134"/>
      <c r="F966" s="43" t="str">
        <f>VLOOKUP(C966,'[2]Acha Air Sales Price List'!$B$1:$D$65536,3,FALSE)</f>
        <v>Exchange rate :</v>
      </c>
      <c r="G966" s="21">
        <f>ROUND(IF(ISBLANK(C966),0,VLOOKUP(C966,'[2]Acha Air Sales Price List'!$B$1:$X$65536,12,FALSE)*$L$14),2)</f>
        <v>0</v>
      </c>
      <c r="H966" s="22">
        <f t="shared" si="21"/>
        <v>0</v>
      </c>
      <c r="I966" s="14"/>
    </row>
    <row r="967" spans="1:9" ht="12.4" hidden="1" customHeight="1">
      <c r="A967" s="13"/>
      <c r="B967" s="1"/>
      <c r="C967" s="36"/>
      <c r="D967" s="133"/>
      <c r="E967" s="134"/>
      <c r="F967" s="43" t="str">
        <f>VLOOKUP(C967,'[2]Acha Air Sales Price List'!$B$1:$D$65536,3,FALSE)</f>
        <v>Exchange rate :</v>
      </c>
      <c r="G967" s="21">
        <f>ROUND(IF(ISBLANK(C967),0,VLOOKUP(C967,'[2]Acha Air Sales Price List'!$B$1:$X$65536,12,FALSE)*$L$14),2)</f>
        <v>0</v>
      </c>
      <c r="H967" s="22">
        <f t="shared" si="21"/>
        <v>0</v>
      </c>
      <c r="I967" s="14"/>
    </row>
    <row r="968" spans="1:9" ht="12.4" hidden="1" customHeight="1">
      <c r="A968" s="13"/>
      <c r="B968" s="1"/>
      <c r="C968" s="36"/>
      <c r="D968" s="133"/>
      <c r="E968" s="134"/>
      <c r="F968" s="43" t="str">
        <f>VLOOKUP(C968,'[2]Acha Air Sales Price List'!$B$1:$D$65536,3,FALSE)</f>
        <v>Exchange rate :</v>
      </c>
      <c r="G968" s="21">
        <f>ROUND(IF(ISBLANK(C968),0,VLOOKUP(C968,'[2]Acha Air Sales Price List'!$B$1:$X$65536,12,FALSE)*$L$14),2)</f>
        <v>0</v>
      </c>
      <c r="H968" s="22">
        <f t="shared" si="21"/>
        <v>0</v>
      </c>
      <c r="I968" s="14"/>
    </row>
    <row r="969" spans="1:9" ht="12.4" hidden="1" customHeight="1">
      <c r="A969" s="13"/>
      <c r="B969" s="1"/>
      <c r="C969" s="36"/>
      <c r="D969" s="133"/>
      <c r="E969" s="134"/>
      <c r="F969" s="43" t="str">
        <f>VLOOKUP(C969,'[2]Acha Air Sales Price List'!$B$1:$D$65536,3,FALSE)</f>
        <v>Exchange rate :</v>
      </c>
      <c r="G969" s="21">
        <f>ROUND(IF(ISBLANK(C969),0,VLOOKUP(C969,'[2]Acha Air Sales Price List'!$B$1:$X$65536,12,FALSE)*$L$14),2)</f>
        <v>0</v>
      </c>
      <c r="H969" s="22">
        <f t="shared" si="21"/>
        <v>0</v>
      </c>
      <c r="I969" s="14"/>
    </row>
    <row r="970" spans="1:9" ht="12.4" hidden="1" customHeight="1">
      <c r="A970" s="13"/>
      <c r="B970" s="1"/>
      <c r="C970" s="36"/>
      <c r="D970" s="133"/>
      <c r="E970" s="134"/>
      <c r="F970" s="43" t="str">
        <f>VLOOKUP(C970,'[2]Acha Air Sales Price List'!$B$1:$D$65536,3,FALSE)</f>
        <v>Exchange rate :</v>
      </c>
      <c r="G970" s="21">
        <f>ROUND(IF(ISBLANK(C970),0,VLOOKUP(C970,'[2]Acha Air Sales Price List'!$B$1:$X$65536,12,FALSE)*$L$14),2)</f>
        <v>0</v>
      </c>
      <c r="H970" s="22">
        <f t="shared" si="21"/>
        <v>0</v>
      </c>
      <c r="I970" s="14"/>
    </row>
    <row r="971" spans="1:9" ht="12.4" hidden="1" customHeight="1">
      <c r="A971" s="13"/>
      <c r="B971" s="1"/>
      <c r="C971" s="36"/>
      <c r="D971" s="133"/>
      <c r="E971" s="134"/>
      <c r="F971" s="43" t="str">
        <f>VLOOKUP(C971,'[2]Acha Air Sales Price List'!$B$1:$D$65536,3,FALSE)</f>
        <v>Exchange rate :</v>
      </c>
      <c r="G971" s="21">
        <f>ROUND(IF(ISBLANK(C971),0,VLOOKUP(C971,'[2]Acha Air Sales Price List'!$B$1:$X$65536,12,FALSE)*$L$14),2)</f>
        <v>0</v>
      </c>
      <c r="H971" s="22">
        <f t="shared" si="21"/>
        <v>0</v>
      </c>
      <c r="I971" s="14"/>
    </row>
    <row r="972" spans="1:9" ht="12.4" hidden="1" customHeight="1">
      <c r="A972" s="13"/>
      <c r="B972" s="1"/>
      <c r="C972" s="36"/>
      <c r="D972" s="133"/>
      <c r="E972" s="134"/>
      <c r="F972" s="43" t="str">
        <f>VLOOKUP(C972,'[2]Acha Air Sales Price List'!$B$1:$D$65536,3,FALSE)</f>
        <v>Exchange rate :</v>
      </c>
      <c r="G972" s="21">
        <f>ROUND(IF(ISBLANK(C972),0,VLOOKUP(C972,'[2]Acha Air Sales Price List'!$B$1:$X$65536,12,FALSE)*$L$14),2)</f>
        <v>0</v>
      </c>
      <c r="H972" s="22">
        <f t="shared" si="21"/>
        <v>0</v>
      </c>
      <c r="I972" s="14"/>
    </row>
    <row r="973" spans="1:9" ht="12.4" hidden="1" customHeight="1">
      <c r="A973" s="13"/>
      <c r="B973" s="1"/>
      <c r="C973" s="36"/>
      <c r="D973" s="133"/>
      <c r="E973" s="134"/>
      <c r="F973" s="43" t="str">
        <f>VLOOKUP(C973,'[2]Acha Air Sales Price List'!$B$1:$D$65536,3,FALSE)</f>
        <v>Exchange rate :</v>
      </c>
      <c r="G973" s="21">
        <f>ROUND(IF(ISBLANK(C973),0,VLOOKUP(C973,'[2]Acha Air Sales Price List'!$B$1:$X$65536,12,FALSE)*$L$14),2)</f>
        <v>0</v>
      </c>
      <c r="H973" s="22">
        <f t="shared" si="21"/>
        <v>0</v>
      </c>
      <c r="I973" s="14"/>
    </row>
    <row r="974" spans="1:9" ht="12.4" hidden="1" customHeight="1">
      <c r="A974" s="13"/>
      <c r="B974" s="1"/>
      <c r="C974" s="36"/>
      <c r="D974" s="133"/>
      <c r="E974" s="134"/>
      <c r="F974" s="43" t="str">
        <f>VLOOKUP(C974,'[2]Acha Air Sales Price List'!$B$1:$D$65536,3,FALSE)</f>
        <v>Exchange rate :</v>
      </c>
      <c r="G974" s="21">
        <f>ROUND(IF(ISBLANK(C974),0,VLOOKUP(C974,'[2]Acha Air Sales Price List'!$B$1:$X$65536,12,FALSE)*$L$14),2)</f>
        <v>0</v>
      </c>
      <c r="H974" s="22">
        <f t="shared" si="21"/>
        <v>0</v>
      </c>
      <c r="I974" s="14"/>
    </row>
    <row r="975" spans="1:9" ht="12.4" hidden="1" customHeight="1">
      <c r="A975" s="13"/>
      <c r="B975" s="1"/>
      <c r="C975" s="36"/>
      <c r="D975" s="133"/>
      <c r="E975" s="134"/>
      <c r="F975" s="43" t="str">
        <f>VLOOKUP(C975,'[2]Acha Air Sales Price List'!$B$1:$D$65536,3,FALSE)</f>
        <v>Exchange rate :</v>
      </c>
      <c r="G975" s="21">
        <f>ROUND(IF(ISBLANK(C975),0,VLOOKUP(C975,'[2]Acha Air Sales Price List'!$B$1:$X$65536,12,FALSE)*$L$14),2)</f>
        <v>0</v>
      </c>
      <c r="H975" s="22">
        <f t="shared" si="21"/>
        <v>0</v>
      </c>
      <c r="I975" s="14"/>
    </row>
    <row r="976" spans="1:9" ht="12.4" hidden="1" customHeight="1">
      <c r="A976" s="13"/>
      <c r="B976" s="1"/>
      <c r="C976" s="36"/>
      <c r="D976" s="133"/>
      <c r="E976" s="134"/>
      <c r="F976" s="43" t="str">
        <f>VLOOKUP(C976,'[2]Acha Air Sales Price List'!$B$1:$D$65536,3,FALSE)</f>
        <v>Exchange rate :</v>
      </c>
      <c r="G976" s="21">
        <f>ROUND(IF(ISBLANK(C976),0,VLOOKUP(C976,'[2]Acha Air Sales Price List'!$B$1:$X$65536,12,FALSE)*$L$14),2)</f>
        <v>0</v>
      </c>
      <c r="H976" s="22">
        <f t="shared" si="21"/>
        <v>0</v>
      </c>
      <c r="I976" s="14"/>
    </row>
    <row r="977" spans="1:9" ht="12.4" hidden="1" customHeight="1">
      <c r="A977" s="13"/>
      <c r="B977" s="1"/>
      <c r="C977" s="36"/>
      <c r="D977" s="133"/>
      <c r="E977" s="134"/>
      <c r="F977" s="43" t="str">
        <f>VLOOKUP(C977,'[2]Acha Air Sales Price List'!$B$1:$D$65536,3,FALSE)</f>
        <v>Exchange rate :</v>
      </c>
      <c r="G977" s="21">
        <f>ROUND(IF(ISBLANK(C977),0,VLOOKUP(C977,'[2]Acha Air Sales Price List'!$B$1:$X$65536,12,FALSE)*$L$14),2)</f>
        <v>0</v>
      </c>
      <c r="H977" s="22">
        <f t="shared" si="21"/>
        <v>0</v>
      </c>
      <c r="I977" s="14"/>
    </row>
    <row r="978" spans="1:9" ht="12.4" hidden="1" customHeight="1">
      <c r="A978" s="13"/>
      <c r="B978" s="1"/>
      <c r="C978" s="36"/>
      <c r="D978" s="133"/>
      <c r="E978" s="134"/>
      <c r="F978" s="43" t="str">
        <f>VLOOKUP(C978,'[2]Acha Air Sales Price List'!$B$1:$D$65536,3,FALSE)</f>
        <v>Exchange rate :</v>
      </c>
      <c r="G978" s="21">
        <f>ROUND(IF(ISBLANK(C978),0,VLOOKUP(C978,'[2]Acha Air Sales Price List'!$B$1:$X$65536,12,FALSE)*$L$14),2)</f>
        <v>0</v>
      </c>
      <c r="H978" s="22">
        <f t="shared" si="21"/>
        <v>0</v>
      </c>
      <c r="I978" s="14"/>
    </row>
    <row r="979" spans="1:9" ht="12.4" hidden="1" customHeight="1">
      <c r="A979" s="13"/>
      <c r="B979" s="1"/>
      <c r="C979" s="102"/>
      <c r="D979" s="133"/>
      <c r="E979" s="134"/>
      <c r="F979" s="43"/>
      <c r="G979" s="21">
        <f>ROUND(IF(ISBLANK(C979),0,VLOOKUP(C979,'[2]Acha Air Sales Price List'!$B$1:$X$65536,12,FALSE)*$L$14),2)</f>
        <v>0</v>
      </c>
      <c r="H979" s="22">
        <f t="shared" si="21"/>
        <v>0</v>
      </c>
      <c r="I979" s="14"/>
    </row>
    <row r="980" spans="1:9" ht="12.4" hidden="1" customHeight="1">
      <c r="A980" s="13"/>
      <c r="B980" s="1"/>
      <c r="C980" s="37"/>
      <c r="D980" s="139"/>
      <c r="E980" s="140"/>
      <c r="F980" s="43" t="s">
        <v>26</v>
      </c>
      <c r="G980" s="21"/>
      <c r="H980" s="22">
        <f>G980</f>
        <v>0</v>
      </c>
      <c r="I980" s="14"/>
    </row>
    <row r="981" spans="1:9" ht="12.4" customHeight="1" thickBot="1">
      <c r="A981" s="13"/>
      <c r="B981" s="23"/>
      <c r="C981" s="24"/>
      <c r="D981" s="141"/>
      <c r="E981" s="142"/>
      <c r="F981" s="44"/>
      <c r="G981" s="25">
        <f>ROUND(IF(ISBLANK(C981),0,VLOOKUP(C981,'[2]Acha Air Sales Price List'!$B$1:$X$65536,12,FALSE)*$W$14),2)</f>
        <v>0</v>
      </c>
      <c r="H981" s="26">
        <f>ROUND(IF(ISNUMBER(B981), G981*B981, 0),5)</f>
        <v>0</v>
      </c>
      <c r="I981" s="14"/>
    </row>
    <row r="982" spans="1:9" ht="10.5" customHeight="1" thickBot="1">
      <c r="A982" s="13"/>
      <c r="B982" s="2"/>
      <c r="C982" s="2"/>
      <c r="D982" s="2"/>
      <c r="E982" s="2"/>
      <c r="F982" s="2"/>
      <c r="G982" s="31"/>
      <c r="H982" s="32"/>
      <c r="I982" s="14"/>
    </row>
    <row r="983" spans="1:9" ht="16.5" thickBot="1">
      <c r="A983" s="13"/>
      <c r="B983" s="30" t="s">
        <v>17</v>
      </c>
      <c r="C983" s="3"/>
      <c r="D983" s="3"/>
      <c r="E983" s="3"/>
      <c r="F983" s="3"/>
      <c r="G983" s="33" t="s">
        <v>18</v>
      </c>
      <c r="H983" s="34">
        <f ca="1">SUM(H20:H981)</f>
        <v>206.24</v>
      </c>
      <c r="I983" s="14"/>
    </row>
    <row r="984" spans="1:9" ht="16.5" hidden="1" thickBot="1">
      <c r="A984" s="13"/>
      <c r="B984" s="30" t="s">
        <v>17</v>
      </c>
      <c r="C984" s="3"/>
      <c r="D984" s="3"/>
      <c r="E984" s="3"/>
      <c r="F984" s="3"/>
      <c r="G984" s="33" t="s">
        <v>23</v>
      </c>
      <c r="H984" s="34">
        <f ca="1">H983/41.5</f>
        <v>4.9696385542168677</v>
      </c>
      <c r="I984" s="14"/>
    </row>
    <row r="985" spans="1:9" ht="16.5" hidden="1" thickBot="1">
      <c r="A985" s="13"/>
      <c r="B985" s="30"/>
      <c r="C985" s="3"/>
      <c r="D985" s="3"/>
      <c r="E985" s="3"/>
      <c r="F985" s="3"/>
      <c r="G985" s="33" t="s">
        <v>25</v>
      </c>
      <c r="H985" s="34">
        <v>40</v>
      </c>
      <c r="I985" s="14"/>
    </row>
    <row r="986" spans="1:9" ht="16.5" hidden="1" thickBot="1">
      <c r="A986" s="13"/>
      <c r="B986" s="30"/>
      <c r="C986" s="3"/>
      <c r="D986" s="3"/>
      <c r="E986" s="3"/>
      <c r="F986" s="3"/>
      <c r="G986" s="33" t="s">
        <v>24</v>
      </c>
      <c r="H986" s="34">
        <f ca="1">(H985-H984)*41.5</f>
        <v>1453.7599999999998</v>
      </c>
      <c r="I986" s="14"/>
    </row>
    <row r="987" spans="1:9" ht="10.5" customHeight="1">
      <c r="A987" s="18"/>
      <c r="B987" s="19"/>
      <c r="C987" s="19"/>
      <c r="D987" s="19"/>
      <c r="E987" s="19"/>
      <c r="F987" s="19"/>
      <c r="G987" s="19"/>
      <c r="H987" s="19"/>
      <c r="I987" s="20"/>
    </row>
    <row r="989" spans="1:9">
      <c r="F989" s="127" t="s">
        <v>85</v>
      </c>
      <c r="G989" s="128">
        <f>'Tax Invoice'!D14</f>
        <v>35.21</v>
      </c>
    </row>
    <row r="990" spans="1:9">
      <c r="F990" s="127" t="s">
        <v>86</v>
      </c>
      <c r="G990" s="128">
        <f ca="1">H983/G989</f>
        <v>5.8574268673672254</v>
      </c>
    </row>
    <row r="991" spans="1:9">
      <c r="F991" s="127" t="s">
        <v>87</v>
      </c>
      <c r="G991" s="128">
        <f ca="1">H983/G989</f>
        <v>5.8574268673672254</v>
      </c>
      <c r="H991" s="45"/>
    </row>
  </sheetData>
  <mergeCells count="976">
    <mergeCell ref="D977:E977"/>
    <mergeCell ref="D978:E978"/>
    <mergeCell ref="D979:E979"/>
    <mergeCell ref="D980:E980"/>
    <mergeCell ref="D981:E981"/>
    <mergeCell ref="D971:E971"/>
    <mergeCell ref="D972:E972"/>
    <mergeCell ref="D973:E973"/>
    <mergeCell ref="D974:E974"/>
    <mergeCell ref="D975:E975"/>
    <mergeCell ref="D976:E976"/>
    <mergeCell ref="D965:E965"/>
    <mergeCell ref="D966:E966"/>
    <mergeCell ref="D967:E967"/>
    <mergeCell ref="D968:E968"/>
    <mergeCell ref="D969:E969"/>
    <mergeCell ref="D970:E970"/>
    <mergeCell ref="D959:E959"/>
    <mergeCell ref="D960:E960"/>
    <mergeCell ref="D961:E961"/>
    <mergeCell ref="D962:E962"/>
    <mergeCell ref="D963:E963"/>
    <mergeCell ref="D964:E964"/>
    <mergeCell ref="D953:E953"/>
    <mergeCell ref="D954:E954"/>
    <mergeCell ref="D955:E955"/>
    <mergeCell ref="D956:E956"/>
    <mergeCell ref="D957:E957"/>
    <mergeCell ref="D958:E958"/>
    <mergeCell ref="D947:E947"/>
    <mergeCell ref="D948:E948"/>
    <mergeCell ref="D949:E949"/>
    <mergeCell ref="D950:E950"/>
    <mergeCell ref="D951:E951"/>
    <mergeCell ref="D952:E952"/>
    <mergeCell ref="D941:E941"/>
    <mergeCell ref="D942:E942"/>
    <mergeCell ref="D943:E943"/>
    <mergeCell ref="D944:E944"/>
    <mergeCell ref="D945:E945"/>
    <mergeCell ref="D946:E946"/>
    <mergeCell ref="D935:E935"/>
    <mergeCell ref="D936:E936"/>
    <mergeCell ref="D937:E937"/>
    <mergeCell ref="D938:E938"/>
    <mergeCell ref="D939:E939"/>
    <mergeCell ref="D940:E940"/>
    <mergeCell ref="D929:E929"/>
    <mergeCell ref="D930:E930"/>
    <mergeCell ref="D931:E931"/>
    <mergeCell ref="D932:E932"/>
    <mergeCell ref="D933:E933"/>
    <mergeCell ref="D934:E934"/>
    <mergeCell ref="D923:E923"/>
    <mergeCell ref="D924:E924"/>
    <mergeCell ref="D925:E925"/>
    <mergeCell ref="D926:E926"/>
    <mergeCell ref="D927:E927"/>
    <mergeCell ref="D928:E928"/>
    <mergeCell ref="D917:E917"/>
    <mergeCell ref="D918:E918"/>
    <mergeCell ref="D919:E919"/>
    <mergeCell ref="D920:E920"/>
    <mergeCell ref="D921:E921"/>
    <mergeCell ref="D922:E922"/>
    <mergeCell ref="D911:E911"/>
    <mergeCell ref="D912:E912"/>
    <mergeCell ref="D913:E913"/>
    <mergeCell ref="D914:E914"/>
    <mergeCell ref="D915:E915"/>
    <mergeCell ref="D916:E916"/>
    <mergeCell ref="D905:E905"/>
    <mergeCell ref="D906:E906"/>
    <mergeCell ref="D907:E907"/>
    <mergeCell ref="D908:E908"/>
    <mergeCell ref="D909:E909"/>
    <mergeCell ref="D910:E910"/>
    <mergeCell ref="D899:E899"/>
    <mergeCell ref="D900:E900"/>
    <mergeCell ref="D901:E901"/>
    <mergeCell ref="D902:E902"/>
    <mergeCell ref="D903:E903"/>
    <mergeCell ref="D904:E904"/>
    <mergeCell ref="D893:E893"/>
    <mergeCell ref="D894:E894"/>
    <mergeCell ref="D895:E895"/>
    <mergeCell ref="D896:E896"/>
    <mergeCell ref="D897:E897"/>
    <mergeCell ref="D898:E898"/>
    <mergeCell ref="D887:E887"/>
    <mergeCell ref="D888:E888"/>
    <mergeCell ref="D889:E889"/>
    <mergeCell ref="D890:E890"/>
    <mergeCell ref="D891:E891"/>
    <mergeCell ref="D892:E892"/>
    <mergeCell ref="D881:E881"/>
    <mergeCell ref="D882:E882"/>
    <mergeCell ref="D883:E883"/>
    <mergeCell ref="D884:E884"/>
    <mergeCell ref="D885:E885"/>
    <mergeCell ref="D886:E886"/>
    <mergeCell ref="D875:E875"/>
    <mergeCell ref="D876:E876"/>
    <mergeCell ref="D877:E877"/>
    <mergeCell ref="D878:E878"/>
    <mergeCell ref="D879:E879"/>
    <mergeCell ref="D880:E880"/>
    <mergeCell ref="D869:E869"/>
    <mergeCell ref="D870:E870"/>
    <mergeCell ref="D871:E871"/>
    <mergeCell ref="D872:E872"/>
    <mergeCell ref="D873:E873"/>
    <mergeCell ref="D874:E874"/>
    <mergeCell ref="D863:E863"/>
    <mergeCell ref="D864:E864"/>
    <mergeCell ref="D865:E865"/>
    <mergeCell ref="D866:E866"/>
    <mergeCell ref="D867:E867"/>
    <mergeCell ref="D868:E868"/>
    <mergeCell ref="D857:E857"/>
    <mergeCell ref="D858:E858"/>
    <mergeCell ref="D859:E859"/>
    <mergeCell ref="D860:E860"/>
    <mergeCell ref="D861:E861"/>
    <mergeCell ref="D862:E862"/>
    <mergeCell ref="D851:E851"/>
    <mergeCell ref="D852:E852"/>
    <mergeCell ref="D853:E853"/>
    <mergeCell ref="D854:E854"/>
    <mergeCell ref="D855:E855"/>
    <mergeCell ref="D856:E856"/>
    <mergeCell ref="D845:E845"/>
    <mergeCell ref="D846:E846"/>
    <mergeCell ref="D847:E847"/>
    <mergeCell ref="D848:E848"/>
    <mergeCell ref="D849:E849"/>
    <mergeCell ref="D850:E850"/>
    <mergeCell ref="D839:E839"/>
    <mergeCell ref="D840:E840"/>
    <mergeCell ref="D841:E841"/>
    <mergeCell ref="D842:E842"/>
    <mergeCell ref="D843:E843"/>
    <mergeCell ref="D844:E844"/>
    <mergeCell ref="D833:E833"/>
    <mergeCell ref="D834:E834"/>
    <mergeCell ref="D835:E835"/>
    <mergeCell ref="D836:E836"/>
    <mergeCell ref="D837:E837"/>
    <mergeCell ref="D838:E838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791:E791"/>
    <mergeCell ref="D792:E792"/>
    <mergeCell ref="D793:E793"/>
    <mergeCell ref="D794:E794"/>
    <mergeCell ref="D795:E795"/>
    <mergeCell ref="D796:E796"/>
    <mergeCell ref="D785:E785"/>
    <mergeCell ref="D786:E786"/>
    <mergeCell ref="D787:E787"/>
    <mergeCell ref="D788:E788"/>
    <mergeCell ref="D789:E789"/>
    <mergeCell ref="D790:E790"/>
    <mergeCell ref="D779:E779"/>
    <mergeCell ref="D780:E780"/>
    <mergeCell ref="D781:E781"/>
    <mergeCell ref="D782:E782"/>
    <mergeCell ref="D783:E783"/>
    <mergeCell ref="D784:E784"/>
    <mergeCell ref="D773:E773"/>
    <mergeCell ref="D774:E774"/>
    <mergeCell ref="D775:E775"/>
    <mergeCell ref="D776:E776"/>
    <mergeCell ref="D777:E777"/>
    <mergeCell ref="D778:E778"/>
    <mergeCell ref="D767:E767"/>
    <mergeCell ref="D768:E768"/>
    <mergeCell ref="D769:E769"/>
    <mergeCell ref="D770:E770"/>
    <mergeCell ref="D771:E771"/>
    <mergeCell ref="D772:E772"/>
    <mergeCell ref="D761:E761"/>
    <mergeCell ref="D762:E762"/>
    <mergeCell ref="D763:E763"/>
    <mergeCell ref="D764:E764"/>
    <mergeCell ref="D765:E765"/>
    <mergeCell ref="D766:E766"/>
    <mergeCell ref="D755:E755"/>
    <mergeCell ref="D756:E756"/>
    <mergeCell ref="D757:E757"/>
    <mergeCell ref="D758:E758"/>
    <mergeCell ref="D759:E759"/>
    <mergeCell ref="D760:E760"/>
    <mergeCell ref="D749:E749"/>
    <mergeCell ref="D750:E750"/>
    <mergeCell ref="D751:E751"/>
    <mergeCell ref="D752:E752"/>
    <mergeCell ref="D753:E753"/>
    <mergeCell ref="D754:E754"/>
    <mergeCell ref="D743:E743"/>
    <mergeCell ref="D744:E744"/>
    <mergeCell ref="D745:E745"/>
    <mergeCell ref="D746:E746"/>
    <mergeCell ref="D747:E747"/>
    <mergeCell ref="D748:E748"/>
    <mergeCell ref="D737:E737"/>
    <mergeCell ref="D738:E738"/>
    <mergeCell ref="D739:E739"/>
    <mergeCell ref="D740:E740"/>
    <mergeCell ref="D741:E741"/>
    <mergeCell ref="D742:E742"/>
    <mergeCell ref="D731:E731"/>
    <mergeCell ref="D732:E732"/>
    <mergeCell ref="D733:E733"/>
    <mergeCell ref="D734:E734"/>
    <mergeCell ref="D735:E735"/>
    <mergeCell ref="D736:E736"/>
    <mergeCell ref="D725:E725"/>
    <mergeCell ref="D726:E726"/>
    <mergeCell ref="D727:E727"/>
    <mergeCell ref="D728:E728"/>
    <mergeCell ref="D729:E729"/>
    <mergeCell ref="D730:E730"/>
    <mergeCell ref="D719:E719"/>
    <mergeCell ref="D720:E720"/>
    <mergeCell ref="D721:E721"/>
    <mergeCell ref="D722:E722"/>
    <mergeCell ref="D723:E723"/>
    <mergeCell ref="D724:E724"/>
    <mergeCell ref="D713:E713"/>
    <mergeCell ref="D714:E714"/>
    <mergeCell ref="D715:E715"/>
    <mergeCell ref="D716:E716"/>
    <mergeCell ref="D717:E717"/>
    <mergeCell ref="D718:E718"/>
    <mergeCell ref="D707:E707"/>
    <mergeCell ref="D708:E708"/>
    <mergeCell ref="D709:E709"/>
    <mergeCell ref="D710:E710"/>
    <mergeCell ref="D711:E711"/>
    <mergeCell ref="D712:E712"/>
    <mergeCell ref="D701:E701"/>
    <mergeCell ref="D702:E702"/>
    <mergeCell ref="D703:E703"/>
    <mergeCell ref="D704:E704"/>
    <mergeCell ref="D705:E705"/>
    <mergeCell ref="D706:E706"/>
    <mergeCell ref="D695:E695"/>
    <mergeCell ref="D696:E696"/>
    <mergeCell ref="D697:E697"/>
    <mergeCell ref="D698:E698"/>
    <mergeCell ref="D699:E699"/>
    <mergeCell ref="D700:E700"/>
    <mergeCell ref="D689:E689"/>
    <mergeCell ref="D690:E690"/>
    <mergeCell ref="D691:E691"/>
    <mergeCell ref="D692:E692"/>
    <mergeCell ref="D693:E693"/>
    <mergeCell ref="D694:E694"/>
    <mergeCell ref="D683:E683"/>
    <mergeCell ref="D684:E684"/>
    <mergeCell ref="D685:E685"/>
    <mergeCell ref="D686:E686"/>
    <mergeCell ref="D687:E687"/>
    <mergeCell ref="D688:E688"/>
    <mergeCell ref="D677:E677"/>
    <mergeCell ref="D678:E678"/>
    <mergeCell ref="D679:E679"/>
    <mergeCell ref="D680:E680"/>
    <mergeCell ref="D681:E681"/>
    <mergeCell ref="D682:E682"/>
    <mergeCell ref="D671:E671"/>
    <mergeCell ref="D672:E672"/>
    <mergeCell ref="D673:E673"/>
    <mergeCell ref="D674:E674"/>
    <mergeCell ref="D675:E675"/>
    <mergeCell ref="D676:E676"/>
    <mergeCell ref="D665:E665"/>
    <mergeCell ref="D666:E666"/>
    <mergeCell ref="D667:E667"/>
    <mergeCell ref="D668:E668"/>
    <mergeCell ref="D669:E669"/>
    <mergeCell ref="D670:E670"/>
    <mergeCell ref="D659:E659"/>
    <mergeCell ref="D660:E660"/>
    <mergeCell ref="D661:E661"/>
    <mergeCell ref="D662:E662"/>
    <mergeCell ref="D663:E663"/>
    <mergeCell ref="D664:E664"/>
    <mergeCell ref="D653:E653"/>
    <mergeCell ref="D654:E654"/>
    <mergeCell ref="D655:E655"/>
    <mergeCell ref="D656:E656"/>
    <mergeCell ref="D657:E657"/>
    <mergeCell ref="D658:E658"/>
    <mergeCell ref="D647:E647"/>
    <mergeCell ref="D648:E648"/>
    <mergeCell ref="D649:E649"/>
    <mergeCell ref="D650:E650"/>
    <mergeCell ref="D651:E651"/>
    <mergeCell ref="D652:E652"/>
    <mergeCell ref="D641:E641"/>
    <mergeCell ref="D642:E642"/>
    <mergeCell ref="D643:E643"/>
    <mergeCell ref="D644:E644"/>
    <mergeCell ref="D645:E645"/>
    <mergeCell ref="D646:E646"/>
    <mergeCell ref="D635:E635"/>
    <mergeCell ref="D636:E636"/>
    <mergeCell ref="D637:E637"/>
    <mergeCell ref="D638:E638"/>
    <mergeCell ref="D639:E639"/>
    <mergeCell ref="D640:E640"/>
    <mergeCell ref="D629:E629"/>
    <mergeCell ref="D630:E630"/>
    <mergeCell ref="D631:E631"/>
    <mergeCell ref="D632:E632"/>
    <mergeCell ref="D633:E633"/>
    <mergeCell ref="D634:E634"/>
    <mergeCell ref="D623:E623"/>
    <mergeCell ref="D624:E624"/>
    <mergeCell ref="D625:E625"/>
    <mergeCell ref="D626:E626"/>
    <mergeCell ref="D627:E627"/>
    <mergeCell ref="D628:E628"/>
    <mergeCell ref="D617:E617"/>
    <mergeCell ref="D618:E618"/>
    <mergeCell ref="D619:E619"/>
    <mergeCell ref="D620:E620"/>
    <mergeCell ref="D621:E621"/>
    <mergeCell ref="D622:E622"/>
    <mergeCell ref="D611:E611"/>
    <mergeCell ref="D612:E612"/>
    <mergeCell ref="D613:E613"/>
    <mergeCell ref="D614:E614"/>
    <mergeCell ref="D615:E615"/>
    <mergeCell ref="D616:E616"/>
    <mergeCell ref="D605:E605"/>
    <mergeCell ref="D606:E606"/>
    <mergeCell ref="D607:E607"/>
    <mergeCell ref="D608:E608"/>
    <mergeCell ref="D609:E609"/>
    <mergeCell ref="D610:E610"/>
    <mergeCell ref="D599:E599"/>
    <mergeCell ref="D600:E600"/>
    <mergeCell ref="D601:E601"/>
    <mergeCell ref="D602:E602"/>
    <mergeCell ref="D603:E603"/>
    <mergeCell ref="D604:E604"/>
    <mergeCell ref="D593:E593"/>
    <mergeCell ref="D594:E594"/>
    <mergeCell ref="D595:E595"/>
    <mergeCell ref="D596:E596"/>
    <mergeCell ref="D597:E597"/>
    <mergeCell ref="D598:E598"/>
    <mergeCell ref="D587:E587"/>
    <mergeCell ref="D588:E588"/>
    <mergeCell ref="D589:E589"/>
    <mergeCell ref="D590:E590"/>
    <mergeCell ref="D591:E591"/>
    <mergeCell ref="D592:E592"/>
    <mergeCell ref="D581:E581"/>
    <mergeCell ref="D582:E582"/>
    <mergeCell ref="D583:E583"/>
    <mergeCell ref="D584:E584"/>
    <mergeCell ref="D585:E585"/>
    <mergeCell ref="D586:E586"/>
    <mergeCell ref="D575:E575"/>
    <mergeCell ref="D576:E576"/>
    <mergeCell ref="D577:E577"/>
    <mergeCell ref="D578:E578"/>
    <mergeCell ref="D579:E579"/>
    <mergeCell ref="D580:E580"/>
    <mergeCell ref="D569:E569"/>
    <mergeCell ref="D570:E570"/>
    <mergeCell ref="D571:E571"/>
    <mergeCell ref="D572:E572"/>
    <mergeCell ref="D573:E573"/>
    <mergeCell ref="D574:E574"/>
    <mergeCell ref="D563:E563"/>
    <mergeCell ref="D564:E564"/>
    <mergeCell ref="D565:E565"/>
    <mergeCell ref="D566:E566"/>
    <mergeCell ref="D567:E567"/>
    <mergeCell ref="D568:E568"/>
    <mergeCell ref="D557:E557"/>
    <mergeCell ref="D558:E558"/>
    <mergeCell ref="D559:E559"/>
    <mergeCell ref="D560:E560"/>
    <mergeCell ref="D561:E561"/>
    <mergeCell ref="D562:E562"/>
    <mergeCell ref="D551:E551"/>
    <mergeCell ref="D552:E552"/>
    <mergeCell ref="D553:E553"/>
    <mergeCell ref="D554:E554"/>
    <mergeCell ref="D555:E555"/>
    <mergeCell ref="D556:E556"/>
    <mergeCell ref="D545:E545"/>
    <mergeCell ref="D546:E546"/>
    <mergeCell ref="D547:E547"/>
    <mergeCell ref="D548:E548"/>
    <mergeCell ref="D549:E549"/>
    <mergeCell ref="D550:E550"/>
    <mergeCell ref="D539:E539"/>
    <mergeCell ref="D540:E540"/>
    <mergeCell ref="D541:E541"/>
    <mergeCell ref="D542:E542"/>
    <mergeCell ref="D543:E543"/>
    <mergeCell ref="D544:E544"/>
    <mergeCell ref="D533:E533"/>
    <mergeCell ref="D534:E534"/>
    <mergeCell ref="D535:E535"/>
    <mergeCell ref="D536:E536"/>
    <mergeCell ref="D537:E537"/>
    <mergeCell ref="D538:E538"/>
    <mergeCell ref="D527:E527"/>
    <mergeCell ref="D528:E528"/>
    <mergeCell ref="D529:E529"/>
    <mergeCell ref="D530:E530"/>
    <mergeCell ref="D531:E531"/>
    <mergeCell ref="D532:E532"/>
    <mergeCell ref="D521:E521"/>
    <mergeCell ref="D522:E522"/>
    <mergeCell ref="D523:E523"/>
    <mergeCell ref="D524:E524"/>
    <mergeCell ref="D525:E525"/>
    <mergeCell ref="D526:E526"/>
    <mergeCell ref="D515:E515"/>
    <mergeCell ref="D516:E516"/>
    <mergeCell ref="D517:E517"/>
    <mergeCell ref="D518:E518"/>
    <mergeCell ref="D519:E519"/>
    <mergeCell ref="D520:E520"/>
    <mergeCell ref="D509:E509"/>
    <mergeCell ref="D510:E510"/>
    <mergeCell ref="D511:E511"/>
    <mergeCell ref="D512:E512"/>
    <mergeCell ref="D513:E513"/>
    <mergeCell ref="D514:E514"/>
    <mergeCell ref="D503:E503"/>
    <mergeCell ref="D504:E504"/>
    <mergeCell ref="D505:E505"/>
    <mergeCell ref="D506:E506"/>
    <mergeCell ref="D507:E507"/>
    <mergeCell ref="D508:E508"/>
    <mergeCell ref="D497:E497"/>
    <mergeCell ref="D498:E498"/>
    <mergeCell ref="D499:E499"/>
    <mergeCell ref="D500:E500"/>
    <mergeCell ref="D501:E501"/>
    <mergeCell ref="D502:E502"/>
    <mergeCell ref="D491:E491"/>
    <mergeCell ref="D492:E492"/>
    <mergeCell ref="D493:E493"/>
    <mergeCell ref="D494:E494"/>
    <mergeCell ref="D495:E495"/>
    <mergeCell ref="D496:E496"/>
    <mergeCell ref="D485:E485"/>
    <mergeCell ref="D486:E486"/>
    <mergeCell ref="D487:E487"/>
    <mergeCell ref="D488:E488"/>
    <mergeCell ref="D489:E489"/>
    <mergeCell ref="D490:E490"/>
    <mergeCell ref="D479:E479"/>
    <mergeCell ref="D480:E480"/>
    <mergeCell ref="D481:E481"/>
    <mergeCell ref="D482:E482"/>
    <mergeCell ref="D483:E483"/>
    <mergeCell ref="D484:E484"/>
    <mergeCell ref="D473:E473"/>
    <mergeCell ref="D474:E474"/>
    <mergeCell ref="D475:E475"/>
    <mergeCell ref="D476:E476"/>
    <mergeCell ref="D477:E477"/>
    <mergeCell ref="D478:E478"/>
    <mergeCell ref="D467:E467"/>
    <mergeCell ref="D468:E468"/>
    <mergeCell ref="D469:E469"/>
    <mergeCell ref="D470:E470"/>
    <mergeCell ref="D471:E471"/>
    <mergeCell ref="D472:E472"/>
    <mergeCell ref="D461:E461"/>
    <mergeCell ref="D462:E462"/>
    <mergeCell ref="D463:E463"/>
    <mergeCell ref="D464:E464"/>
    <mergeCell ref="D465:E465"/>
    <mergeCell ref="D466:E466"/>
    <mergeCell ref="D455:E455"/>
    <mergeCell ref="D456:E456"/>
    <mergeCell ref="D457:E457"/>
    <mergeCell ref="D458:E458"/>
    <mergeCell ref="D459:E459"/>
    <mergeCell ref="D460:E460"/>
    <mergeCell ref="D449:E449"/>
    <mergeCell ref="D450:E450"/>
    <mergeCell ref="D451:E451"/>
    <mergeCell ref="D452:E452"/>
    <mergeCell ref="D453:E453"/>
    <mergeCell ref="D454:E454"/>
    <mergeCell ref="D443:E443"/>
    <mergeCell ref="D444:E444"/>
    <mergeCell ref="D445:E445"/>
    <mergeCell ref="D446:E446"/>
    <mergeCell ref="D447:E447"/>
    <mergeCell ref="D448:E448"/>
    <mergeCell ref="D437:E437"/>
    <mergeCell ref="D438:E438"/>
    <mergeCell ref="D439:E439"/>
    <mergeCell ref="D440:E440"/>
    <mergeCell ref="D441:E441"/>
    <mergeCell ref="D442:E442"/>
    <mergeCell ref="D431:E431"/>
    <mergeCell ref="D432:E432"/>
    <mergeCell ref="D433:E433"/>
    <mergeCell ref="D434:E434"/>
    <mergeCell ref="D435:E435"/>
    <mergeCell ref="D436:E436"/>
    <mergeCell ref="D425:E425"/>
    <mergeCell ref="D426:E426"/>
    <mergeCell ref="D427:E427"/>
    <mergeCell ref="D428:E428"/>
    <mergeCell ref="D429:E429"/>
    <mergeCell ref="D430:E430"/>
    <mergeCell ref="D419:E419"/>
    <mergeCell ref="D420:E420"/>
    <mergeCell ref="D421:E421"/>
    <mergeCell ref="D422:E422"/>
    <mergeCell ref="D423:E423"/>
    <mergeCell ref="D424:E424"/>
    <mergeCell ref="D413:E413"/>
    <mergeCell ref="D414:E414"/>
    <mergeCell ref="D415:E415"/>
    <mergeCell ref="D416:E416"/>
    <mergeCell ref="D417:E417"/>
    <mergeCell ref="D418:E418"/>
    <mergeCell ref="D407:E407"/>
    <mergeCell ref="D408:E408"/>
    <mergeCell ref="D409:E409"/>
    <mergeCell ref="D410:E410"/>
    <mergeCell ref="D411:E411"/>
    <mergeCell ref="D412:E412"/>
    <mergeCell ref="D401:E401"/>
    <mergeCell ref="D402:E402"/>
    <mergeCell ref="D403:E403"/>
    <mergeCell ref="D404:E404"/>
    <mergeCell ref="D405:E405"/>
    <mergeCell ref="D406:E406"/>
    <mergeCell ref="D395:E395"/>
    <mergeCell ref="D396:E396"/>
    <mergeCell ref="D397:E397"/>
    <mergeCell ref="D398:E398"/>
    <mergeCell ref="D399:E399"/>
    <mergeCell ref="D400:E400"/>
    <mergeCell ref="D389:E389"/>
    <mergeCell ref="D390:E390"/>
    <mergeCell ref="D391:E391"/>
    <mergeCell ref="D392:E392"/>
    <mergeCell ref="D393:E393"/>
    <mergeCell ref="D394:E394"/>
    <mergeCell ref="D383:E383"/>
    <mergeCell ref="D384:E384"/>
    <mergeCell ref="D385:E385"/>
    <mergeCell ref="D386:E386"/>
    <mergeCell ref="D387:E387"/>
    <mergeCell ref="D388:E388"/>
    <mergeCell ref="D377:E377"/>
    <mergeCell ref="D378:E378"/>
    <mergeCell ref="D379:E379"/>
    <mergeCell ref="D380:E380"/>
    <mergeCell ref="D381:E381"/>
    <mergeCell ref="D382:E382"/>
    <mergeCell ref="D371:E371"/>
    <mergeCell ref="D372:E372"/>
    <mergeCell ref="D373:E373"/>
    <mergeCell ref="D374:E374"/>
    <mergeCell ref="D375:E375"/>
    <mergeCell ref="D376:E376"/>
    <mergeCell ref="D365:E365"/>
    <mergeCell ref="D366:E366"/>
    <mergeCell ref="D367:E367"/>
    <mergeCell ref="D368:E368"/>
    <mergeCell ref="D369:E369"/>
    <mergeCell ref="D370:E370"/>
    <mergeCell ref="D359:E359"/>
    <mergeCell ref="D360:E360"/>
    <mergeCell ref="D361:E361"/>
    <mergeCell ref="D362:E362"/>
    <mergeCell ref="D363:E363"/>
    <mergeCell ref="D364:E364"/>
    <mergeCell ref="D353:E353"/>
    <mergeCell ref="D354:E354"/>
    <mergeCell ref="D355:E355"/>
    <mergeCell ref="D356:E356"/>
    <mergeCell ref="D357:E357"/>
    <mergeCell ref="D358:E358"/>
    <mergeCell ref="D347:E347"/>
    <mergeCell ref="D348:E348"/>
    <mergeCell ref="D349:E349"/>
    <mergeCell ref="D350:E350"/>
    <mergeCell ref="D351:E351"/>
    <mergeCell ref="D352:E352"/>
    <mergeCell ref="D341:E341"/>
    <mergeCell ref="D342:E342"/>
    <mergeCell ref="D343:E343"/>
    <mergeCell ref="D344:E344"/>
    <mergeCell ref="D345:E345"/>
    <mergeCell ref="D346:E346"/>
    <mergeCell ref="D335:E335"/>
    <mergeCell ref="D336:E336"/>
    <mergeCell ref="D337:E337"/>
    <mergeCell ref="D338:E338"/>
    <mergeCell ref="D339:E339"/>
    <mergeCell ref="D340:E340"/>
    <mergeCell ref="D329:E329"/>
    <mergeCell ref="D330:E330"/>
    <mergeCell ref="D331:E331"/>
    <mergeCell ref="D332:E332"/>
    <mergeCell ref="D333:E333"/>
    <mergeCell ref="D334:E334"/>
    <mergeCell ref="D323:E323"/>
    <mergeCell ref="D324:E324"/>
    <mergeCell ref="D325:E325"/>
    <mergeCell ref="D326:E326"/>
    <mergeCell ref="D327:E327"/>
    <mergeCell ref="D328:E328"/>
    <mergeCell ref="D317:E317"/>
    <mergeCell ref="D318:E318"/>
    <mergeCell ref="D319:E319"/>
    <mergeCell ref="D320:E320"/>
    <mergeCell ref="D321:E321"/>
    <mergeCell ref="D322:E322"/>
    <mergeCell ref="D311:E311"/>
    <mergeCell ref="D312:E312"/>
    <mergeCell ref="D313:E313"/>
    <mergeCell ref="D314:E314"/>
    <mergeCell ref="D315:E315"/>
    <mergeCell ref="D316:E316"/>
    <mergeCell ref="D305:E305"/>
    <mergeCell ref="D306:E306"/>
    <mergeCell ref="D307:E307"/>
    <mergeCell ref="D308:E308"/>
    <mergeCell ref="D309:E309"/>
    <mergeCell ref="D310:E310"/>
    <mergeCell ref="D299:E299"/>
    <mergeCell ref="D300:E300"/>
    <mergeCell ref="D301:E301"/>
    <mergeCell ref="D302:E302"/>
    <mergeCell ref="D303:E303"/>
    <mergeCell ref="D304:E304"/>
    <mergeCell ref="D293:E293"/>
    <mergeCell ref="D294:E294"/>
    <mergeCell ref="D295:E295"/>
    <mergeCell ref="D296:E296"/>
    <mergeCell ref="D297:E297"/>
    <mergeCell ref="D298:E298"/>
    <mergeCell ref="D287:E287"/>
    <mergeCell ref="D288:E288"/>
    <mergeCell ref="D289:E289"/>
    <mergeCell ref="D290:E290"/>
    <mergeCell ref="D291:E291"/>
    <mergeCell ref="D292:E292"/>
    <mergeCell ref="D281:E281"/>
    <mergeCell ref="D282:E282"/>
    <mergeCell ref="D283:E283"/>
    <mergeCell ref="D284:E284"/>
    <mergeCell ref="D285:E285"/>
    <mergeCell ref="D286:E286"/>
    <mergeCell ref="D275:E275"/>
    <mergeCell ref="D276:E276"/>
    <mergeCell ref="D277:E277"/>
    <mergeCell ref="D278:E278"/>
    <mergeCell ref="D279:E279"/>
    <mergeCell ref="D280:E280"/>
    <mergeCell ref="D269:E269"/>
    <mergeCell ref="D270:E270"/>
    <mergeCell ref="D271:E271"/>
    <mergeCell ref="D272:E272"/>
    <mergeCell ref="D273:E273"/>
    <mergeCell ref="D274:E274"/>
    <mergeCell ref="D263:E263"/>
    <mergeCell ref="D264:E264"/>
    <mergeCell ref="D265:E265"/>
    <mergeCell ref="D266:E266"/>
    <mergeCell ref="D267:E267"/>
    <mergeCell ref="D268:E268"/>
    <mergeCell ref="D257:E257"/>
    <mergeCell ref="D258:E258"/>
    <mergeCell ref="D259:E259"/>
    <mergeCell ref="D260:E260"/>
    <mergeCell ref="D261:E261"/>
    <mergeCell ref="D262:E262"/>
    <mergeCell ref="D251:E251"/>
    <mergeCell ref="D252:E252"/>
    <mergeCell ref="D253:E253"/>
    <mergeCell ref="D254:E254"/>
    <mergeCell ref="D255:E255"/>
    <mergeCell ref="D256:E256"/>
    <mergeCell ref="D245:E245"/>
    <mergeCell ref="D246:E246"/>
    <mergeCell ref="D247:E247"/>
    <mergeCell ref="D248:E248"/>
    <mergeCell ref="D249:E249"/>
    <mergeCell ref="D250:E250"/>
    <mergeCell ref="D239:E239"/>
    <mergeCell ref="D240:E240"/>
    <mergeCell ref="D241:E241"/>
    <mergeCell ref="D242:E242"/>
    <mergeCell ref="D243:E243"/>
    <mergeCell ref="D244:E244"/>
    <mergeCell ref="D233:E233"/>
    <mergeCell ref="D234:E234"/>
    <mergeCell ref="D235:E235"/>
    <mergeCell ref="D236:E236"/>
    <mergeCell ref="D237:E237"/>
    <mergeCell ref="D238:E238"/>
    <mergeCell ref="D227:E227"/>
    <mergeCell ref="D228:E228"/>
    <mergeCell ref="D229:E229"/>
    <mergeCell ref="D230:E230"/>
    <mergeCell ref="D231:E231"/>
    <mergeCell ref="D232:E232"/>
    <mergeCell ref="D221:E221"/>
    <mergeCell ref="D222:E222"/>
    <mergeCell ref="D223:E223"/>
    <mergeCell ref="D224:E224"/>
    <mergeCell ref="D225:E225"/>
    <mergeCell ref="D226:E226"/>
    <mergeCell ref="D215:E215"/>
    <mergeCell ref="D216:E216"/>
    <mergeCell ref="D217:E217"/>
    <mergeCell ref="D218:E218"/>
    <mergeCell ref="D219:E219"/>
    <mergeCell ref="D220:E220"/>
    <mergeCell ref="D209:E209"/>
    <mergeCell ref="D210:E210"/>
    <mergeCell ref="D211:E211"/>
    <mergeCell ref="D212:E212"/>
    <mergeCell ref="D213:E213"/>
    <mergeCell ref="D214:E214"/>
    <mergeCell ref="D203:E203"/>
    <mergeCell ref="D204:E204"/>
    <mergeCell ref="D205:E205"/>
    <mergeCell ref="D206:E206"/>
    <mergeCell ref="D207:E207"/>
    <mergeCell ref="D208:E208"/>
    <mergeCell ref="D197:E197"/>
    <mergeCell ref="D198:E198"/>
    <mergeCell ref="D199:E199"/>
    <mergeCell ref="D200:E200"/>
    <mergeCell ref="D201:E201"/>
    <mergeCell ref="D202:E202"/>
    <mergeCell ref="D191:E191"/>
    <mergeCell ref="D192:E192"/>
    <mergeCell ref="D193:E193"/>
    <mergeCell ref="D194:E194"/>
    <mergeCell ref="D195:E195"/>
    <mergeCell ref="D196:E196"/>
    <mergeCell ref="D185:E185"/>
    <mergeCell ref="D186:E186"/>
    <mergeCell ref="D187:E187"/>
    <mergeCell ref="D188:E188"/>
    <mergeCell ref="D189:E189"/>
    <mergeCell ref="D190:E190"/>
    <mergeCell ref="D179:E179"/>
    <mergeCell ref="D180:E180"/>
    <mergeCell ref="D181:E181"/>
    <mergeCell ref="D182:E182"/>
    <mergeCell ref="D183:E183"/>
    <mergeCell ref="D184:E184"/>
    <mergeCell ref="D173:E173"/>
    <mergeCell ref="D174:E174"/>
    <mergeCell ref="D175:E175"/>
    <mergeCell ref="D176:E176"/>
    <mergeCell ref="D177:E177"/>
    <mergeCell ref="D178:E178"/>
    <mergeCell ref="D167:E167"/>
    <mergeCell ref="D168:E168"/>
    <mergeCell ref="D169:E169"/>
    <mergeCell ref="D170:E170"/>
    <mergeCell ref="D171:E171"/>
    <mergeCell ref="D172:E172"/>
    <mergeCell ref="D161:E161"/>
    <mergeCell ref="D162:E162"/>
    <mergeCell ref="D163:E163"/>
    <mergeCell ref="D164:E164"/>
    <mergeCell ref="D165:E165"/>
    <mergeCell ref="D166:E166"/>
    <mergeCell ref="D155:E155"/>
    <mergeCell ref="D156:E156"/>
    <mergeCell ref="D157:E157"/>
    <mergeCell ref="D158:E158"/>
    <mergeCell ref="D159:E159"/>
    <mergeCell ref="D160:E160"/>
    <mergeCell ref="D149:E149"/>
    <mergeCell ref="D150:E150"/>
    <mergeCell ref="D151:E151"/>
    <mergeCell ref="D152:E152"/>
    <mergeCell ref="D153:E153"/>
    <mergeCell ref="D154:E154"/>
    <mergeCell ref="D143:E143"/>
    <mergeCell ref="D144:E144"/>
    <mergeCell ref="D145:E145"/>
    <mergeCell ref="D146:E146"/>
    <mergeCell ref="D147:E147"/>
    <mergeCell ref="D148:E148"/>
    <mergeCell ref="D137:E137"/>
    <mergeCell ref="D138:E138"/>
    <mergeCell ref="D139:E139"/>
    <mergeCell ref="D140:E140"/>
    <mergeCell ref="D141:E141"/>
    <mergeCell ref="D142:E142"/>
    <mergeCell ref="D131:E131"/>
    <mergeCell ref="D132:E132"/>
    <mergeCell ref="D133:E133"/>
    <mergeCell ref="D134:E134"/>
    <mergeCell ref="D135:E135"/>
    <mergeCell ref="D136:E136"/>
    <mergeCell ref="D125:E125"/>
    <mergeCell ref="D126:E126"/>
    <mergeCell ref="D127:E127"/>
    <mergeCell ref="D128:E128"/>
    <mergeCell ref="D129:E129"/>
    <mergeCell ref="D130:E130"/>
    <mergeCell ref="D119:E119"/>
    <mergeCell ref="D120:E120"/>
    <mergeCell ref="D121:E121"/>
    <mergeCell ref="D122:E122"/>
    <mergeCell ref="D123:E123"/>
    <mergeCell ref="D124:E124"/>
    <mergeCell ref="D113:E113"/>
    <mergeCell ref="D114:E114"/>
    <mergeCell ref="D115:E115"/>
    <mergeCell ref="D116:E116"/>
    <mergeCell ref="D117:E117"/>
    <mergeCell ref="D118:E118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86:E86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9:E59"/>
    <mergeCell ref="D60:E60"/>
    <mergeCell ref="D61:E61"/>
    <mergeCell ref="D62:E62"/>
    <mergeCell ref="D63:E63"/>
    <mergeCell ref="D64:E64"/>
    <mergeCell ref="D53:E53"/>
    <mergeCell ref="D54:E54"/>
    <mergeCell ref="D55:E55"/>
    <mergeCell ref="D56:E56"/>
    <mergeCell ref="D57:E57"/>
    <mergeCell ref="D58:E58"/>
    <mergeCell ref="D47:E47"/>
    <mergeCell ref="D48:E48"/>
    <mergeCell ref="D49:E49"/>
    <mergeCell ref="D50:E50"/>
    <mergeCell ref="D51:E51"/>
    <mergeCell ref="D52:E52"/>
    <mergeCell ref="D41:E41"/>
    <mergeCell ref="D42:E42"/>
    <mergeCell ref="D43:E43"/>
    <mergeCell ref="D44:E44"/>
    <mergeCell ref="D45:E45"/>
    <mergeCell ref="D46:E46"/>
    <mergeCell ref="D35:E35"/>
    <mergeCell ref="D36:E36"/>
    <mergeCell ref="D37:E37"/>
    <mergeCell ref="D38:E38"/>
    <mergeCell ref="D39:E39"/>
    <mergeCell ref="D40:E40"/>
    <mergeCell ref="D29:E29"/>
    <mergeCell ref="D30:E30"/>
    <mergeCell ref="D31:E31"/>
    <mergeCell ref="D32:E32"/>
    <mergeCell ref="D33:E33"/>
    <mergeCell ref="D34:E34"/>
    <mergeCell ref="D23:E23"/>
    <mergeCell ref="D24:E24"/>
    <mergeCell ref="D25:E25"/>
    <mergeCell ref="D26:E26"/>
    <mergeCell ref="D27:E27"/>
    <mergeCell ref="D28:E28"/>
    <mergeCell ref="D22:E22"/>
    <mergeCell ref="D20:E20"/>
    <mergeCell ref="D21:E21"/>
    <mergeCell ref="B13:D13"/>
    <mergeCell ref="G13:G14"/>
    <mergeCell ref="H13:H14"/>
    <mergeCell ref="B14:D14"/>
    <mergeCell ref="D19:E19"/>
    <mergeCell ref="B8:D8"/>
    <mergeCell ref="B9:D9"/>
    <mergeCell ref="G9:G10"/>
    <mergeCell ref="H9:H10"/>
    <mergeCell ref="B10:D10"/>
    <mergeCell ref="B11:D11"/>
    <mergeCell ref="G11:G12"/>
    <mergeCell ref="H11:H12"/>
    <mergeCell ref="B12:D12"/>
  </mergeCells>
  <conditionalFormatting sqref="B20:B981">
    <cfRule type="cellIs" dxfId="11" priority="7" stopIfTrue="1" operator="equal">
      <formula>"ALERT"</formula>
    </cfRule>
  </conditionalFormatting>
  <conditionalFormatting sqref="F9:F14">
    <cfRule type="cellIs" dxfId="10" priority="5" stopIfTrue="1" operator="equal">
      <formula>0</formula>
    </cfRule>
  </conditionalFormatting>
  <conditionalFormatting sqref="F10:F14">
    <cfRule type="containsBlanks" dxfId="9" priority="6" stopIfTrue="1">
      <formula>LEN(TRIM(F10))=0</formula>
    </cfRule>
  </conditionalFormatting>
  <conditionalFormatting sqref="F20:F978">
    <cfRule type="containsText" dxfId="8" priority="1" stopIfTrue="1" operator="containsText" text="Exchange rate :">
      <formula>NOT(ISERROR(SEARCH("Exchange rate :",F20)))</formula>
    </cfRule>
  </conditionalFormatting>
  <conditionalFormatting sqref="F20:H981 H983:H986">
    <cfRule type="containsErrors" dxfId="7" priority="2" stopIfTrue="1">
      <formula>ISERROR(F20)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hyperlinks>
    <hyperlink ref="B6" r:id="rId1" display="http://www.achadirect.com/" xr:uid="{7344377C-AC3C-4001-B29A-498E1C3D737A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/>
  </sheetViews>
  <sheetFormatPr defaultRowHeight="12.75"/>
  <cols>
    <col min="1" max="1" width="55.140625" style="99" customWidth="1"/>
    <col min="2" max="2" width="9.140625" style="99"/>
    <col min="3" max="3" width="7.28515625" style="99" customWidth="1"/>
    <col min="4" max="4" width="11.28515625" style="99" customWidth="1"/>
    <col min="5" max="5" width="10.28515625" style="99" customWidth="1"/>
    <col min="6" max="6" width="10" style="99" customWidth="1"/>
    <col min="7" max="7" width="12.140625" style="99" bestFit="1" customWidth="1"/>
    <col min="8" max="16384" width="9.140625" style="99"/>
  </cols>
  <sheetData>
    <row r="1" spans="1:8" s="52" customFormat="1" ht="21" customHeight="1" thickBot="1">
      <c r="A1" s="47" t="s">
        <v>1</v>
      </c>
      <c r="B1" s="48" t="s">
        <v>27</v>
      </c>
      <c r="C1" s="49"/>
      <c r="D1" s="49"/>
      <c r="E1" s="49"/>
      <c r="F1" s="49"/>
      <c r="G1" s="50"/>
      <c r="H1" s="51"/>
    </row>
    <row r="2" spans="1:8" s="52" customFormat="1" ht="13.5" thickBot="1">
      <c r="A2" s="53" t="s">
        <v>46</v>
      </c>
      <c r="B2" s="54" t="s">
        <v>43</v>
      </c>
      <c r="C2" s="55"/>
      <c r="D2" s="56"/>
      <c r="F2" s="57" t="s">
        <v>5</v>
      </c>
      <c r="G2" s="58" t="s">
        <v>28</v>
      </c>
    </row>
    <row r="3" spans="1:8" s="52" customFormat="1" ht="15" customHeight="1" thickBot="1">
      <c r="A3" s="53" t="s">
        <v>29</v>
      </c>
      <c r="F3" s="59">
        <v>45322</v>
      </c>
      <c r="G3" s="60"/>
    </row>
    <row r="4" spans="1:8" s="52" customFormat="1">
      <c r="A4" s="53" t="s">
        <v>30</v>
      </c>
    </row>
    <row r="5" spans="1:8" s="52" customFormat="1">
      <c r="A5" s="53" t="s">
        <v>48</v>
      </c>
    </row>
    <row r="6" spans="1:8" s="52" customFormat="1">
      <c r="A6" s="53" t="s">
        <v>47</v>
      </c>
    </row>
    <row r="7" spans="1:8" s="52" customFormat="1">
      <c r="A7" s="61" t="s">
        <v>2</v>
      </c>
      <c r="E7" s="62"/>
    </row>
    <row r="8" spans="1:8" s="52" customFormat="1" ht="10.5" customHeight="1" thickBot="1">
      <c r="A8" s="61"/>
      <c r="E8" s="62"/>
    </row>
    <row r="9" spans="1:8" s="52" customFormat="1" ht="13.5" thickBot="1">
      <c r="A9" s="104" t="s">
        <v>3</v>
      </c>
      <c r="E9" s="105" t="s">
        <v>31</v>
      </c>
      <c r="F9" s="106"/>
      <c r="G9" s="107"/>
    </row>
    <row r="10" spans="1:8" s="52" customFormat="1">
      <c r="A10" s="63" t="str">
        <f>Invoice!B9</f>
        <v>RP Piercing and Jewelry</v>
      </c>
      <c r="B10" s="64"/>
      <c r="C10" s="64"/>
      <c r="E10" s="65" t="str">
        <f>Invoice!F9</f>
        <v>RP Piercing and Jewelry</v>
      </c>
      <c r="F10" s="66"/>
      <c r="G10" s="67"/>
    </row>
    <row r="11" spans="1:8" s="52" customFormat="1">
      <c r="A11" s="68" t="str">
        <f>Invoice!B10</f>
        <v>Mrs. Pakaimas Ardruxsa</v>
      </c>
      <c r="B11" s="69"/>
      <c r="C11" s="69"/>
      <c r="E11" s="70" t="str">
        <f>Invoice!F10</f>
        <v>Mrs. Pakaimas Ardruxsa</v>
      </c>
      <c r="F11" s="71"/>
      <c r="G11" s="72"/>
    </row>
    <row r="12" spans="1:8" s="52" customFormat="1">
      <c r="A12" s="68" t="str">
        <f>Invoice!B11</f>
        <v>Bangkok</v>
      </c>
      <c r="B12" s="69"/>
      <c r="C12" s="69"/>
      <c r="E12" s="70" t="str">
        <f>Invoice!F11</f>
        <v>Bangkok</v>
      </c>
      <c r="F12" s="71"/>
      <c r="G12" s="72"/>
    </row>
    <row r="13" spans="1:8" s="52" customFormat="1">
      <c r="A13" s="68" t="str">
        <f>Invoice!B12</f>
        <v>Thailand</v>
      </c>
      <c r="B13" s="69"/>
      <c r="C13" s="69"/>
      <c r="E13" s="70" t="str">
        <f>Invoice!F12</f>
        <v>Thailand</v>
      </c>
      <c r="F13" s="71"/>
      <c r="G13" s="72"/>
    </row>
    <row r="14" spans="1:8" s="52" customFormat="1">
      <c r="A14" s="68">
        <f>Invoice!B13</f>
        <v>0</v>
      </c>
      <c r="B14" s="69"/>
      <c r="C14" s="69"/>
      <c r="D14" s="103">
        <f>VLOOKUP(F3,[1]Sheet1!$A$9:$F$7290,2,FALSE)</f>
        <v>35.21</v>
      </c>
      <c r="E14" s="70">
        <f>Invoice!F13</f>
        <v>0</v>
      </c>
      <c r="F14" s="71"/>
      <c r="G14" s="72"/>
    </row>
    <row r="15" spans="1:8" s="52" customFormat="1" ht="13.5" thickBot="1">
      <c r="A15" s="73">
        <f>Invoice!B14</f>
        <v>0</v>
      </c>
      <c r="E15" s="74">
        <f>Invoice!F14</f>
        <v>0</v>
      </c>
      <c r="F15" s="75"/>
      <c r="G15" s="76"/>
    </row>
    <row r="16" spans="1:8" s="52" customFormat="1" ht="13.5" customHeight="1" thickBot="1">
      <c r="A16" s="77"/>
    </row>
    <row r="17" spans="1:7" s="52" customFormat="1" ht="13.5" thickBot="1">
      <c r="A17" s="78" t="s">
        <v>0</v>
      </c>
      <c r="B17" s="79" t="s">
        <v>32</v>
      </c>
      <c r="C17" s="79" t="s">
        <v>33</v>
      </c>
      <c r="D17" s="79" t="s">
        <v>34</v>
      </c>
      <c r="E17" s="79" t="s">
        <v>35</v>
      </c>
      <c r="F17" s="79" t="s">
        <v>36</v>
      </c>
      <c r="G17" s="79" t="s">
        <v>37</v>
      </c>
    </row>
    <row r="18" spans="1:7" s="85" customFormat="1" ht="36">
      <c r="A18" s="101" t="str">
        <f>Invoice!F20</f>
        <v>Titanium G23 labret,20g(0.8mm) with a threadless push pin top with 1.5mm CZ Cubic Zirconia (CZ) bezel set ball ( 2.5mm base plate )</v>
      </c>
      <c r="B18" s="80" t="str">
        <f>Invoice!C20</f>
        <v>ULBPISZ20X15</v>
      </c>
      <c r="C18" s="81">
        <f>Invoice!B20</f>
        <v>5</v>
      </c>
      <c r="D18" s="82">
        <f>F18/$D$14</f>
        <v>2.4899176370349334</v>
      </c>
      <c r="E18" s="82">
        <f>G18/$D$14</f>
        <v>12.449588185174667</v>
      </c>
      <c r="F18" s="83">
        <f>Invoice!G20</f>
        <v>87.67</v>
      </c>
      <c r="G18" s="84">
        <f>C18*F18</f>
        <v>438.35</v>
      </c>
    </row>
    <row r="19" spans="1:7" s="85" customFormat="1" ht="36">
      <c r="A19" s="101" t="str">
        <f>Invoice!F21</f>
        <v>Titanium G23 labret,20g(0.8mm) with a threadless push pin top with 2mm CZ Cubic Zirconia (CZ) bezel set ball ( 2.5mm base plate )</v>
      </c>
      <c r="B19" s="80" t="str">
        <f>Invoice!C21</f>
        <v>ULBPISZ20X2</v>
      </c>
      <c r="C19" s="81">
        <f>Invoice!B21</f>
        <v>10</v>
      </c>
      <c r="D19" s="86">
        <f t="shared" ref="D19:E64" si="0">F19/$D$14</f>
        <v>2.4899176370349334</v>
      </c>
      <c r="E19" s="86">
        <f t="shared" si="0"/>
        <v>24.899176370349334</v>
      </c>
      <c r="F19" s="87">
        <f>Invoice!G21</f>
        <v>87.67</v>
      </c>
      <c r="G19" s="88">
        <f t="shared" ref="G19:G64" si="1">C19*F19</f>
        <v>876.7</v>
      </c>
    </row>
    <row r="20" spans="1:7" s="85" customFormat="1" ht="24">
      <c r="A20" s="101" t="str">
        <f>Invoice!F22</f>
        <v>Titanium G23, 3mm flat heart shape design top for our 1.2mm (16g) internally threaded posts: XUBB16GI, XULB16GI</v>
      </c>
      <c r="B20" s="80" t="str">
        <f>Invoice!C22</f>
        <v>UHTIN</v>
      </c>
      <c r="C20" s="81">
        <f>Invoice!B22</f>
        <v>10</v>
      </c>
      <c r="D20" s="86">
        <f t="shared" si="0"/>
        <v>0.99005964214711728</v>
      </c>
      <c r="E20" s="86">
        <f t="shared" si="0"/>
        <v>9.9005964214711728</v>
      </c>
      <c r="F20" s="87">
        <f>Invoice!G22</f>
        <v>34.86</v>
      </c>
      <c r="G20" s="88">
        <f t="shared" si="1"/>
        <v>348.6</v>
      </c>
    </row>
    <row r="21" spans="1:7" s="85" customFormat="1" ht="24">
      <c r="A21" s="101" t="str">
        <f>Invoice!F23</f>
        <v>Titanium G23, 3mm flat heart shape design top for our 1.2mm (16g) internally threaded posts: XUBB16GI, XULB16GI</v>
      </c>
      <c r="B21" s="80" t="str">
        <f>Invoice!C23</f>
        <v>UHTIN</v>
      </c>
      <c r="C21" s="81">
        <f>Invoice!B23</f>
        <v>10</v>
      </c>
      <c r="D21" s="86">
        <f t="shared" si="0"/>
        <v>0.99005964214711728</v>
      </c>
      <c r="E21" s="86">
        <f t="shared" si="0"/>
        <v>9.9005964214711728</v>
      </c>
      <c r="F21" s="87">
        <f>Invoice!G23</f>
        <v>34.86</v>
      </c>
      <c r="G21" s="88">
        <f t="shared" si="1"/>
        <v>348.6</v>
      </c>
    </row>
    <row r="22" spans="1:7" s="85" customFormat="1" ht="25.5">
      <c r="A22" s="101" t="str">
        <f>Invoice!F24</f>
        <v>Internally threaded Titanium G23 eyebrow banana, 16g (1.2mm) with two internally threaded 2.5mm balls</v>
      </c>
      <c r="B22" s="80" t="str">
        <f>Invoice!C24</f>
        <v>UBNEB25I</v>
      </c>
      <c r="C22" s="81">
        <f>Invoice!B24</f>
        <v>10</v>
      </c>
      <c r="D22" s="86">
        <f t="shared" si="0"/>
        <v>2.0698665151945468</v>
      </c>
      <c r="E22" s="86">
        <f t="shared" si="0"/>
        <v>20.69866515194547</v>
      </c>
      <c r="F22" s="87">
        <f>Invoice!G24</f>
        <v>72.88</v>
      </c>
      <c r="G22" s="88">
        <f t="shared" si="1"/>
        <v>728.8</v>
      </c>
    </row>
    <row r="23" spans="1:7" s="85" customFormat="1" ht="25.5">
      <c r="A23" s="101" t="str">
        <f>Invoice!F25</f>
        <v>Bioflex eyebrow banana, 16g (1.2mm) with two tiny 2.5mm steel balls</v>
      </c>
      <c r="B23" s="80" t="str">
        <f>Invoice!C25</f>
        <v>FBNEB25</v>
      </c>
      <c r="C23" s="81">
        <f>Invoice!B25</f>
        <v>0</v>
      </c>
      <c r="D23" s="86">
        <f t="shared" si="0"/>
        <v>0.22749218971882987</v>
      </c>
      <c r="E23" s="86">
        <f t="shared" si="0"/>
        <v>0</v>
      </c>
      <c r="F23" s="87">
        <f>Invoice!G25</f>
        <v>8.01</v>
      </c>
      <c r="G23" s="88">
        <f t="shared" si="1"/>
        <v>0</v>
      </c>
    </row>
    <row r="24" spans="1:7" s="85" customFormat="1" ht="24">
      <c r="A24" s="101" t="str">
        <f>Invoice!F26</f>
        <v>High polished titanium G23 circular barbell, 1.2mm (16g) with two internally threaded 3mm balls</v>
      </c>
      <c r="B24" s="80" t="str">
        <f>Invoice!C26</f>
        <v>UCBEBIN</v>
      </c>
      <c r="C24" s="81">
        <f>Invoice!B26</f>
        <v>10</v>
      </c>
      <c r="D24" s="86">
        <f t="shared" si="0"/>
        <v>1.8699233172394207</v>
      </c>
      <c r="E24" s="86">
        <f t="shared" si="0"/>
        <v>18.699233172394209</v>
      </c>
      <c r="F24" s="87">
        <f>Invoice!G26</f>
        <v>65.84</v>
      </c>
      <c r="G24" s="88">
        <f t="shared" si="1"/>
        <v>658.40000000000009</v>
      </c>
    </row>
    <row r="25" spans="1:7" s="85" customFormat="1" ht="24">
      <c r="A25" s="101" t="str">
        <f>Invoice!F27</f>
        <v>High polished titanium G23 circular barbell, 1.2mm (16g) with two internally threaded 3mm balls</v>
      </c>
      <c r="B25" s="80" t="str">
        <f>Invoice!C27</f>
        <v>UCBEBIN</v>
      </c>
      <c r="C25" s="81">
        <f>Invoice!B27</f>
        <v>5</v>
      </c>
      <c r="D25" s="86">
        <f t="shared" si="0"/>
        <v>1.8699233172394207</v>
      </c>
      <c r="E25" s="86">
        <f t="shared" si="0"/>
        <v>9.3496165861971043</v>
      </c>
      <c r="F25" s="87">
        <f>Invoice!G27</f>
        <v>65.84</v>
      </c>
      <c r="G25" s="88">
        <f t="shared" si="1"/>
        <v>329.20000000000005</v>
      </c>
    </row>
    <row r="26" spans="1:7" s="85" customFormat="1" ht="24">
      <c r="A26" s="101" t="str">
        <f>Invoice!F28</f>
        <v>Titanium G23, 3mm flat moon shape design top for our 1.2mm (16g) internally threaded posts: XUBB16GI, XULB16GI</v>
      </c>
      <c r="B26" s="80" t="str">
        <f>Invoice!C28</f>
        <v>UMOIN</v>
      </c>
      <c r="C26" s="81">
        <f>Invoice!B28</f>
        <v>6</v>
      </c>
      <c r="D26" s="86">
        <f t="shared" si="0"/>
        <v>0.99005964214711728</v>
      </c>
      <c r="E26" s="86">
        <f t="shared" si="0"/>
        <v>5.9403578528827037</v>
      </c>
      <c r="F26" s="87">
        <f>Invoice!G28</f>
        <v>34.86</v>
      </c>
      <c r="G26" s="88">
        <f t="shared" si="1"/>
        <v>209.16</v>
      </c>
    </row>
    <row r="27" spans="1:7" s="85" customFormat="1" ht="24">
      <c r="A27" s="101" t="str">
        <f>Invoice!F29</f>
        <v>Titanium G23, 3mm flat moon shape design top for our 1.2mm (16g) internally threaded posts: XUBB16GI, XULB16GI</v>
      </c>
      <c r="B27" s="80" t="str">
        <f>Invoice!C29</f>
        <v>UMOIN</v>
      </c>
      <c r="C27" s="81">
        <f>Invoice!B29</f>
        <v>6</v>
      </c>
      <c r="D27" s="86">
        <f t="shared" si="0"/>
        <v>0.99005964214711728</v>
      </c>
      <c r="E27" s="86">
        <f t="shared" si="0"/>
        <v>5.9403578528827037</v>
      </c>
      <c r="F27" s="87">
        <f>Invoice!G29</f>
        <v>34.86</v>
      </c>
      <c r="G27" s="88">
        <f t="shared" si="1"/>
        <v>209.16</v>
      </c>
    </row>
    <row r="28" spans="1:7" s="85" customFormat="1" ht="24">
      <c r="A28" s="101" t="str">
        <f>Invoice!F30</f>
        <v>Titanium G23 spiral twister - 16g (1.2mm) (eyebrow)- length 1/4"- 3/8"(6mm-10mm), 3mm balls</v>
      </c>
      <c r="B28" s="80" t="str">
        <f>Invoice!C30</f>
        <v>USPEB</v>
      </c>
      <c r="C28" s="81">
        <f>Invoice!B30</f>
        <v>3</v>
      </c>
      <c r="D28" s="86">
        <f t="shared" si="0"/>
        <v>1.2700937233740415</v>
      </c>
      <c r="E28" s="86">
        <f t="shared" si="0"/>
        <v>3.8102811701221242</v>
      </c>
      <c r="F28" s="87">
        <f>Invoice!G30</f>
        <v>44.72</v>
      </c>
      <c r="G28" s="88">
        <f t="shared" si="1"/>
        <v>134.16</v>
      </c>
    </row>
    <row r="29" spans="1:7" s="85" customFormat="1" ht="24">
      <c r="A29" s="101" t="str">
        <f>Invoice!F31</f>
        <v>Titanium G23 spiral twister - 16g (1.2mm) (eyebrow)- length 1/4"- 3/8"(6mm-10mm), 3mm balls</v>
      </c>
      <c r="B29" s="80" t="str">
        <f>Invoice!C31</f>
        <v>USPEB</v>
      </c>
      <c r="C29" s="81">
        <f>Invoice!B31</f>
        <v>3</v>
      </c>
      <c r="D29" s="86">
        <f t="shared" si="0"/>
        <v>1.2700937233740415</v>
      </c>
      <c r="E29" s="86">
        <f t="shared" si="0"/>
        <v>3.8102811701221242</v>
      </c>
      <c r="F29" s="87">
        <f>Invoice!G31</f>
        <v>44.72</v>
      </c>
      <c r="G29" s="88">
        <f t="shared" si="1"/>
        <v>134.16</v>
      </c>
    </row>
    <row r="30" spans="1:7" s="85" customFormat="1" ht="24">
      <c r="A30" s="101" t="str">
        <f>Invoice!F32</f>
        <v>3mm CZ Cubic Zirconia (CZ) prong-set set ball top for push-in titanium threadless labret</v>
      </c>
      <c r="B30" s="80" t="str">
        <f>Invoice!C32</f>
        <v>UPINPZ3</v>
      </c>
      <c r="C30" s="81">
        <f>Invoice!B32</f>
        <v>10</v>
      </c>
      <c r="D30" s="86">
        <f t="shared" si="0"/>
        <v>1.8000568020448737</v>
      </c>
      <c r="E30" s="86">
        <f t="shared" si="0"/>
        <v>18.000568020448739</v>
      </c>
      <c r="F30" s="87">
        <f>Invoice!G32</f>
        <v>63.38</v>
      </c>
      <c r="G30" s="88">
        <f t="shared" si="1"/>
        <v>633.80000000000007</v>
      </c>
    </row>
    <row r="31" spans="1:7" s="85" customFormat="1" ht="24">
      <c r="A31" s="101" t="str">
        <f>Invoice!F33</f>
        <v>3mm CZ Cubic Zirconia (CZ) prong-set set ball top for push-in titanium threadless labret</v>
      </c>
      <c r="B31" s="80" t="str">
        <f>Invoice!C33</f>
        <v>UPINPZ3</v>
      </c>
      <c r="C31" s="81">
        <f>Invoice!B33</f>
        <v>10</v>
      </c>
      <c r="D31" s="86">
        <f t="shared" si="0"/>
        <v>1.8000568020448737</v>
      </c>
      <c r="E31" s="86">
        <f t="shared" si="0"/>
        <v>18.000568020448739</v>
      </c>
      <c r="F31" s="87">
        <f>Invoice!G33</f>
        <v>63.38</v>
      </c>
      <c r="G31" s="88">
        <f t="shared" si="1"/>
        <v>633.80000000000007</v>
      </c>
    </row>
    <row r="32" spans="1:7" s="85" customFormat="1" ht="24">
      <c r="A32" s="101" t="str">
        <f>Invoice!F34</f>
        <v>Titanium G23 3*4mm flat cross shape design top for our 1.2mm (16g) internally threaded posts: XUBB16GI, XULB16GI</v>
      </c>
      <c r="B32" s="80" t="str">
        <f>Invoice!C34</f>
        <v>UCRIN</v>
      </c>
      <c r="C32" s="81">
        <f>Invoice!B34</f>
        <v>6</v>
      </c>
      <c r="D32" s="86">
        <f t="shared" si="0"/>
        <v>0.99005964214711728</v>
      </c>
      <c r="E32" s="86">
        <f t="shared" si="0"/>
        <v>5.9403578528827037</v>
      </c>
      <c r="F32" s="87">
        <f>Invoice!G34</f>
        <v>34.86</v>
      </c>
      <c r="G32" s="88">
        <f t="shared" si="1"/>
        <v>209.16</v>
      </c>
    </row>
    <row r="33" spans="1:7" s="85" customFormat="1" ht="24">
      <c r="A33" s="101" t="str">
        <f>Invoice!F35</f>
        <v>Titanium G23 3*4mm flat cross shape design top for our 1.2mm (16g) internally threaded posts: XUBB16GI, XULB16GI</v>
      </c>
      <c r="B33" s="80" t="str">
        <f>Invoice!C35</f>
        <v>UCRIN</v>
      </c>
      <c r="C33" s="81">
        <f>Invoice!B35</f>
        <v>6</v>
      </c>
      <c r="D33" s="86">
        <f t="shared" si="0"/>
        <v>0.99005964214711728</v>
      </c>
      <c r="E33" s="86">
        <f t="shared" si="0"/>
        <v>5.9403578528827037</v>
      </c>
      <c r="F33" s="87">
        <f>Invoice!G35</f>
        <v>34.86</v>
      </c>
      <c r="G33" s="88">
        <f t="shared" si="1"/>
        <v>209.16</v>
      </c>
    </row>
    <row r="34" spans="1:7" s="85" customFormat="1" ht="36">
      <c r="A34" s="101" t="str">
        <f>Invoice!F36</f>
        <v>Titanium G23, 3mm flat star shape design top for our 1.2mm (16g) internally threaded posts: XUBB16GI, XULB16GI, XUBN16GI, XUCB16GI</v>
      </c>
      <c r="B34" s="80" t="str">
        <f>Invoice!C36</f>
        <v>USTIN</v>
      </c>
      <c r="C34" s="81">
        <f>Invoice!B36</f>
        <v>6</v>
      </c>
      <c r="D34" s="86">
        <f t="shared" si="0"/>
        <v>0.99005964214711728</v>
      </c>
      <c r="E34" s="86">
        <f t="shared" si="0"/>
        <v>5.9403578528827037</v>
      </c>
      <c r="F34" s="87">
        <f>Invoice!G36</f>
        <v>34.86</v>
      </c>
      <c r="G34" s="88">
        <f t="shared" si="1"/>
        <v>209.16</v>
      </c>
    </row>
    <row r="35" spans="1:7" s="85" customFormat="1" ht="36">
      <c r="A35" s="101" t="str">
        <f>Invoice!F37</f>
        <v>Titanium G23, 3mm flat star shape design top for our 1.2mm (16g) internally threaded posts: XUBB16GI, XULB16GI, XUBN16GI, XUCB16GI</v>
      </c>
      <c r="B35" s="80" t="str">
        <f>Invoice!C37</f>
        <v>USTIN</v>
      </c>
      <c r="C35" s="81">
        <f>Invoice!B37</f>
        <v>6</v>
      </c>
      <c r="D35" s="86">
        <f t="shared" si="0"/>
        <v>0.99005964214711728</v>
      </c>
      <c r="E35" s="86">
        <f t="shared" si="0"/>
        <v>5.9403578528827037</v>
      </c>
      <c r="F35" s="87">
        <f>Invoice!G37</f>
        <v>34.86</v>
      </c>
      <c r="G35" s="88">
        <f t="shared" si="1"/>
        <v>209.16</v>
      </c>
    </row>
    <row r="36" spans="1:7" s="85" customFormat="1" ht="24">
      <c r="A36" s="101" t="str">
        <f>Invoice!F38</f>
        <v>Titanium G23 anodized spiral twister - 16g (eyebrow), 5/16", 3mm balls</v>
      </c>
      <c r="B36" s="80" t="str">
        <f>Invoice!C38</f>
        <v>UTSPEB</v>
      </c>
      <c r="C36" s="81">
        <f>Invoice!B38</f>
        <v>3</v>
      </c>
      <c r="D36" s="86">
        <f t="shared" si="0"/>
        <v>1.8699233172394207</v>
      </c>
      <c r="E36" s="86">
        <f t="shared" si="0"/>
        <v>5.6097699517182624</v>
      </c>
      <c r="F36" s="87">
        <f>Invoice!G38</f>
        <v>65.84</v>
      </c>
      <c r="G36" s="88">
        <f t="shared" si="1"/>
        <v>197.52</v>
      </c>
    </row>
    <row r="37" spans="1:7" s="85" customFormat="1" ht="24">
      <c r="A37" s="101" t="str">
        <f>Invoice!F39</f>
        <v>Titanium G23 anodized spiral twister - 16g (eyebrow), 5/16", 3mm balls</v>
      </c>
      <c r="B37" s="80" t="str">
        <f>Invoice!C39</f>
        <v>UTSPEB</v>
      </c>
      <c r="C37" s="81">
        <f>Invoice!B39</f>
        <v>3</v>
      </c>
      <c r="D37" s="86">
        <f t="shared" si="0"/>
        <v>1.8699233172394207</v>
      </c>
      <c r="E37" s="86">
        <f t="shared" si="0"/>
        <v>5.6097699517182624</v>
      </c>
      <c r="F37" s="87">
        <f>Invoice!G39</f>
        <v>65.84</v>
      </c>
      <c r="G37" s="88">
        <f t="shared" si="1"/>
        <v>197.52</v>
      </c>
    </row>
    <row r="38" spans="1:7" s="85" customFormat="1" ht="24">
      <c r="A38" s="101" t="str">
        <f>Invoice!F40</f>
        <v>High polished titanium G23, three 2mm balls design top for our 1.2mm (16g) internally threaded posts: XUBB16GI, XULB16GI</v>
      </c>
      <c r="B38" s="80" t="str">
        <f>Invoice!C40</f>
        <v>USH1IN</v>
      </c>
      <c r="C38" s="81">
        <f>Invoice!B40</f>
        <v>6</v>
      </c>
      <c r="D38" s="86">
        <f t="shared" si="0"/>
        <v>1.9900596421471171</v>
      </c>
      <c r="E38" s="86">
        <f t="shared" si="0"/>
        <v>11.940357852882702</v>
      </c>
      <c r="F38" s="87">
        <f>Invoice!G40</f>
        <v>70.069999999999993</v>
      </c>
      <c r="G38" s="88">
        <f t="shared" si="1"/>
        <v>420.41999999999996</v>
      </c>
    </row>
    <row r="39" spans="1:7" s="85" customFormat="1" ht="25.5">
      <c r="A39" s="101" t="str">
        <f>Invoice!F41</f>
        <v>2.5mm CZ Cubic Zirconia (CZ) prong-set set ball top for push-in titanium threadless labret</v>
      </c>
      <c r="B39" s="80" t="str">
        <f>Invoice!C41</f>
        <v>UPINPZ25</v>
      </c>
      <c r="C39" s="81">
        <f>Invoice!B41</f>
        <v>10</v>
      </c>
      <c r="D39" s="86">
        <f t="shared" si="0"/>
        <v>1.8000568020448737</v>
      </c>
      <c r="E39" s="86">
        <f t="shared" si="0"/>
        <v>18.000568020448739</v>
      </c>
      <c r="F39" s="87">
        <f>Invoice!G41</f>
        <v>63.38</v>
      </c>
      <c r="G39" s="88">
        <f t="shared" si="1"/>
        <v>633.80000000000007</v>
      </c>
    </row>
    <row r="40" spans="1:7" s="85" customFormat="1" ht="24">
      <c r="A40" s="101" t="str">
        <f>Invoice!F42</f>
        <v>Titanium G23, cross balls design top for our 1.2mm (16g) internally threaded posts</v>
      </c>
      <c r="B40" s="80" t="str">
        <f>Invoice!C42</f>
        <v>USH3IN</v>
      </c>
      <c r="C40" s="81">
        <f>Invoice!B42</f>
        <v>10</v>
      </c>
      <c r="D40" s="86">
        <f t="shared" si="0"/>
        <v>1.9900596421471171</v>
      </c>
      <c r="E40" s="86">
        <f t="shared" si="0"/>
        <v>19.900596421471171</v>
      </c>
      <c r="F40" s="87">
        <f>Invoice!G42</f>
        <v>70.069999999999993</v>
      </c>
      <c r="G40" s="88">
        <f t="shared" si="1"/>
        <v>700.69999999999993</v>
      </c>
    </row>
    <row r="41" spans="1:7" s="85" customFormat="1">
      <c r="A41" s="101" t="str">
        <f>Invoice!F43</f>
        <v>Threadless Titanium 2.5mm ball</v>
      </c>
      <c r="B41" s="80" t="str">
        <f>Invoice!C43</f>
        <v>UPINB25</v>
      </c>
      <c r="C41" s="81">
        <f>Invoice!B43</f>
        <v>10</v>
      </c>
      <c r="D41" s="86">
        <f t="shared" si="0"/>
        <v>0.75007100255609205</v>
      </c>
      <c r="E41" s="86">
        <f t="shared" si="0"/>
        <v>7.5007100255609203</v>
      </c>
      <c r="F41" s="87">
        <f>Invoice!G43</f>
        <v>26.41</v>
      </c>
      <c r="G41" s="88">
        <f t="shared" si="1"/>
        <v>264.10000000000002</v>
      </c>
    </row>
    <row r="42" spans="1:7" s="85" customFormat="1" ht="25.5">
      <c r="A42" s="101" t="str">
        <f>Invoice!F44</f>
        <v>Pack of 10 pcs. of Titanium G23 threadless labret 20g(0.8mm) with 2.5mm base plate</v>
      </c>
      <c r="B42" s="80" t="str">
        <f>Invoice!C44</f>
        <v>XULBNOS20G</v>
      </c>
      <c r="C42" s="81">
        <f>Invoice!B44</f>
        <v>1</v>
      </c>
      <c r="D42" s="86">
        <f t="shared" si="0"/>
        <v>14</v>
      </c>
      <c r="E42" s="86">
        <f t="shared" si="0"/>
        <v>14</v>
      </c>
      <c r="F42" s="87">
        <f>Invoice!G44</f>
        <v>492.94</v>
      </c>
      <c r="G42" s="88">
        <f t="shared" si="1"/>
        <v>492.94</v>
      </c>
    </row>
    <row r="43" spans="1:7" s="85" customFormat="1" hidden="1">
      <c r="A43" s="101" t="str">
        <f>Invoice!F45</f>
        <v>Exchange rate :</v>
      </c>
      <c r="B43" s="80">
        <f>Invoice!C45</f>
        <v>0</v>
      </c>
      <c r="C43" s="81">
        <f>Invoice!B45</f>
        <v>0</v>
      </c>
      <c r="D43" s="86">
        <f t="shared" si="0"/>
        <v>0</v>
      </c>
      <c r="E43" s="86">
        <f t="shared" si="0"/>
        <v>0</v>
      </c>
      <c r="F43" s="87">
        <f>Invoice!G45</f>
        <v>0</v>
      </c>
      <c r="G43" s="88">
        <f t="shared" si="1"/>
        <v>0</v>
      </c>
    </row>
    <row r="44" spans="1:7" s="85" customFormat="1" hidden="1">
      <c r="A44" s="101" t="str">
        <f>Invoice!F46</f>
        <v>Exchange rate :</v>
      </c>
      <c r="B44" s="80">
        <f>Invoice!C46</f>
        <v>0</v>
      </c>
      <c r="C44" s="81">
        <f>Invoice!B46</f>
        <v>0</v>
      </c>
      <c r="D44" s="86">
        <f t="shared" si="0"/>
        <v>0</v>
      </c>
      <c r="E44" s="86">
        <f t="shared" si="0"/>
        <v>0</v>
      </c>
      <c r="F44" s="87">
        <f>Invoice!G46</f>
        <v>0</v>
      </c>
      <c r="G44" s="88">
        <f t="shared" si="1"/>
        <v>0</v>
      </c>
    </row>
    <row r="45" spans="1:7" s="85" customFormat="1" hidden="1">
      <c r="A45" s="101" t="str">
        <f>Invoice!F47</f>
        <v>Exchange rate :</v>
      </c>
      <c r="B45" s="80">
        <f>Invoice!C47</f>
        <v>0</v>
      </c>
      <c r="C45" s="81">
        <f>Invoice!B47</f>
        <v>0</v>
      </c>
      <c r="D45" s="86">
        <f t="shared" si="0"/>
        <v>0</v>
      </c>
      <c r="E45" s="86">
        <f t="shared" si="0"/>
        <v>0</v>
      </c>
      <c r="F45" s="87">
        <f>Invoice!G47</f>
        <v>0</v>
      </c>
      <c r="G45" s="88">
        <f t="shared" si="1"/>
        <v>0</v>
      </c>
    </row>
    <row r="46" spans="1:7" s="85" customFormat="1" hidden="1">
      <c r="A46" s="101" t="str">
        <f>Invoice!F48</f>
        <v>Exchange rate :</v>
      </c>
      <c r="B46" s="80">
        <f>Invoice!C48</f>
        <v>0</v>
      </c>
      <c r="C46" s="81">
        <f>Invoice!B48</f>
        <v>0</v>
      </c>
      <c r="D46" s="86">
        <f t="shared" si="0"/>
        <v>0</v>
      </c>
      <c r="E46" s="86">
        <f t="shared" si="0"/>
        <v>0</v>
      </c>
      <c r="F46" s="87">
        <f>Invoice!G48</f>
        <v>0</v>
      </c>
      <c r="G46" s="88">
        <f t="shared" si="1"/>
        <v>0</v>
      </c>
    </row>
    <row r="47" spans="1:7" s="85" customFormat="1" hidden="1">
      <c r="A47" s="101" t="str">
        <f>Invoice!F49</f>
        <v>Exchange rate :</v>
      </c>
      <c r="B47" s="80">
        <f>Invoice!C49</f>
        <v>0</v>
      </c>
      <c r="C47" s="81">
        <f>Invoice!B49</f>
        <v>0</v>
      </c>
      <c r="D47" s="86">
        <f t="shared" si="0"/>
        <v>0</v>
      </c>
      <c r="E47" s="86">
        <f t="shared" si="0"/>
        <v>0</v>
      </c>
      <c r="F47" s="87">
        <f>Invoice!G49</f>
        <v>0</v>
      </c>
      <c r="G47" s="88">
        <f t="shared" si="1"/>
        <v>0</v>
      </c>
    </row>
    <row r="48" spans="1:7" s="85" customFormat="1" hidden="1">
      <c r="A48" s="101" t="str">
        <f>Invoice!F50</f>
        <v>Exchange rate :</v>
      </c>
      <c r="B48" s="80">
        <f>Invoice!C50</f>
        <v>0</v>
      </c>
      <c r="C48" s="81">
        <f>Invoice!B50</f>
        <v>0</v>
      </c>
      <c r="D48" s="86">
        <f t="shared" si="0"/>
        <v>0</v>
      </c>
      <c r="E48" s="86">
        <f t="shared" si="0"/>
        <v>0</v>
      </c>
      <c r="F48" s="87">
        <f>Invoice!G50</f>
        <v>0</v>
      </c>
      <c r="G48" s="88">
        <f t="shared" si="1"/>
        <v>0</v>
      </c>
    </row>
    <row r="49" spans="1:7" s="85" customFormat="1" hidden="1">
      <c r="A49" s="101" t="str">
        <f>Invoice!F51</f>
        <v>Exchange rate :</v>
      </c>
      <c r="B49" s="80">
        <f>Invoice!C51</f>
        <v>0</v>
      </c>
      <c r="C49" s="81">
        <f>Invoice!B51</f>
        <v>0</v>
      </c>
      <c r="D49" s="86">
        <f t="shared" si="0"/>
        <v>0</v>
      </c>
      <c r="E49" s="86">
        <f t="shared" si="0"/>
        <v>0</v>
      </c>
      <c r="F49" s="87">
        <f>Invoice!G51</f>
        <v>0</v>
      </c>
      <c r="G49" s="88">
        <f t="shared" si="1"/>
        <v>0</v>
      </c>
    </row>
    <row r="50" spans="1:7" s="85" customFormat="1" hidden="1">
      <c r="A50" s="101" t="str">
        <f>Invoice!F52</f>
        <v>Exchange rate :</v>
      </c>
      <c r="B50" s="80">
        <f>Invoice!C52</f>
        <v>0</v>
      </c>
      <c r="C50" s="81">
        <f>Invoice!B52</f>
        <v>0</v>
      </c>
      <c r="D50" s="86">
        <f t="shared" si="0"/>
        <v>0</v>
      </c>
      <c r="E50" s="86">
        <f t="shared" si="0"/>
        <v>0</v>
      </c>
      <c r="F50" s="87">
        <f>Invoice!G52</f>
        <v>0</v>
      </c>
      <c r="G50" s="88">
        <f t="shared" si="1"/>
        <v>0</v>
      </c>
    </row>
    <row r="51" spans="1:7" s="85" customFormat="1" hidden="1">
      <c r="A51" s="101" t="str">
        <f>Invoice!F53</f>
        <v>Exchange rate :</v>
      </c>
      <c r="B51" s="80">
        <f>Invoice!C53</f>
        <v>0</v>
      </c>
      <c r="C51" s="81">
        <f>Invoice!B53</f>
        <v>0</v>
      </c>
      <c r="D51" s="86">
        <f t="shared" si="0"/>
        <v>0</v>
      </c>
      <c r="E51" s="86">
        <f t="shared" si="0"/>
        <v>0</v>
      </c>
      <c r="F51" s="87">
        <f>Invoice!G53</f>
        <v>0</v>
      </c>
      <c r="G51" s="88">
        <f t="shared" si="1"/>
        <v>0</v>
      </c>
    </row>
    <row r="52" spans="1:7" s="85" customFormat="1" hidden="1">
      <c r="A52" s="101" t="str">
        <f>Invoice!F54</f>
        <v>Exchange rate :</v>
      </c>
      <c r="B52" s="80">
        <f>Invoice!C54</f>
        <v>0</v>
      </c>
      <c r="C52" s="81">
        <f>Invoice!B54</f>
        <v>0</v>
      </c>
      <c r="D52" s="86">
        <f t="shared" si="0"/>
        <v>0</v>
      </c>
      <c r="E52" s="86">
        <f t="shared" si="0"/>
        <v>0</v>
      </c>
      <c r="F52" s="87">
        <f>Invoice!G54</f>
        <v>0</v>
      </c>
      <c r="G52" s="88">
        <f t="shared" si="1"/>
        <v>0</v>
      </c>
    </row>
    <row r="53" spans="1:7" s="85" customFormat="1" hidden="1">
      <c r="A53" s="101" t="str">
        <f>Invoice!F55</f>
        <v>Exchange rate :</v>
      </c>
      <c r="B53" s="80">
        <f>Invoice!C55</f>
        <v>0</v>
      </c>
      <c r="C53" s="81">
        <f>Invoice!B55</f>
        <v>0</v>
      </c>
      <c r="D53" s="86">
        <f t="shared" si="0"/>
        <v>0</v>
      </c>
      <c r="E53" s="86">
        <f t="shared" si="0"/>
        <v>0</v>
      </c>
      <c r="F53" s="87">
        <f>Invoice!G55</f>
        <v>0</v>
      </c>
      <c r="G53" s="88">
        <f t="shared" si="1"/>
        <v>0</v>
      </c>
    </row>
    <row r="54" spans="1:7" s="85" customFormat="1" hidden="1">
      <c r="A54" s="101" t="str">
        <f>Invoice!F56</f>
        <v>Exchange rate :</v>
      </c>
      <c r="B54" s="80">
        <f>Invoice!C56</f>
        <v>0</v>
      </c>
      <c r="C54" s="81">
        <f>Invoice!B56</f>
        <v>0</v>
      </c>
      <c r="D54" s="86">
        <f t="shared" si="0"/>
        <v>0</v>
      </c>
      <c r="E54" s="86">
        <f t="shared" si="0"/>
        <v>0</v>
      </c>
      <c r="F54" s="87">
        <f>Invoice!G56</f>
        <v>0</v>
      </c>
      <c r="G54" s="88">
        <f t="shared" si="1"/>
        <v>0</v>
      </c>
    </row>
    <row r="55" spans="1:7" s="85" customFormat="1" hidden="1">
      <c r="A55" s="101" t="str">
        <f>Invoice!F57</f>
        <v>Exchange rate :</v>
      </c>
      <c r="B55" s="80">
        <f>Invoice!C57</f>
        <v>0</v>
      </c>
      <c r="C55" s="81">
        <f>Invoice!B57</f>
        <v>0</v>
      </c>
      <c r="D55" s="86">
        <f t="shared" si="0"/>
        <v>0</v>
      </c>
      <c r="E55" s="86">
        <f t="shared" si="0"/>
        <v>0</v>
      </c>
      <c r="F55" s="87">
        <f>Invoice!G57</f>
        <v>0</v>
      </c>
      <c r="G55" s="88">
        <f t="shared" si="1"/>
        <v>0</v>
      </c>
    </row>
    <row r="56" spans="1:7" s="85" customFormat="1" hidden="1">
      <c r="A56" s="101" t="str">
        <f>Invoice!F58</f>
        <v>Exchange rate :</v>
      </c>
      <c r="B56" s="80">
        <f>Invoice!C58</f>
        <v>0</v>
      </c>
      <c r="C56" s="81">
        <f>Invoice!B58</f>
        <v>0</v>
      </c>
      <c r="D56" s="86">
        <f t="shared" si="0"/>
        <v>0</v>
      </c>
      <c r="E56" s="86">
        <f t="shared" si="0"/>
        <v>0</v>
      </c>
      <c r="F56" s="87">
        <f>Invoice!G58</f>
        <v>0</v>
      </c>
      <c r="G56" s="88">
        <f t="shared" si="1"/>
        <v>0</v>
      </c>
    </row>
    <row r="57" spans="1:7" s="85" customFormat="1" hidden="1">
      <c r="A57" s="101" t="str">
        <f>Invoice!F59</f>
        <v>Exchange rate :</v>
      </c>
      <c r="B57" s="80">
        <f>Invoice!C59</f>
        <v>0</v>
      </c>
      <c r="C57" s="81">
        <f>Invoice!B59</f>
        <v>0</v>
      </c>
      <c r="D57" s="86">
        <f t="shared" si="0"/>
        <v>0</v>
      </c>
      <c r="E57" s="86">
        <f t="shared" si="0"/>
        <v>0</v>
      </c>
      <c r="F57" s="87">
        <f>Invoice!G59</f>
        <v>0</v>
      </c>
      <c r="G57" s="88">
        <f t="shared" si="1"/>
        <v>0</v>
      </c>
    </row>
    <row r="58" spans="1:7" s="85" customFormat="1" hidden="1">
      <c r="A58" s="101" t="str">
        <f>Invoice!F60</f>
        <v>Exchange rate :</v>
      </c>
      <c r="B58" s="80">
        <f>Invoice!C60</f>
        <v>0</v>
      </c>
      <c r="C58" s="81">
        <f>Invoice!B60</f>
        <v>0</v>
      </c>
      <c r="D58" s="86">
        <f t="shared" si="0"/>
        <v>0</v>
      </c>
      <c r="E58" s="86">
        <f t="shared" si="0"/>
        <v>0</v>
      </c>
      <c r="F58" s="87">
        <f>Invoice!G60</f>
        <v>0</v>
      </c>
      <c r="G58" s="88">
        <f t="shared" si="1"/>
        <v>0</v>
      </c>
    </row>
    <row r="59" spans="1:7" s="85" customFormat="1" hidden="1">
      <c r="A59" s="101" t="str">
        <f>Invoice!F61</f>
        <v>Exchange rate :</v>
      </c>
      <c r="B59" s="80">
        <f>Invoice!C61</f>
        <v>0</v>
      </c>
      <c r="C59" s="81">
        <f>Invoice!B61</f>
        <v>0</v>
      </c>
      <c r="D59" s="86">
        <f t="shared" si="0"/>
        <v>0</v>
      </c>
      <c r="E59" s="86">
        <f t="shared" si="0"/>
        <v>0</v>
      </c>
      <c r="F59" s="87">
        <f>Invoice!G61</f>
        <v>0</v>
      </c>
      <c r="G59" s="88">
        <f t="shared" si="1"/>
        <v>0</v>
      </c>
    </row>
    <row r="60" spans="1:7" s="85" customFormat="1" hidden="1">
      <c r="A60" s="101" t="str">
        <f>Invoice!F62</f>
        <v>Exchange rate :</v>
      </c>
      <c r="B60" s="80">
        <f>Invoice!C62</f>
        <v>0</v>
      </c>
      <c r="C60" s="81">
        <f>Invoice!B62</f>
        <v>0</v>
      </c>
      <c r="D60" s="86">
        <f t="shared" si="0"/>
        <v>0</v>
      </c>
      <c r="E60" s="86">
        <f t="shared" si="0"/>
        <v>0</v>
      </c>
      <c r="F60" s="87">
        <f>Invoice!G62</f>
        <v>0</v>
      </c>
      <c r="G60" s="88">
        <f t="shared" si="1"/>
        <v>0</v>
      </c>
    </row>
    <row r="61" spans="1:7" s="85" customFormat="1" hidden="1">
      <c r="A61" s="101" t="str">
        <f>Invoice!F63</f>
        <v>Exchange rate :</v>
      </c>
      <c r="B61" s="80">
        <f>Invoice!C63</f>
        <v>0</v>
      </c>
      <c r="C61" s="81">
        <f>Invoice!B63</f>
        <v>0</v>
      </c>
      <c r="D61" s="86">
        <f t="shared" si="0"/>
        <v>0</v>
      </c>
      <c r="E61" s="86">
        <f t="shared" si="0"/>
        <v>0</v>
      </c>
      <c r="F61" s="87">
        <f>Invoice!G63</f>
        <v>0</v>
      </c>
      <c r="G61" s="88">
        <f t="shared" si="1"/>
        <v>0</v>
      </c>
    </row>
    <row r="62" spans="1:7" s="85" customFormat="1" hidden="1">
      <c r="A62" s="101" t="str">
        <f>Invoice!F64</f>
        <v>Exchange rate :</v>
      </c>
      <c r="B62" s="80">
        <f>Invoice!C64</f>
        <v>0</v>
      </c>
      <c r="C62" s="81">
        <f>Invoice!B64</f>
        <v>0</v>
      </c>
      <c r="D62" s="86">
        <f t="shared" si="0"/>
        <v>0</v>
      </c>
      <c r="E62" s="86">
        <f t="shared" si="0"/>
        <v>0</v>
      </c>
      <c r="F62" s="87">
        <f>Invoice!G64</f>
        <v>0</v>
      </c>
      <c r="G62" s="88">
        <f t="shared" si="1"/>
        <v>0</v>
      </c>
    </row>
    <row r="63" spans="1:7" s="85" customFormat="1" hidden="1">
      <c r="A63" s="101" t="str">
        <f>Invoice!F65</f>
        <v>Exchange rate :</v>
      </c>
      <c r="B63" s="80">
        <f>Invoice!C65</f>
        <v>0</v>
      </c>
      <c r="C63" s="81">
        <f>Invoice!B65</f>
        <v>0</v>
      </c>
      <c r="D63" s="86">
        <f t="shared" si="0"/>
        <v>0</v>
      </c>
      <c r="E63" s="86">
        <f t="shared" si="0"/>
        <v>0</v>
      </c>
      <c r="F63" s="87">
        <f>Invoice!G65</f>
        <v>0</v>
      </c>
      <c r="G63" s="88">
        <f t="shared" si="1"/>
        <v>0</v>
      </c>
    </row>
    <row r="64" spans="1:7" s="85" customFormat="1" hidden="1">
      <c r="A64" s="101" t="str">
        <f>Invoice!F66</f>
        <v>Exchange rate :</v>
      </c>
      <c r="B64" s="80">
        <f>Invoice!C66</f>
        <v>0</v>
      </c>
      <c r="C64" s="81">
        <f>Invoice!B66</f>
        <v>0</v>
      </c>
      <c r="D64" s="86">
        <f t="shared" si="0"/>
        <v>0</v>
      </c>
      <c r="E64" s="86">
        <f t="shared" si="0"/>
        <v>0</v>
      </c>
      <c r="F64" s="87">
        <f>Invoice!G66</f>
        <v>0</v>
      </c>
      <c r="G64" s="88">
        <f t="shared" si="1"/>
        <v>0</v>
      </c>
    </row>
    <row r="65" spans="1:7" s="85" customFormat="1" hidden="1">
      <c r="A65" s="101" t="str">
        <f>Invoice!F67</f>
        <v>Exchange rate :</v>
      </c>
      <c r="B65" s="80">
        <f>Invoice!C67</f>
        <v>0</v>
      </c>
      <c r="C65" s="81">
        <f>Invoice!B67</f>
        <v>0</v>
      </c>
      <c r="D65" s="86">
        <f t="shared" ref="D65:D128" si="2">F65/$D$14</f>
        <v>0</v>
      </c>
      <c r="E65" s="86">
        <f t="shared" ref="E65:E128" si="3">G65/$D$14</f>
        <v>0</v>
      </c>
      <c r="F65" s="87">
        <f>Invoice!G67</f>
        <v>0</v>
      </c>
      <c r="G65" s="88">
        <f t="shared" ref="G65:G128" si="4">C65*F65</f>
        <v>0</v>
      </c>
    </row>
    <row r="66" spans="1:7" s="85" customFormat="1" hidden="1">
      <c r="A66" s="101" t="str">
        <f>Invoice!F68</f>
        <v>Exchange rate :</v>
      </c>
      <c r="B66" s="80">
        <f>Invoice!C68</f>
        <v>0</v>
      </c>
      <c r="C66" s="81">
        <f>Invoice!B68</f>
        <v>0</v>
      </c>
      <c r="D66" s="86">
        <f t="shared" si="2"/>
        <v>0</v>
      </c>
      <c r="E66" s="86">
        <f t="shared" si="3"/>
        <v>0</v>
      </c>
      <c r="F66" s="87">
        <f>Invoice!G68</f>
        <v>0</v>
      </c>
      <c r="G66" s="88">
        <f t="shared" si="4"/>
        <v>0</v>
      </c>
    </row>
    <row r="67" spans="1:7" s="85" customFormat="1" hidden="1">
      <c r="A67" s="101" t="str">
        <f>Invoice!F69</f>
        <v>Exchange rate :</v>
      </c>
      <c r="B67" s="80">
        <f>Invoice!C69</f>
        <v>0</v>
      </c>
      <c r="C67" s="81">
        <f>Invoice!B69</f>
        <v>0</v>
      </c>
      <c r="D67" s="86">
        <f t="shared" si="2"/>
        <v>0</v>
      </c>
      <c r="E67" s="86">
        <f t="shared" si="3"/>
        <v>0</v>
      </c>
      <c r="F67" s="87">
        <f>Invoice!G69</f>
        <v>0</v>
      </c>
      <c r="G67" s="88">
        <f t="shared" si="4"/>
        <v>0</v>
      </c>
    </row>
    <row r="68" spans="1:7" s="85" customFormat="1" hidden="1">
      <c r="A68" s="101" t="str">
        <f>Invoice!F70</f>
        <v>Exchange rate :</v>
      </c>
      <c r="B68" s="80">
        <f>Invoice!C70</f>
        <v>0</v>
      </c>
      <c r="C68" s="81">
        <f>Invoice!B70</f>
        <v>0</v>
      </c>
      <c r="D68" s="86">
        <f t="shared" si="2"/>
        <v>0</v>
      </c>
      <c r="E68" s="86">
        <f t="shared" si="3"/>
        <v>0</v>
      </c>
      <c r="F68" s="87">
        <f>Invoice!G70</f>
        <v>0</v>
      </c>
      <c r="G68" s="88">
        <f t="shared" si="4"/>
        <v>0</v>
      </c>
    </row>
    <row r="69" spans="1:7" s="85" customFormat="1" hidden="1">
      <c r="A69" s="101" t="str">
        <f>Invoice!F71</f>
        <v>Exchange rate :</v>
      </c>
      <c r="B69" s="80">
        <f>Invoice!C71</f>
        <v>0</v>
      </c>
      <c r="C69" s="81">
        <f>Invoice!B71</f>
        <v>0</v>
      </c>
      <c r="D69" s="86">
        <f t="shared" si="2"/>
        <v>0</v>
      </c>
      <c r="E69" s="86">
        <f t="shared" si="3"/>
        <v>0</v>
      </c>
      <c r="F69" s="87">
        <f>Invoice!G71</f>
        <v>0</v>
      </c>
      <c r="G69" s="88">
        <f t="shared" si="4"/>
        <v>0</v>
      </c>
    </row>
    <row r="70" spans="1:7" s="85" customFormat="1" hidden="1">
      <c r="A70" s="101" t="str">
        <f>Invoice!F72</f>
        <v>Exchange rate :</v>
      </c>
      <c r="B70" s="80">
        <f>Invoice!C72</f>
        <v>0</v>
      </c>
      <c r="C70" s="81">
        <f>Invoice!B72</f>
        <v>0</v>
      </c>
      <c r="D70" s="86">
        <f t="shared" si="2"/>
        <v>0</v>
      </c>
      <c r="E70" s="86">
        <f t="shared" si="3"/>
        <v>0</v>
      </c>
      <c r="F70" s="87">
        <f>Invoice!G72</f>
        <v>0</v>
      </c>
      <c r="G70" s="88">
        <f t="shared" si="4"/>
        <v>0</v>
      </c>
    </row>
    <row r="71" spans="1:7" s="85" customFormat="1" hidden="1">
      <c r="A71" s="101" t="str">
        <f>Invoice!F73</f>
        <v>Exchange rate :</v>
      </c>
      <c r="B71" s="80">
        <f>Invoice!C73</f>
        <v>0</v>
      </c>
      <c r="C71" s="81">
        <f>Invoice!B73</f>
        <v>0</v>
      </c>
      <c r="D71" s="86">
        <f t="shared" si="2"/>
        <v>0</v>
      </c>
      <c r="E71" s="86">
        <f t="shared" si="3"/>
        <v>0</v>
      </c>
      <c r="F71" s="87">
        <f>Invoice!G73</f>
        <v>0</v>
      </c>
      <c r="G71" s="88">
        <f t="shared" si="4"/>
        <v>0</v>
      </c>
    </row>
    <row r="72" spans="1:7" s="85" customFormat="1" hidden="1">
      <c r="A72" s="101" t="str">
        <f>Invoice!F74</f>
        <v>Exchange rate :</v>
      </c>
      <c r="B72" s="80">
        <f>Invoice!C74</f>
        <v>0</v>
      </c>
      <c r="C72" s="81">
        <f>Invoice!B74</f>
        <v>0</v>
      </c>
      <c r="D72" s="86">
        <f t="shared" si="2"/>
        <v>0</v>
      </c>
      <c r="E72" s="86">
        <f t="shared" si="3"/>
        <v>0</v>
      </c>
      <c r="F72" s="87">
        <f>Invoice!G74</f>
        <v>0</v>
      </c>
      <c r="G72" s="88">
        <f t="shared" si="4"/>
        <v>0</v>
      </c>
    </row>
    <row r="73" spans="1:7" s="85" customFormat="1" hidden="1">
      <c r="A73" s="101" t="str">
        <f>Invoice!F75</f>
        <v>Exchange rate :</v>
      </c>
      <c r="B73" s="80">
        <f>Invoice!C75</f>
        <v>0</v>
      </c>
      <c r="C73" s="81">
        <f>Invoice!B75</f>
        <v>0</v>
      </c>
      <c r="D73" s="86">
        <f t="shared" si="2"/>
        <v>0</v>
      </c>
      <c r="E73" s="86">
        <f t="shared" si="3"/>
        <v>0</v>
      </c>
      <c r="F73" s="87">
        <f>Invoice!G75</f>
        <v>0</v>
      </c>
      <c r="G73" s="88">
        <f t="shared" si="4"/>
        <v>0</v>
      </c>
    </row>
    <row r="74" spans="1:7" s="85" customFormat="1" hidden="1">
      <c r="A74" s="101" t="str">
        <f>Invoice!F76</f>
        <v>Exchange rate :</v>
      </c>
      <c r="B74" s="80">
        <f>Invoice!C76</f>
        <v>0</v>
      </c>
      <c r="C74" s="81">
        <f>Invoice!B76</f>
        <v>0</v>
      </c>
      <c r="D74" s="86">
        <f t="shared" si="2"/>
        <v>0</v>
      </c>
      <c r="E74" s="86">
        <f t="shared" si="3"/>
        <v>0</v>
      </c>
      <c r="F74" s="87">
        <f>Invoice!G76</f>
        <v>0</v>
      </c>
      <c r="G74" s="88">
        <f t="shared" si="4"/>
        <v>0</v>
      </c>
    </row>
    <row r="75" spans="1:7" s="85" customFormat="1" hidden="1">
      <c r="A75" s="101" t="str">
        <f>Invoice!F77</f>
        <v>Exchange rate :</v>
      </c>
      <c r="B75" s="80">
        <f>Invoice!C77</f>
        <v>0</v>
      </c>
      <c r="C75" s="81">
        <f>Invoice!B77</f>
        <v>0</v>
      </c>
      <c r="D75" s="86">
        <f t="shared" si="2"/>
        <v>0</v>
      </c>
      <c r="E75" s="86">
        <f t="shared" si="3"/>
        <v>0</v>
      </c>
      <c r="F75" s="87">
        <f>Invoice!G77</f>
        <v>0</v>
      </c>
      <c r="G75" s="88">
        <f t="shared" si="4"/>
        <v>0</v>
      </c>
    </row>
    <row r="76" spans="1:7" s="85" customFormat="1" hidden="1">
      <c r="A76" s="101" t="str">
        <f>Invoice!F78</f>
        <v>Exchange rate :</v>
      </c>
      <c r="B76" s="80">
        <f>Invoice!C78</f>
        <v>0</v>
      </c>
      <c r="C76" s="81">
        <f>Invoice!B78</f>
        <v>0</v>
      </c>
      <c r="D76" s="86">
        <f t="shared" si="2"/>
        <v>0</v>
      </c>
      <c r="E76" s="86">
        <f t="shared" si="3"/>
        <v>0</v>
      </c>
      <c r="F76" s="87">
        <f>Invoice!G78</f>
        <v>0</v>
      </c>
      <c r="G76" s="88">
        <f t="shared" si="4"/>
        <v>0</v>
      </c>
    </row>
    <row r="77" spans="1:7" s="85" customFormat="1" hidden="1">
      <c r="A77" s="101" t="str">
        <f>Invoice!F79</f>
        <v>Exchange rate :</v>
      </c>
      <c r="B77" s="80">
        <f>Invoice!C79</f>
        <v>0</v>
      </c>
      <c r="C77" s="81">
        <f>Invoice!B79</f>
        <v>0</v>
      </c>
      <c r="D77" s="86">
        <f t="shared" si="2"/>
        <v>0</v>
      </c>
      <c r="E77" s="86">
        <f t="shared" si="3"/>
        <v>0</v>
      </c>
      <c r="F77" s="87">
        <f>Invoice!G79</f>
        <v>0</v>
      </c>
      <c r="G77" s="88">
        <f t="shared" si="4"/>
        <v>0</v>
      </c>
    </row>
    <row r="78" spans="1:7" s="85" customFormat="1" hidden="1">
      <c r="A78" s="101" t="str">
        <f>Invoice!F80</f>
        <v>Exchange rate :</v>
      </c>
      <c r="B78" s="80">
        <f>Invoice!C80</f>
        <v>0</v>
      </c>
      <c r="C78" s="81">
        <f>Invoice!B80</f>
        <v>0</v>
      </c>
      <c r="D78" s="86">
        <f t="shared" si="2"/>
        <v>0</v>
      </c>
      <c r="E78" s="86">
        <f t="shared" si="3"/>
        <v>0</v>
      </c>
      <c r="F78" s="87">
        <f>Invoice!G80</f>
        <v>0</v>
      </c>
      <c r="G78" s="88">
        <f t="shared" si="4"/>
        <v>0</v>
      </c>
    </row>
    <row r="79" spans="1:7" s="85" customFormat="1" hidden="1">
      <c r="A79" s="101" t="str">
        <f>Invoice!F81</f>
        <v>Exchange rate :</v>
      </c>
      <c r="B79" s="80">
        <f>Invoice!C81</f>
        <v>0</v>
      </c>
      <c r="C79" s="81">
        <f>Invoice!B81</f>
        <v>0</v>
      </c>
      <c r="D79" s="86">
        <f t="shared" si="2"/>
        <v>0</v>
      </c>
      <c r="E79" s="86">
        <f t="shared" si="3"/>
        <v>0</v>
      </c>
      <c r="F79" s="87">
        <f>Invoice!G81</f>
        <v>0</v>
      </c>
      <c r="G79" s="88">
        <f t="shared" si="4"/>
        <v>0</v>
      </c>
    </row>
    <row r="80" spans="1:7" s="85" customFormat="1" hidden="1">
      <c r="A80" s="101" t="str">
        <f>Invoice!F82</f>
        <v>Exchange rate :</v>
      </c>
      <c r="B80" s="80">
        <f>Invoice!C82</f>
        <v>0</v>
      </c>
      <c r="C80" s="81">
        <f>Invoice!B82</f>
        <v>0</v>
      </c>
      <c r="D80" s="86">
        <f t="shared" si="2"/>
        <v>0</v>
      </c>
      <c r="E80" s="86">
        <f t="shared" si="3"/>
        <v>0</v>
      </c>
      <c r="F80" s="87">
        <f>Invoice!G82</f>
        <v>0</v>
      </c>
      <c r="G80" s="88">
        <f t="shared" si="4"/>
        <v>0</v>
      </c>
    </row>
    <row r="81" spans="1:7" s="85" customFormat="1" hidden="1">
      <c r="A81" s="101" t="str">
        <f>Invoice!F83</f>
        <v>Exchange rate :</v>
      </c>
      <c r="B81" s="80">
        <f>Invoice!C83</f>
        <v>0</v>
      </c>
      <c r="C81" s="81">
        <f>Invoice!B83</f>
        <v>0</v>
      </c>
      <c r="D81" s="86">
        <f t="shared" si="2"/>
        <v>0</v>
      </c>
      <c r="E81" s="86">
        <f t="shared" si="3"/>
        <v>0</v>
      </c>
      <c r="F81" s="87">
        <f>Invoice!G83</f>
        <v>0</v>
      </c>
      <c r="G81" s="88">
        <f t="shared" si="4"/>
        <v>0</v>
      </c>
    </row>
    <row r="82" spans="1:7" s="85" customFormat="1" hidden="1">
      <c r="A82" s="101" t="str">
        <f>Invoice!F84</f>
        <v>Exchange rate :</v>
      </c>
      <c r="B82" s="80">
        <f>Invoice!C84</f>
        <v>0</v>
      </c>
      <c r="C82" s="81">
        <f>Invoice!B84</f>
        <v>0</v>
      </c>
      <c r="D82" s="86">
        <f t="shared" si="2"/>
        <v>0</v>
      </c>
      <c r="E82" s="86">
        <f t="shared" si="3"/>
        <v>0</v>
      </c>
      <c r="F82" s="87">
        <f>Invoice!G84</f>
        <v>0</v>
      </c>
      <c r="G82" s="88">
        <f t="shared" si="4"/>
        <v>0</v>
      </c>
    </row>
    <row r="83" spans="1:7" s="85" customFormat="1" hidden="1">
      <c r="A83" s="101" t="str">
        <f>Invoice!F85</f>
        <v>Exchange rate :</v>
      </c>
      <c r="B83" s="80">
        <f>Invoice!C85</f>
        <v>0</v>
      </c>
      <c r="C83" s="81">
        <f>Invoice!B85</f>
        <v>0</v>
      </c>
      <c r="D83" s="86">
        <f t="shared" si="2"/>
        <v>0</v>
      </c>
      <c r="E83" s="86">
        <f t="shared" si="3"/>
        <v>0</v>
      </c>
      <c r="F83" s="87">
        <f>Invoice!G85</f>
        <v>0</v>
      </c>
      <c r="G83" s="88">
        <f t="shared" si="4"/>
        <v>0</v>
      </c>
    </row>
    <row r="84" spans="1:7" s="85" customFormat="1" hidden="1">
      <c r="A84" s="101" t="str">
        <f>Invoice!F86</f>
        <v>Exchange rate :</v>
      </c>
      <c r="B84" s="80">
        <f>Invoice!C86</f>
        <v>0</v>
      </c>
      <c r="C84" s="81">
        <f>Invoice!B86</f>
        <v>0</v>
      </c>
      <c r="D84" s="86">
        <f t="shared" si="2"/>
        <v>0</v>
      </c>
      <c r="E84" s="86">
        <f t="shared" si="3"/>
        <v>0</v>
      </c>
      <c r="F84" s="87">
        <f>Invoice!G86</f>
        <v>0</v>
      </c>
      <c r="G84" s="88">
        <f t="shared" si="4"/>
        <v>0</v>
      </c>
    </row>
    <row r="85" spans="1:7" s="85" customFormat="1" hidden="1">
      <c r="A85" s="101" t="str">
        <f>Invoice!F87</f>
        <v>Exchange rate :</v>
      </c>
      <c r="B85" s="80">
        <f>Invoice!C87</f>
        <v>0</v>
      </c>
      <c r="C85" s="81">
        <f>Invoice!B87</f>
        <v>0</v>
      </c>
      <c r="D85" s="86">
        <f t="shared" si="2"/>
        <v>0</v>
      </c>
      <c r="E85" s="86">
        <f t="shared" si="3"/>
        <v>0</v>
      </c>
      <c r="F85" s="87">
        <f>Invoice!G87</f>
        <v>0</v>
      </c>
      <c r="G85" s="88">
        <f t="shared" si="4"/>
        <v>0</v>
      </c>
    </row>
    <row r="86" spans="1:7" s="85" customFormat="1" hidden="1">
      <c r="A86" s="101" t="str">
        <f>Invoice!F88</f>
        <v>Exchange rate :</v>
      </c>
      <c r="B86" s="80">
        <f>Invoice!C88</f>
        <v>0</v>
      </c>
      <c r="C86" s="81">
        <f>Invoice!B88</f>
        <v>0</v>
      </c>
      <c r="D86" s="86">
        <f t="shared" si="2"/>
        <v>0</v>
      </c>
      <c r="E86" s="86">
        <f t="shared" si="3"/>
        <v>0</v>
      </c>
      <c r="F86" s="87">
        <f>Invoice!G88</f>
        <v>0</v>
      </c>
      <c r="G86" s="88">
        <f t="shared" si="4"/>
        <v>0</v>
      </c>
    </row>
    <row r="87" spans="1:7" s="85" customFormat="1" hidden="1">
      <c r="A87" s="101" t="str">
        <f>Invoice!F89</f>
        <v>Exchange rate :</v>
      </c>
      <c r="B87" s="80">
        <f>Invoice!C89</f>
        <v>0</v>
      </c>
      <c r="C87" s="81">
        <f>Invoice!B89</f>
        <v>0</v>
      </c>
      <c r="D87" s="86">
        <f t="shared" si="2"/>
        <v>0</v>
      </c>
      <c r="E87" s="86">
        <f t="shared" si="3"/>
        <v>0</v>
      </c>
      <c r="F87" s="87">
        <f>Invoice!G89</f>
        <v>0</v>
      </c>
      <c r="G87" s="88">
        <f t="shared" si="4"/>
        <v>0</v>
      </c>
    </row>
    <row r="88" spans="1:7" s="85" customFormat="1" hidden="1">
      <c r="A88" s="101" t="str">
        <f>Invoice!F90</f>
        <v>Exchange rate :</v>
      </c>
      <c r="B88" s="80">
        <f>Invoice!C90</f>
        <v>0</v>
      </c>
      <c r="C88" s="81">
        <f>Invoice!B90</f>
        <v>0</v>
      </c>
      <c r="D88" s="86">
        <f t="shared" si="2"/>
        <v>0</v>
      </c>
      <c r="E88" s="86">
        <f t="shared" si="3"/>
        <v>0</v>
      </c>
      <c r="F88" s="87">
        <f>Invoice!G90</f>
        <v>0</v>
      </c>
      <c r="G88" s="88">
        <f t="shared" si="4"/>
        <v>0</v>
      </c>
    </row>
    <row r="89" spans="1:7" s="85" customFormat="1" hidden="1">
      <c r="A89" s="101" t="str">
        <f>Invoice!F91</f>
        <v>Exchange rate :</v>
      </c>
      <c r="B89" s="80">
        <f>Invoice!C91</f>
        <v>0</v>
      </c>
      <c r="C89" s="81">
        <f>Invoice!B91</f>
        <v>0</v>
      </c>
      <c r="D89" s="86">
        <f t="shared" si="2"/>
        <v>0</v>
      </c>
      <c r="E89" s="86">
        <f t="shared" si="3"/>
        <v>0</v>
      </c>
      <c r="F89" s="87">
        <f>Invoice!G91</f>
        <v>0</v>
      </c>
      <c r="G89" s="88">
        <f t="shared" si="4"/>
        <v>0</v>
      </c>
    </row>
    <row r="90" spans="1:7" s="85" customFormat="1" hidden="1">
      <c r="A90" s="101" t="str">
        <f>Invoice!F92</f>
        <v>Exchange rate :</v>
      </c>
      <c r="B90" s="80">
        <f>Invoice!C92</f>
        <v>0</v>
      </c>
      <c r="C90" s="81">
        <f>Invoice!B92</f>
        <v>0</v>
      </c>
      <c r="D90" s="86">
        <f t="shared" si="2"/>
        <v>0</v>
      </c>
      <c r="E90" s="86">
        <f t="shared" si="3"/>
        <v>0</v>
      </c>
      <c r="F90" s="87">
        <f>Invoice!G92</f>
        <v>0</v>
      </c>
      <c r="G90" s="88">
        <f t="shared" si="4"/>
        <v>0</v>
      </c>
    </row>
    <row r="91" spans="1:7" s="85" customFormat="1" hidden="1">
      <c r="A91" s="101" t="str">
        <f>Invoice!F93</f>
        <v>Exchange rate :</v>
      </c>
      <c r="B91" s="80">
        <f>Invoice!C93</f>
        <v>0</v>
      </c>
      <c r="C91" s="81">
        <f>Invoice!B93</f>
        <v>0</v>
      </c>
      <c r="D91" s="86">
        <f t="shared" si="2"/>
        <v>0</v>
      </c>
      <c r="E91" s="86">
        <f t="shared" si="3"/>
        <v>0</v>
      </c>
      <c r="F91" s="87">
        <f>Invoice!G93</f>
        <v>0</v>
      </c>
      <c r="G91" s="88">
        <f t="shared" si="4"/>
        <v>0</v>
      </c>
    </row>
    <row r="92" spans="1:7" s="85" customFormat="1" hidden="1">
      <c r="A92" s="101" t="str">
        <f>Invoice!F94</f>
        <v>Exchange rate :</v>
      </c>
      <c r="B92" s="80">
        <f>Invoice!C94</f>
        <v>0</v>
      </c>
      <c r="C92" s="81">
        <f>Invoice!B94</f>
        <v>0</v>
      </c>
      <c r="D92" s="86">
        <f t="shared" si="2"/>
        <v>0</v>
      </c>
      <c r="E92" s="86">
        <f t="shared" si="3"/>
        <v>0</v>
      </c>
      <c r="F92" s="87">
        <f>Invoice!G94</f>
        <v>0</v>
      </c>
      <c r="G92" s="88">
        <f t="shared" si="4"/>
        <v>0</v>
      </c>
    </row>
    <row r="93" spans="1:7" s="85" customFormat="1" hidden="1">
      <c r="A93" s="101" t="str">
        <f>Invoice!F95</f>
        <v>Exchange rate :</v>
      </c>
      <c r="B93" s="80">
        <f>Invoice!C95</f>
        <v>0</v>
      </c>
      <c r="C93" s="81">
        <f>Invoice!B95</f>
        <v>0</v>
      </c>
      <c r="D93" s="86">
        <f t="shared" si="2"/>
        <v>0</v>
      </c>
      <c r="E93" s="86">
        <f t="shared" si="3"/>
        <v>0</v>
      </c>
      <c r="F93" s="87">
        <f>Invoice!G95</f>
        <v>0</v>
      </c>
      <c r="G93" s="88">
        <f t="shared" si="4"/>
        <v>0</v>
      </c>
    </row>
    <row r="94" spans="1:7" s="85" customFormat="1" hidden="1">
      <c r="A94" s="101" t="str">
        <f>Invoice!F96</f>
        <v>Exchange rate :</v>
      </c>
      <c r="B94" s="80">
        <f>Invoice!C96</f>
        <v>0</v>
      </c>
      <c r="C94" s="81">
        <f>Invoice!B96</f>
        <v>0</v>
      </c>
      <c r="D94" s="86">
        <f t="shared" si="2"/>
        <v>0</v>
      </c>
      <c r="E94" s="86">
        <f t="shared" si="3"/>
        <v>0</v>
      </c>
      <c r="F94" s="87">
        <f>Invoice!G96</f>
        <v>0</v>
      </c>
      <c r="G94" s="88">
        <f t="shared" si="4"/>
        <v>0</v>
      </c>
    </row>
    <row r="95" spans="1:7" s="85" customFormat="1" hidden="1">
      <c r="A95" s="101" t="str">
        <f>Invoice!F97</f>
        <v>Exchange rate :</v>
      </c>
      <c r="B95" s="80">
        <f>Invoice!C97</f>
        <v>0</v>
      </c>
      <c r="C95" s="81">
        <f>Invoice!B97</f>
        <v>0</v>
      </c>
      <c r="D95" s="86">
        <f t="shared" si="2"/>
        <v>0</v>
      </c>
      <c r="E95" s="86">
        <f t="shared" si="3"/>
        <v>0</v>
      </c>
      <c r="F95" s="87">
        <f>Invoice!G97</f>
        <v>0</v>
      </c>
      <c r="G95" s="88">
        <f t="shared" si="4"/>
        <v>0</v>
      </c>
    </row>
    <row r="96" spans="1:7" s="85" customFormat="1" hidden="1">
      <c r="A96" s="101" t="str">
        <f>Invoice!F98</f>
        <v>Exchange rate :</v>
      </c>
      <c r="B96" s="80">
        <f>Invoice!C98</f>
        <v>0</v>
      </c>
      <c r="C96" s="81">
        <f>Invoice!B98</f>
        <v>0</v>
      </c>
      <c r="D96" s="86">
        <f t="shared" si="2"/>
        <v>0</v>
      </c>
      <c r="E96" s="86">
        <f t="shared" si="3"/>
        <v>0</v>
      </c>
      <c r="F96" s="87">
        <f>Invoice!G98</f>
        <v>0</v>
      </c>
      <c r="G96" s="88">
        <f t="shared" si="4"/>
        <v>0</v>
      </c>
    </row>
    <row r="97" spans="1:7" s="85" customFormat="1" hidden="1">
      <c r="A97" s="101" t="str">
        <f>Invoice!F99</f>
        <v>Exchange rate :</v>
      </c>
      <c r="B97" s="80">
        <f>Invoice!C99</f>
        <v>0</v>
      </c>
      <c r="C97" s="81">
        <f>Invoice!B99</f>
        <v>0</v>
      </c>
      <c r="D97" s="86">
        <f t="shared" si="2"/>
        <v>0</v>
      </c>
      <c r="E97" s="86">
        <f t="shared" si="3"/>
        <v>0</v>
      </c>
      <c r="F97" s="87">
        <f>Invoice!G99</f>
        <v>0</v>
      </c>
      <c r="G97" s="88">
        <f t="shared" si="4"/>
        <v>0</v>
      </c>
    </row>
    <row r="98" spans="1:7" s="85" customFormat="1" hidden="1">
      <c r="A98" s="101" t="str">
        <f>Invoice!F100</f>
        <v>Exchange rate :</v>
      </c>
      <c r="B98" s="80">
        <f>Invoice!C100</f>
        <v>0</v>
      </c>
      <c r="C98" s="81">
        <f>Invoice!B100</f>
        <v>0</v>
      </c>
      <c r="D98" s="86">
        <f t="shared" si="2"/>
        <v>0</v>
      </c>
      <c r="E98" s="86">
        <f t="shared" si="3"/>
        <v>0</v>
      </c>
      <c r="F98" s="87">
        <f>Invoice!G100</f>
        <v>0</v>
      </c>
      <c r="G98" s="88">
        <f t="shared" si="4"/>
        <v>0</v>
      </c>
    </row>
    <row r="99" spans="1:7" s="85" customFormat="1" hidden="1">
      <c r="A99" s="101" t="str">
        <f>Invoice!F101</f>
        <v>Exchange rate :</v>
      </c>
      <c r="B99" s="80">
        <f>Invoice!C101</f>
        <v>0</v>
      </c>
      <c r="C99" s="81">
        <f>Invoice!B101</f>
        <v>0</v>
      </c>
      <c r="D99" s="86">
        <f t="shared" si="2"/>
        <v>0</v>
      </c>
      <c r="E99" s="86">
        <f t="shared" si="3"/>
        <v>0</v>
      </c>
      <c r="F99" s="87">
        <f>Invoice!G101</f>
        <v>0</v>
      </c>
      <c r="G99" s="88">
        <f t="shared" si="4"/>
        <v>0</v>
      </c>
    </row>
    <row r="100" spans="1:7" s="85" customFormat="1" hidden="1">
      <c r="A100" s="101" t="str">
        <f>Invoice!F102</f>
        <v>Exchange rate :</v>
      </c>
      <c r="B100" s="80">
        <f>Invoice!C102</f>
        <v>0</v>
      </c>
      <c r="C100" s="81">
        <f>Invoice!B102</f>
        <v>0</v>
      </c>
      <c r="D100" s="86">
        <f t="shared" si="2"/>
        <v>0</v>
      </c>
      <c r="E100" s="86">
        <f t="shared" si="3"/>
        <v>0</v>
      </c>
      <c r="F100" s="87">
        <f>Invoice!G102</f>
        <v>0</v>
      </c>
      <c r="G100" s="88">
        <f t="shared" si="4"/>
        <v>0</v>
      </c>
    </row>
    <row r="101" spans="1:7" s="85" customFormat="1" hidden="1">
      <c r="A101" s="101" t="str">
        <f>Invoice!F103</f>
        <v>Exchange rate :</v>
      </c>
      <c r="B101" s="80">
        <f>Invoice!C103</f>
        <v>0</v>
      </c>
      <c r="C101" s="81">
        <f>Invoice!B103</f>
        <v>0</v>
      </c>
      <c r="D101" s="86">
        <f t="shared" si="2"/>
        <v>0</v>
      </c>
      <c r="E101" s="86">
        <f t="shared" si="3"/>
        <v>0</v>
      </c>
      <c r="F101" s="87">
        <f>Invoice!G103</f>
        <v>0</v>
      </c>
      <c r="G101" s="88">
        <f t="shared" si="4"/>
        <v>0</v>
      </c>
    </row>
    <row r="102" spans="1:7" s="85" customFormat="1" hidden="1">
      <c r="A102" s="101" t="str">
        <f>Invoice!F104</f>
        <v>Exchange rate :</v>
      </c>
      <c r="B102" s="80">
        <f>Invoice!C104</f>
        <v>0</v>
      </c>
      <c r="C102" s="81">
        <f>Invoice!B104</f>
        <v>0</v>
      </c>
      <c r="D102" s="86">
        <f t="shared" si="2"/>
        <v>0</v>
      </c>
      <c r="E102" s="86">
        <f t="shared" si="3"/>
        <v>0</v>
      </c>
      <c r="F102" s="87">
        <f>Invoice!G104</f>
        <v>0</v>
      </c>
      <c r="G102" s="88">
        <f t="shared" si="4"/>
        <v>0</v>
      </c>
    </row>
    <row r="103" spans="1:7" s="85" customFormat="1" hidden="1">
      <c r="A103" s="101" t="str">
        <f>Invoice!F105</f>
        <v>Exchange rate :</v>
      </c>
      <c r="B103" s="80">
        <f>Invoice!C105</f>
        <v>0</v>
      </c>
      <c r="C103" s="81">
        <f>Invoice!B105</f>
        <v>0</v>
      </c>
      <c r="D103" s="86">
        <f t="shared" si="2"/>
        <v>0</v>
      </c>
      <c r="E103" s="86">
        <f t="shared" si="3"/>
        <v>0</v>
      </c>
      <c r="F103" s="87">
        <f>Invoice!G105</f>
        <v>0</v>
      </c>
      <c r="G103" s="88">
        <f t="shared" si="4"/>
        <v>0</v>
      </c>
    </row>
    <row r="104" spans="1:7" s="85" customFormat="1" hidden="1">
      <c r="A104" s="101" t="str">
        <f>Invoice!F106</f>
        <v>Exchange rate :</v>
      </c>
      <c r="B104" s="80">
        <f>Invoice!C106</f>
        <v>0</v>
      </c>
      <c r="C104" s="81">
        <f>Invoice!B106</f>
        <v>0</v>
      </c>
      <c r="D104" s="86">
        <f t="shared" si="2"/>
        <v>0</v>
      </c>
      <c r="E104" s="86">
        <f t="shared" si="3"/>
        <v>0</v>
      </c>
      <c r="F104" s="87">
        <f>Invoice!G106</f>
        <v>0</v>
      </c>
      <c r="G104" s="88">
        <f t="shared" si="4"/>
        <v>0</v>
      </c>
    </row>
    <row r="105" spans="1:7" s="85" customFormat="1" hidden="1">
      <c r="A105" s="101" t="str">
        <f>Invoice!F107</f>
        <v>Exchange rate :</v>
      </c>
      <c r="B105" s="80">
        <f>Invoice!C107</f>
        <v>0</v>
      </c>
      <c r="C105" s="81">
        <f>Invoice!B107</f>
        <v>0</v>
      </c>
      <c r="D105" s="86">
        <f t="shared" si="2"/>
        <v>0</v>
      </c>
      <c r="E105" s="86">
        <f t="shared" si="3"/>
        <v>0</v>
      </c>
      <c r="F105" s="87">
        <f>Invoice!G107</f>
        <v>0</v>
      </c>
      <c r="G105" s="88">
        <f t="shared" si="4"/>
        <v>0</v>
      </c>
    </row>
    <row r="106" spans="1:7" s="85" customFormat="1" hidden="1">
      <c r="A106" s="101" t="str">
        <f>Invoice!F108</f>
        <v>Exchange rate :</v>
      </c>
      <c r="B106" s="80">
        <f>Invoice!C108</f>
        <v>0</v>
      </c>
      <c r="C106" s="81">
        <f>Invoice!B108</f>
        <v>0</v>
      </c>
      <c r="D106" s="86">
        <f t="shared" si="2"/>
        <v>0</v>
      </c>
      <c r="E106" s="86">
        <f t="shared" si="3"/>
        <v>0</v>
      </c>
      <c r="F106" s="87">
        <f>Invoice!G108</f>
        <v>0</v>
      </c>
      <c r="G106" s="88">
        <f t="shared" si="4"/>
        <v>0</v>
      </c>
    </row>
    <row r="107" spans="1:7" s="85" customFormat="1" hidden="1">
      <c r="A107" s="101" t="str">
        <f>Invoice!F109</f>
        <v>Exchange rate :</v>
      </c>
      <c r="B107" s="80">
        <f>Invoice!C109</f>
        <v>0</v>
      </c>
      <c r="C107" s="81">
        <f>Invoice!B109</f>
        <v>0</v>
      </c>
      <c r="D107" s="86">
        <f t="shared" si="2"/>
        <v>0</v>
      </c>
      <c r="E107" s="86">
        <f t="shared" si="3"/>
        <v>0</v>
      </c>
      <c r="F107" s="87">
        <f>Invoice!G109</f>
        <v>0</v>
      </c>
      <c r="G107" s="88">
        <f t="shared" si="4"/>
        <v>0</v>
      </c>
    </row>
    <row r="108" spans="1:7" s="85" customFormat="1" hidden="1">
      <c r="A108" s="101" t="str">
        <f>Invoice!F110</f>
        <v>Exchange rate :</v>
      </c>
      <c r="B108" s="80">
        <f>Invoice!C110</f>
        <v>0</v>
      </c>
      <c r="C108" s="81">
        <f>Invoice!B110</f>
        <v>0</v>
      </c>
      <c r="D108" s="86">
        <f t="shared" si="2"/>
        <v>0</v>
      </c>
      <c r="E108" s="86">
        <f t="shared" si="3"/>
        <v>0</v>
      </c>
      <c r="F108" s="87">
        <f>Invoice!G110</f>
        <v>0</v>
      </c>
      <c r="G108" s="88">
        <f t="shared" si="4"/>
        <v>0</v>
      </c>
    </row>
    <row r="109" spans="1:7" s="85" customFormat="1" hidden="1">
      <c r="A109" s="101" t="str">
        <f>Invoice!F111</f>
        <v>Exchange rate :</v>
      </c>
      <c r="B109" s="80">
        <f>Invoice!C111</f>
        <v>0</v>
      </c>
      <c r="C109" s="81">
        <f>Invoice!B111</f>
        <v>0</v>
      </c>
      <c r="D109" s="86">
        <f t="shared" si="2"/>
        <v>0</v>
      </c>
      <c r="E109" s="86">
        <f t="shared" si="3"/>
        <v>0</v>
      </c>
      <c r="F109" s="87">
        <f>Invoice!G111</f>
        <v>0</v>
      </c>
      <c r="G109" s="88">
        <f t="shared" si="4"/>
        <v>0</v>
      </c>
    </row>
    <row r="110" spans="1:7" s="85" customFormat="1" hidden="1">
      <c r="A110" s="101" t="str">
        <f>Invoice!F112</f>
        <v>Exchange rate :</v>
      </c>
      <c r="B110" s="80">
        <f>Invoice!C112</f>
        <v>0</v>
      </c>
      <c r="C110" s="81">
        <f>Invoice!B112</f>
        <v>0</v>
      </c>
      <c r="D110" s="86">
        <f t="shared" si="2"/>
        <v>0</v>
      </c>
      <c r="E110" s="86">
        <f t="shared" si="3"/>
        <v>0</v>
      </c>
      <c r="F110" s="87">
        <f>Invoice!G112</f>
        <v>0</v>
      </c>
      <c r="G110" s="88">
        <f t="shared" si="4"/>
        <v>0</v>
      </c>
    </row>
    <row r="111" spans="1:7" s="85" customFormat="1" hidden="1">
      <c r="A111" s="101" t="str">
        <f>Invoice!F113</f>
        <v>Exchange rate :</v>
      </c>
      <c r="B111" s="80">
        <f>Invoice!C113</f>
        <v>0</v>
      </c>
      <c r="C111" s="81">
        <f>Invoice!B113</f>
        <v>0</v>
      </c>
      <c r="D111" s="86">
        <f t="shared" si="2"/>
        <v>0</v>
      </c>
      <c r="E111" s="86">
        <f t="shared" si="3"/>
        <v>0</v>
      </c>
      <c r="F111" s="87">
        <f>Invoice!G113</f>
        <v>0</v>
      </c>
      <c r="G111" s="88">
        <f t="shared" si="4"/>
        <v>0</v>
      </c>
    </row>
    <row r="112" spans="1:7" s="85" customFormat="1" hidden="1">
      <c r="A112" s="101" t="str">
        <f>Invoice!F114</f>
        <v>Exchange rate :</v>
      </c>
      <c r="B112" s="80">
        <f>Invoice!C114</f>
        <v>0</v>
      </c>
      <c r="C112" s="81">
        <f>Invoice!B114</f>
        <v>0</v>
      </c>
      <c r="D112" s="86">
        <f t="shared" si="2"/>
        <v>0</v>
      </c>
      <c r="E112" s="86">
        <f t="shared" si="3"/>
        <v>0</v>
      </c>
      <c r="F112" s="87">
        <f>Invoice!G114</f>
        <v>0</v>
      </c>
      <c r="G112" s="88">
        <f t="shared" si="4"/>
        <v>0</v>
      </c>
    </row>
    <row r="113" spans="1:7" s="85" customFormat="1" hidden="1">
      <c r="A113" s="101" t="str">
        <f>Invoice!F115</f>
        <v>Exchange rate :</v>
      </c>
      <c r="B113" s="80">
        <f>Invoice!C115</f>
        <v>0</v>
      </c>
      <c r="C113" s="81">
        <f>Invoice!B115</f>
        <v>0</v>
      </c>
      <c r="D113" s="86">
        <f t="shared" si="2"/>
        <v>0</v>
      </c>
      <c r="E113" s="86">
        <f t="shared" si="3"/>
        <v>0</v>
      </c>
      <c r="F113" s="87">
        <f>Invoice!G115</f>
        <v>0</v>
      </c>
      <c r="G113" s="88">
        <f t="shared" si="4"/>
        <v>0</v>
      </c>
    </row>
    <row r="114" spans="1:7" s="85" customFormat="1" hidden="1">
      <c r="A114" s="101" t="str">
        <f>Invoice!F116</f>
        <v>Exchange rate :</v>
      </c>
      <c r="B114" s="80">
        <f>Invoice!C116</f>
        <v>0</v>
      </c>
      <c r="C114" s="81">
        <f>Invoice!B116</f>
        <v>0</v>
      </c>
      <c r="D114" s="86">
        <f t="shared" si="2"/>
        <v>0</v>
      </c>
      <c r="E114" s="86">
        <f t="shared" si="3"/>
        <v>0</v>
      </c>
      <c r="F114" s="87">
        <f>Invoice!G116</f>
        <v>0</v>
      </c>
      <c r="G114" s="88">
        <f t="shared" si="4"/>
        <v>0</v>
      </c>
    </row>
    <row r="115" spans="1:7" s="85" customFormat="1" hidden="1">
      <c r="A115" s="101" t="str">
        <f>Invoice!F117</f>
        <v>Exchange rate :</v>
      </c>
      <c r="B115" s="80">
        <f>Invoice!C117</f>
        <v>0</v>
      </c>
      <c r="C115" s="81">
        <f>Invoice!B117</f>
        <v>0</v>
      </c>
      <c r="D115" s="86">
        <f t="shared" si="2"/>
        <v>0</v>
      </c>
      <c r="E115" s="86">
        <f t="shared" si="3"/>
        <v>0</v>
      </c>
      <c r="F115" s="87">
        <f>Invoice!G117</f>
        <v>0</v>
      </c>
      <c r="G115" s="88">
        <f t="shared" si="4"/>
        <v>0</v>
      </c>
    </row>
    <row r="116" spans="1:7" s="85" customFormat="1" hidden="1">
      <c r="A116" s="101" t="str">
        <f>Invoice!F118</f>
        <v>Exchange rate :</v>
      </c>
      <c r="B116" s="80">
        <f>Invoice!C118</f>
        <v>0</v>
      </c>
      <c r="C116" s="81">
        <f>Invoice!B118</f>
        <v>0</v>
      </c>
      <c r="D116" s="86">
        <f t="shared" si="2"/>
        <v>0</v>
      </c>
      <c r="E116" s="86">
        <f t="shared" si="3"/>
        <v>0</v>
      </c>
      <c r="F116" s="87">
        <f>Invoice!G118</f>
        <v>0</v>
      </c>
      <c r="G116" s="88">
        <f t="shared" si="4"/>
        <v>0</v>
      </c>
    </row>
    <row r="117" spans="1:7" s="85" customFormat="1" hidden="1">
      <c r="A117" s="101" t="str">
        <f>Invoice!F119</f>
        <v>Exchange rate :</v>
      </c>
      <c r="B117" s="80">
        <f>Invoice!C119</f>
        <v>0</v>
      </c>
      <c r="C117" s="81">
        <f>Invoice!B119</f>
        <v>0</v>
      </c>
      <c r="D117" s="86">
        <f t="shared" si="2"/>
        <v>0</v>
      </c>
      <c r="E117" s="86">
        <f t="shared" si="3"/>
        <v>0</v>
      </c>
      <c r="F117" s="87">
        <f>Invoice!G119</f>
        <v>0</v>
      </c>
      <c r="G117" s="88">
        <f t="shared" si="4"/>
        <v>0</v>
      </c>
    </row>
    <row r="118" spans="1:7" s="85" customFormat="1" hidden="1">
      <c r="A118" s="101" t="str">
        <f>Invoice!F120</f>
        <v>Exchange rate :</v>
      </c>
      <c r="B118" s="80">
        <f>Invoice!C120</f>
        <v>0</v>
      </c>
      <c r="C118" s="81">
        <f>Invoice!B120</f>
        <v>0</v>
      </c>
      <c r="D118" s="86">
        <f t="shared" si="2"/>
        <v>0</v>
      </c>
      <c r="E118" s="86">
        <f t="shared" si="3"/>
        <v>0</v>
      </c>
      <c r="F118" s="87">
        <f>Invoice!G120</f>
        <v>0</v>
      </c>
      <c r="G118" s="88">
        <f t="shared" si="4"/>
        <v>0</v>
      </c>
    </row>
    <row r="119" spans="1:7" s="85" customFormat="1" hidden="1">
      <c r="A119" s="101" t="str">
        <f>Invoice!F121</f>
        <v>Exchange rate :</v>
      </c>
      <c r="B119" s="80">
        <f>Invoice!C121</f>
        <v>0</v>
      </c>
      <c r="C119" s="81">
        <f>Invoice!B121</f>
        <v>0</v>
      </c>
      <c r="D119" s="86">
        <f t="shared" si="2"/>
        <v>0</v>
      </c>
      <c r="E119" s="86">
        <f t="shared" si="3"/>
        <v>0</v>
      </c>
      <c r="F119" s="87">
        <f>Invoice!G121</f>
        <v>0</v>
      </c>
      <c r="G119" s="88">
        <f t="shared" si="4"/>
        <v>0</v>
      </c>
    </row>
    <row r="120" spans="1:7" s="85" customFormat="1" hidden="1">
      <c r="A120" s="101" t="str">
        <f>Invoice!F122</f>
        <v>Exchange rate :</v>
      </c>
      <c r="B120" s="80">
        <f>Invoice!C122</f>
        <v>0</v>
      </c>
      <c r="C120" s="81">
        <f>Invoice!B122</f>
        <v>0</v>
      </c>
      <c r="D120" s="86">
        <f t="shared" si="2"/>
        <v>0</v>
      </c>
      <c r="E120" s="86">
        <f t="shared" si="3"/>
        <v>0</v>
      </c>
      <c r="F120" s="87">
        <f>Invoice!G122</f>
        <v>0</v>
      </c>
      <c r="G120" s="88">
        <f t="shared" si="4"/>
        <v>0</v>
      </c>
    </row>
    <row r="121" spans="1:7" s="85" customFormat="1" hidden="1">
      <c r="A121" s="101" t="str">
        <f>Invoice!F123</f>
        <v>Exchange rate :</v>
      </c>
      <c r="B121" s="80">
        <f>Invoice!C123</f>
        <v>0</v>
      </c>
      <c r="C121" s="81">
        <f>Invoice!B123</f>
        <v>0</v>
      </c>
      <c r="D121" s="86">
        <f t="shared" si="2"/>
        <v>0</v>
      </c>
      <c r="E121" s="86">
        <f t="shared" si="3"/>
        <v>0</v>
      </c>
      <c r="F121" s="87">
        <f>Invoice!G123</f>
        <v>0</v>
      </c>
      <c r="G121" s="88">
        <f t="shared" si="4"/>
        <v>0</v>
      </c>
    </row>
    <row r="122" spans="1:7" s="85" customFormat="1" hidden="1">
      <c r="A122" s="101" t="str">
        <f>Invoice!F124</f>
        <v>Exchange rate :</v>
      </c>
      <c r="B122" s="80">
        <f>Invoice!C124</f>
        <v>0</v>
      </c>
      <c r="C122" s="81">
        <f>Invoice!B124</f>
        <v>0</v>
      </c>
      <c r="D122" s="86">
        <f t="shared" si="2"/>
        <v>0</v>
      </c>
      <c r="E122" s="86">
        <f t="shared" si="3"/>
        <v>0</v>
      </c>
      <c r="F122" s="87">
        <f>Invoice!G124</f>
        <v>0</v>
      </c>
      <c r="G122" s="88">
        <f t="shared" si="4"/>
        <v>0</v>
      </c>
    </row>
    <row r="123" spans="1:7" s="85" customFormat="1" hidden="1">
      <c r="A123" s="101" t="str">
        <f>Invoice!F125</f>
        <v>Exchange rate :</v>
      </c>
      <c r="B123" s="80">
        <f>Invoice!C125</f>
        <v>0</v>
      </c>
      <c r="C123" s="81">
        <f>Invoice!B125</f>
        <v>0</v>
      </c>
      <c r="D123" s="86">
        <f t="shared" si="2"/>
        <v>0</v>
      </c>
      <c r="E123" s="86">
        <f t="shared" si="3"/>
        <v>0</v>
      </c>
      <c r="F123" s="87">
        <f>Invoice!G125</f>
        <v>0</v>
      </c>
      <c r="G123" s="88">
        <f t="shared" si="4"/>
        <v>0</v>
      </c>
    </row>
    <row r="124" spans="1:7" s="85" customFormat="1" hidden="1">
      <c r="A124" s="101" t="str">
        <f>Invoice!F126</f>
        <v>Exchange rate :</v>
      </c>
      <c r="B124" s="80">
        <f>Invoice!C126</f>
        <v>0</v>
      </c>
      <c r="C124" s="81">
        <f>Invoice!B126</f>
        <v>0</v>
      </c>
      <c r="D124" s="86">
        <f t="shared" si="2"/>
        <v>0</v>
      </c>
      <c r="E124" s="86">
        <f t="shared" si="3"/>
        <v>0</v>
      </c>
      <c r="F124" s="87">
        <f>Invoice!G126</f>
        <v>0</v>
      </c>
      <c r="G124" s="88">
        <f t="shared" si="4"/>
        <v>0</v>
      </c>
    </row>
    <row r="125" spans="1:7" s="85" customFormat="1" hidden="1">
      <c r="A125" s="101" t="str">
        <f>Invoice!F127</f>
        <v>Exchange rate :</v>
      </c>
      <c r="B125" s="80">
        <f>Invoice!C127</f>
        <v>0</v>
      </c>
      <c r="C125" s="81">
        <f>Invoice!B127</f>
        <v>0</v>
      </c>
      <c r="D125" s="86">
        <f t="shared" si="2"/>
        <v>0</v>
      </c>
      <c r="E125" s="86">
        <f t="shared" si="3"/>
        <v>0</v>
      </c>
      <c r="F125" s="87">
        <f>Invoice!G127</f>
        <v>0</v>
      </c>
      <c r="G125" s="88">
        <f t="shared" si="4"/>
        <v>0</v>
      </c>
    </row>
    <row r="126" spans="1:7" s="85" customFormat="1" hidden="1">
      <c r="A126" s="101" t="str">
        <f>Invoice!F128</f>
        <v>Exchange rate :</v>
      </c>
      <c r="B126" s="80">
        <f>Invoice!C128</f>
        <v>0</v>
      </c>
      <c r="C126" s="81">
        <f>Invoice!B128</f>
        <v>0</v>
      </c>
      <c r="D126" s="86">
        <f t="shared" si="2"/>
        <v>0</v>
      </c>
      <c r="E126" s="86">
        <f t="shared" si="3"/>
        <v>0</v>
      </c>
      <c r="F126" s="87">
        <f>Invoice!G128</f>
        <v>0</v>
      </c>
      <c r="G126" s="88">
        <f t="shared" si="4"/>
        <v>0</v>
      </c>
    </row>
    <row r="127" spans="1:7" s="85" customFormat="1" hidden="1">
      <c r="A127" s="101" t="str">
        <f>Invoice!F129</f>
        <v>Exchange rate :</v>
      </c>
      <c r="B127" s="80">
        <f>Invoice!C129</f>
        <v>0</v>
      </c>
      <c r="C127" s="81">
        <f>Invoice!B129</f>
        <v>0</v>
      </c>
      <c r="D127" s="86">
        <f t="shared" si="2"/>
        <v>0</v>
      </c>
      <c r="E127" s="86">
        <f t="shared" si="3"/>
        <v>0</v>
      </c>
      <c r="F127" s="87">
        <f>Invoice!G129</f>
        <v>0</v>
      </c>
      <c r="G127" s="88">
        <f t="shared" si="4"/>
        <v>0</v>
      </c>
    </row>
    <row r="128" spans="1:7" s="85" customFormat="1" hidden="1">
      <c r="A128" s="101" t="str">
        <f>Invoice!F130</f>
        <v>Exchange rate :</v>
      </c>
      <c r="B128" s="80">
        <f>Invoice!C130</f>
        <v>0</v>
      </c>
      <c r="C128" s="81">
        <f>Invoice!B130</f>
        <v>0</v>
      </c>
      <c r="D128" s="86">
        <f t="shared" si="2"/>
        <v>0</v>
      </c>
      <c r="E128" s="86">
        <f t="shared" si="3"/>
        <v>0</v>
      </c>
      <c r="F128" s="87">
        <f>Invoice!G130</f>
        <v>0</v>
      </c>
      <c r="G128" s="88">
        <f t="shared" si="4"/>
        <v>0</v>
      </c>
    </row>
    <row r="129" spans="1:7" s="85" customFormat="1" hidden="1">
      <c r="A129" s="101" t="str">
        <f>Invoice!F131</f>
        <v>Exchange rate :</v>
      </c>
      <c r="B129" s="80">
        <f>Invoice!C131</f>
        <v>0</v>
      </c>
      <c r="C129" s="81">
        <f>Invoice!B131</f>
        <v>0</v>
      </c>
      <c r="D129" s="86">
        <f t="shared" ref="D129:D192" si="5">F129/$D$14</f>
        <v>0</v>
      </c>
      <c r="E129" s="86">
        <f t="shared" ref="E129:E192" si="6">G129/$D$14</f>
        <v>0</v>
      </c>
      <c r="F129" s="87">
        <f>Invoice!G131</f>
        <v>0</v>
      </c>
      <c r="G129" s="88">
        <f t="shared" ref="G129:G192" si="7">C129*F129</f>
        <v>0</v>
      </c>
    </row>
    <row r="130" spans="1:7" s="85" customFormat="1" hidden="1">
      <c r="A130" s="101" t="str">
        <f>Invoice!F132</f>
        <v>Exchange rate :</v>
      </c>
      <c r="B130" s="80">
        <f>Invoice!C132</f>
        <v>0</v>
      </c>
      <c r="C130" s="81">
        <f>Invoice!B132</f>
        <v>0</v>
      </c>
      <c r="D130" s="86">
        <f t="shared" si="5"/>
        <v>0</v>
      </c>
      <c r="E130" s="86">
        <f t="shared" si="6"/>
        <v>0</v>
      </c>
      <c r="F130" s="87">
        <f>Invoice!G132</f>
        <v>0</v>
      </c>
      <c r="G130" s="88">
        <f t="shared" si="7"/>
        <v>0</v>
      </c>
    </row>
    <row r="131" spans="1:7" s="85" customFormat="1" hidden="1">
      <c r="A131" s="101" t="str">
        <f>Invoice!F133</f>
        <v>Exchange rate :</v>
      </c>
      <c r="B131" s="80">
        <f>Invoice!C133</f>
        <v>0</v>
      </c>
      <c r="C131" s="81">
        <f>Invoice!B133</f>
        <v>0</v>
      </c>
      <c r="D131" s="86">
        <f t="shared" si="5"/>
        <v>0</v>
      </c>
      <c r="E131" s="86">
        <f t="shared" si="6"/>
        <v>0</v>
      </c>
      <c r="F131" s="87">
        <f>Invoice!G133</f>
        <v>0</v>
      </c>
      <c r="G131" s="88">
        <f t="shared" si="7"/>
        <v>0</v>
      </c>
    </row>
    <row r="132" spans="1:7" s="85" customFormat="1" hidden="1">
      <c r="A132" s="101" t="str">
        <f>Invoice!F134</f>
        <v>Exchange rate :</v>
      </c>
      <c r="B132" s="80">
        <f>Invoice!C134</f>
        <v>0</v>
      </c>
      <c r="C132" s="81">
        <f>Invoice!B134</f>
        <v>0</v>
      </c>
      <c r="D132" s="86">
        <f t="shared" si="5"/>
        <v>0</v>
      </c>
      <c r="E132" s="86">
        <f t="shared" si="6"/>
        <v>0</v>
      </c>
      <c r="F132" s="87">
        <f>Invoice!G134</f>
        <v>0</v>
      </c>
      <c r="G132" s="88">
        <f t="shared" si="7"/>
        <v>0</v>
      </c>
    </row>
    <row r="133" spans="1:7" s="85" customFormat="1" hidden="1">
      <c r="A133" s="101" t="str">
        <f>Invoice!F135</f>
        <v>Exchange rate :</v>
      </c>
      <c r="B133" s="80">
        <f>Invoice!C135</f>
        <v>0</v>
      </c>
      <c r="C133" s="81">
        <f>Invoice!B135</f>
        <v>0</v>
      </c>
      <c r="D133" s="86">
        <f t="shared" si="5"/>
        <v>0</v>
      </c>
      <c r="E133" s="86">
        <f t="shared" si="6"/>
        <v>0</v>
      </c>
      <c r="F133" s="87">
        <f>Invoice!G135</f>
        <v>0</v>
      </c>
      <c r="G133" s="88">
        <f t="shared" si="7"/>
        <v>0</v>
      </c>
    </row>
    <row r="134" spans="1:7" s="85" customFormat="1" hidden="1">
      <c r="A134" s="101" t="str">
        <f>Invoice!F136</f>
        <v>Exchange rate :</v>
      </c>
      <c r="B134" s="80">
        <f>Invoice!C136</f>
        <v>0</v>
      </c>
      <c r="C134" s="81">
        <f>Invoice!B136</f>
        <v>0</v>
      </c>
      <c r="D134" s="86">
        <f t="shared" si="5"/>
        <v>0</v>
      </c>
      <c r="E134" s="86">
        <f t="shared" si="6"/>
        <v>0</v>
      </c>
      <c r="F134" s="87">
        <f>Invoice!G136</f>
        <v>0</v>
      </c>
      <c r="G134" s="88">
        <f t="shared" si="7"/>
        <v>0</v>
      </c>
    </row>
    <row r="135" spans="1:7" s="85" customFormat="1" hidden="1">
      <c r="A135" s="101" t="str">
        <f>Invoice!F137</f>
        <v>Exchange rate :</v>
      </c>
      <c r="B135" s="80">
        <f>Invoice!C137</f>
        <v>0</v>
      </c>
      <c r="C135" s="81">
        <f>Invoice!B137</f>
        <v>0</v>
      </c>
      <c r="D135" s="86">
        <f t="shared" si="5"/>
        <v>0</v>
      </c>
      <c r="E135" s="86">
        <f t="shared" si="6"/>
        <v>0</v>
      </c>
      <c r="F135" s="87">
        <f>Invoice!G137</f>
        <v>0</v>
      </c>
      <c r="G135" s="88">
        <f t="shared" si="7"/>
        <v>0</v>
      </c>
    </row>
    <row r="136" spans="1:7" s="85" customFormat="1" hidden="1">
      <c r="A136" s="101" t="str">
        <f>Invoice!F138</f>
        <v>Exchange rate :</v>
      </c>
      <c r="B136" s="80">
        <f>Invoice!C138</f>
        <v>0</v>
      </c>
      <c r="C136" s="81">
        <f>Invoice!B138</f>
        <v>0</v>
      </c>
      <c r="D136" s="86">
        <f t="shared" si="5"/>
        <v>0</v>
      </c>
      <c r="E136" s="86">
        <f t="shared" si="6"/>
        <v>0</v>
      </c>
      <c r="F136" s="87">
        <f>Invoice!G138</f>
        <v>0</v>
      </c>
      <c r="G136" s="88">
        <f t="shared" si="7"/>
        <v>0</v>
      </c>
    </row>
    <row r="137" spans="1:7" s="85" customFormat="1" hidden="1">
      <c r="A137" s="101" t="str">
        <f>Invoice!F139</f>
        <v>Exchange rate :</v>
      </c>
      <c r="B137" s="80">
        <f>Invoice!C139</f>
        <v>0</v>
      </c>
      <c r="C137" s="81">
        <f>Invoice!B139</f>
        <v>0</v>
      </c>
      <c r="D137" s="86">
        <f t="shared" si="5"/>
        <v>0</v>
      </c>
      <c r="E137" s="86">
        <f t="shared" si="6"/>
        <v>0</v>
      </c>
      <c r="F137" s="87">
        <f>Invoice!G139</f>
        <v>0</v>
      </c>
      <c r="G137" s="88">
        <f t="shared" si="7"/>
        <v>0</v>
      </c>
    </row>
    <row r="138" spans="1:7" s="85" customFormat="1" hidden="1">
      <c r="A138" s="101" t="str">
        <f>Invoice!F140</f>
        <v>Exchange rate :</v>
      </c>
      <c r="B138" s="80">
        <f>Invoice!C140</f>
        <v>0</v>
      </c>
      <c r="C138" s="81">
        <f>Invoice!B140</f>
        <v>0</v>
      </c>
      <c r="D138" s="86">
        <f t="shared" si="5"/>
        <v>0</v>
      </c>
      <c r="E138" s="86">
        <f t="shared" si="6"/>
        <v>0</v>
      </c>
      <c r="F138" s="87">
        <f>Invoice!G140</f>
        <v>0</v>
      </c>
      <c r="G138" s="88">
        <f t="shared" si="7"/>
        <v>0</v>
      </c>
    </row>
    <row r="139" spans="1:7" s="85" customFormat="1" hidden="1">
      <c r="A139" s="101" t="str">
        <f>Invoice!F141</f>
        <v>Exchange rate :</v>
      </c>
      <c r="B139" s="80">
        <f>Invoice!C141</f>
        <v>0</v>
      </c>
      <c r="C139" s="81">
        <f>Invoice!B141</f>
        <v>0</v>
      </c>
      <c r="D139" s="86">
        <f t="shared" si="5"/>
        <v>0</v>
      </c>
      <c r="E139" s="86">
        <f t="shared" si="6"/>
        <v>0</v>
      </c>
      <c r="F139" s="87">
        <f>Invoice!G141</f>
        <v>0</v>
      </c>
      <c r="G139" s="88">
        <f t="shared" si="7"/>
        <v>0</v>
      </c>
    </row>
    <row r="140" spans="1:7" s="85" customFormat="1" hidden="1">
      <c r="A140" s="101" t="str">
        <f>Invoice!F142</f>
        <v>Exchange rate :</v>
      </c>
      <c r="B140" s="80">
        <f>Invoice!C142</f>
        <v>0</v>
      </c>
      <c r="C140" s="81">
        <f>Invoice!B142</f>
        <v>0</v>
      </c>
      <c r="D140" s="86">
        <f t="shared" si="5"/>
        <v>0</v>
      </c>
      <c r="E140" s="86">
        <f t="shared" si="6"/>
        <v>0</v>
      </c>
      <c r="F140" s="87">
        <f>Invoice!G142</f>
        <v>0</v>
      </c>
      <c r="G140" s="88">
        <f t="shared" si="7"/>
        <v>0</v>
      </c>
    </row>
    <row r="141" spans="1:7" s="85" customFormat="1" hidden="1">
      <c r="A141" s="101" t="str">
        <f>Invoice!F143</f>
        <v>Exchange rate :</v>
      </c>
      <c r="B141" s="80">
        <f>Invoice!C143</f>
        <v>0</v>
      </c>
      <c r="C141" s="81">
        <f>Invoice!B143</f>
        <v>0</v>
      </c>
      <c r="D141" s="86">
        <f t="shared" si="5"/>
        <v>0</v>
      </c>
      <c r="E141" s="86">
        <f t="shared" si="6"/>
        <v>0</v>
      </c>
      <c r="F141" s="87">
        <f>Invoice!G143</f>
        <v>0</v>
      </c>
      <c r="G141" s="88">
        <f t="shared" si="7"/>
        <v>0</v>
      </c>
    </row>
    <row r="142" spans="1:7" s="85" customFormat="1" hidden="1">
      <c r="A142" s="101" t="str">
        <f>Invoice!F144</f>
        <v>Exchange rate :</v>
      </c>
      <c r="B142" s="80">
        <f>Invoice!C144</f>
        <v>0</v>
      </c>
      <c r="C142" s="81">
        <f>Invoice!B144</f>
        <v>0</v>
      </c>
      <c r="D142" s="86">
        <f t="shared" si="5"/>
        <v>0</v>
      </c>
      <c r="E142" s="86">
        <f t="shared" si="6"/>
        <v>0</v>
      </c>
      <c r="F142" s="87">
        <f>Invoice!G144</f>
        <v>0</v>
      </c>
      <c r="G142" s="88">
        <f t="shared" si="7"/>
        <v>0</v>
      </c>
    </row>
    <row r="143" spans="1:7" s="85" customFormat="1" hidden="1">
      <c r="A143" s="101" t="str">
        <f>Invoice!F145</f>
        <v>Exchange rate :</v>
      </c>
      <c r="B143" s="80">
        <f>Invoice!C145</f>
        <v>0</v>
      </c>
      <c r="C143" s="81">
        <f>Invoice!B145</f>
        <v>0</v>
      </c>
      <c r="D143" s="86">
        <f t="shared" si="5"/>
        <v>0</v>
      </c>
      <c r="E143" s="86">
        <f t="shared" si="6"/>
        <v>0</v>
      </c>
      <c r="F143" s="87">
        <f>Invoice!G145</f>
        <v>0</v>
      </c>
      <c r="G143" s="88">
        <f t="shared" si="7"/>
        <v>0</v>
      </c>
    </row>
    <row r="144" spans="1:7" s="85" customFormat="1" hidden="1">
      <c r="A144" s="101" t="str">
        <f>Invoice!F146</f>
        <v>Exchange rate :</v>
      </c>
      <c r="B144" s="80">
        <f>Invoice!C146</f>
        <v>0</v>
      </c>
      <c r="C144" s="81">
        <f>Invoice!B146</f>
        <v>0</v>
      </c>
      <c r="D144" s="86">
        <f t="shared" si="5"/>
        <v>0</v>
      </c>
      <c r="E144" s="86">
        <f t="shared" si="6"/>
        <v>0</v>
      </c>
      <c r="F144" s="87">
        <f>Invoice!G146</f>
        <v>0</v>
      </c>
      <c r="G144" s="88">
        <f t="shared" si="7"/>
        <v>0</v>
      </c>
    </row>
    <row r="145" spans="1:7" s="85" customFormat="1" hidden="1">
      <c r="A145" s="101" t="str">
        <f>Invoice!F147</f>
        <v>Exchange rate :</v>
      </c>
      <c r="B145" s="80">
        <f>Invoice!C147</f>
        <v>0</v>
      </c>
      <c r="C145" s="81">
        <f>Invoice!B147</f>
        <v>0</v>
      </c>
      <c r="D145" s="86">
        <f t="shared" si="5"/>
        <v>0</v>
      </c>
      <c r="E145" s="86">
        <f t="shared" si="6"/>
        <v>0</v>
      </c>
      <c r="F145" s="87">
        <f>Invoice!G147</f>
        <v>0</v>
      </c>
      <c r="G145" s="88">
        <f t="shared" si="7"/>
        <v>0</v>
      </c>
    </row>
    <row r="146" spans="1:7" s="85" customFormat="1" hidden="1">
      <c r="A146" s="101" t="str">
        <f>Invoice!F148</f>
        <v>Exchange rate :</v>
      </c>
      <c r="B146" s="80">
        <f>Invoice!C148</f>
        <v>0</v>
      </c>
      <c r="C146" s="81">
        <f>Invoice!B148</f>
        <v>0</v>
      </c>
      <c r="D146" s="86">
        <f t="shared" si="5"/>
        <v>0</v>
      </c>
      <c r="E146" s="86">
        <f t="shared" si="6"/>
        <v>0</v>
      </c>
      <c r="F146" s="87">
        <f>Invoice!G148</f>
        <v>0</v>
      </c>
      <c r="G146" s="88">
        <f t="shared" si="7"/>
        <v>0</v>
      </c>
    </row>
    <row r="147" spans="1:7" s="85" customFormat="1" hidden="1">
      <c r="A147" s="101" t="str">
        <f>Invoice!F149</f>
        <v>Exchange rate :</v>
      </c>
      <c r="B147" s="80">
        <f>Invoice!C149</f>
        <v>0</v>
      </c>
      <c r="C147" s="81">
        <f>Invoice!B149</f>
        <v>0</v>
      </c>
      <c r="D147" s="86">
        <f t="shared" si="5"/>
        <v>0</v>
      </c>
      <c r="E147" s="86">
        <f t="shared" si="6"/>
        <v>0</v>
      </c>
      <c r="F147" s="87">
        <f>Invoice!G149</f>
        <v>0</v>
      </c>
      <c r="G147" s="88">
        <f t="shared" si="7"/>
        <v>0</v>
      </c>
    </row>
    <row r="148" spans="1:7" s="85" customFormat="1" hidden="1">
      <c r="A148" s="101" t="str">
        <f>Invoice!F150</f>
        <v>Exchange rate :</v>
      </c>
      <c r="B148" s="80">
        <f>Invoice!C150</f>
        <v>0</v>
      </c>
      <c r="C148" s="81">
        <f>Invoice!B150</f>
        <v>0</v>
      </c>
      <c r="D148" s="86">
        <f t="shared" si="5"/>
        <v>0</v>
      </c>
      <c r="E148" s="86">
        <f t="shared" si="6"/>
        <v>0</v>
      </c>
      <c r="F148" s="87">
        <f>Invoice!G150</f>
        <v>0</v>
      </c>
      <c r="G148" s="88">
        <f t="shared" si="7"/>
        <v>0</v>
      </c>
    </row>
    <row r="149" spans="1:7" s="85" customFormat="1" hidden="1">
      <c r="A149" s="101" t="str">
        <f>Invoice!F151</f>
        <v>Exchange rate :</v>
      </c>
      <c r="B149" s="80">
        <f>Invoice!C151</f>
        <v>0</v>
      </c>
      <c r="C149" s="81">
        <f>Invoice!B151</f>
        <v>0</v>
      </c>
      <c r="D149" s="86">
        <f t="shared" si="5"/>
        <v>0</v>
      </c>
      <c r="E149" s="86">
        <f t="shared" si="6"/>
        <v>0</v>
      </c>
      <c r="F149" s="87">
        <f>Invoice!G151</f>
        <v>0</v>
      </c>
      <c r="G149" s="88">
        <f t="shared" si="7"/>
        <v>0</v>
      </c>
    </row>
    <row r="150" spans="1:7" s="85" customFormat="1" hidden="1">
      <c r="A150" s="101" t="str">
        <f>Invoice!F152</f>
        <v>Exchange rate :</v>
      </c>
      <c r="B150" s="80">
        <f>Invoice!C152</f>
        <v>0</v>
      </c>
      <c r="C150" s="81">
        <f>Invoice!B152</f>
        <v>0</v>
      </c>
      <c r="D150" s="86">
        <f t="shared" si="5"/>
        <v>0</v>
      </c>
      <c r="E150" s="86">
        <f t="shared" si="6"/>
        <v>0</v>
      </c>
      <c r="F150" s="87">
        <f>Invoice!G152</f>
        <v>0</v>
      </c>
      <c r="G150" s="88">
        <f t="shared" si="7"/>
        <v>0</v>
      </c>
    </row>
    <row r="151" spans="1:7" s="85" customFormat="1" hidden="1">
      <c r="A151" s="101" t="str">
        <f>Invoice!F153</f>
        <v>Exchange rate :</v>
      </c>
      <c r="B151" s="80">
        <f>Invoice!C153</f>
        <v>0</v>
      </c>
      <c r="C151" s="81">
        <f>Invoice!B153</f>
        <v>0</v>
      </c>
      <c r="D151" s="86">
        <f t="shared" si="5"/>
        <v>0</v>
      </c>
      <c r="E151" s="86">
        <f t="shared" si="6"/>
        <v>0</v>
      </c>
      <c r="F151" s="87">
        <f>Invoice!G153</f>
        <v>0</v>
      </c>
      <c r="G151" s="88">
        <f t="shared" si="7"/>
        <v>0</v>
      </c>
    </row>
    <row r="152" spans="1:7" s="85" customFormat="1" hidden="1">
      <c r="A152" s="101" t="str">
        <f>Invoice!F154</f>
        <v>Exchange rate :</v>
      </c>
      <c r="B152" s="80">
        <f>Invoice!C154</f>
        <v>0</v>
      </c>
      <c r="C152" s="81">
        <f>Invoice!B154</f>
        <v>0</v>
      </c>
      <c r="D152" s="86">
        <f t="shared" si="5"/>
        <v>0</v>
      </c>
      <c r="E152" s="86">
        <f t="shared" si="6"/>
        <v>0</v>
      </c>
      <c r="F152" s="87">
        <f>Invoice!G154</f>
        <v>0</v>
      </c>
      <c r="G152" s="88">
        <f t="shared" si="7"/>
        <v>0</v>
      </c>
    </row>
    <row r="153" spans="1:7" s="85" customFormat="1" hidden="1">
      <c r="A153" s="101" t="str">
        <f>Invoice!F155</f>
        <v>Exchange rate :</v>
      </c>
      <c r="B153" s="80">
        <f>Invoice!C155</f>
        <v>0</v>
      </c>
      <c r="C153" s="81">
        <f>Invoice!B155</f>
        <v>0</v>
      </c>
      <c r="D153" s="86">
        <f t="shared" si="5"/>
        <v>0</v>
      </c>
      <c r="E153" s="86">
        <f t="shared" si="6"/>
        <v>0</v>
      </c>
      <c r="F153" s="87">
        <f>Invoice!G155</f>
        <v>0</v>
      </c>
      <c r="G153" s="88">
        <f t="shared" si="7"/>
        <v>0</v>
      </c>
    </row>
    <row r="154" spans="1:7" s="85" customFormat="1" hidden="1">
      <c r="A154" s="101" t="str">
        <f>Invoice!F156</f>
        <v>Exchange rate :</v>
      </c>
      <c r="B154" s="80">
        <f>Invoice!C156</f>
        <v>0</v>
      </c>
      <c r="C154" s="81">
        <f>Invoice!B156</f>
        <v>0</v>
      </c>
      <c r="D154" s="86">
        <f t="shared" si="5"/>
        <v>0</v>
      </c>
      <c r="E154" s="86">
        <f t="shared" si="6"/>
        <v>0</v>
      </c>
      <c r="F154" s="87">
        <f>Invoice!G156</f>
        <v>0</v>
      </c>
      <c r="G154" s="88">
        <f t="shared" si="7"/>
        <v>0</v>
      </c>
    </row>
    <row r="155" spans="1:7" s="85" customFormat="1" hidden="1">
      <c r="A155" s="101" t="str">
        <f>Invoice!F157</f>
        <v>Exchange rate :</v>
      </c>
      <c r="B155" s="80">
        <f>Invoice!C157</f>
        <v>0</v>
      </c>
      <c r="C155" s="81">
        <f>Invoice!B157</f>
        <v>0</v>
      </c>
      <c r="D155" s="86">
        <f t="shared" si="5"/>
        <v>0</v>
      </c>
      <c r="E155" s="86">
        <f t="shared" si="6"/>
        <v>0</v>
      </c>
      <c r="F155" s="87">
        <f>Invoice!G157</f>
        <v>0</v>
      </c>
      <c r="G155" s="88">
        <f t="shared" si="7"/>
        <v>0</v>
      </c>
    </row>
    <row r="156" spans="1:7" s="85" customFormat="1" hidden="1">
      <c r="A156" s="101" t="str">
        <f>Invoice!F158</f>
        <v>Exchange rate :</v>
      </c>
      <c r="B156" s="80">
        <f>Invoice!C158</f>
        <v>0</v>
      </c>
      <c r="C156" s="81">
        <f>Invoice!B158</f>
        <v>0</v>
      </c>
      <c r="D156" s="86">
        <f t="shared" si="5"/>
        <v>0</v>
      </c>
      <c r="E156" s="86">
        <f t="shared" si="6"/>
        <v>0</v>
      </c>
      <c r="F156" s="87">
        <f>Invoice!G158</f>
        <v>0</v>
      </c>
      <c r="G156" s="88">
        <f t="shared" si="7"/>
        <v>0</v>
      </c>
    </row>
    <row r="157" spans="1:7" s="85" customFormat="1" hidden="1">
      <c r="A157" s="101" t="str">
        <f>Invoice!F159</f>
        <v>Exchange rate :</v>
      </c>
      <c r="B157" s="80">
        <f>Invoice!C159</f>
        <v>0</v>
      </c>
      <c r="C157" s="81">
        <f>Invoice!B159</f>
        <v>0</v>
      </c>
      <c r="D157" s="86">
        <f t="shared" si="5"/>
        <v>0</v>
      </c>
      <c r="E157" s="86">
        <f t="shared" si="6"/>
        <v>0</v>
      </c>
      <c r="F157" s="87">
        <f>Invoice!G159</f>
        <v>0</v>
      </c>
      <c r="G157" s="88">
        <f t="shared" si="7"/>
        <v>0</v>
      </c>
    </row>
    <row r="158" spans="1:7" s="85" customFormat="1" hidden="1">
      <c r="A158" s="101" t="str">
        <f>Invoice!F160</f>
        <v>Exchange rate :</v>
      </c>
      <c r="B158" s="80">
        <f>Invoice!C160</f>
        <v>0</v>
      </c>
      <c r="C158" s="81">
        <f>Invoice!B160</f>
        <v>0</v>
      </c>
      <c r="D158" s="86">
        <f t="shared" si="5"/>
        <v>0</v>
      </c>
      <c r="E158" s="86">
        <f t="shared" si="6"/>
        <v>0</v>
      </c>
      <c r="F158" s="87">
        <f>Invoice!G160</f>
        <v>0</v>
      </c>
      <c r="G158" s="88">
        <f t="shared" si="7"/>
        <v>0</v>
      </c>
    </row>
    <row r="159" spans="1:7" s="85" customFormat="1" hidden="1">
      <c r="A159" s="101" t="str">
        <f>Invoice!F161</f>
        <v>Exchange rate :</v>
      </c>
      <c r="B159" s="80">
        <f>Invoice!C161</f>
        <v>0</v>
      </c>
      <c r="C159" s="81">
        <f>Invoice!B161</f>
        <v>0</v>
      </c>
      <c r="D159" s="86">
        <f t="shared" si="5"/>
        <v>0</v>
      </c>
      <c r="E159" s="86">
        <f t="shared" si="6"/>
        <v>0</v>
      </c>
      <c r="F159" s="87">
        <f>Invoice!G161</f>
        <v>0</v>
      </c>
      <c r="G159" s="88">
        <f t="shared" si="7"/>
        <v>0</v>
      </c>
    </row>
    <row r="160" spans="1:7" s="85" customFormat="1" hidden="1">
      <c r="A160" s="101" t="str">
        <f>Invoice!F162</f>
        <v>Exchange rate :</v>
      </c>
      <c r="B160" s="80">
        <f>Invoice!C162</f>
        <v>0</v>
      </c>
      <c r="C160" s="81">
        <f>Invoice!B162</f>
        <v>0</v>
      </c>
      <c r="D160" s="86">
        <f t="shared" si="5"/>
        <v>0</v>
      </c>
      <c r="E160" s="86">
        <f t="shared" si="6"/>
        <v>0</v>
      </c>
      <c r="F160" s="87">
        <f>Invoice!G162</f>
        <v>0</v>
      </c>
      <c r="G160" s="88">
        <f t="shared" si="7"/>
        <v>0</v>
      </c>
    </row>
    <row r="161" spans="1:7" s="85" customFormat="1" hidden="1">
      <c r="A161" s="101" t="str">
        <f>Invoice!F163</f>
        <v>Exchange rate :</v>
      </c>
      <c r="B161" s="80">
        <f>Invoice!C163</f>
        <v>0</v>
      </c>
      <c r="C161" s="81">
        <f>Invoice!B163</f>
        <v>0</v>
      </c>
      <c r="D161" s="86">
        <f t="shared" si="5"/>
        <v>0</v>
      </c>
      <c r="E161" s="86">
        <f t="shared" si="6"/>
        <v>0</v>
      </c>
      <c r="F161" s="87">
        <f>Invoice!G163</f>
        <v>0</v>
      </c>
      <c r="G161" s="88">
        <f t="shared" si="7"/>
        <v>0</v>
      </c>
    </row>
    <row r="162" spans="1:7" s="85" customFormat="1" hidden="1">
      <c r="A162" s="101" t="str">
        <f>Invoice!F164</f>
        <v>Exchange rate :</v>
      </c>
      <c r="B162" s="80">
        <f>Invoice!C164</f>
        <v>0</v>
      </c>
      <c r="C162" s="81">
        <f>Invoice!B164</f>
        <v>0</v>
      </c>
      <c r="D162" s="86">
        <f t="shared" si="5"/>
        <v>0</v>
      </c>
      <c r="E162" s="86">
        <f t="shared" si="6"/>
        <v>0</v>
      </c>
      <c r="F162" s="87">
        <f>Invoice!G164</f>
        <v>0</v>
      </c>
      <c r="G162" s="88">
        <f t="shared" si="7"/>
        <v>0</v>
      </c>
    </row>
    <row r="163" spans="1:7" s="85" customFormat="1" hidden="1">
      <c r="A163" s="101" t="str">
        <f>Invoice!F165</f>
        <v>Exchange rate :</v>
      </c>
      <c r="B163" s="80">
        <f>Invoice!C165</f>
        <v>0</v>
      </c>
      <c r="C163" s="81">
        <f>Invoice!B165</f>
        <v>0</v>
      </c>
      <c r="D163" s="86">
        <f t="shared" si="5"/>
        <v>0</v>
      </c>
      <c r="E163" s="86">
        <f t="shared" si="6"/>
        <v>0</v>
      </c>
      <c r="F163" s="87">
        <f>Invoice!G165</f>
        <v>0</v>
      </c>
      <c r="G163" s="88">
        <f t="shared" si="7"/>
        <v>0</v>
      </c>
    </row>
    <row r="164" spans="1:7" s="85" customFormat="1" hidden="1">
      <c r="A164" s="101" t="str">
        <f>Invoice!F166</f>
        <v>Exchange rate :</v>
      </c>
      <c r="B164" s="80">
        <f>Invoice!C166</f>
        <v>0</v>
      </c>
      <c r="C164" s="81">
        <f>Invoice!B166</f>
        <v>0</v>
      </c>
      <c r="D164" s="86">
        <f t="shared" si="5"/>
        <v>0</v>
      </c>
      <c r="E164" s="86">
        <f t="shared" si="6"/>
        <v>0</v>
      </c>
      <c r="F164" s="87">
        <f>Invoice!G166</f>
        <v>0</v>
      </c>
      <c r="G164" s="88">
        <f t="shared" si="7"/>
        <v>0</v>
      </c>
    </row>
    <row r="165" spans="1:7" s="85" customFormat="1" hidden="1">
      <c r="A165" s="101" t="str">
        <f>Invoice!F167</f>
        <v>Exchange rate :</v>
      </c>
      <c r="B165" s="80">
        <f>Invoice!C167</f>
        <v>0</v>
      </c>
      <c r="C165" s="81">
        <f>Invoice!B167</f>
        <v>0</v>
      </c>
      <c r="D165" s="86">
        <f t="shared" si="5"/>
        <v>0</v>
      </c>
      <c r="E165" s="86">
        <f t="shared" si="6"/>
        <v>0</v>
      </c>
      <c r="F165" s="87">
        <f>Invoice!G167</f>
        <v>0</v>
      </c>
      <c r="G165" s="88">
        <f t="shared" si="7"/>
        <v>0</v>
      </c>
    </row>
    <row r="166" spans="1:7" s="85" customFormat="1" hidden="1">
      <c r="A166" s="101" t="str">
        <f>Invoice!F168</f>
        <v>Exchange rate :</v>
      </c>
      <c r="B166" s="80">
        <f>Invoice!C168</f>
        <v>0</v>
      </c>
      <c r="C166" s="81">
        <f>Invoice!B168</f>
        <v>0</v>
      </c>
      <c r="D166" s="86">
        <f t="shared" si="5"/>
        <v>0</v>
      </c>
      <c r="E166" s="86">
        <f t="shared" si="6"/>
        <v>0</v>
      </c>
      <c r="F166" s="87">
        <f>Invoice!G168</f>
        <v>0</v>
      </c>
      <c r="G166" s="88">
        <f t="shared" si="7"/>
        <v>0</v>
      </c>
    </row>
    <row r="167" spans="1:7" s="85" customFormat="1" hidden="1">
      <c r="A167" s="101" t="str">
        <f>Invoice!F169</f>
        <v>Exchange rate :</v>
      </c>
      <c r="B167" s="80">
        <f>Invoice!C169</f>
        <v>0</v>
      </c>
      <c r="C167" s="81">
        <f>Invoice!B169</f>
        <v>0</v>
      </c>
      <c r="D167" s="86">
        <f t="shared" si="5"/>
        <v>0</v>
      </c>
      <c r="E167" s="86">
        <f t="shared" si="6"/>
        <v>0</v>
      </c>
      <c r="F167" s="87">
        <f>Invoice!G169</f>
        <v>0</v>
      </c>
      <c r="G167" s="88">
        <f t="shared" si="7"/>
        <v>0</v>
      </c>
    </row>
    <row r="168" spans="1:7" s="85" customFormat="1" hidden="1">
      <c r="A168" s="101" t="str">
        <f>Invoice!F170</f>
        <v>Exchange rate :</v>
      </c>
      <c r="B168" s="80">
        <f>Invoice!C170</f>
        <v>0</v>
      </c>
      <c r="C168" s="81">
        <f>Invoice!B170</f>
        <v>0</v>
      </c>
      <c r="D168" s="86">
        <f t="shared" si="5"/>
        <v>0</v>
      </c>
      <c r="E168" s="86">
        <f t="shared" si="6"/>
        <v>0</v>
      </c>
      <c r="F168" s="87">
        <f>Invoice!G170</f>
        <v>0</v>
      </c>
      <c r="G168" s="88">
        <f t="shared" si="7"/>
        <v>0</v>
      </c>
    </row>
    <row r="169" spans="1:7" s="85" customFormat="1" hidden="1">
      <c r="A169" s="101" t="str">
        <f>Invoice!F171</f>
        <v>Exchange rate :</v>
      </c>
      <c r="B169" s="80">
        <f>Invoice!C171</f>
        <v>0</v>
      </c>
      <c r="C169" s="81">
        <f>Invoice!B171</f>
        <v>0</v>
      </c>
      <c r="D169" s="86">
        <f t="shared" si="5"/>
        <v>0</v>
      </c>
      <c r="E169" s="86">
        <f t="shared" si="6"/>
        <v>0</v>
      </c>
      <c r="F169" s="87">
        <f>Invoice!G171</f>
        <v>0</v>
      </c>
      <c r="G169" s="88">
        <f t="shared" si="7"/>
        <v>0</v>
      </c>
    </row>
    <row r="170" spans="1:7" s="85" customFormat="1" hidden="1">
      <c r="A170" s="101" t="str">
        <f>Invoice!F172</f>
        <v>Exchange rate :</v>
      </c>
      <c r="B170" s="80">
        <f>Invoice!C172</f>
        <v>0</v>
      </c>
      <c r="C170" s="81">
        <f>Invoice!B172</f>
        <v>0</v>
      </c>
      <c r="D170" s="86">
        <f t="shared" si="5"/>
        <v>0</v>
      </c>
      <c r="E170" s="86">
        <f t="shared" si="6"/>
        <v>0</v>
      </c>
      <c r="F170" s="87">
        <f>Invoice!G172</f>
        <v>0</v>
      </c>
      <c r="G170" s="88">
        <f t="shared" si="7"/>
        <v>0</v>
      </c>
    </row>
    <row r="171" spans="1:7" s="85" customFormat="1" hidden="1">
      <c r="A171" s="101" t="str">
        <f>Invoice!F173</f>
        <v>Exchange rate :</v>
      </c>
      <c r="B171" s="80">
        <f>Invoice!C173</f>
        <v>0</v>
      </c>
      <c r="C171" s="81">
        <f>Invoice!B173</f>
        <v>0</v>
      </c>
      <c r="D171" s="86">
        <f t="shared" si="5"/>
        <v>0</v>
      </c>
      <c r="E171" s="86">
        <f t="shared" si="6"/>
        <v>0</v>
      </c>
      <c r="F171" s="87">
        <f>Invoice!G173</f>
        <v>0</v>
      </c>
      <c r="G171" s="88">
        <f t="shared" si="7"/>
        <v>0</v>
      </c>
    </row>
    <row r="172" spans="1:7" s="85" customFormat="1" hidden="1">
      <c r="A172" s="101" t="str">
        <f>Invoice!F174</f>
        <v>Exchange rate :</v>
      </c>
      <c r="B172" s="80">
        <f>Invoice!C174</f>
        <v>0</v>
      </c>
      <c r="C172" s="81">
        <f>Invoice!B174</f>
        <v>0</v>
      </c>
      <c r="D172" s="86">
        <f t="shared" si="5"/>
        <v>0</v>
      </c>
      <c r="E172" s="86">
        <f t="shared" si="6"/>
        <v>0</v>
      </c>
      <c r="F172" s="87">
        <f>Invoice!G174</f>
        <v>0</v>
      </c>
      <c r="G172" s="88">
        <f t="shared" si="7"/>
        <v>0</v>
      </c>
    </row>
    <row r="173" spans="1:7" s="85" customFormat="1" hidden="1">
      <c r="A173" s="101" t="str">
        <f>Invoice!F175</f>
        <v>Exchange rate :</v>
      </c>
      <c r="B173" s="80">
        <f>Invoice!C175</f>
        <v>0</v>
      </c>
      <c r="C173" s="81">
        <f>Invoice!B175</f>
        <v>0</v>
      </c>
      <c r="D173" s="86">
        <f t="shared" si="5"/>
        <v>0</v>
      </c>
      <c r="E173" s="86">
        <f t="shared" si="6"/>
        <v>0</v>
      </c>
      <c r="F173" s="87">
        <f>Invoice!G175</f>
        <v>0</v>
      </c>
      <c r="G173" s="88">
        <f t="shared" si="7"/>
        <v>0</v>
      </c>
    </row>
    <row r="174" spans="1:7" s="85" customFormat="1" hidden="1">
      <c r="A174" s="101" t="str">
        <f>Invoice!F176</f>
        <v>Exchange rate :</v>
      </c>
      <c r="B174" s="80">
        <f>Invoice!C176</f>
        <v>0</v>
      </c>
      <c r="C174" s="81">
        <f>Invoice!B176</f>
        <v>0</v>
      </c>
      <c r="D174" s="86">
        <f t="shared" si="5"/>
        <v>0</v>
      </c>
      <c r="E174" s="86">
        <f t="shared" si="6"/>
        <v>0</v>
      </c>
      <c r="F174" s="87">
        <f>Invoice!G176</f>
        <v>0</v>
      </c>
      <c r="G174" s="88">
        <f t="shared" si="7"/>
        <v>0</v>
      </c>
    </row>
    <row r="175" spans="1:7" s="85" customFormat="1" hidden="1">
      <c r="A175" s="101" t="str">
        <f>Invoice!F177</f>
        <v>Exchange rate :</v>
      </c>
      <c r="B175" s="80">
        <f>Invoice!C177</f>
        <v>0</v>
      </c>
      <c r="C175" s="81">
        <f>Invoice!B177</f>
        <v>0</v>
      </c>
      <c r="D175" s="86">
        <f t="shared" si="5"/>
        <v>0</v>
      </c>
      <c r="E175" s="86">
        <f t="shared" si="6"/>
        <v>0</v>
      </c>
      <c r="F175" s="87">
        <f>Invoice!G177</f>
        <v>0</v>
      </c>
      <c r="G175" s="88">
        <f t="shared" si="7"/>
        <v>0</v>
      </c>
    </row>
    <row r="176" spans="1:7" s="85" customFormat="1" hidden="1">
      <c r="A176" s="101" t="str">
        <f>Invoice!F178</f>
        <v>Exchange rate :</v>
      </c>
      <c r="B176" s="80">
        <f>Invoice!C178</f>
        <v>0</v>
      </c>
      <c r="C176" s="81">
        <f>Invoice!B178</f>
        <v>0</v>
      </c>
      <c r="D176" s="86">
        <f t="shared" si="5"/>
        <v>0</v>
      </c>
      <c r="E176" s="86">
        <f t="shared" si="6"/>
        <v>0</v>
      </c>
      <c r="F176" s="87">
        <f>Invoice!G178</f>
        <v>0</v>
      </c>
      <c r="G176" s="88">
        <f t="shared" si="7"/>
        <v>0</v>
      </c>
    </row>
    <row r="177" spans="1:7" s="85" customFormat="1" hidden="1">
      <c r="A177" s="101" t="str">
        <f>Invoice!F179</f>
        <v>Exchange rate :</v>
      </c>
      <c r="B177" s="80">
        <f>Invoice!C179</f>
        <v>0</v>
      </c>
      <c r="C177" s="81">
        <f>Invoice!B179</f>
        <v>0</v>
      </c>
      <c r="D177" s="86">
        <f t="shared" si="5"/>
        <v>0</v>
      </c>
      <c r="E177" s="86">
        <f t="shared" si="6"/>
        <v>0</v>
      </c>
      <c r="F177" s="87">
        <f>Invoice!G179</f>
        <v>0</v>
      </c>
      <c r="G177" s="88">
        <f t="shared" si="7"/>
        <v>0</v>
      </c>
    </row>
    <row r="178" spans="1:7" s="85" customFormat="1" hidden="1">
      <c r="A178" s="101" t="str">
        <f>Invoice!F180</f>
        <v>Exchange rate :</v>
      </c>
      <c r="B178" s="80">
        <f>Invoice!C180</f>
        <v>0</v>
      </c>
      <c r="C178" s="81">
        <f>Invoice!B180</f>
        <v>0</v>
      </c>
      <c r="D178" s="86">
        <f t="shared" si="5"/>
        <v>0</v>
      </c>
      <c r="E178" s="86">
        <f t="shared" si="6"/>
        <v>0</v>
      </c>
      <c r="F178" s="87">
        <f>Invoice!G180</f>
        <v>0</v>
      </c>
      <c r="G178" s="88">
        <f t="shared" si="7"/>
        <v>0</v>
      </c>
    </row>
    <row r="179" spans="1:7" s="85" customFormat="1" hidden="1">
      <c r="A179" s="101" t="str">
        <f>Invoice!F181</f>
        <v>Exchange rate :</v>
      </c>
      <c r="B179" s="80">
        <f>Invoice!C181</f>
        <v>0</v>
      </c>
      <c r="C179" s="81">
        <f>Invoice!B181</f>
        <v>0</v>
      </c>
      <c r="D179" s="86">
        <f t="shared" si="5"/>
        <v>0</v>
      </c>
      <c r="E179" s="86">
        <f t="shared" si="6"/>
        <v>0</v>
      </c>
      <c r="F179" s="87">
        <f>Invoice!G181</f>
        <v>0</v>
      </c>
      <c r="G179" s="88">
        <f t="shared" si="7"/>
        <v>0</v>
      </c>
    </row>
    <row r="180" spans="1:7" s="85" customFormat="1" hidden="1">
      <c r="A180" s="101" t="str">
        <f>Invoice!F182</f>
        <v>Exchange rate :</v>
      </c>
      <c r="B180" s="80">
        <f>Invoice!C182</f>
        <v>0</v>
      </c>
      <c r="C180" s="81">
        <f>Invoice!B182</f>
        <v>0</v>
      </c>
      <c r="D180" s="86">
        <f t="shared" si="5"/>
        <v>0</v>
      </c>
      <c r="E180" s="86">
        <f t="shared" si="6"/>
        <v>0</v>
      </c>
      <c r="F180" s="87">
        <f>Invoice!G182</f>
        <v>0</v>
      </c>
      <c r="G180" s="88">
        <f t="shared" si="7"/>
        <v>0</v>
      </c>
    </row>
    <row r="181" spans="1:7" s="85" customFormat="1" hidden="1">
      <c r="A181" s="101" t="str">
        <f>Invoice!F183</f>
        <v>Exchange rate :</v>
      </c>
      <c r="B181" s="80">
        <f>Invoice!C183</f>
        <v>0</v>
      </c>
      <c r="C181" s="81">
        <f>Invoice!B183</f>
        <v>0</v>
      </c>
      <c r="D181" s="86">
        <f t="shared" si="5"/>
        <v>0</v>
      </c>
      <c r="E181" s="86">
        <f t="shared" si="6"/>
        <v>0</v>
      </c>
      <c r="F181" s="87">
        <f>Invoice!G183</f>
        <v>0</v>
      </c>
      <c r="G181" s="88">
        <f t="shared" si="7"/>
        <v>0</v>
      </c>
    </row>
    <row r="182" spans="1:7" s="85" customFormat="1" hidden="1">
      <c r="A182" s="101" t="str">
        <f>Invoice!F184</f>
        <v>Exchange rate :</v>
      </c>
      <c r="B182" s="80">
        <f>Invoice!C184</f>
        <v>0</v>
      </c>
      <c r="C182" s="81">
        <f>Invoice!B184</f>
        <v>0</v>
      </c>
      <c r="D182" s="86">
        <f t="shared" si="5"/>
        <v>0</v>
      </c>
      <c r="E182" s="86">
        <f t="shared" si="6"/>
        <v>0</v>
      </c>
      <c r="F182" s="87">
        <f>Invoice!G184</f>
        <v>0</v>
      </c>
      <c r="G182" s="88">
        <f t="shared" si="7"/>
        <v>0</v>
      </c>
    </row>
    <row r="183" spans="1:7" s="85" customFormat="1" hidden="1">
      <c r="A183" s="101" t="str">
        <f>Invoice!F185</f>
        <v>Exchange rate :</v>
      </c>
      <c r="B183" s="80">
        <f>Invoice!C185</f>
        <v>0</v>
      </c>
      <c r="C183" s="81">
        <f>Invoice!B185</f>
        <v>0</v>
      </c>
      <c r="D183" s="86">
        <f t="shared" si="5"/>
        <v>0</v>
      </c>
      <c r="E183" s="86">
        <f t="shared" si="6"/>
        <v>0</v>
      </c>
      <c r="F183" s="87">
        <f>Invoice!G185</f>
        <v>0</v>
      </c>
      <c r="G183" s="88">
        <f t="shared" si="7"/>
        <v>0</v>
      </c>
    </row>
    <row r="184" spans="1:7" s="85" customFormat="1" hidden="1">
      <c r="A184" s="101" t="str">
        <f>Invoice!F186</f>
        <v>Exchange rate :</v>
      </c>
      <c r="B184" s="80">
        <f>Invoice!C186</f>
        <v>0</v>
      </c>
      <c r="C184" s="81">
        <f>Invoice!B186</f>
        <v>0</v>
      </c>
      <c r="D184" s="86">
        <f t="shared" si="5"/>
        <v>0</v>
      </c>
      <c r="E184" s="86">
        <f t="shared" si="6"/>
        <v>0</v>
      </c>
      <c r="F184" s="87">
        <f>Invoice!G186</f>
        <v>0</v>
      </c>
      <c r="G184" s="88">
        <f t="shared" si="7"/>
        <v>0</v>
      </c>
    </row>
    <row r="185" spans="1:7" s="85" customFormat="1" hidden="1">
      <c r="A185" s="101" t="str">
        <f>Invoice!F187</f>
        <v>Exchange rate :</v>
      </c>
      <c r="B185" s="80">
        <f>Invoice!C187</f>
        <v>0</v>
      </c>
      <c r="C185" s="81">
        <f>Invoice!B187</f>
        <v>0</v>
      </c>
      <c r="D185" s="86">
        <f t="shared" si="5"/>
        <v>0</v>
      </c>
      <c r="E185" s="86">
        <f t="shared" si="6"/>
        <v>0</v>
      </c>
      <c r="F185" s="87">
        <f>Invoice!G187</f>
        <v>0</v>
      </c>
      <c r="G185" s="88">
        <f t="shared" si="7"/>
        <v>0</v>
      </c>
    </row>
    <row r="186" spans="1:7" s="85" customFormat="1" hidden="1">
      <c r="A186" s="101" t="str">
        <f>Invoice!F188</f>
        <v>Exchange rate :</v>
      </c>
      <c r="B186" s="80">
        <f>Invoice!C188</f>
        <v>0</v>
      </c>
      <c r="C186" s="81">
        <f>Invoice!B188</f>
        <v>0</v>
      </c>
      <c r="D186" s="86">
        <f t="shared" si="5"/>
        <v>0</v>
      </c>
      <c r="E186" s="86">
        <f t="shared" si="6"/>
        <v>0</v>
      </c>
      <c r="F186" s="87">
        <f>Invoice!G188</f>
        <v>0</v>
      </c>
      <c r="G186" s="88">
        <f t="shared" si="7"/>
        <v>0</v>
      </c>
    </row>
    <row r="187" spans="1:7" s="85" customFormat="1" hidden="1">
      <c r="A187" s="101" t="str">
        <f>Invoice!F189</f>
        <v>Exchange rate :</v>
      </c>
      <c r="B187" s="80">
        <f>Invoice!C189</f>
        <v>0</v>
      </c>
      <c r="C187" s="81">
        <f>Invoice!B189</f>
        <v>0</v>
      </c>
      <c r="D187" s="86">
        <f t="shared" si="5"/>
        <v>0</v>
      </c>
      <c r="E187" s="86">
        <f t="shared" si="6"/>
        <v>0</v>
      </c>
      <c r="F187" s="87">
        <f>Invoice!G189</f>
        <v>0</v>
      </c>
      <c r="G187" s="88">
        <f t="shared" si="7"/>
        <v>0</v>
      </c>
    </row>
    <row r="188" spans="1:7" s="85" customFormat="1" hidden="1">
      <c r="A188" s="101" t="str">
        <f>Invoice!F190</f>
        <v>Exchange rate :</v>
      </c>
      <c r="B188" s="80">
        <f>Invoice!C190</f>
        <v>0</v>
      </c>
      <c r="C188" s="81">
        <f>Invoice!B190</f>
        <v>0</v>
      </c>
      <c r="D188" s="86">
        <f t="shared" si="5"/>
        <v>0</v>
      </c>
      <c r="E188" s="86">
        <f t="shared" si="6"/>
        <v>0</v>
      </c>
      <c r="F188" s="87">
        <f>Invoice!G190</f>
        <v>0</v>
      </c>
      <c r="G188" s="88">
        <f t="shared" si="7"/>
        <v>0</v>
      </c>
    </row>
    <row r="189" spans="1:7" s="85" customFormat="1" hidden="1">
      <c r="A189" s="101" t="str">
        <f>Invoice!F191</f>
        <v>Exchange rate :</v>
      </c>
      <c r="B189" s="80">
        <f>Invoice!C191</f>
        <v>0</v>
      </c>
      <c r="C189" s="81">
        <f>Invoice!B191</f>
        <v>0</v>
      </c>
      <c r="D189" s="86">
        <f t="shared" si="5"/>
        <v>0</v>
      </c>
      <c r="E189" s="86">
        <f t="shared" si="6"/>
        <v>0</v>
      </c>
      <c r="F189" s="87">
        <f>Invoice!G191</f>
        <v>0</v>
      </c>
      <c r="G189" s="88">
        <f t="shared" si="7"/>
        <v>0</v>
      </c>
    </row>
    <row r="190" spans="1:7" s="85" customFormat="1" hidden="1">
      <c r="A190" s="101" t="str">
        <f>Invoice!F192</f>
        <v>Exchange rate :</v>
      </c>
      <c r="B190" s="80">
        <f>Invoice!C192</f>
        <v>0</v>
      </c>
      <c r="C190" s="81">
        <f>Invoice!B192</f>
        <v>0</v>
      </c>
      <c r="D190" s="86">
        <f t="shared" si="5"/>
        <v>0</v>
      </c>
      <c r="E190" s="86">
        <f t="shared" si="6"/>
        <v>0</v>
      </c>
      <c r="F190" s="87">
        <f>Invoice!G192</f>
        <v>0</v>
      </c>
      <c r="G190" s="88">
        <f t="shared" si="7"/>
        <v>0</v>
      </c>
    </row>
    <row r="191" spans="1:7" s="85" customFormat="1" hidden="1">
      <c r="A191" s="101" t="str">
        <f>Invoice!F193</f>
        <v>Exchange rate :</v>
      </c>
      <c r="B191" s="80">
        <f>Invoice!C193</f>
        <v>0</v>
      </c>
      <c r="C191" s="81">
        <f>Invoice!B193</f>
        <v>0</v>
      </c>
      <c r="D191" s="86">
        <f t="shared" si="5"/>
        <v>0</v>
      </c>
      <c r="E191" s="86">
        <f t="shared" si="6"/>
        <v>0</v>
      </c>
      <c r="F191" s="87">
        <f>Invoice!G193</f>
        <v>0</v>
      </c>
      <c r="G191" s="88">
        <f t="shared" si="7"/>
        <v>0</v>
      </c>
    </row>
    <row r="192" spans="1:7" s="85" customFormat="1" hidden="1">
      <c r="A192" s="101" t="str">
        <f>Invoice!F194</f>
        <v>Exchange rate :</v>
      </c>
      <c r="B192" s="80">
        <f>Invoice!C194</f>
        <v>0</v>
      </c>
      <c r="C192" s="81">
        <f>Invoice!B194</f>
        <v>0</v>
      </c>
      <c r="D192" s="86">
        <f t="shared" si="5"/>
        <v>0</v>
      </c>
      <c r="E192" s="86">
        <f t="shared" si="6"/>
        <v>0</v>
      </c>
      <c r="F192" s="87">
        <f>Invoice!G194</f>
        <v>0</v>
      </c>
      <c r="G192" s="88">
        <f t="shared" si="7"/>
        <v>0</v>
      </c>
    </row>
    <row r="193" spans="1:7" s="85" customFormat="1" hidden="1">
      <c r="A193" s="101" t="str">
        <f>Invoice!F195</f>
        <v>Exchange rate :</v>
      </c>
      <c r="B193" s="80">
        <f>Invoice!C195</f>
        <v>0</v>
      </c>
      <c r="C193" s="81">
        <f>Invoice!B195</f>
        <v>0</v>
      </c>
      <c r="D193" s="86">
        <f t="shared" ref="D193:D256" si="8">F193/$D$14</f>
        <v>0</v>
      </c>
      <c r="E193" s="86">
        <f t="shared" ref="E193:E256" si="9">G193/$D$14</f>
        <v>0</v>
      </c>
      <c r="F193" s="87">
        <f>Invoice!G195</f>
        <v>0</v>
      </c>
      <c r="G193" s="88">
        <f t="shared" ref="G193:G256" si="10">C193*F193</f>
        <v>0</v>
      </c>
    </row>
    <row r="194" spans="1:7" s="85" customFormat="1" hidden="1">
      <c r="A194" s="101" t="str">
        <f>Invoice!F196</f>
        <v>Exchange rate :</v>
      </c>
      <c r="B194" s="80">
        <f>Invoice!C196</f>
        <v>0</v>
      </c>
      <c r="C194" s="81">
        <f>Invoice!B196</f>
        <v>0</v>
      </c>
      <c r="D194" s="86">
        <f t="shared" si="8"/>
        <v>0</v>
      </c>
      <c r="E194" s="86">
        <f t="shared" si="9"/>
        <v>0</v>
      </c>
      <c r="F194" s="87">
        <f>Invoice!G196</f>
        <v>0</v>
      </c>
      <c r="G194" s="88">
        <f t="shared" si="10"/>
        <v>0</v>
      </c>
    </row>
    <row r="195" spans="1:7" s="85" customFormat="1" hidden="1">
      <c r="A195" s="101" t="str">
        <f>Invoice!F197</f>
        <v>Exchange rate :</v>
      </c>
      <c r="B195" s="80">
        <f>Invoice!C197</f>
        <v>0</v>
      </c>
      <c r="C195" s="81">
        <f>Invoice!B197</f>
        <v>0</v>
      </c>
      <c r="D195" s="86">
        <f t="shared" si="8"/>
        <v>0</v>
      </c>
      <c r="E195" s="86">
        <f t="shared" si="9"/>
        <v>0</v>
      </c>
      <c r="F195" s="87">
        <f>Invoice!G197</f>
        <v>0</v>
      </c>
      <c r="G195" s="88">
        <f t="shared" si="10"/>
        <v>0</v>
      </c>
    </row>
    <row r="196" spans="1:7" s="85" customFormat="1" hidden="1">
      <c r="A196" s="101" t="str">
        <f>Invoice!F198</f>
        <v>Exchange rate :</v>
      </c>
      <c r="B196" s="80">
        <f>Invoice!C198</f>
        <v>0</v>
      </c>
      <c r="C196" s="81">
        <f>Invoice!B198</f>
        <v>0</v>
      </c>
      <c r="D196" s="86">
        <f t="shared" si="8"/>
        <v>0</v>
      </c>
      <c r="E196" s="86">
        <f t="shared" si="9"/>
        <v>0</v>
      </c>
      <c r="F196" s="87">
        <f>Invoice!G198</f>
        <v>0</v>
      </c>
      <c r="G196" s="88">
        <f t="shared" si="10"/>
        <v>0</v>
      </c>
    </row>
    <row r="197" spans="1:7" s="85" customFormat="1" hidden="1">
      <c r="A197" s="101" t="str">
        <f>Invoice!F199</f>
        <v>Exchange rate :</v>
      </c>
      <c r="B197" s="80">
        <f>Invoice!C199</f>
        <v>0</v>
      </c>
      <c r="C197" s="81">
        <f>Invoice!B199</f>
        <v>0</v>
      </c>
      <c r="D197" s="86">
        <f t="shared" si="8"/>
        <v>0</v>
      </c>
      <c r="E197" s="86">
        <f t="shared" si="9"/>
        <v>0</v>
      </c>
      <c r="F197" s="87">
        <f>Invoice!G199</f>
        <v>0</v>
      </c>
      <c r="G197" s="88">
        <f t="shared" si="10"/>
        <v>0</v>
      </c>
    </row>
    <row r="198" spans="1:7" s="85" customFormat="1" hidden="1">
      <c r="A198" s="101" t="str">
        <f>Invoice!F200</f>
        <v>Exchange rate :</v>
      </c>
      <c r="B198" s="80">
        <f>Invoice!C200</f>
        <v>0</v>
      </c>
      <c r="C198" s="81">
        <f>Invoice!B200</f>
        <v>0</v>
      </c>
      <c r="D198" s="86">
        <f t="shared" si="8"/>
        <v>0</v>
      </c>
      <c r="E198" s="86">
        <f t="shared" si="9"/>
        <v>0</v>
      </c>
      <c r="F198" s="87">
        <f>Invoice!G200</f>
        <v>0</v>
      </c>
      <c r="G198" s="88">
        <f t="shared" si="10"/>
        <v>0</v>
      </c>
    </row>
    <row r="199" spans="1:7" s="85" customFormat="1" hidden="1">
      <c r="A199" s="101" t="str">
        <f>Invoice!F201</f>
        <v>Exchange rate :</v>
      </c>
      <c r="B199" s="80">
        <f>Invoice!C201</f>
        <v>0</v>
      </c>
      <c r="C199" s="81">
        <f>Invoice!B201</f>
        <v>0</v>
      </c>
      <c r="D199" s="86">
        <f t="shared" si="8"/>
        <v>0</v>
      </c>
      <c r="E199" s="86">
        <f t="shared" si="9"/>
        <v>0</v>
      </c>
      <c r="F199" s="87">
        <f>Invoice!G201</f>
        <v>0</v>
      </c>
      <c r="G199" s="88">
        <f t="shared" si="10"/>
        <v>0</v>
      </c>
    </row>
    <row r="200" spans="1:7" s="85" customFormat="1" hidden="1">
      <c r="A200" s="101" t="str">
        <f>Invoice!F202</f>
        <v>Exchange rate :</v>
      </c>
      <c r="B200" s="80">
        <f>Invoice!C202</f>
        <v>0</v>
      </c>
      <c r="C200" s="81">
        <f>Invoice!B202</f>
        <v>0</v>
      </c>
      <c r="D200" s="86">
        <f t="shared" si="8"/>
        <v>0</v>
      </c>
      <c r="E200" s="86">
        <f t="shared" si="9"/>
        <v>0</v>
      </c>
      <c r="F200" s="87">
        <f>Invoice!G202</f>
        <v>0</v>
      </c>
      <c r="G200" s="88">
        <f t="shared" si="10"/>
        <v>0</v>
      </c>
    </row>
    <row r="201" spans="1:7" s="85" customFormat="1" hidden="1">
      <c r="A201" s="101" t="str">
        <f>Invoice!F203</f>
        <v>Exchange rate :</v>
      </c>
      <c r="B201" s="80">
        <f>Invoice!C203</f>
        <v>0</v>
      </c>
      <c r="C201" s="81">
        <f>Invoice!B203</f>
        <v>0</v>
      </c>
      <c r="D201" s="86">
        <f t="shared" si="8"/>
        <v>0</v>
      </c>
      <c r="E201" s="86">
        <f t="shared" si="9"/>
        <v>0</v>
      </c>
      <c r="F201" s="87">
        <f>Invoice!G203</f>
        <v>0</v>
      </c>
      <c r="G201" s="88">
        <f t="shared" si="10"/>
        <v>0</v>
      </c>
    </row>
    <row r="202" spans="1:7" s="85" customFormat="1" hidden="1">
      <c r="A202" s="101" t="str">
        <f>Invoice!F204</f>
        <v>Exchange rate :</v>
      </c>
      <c r="B202" s="80">
        <f>Invoice!C204</f>
        <v>0</v>
      </c>
      <c r="C202" s="81">
        <f>Invoice!B204</f>
        <v>0</v>
      </c>
      <c r="D202" s="86">
        <f t="shared" si="8"/>
        <v>0</v>
      </c>
      <c r="E202" s="86">
        <f t="shared" si="9"/>
        <v>0</v>
      </c>
      <c r="F202" s="87">
        <f>Invoice!G204</f>
        <v>0</v>
      </c>
      <c r="G202" s="88">
        <f t="shared" si="10"/>
        <v>0</v>
      </c>
    </row>
    <row r="203" spans="1:7" s="85" customFormat="1" hidden="1">
      <c r="A203" s="101" t="str">
        <f>Invoice!F205</f>
        <v>Exchange rate :</v>
      </c>
      <c r="B203" s="80">
        <f>Invoice!C205</f>
        <v>0</v>
      </c>
      <c r="C203" s="81">
        <f>Invoice!B205</f>
        <v>0</v>
      </c>
      <c r="D203" s="86">
        <f t="shared" si="8"/>
        <v>0</v>
      </c>
      <c r="E203" s="86">
        <f t="shared" si="9"/>
        <v>0</v>
      </c>
      <c r="F203" s="87">
        <f>Invoice!G205</f>
        <v>0</v>
      </c>
      <c r="G203" s="88">
        <f t="shared" si="10"/>
        <v>0</v>
      </c>
    </row>
    <row r="204" spans="1:7" s="85" customFormat="1" hidden="1">
      <c r="A204" s="101" t="str">
        <f>Invoice!F206</f>
        <v>Exchange rate :</v>
      </c>
      <c r="B204" s="80">
        <f>Invoice!C206</f>
        <v>0</v>
      </c>
      <c r="C204" s="81">
        <f>Invoice!B206</f>
        <v>0</v>
      </c>
      <c r="D204" s="86">
        <f t="shared" si="8"/>
        <v>0</v>
      </c>
      <c r="E204" s="86">
        <f t="shared" si="9"/>
        <v>0</v>
      </c>
      <c r="F204" s="87">
        <f>Invoice!G206</f>
        <v>0</v>
      </c>
      <c r="G204" s="88">
        <f t="shared" si="10"/>
        <v>0</v>
      </c>
    </row>
    <row r="205" spans="1:7" s="85" customFormat="1" hidden="1">
      <c r="A205" s="101" t="str">
        <f>Invoice!F207</f>
        <v>Exchange rate :</v>
      </c>
      <c r="B205" s="80">
        <f>Invoice!C207</f>
        <v>0</v>
      </c>
      <c r="C205" s="81">
        <f>Invoice!B207</f>
        <v>0</v>
      </c>
      <c r="D205" s="86">
        <f t="shared" si="8"/>
        <v>0</v>
      </c>
      <c r="E205" s="86">
        <f t="shared" si="9"/>
        <v>0</v>
      </c>
      <c r="F205" s="87">
        <f>Invoice!G207</f>
        <v>0</v>
      </c>
      <c r="G205" s="88">
        <f t="shared" si="10"/>
        <v>0</v>
      </c>
    </row>
    <row r="206" spans="1:7" s="85" customFormat="1" hidden="1">
      <c r="A206" s="101" t="str">
        <f>Invoice!F208</f>
        <v>Exchange rate :</v>
      </c>
      <c r="B206" s="80">
        <f>Invoice!C208</f>
        <v>0</v>
      </c>
      <c r="C206" s="81">
        <f>Invoice!B208</f>
        <v>0</v>
      </c>
      <c r="D206" s="86">
        <f t="shared" si="8"/>
        <v>0</v>
      </c>
      <c r="E206" s="86">
        <f t="shared" si="9"/>
        <v>0</v>
      </c>
      <c r="F206" s="87">
        <f>Invoice!G208</f>
        <v>0</v>
      </c>
      <c r="G206" s="88">
        <f t="shared" si="10"/>
        <v>0</v>
      </c>
    </row>
    <row r="207" spans="1:7" s="85" customFormat="1" hidden="1">
      <c r="A207" s="101" t="str">
        <f>Invoice!F209</f>
        <v>Exchange rate :</v>
      </c>
      <c r="B207" s="80">
        <f>Invoice!C209</f>
        <v>0</v>
      </c>
      <c r="C207" s="81">
        <f>Invoice!B209</f>
        <v>0</v>
      </c>
      <c r="D207" s="86">
        <f t="shared" si="8"/>
        <v>0</v>
      </c>
      <c r="E207" s="86">
        <f t="shared" si="9"/>
        <v>0</v>
      </c>
      <c r="F207" s="87">
        <f>Invoice!G209</f>
        <v>0</v>
      </c>
      <c r="G207" s="88">
        <f t="shared" si="10"/>
        <v>0</v>
      </c>
    </row>
    <row r="208" spans="1:7" s="85" customFormat="1" hidden="1">
      <c r="A208" s="101" t="str">
        <f>Invoice!F210</f>
        <v>Exchange rate :</v>
      </c>
      <c r="B208" s="80">
        <f>Invoice!C210</f>
        <v>0</v>
      </c>
      <c r="C208" s="81">
        <f>Invoice!B210</f>
        <v>0</v>
      </c>
      <c r="D208" s="86">
        <f t="shared" si="8"/>
        <v>0</v>
      </c>
      <c r="E208" s="86">
        <f t="shared" si="9"/>
        <v>0</v>
      </c>
      <c r="F208" s="87">
        <f>Invoice!G210</f>
        <v>0</v>
      </c>
      <c r="G208" s="88">
        <f t="shared" si="10"/>
        <v>0</v>
      </c>
    </row>
    <row r="209" spans="1:7" s="85" customFormat="1" hidden="1">
      <c r="A209" s="101" t="str">
        <f>Invoice!F211</f>
        <v>Exchange rate :</v>
      </c>
      <c r="B209" s="80">
        <f>Invoice!C211</f>
        <v>0</v>
      </c>
      <c r="C209" s="81">
        <f>Invoice!B211</f>
        <v>0</v>
      </c>
      <c r="D209" s="86">
        <f t="shared" si="8"/>
        <v>0</v>
      </c>
      <c r="E209" s="86">
        <f t="shared" si="9"/>
        <v>0</v>
      </c>
      <c r="F209" s="87">
        <f>Invoice!G211</f>
        <v>0</v>
      </c>
      <c r="G209" s="88">
        <f t="shared" si="10"/>
        <v>0</v>
      </c>
    </row>
    <row r="210" spans="1:7" s="85" customFormat="1" hidden="1">
      <c r="A210" s="101" t="str">
        <f>Invoice!F212</f>
        <v>Exchange rate :</v>
      </c>
      <c r="B210" s="80">
        <f>Invoice!C212</f>
        <v>0</v>
      </c>
      <c r="C210" s="81">
        <f>Invoice!B212</f>
        <v>0</v>
      </c>
      <c r="D210" s="86">
        <f t="shared" si="8"/>
        <v>0</v>
      </c>
      <c r="E210" s="86">
        <f t="shared" si="9"/>
        <v>0</v>
      </c>
      <c r="F210" s="87">
        <f>Invoice!G212</f>
        <v>0</v>
      </c>
      <c r="G210" s="88">
        <f t="shared" si="10"/>
        <v>0</v>
      </c>
    </row>
    <row r="211" spans="1:7" s="85" customFormat="1" hidden="1">
      <c r="A211" s="101" t="str">
        <f>Invoice!F213</f>
        <v>Exchange rate :</v>
      </c>
      <c r="B211" s="80">
        <f>Invoice!C213</f>
        <v>0</v>
      </c>
      <c r="C211" s="81">
        <f>Invoice!B213</f>
        <v>0</v>
      </c>
      <c r="D211" s="86">
        <f t="shared" si="8"/>
        <v>0</v>
      </c>
      <c r="E211" s="86">
        <f t="shared" si="9"/>
        <v>0</v>
      </c>
      <c r="F211" s="87">
        <f>Invoice!G213</f>
        <v>0</v>
      </c>
      <c r="G211" s="88">
        <f t="shared" si="10"/>
        <v>0</v>
      </c>
    </row>
    <row r="212" spans="1:7" s="85" customFormat="1" hidden="1">
      <c r="A212" s="101" t="str">
        <f>Invoice!F214</f>
        <v>Exchange rate :</v>
      </c>
      <c r="B212" s="80">
        <f>Invoice!C214</f>
        <v>0</v>
      </c>
      <c r="C212" s="81">
        <f>Invoice!B214</f>
        <v>0</v>
      </c>
      <c r="D212" s="86">
        <f t="shared" si="8"/>
        <v>0</v>
      </c>
      <c r="E212" s="86">
        <f t="shared" si="9"/>
        <v>0</v>
      </c>
      <c r="F212" s="87">
        <f>Invoice!G214</f>
        <v>0</v>
      </c>
      <c r="G212" s="88">
        <f t="shared" si="10"/>
        <v>0</v>
      </c>
    </row>
    <row r="213" spans="1:7" s="85" customFormat="1" hidden="1">
      <c r="A213" s="101" t="str">
        <f>Invoice!F215</f>
        <v>Exchange rate :</v>
      </c>
      <c r="B213" s="80">
        <f>Invoice!C215</f>
        <v>0</v>
      </c>
      <c r="C213" s="81">
        <f>Invoice!B215</f>
        <v>0</v>
      </c>
      <c r="D213" s="86">
        <f t="shared" si="8"/>
        <v>0</v>
      </c>
      <c r="E213" s="86">
        <f t="shared" si="9"/>
        <v>0</v>
      </c>
      <c r="F213" s="87">
        <f>Invoice!G215</f>
        <v>0</v>
      </c>
      <c r="G213" s="88">
        <f t="shared" si="10"/>
        <v>0</v>
      </c>
    </row>
    <row r="214" spans="1:7" s="85" customFormat="1" hidden="1">
      <c r="A214" s="101" t="str">
        <f>Invoice!F216</f>
        <v>Exchange rate :</v>
      </c>
      <c r="B214" s="80">
        <f>Invoice!C216</f>
        <v>0</v>
      </c>
      <c r="C214" s="81">
        <f>Invoice!B216</f>
        <v>0</v>
      </c>
      <c r="D214" s="86">
        <f t="shared" si="8"/>
        <v>0</v>
      </c>
      <c r="E214" s="86">
        <f t="shared" si="9"/>
        <v>0</v>
      </c>
      <c r="F214" s="87">
        <f>Invoice!G216</f>
        <v>0</v>
      </c>
      <c r="G214" s="88">
        <f t="shared" si="10"/>
        <v>0</v>
      </c>
    </row>
    <row r="215" spans="1:7" s="85" customFormat="1" hidden="1">
      <c r="A215" s="101" t="str">
        <f>Invoice!F217</f>
        <v>Exchange rate :</v>
      </c>
      <c r="B215" s="80">
        <f>Invoice!C217</f>
        <v>0</v>
      </c>
      <c r="C215" s="81">
        <f>Invoice!B217</f>
        <v>0</v>
      </c>
      <c r="D215" s="86">
        <f t="shared" si="8"/>
        <v>0</v>
      </c>
      <c r="E215" s="86">
        <f t="shared" si="9"/>
        <v>0</v>
      </c>
      <c r="F215" s="87">
        <f>Invoice!G217</f>
        <v>0</v>
      </c>
      <c r="G215" s="88">
        <f t="shared" si="10"/>
        <v>0</v>
      </c>
    </row>
    <row r="216" spans="1:7" s="85" customFormat="1" hidden="1">
      <c r="A216" s="101" t="str">
        <f>Invoice!F218</f>
        <v>Exchange rate :</v>
      </c>
      <c r="B216" s="80">
        <f>Invoice!C218</f>
        <v>0</v>
      </c>
      <c r="C216" s="81">
        <f>Invoice!B218</f>
        <v>0</v>
      </c>
      <c r="D216" s="86">
        <f t="shared" si="8"/>
        <v>0</v>
      </c>
      <c r="E216" s="86">
        <f t="shared" si="9"/>
        <v>0</v>
      </c>
      <c r="F216" s="87">
        <f>Invoice!G218</f>
        <v>0</v>
      </c>
      <c r="G216" s="88">
        <f t="shared" si="10"/>
        <v>0</v>
      </c>
    </row>
    <row r="217" spans="1:7" s="85" customFormat="1" hidden="1">
      <c r="A217" s="101" t="str">
        <f>Invoice!F219</f>
        <v>Exchange rate :</v>
      </c>
      <c r="B217" s="80">
        <f>Invoice!C219</f>
        <v>0</v>
      </c>
      <c r="C217" s="81">
        <f>Invoice!B219</f>
        <v>0</v>
      </c>
      <c r="D217" s="86">
        <f t="shared" si="8"/>
        <v>0</v>
      </c>
      <c r="E217" s="86">
        <f t="shared" si="9"/>
        <v>0</v>
      </c>
      <c r="F217" s="87">
        <f>Invoice!G219</f>
        <v>0</v>
      </c>
      <c r="G217" s="88">
        <f t="shared" si="10"/>
        <v>0</v>
      </c>
    </row>
    <row r="218" spans="1:7" s="85" customFormat="1" hidden="1">
      <c r="A218" s="101" t="str">
        <f>Invoice!F220</f>
        <v>Exchange rate :</v>
      </c>
      <c r="B218" s="80">
        <f>Invoice!C220</f>
        <v>0</v>
      </c>
      <c r="C218" s="81">
        <f>Invoice!B220</f>
        <v>0</v>
      </c>
      <c r="D218" s="86">
        <f t="shared" si="8"/>
        <v>0</v>
      </c>
      <c r="E218" s="86">
        <f t="shared" si="9"/>
        <v>0</v>
      </c>
      <c r="F218" s="87">
        <f>Invoice!G220</f>
        <v>0</v>
      </c>
      <c r="G218" s="88">
        <f t="shared" si="10"/>
        <v>0</v>
      </c>
    </row>
    <row r="219" spans="1:7" s="85" customFormat="1" hidden="1">
      <c r="A219" s="101" t="str">
        <f>Invoice!F221</f>
        <v>Exchange rate :</v>
      </c>
      <c r="B219" s="80">
        <f>Invoice!C221</f>
        <v>0</v>
      </c>
      <c r="C219" s="81">
        <f>Invoice!B221</f>
        <v>0</v>
      </c>
      <c r="D219" s="86">
        <f t="shared" si="8"/>
        <v>0</v>
      </c>
      <c r="E219" s="86">
        <f t="shared" si="9"/>
        <v>0</v>
      </c>
      <c r="F219" s="87">
        <f>Invoice!G221</f>
        <v>0</v>
      </c>
      <c r="G219" s="88">
        <f t="shared" si="10"/>
        <v>0</v>
      </c>
    </row>
    <row r="220" spans="1:7" s="85" customFormat="1" hidden="1">
      <c r="A220" s="101" t="str">
        <f>Invoice!F222</f>
        <v>Exchange rate :</v>
      </c>
      <c r="B220" s="80">
        <f>Invoice!C222</f>
        <v>0</v>
      </c>
      <c r="C220" s="81">
        <f>Invoice!B222</f>
        <v>0</v>
      </c>
      <c r="D220" s="86">
        <f t="shared" si="8"/>
        <v>0</v>
      </c>
      <c r="E220" s="86">
        <f t="shared" si="9"/>
        <v>0</v>
      </c>
      <c r="F220" s="87">
        <f>Invoice!G222</f>
        <v>0</v>
      </c>
      <c r="G220" s="88">
        <f t="shared" si="10"/>
        <v>0</v>
      </c>
    </row>
    <row r="221" spans="1:7" s="85" customFormat="1" hidden="1">
      <c r="A221" s="101" t="str">
        <f>Invoice!F223</f>
        <v>Exchange rate :</v>
      </c>
      <c r="B221" s="80">
        <f>Invoice!C223</f>
        <v>0</v>
      </c>
      <c r="C221" s="81">
        <f>Invoice!B223</f>
        <v>0</v>
      </c>
      <c r="D221" s="86">
        <f t="shared" si="8"/>
        <v>0</v>
      </c>
      <c r="E221" s="86">
        <f t="shared" si="9"/>
        <v>0</v>
      </c>
      <c r="F221" s="87">
        <f>Invoice!G223</f>
        <v>0</v>
      </c>
      <c r="G221" s="88">
        <f t="shared" si="10"/>
        <v>0</v>
      </c>
    </row>
    <row r="222" spans="1:7" s="85" customFormat="1" hidden="1">
      <c r="A222" s="101" t="str">
        <f>Invoice!F224</f>
        <v>Exchange rate :</v>
      </c>
      <c r="B222" s="80">
        <f>Invoice!C224</f>
        <v>0</v>
      </c>
      <c r="C222" s="81">
        <f>Invoice!B224</f>
        <v>0</v>
      </c>
      <c r="D222" s="86">
        <f t="shared" si="8"/>
        <v>0</v>
      </c>
      <c r="E222" s="86">
        <f t="shared" si="9"/>
        <v>0</v>
      </c>
      <c r="F222" s="87">
        <f>Invoice!G224</f>
        <v>0</v>
      </c>
      <c r="G222" s="88">
        <f t="shared" si="10"/>
        <v>0</v>
      </c>
    </row>
    <row r="223" spans="1:7" s="85" customFormat="1" hidden="1">
      <c r="A223" s="101" t="str">
        <f>Invoice!F225</f>
        <v>Exchange rate :</v>
      </c>
      <c r="B223" s="80">
        <f>Invoice!C225</f>
        <v>0</v>
      </c>
      <c r="C223" s="81">
        <f>Invoice!B225</f>
        <v>0</v>
      </c>
      <c r="D223" s="86">
        <f t="shared" si="8"/>
        <v>0</v>
      </c>
      <c r="E223" s="86">
        <f t="shared" si="9"/>
        <v>0</v>
      </c>
      <c r="F223" s="87">
        <f>Invoice!G225</f>
        <v>0</v>
      </c>
      <c r="G223" s="88">
        <f t="shared" si="10"/>
        <v>0</v>
      </c>
    </row>
    <row r="224" spans="1:7" s="85" customFormat="1" hidden="1">
      <c r="A224" s="101" t="str">
        <f>Invoice!F226</f>
        <v>Exchange rate :</v>
      </c>
      <c r="B224" s="80">
        <f>Invoice!C226</f>
        <v>0</v>
      </c>
      <c r="C224" s="81">
        <f>Invoice!B226</f>
        <v>0</v>
      </c>
      <c r="D224" s="86">
        <f t="shared" si="8"/>
        <v>0</v>
      </c>
      <c r="E224" s="86">
        <f t="shared" si="9"/>
        <v>0</v>
      </c>
      <c r="F224" s="87">
        <f>Invoice!G226</f>
        <v>0</v>
      </c>
      <c r="G224" s="88">
        <f t="shared" si="10"/>
        <v>0</v>
      </c>
    </row>
    <row r="225" spans="1:7" s="85" customFormat="1" hidden="1">
      <c r="A225" s="101" t="str">
        <f>Invoice!F227</f>
        <v>Exchange rate :</v>
      </c>
      <c r="B225" s="80">
        <f>Invoice!C227</f>
        <v>0</v>
      </c>
      <c r="C225" s="81">
        <f>Invoice!B227</f>
        <v>0</v>
      </c>
      <c r="D225" s="86">
        <f t="shared" si="8"/>
        <v>0</v>
      </c>
      <c r="E225" s="86">
        <f t="shared" si="9"/>
        <v>0</v>
      </c>
      <c r="F225" s="87">
        <f>Invoice!G227</f>
        <v>0</v>
      </c>
      <c r="G225" s="88">
        <f t="shared" si="10"/>
        <v>0</v>
      </c>
    </row>
    <row r="226" spans="1:7" s="85" customFormat="1" hidden="1">
      <c r="A226" s="101" t="str">
        <f>Invoice!F228</f>
        <v>Exchange rate :</v>
      </c>
      <c r="B226" s="80">
        <f>Invoice!C228</f>
        <v>0</v>
      </c>
      <c r="C226" s="81">
        <f>Invoice!B228</f>
        <v>0</v>
      </c>
      <c r="D226" s="86">
        <f t="shared" si="8"/>
        <v>0</v>
      </c>
      <c r="E226" s="86">
        <f t="shared" si="9"/>
        <v>0</v>
      </c>
      <c r="F226" s="87">
        <f>Invoice!G228</f>
        <v>0</v>
      </c>
      <c r="G226" s="88">
        <f t="shared" si="10"/>
        <v>0</v>
      </c>
    </row>
    <row r="227" spans="1:7" s="85" customFormat="1" hidden="1">
      <c r="A227" s="101" t="str">
        <f>Invoice!F229</f>
        <v>Exchange rate :</v>
      </c>
      <c r="B227" s="80">
        <f>Invoice!C229</f>
        <v>0</v>
      </c>
      <c r="C227" s="81">
        <f>Invoice!B229</f>
        <v>0</v>
      </c>
      <c r="D227" s="86">
        <f t="shared" si="8"/>
        <v>0</v>
      </c>
      <c r="E227" s="86">
        <f t="shared" si="9"/>
        <v>0</v>
      </c>
      <c r="F227" s="87">
        <f>Invoice!G229</f>
        <v>0</v>
      </c>
      <c r="G227" s="88">
        <f t="shared" si="10"/>
        <v>0</v>
      </c>
    </row>
    <row r="228" spans="1:7" s="85" customFormat="1" hidden="1">
      <c r="A228" s="101" t="str">
        <f>Invoice!F230</f>
        <v>Exchange rate :</v>
      </c>
      <c r="B228" s="80">
        <f>Invoice!C230</f>
        <v>0</v>
      </c>
      <c r="C228" s="81">
        <f>Invoice!B230</f>
        <v>0</v>
      </c>
      <c r="D228" s="86">
        <f t="shared" si="8"/>
        <v>0</v>
      </c>
      <c r="E228" s="86">
        <f t="shared" si="9"/>
        <v>0</v>
      </c>
      <c r="F228" s="87">
        <f>Invoice!G230</f>
        <v>0</v>
      </c>
      <c r="G228" s="88">
        <f t="shared" si="10"/>
        <v>0</v>
      </c>
    </row>
    <row r="229" spans="1:7" s="85" customFormat="1" hidden="1">
      <c r="A229" s="101" t="str">
        <f>Invoice!F231</f>
        <v>Exchange rate :</v>
      </c>
      <c r="B229" s="80">
        <f>Invoice!C231</f>
        <v>0</v>
      </c>
      <c r="C229" s="81">
        <f>Invoice!B231</f>
        <v>0</v>
      </c>
      <c r="D229" s="86">
        <f t="shared" si="8"/>
        <v>0</v>
      </c>
      <c r="E229" s="86">
        <f t="shared" si="9"/>
        <v>0</v>
      </c>
      <c r="F229" s="87">
        <f>Invoice!G231</f>
        <v>0</v>
      </c>
      <c r="G229" s="88">
        <f t="shared" si="10"/>
        <v>0</v>
      </c>
    </row>
    <row r="230" spans="1:7" s="85" customFormat="1" hidden="1">
      <c r="A230" s="101" t="str">
        <f>Invoice!F232</f>
        <v>Exchange rate :</v>
      </c>
      <c r="B230" s="80">
        <f>Invoice!C232</f>
        <v>0</v>
      </c>
      <c r="C230" s="81">
        <f>Invoice!B232</f>
        <v>0</v>
      </c>
      <c r="D230" s="86">
        <f t="shared" si="8"/>
        <v>0</v>
      </c>
      <c r="E230" s="86">
        <f t="shared" si="9"/>
        <v>0</v>
      </c>
      <c r="F230" s="87">
        <f>Invoice!G232</f>
        <v>0</v>
      </c>
      <c r="G230" s="88">
        <f t="shared" si="10"/>
        <v>0</v>
      </c>
    </row>
    <row r="231" spans="1:7" s="85" customFormat="1" hidden="1">
      <c r="A231" s="101" t="str">
        <f>Invoice!F233</f>
        <v>Exchange rate :</v>
      </c>
      <c r="B231" s="80">
        <f>Invoice!C233</f>
        <v>0</v>
      </c>
      <c r="C231" s="81">
        <f>Invoice!B233</f>
        <v>0</v>
      </c>
      <c r="D231" s="86">
        <f t="shared" si="8"/>
        <v>0</v>
      </c>
      <c r="E231" s="86">
        <f t="shared" si="9"/>
        <v>0</v>
      </c>
      <c r="F231" s="87">
        <f>Invoice!G233</f>
        <v>0</v>
      </c>
      <c r="G231" s="88">
        <f t="shared" si="10"/>
        <v>0</v>
      </c>
    </row>
    <row r="232" spans="1:7" s="85" customFormat="1" hidden="1">
      <c r="A232" s="101" t="str">
        <f>Invoice!F234</f>
        <v>Exchange rate :</v>
      </c>
      <c r="B232" s="80">
        <f>Invoice!C234</f>
        <v>0</v>
      </c>
      <c r="C232" s="81">
        <f>Invoice!B234</f>
        <v>0</v>
      </c>
      <c r="D232" s="86">
        <f t="shared" si="8"/>
        <v>0</v>
      </c>
      <c r="E232" s="86">
        <f t="shared" si="9"/>
        <v>0</v>
      </c>
      <c r="F232" s="87">
        <f>Invoice!G234</f>
        <v>0</v>
      </c>
      <c r="G232" s="88">
        <f t="shared" si="10"/>
        <v>0</v>
      </c>
    </row>
    <row r="233" spans="1:7" s="85" customFormat="1" hidden="1">
      <c r="A233" s="101" t="str">
        <f>Invoice!F235</f>
        <v>Exchange rate :</v>
      </c>
      <c r="B233" s="80">
        <f>Invoice!C235</f>
        <v>0</v>
      </c>
      <c r="C233" s="81">
        <f>Invoice!B235</f>
        <v>0</v>
      </c>
      <c r="D233" s="86">
        <f t="shared" si="8"/>
        <v>0</v>
      </c>
      <c r="E233" s="86">
        <f t="shared" si="9"/>
        <v>0</v>
      </c>
      <c r="F233" s="87">
        <f>Invoice!G235</f>
        <v>0</v>
      </c>
      <c r="G233" s="88">
        <f t="shared" si="10"/>
        <v>0</v>
      </c>
    </row>
    <row r="234" spans="1:7" s="85" customFormat="1" hidden="1">
      <c r="A234" s="101" t="str">
        <f>Invoice!F236</f>
        <v>Exchange rate :</v>
      </c>
      <c r="B234" s="80">
        <f>Invoice!C236</f>
        <v>0</v>
      </c>
      <c r="C234" s="81">
        <f>Invoice!B236</f>
        <v>0</v>
      </c>
      <c r="D234" s="86">
        <f t="shared" si="8"/>
        <v>0</v>
      </c>
      <c r="E234" s="86">
        <f t="shared" si="9"/>
        <v>0</v>
      </c>
      <c r="F234" s="87">
        <f>Invoice!G236</f>
        <v>0</v>
      </c>
      <c r="G234" s="88">
        <f t="shared" si="10"/>
        <v>0</v>
      </c>
    </row>
    <row r="235" spans="1:7" s="85" customFormat="1" hidden="1">
      <c r="A235" s="101" t="str">
        <f>Invoice!F237</f>
        <v>Exchange rate :</v>
      </c>
      <c r="B235" s="80">
        <f>Invoice!C237</f>
        <v>0</v>
      </c>
      <c r="C235" s="81">
        <f>Invoice!B237</f>
        <v>0</v>
      </c>
      <c r="D235" s="86">
        <f t="shared" si="8"/>
        <v>0</v>
      </c>
      <c r="E235" s="86">
        <f t="shared" si="9"/>
        <v>0</v>
      </c>
      <c r="F235" s="87">
        <f>Invoice!G237</f>
        <v>0</v>
      </c>
      <c r="G235" s="88">
        <f t="shared" si="10"/>
        <v>0</v>
      </c>
    </row>
    <row r="236" spans="1:7" s="85" customFormat="1" hidden="1">
      <c r="A236" s="101" t="str">
        <f>Invoice!F238</f>
        <v>Exchange rate :</v>
      </c>
      <c r="B236" s="80">
        <f>Invoice!C238</f>
        <v>0</v>
      </c>
      <c r="C236" s="81">
        <f>Invoice!B238</f>
        <v>0</v>
      </c>
      <c r="D236" s="86">
        <f t="shared" si="8"/>
        <v>0</v>
      </c>
      <c r="E236" s="86">
        <f t="shared" si="9"/>
        <v>0</v>
      </c>
      <c r="F236" s="87">
        <f>Invoice!G238</f>
        <v>0</v>
      </c>
      <c r="G236" s="88">
        <f t="shared" si="10"/>
        <v>0</v>
      </c>
    </row>
    <row r="237" spans="1:7" s="85" customFormat="1" hidden="1">
      <c r="A237" s="101" t="str">
        <f>Invoice!F239</f>
        <v>Exchange rate :</v>
      </c>
      <c r="B237" s="80">
        <f>Invoice!C239</f>
        <v>0</v>
      </c>
      <c r="C237" s="81">
        <f>Invoice!B239</f>
        <v>0</v>
      </c>
      <c r="D237" s="86">
        <f t="shared" si="8"/>
        <v>0</v>
      </c>
      <c r="E237" s="86">
        <f t="shared" si="9"/>
        <v>0</v>
      </c>
      <c r="F237" s="87">
        <f>Invoice!G239</f>
        <v>0</v>
      </c>
      <c r="G237" s="88">
        <f t="shared" si="10"/>
        <v>0</v>
      </c>
    </row>
    <row r="238" spans="1:7" s="85" customFormat="1" hidden="1">
      <c r="A238" s="101" t="str">
        <f>Invoice!F240</f>
        <v>Exchange rate :</v>
      </c>
      <c r="B238" s="80">
        <f>Invoice!C240</f>
        <v>0</v>
      </c>
      <c r="C238" s="81">
        <f>Invoice!B240</f>
        <v>0</v>
      </c>
      <c r="D238" s="86">
        <f t="shared" si="8"/>
        <v>0</v>
      </c>
      <c r="E238" s="86">
        <f t="shared" si="9"/>
        <v>0</v>
      </c>
      <c r="F238" s="87">
        <f>Invoice!G240</f>
        <v>0</v>
      </c>
      <c r="G238" s="88">
        <f t="shared" si="10"/>
        <v>0</v>
      </c>
    </row>
    <row r="239" spans="1:7" s="85" customFormat="1" hidden="1">
      <c r="A239" s="101" t="str">
        <f>Invoice!F241</f>
        <v>Exchange rate :</v>
      </c>
      <c r="B239" s="80">
        <f>Invoice!C241</f>
        <v>0</v>
      </c>
      <c r="C239" s="81">
        <f>Invoice!B241</f>
        <v>0</v>
      </c>
      <c r="D239" s="86">
        <f t="shared" si="8"/>
        <v>0</v>
      </c>
      <c r="E239" s="86">
        <f t="shared" si="9"/>
        <v>0</v>
      </c>
      <c r="F239" s="87">
        <f>Invoice!G241</f>
        <v>0</v>
      </c>
      <c r="G239" s="88">
        <f t="shared" si="10"/>
        <v>0</v>
      </c>
    </row>
    <row r="240" spans="1:7" s="85" customFormat="1" hidden="1">
      <c r="A240" s="101" t="str">
        <f>Invoice!F242</f>
        <v>Exchange rate :</v>
      </c>
      <c r="B240" s="80">
        <f>Invoice!C242</f>
        <v>0</v>
      </c>
      <c r="C240" s="81">
        <f>Invoice!B242</f>
        <v>0</v>
      </c>
      <c r="D240" s="86">
        <f t="shared" si="8"/>
        <v>0</v>
      </c>
      <c r="E240" s="86">
        <f t="shared" si="9"/>
        <v>0</v>
      </c>
      <c r="F240" s="87">
        <f>Invoice!G242</f>
        <v>0</v>
      </c>
      <c r="G240" s="88">
        <f t="shared" si="10"/>
        <v>0</v>
      </c>
    </row>
    <row r="241" spans="1:7" s="85" customFormat="1" hidden="1">
      <c r="A241" s="101" t="str">
        <f>Invoice!F243</f>
        <v>Exchange rate :</v>
      </c>
      <c r="B241" s="80">
        <f>Invoice!C243</f>
        <v>0</v>
      </c>
      <c r="C241" s="81">
        <f>Invoice!B243</f>
        <v>0</v>
      </c>
      <c r="D241" s="86">
        <f t="shared" si="8"/>
        <v>0</v>
      </c>
      <c r="E241" s="86">
        <f t="shared" si="9"/>
        <v>0</v>
      </c>
      <c r="F241" s="87">
        <f>Invoice!G243</f>
        <v>0</v>
      </c>
      <c r="G241" s="88">
        <f t="shared" si="10"/>
        <v>0</v>
      </c>
    </row>
    <row r="242" spans="1:7" s="85" customFormat="1" hidden="1">
      <c r="A242" s="101" t="str">
        <f>Invoice!F244</f>
        <v>Exchange rate :</v>
      </c>
      <c r="B242" s="80">
        <f>Invoice!C244</f>
        <v>0</v>
      </c>
      <c r="C242" s="81">
        <f>Invoice!B244</f>
        <v>0</v>
      </c>
      <c r="D242" s="86">
        <f t="shared" si="8"/>
        <v>0</v>
      </c>
      <c r="E242" s="86">
        <f t="shared" si="9"/>
        <v>0</v>
      </c>
      <c r="F242" s="87">
        <f>Invoice!G244</f>
        <v>0</v>
      </c>
      <c r="G242" s="88">
        <f t="shared" si="10"/>
        <v>0</v>
      </c>
    </row>
    <row r="243" spans="1:7" s="85" customFormat="1" hidden="1">
      <c r="A243" s="101" t="str">
        <f>Invoice!F245</f>
        <v>Exchange rate :</v>
      </c>
      <c r="B243" s="80">
        <f>Invoice!C245</f>
        <v>0</v>
      </c>
      <c r="C243" s="81">
        <f>Invoice!B245</f>
        <v>0</v>
      </c>
      <c r="D243" s="86">
        <f t="shared" si="8"/>
        <v>0</v>
      </c>
      <c r="E243" s="86">
        <f t="shared" si="9"/>
        <v>0</v>
      </c>
      <c r="F243" s="87">
        <f>Invoice!G245</f>
        <v>0</v>
      </c>
      <c r="G243" s="88">
        <f t="shared" si="10"/>
        <v>0</v>
      </c>
    </row>
    <row r="244" spans="1:7" s="85" customFormat="1" hidden="1">
      <c r="A244" s="101" t="str">
        <f>Invoice!F246</f>
        <v>Exchange rate :</v>
      </c>
      <c r="B244" s="80">
        <f>Invoice!C246</f>
        <v>0</v>
      </c>
      <c r="C244" s="81">
        <f>Invoice!B246</f>
        <v>0</v>
      </c>
      <c r="D244" s="86">
        <f t="shared" si="8"/>
        <v>0</v>
      </c>
      <c r="E244" s="86">
        <f t="shared" si="9"/>
        <v>0</v>
      </c>
      <c r="F244" s="87">
        <f>Invoice!G246</f>
        <v>0</v>
      </c>
      <c r="G244" s="88">
        <f t="shared" si="10"/>
        <v>0</v>
      </c>
    </row>
    <row r="245" spans="1:7" s="85" customFormat="1" hidden="1">
      <c r="A245" s="101" t="str">
        <f>Invoice!F247</f>
        <v>Exchange rate :</v>
      </c>
      <c r="B245" s="80">
        <f>Invoice!C247</f>
        <v>0</v>
      </c>
      <c r="C245" s="81">
        <f>Invoice!B247</f>
        <v>0</v>
      </c>
      <c r="D245" s="86">
        <f t="shared" si="8"/>
        <v>0</v>
      </c>
      <c r="E245" s="86">
        <f t="shared" si="9"/>
        <v>0</v>
      </c>
      <c r="F245" s="87">
        <f>Invoice!G247</f>
        <v>0</v>
      </c>
      <c r="G245" s="88">
        <f t="shared" si="10"/>
        <v>0</v>
      </c>
    </row>
    <row r="246" spans="1:7" s="85" customFormat="1" hidden="1">
      <c r="A246" s="101" t="str">
        <f>Invoice!F248</f>
        <v>Exchange rate :</v>
      </c>
      <c r="B246" s="80">
        <f>Invoice!C248</f>
        <v>0</v>
      </c>
      <c r="C246" s="81">
        <f>Invoice!B248</f>
        <v>0</v>
      </c>
      <c r="D246" s="86">
        <f t="shared" si="8"/>
        <v>0</v>
      </c>
      <c r="E246" s="86">
        <f t="shared" si="9"/>
        <v>0</v>
      </c>
      <c r="F246" s="87">
        <f>Invoice!G248</f>
        <v>0</v>
      </c>
      <c r="G246" s="88">
        <f t="shared" si="10"/>
        <v>0</v>
      </c>
    </row>
    <row r="247" spans="1:7" s="85" customFormat="1" hidden="1">
      <c r="A247" s="101" t="str">
        <f>Invoice!F249</f>
        <v>Exchange rate :</v>
      </c>
      <c r="B247" s="80">
        <f>Invoice!C249</f>
        <v>0</v>
      </c>
      <c r="C247" s="81">
        <f>Invoice!B249</f>
        <v>0</v>
      </c>
      <c r="D247" s="86">
        <f t="shared" si="8"/>
        <v>0</v>
      </c>
      <c r="E247" s="86">
        <f t="shared" si="9"/>
        <v>0</v>
      </c>
      <c r="F247" s="87">
        <f>Invoice!G249</f>
        <v>0</v>
      </c>
      <c r="G247" s="88">
        <f t="shared" si="10"/>
        <v>0</v>
      </c>
    </row>
    <row r="248" spans="1:7" s="85" customFormat="1" hidden="1">
      <c r="A248" s="101" t="str">
        <f>Invoice!F250</f>
        <v>Exchange rate :</v>
      </c>
      <c r="B248" s="80">
        <f>Invoice!C250</f>
        <v>0</v>
      </c>
      <c r="C248" s="81">
        <f>Invoice!B250</f>
        <v>0</v>
      </c>
      <c r="D248" s="86">
        <f t="shared" si="8"/>
        <v>0</v>
      </c>
      <c r="E248" s="86">
        <f t="shared" si="9"/>
        <v>0</v>
      </c>
      <c r="F248" s="87">
        <f>Invoice!G250</f>
        <v>0</v>
      </c>
      <c r="G248" s="88">
        <f t="shared" si="10"/>
        <v>0</v>
      </c>
    </row>
    <row r="249" spans="1:7" s="85" customFormat="1" hidden="1">
      <c r="A249" s="101" t="str">
        <f>Invoice!F251</f>
        <v>Exchange rate :</v>
      </c>
      <c r="B249" s="80">
        <f>Invoice!C251</f>
        <v>0</v>
      </c>
      <c r="C249" s="81">
        <f>Invoice!B251</f>
        <v>0</v>
      </c>
      <c r="D249" s="86">
        <f t="shared" si="8"/>
        <v>0</v>
      </c>
      <c r="E249" s="86">
        <f t="shared" si="9"/>
        <v>0</v>
      </c>
      <c r="F249" s="87">
        <f>Invoice!G251</f>
        <v>0</v>
      </c>
      <c r="G249" s="88">
        <f t="shared" si="10"/>
        <v>0</v>
      </c>
    </row>
    <row r="250" spans="1:7" s="85" customFormat="1" hidden="1">
      <c r="A250" s="101" t="str">
        <f>Invoice!F252</f>
        <v>Exchange rate :</v>
      </c>
      <c r="B250" s="80">
        <f>Invoice!C252</f>
        <v>0</v>
      </c>
      <c r="C250" s="81">
        <f>Invoice!B252</f>
        <v>0</v>
      </c>
      <c r="D250" s="86">
        <f t="shared" si="8"/>
        <v>0</v>
      </c>
      <c r="E250" s="86">
        <f t="shared" si="9"/>
        <v>0</v>
      </c>
      <c r="F250" s="87">
        <f>Invoice!G252</f>
        <v>0</v>
      </c>
      <c r="G250" s="88">
        <f t="shared" si="10"/>
        <v>0</v>
      </c>
    </row>
    <row r="251" spans="1:7" s="85" customFormat="1" hidden="1">
      <c r="A251" s="101" t="str">
        <f>Invoice!F253</f>
        <v>Exchange rate :</v>
      </c>
      <c r="B251" s="80">
        <f>Invoice!C253</f>
        <v>0</v>
      </c>
      <c r="C251" s="81">
        <f>Invoice!B253</f>
        <v>0</v>
      </c>
      <c r="D251" s="86">
        <f t="shared" si="8"/>
        <v>0</v>
      </c>
      <c r="E251" s="86">
        <f t="shared" si="9"/>
        <v>0</v>
      </c>
      <c r="F251" s="87">
        <f>Invoice!G253</f>
        <v>0</v>
      </c>
      <c r="G251" s="88">
        <f t="shared" si="10"/>
        <v>0</v>
      </c>
    </row>
    <row r="252" spans="1:7" s="85" customFormat="1" hidden="1">
      <c r="A252" s="101" t="str">
        <f>Invoice!F254</f>
        <v>Exchange rate :</v>
      </c>
      <c r="B252" s="80">
        <f>Invoice!C254</f>
        <v>0</v>
      </c>
      <c r="C252" s="81">
        <f>Invoice!B254</f>
        <v>0</v>
      </c>
      <c r="D252" s="86">
        <f t="shared" si="8"/>
        <v>0</v>
      </c>
      <c r="E252" s="86">
        <f t="shared" si="9"/>
        <v>0</v>
      </c>
      <c r="F252" s="87">
        <f>Invoice!G254</f>
        <v>0</v>
      </c>
      <c r="G252" s="88">
        <f t="shared" si="10"/>
        <v>0</v>
      </c>
    </row>
    <row r="253" spans="1:7" s="85" customFormat="1" hidden="1">
      <c r="A253" s="101" t="str">
        <f>Invoice!F255</f>
        <v>Exchange rate :</v>
      </c>
      <c r="B253" s="80">
        <f>Invoice!C255</f>
        <v>0</v>
      </c>
      <c r="C253" s="81">
        <f>Invoice!B255</f>
        <v>0</v>
      </c>
      <c r="D253" s="86">
        <f t="shared" si="8"/>
        <v>0</v>
      </c>
      <c r="E253" s="86">
        <f t="shared" si="9"/>
        <v>0</v>
      </c>
      <c r="F253" s="87">
        <f>Invoice!G255</f>
        <v>0</v>
      </c>
      <c r="G253" s="88">
        <f t="shared" si="10"/>
        <v>0</v>
      </c>
    </row>
    <row r="254" spans="1:7" s="85" customFormat="1" hidden="1">
      <c r="A254" s="101" t="str">
        <f>Invoice!F256</f>
        <v>Exchange rate :</v>
      </c>
      <c r="B254" s="80">
        <f>Invoice!C256</f>
        <v>0</v>
      </c>
      <c r="C254" s="81">
        <f>Invoice!B256</f>
        <v>0</v>
      </c>
      <c r="D254" s="86">
        <f t="shared" si="8"/>
        <v>0</v>
      </c>
      <c r="E254" s="86">
        <f t="shared" si="9"/>
        <v>0</v>
      </c>
      <c r="F254" s="87">
        <f>Invoice!G256</f>
        <v>0</v>
      </c>
      <c r="G254" s="88">
        <f t="shared" si="10"/>
        <v>0</v>
      </c>
    </row>
    <row r="255" spans="1:7" s="85" customFormat="1" hidden="1">
      <c r="A255" s="101" t="str">
        <f>Invoice!F257</f>
        <v>Exchange rate :</v>
      </c>
      <c r="B255" s="80">
        <f>Invoice!C257</f>
        <v>0</v>
      </c>
      <c r="C255" s="81">
        <f>Invoice!B257</f>
        <v>0</v>
      </c>
      <c r="D255" s="86">
        <f t="shared" si="8"/>
        <v>0</v>
      </c>
      <c r="E255" s="86">
        <f t="shared" si="9"/>
        <v>0</v>
      </c>
      <c r="F255" s="87">
        <f>Invoice!G257</f>
        <v>0</v>
      </c>
      <c r="G255" s="88">
        <f t="shared" si="10"/>
        <v>0</v>
      </c>
    </row>
    <row r="256" spans="1:7" s="85" customFormat="1" hidden="1">
      <c r="A256" s="101" t="str">
        <f>Invoice!F258</f>
        <v>Exchange rate :</v>
      </c>
      <c r="B256" s="80">
        <f>Invoice!C258</f>
        <v>0</v>
      </c>
      <c r="C256" s="81">
        <f>Invoice!B258</f>
        <v>0</v>
      </c>
      <c r="D256" s="86">
        <f t="shared" si="8"/>
        <v>0</v>
      </c>
      <c r="E256" s="86">
        <f t="shared" si="9"/>
        <v>0</v>
      </c>
      <c r="F256" s="87">
        <f>Invoice!G258</f>
        <v>0</v>
      </c>
      <c r="G256" s="88">
        <f t="shared" si="10"/>
        <v>0</v>
      </c>
    </row>
    <row r="257" spans="1:7" s="85" customFormat="1" hidden="1">
      <c r="A257" s="101" t="str">
        <f>Invoice!F259</f>
        <v>Exchange rate :</v>
      </c>
      <c r="B257" s="80">
        <f>Invoice!C259</f>
        <v>0</v>
      </c>
      <c r="C257" s="81">
        <f>Invoice!B259</f>
        <v>0</v>
      </c>
      <c r="D257" s="86">
        <f t="shared" ref="D257:D320" si="11">F257/$D$14</f>
        <v>0</v>
      </c>
      <c r="E257" s="86">
        <f t="shared" ref="E257:E320" si="12">G257/$D$14</f>
        <v>0</v>
      </c>
      <c r="F257" s="87">
        <f>Invoice!G259</f>
        <v>0</v>
      </c>
      <c r="G257" s="88">
        <f t="shared" ref="G257:G320" si="13">C257*F257</f>
        <v>0</v>
      </c>
    </row>
    <row r="258" spans="1:7" s="85" customFormat="1" hidden="1">
      <c r="A258" s="101" t="str">
        <f>Invoice!F260</f>
        <v>Exchange rate :</v>
      </c>
      <c r="B258" s="80">
        <f>Invoice!C260</f>
        <v>0</v>
      </c>
      <c r="C258" s="81">
        <f>Invoice!B260</f>
        <v>0</v>
      </c>
      <c r="D258" s="86">
        <f t="shared" si="11"/>
        <v>0</v>
      </c>
      <c r="E258" s="86">
        <f t="shared" si="12"/>
        <v>0</v>
      </c>
      <c r="F258" s="87">
        <f>Invoice!G260</f>
        <v>0</v>
      </c>
      <c r="G258" s="88">
        <f t="shared" si="13"/>
        <v>0</v>
      </c>
    </row>
    <row r="259" spans="1:7" s="85" customFormat="1" hidden="1">
      <c r="A259" s="101" t="str">
        <f>Invoice!F261</f>
        <v>Exchange rate :</v>
      </c>
      <c r="B259" s="80">
        <f>Invoice!C261</f>
        <v>0</v>
      </c>
      <c r="C259" s="81">
        <f>Invoice!B261</f>
        <v>0</v>
      </c>
      <c r="D259" s="86">
        <f t="shared" si="11"/>
        <v>0</v>
      </c>
      <c r="E259" s="86">
        <f t="shared" si="12"/>
        <v>0</v>
      </c>
      <c r="F259" s="87">
        <f>Invoice!G261</f>
        <v>0</v>
      </c>
      <c r="G259" s="88">
        <f t="shared" si="13"/>
        <v>0</v>
      </c>
    </row>
    <row r="260" spans="1:7" s="85" customFormat="1" hidden="1">
      <c r="A260" s="101" t="str">
        <f>Invoice!F262</f>
        <v>Exchange rate :</v>
      </c>
      <c r="B260" s="80">
        <f>Invoice!C262</f>
        <v>0</v>
      </c>
      <c r="C260" s="81">
        <f>Invoice!B262</f>
        <v>0</v>
      </c>
      <c r="D260" s="86">
        <f t="shared" si="11"/>
        <v>0</v>
      </c>
      <c r="E260" s="86">
        <f t="shared" si="12"/>
        <v>0</v>
      </c>
      <c r="F260" s="87">
        <f>Invoice!G262</f>
        <v>0</v>
      </c>
      <c r="G260" s="88">
        <f t="shared" si="13"/>
        <v>0</v>
      </c>
    </row>
    <row r="261" spans="1:7" s="85" customFormat="1" hidden="1">
      <c r="A261" s="101" t="str">
        <f>Invoice!F263</f>
        <v>Exchange rate :</v>
      </c>
      <c r="B261" s="80">
        <f>Invoice!C263</f>
        <v>0</v>
      </c>
      <c r="C261" s="81">
        <f>Invoice!B263</f>
        <v>0</v>
      </c>
      <c r="D261" s="86">
        <f t="shared" si="11"/>
        <v>0</v>
      </c>
      <c r="E261" s="86">
        <f t="shared" si="12"/>
        <v>0</v>
      </c>
      <c r="F261" s="87">
        <f>Invoice!G263</f>
        <v>0</v>
      </c>
      <c r="G261" s="88">
        <f t="shared" si="13"/>
        <v>0</v>
      </c>
    </row>
    <row r="262" spans="1:7" s="85" customFormat="1" hidden="1">
      <c r="A262" s="101" t="str">
        <f>Invoice!F264</f>
        <v>Exchange rate :</v>
      </c>
      <c r="B262" s="80">
        <f>Invoice!C264</f>
        <v>0</v>
      </c>
      <c r="C262" s="81">
        <f>Invoice!B264</f>
        <v>0</v>
      </c>
      <c r="D262" s="86">
        <f t="shared" si="11"/>
        <v>0</v>
      </c>
      <c r="E262" s="86">
        <f t="shared" si="12"/>
        <v>0</v>
      </c>
      <c r="F262" s="87">
        <f>Invoice!G264</f>
        <v>0</v>
      </c>
      <c r="G262" s="88">
        <f t="shared" si="13"/>
        <v>0</v>
      </c>
    </row>
    <row r="263" spans="1:7" s="85" customFormat="1" hidden="1">
      <c r="A263" s="101" t="str">
        <f>Invoice!F265</f>
        <v>Exchange rate :</v>
      </c>
      <c r="B263" s="80">
        <f>Invoice!C265</f>
        <v>0</v>
      </c>
      <c r="C263" s="81">
        <f>Invoice!B265</f>
        <v>0</v>
      </c>
      <c r="D263" s="86">
        <f t="shared" si="11"/>
        <v>0</v>
      </c>
      <c r="E263" s="86">
        <f t="shared" si="12"/>
        <v>0</v>
      </c>
      <c r="F263" s="87">
        <f>Invoice!G265</f>
        <v>0</v>
      </c>
      <c r="G263" s="88">
        <f t="shared" si="13"/>
        <v>0</v>
      </c>
    </row>
    <row r="264" spans="1:7" s="85" customFormat="1" hidden="1">
      <c r="A264" s="101" t="str">
        <f>Invoice!F266</f>
        <v>Exchange rate :</v>
      </c>
      <c r="B264" s="80">
        <f>Invoice!C266</f>
        <v>0</v>
      </c>
      <c r="C264" s="81">
        <f>Invoice!B266</f>
        <v>0</v>
      </c>
      <c r="D264" s="86">
        <f t="shared" si="11"/>
        <v>0</v>
      </c>
      <c r="E264" s="86">
        <f t="shared" si="12"/>
        <v>0</v>
      </c>
      <c r="F264" s="87">
        <f>Invoice!G266</f>
        <v>0</v>
      </c>
      <c r="G264" s="88">
        <f t="shared" si="13"/>
        <v>0</v>
      </c>
    </row>
    <row r="265" spans="1:7" s="85" customFormat="1" hidden="1">
      <c r="A265" s="101" t="str">
        <f>Invoice!F267</f>
        <v>Exchange rate :</v>
      </c>
      <c r="B265" s="80">
        <f>Invoice!C267</f>
        <v>0</v>
      </c>
      <c r="C265" s="81">
        <f>Invoice!B267</f>
        <v>0</v>
      </c>
      <c r="D265" s="86">
        <f t="shared" si="11"/>
        <v>0</v>
      </c>
      <c r="E265" s="86">
        <f t="shared" si="12"/>
        <v>0</v>
      </c>
      <c r="F265" s="87">
        <f>Invoice!G267</f>
        <v>0</v>
      </c>
      <c r="G265" s="88">
        <f t="shared" si="13"/>
        <v>0</v>
      </c>
    </row>
    <row r="266" spans="1:7" s="85" customFormat="1" hidden="1">
      <c r="A266" s="101" t="str">
        <f>Invoice!F268</f>
        <v>Exchange rate :</v>
      </c>
      <c r="B266" s="80">
        <f>Invoice!C268</f>
        <v>0</v>
      </c>
      <c r="C266" s="81">
        <f>Invoice!B268</f>
        <v>0</v>
      </c>
      <c r="D266" s="86">
        <f t="shared" si="11"/>
        <v>0</v>
      </c>
      <c r="E266" s="86">
        <f t="shared" si="12"/>
        <v>0</v>
      </c>
      <c r="F266" s="87">
        <f>Invoice!G268</f>
        <v>0</v>
      </c>
      <c r="G266" s="88">
        <f t="shared" si="13"/>
        <v>0</v>
      </c>
    </row>
    <row r="267" spans="1:7" s="85" customFormat="1" hidden="1">
      <c r="A267" s="101" t="str">
        <f>Invoice!F269</f>
        <v>Exchange rate :</v>
      </c>
      <c r="B267" s="80">
        <f>Invoice!C269</f>
        <v>0</v>
      </c>
      <c r="C267" s="81">
        <f>Invoice!B269</f>
        <v>0</v>
      </c>
      <c r="D267" s="86">
        <f t="shared" si="11"/>
        <v>0</v>
      </c>
      <c r="E267" s="86">
        <f t="shared" si="12"/>
        <v>0</v>
      </c>
      <c r="F267" s="87">
        <f>Invoice!G269</f>
        <v>0</v>
      </c>
      <c r="G267" s="88">
        <f t="shared" si="13"/>
        <v>0</v>
      </c>
    </row>
    <row r="268" spans="1:7" s="85" customFormat="1" hidden="1">
      <c r="A268" s="101" t="str">
        <f>Invoice!F270</f>
        <v>Exchange rate :</v>
      </c>
      <c r="B268" s="80">
        <f>Invoice!C270</f>
        <v>0</v>
      </c>
      <c r="C268" s="81">
        <f>Invoice!B270</f>
        <v>0</v>
      </c>
      <c r="D268" s="86">
        <f t="shared" si="11"/>
        <v>0</v>
      </c>
      <c r="E268" s="86">
        <f t="shared" si="12"/>
        <v>0</v>
      </c>
      <c r="F268" s="87">
        <f>Invoice!G270</f>
        <v>0</v>
      </c>
      <c r="G268" s="88">
        <f t="shared" si="13"/>
        <v>0</v>
      </c>
    </row>
    <row r="269" spans="1:7" s="85" customFormat="1" hidden="1">
      <c r="A269" s="101" t="str">
        <f>Invoice!F271</f>
        <v>Exchange rate :</v>
      </c>
      <c r="B269" s="80">
        <f>Invoice!C271</f>
        <v>0</v>
      </c>
      <c r="C269" s="81">
        <f>Invoice!B271</f>
        <v>0</v>
      </c>
      <c r="D269" s="86">
        <f t="shared" si="11"/>
        <v>0</v>
      </c>
      <c r="E269" s="86">
        <f t="shared" si="12"/>
        <v>0</v>
      </c>
      <c r="F269" s="87">
        <f>Invoice!G271</f>
        <v>0</v>
      </c>
      <c r="G269" s="88">
        <f t="shared" si="13"/>
        <v>0</v>
      </c>
    </row>
    <row r="270" spans="1:7" s="85" customFormat="1" hidden="1">
      <c r="A270" s="101" t="str">
        <f>Invoice!F272</f>
        <v>Exchange rate :</v>
      </c>
      <c r="B270" s="80">
        <f>Invoice!C272</f>
        <v>0</v>
      </c>
      <c r="C270" s="81">
        <f>Invoice!B272</f>
        <v>0</v>
      </c>
      <c r="D270" s="86">
        <f t="shared" si="11"/>
        <v>0</v>
      </c>
      <c r="E270" s="86">
        <f t="shared" si="12"/>
        <v>0</v>
      </c>
      <c r="F270" s="87">
        <f>Invoice!G272</f>
        <v>0</v>
      </c>
      <c r="G270" s="88">
        <f t="shared" si="13"/>
        <v>0</v>
      </c>
    </row>
    <row r="271" spans="1:7" s="85" customFormat="1" hidden="1">
      <c r="A271" s="101" t="str">
        <f>Invoice!F273</f>
        <v>Exchange rate :</v>
      </c>
      <c r="B271" s="80">
        <f>Invoice!C273</f>
        <v>0</v>
      </c>
      <c r="C271" s="81">
        <f>Invoice!B273</f>
        <v>0</v>
      </c>
      <c r="D271" s="86">
        <f t="shared" si="11"/>
        <v>0</v>
      </c>
      <c r="E271" s="86">
        <f t="shared" si="12"/>
        <v>0</v>
      </c>
      <c r="F271" s="87">
        <f>Invoice!G273</f>
        <v>0</v>
      </c>
      <c r="G271" s="88">
        <f t="shared" si="13"/>
        <v>0</v>
      </c>
    </row>
    <row r="272" spans="1:7" s="85" customFormat="1" hidden="1">
      <c r="A272" s="101" t="str">
        <f>Invoice!F274</f>
        <v>Exchange rate :</v>
      </c>
      <c r="B272" s="80">
        <f>Invoice!C274</f>
        <v>0</v>
      </c>
      <c r="C272" s="81">
        <f>Invoice!B274</f>
        <v>0</v>
      </c>
      <c r="D272" s="86">
        <f t="shared" si="11"/>
        <v>0</v>
      </c>
      <c r="E272" s="86">
        <f t="shared" si="12"/>
        <v>0</v>
      </c>
      <c r="F272" s="87">
        <f>Invoice!G274</f>
        <v>0</v>
      </c>
      <c r="G272" s="88">
        <f t="shared" si="13"/>
        <v>0</v>
      </c>
    </row>
    <row r="273" spans="1:7" s="85" customFormat="1" hidden="1">
      <c r="A273" s="101" t="str">
        <f>Invoice!F275</f>
        <v>Exchange rate :</v>
      </c>
      <c r="B273" s="80">
        <f>Invoice!C275</f>
        <v>0</v>
      </c>
      <c r="C273" s="81">
        <f>Invoice!B275</f>
        <v>0</v>
      </c>
      <c r="D273" s="86">
        <f t="shared" si="11"/>
        <v>0</v>
      </c>
      <c r="E273" s="86">
        <f t="shared" si="12"/>
        <v>0</v>
      </c>
      <c r="F273" s="87">
        <f>Invoice!G275</f>
        <v>0</v>
      </c>
      <c r="G273" s="88">
        <f t="shared" si="13"/>
        <v>0</v>
      </c>
    </row>
    <row r="274" spans="1:7" s="85" customFormat="1" hidden="1">
      <c r="A274" s="101" t="str">
        <f>Invoice!F276</f>
        <v>Exchange rate :</v>
      </c>
      <c r="B274" s="80">
        <f>Invoice!C276</f>
        <v>0</v>
      </c>
      <c r="C274" s="81">
        <f>Invoice!B276</f>
        <v>0</v>
      </c>
      <c r="D274" s="86">
        <f t="shared" si="11"/>
        <v>0</v>
      </c>
      <c r="E274" s="86">
        <f t="shared" si="12"/>
        <v>0</v>
      </c>
      <c r="F274" s="87">
        <f>Invoice!G276</f>
        <v>0</v>
      </c>
      <c r="G274" s="88">
        <f t="shared" si="13"/>
        <v>0</v>
      </c>
    </row>
    <row r="275" spans="1:7" s="85" customFormat="1" hidden="1">
      <c r="A275" s="101" t="str">
        <f>Invoice!F277</f>
        <v>Exchange rate :</v>
      </c>
      <c r="B275" s="80">
        <f>Invoice!C277</f>
        <v>0</v>
      </c>
      <c r="C275" s="81">
        <f>Invoice!B277</f>
        <v>0</v>
      </c>
      <c r="D275" s="86">
        <f t="shared" si="11"/>
        <v>0</v>
      </c>
      <c r="E275" s="86">
        <f t="shared" si="12"/>
        <v>0</v>
      </c>
      <c r="F275" s="87">
        <f>Invoice!G277</f>
        <v>0</v>
      </c>
      <c r="G275" s="88">
        <f t="shared" si="13"/>
        <v>0</v>
      </c>
    </row>
    <row r="276" spans="1:7" s="85" customFormat="1" hidden="1">
      <c r="A276" s="101" t="str">
        <f>Invoice!F278</f>
        <v>Exchange rate :</v>
      </c>
      <c r="B276" s="80">
        <f>Invoice!C278</f>
        <v>0</v>
      </c>
      <c r="C276" s="81">
        <f>Invoice!B278</f>
        <v>0</v>
      </c>
      <c r="D276" s="86">
        <f t="shared" si="11"/>
        <v>0</v>
      </c>
      <c r="E276" s="86">
        <f t="shared" si="12"/>
        <v>0</v>
      </c>
      <c r="F276" s="87">
        <f>Invoice!G278</f>
        <v>0</v>
      </c>
      <c r="G276" s="88">
        <f t="shared" si="13"/>
        <v>0</v>
      </c>
    </row>
    <row r="277" spans="1:7" s="85" customFormat="1" hidden="1">
      <c r="A277" s="101" t="str">
        <f>Invoice!F279</f>
        <v>Exchange rate :</v>
      </c>
      <c r="B277" s="80">
        <f>Invoice!C279</f>
        <v>0</v>
      </c>
      <c r="C277" s="81">
        <f>Invoice!B279</f>
        <v>0</v>
      </c>
      <c r="D277" s="86">
        <f t="shared" si="11"/>
        <v>0</v>
      </c>
      <c r="E277" s="86">
        <f t="shared" si="12"/>
        <v>0</v>
      </c>
      <c r="F277" s="87">
        <f>Invoice!G279</f>
        <v>0</v>
      </c>
      <c r="G277" s="88">
        <f t="shared" si="13"/>
        <v>0</v>
      </c>
    </row>
    <row r="278" spans="1:7" s="85" customFormat="1" hidden="1">
      <c r="A278" s="101" t="str">
        <f>Invoice!F280</f>
        <v>Exchange rate :</v>
      </c>
      <c r="B278" s="80">
        <f>Invoice!C280</f>
        <v>0</v>
      </c>
      <c r="C278" s="81">
        <f>Invoice!B280</f>
        <v>0</v>
      </c>
      <c r="D278" s="86">
        <f t="shared" si="11"/>
        <v>0</v>
      </c>
      <c r="E278" s="86">
        <f t="shared" si="12"/>
        <v>0</v>
      </c>
      <c r="F278" s="87">
        <f>Invoice!G280</f>
        <v>0</v>
      </c>
      <c r="G278" s="88">
        <f t="shared" si="13"/>
        <v>0</v>
      </c>
    </row>
    <row r="279" spans="1:7" s="85" customFormat="1" hidden="1">
      <c r="A279" s="101" t="str">
        <f>Invoice!F281</f>
        <v>Exchange rate :</v>
      </c>
      <c r="B279" s="80">
        <f>Invoice!C281</f>
        <v>0</v>
      </c>
      <c r="C279" s="81">
        <f>Invoice!B281</f>
        <v>0</v>
      </c>
      <c r="D279" s="86">
        <f t="shared" si="11"/>
        <v>0</v>
      </c>
      <c r="E279" s="86">
        <f t="shared" si="12"/>
        <v>0</v>
      </c>
      <c r="F279" s="87">
        <f>Invoice!G281</f>
        <v>0</v>
      </c>
      <c r="G279" s="88">
        <f t="shared" si="13"/>
        <v>0</v>
      </c>
    </row>
    <row r="280" spans="1:7" s="85" customFormat="1" hidden="1">
      <c r="A280" s="101" t="str">
        <f>Invoice!F282</f>
        <v>Exchange rate :</v>
      </c>
      <c r="B280" s="80">
        <f>Invoice!C282</f>
        <v>0</v>
      </c>
      <c r="C280" s="81">
        <f>Invoice!B282</f>
        <v>0</v>
      </c>
      <c r="D280" s="86">
        <f t="shared" si="11"/>
        <v>0</v>
      </c>
      <c r="E280" s="86">
        <f t="shared" si="12"/>
        <v>0</v>
      </c>
      <c r="F280" s="87">
        <f>Invoice!G282</f>
        <v>0</v>
      </c>
      <c r="G280" s="88">
        <f t="shared" si="13"/>
        <v>0</v>
      </c>
    </row>
    <row r="281" spans="1:7" s="85" customFormat="1" hidden="1">
      <c r="A281" s="101" t="str">
        <f>Invoice!F283</f>
        <v>Exchange rate :</v>
      </c>
      <c r="B281" s="80">
        <f>Invoice!C283</f>
        <v>0</v>
      </c>
      <c r="C281" s="81">
        <f>Invoice!B283</f>
        <v>0</v>
      </c>
      <c r="D281" s="86">
        <f t="shared" si="11"/>
        <v>0</v>
      </c>
      <c r="E281" s="86">
        <f t="shared" si="12"/>
        <v>0</v>
      </c>
      <c r="F281" s="87">
        <f>Invoice!G283</f>
        <v>0</v>
      </c>
      <c r="G281" s="88">
        <f t="shared" si="13"/>
        <v>0</v>
      </c>
    </row>
    <row r="282" spans="1:7" s="85" customFormat="1" hidden="1">
      <c r="A282" s="101" t="str">
        <f>Invoice!F284</f>
        <v>Exchange rate :</v>
      </c>
      <c r="B282" s="80">
        <f>Invoice!C284</f>
        <v>0</v>
      </c>
      <c r="C282" s="81">
        <f>Invoice!B284</f>
        <v>0</v>
      </c>
      <c r="D282" s="86">
        <f t="shared" si="11"/>
        <v>0</v>
      </c>
      <c r="E282" s="86">
        <f t="shared" si="12"/>
        <v>0</v>
      </c>
      <c r="F282" s="87">
        <f>Invoice!G284</f>
        <v>0</v>
      </c>
      <c r="G282" s="88">
        <f t="shared" si="13"/>
        <v>0</v>
      </c>
    </row>
    <row r="283" spans="1:7" s="85" customFormat="1" hidden="1">
      <c r="A283" s="101" t="str">
        <f>Invoice!F285</f>
        <v>Exchange rate :</v>
      </c>
      <c r="B283" s="80">
        <f>Invoice!C285</f>
        <v>0</v>
      </c>
      <c r="C283" s="81">
        <f>Invoice!B285</f>
        <v>0</v>
      </c>
      <c r="D283" s="86">
        <f t="shared" si="11"/>
        <v>0</v>
      </c>
      <c r="E283" s="86">
        <f t="shared" si="12"/>
        <v>0</v>
      </c>
      <c r="F283" s="87">
        <f>Invoice!G285</f>
        <v>0</v>
      </c>
      <c r="G283" s="88">
        <f t="shared" si="13"/>
        <v>0</v>
      </c>
    </row>
    <row r="284" spans="1:7" s="85" customFormat="1" hidden="1">
      <c r="A284" s="101" t="str">
        <f>Invoice!F286</f>
        <v>Exchange rate :</v>
      </c>
      <c r="B284" s="80">
        <f>Invoice!C286</f>
        <v>0</v>
      </c>
      <c r="C284" s="81">
        <f>Invoice!B286</f>
        <v>0</v>
      </c>
      <c r="D284" s="86">
        <f t="shared" si="11"/>
        <v>0</v>
      </c>
      <c r="E284" s="86">
        <f t="shared" si="12"/>
        <v>0</v>
      </c>
      <c r="F284" s="87">
        <f>Invoice!G286</f>
        <v>0</v>
      </c>
      <c r="G284" s="88">
        <f t="shared" si="13"/>
        <v>0</v>
      </c>
    </row>
    <row r="285" spans="1:7" s="85" customFormat="1" hidden="1">
      <c r="A285" s="101" t="str">
        <f>Invoice!F287</f>
        <v>Exchange rate :</v>
      </c>
      <c r="B285" s="80">
        <f>Invoice!C287</f>
        <v>0</v>
      </c>
      <c r="C285" s="81">
        <f>Invoice!B287</f>
        <v>0</v>
      </c>
      <c r="D285" s="86">
        <f t="shared" si="11"/>
        <v>0</v>
      </c>
      <c r="E285" s="86">
        <f t="shared" si="12"/>
        <v>0</v>
      </c>
      <c r="F285" s="87">
        <f>Invoice!G287</f>
        <v>0</v>
      </c>
      <c r="G285" s="88">
        <f t="shared" si="13"/>
        <v>0</v>
      </c>
    </row>
    <row r="286" spans="1:7" s="85" customFormat="1" hidden="1">
      <c r="A286" s="101" t="str">
        <f>Invoice!F288</f>
        <v>Exchange rate :</v>
      </c>
      <c r="B286" s="80">
        <f>Invoice!C288</f>
        <v>0</v>
      </c>
      <c r="C286" s="81">
        <f>Invoice!B288</f>
        <v>0</v>
      </c>
      <c r="D286" s="86">
        <f t="shared" si="11"/>
        <v>0</v>
      </c>
      <c r="E286" s="86">
        <f t="shared" si="12"/>
        <v>0</v>
      </c>
      <c r="F286" s="87">
        <f>Invoice!G288</f>
        <v>0</v>
      </c>
      <c r="G286" s="88">
        <f t="shared" si="13"/>
        <v>0</v>
      </c>
    </row>
    <row r="287" spans="1:7" s="85" customFormat="1" hidden="1">
      <c r="A287" s="101" t="str">
        <f>Invoice!F289</f>
        <v>Exchange rate :</v>
      </c>
      <c r="B287" s="80">
        <f>Invoice!C289</f>
        <v>0</v>
      </c>
      <c r="C287" s="81">
        <f>Invoice!B289</f>
        <v>0</v>
      </c>
      <c r="D287" s="86">
        <f t="shared" si="11"/>
        <v>0</v>
      </c>
      <c r="E287" s="86">
        <f t="shared" si="12"/>
        <v>0</v>
      </c>
      <c r="F287" s="87">
        <f>Invoice!G289</f>
        <v>0</v>
      </c>
      <c r="G287" s="88">
        <f t="shared" si="13"/>
        <v>0</v>
      </c>
    </row>
    <row r="288" spans="1:7" s="85" customFormat="1" hidden="1">
      <c r="A288" s="101" t="str">
        <f>Invoice!F290</f>
        <v>Exchange rate :</v>
      </c>
      <c r="B288" s="80">
        <f>Invoice!C290</f>
        <v>0</v>
      </c>
      <c r="C288" s="81">
        <f>Invoice!B290</f>
        <v>0</v>
      </c>
      <c r="D288" s="86">
        <f t="shared" si="11"/>
        <v>0</v>
      </c>
      <c r="E288" s="86">
        <f t="shared" si="12"/>
        <v>0</v>
      </c>
      <c r="F288" s="87">
        <f>Invoice!G290</f>
        <v>0</v>
      </c>
      <c r="G288" s="88">
        <f t="shared" si="13"/>
        <v>0</v>
      </c>
    </row>
    <row r="289" spans="1:7" s="85" customFormat="1" hidden="1">
      <c r="A289" s="101" t="str">
        <f>Invoice!F291</f>
        <v>Exchange rate :</v>
      </c>
      <c r="B289" s="80">
        <f>Invoice!C291</f>
        <v>0</v>
      </c>
      <c r="C289" s="81">
        <f>Invoice!B291</f>
        <v>0</v>
      </c>
      <c r="D289" s="86">
        <f t="shared" si="11"/>
        <v>0</v>
      </c>
      <c r="E289" s="86">
        <f t="shared" si="12"/>
        <v>0</v>
      </c>
      <c r="F289" s="87">
        <f>Invoice!G291</f>
        <v>0</v>
      </c>
      <c r="G289" s="88">
        <f t="shared" si="13"/>
        <v>0</v>
      </c>
    </row>
    <row r="290" spans="1:7" s="85" customFormat="1" hidden="1">
      <c r="A290" s="101" t="str">
        <f>Invoice!F292</f>
        <v>Exchange rate :</v>
      </c>
      <c r="B290" s="80">
        <f>Invoice!C292</f>
        <v>0</v>
      </c>
      <c r="C290" s="81">
        <f>Invoice!B292</f>
        <v>0</v>
      </c>
      <c r="D290" s="86">
        <f t="shared" si="11"/>
        <v>0</v>
      </c>
      <c r="E290" s="86">
        <f t="shared" si="12"/>
        <v>0</v>
      </c>
      <c r="F290" s="87">
        <f>Invoice!G292</f>
        <v>0</v>
      </c>
      <c r="G290" s="88">
        <f t="shared" si="13"/>
        <v>0</v>
      </c>
    </row>
    <row r="291" spans="1:7" s="85" customFormat="1" hidden="1">
      <c r="A291" s="101" t="str">
        <f>Invoice!F293</f>
        <v>Exchange rate :</v>
      </c>
      <c r="B291" s="80">
        <f>Invoice!C293</f>
        <v>0</v>
      </c>
      <c r="C291" s="81">
        <f>Invoice!B293</f>
        <v>0</v>
      </c>
      <c r="D291" s="86">
        <f t="shared" si="11"/>
        <v>0</v>
      </c>
      <c r="E291" s="86">
        <f t="shared" si="12"/>
        <v>0</v>
      </c>
      <c r="F291" s="87">
        <f>Invoice!G293</f>
        <v>0</v>
      </c>
      <c r="G291" s="88">
        <f t="shared" si="13"/>
        <v>0</v>
      </c>
    </row>
    <row r="292" spans="1:7" s="85" customFormat="1" hidden="1">
      <c r="A292" s="101" t="str">
        <f>Invoice!F294</f>
        <v>Exchange rate :</v>
      </c>
      <c r="B292" s="80">
        <f>Invoice!C294</f>
        <v>0</v>
      </c>
      <c r="C292" s="81">
        <f>Invoice!B294</f>
        <v>0</v>
      </c>
      <c r="D292" s="86">
        <f t="shared" si="11"/>
        <v>0</v>
      </c>
      <c r="E292" s="86">
        <f t="shared" si="12"/>
        <v>0</v>
      </c>
      <c r="F292" s="87">
        <f>Invoice!G294</f>
        <v>0</v>
      </c>
      <c r="G292" s="88">
        <f t="shared" si="13"/>
        <v>0</v>
      </c>
    </row>
    <row r="293" spans="1:7" s="85" customFormat="1" hidden="1">
      <c r="A293" s="101" t="str">
        <f>Invoice!F295</f>
        <v>Exchange rate :</v>
      </c>
      <c r="B293" s="80">
        <f>Invoice!C295</f>
        <v>0</v>
      </c>
      <c r="C293" s="81">
        <f>Invoice!B295</f>
        <v>0</v>
      </c>
      <c r="D293" s="86">
        <f t="shared" si="11"/>
        <v>0</v>
      </c>
      <c r="E293" s="86">
        <f t="shared" si="12"/>
        <v>0</v>
      </c>
      <c r="F293" s="87">
        <f>Invoice!G295</f>
        <v>0</v>
      </c>
      <c r="G293" s="88">
        <f t="shared" si="13"/>
        <v>0</v>
      </c>
    </row>
    <row r="294" spans="1:7" s="85" customFormat="1" hidden="1">
      <c r="A294" s="101" t="str">
        <f>Invoice!F296</f>
        <v>Exchange rate :</v>
      </c>
      <c r="B294" s="80">
        <f>Invoice!C296</f>
        <v>0</v>
      </c>
      <c r="C294" s="81">
        <f>Invoice!B296</f>
        <v>0</v>
      </c>
      <c r="D294" s="86">
        <f t="shared" si="11"/>
        <v>0</v>
      </c>
      <c r="E294" s="86">
        <f t="shared" si="12"/>
        <v>0</v>
      </c>
      <c r="F294" s="87">
        <f>Invoice!G296</f>
        <v>0</v>
      </c>
      <c r="G294" s="88">
        <f t="shared" si="13"/>
        <v>0</v>
      </c>
    </row>
    <row r="295" spans="1:7" s="85" customFormat="1" hidden="1">
      <c r="A295" s="101" t="str">
        <f>Invoice!F297</f>
        <v>Exchange rate :</v>
      </c>
      <c r="B295" s="80">
        <f>Invoice!C297</f>
        <v>0</v>
      </c>
      <c r="C295" s="81">
        <f>Invoice!B297</f>
        <v>0</v>
      </c>
      <c r="D295" s="86">
        <f t="shared" si="11"/>
        <v>0</v>
      </c>
      <c r="E295" s="86">
        <f t="shared" si="12"/>
        <v>0</v>
      </c>
      <c r="F295" s="87">
        <f>Invoice!G297</f>
        <v>0</v>
      </c>
      <c r="G295" s="88">
        <f t="shared" si="13"/>
        <v>0</v>
      </c>
    </row>
    <row r="296" spans="1:7" s="85" customFormat="1" hidden="1">
      <c r="A296" s="101" t="str">
        <f>Invoice!F298</f>
        <v>Exchange rate :</v>
      </c>
      <c r="B296" s="80">
        <f>Invoice!C298</f>
        <v>0</v>
      </c>
      <c r="C296" s="81">
        <f>Invoice!B298</f>
        <v>0</v>
      </c>
      <c r="D296" s="86">
        <f t="shared" si="11"/>
        <v>0</v>
      </c>
      <c r="E296" s="86">
        <f t="shared" si="12"/>
        <v>0</v>
      </c>
      <c r="F296" s="87">
        <f>Invoice!G298</f>
        <v>0</v>
      </c>
      <c r="G296" s="88">
        <f t="shared" si="13"/>
        <v>0</v>
      </c>
    </row>
    <row r="297" spans="1:7" s="85" customFormat="1" hidden="1">
      <c r="A297" s="101" t="str">
        <f>Invoice!F299</f>
        <v>Exchange rate :</v>
      </c>
      <c r="B297" s="80">
        <f>Invoice!C299</f>
        <v>0</v>
      </c>
      <c r="C297" s="81">
        <f>Invoice!B299</f>
        <v>0</v>
      </c>
      <c r="D297" s="86">
        <f t="shared" si="11"/>
        <v>0</v>
      </c>
      <c r="E297" s="86">
        <f t="shared" si="12"/>
        <v>0</v>
      </c>
      <c r="F297" s="87">
        <f>Invoice!G299</f>
        <v>0</v>
      </c>
      <c r="G297" s="88">
        <f t="shared" si="13"/>
        <v>0</v>
      </c>
    </row>
    <row r="298" spans="1:7" s="85" customFormat="1" hidden="1">
      <c r="A298" s="101" t="str">
        <f>Invoice!F300</f>
        <v>Exchange rate :</v>
      </c>
      <c r="B298" s="80">
        <f>Invoice!C300</f>
        <v>0</v>
      </c>
      <c r="C298" s="81">
        <f>Invoice!B300</f>
        <v>0</v>
      </c>
      <c r="D298" s="86">
        <f t="shared" si="11"/>
        <v>0</v>
      </c>
      <c r="E298" s="86">
        <f t="shared" si="12"/>
        <v>0</v>
      </c>
      <c r="F298" s="87">
        <f>Invoice!G300</f>
        <v>0</v>
      </c>
      <c r="G298" s="88">
        <f t="shared" si="13"/>
        <v>0</v>
      </c>
    </row>
    <row r="299" spans="1:7" s="85" customFormat="1" hidden="1">
      <c r="A299" s="101" t="str">
        <f>Invoice!F301</f>
        <v>Exchange rate :</v>
      </c>
      <c r="B299" s="80">
        <f>Invoice!C301</f>
        <v>0</v>
      </c>
      <c r="C299" s="81">
        <f>Invoice!B301</f>
        <v>0</v>
      </c>
      <c r="D299" s="86">
        <f t="shared" si="11"/>
        <v>0</v>
      </c>
      <c r="E299" s="86">
        <f t="shared" si="12"/>
        <v>0</v>
      </c>
      <c r="F299" s="87">
        <f>Invoice!G301</f>
        <v>0</v>
      </c>
      <c r="G299" s="88">
        <f t="shared" si="13"/>
        <v>0</v>
      </c>
    </row>
    <row r="300" spans="1:7" s="85" customFormat="1" hidden="1">
      <c r="A300" s="101" t="str">
        <f>Invoice!F302</f>
        <v>Exchange rate :</v>
      </c>
      <c r="B300" s="80">
        <f>Invoice!C302</f>
        <v>0</v>
      </c>
      <c r="C300" s="81">
        <f>Invoice!B302</f>
        <v>0</v>
      </c>
      <c r="D300" s="86">
        <f t="shared" si="11"/>
        <v>0</v>
      </c>
      <c r="E300" s="86">
        <f t="shared" si="12"/>
        <v>0</v>
      </c>
      <c r="F300" s="87">
        <f>Invoice!G302</f>
        <v>0</v>
      </c>
      <c r="G300" s="88">
        <f t="shared" si="13"/>
        <v>0</v>
      </c>
    </row>
    <row r="301" spans="1:7" s="85" customFormat="1" hidden="1">
      <c r="A301" s="101" t="str">
        <f>Invoice!F303</f>
        <v>Exchange rate :</v>
      </c>
      <c r="B301" s="80">
        <f>Invoice!C303</f>
        <v>0</v>
      </c>
      <c r="C301" s="81">
        <f>Invoice!B303</f>
        <v>0</v>
      </c>
      <c r="D301" s="86">
        <f t="shared" si="11"/>
        <v>0</v>
      </c>
      <c r="E301" s="86">
        <f t="shared" si="12"/>
        <v>0</v>
      </c>
      <c r="F301" s="87">
        <f>Invoice!G303</f>
        <v>0</v>
      </c>
      <c r="G301" s="88">
        <f t="shared" si="13"/>
        <v>0</v>
      </c>
    </row>
    <row r="302" spans="1:7" s="85" customFormat="1" hidden="1">
      <c r="A302" s="101" t="str">
        <f>Invoice!F304</f>
        <v>Exchange rate :</v>
      </c>
      <c r="B302" s="80">
        <f>Invoice!C304</f>
        <v>0</v>
      </c>
      <c r="C302" s="81">
        <f>Invoice!B304</f>
        <v>0</v>
      </c>
      <c r="D302" s="86">
        <f t="shared" si="11"/>
        <v>0</v>
      </c>
      <c r="E302" s="86">
        <f t="shared" si="12"/>
        <v>0</v>
      </c>
      <c r="F302" s="87">
        <f>Invoice!G304</f>
        <v>0</v>
      </c>
      <c r="G302" s="88">
        <f t="shared" si="13"/>
        <v>0</v>
      </c>
    </row>
    <row r="303" spans="1:7" s="85" customFormat="1" hidden="1">
      <c r="A303" s="101" t="str">
        <f>Invoice!F305</f>
        <v>Exchange rate :</v>
      </c>
      <c r="B303" s="80">
        <f>Invoice!C305</f>
        <v>0</v>
      </c>
      <c r="C303" s="81">
        <f>Invoice!B305</f>
        <v>0</v>
      </c>
      <c r="D303" s="86">
        <f t="shared" si="11"/>
        <v>0</v>
      </c>
      <c r="E303" s="86">
        <f t="shared" si="12"/>
        <v>0</v>
      </c>
      <c r="F303" s="87">
        <f>Invoice!G305</f>
        <v>0</v>
      </c>
      <c r="G303" s="88">
        <f t="shared" si="13"/>
        <v>0</v>
      </c>
    </row>
    <row r="304" spans="1:7" s="85" customFormat="1" hidden="1">
      <c r="A304" s="101" t="str">
        <f>Invoice!F306</f>
        <v>Exchange rate :</v>
      </c>
      <c r="B304" s="80">
        <f>Invoice!C306</f>
        <v>0</v>
      </c>
      <c r="C304" s="81">
        <f>Invoice!B306</f>
        <v>0</v>
      </c>
      <c r="D304" s="86">
        <f t="shared" si="11"/>
        <v>0</v>
      </c>
      <c r="E304" s="86">
        <f t="shared" si="12"/>
        <v>0</v>
      </c>
      <c r="F304" s="87">
        <f>Invoice!G306</f>
        <v>0</v>
      </c>
      <c r="G304" s="88">
        <f t="shared" si="13"/>
        <v>0</v>
      </c>
    </row>
    <row r="305" spans="1:7" s="85" customFormat="1" hidden="1">
      <c r="A305" s="101" t="str">
        <f>Invoice!F307</f>
        <v>Exchange rate :</v>
      </c>
      <c r="B305" s="80">
        <f>Invoice!C307</f>
        <v>0</v>
      </c>
      <c r="C305" s="81">
        <f>Invoice!B307</f>
        <v>0</v>
      </c>
      <c r="D305" s="86">
        <f t="shared" si="11"/>
        <v>0</v>
      </c>
      <c r="E305" s="86">
        <f t="shared" si="12"/>
        <v>0</v>
      </c>
      <c r="F305" s="87">
        <f>Invoice!G307</f>
        <v>0</v>
      </c>
      <c r="G305" s="88">
        <f t="shared" si="13"/>
        <v>0</v>
      </c>
    </row>
    <row r="306" spans="1:7" s="85" customFormat="1" hidden="1">
      <c r="A306" s="101" t="str">
        <f>Invoice!F308</f>
        <v>Exchange rate :</v>
      </c>
      <c r="B306" s="80">
        <f>Invoice!C308</f>
        <v>0</v>
      </c>
      <c r="C306" s="81">
        <f>Invoice!B308</f>
        <v>0</v>
      </c>
      <c r="D306" s="86">
        <f t="shared" si="11"/>
        <v>0</v>
      </c>
      <c r="E306" s="86">
        <f t="shared" si="12"/>
        <v>0</v>
      </c>
      <c r="F306" s="87">
        <f>Invoice!G308</f>
        <v>0</v>
      </c>
      <c r="G306" s="88">
        <f t="shared" si="13"/>
        <v>0</v>
      </c>
    </row>
    <row r="307" spans="1:7" s="85" customFormat="1" hidden="1">
      <c r="A307" s="101" t="str">
        <f>Invoice!F309</f>
        <v>Exchange rate :</v>
      </c>
      <c r="B307" s="80">
        <f>Invoice!C309</f>
        <v>0</v>
      </c>
      <c r="C307" s="81">
        <f>Invoice!B309</f>
        <v>0</v>
      </c>
      <c r="D307" s="86">
        <f t="shared" si="11"/>
        <v>0</v>
      </c>
      <c r="E307" s="86">
        <f t="shared" si="12"/>
        <v>0</v>
      </c>
      <c r="F307" s="87">
        <f>Invoice!G309</f>
        <v>0</v>
      </c>
      <c r="G307" s="88">
        <f t="shared" si="13"/>
        <v>0</v>
      </c>
    </row>
    <row r="308" spans="1:7" s="85" customFormat="1" hidden="1">
      <c r="A308" s="101" t="str">
        <f>Invoice!F310</f>
        <v>Exchange rate :</v>
      </c>
      <c r="B308" s="80">
        <f>Invoice!C310</f>
        <v>0</v>
      </c>
      <c r="C308" s="81">
        <f>Invoice!B310</f>
        <v>0</v>
      </c>
      <c r="D308" s="86">
        <f t="shared" si="11"/>
        <v>0</v>
      </c>
      <c r="E308" s="86">
        <f t="shared" si="12"/>
        <v>0</v>
      </c>
      <c r="F308" s="87">
        <f>Invoice!G310</f>
        <v>0</v>
      </c>
      <c r="G308" s="88">
        <f t="shared" si="13"/>
        <v>0</v>
      </c>
    </row>
    <row r="309" spans="1:7" s="85" customFormat="1" hidden="1">
      <c r="A309" s="101" t="str">
        <f>Invoice!F311</f>
        <v>Exchange rate :</v>
      </c>
      <c r="B309" s="80">
        <f>Invoice!C311</f>
        <v>0</v>
      </c>
      <c r="C309" s="81">
        <f>Invoice!B311</f>
        <v>0</v>
      </c>
      <c r="D309" s="86">
        <f t="shared" si="11"/>
        <v>0</v>
      </c>
      <c r="E309" s="86">
        <f t="shared" si="12"/>
        <v>0</v>
      </c>
      <c r="F309" s="87">
        <f>Invoice!G311</f>
        <v>0</v>
      </c>
      <c r="G309" s="88">
        <f t="shared" si="13"/>
        <v>0</v>
      </c>
    </row>
    <row r="310" spans="1:7" s="85" customFormat="1" hidden="1">
      <c r="A310" s="101" t="str">
        <f>Invoice!F312</f>
        <v>Exchange rate :</v>
      </c>
      <c r="B310" s="80">
        <f>Invoice!C312</f>
        <v>0</v>
      </c>
      <c r="C310" s="81">
        <f>Invoice!B312</f>
        <v>0</v>
      </c>
      <c r="D310" s="86">
        <f t="shared" si="11"/>
        <v>0</v>
      </c>
      <c r="E310" s="86">
        <f t="shared" si="12"/>
        <v>0</v>
      </c>
      <c r="F310" s="87">
        <f>Invoice!G312</f>
        <v>0</v>
      </c>
      <c r="G310" s="88">
        <f t="shared" si="13"/>
        <v>0</v>
      </c>
    </row>
    <row r="311" spans="1:7" s="85" customFormat="1" hidden="1">
      <c r="A311" s="101" t="str">
        <f>Invoice!F313</f>
        <v>Exchange rate :</v>
      </c>
      <c r="B311" s="80">
        <f>Invoice!C313</f>
        <v>0</v>
      </c>
      <c r="C311" s="81">
        <f>Invoice!B313</f>
        <v>0</v>
      </c>
      <c r="D311" s="86">
        <f t="shared" si="11"/>
        <v>0</v>
      </c>
      <c r="E311" s="86">
        <f t="shared" si="12"/>
        <v>0</v>
      </c>
      <c r="F311" s="87">
        <f>Invoice!G313</f>
        <v>0</v>
      </c>
      <c r="G311" s="88">
        <f t="shared" si="13"/>
        <v>0</v>
      </c>
    </row>
    <row r="312" spans="1:7" s="85" customFormat="1" hidden="1">
      <c r="A312" s="101" t="str">
        <f>Invoice!F314</f>
        <v>Exchange rate :</v>
      </c>
      <c r="B312" s="80">
        <f>Invoice!C314</f>
        <v>0</v>
      </c>
      <c r="C312" s="81">
        <f>Invoice!B314</f>
        <v>0</v>
      </c>
      <c r="D312" s="86">
        <f t="shared" si="11"/>
        <v>0</v>
      </c>
      <c r="E312" s="86">
        <f t="shared" si="12"/>
        <v>0</v>
      </c>
      <c r="F312" s="87">
        <f>Invoice!G314</f>
        <v>0</v>
      </c>
      <c r="G312" s="88">
        <f t="shared" si="13"/>
        <v>0</v>
      </c>
    </row>
    <row r="313" spans="1:7" s="85" customFormat="1" hidden="1">
      <c r="A313" s="101" t="str">
        <f>Invoice!F315</f>
        <v>Exchange rate :</v>
      </c>
      <c r="B313" s="80">
        <f>Invoice!C315</f>
        <v>0</v>
      </c>
      <c r="C313" s="81">
        <f>Invoice!B315</f>
        <v>0</v>
      </c>
      <c r="D313" s="86">
        <f t="shared" si="11"/>
        <v>0</v>
      </c>
      <c r="E313" s="86">
        <f t="shared" si="12"/>
        <v>0</v>
      </c>
      <c r="F313" s="87">
        <f>Invoice!G315</f>
        <v>0</v>
      </c>
      <c r="G313" s="88">
        <f t="shared" si="13"/>
        <v>0</v>
      </c>
    </row>
    <row r="314" spans="1:7" s="85" customFormat="1" hidden="1">
      <c r="A314" s="101" t="str">
        <f>Invoice!F316</f>
        <v>Exchange rate :</v>
      </c>
      <c r="B314" s="80">
        <f>Invoice!C316</f>
        <v>0</v>
      </c>
      <c r="C314" s="81">
        <f>Invoice!B316</f>
        <v>0</v>
      </c>
      <c r="D314" s="86">
        <f t="shared" si="11"/>
        <v>0</v>
      </c>
      <c r="E314" s="86">
        <f t="shared" si="12"/>
        <v>0</v>
      </c>
      <c r="F314" s="87">
        <f>Invoice!G316</f>
        <v>0</v>
      </c>
      <c r="G314" s="88">
        <f t="shared" si="13"/>
        <v>0</v>
      </c>
    </row>
    <row r="315" spans="1:7" s="85" customFormat="1" hidden="1">
      <c r="A315" s="101" t="str">
        <f>Invoice!F317</f>
        <v>Exchange rate :</v>
      </c>
      <c r="B315" s="80">
        <f>Invoice!C317</f>
        <v>0</v>
      </c>
      <c r="C315" s="81">
        <f>Invoice!B317</f>
        <v>0</v>
      </c>
      <c r="D315" s="86">
        <f t="shared" si="11"/>
        <v>0</v>
      </c>
      <c r="E315" s="86">
        <f t="shared" si="12"/>
        <v>0</v>
      </c>
      <c r="F315" s="87">
        <f>Invoice!G317</f>
        <v>0</v>
      </c>
      <c r="G315" s="88">
        <f t="shared" si="13"/>
        <v>0</v>
      </c>
    </row>
    <row r="316" spans="1:7" s="85" customFormat="1" hidden="1">
      <c r="A316" s="101" t="str">
        <f>Invoice!F318</f>
        <v>Exchange rate :</v>
      </c>
      <c r="B316" s="80">
        <f>Invoice!C318</f>
        <v>0</v>
      </c>
      <c r="C316" s="81">
        <f>Invoice!B318</f>
        <v>0</v>
      </c>
      <c r="D316" s="86">
        <f t="shared" si="11"/>
        <v>0</v>
      </c>
      <c r="E316" s="86">
        <f t="shared" si="12"/>
        <v>0</v>
      </c>
      <c r="F316" s="87">
        <f>Invoice!G318</f>
        <v>0</v>
      </c>
      <c r="G316" s="88">
        <f t="shared" si="13"/>
        <v>0</v>
      </c>
    </row>
    <row r="317" spans="1:7" s="85" customFormat="1" hidden="1">
      <c r="A317" s="101" t="str">
        <f>Invoice!F319</f>
        <v>Exchange rate :</v>
      </c>
      <c r="B317" s="80">
        <f>Invoice!C319</f>
        <v>0</v>
      </c>
      <c r="C317" s="81">
        <f>Invoice!B319</f>
        <v>0</v>
      </c>
      <c r="D317" s="86">
        <f t="shared" si="11"/>
        <v>0</v>
      </c>
      <c r="E317" s="86">
        <f t="shared" si="12"/>
        <v>0</v>
      </c>
      <c r="F317" s="87">
        <f>Invoice!G319</f>
        <v>0</v>
      </c>
      <c r="G317" s="88">
        <f t="shared" si="13"/>
        <v>0</v>
      </c>
    </row>
    <row r="318" spans="1:7" s="85" customFormat="1" hidden="1">
      <c r="A318" s="101" t="str">
        <f>Invoice!F320</f>
        <v>Exchange rate :</v>
      </c>
      <c r="B318" s="80">
        <f>Invoice!C320</f>
        <v>0</v>
      </c>
      <c r="C318" s="81">
        <f>Invoice!B320</f>
        <v>0</v>
      </c>
      <c r="D318" s="86">
        <f t="shared" si="11"/>
        <v>0</v>
      </c>
      <c r="E318" s="86">
        <f t="shared" si="12"/>
        <v>0</v>
      </c>
      <c r="F318" s="87">
        <f>Invoice!G320</f>
        <v>0</v>
      </c>
      <c r="G318" s="88">
        <f t="shared" si="13"/>
        <v>0</v>
      </c>
    </row>
    <row r="319" spans="1:7" s="85" customFormat="1" hidden="1">
      <c r="A319" s="101" t="str">
        <f>Invoice!F321</f>
        <v>Exchange rate :</v>
      </c>
      <c r="B319" s="80">
        <f>Invoice!C321</f>
        <v>0</v>
      </c>
      <c r="C319" s="81">
        <f>Invoice!B321</f>
        <v>0</v>
      </c>
      <c r="D319" s="86">
        <f t="shared" si="11"/>
        <v>0</v>
      </c>
      <c r="E319" s="86">
        <f t="shared" si="12"/>
        <v>0</v>
      </c>
      <c r="F319" s="87">
        <f>Invoice!G321</f>
        <v>0</v>
      </c>
      <c r="G319" s="88">
        <f t="shared" si="13"/>
        <v>0</v>
      </c>
    </row>
    <row r="320" spans="1:7" s="85" customFormat="1" hidden="1">
      <c r="A320" s="101" t="str">
        <f>Invoice!F322</f>
        <v>Exchange rate :</v>
      </c>
      <c r="B320" s="80">
        <f>Invoice!C322</f>
        <v>0</v>
      </c>
      <c r="C320" s="81">
        <f>Invoice!B322</f>
        <v>0</v>
      </c>
      <c r="D320" s="86">
        <f t="shared" si="11"/>
        <v>0</v>
      </c>
      <c r="E320" s="86">
        <f t="shared" si="12"/>
        <v>0</v>
      </c>
      <c r="F320" s="87">
        <f>Invoice!G322</f>
        <v>0</v>
      </c>
      <c r="G320" s="88">
        <f t="shared" si="13"/>
        <v>0</v>
      </c>
    </row>
    <row r="321" spans="1:7" s="85" customFormat="1" hidden="1">
      <c r="A321" s="101" t="str">
        <f>Invoice!F323</f>
        <v>Exchange rate :</v>
      </c>
      <c r="B321" s="80">
        <f>Invoice!C323</f>
        <v>0</v>
      </c>
      <c r="C321" s="81">
        <f>Invoice!B323</f>
        <v>0</v>
      </c>
      <c r="D321" s="86">
        <f t="shared" ref="D321:D384" si="14">F321/$D$14</f>
        <v>0</v>
      </c>
      <c r="E321" s="86">
        <f t="shared" ref="E321:E384" si="15">G321/$D$14</f>
        <v>0</v>
      </c>
      <c r="F321" s="87">
        <f>Invoice!G323</f>
        <v>0</v>
      </c>
      <c r="G321" s="88">
        <f t="shared" ref="G321:G384" si="16">C321*F321</f>
        <v>0</v>
      </c>
    </row>
    <row r="322" spans="1:7" s="85" customFormat="1" hidden="1">
      <c r="A322" s="101" t="str">
        <f>Invoice!F324</f>
        <v>Exchange rate :</v>
      </c>
      <c r="B322" s="80">
        <f>Invoice!C324</f>
        <v>0</v>
      </c>
      <c r="C322" s="81">
        <f>Invoice!B324</f>
        <v>0</v>
      </c>
      <c r="D322" s="86">
        <f t="shared" si="14"/>
        <v>0</v>
      </c>
      <c r="E322" s="86">
        <f t="shared" si="15"/>
        <v>0</v>
      </c>
      <c r="F322" s="87">
        <f>Invoice!G324</f>
        <v>0</v>
      </c>
      <c r="G322" s="88">
        <f t="shared" si="16"/>
        <v>0</v>
      </c>
    </row>
    <row r="323" spans="1:7" s="85" customFormat="1" hidden="1">
      <c r="A323" s="101" t="str">
        <f>Invoice!F325</f>
        <v>Exchange rate :</v>
      </c>
      <c r="B323" s="80">
        <f>Invoice!C325</f>
        <v>0</v>
      </c>
      <c r="C323" s="81">
        <f>Invoice!B325</f>
        <v>0</v>
      </c>
      <c r="D323" s="86">
        <f t="shared" si="14"/>
        <v>0</v>
      </c>
      <c r="E323" s="86">
        <f t="shared" si="15"/>
        <v>0</v>
      </c>
      <c r="F323" s="87">
        <f>Invoice!G325</f>
        <v>0</v>
      </c>
      <c r="G323" s="88">
        <f t="shared" si="16"/>
        <v>0</v>
      </c>
    </row>
    <row r="324" spans="1:7" s="85" customFormat="1" hidden="1">
      <c r="A324" s="101" t="str">
        <f>Invoice!F326</f>
        <v>Exchange rate :</v>
      </c>
      <c r="B324" s="80">
        <f>Invoice!C326</f>
        <v>0</v>
      </c>
      <c r="C324" s="81">
        <f>Invoice!B326</f>
        <v>0</v>
      </c>
      <c r="D324" s="86">
        <f t="shared" si="14"/>
        <v>0</v>
      </c>
      <c r="E324" s="86">
        <f t="shared" si="15"/>
        <v>0</v>
      </c>
      <c r="F324" s="87">
        <f>Invoice!G326</f>
        <v>0</v>
      </c>
      <c r="G324" s="88">
        <f t="shared" si="16"/>
        <v>0</v>
      </c>
    </row>
    <row r="325" spans="1:7" s="85" customFormat="1" hidden="1">
      <c r="A325" s="101" t="str">
        <f>Invoice!F327</f>
        <v>Exchange rate :</v>
      </c>
      <c r="B325" s="80">
        <f>Invoice!C327</f>
        <v>0</v>
      </c>
      <c r="C325" s="81">
        <f>Invoice!B327</f>
        <v>0</v>
      </c>
      <c r="D325" s="86">
        <f t="shared" si="14"/>
        <v>0</v>
      </c>
      <c r="E325" s="86">
        <f t="shared" si="15"/>
        <v>0</v>
      </c>
      <c r="F325" s="87">
        <f>Invoice!G327</f>
        <v>0</v>
      </c>
      <c r="G325" s="88">
        <f t="shared" si="16"/>
        <v>0</v>
      </c>
    </row>
    <row r="326" spans="1:7" s="85" customFormat="1" hidden="1">
      <c r="A326" s="101" t="str">
        <f>Invoice!F328</f>
        <v>Exchange rate :</v>
      </c>
      <c r="B326" s="80">
        <f>Invoice!C328</f>
        <v>0</v>
      </c>
      <c r="C326" s="81">
        <f>Invoice!B328</f>
        <v>0</v>
      </c>
      <c r="D326" s="86">
        <f t="shared" si="14"/>
        <v>0</v>
      </c>
      <c r="E326" s="86">
        <f t="shared" si="15"/>
        <v>0</v>
      </c>
      <c r="F326" s="87">
        <f>Invoice!G328</f>
        <v>0</v>
      </c>
      <c r="G326" s="88">
        <f t="shared" si="16"/>
        <v>0</v>
      </c>
    </row>
    <row r="327" spans="1:7" s="85" customFormat="1" hidden="1">
      <c r="A327" s="101" t="str">
        <f>Invoice!F329</f>
        <v>Exchange rate :</v>
      </c>
      <c r="B327" s="80">
        <f>Invoice!C329</f>
        <v>0</v>
      </c>
      <c r="C327" s="81">
        <f>Invoice!B329</f>
        <v>0</v>
      </c>
      <c r="D327" s="86">
        <f t="shared" si="14"/>
        <v>0</v>
      </c>
      <c r="E327" s="86">
        <f t="shared" si="15"/>
        <v>0</v>
      </c>
      <c r="F327" s="87">
        <f>Invoice!G329</f>
        <v>0</v>
      </c>
      <c r="G327" s="88">
        <f t="shared" si="16"/>
        <v>0</v>
      </c>
    </row>
    <row r="328" spans="1:7" s="85" customFormat="1" hidden="1">
      <c r="A328" s="101" t="str">
        <f>Invoice!F330</f>
        <v>Exchange rate :</v>
      </c>
      <c r="B328" s="80">
        <f>Invoice!C330</f>
        <v>0</v>
      </c>
      <c r="C328" s="81">
        <f>Invoice!B330</f>
        <v>0</v>
      </c>
      <c r="D328" s="86">
        <f t="shared" si="14"/>
        <v>0</v>
      </c>
      <c r="E328" s="86">
        <f t="shared" si="15"/>
        <v>0</v>
      </c>
      <c r="F328" s="87">
        <f>Invoice!G330</f>
        <v>0</v>
      </c>
      <c r="G328" s="88">
        <f t="shared" si="16"/>
        <v>0</v>
      </c>
    </row>
    <row r="329" spans="1:7" s="85" customFormat="1" hidden="1">
      <c r="A329" s="101" t="str">
        <f>Invoice!F331</f>
        <v>Exchange rate :</v>
      </c>
      <c r="B329" s="80">
        <f>Invoice!C331</f>
        <v>0</v>
      </c>
      <c r="C329" s="81">
        <f>Invoice!B331</f>
        <v>0</v>
      </c>
      <c r="D329" s="86">
        <f t="shared" si="14"/>
        <v>0</v>
      </c>
      <c r="E329" s="86">
        <f t="shared" si="15"/>
        <v>0</v>
      </c>
      <c r="F329" s="87">
        <f>Invoice!G331</f>
        <v>0</v>
      </c>
      <c r="G329" s="88">
        <f t="shared" si="16"/>
        <v>0</v>
      </c>
    </row>
    <row r="330" spans="1:7" s="85" customFormat="1" hidden="1">
      <c r="A330" s="101" t="str">
        <f>Invoice!F332</f>
        <v>Exchange rate :</v>
      </c>
      <c r="B330" s="80">
        <f>Invoice!C332</f>
        <v>0</v>
      </c>
      <c r="C330" s="81">
        <f>Invoice!B332</f>
        <v>0</v>
      </c>
      <c r="D330" s="86">
        <f t="shared" si="14"/>
        <v>0</v>
      </c>
      <c r="E330" s="86">
        <f t="shared" si="15"/>
        <v>0</v>
      </c>
      <c r="F330" s="87">
        <f>Invoice!G332</f>
        <v>0</v>
      </c>
      <c r="G330" s="88">
        <f t="shared" si="16"/>
        <v>0</v>
      </c>
    </row>
    <row r="331" spans="1:7" s="85" customFormat="1" hidden="1">
      <c r="A331" s="101" t="str">
        <f>Invoice!F333</f>
        <v>Exchange rate :</v>
      </c>
      <c r="B331" s="80">
        <f>Invoice!C333</f>
        <v>0</v>
      </c>
      <c r="C331" s="81">
        <f>Invoice!B333</f>
        <v>0</v>
      </c>
      <c r="D331" s="86">
        <f t="shared" si="14"/>
        <v>0</v>
      </c>
      <c r="E331" s="86">
        <f t="shared" si="15"/>
        <v>0</v>
      </c>
      <c r="F331" s="87">
        <f>Invoice!G333</f>
        <v>0</v>
      </c>
      <c r="G331" s="88">
        <f t="shared" si="16"/>
        <v>0</v>
      </c>
    </row>
    <row r="332" spans="1:7" s="85" customFormat="1" hidden="1">
      <c r="A332" s="101" t="str">
        <f>Invoice!F334</f>
        <v>Exchange rate :</v>
      </c>
      <c r="B332" s="80">
        <f>Invoice!C334</f>
        <v>0</v>
      </c>
      <c r="C332" s="81">
        <f>Invoice!B334</f>
        <v>0</v>
      </c>
      <c r="D332" s="86">
        <f t="shared" si="14"/>
        <v>0</v>
      </c>
      <c r="E332" s="86">
        <f t="shared" si="15"/>
        <v>0</v>
      </c>
      <c r="F332" s="87">
        <f>Invoice!G334</f>
        <v>0</v>
      </c>
      <c r="G332" s="88">
        <f t="shared" si="16"/>
        <v>0</v>
      </c>
    </row>
    <row r="333" spans="1:7" s="85" customFormat="1" hidden="1">
      <c r="A333" s="101" t="str">
        <f>Invoice!F335</f>
        <v>Exchange rate :</v>
      </c>
      <c r="B333" s="80">
        <f>Invoice!C335</f>
        <v>0</v>
      </c>
      <c r="C333" s="81">
        <f>Invoice!B335</f>
        <v>0</v>
      </c>
      <c r="D333" s="86">
        <f t="shared" si="14"/>
        <v>0</v>
      </c>
      <c r="E333" s="86">
        <f t="shared" si="15"/>
        <v>0</v>
      </c>
      <c r="F333" s="87">
        <f>Invoice!G335</f>
        <v>0</v>
      </c>
      <c r="G333" s="88">
        <f t="shared" si="16"/>
        <v>0</v>
      </c>
    </row>
    <row r="334" spans="1:7" s="85" customFormat="1" hidden="1">
      <c r="A334" s="101" t="str">
        <f>Invoice!F336</f>
        <v>Exchange rate :</v>
      </c>
      <c r="B334" s="80">
        <f>Invoice!C336</f>
        <v>0</v>
      </c>
      <c r="C334" s="81">
        <f>Invoice!B336</f>
        <v>0</v>
      </c>
      <c r="D334" s="86">
        <f t="shared" si="14"/>
        <v>0</v>
      </c>
      <c r="E334" s="86">
        <f t="shared" si="15"/>
        <v>0</v>
      </c>
      <c r="F334" s="87">
        <f>Invoice!G336</f>
        <v>0</v>
      </c>
      <c r="G334" s="88">
        <f t="shared" si="16"/>
        <v>0</v>
      </c>
    </row>
    <row r="335" spans="1:7" s="85" customFormat="1" hidden="1">
      <c r="A335" s="101" t="str">
        <f>Invoice!F337</f>
        <v>Exchange rate :</v>
      </c>
      <c r="B335" s="80">
        <f>Invoice!C337</f>
        <v>0</v>
      </c>
      <c r="C335" s="81">
        <f>Invoice!B337</f>
        <v>0</v>
      </c>
      <c r="D335" s="86">
        <f t="shared" si="14"/>
        <v>0</v>
      </c>
      <c r="E335" s="86">
        <f t="shared" si="15"/>
        <v>0</v>
      </c>
      <c r="F335" s="87">
        <f>Invoice!G337</f>
        <v>0</v>
      </c>
      <c r="G335" s="88">
        <f t="shared" si="16"/>
        <v>0</v>
      </c>
    </row>
    <row r="336" spans="1:7" s="85" customFormat="1" hidden="1">
      <c r="A336" s="101" t="str">
        <f>Invoice!F338</f>
        <v>Exchange rate :</v>
      </c>
      <c r="B336" s="80">
        <f>Invoice!C338</f>
        <v>0</v>
      </c>
      <c r="C336" s="81">
        <f>Invoice!B338</f>
        <v>0</v>
      </c>
      <c r="D336" s="86">
        <f t="shared" si="14"/>
        <v>0</v>
      </c>
      <c r="E336" s="86">
        <f t="shared" si="15"/>
        <v>0</v>
      </c>
      <c r="F336" s="87">
        <f>Invoice!G338</f>
        <v>0</v>
      </c>
      <c r="G336" s="88">
        <f t="shared" si="16"/>
        <v>0</v>
      </c>
    </row>
    <row r="337" spans="1:7" s="85" customFormat="1" hidden="1">
      <c r="A337" s="101" t="str">
        <f>Invoice!F339</f>
        <v>Exchange rate :</v>
      </c>
      <c r="B337" s="80">
        <f>Invoice!C339</f>
        <v>0</v>
      </c>
      <c r="C337" s="81">
        <f>Invoice!B339</f>
        <v>0</v>
      </c>
      <c r="D337" s="86">
        <f t="shared" si="14"/>
        <v>0</v>
      </c>
      <c r="E337" s="86">
        <f t="shared" si="15"/>
        <v>0</v>
      </c>
      <c r="F337" s="87">
        <f>Invoice!G339</f>
        <v>0</v>
      </c>
      <c r="G337" s="88">
        <f t="shared" si="16"/>
        <v>0</v>
      </c>
    </row>
    <row r="338" spans="1:7" s="85" customFormat="1" hidden="1">
      <c r="A338" s="101" t="str">
        <f>Invoice!F340</f>
        <v>Exchange rate :</v>
      </c>
      <c r="B338" s="80">
        <f>Invoice!C340</f>
        <v>0</v>
      </c>
      <c r="C338" s="81">
        <f>Invoice!B340</f>
        <v>0</v>
      </c>
      <c r="D338" s="86">
        <f t="shared" si="14"/>
        <v>0</v>
      </c>
      <c r="E338" s="86">
        <f t="shared" si="15"/>
        <v>0</v>
      </c>
      <c r="F338" s="87">
        <f>Invoice!G340</f>
        <v>0</v>
      </c>
      <c r="G338" s="88">
        <f t="shared" si="16"/>
        <v>0</v>
      </c>
    </row>
    <row r="339" spans="1:7" s="85" customFormat="1" hidden="1">
      <c r="A339" s="101" t="str">
        <f>Invoice!F341</f>
        <v>Exchange rate :</v>
      </c>
      <c r="B339" s="80">
        <f>Invoice!C341</f>
        <v>0</v>
      </c>
      <c r="C339" s="81">
        <f>Invoice!B341</f>
        <v>0</v>
      </c>
      <c r="D339" s="86">
        <f t="shared" si="14"/>
        <v>0</v>
      </c>
      <c r="E339" s="86">
        <f t="shared" si="15"/>
        <v>0</v>
      </c>
      <c r="F339" s="87">
        <f>Invoice!G341</f>
        <v>0</v>
      </c>
      <c r="G339" s="88">
        <f t="shared" si="16"/>
        <v>0</v>
      </c>
    </row>
    <row r="340" spans="1:7" s="85" customFormat="1" hidden="1">
      <c r="A340" s="101" t="str">
        <f>Invoice!F342</f>
        <v>Exchange rate :</v>
      </c>
      <c r="B340" s="80">
        <f>Invoice!C342</f>
        <v>0</v>
      </c>
      <c r="C340" s="81">
        <f>Invoice!B342</f>
        <v>0</v>
      </c>
      <c r="D340" s="86">
        <f t="shared" si="14"/>
        <v>0</v>
      </c>
      <c r="E340" s="86">
        <f t="shared" si="15"/>
        <v>0</v>
      </c>
      <c r="F340" s="87">
        <f>Invoice!G342</f>
        <v>0</v>
      </c>
      <c r="G340" s="88">
        <f t="shared" si="16"/>
        <v>0</v>
      </c>
    </row>
    <row r="341" spans="1:7" s="85" customFormat="1" hidden="1">
      <c r="A341" s="101" t="str">
        <f>Invoice!F343</f>
        <v>Exchange rate :</v>
      </c>
      <c r="B341" s="80">
        <f>Invoice!C343</f>
        <v>0</v>
      </c>
      <c r="C341" s="81">
        <f>Invoice!B343</f>
        <v>0</v>
      </c>
      <c r="D341" s="86">
        <f t="shared" si="14"/>
        <v>0</v>
      </c>
      <c r="E341" s="86">
        <f t="shared" si="15"/>
        <v>0</v>
      </c>
      <c r="F341" s="87">
        <f>Invoice!G343</f>
        <v>0</v>
      </c>
      <c r="G341" s="88">
        <f t="shared" si="16"/>
        <v>0</v>
      </c>
    </row>
    <row r="342" spans="1:7" s="85" customFormat="1" hidden="1">
      <c r="A342" s="101" t="str">
        <f>Invoice!F344</f>
        <v>Exchange rate :</v>
      </c>
      <c r="B342" s="80">
        <f>Invoice!C344</f>
        <v>0</v>
      </c>
      <c r="C342" s="81">
        <f>Invoice!B344</f>
        <v>0</v>
      </c>
      <c r="D342" s="86">
        <f t="shared" si="14"/>
        <v>0</v>
      </c>
      <c r="E342" s="86">
        <f t="shared" si="15"/>
        <v>0</v>
      </c>
      <c r="F342" s="87">
        <f>Invoice!G344</f>
        <v>0</v>
      </c>
      <c r="G342" s="88">
        <f t="shared" si="16"/>
        <v>0</v>
      </c>
    </row>
    <row r="343" spans="1:7" s="85" customFormat="1" hidden="1">
      <c r="A343" s="101" t="str">
        <f>Invoice!F345</f>
        <v>Exchange rate :</v>
      </c>
      <c r="B343" s="80">
        <f>Invoice!C345</f>
        <v>0</v>
      </c>
      <c r="C343" s="81">
        <f>Invoice!B345</f>
        <v>0</v>
      </c>
      <c r="D343" s="86">
        <f t="shared" si="14"/>
        <v>0</v>
      </c>
      <c r="E343" s="86">
        <f t="shared" si="15"/>
        <v>0</v>
      </c>
      <c r="F343" s="87">
        <f>Invoice!G345</f>
        <v>0</v>
      </c>
      <c r="G343" s="88">
        <f t="shared" si="16"/>
        <v>0</v>
      </c>
    </row>
    <row r="344" spans="1:7" s="85" customFormat="1" hidden="1">
      <c r="A344" s="101" t="str">
        <f>Invoice!F346</f>
        <v>Exchange rate :</v>
      </c>
      <c r="B344" s="80">
        <f>Invoice!C346</f>
        <v>0</v>
      </c>
      <c r="C344" s="81">
        <f>Invoice!B346</f>
        <v>0</v>
      </c>
      <c r="D344" s="86">
        <f t="shared" si="14"/>
        <v>0</v>
      </c>
      <c r="E344" s="86">
        <f t="shared" si="15"/>
        <v>0</v>
      </c>
      <c r="F344" s="87">
        <f>Invoice!G346</f>
        <v>0</v>
      </c>
      <c r="G344" s="88">
        <f t="shared" si="16"/>
        <v>0</v>
      </c>
    </row>
    <row r="345" spans="1:7" s="85" customFormat="1" hidden="1">
      <c r="A345" s="101" t="str">
        <f>Invoice!F347</f>
        <v>Exchange rate :</v>
      </c>
      <c r="B345" s="80">
        <f>Invoice!C347</f>
        <v>0</v>
      </c>
      <c r="C345" s="81">
        <f>Invoice!B347</f>
        <v>0</v>
      </c>
      <c r="D345" s="86">
        <f t="shared" si="14"/>
        <v>0</v>
      </c>
      <c r="E345" s="86">
        <f t="shared" si="15"/>
        <v>0</v>
      </c>
      <c r="F345" s="87">
        <f>Invoice!G347</f>
        <v>0</v>
      </c>
      <c r="G345" s="88">
        <f t="shared" si="16"/>
        <v>0</v>
      </c>
    </row>
    <row r="346" spans="1:7" s="85" customFormat="1" hidden="1">
      <c r="A346" s="101" t="str">
        <f>Invoice!F348</f>
        <v>Exchange rate :</v>
      </c>
      <c r="B346" s="80">
        <f>Invoice!C348</f>
        <v>0</v>
      </c>
      <c r="C346" s="81">
        <f>Invoice!B348</f>
        <v>0</v>
      </c>
      <c r="D346" s="86">
        <f t="shared" si="14"/>
        <v>0</v>
      </c>
      <c r="E346" s="86">
        <f t="shared" si="15"/>
        <v>0</v>
      </c>
      <c r="F346" s="87">
        <f>Invoice!G348</f>
        <v>0</v>
      </c>
      <c r="G346" s="88">
        <f t="shared" si="16"/>
        <v>0</v>
      </c>
    </row>
    <row r="347" spans="1:7" s="85" customFormat="1" hidden="1">
      <c r="A347" s="101" t="str">
        <f>Invoice!F349</f>
        <v>Exchange rate :</v>
      </c>
      <c r="B347" s="80">
        <f>Invoice!C349</f>
        <v>0</v>
      </c>
      <c r="C347" s="81">
        <f>Invoice!B349</f>
        <v>0</v>
      </c>
      <c r="D347" s="86">
        <f t="shared" si="14"/>
        <v>0</v>
      </c>
      <c r="E347" s="86">
        <f t="shared" si="15"/>
        <v>0</v>
      </c>
      <c r="F347" s="87">
        <f>Invoice!G349</f>
        <v>0</v>
      </c>
      <c r="G347" s="88">
        <f t="shared" si="16"/>
        <v>0</v>
      </c>
    </row>
    <row r="348" spans="1:7" s="85" customFormat="1" hidden="1">
      <c r="A348" s="101" t="str">
        <f>Invoice!F350</f>
        <v>Exchange rate :</v>
      </c>
      <c r="B348" s="80">
        <f>Invoice!C350</f>
        <v>0</v>
      </c>
      <c r="C348" s="81">
        <f>Invoice!B350</f>
        <v>0</v>
      </c>
      <c r="D348" s="86">
        <f t="shared" si="14"/>
        <v>0</v>
      </c>
      <c r="E348" s="86">
        <f t="shared" si="15"/>
        <v>0</v>
      </c>
      <c r="F348" s="87">
        <f>Invoice!G350</f>
        <v>0</v>
      </c>
      <c r="G348" s="88">
        <f t="shared" si="16"/>
        <v>0</v>
      </c>
    </row>
    <row r="349" spans="1:7" s="85" customFormat="1" hidden="1">
      <c r="A349" s="101" t="str">
        <f>Invoice!F351</f>
        <v>Exchange rate :</v>
      </c>
      <c r="B349" s="80">
        <f>Invoice!C351</f>
        <v>0</v>
      </c>
      <c r="C349" s="81">
        <f>Invoice!B351</f>
        <v>0</v>
      </c>
      <c r="D349" s="86">
        <f t="shared" si="14"/>
        <v>0</v>
      </c>
      <c r="E349" s="86">
        <f t="shared" si="15"/>
        <v>0</v>
      </c>
      <c r="F349" s="87">
        <f>Invoice!G351</f>
        <v>0</v>
      </c>
      <c r="G349" s="88">
        <f t="shared" si="16"/>
        <v>0</v>
      </c>
    </row>
    <row r="350" spans="1:7" s="85" customFormat="1" hidden="1">
      <c r="A350" s="101" t="str">
        <f>Invoice!F352</f>
        <v>Exchange rate :</v>
      </c>
      <c r="B350" s="80">
        <f>Invoice!C352</f>
        <v>0</v>
      </c>
      <c r="C350" s="81">
        <f>Invoice!B352</f>
        <v>0</v>
      </c>
      <c r="D350" s="86">
        <f t="shared" si="14"/>
        <v>0</v>
      </c>
      <c r="E350" s="86">
        <f t="shared" si="15"/>
        <v>0</v>
      </c>
      <c r="F350" s="87">
        <f>Invoice!G352</f>
        <v>0</v>
      </c>
      <c r="G350" s="88">
        <f t="shared" si="16"/>
        <v>0</v>
      </c>
    </row>
    <row r="351" spans="1:7" s="85" customFormat="1" hidden="1">
      <c r="A351" s="101" t="str">
        <f>Invoice!F353</f>
        <v>Exchange rate :</v>
      </c>
      <c r="B351" s="80">
        <f>Invoice!C353</f>
        <v>0</v>
      </c>
      <c r="C351" s="81">
        <f>Invoice!B353</f>
        <v>0</v>
      </c>
      <c r="D351" s="86">
        <f t="shared" si="14"/>
        <v>0</v>
      </c>
      <c r="E351" s="86">
        <f t="shared" si="15"/>
        <v>0</v>
      </c>
      <c r="F351" s="87">
        <f>Invoice!G353</f>
        <v>0</v>
      </c>
      <c r="G351" s="88">
        <f t="shared" si="16"/>
        <v>0</v>
      </c>
    </row>
    <row r="352" spans="1:7" s="85" customFormat="1" hidden="1">
      <c r="A352" s="101" t="str">
        <f>Invoice!F354</f>
        <v>Exchange rate :</v>
      </c>
      <c r="B352" s="80">
        <f>Invoice!C354</f>
        <v>0</v>
      </c>
      <c r="C352" s="81">
        <f>Invoice!B354</f>
        <v>0</v>
      </c>
      <c r="D352" s="86">
        <f t="shared" si="14"/>
        <v>0</v>
      </c>
      <c r="E352" s="86">
        <f t="shared" si="15"/>
        <v>0</v>
      </c>
      <c r="F352" s="87">
        <f>Invoice!G354</f>
        <v>0</v>
      </c>
      <c r="G352" s="88">
        <f t="shared" si="16"/>
        <v>0</v>
      </c>
    </row>
    <row r="353" spans="1:7" s="85" customFormat="1" hidden="1">
      <c r="A353" s="101" t="str">
        <f>Invoice!F355</f>
        <v>Exchange rate :</v>
      </c>
      <c r="B353" s="80">
        <f>Invoice!C355</f>
        <v>0</v>
      </c>
      <c r="C353" s="81">
        <f>Invoice!B355</f>
        <v>0</v>
      </c>
      <c r="D353" s="86">
        <f t="shared" si="14"/>
        <v>0</v>
      </c>
      <c r="E353" s="86">
        <f t="shared" si="15"/>
        <v>0</v>
      </c>
      <c r="F353" s="87">
        <f>Invoice!G355</f>
        <v>0</v>
      </c>
      <c r="G353" s="88">
        <f t="shared" si="16"/>
        <v>0</v>
      </c>
    </row>
    <row r="354" spans="1:7" s="85" customFormat="1" hidden="1">
      <c r="A354" s="101" t="str">
        <f>Invoice!F356</f>
        <v>Exchange rate :</v>
      </c>
      <c r="B354" s="80">
        <f>Invoice!C356</f>
        <v>0</v>
      </c>
      <c r="C354" s="81">
        <f>Invoice!B356</f>
        <v>0</v>
      </c>
      <c r="D354" s="86">
        <f t="shared" si="14"/>
        <v>0</v>
      </c>
      <c r="E354" s="86">
        <f t="shared" si="15"/>
        <v>0</v>
      </c>
      <c r="F354" s="87">
        <f>Invoice!G356</f>
        <v>0</v>
      </c>
      <c r="G354" s="88">
        <f t="shared" si="16"/>
        <v>0</v>
      </c>
    </row>
    <row r="355" spans="1:7" s="85" customFormat="1" hidden="1">
      <c r="A355" s="101" t="str">
        <f>Invoice!F357</f>
        <v>Exchange rate :</v>
      </c>
      <c r="B355" s="80">
        <f>Invoice!C357</f>
        <v>0</v>
      </c>
      <c r="C355" s="81">
        <f>Invoice!B357</f>
        <v>0</v>
      </c>
      <c r="D355" s="86">
        <f t="shared" si="14"/>
        <v>0</v>
      </c>
      <c r="E355" s="86">
        <f t="shared" si="15"/>
        <v>0</v>
      </c>
      <c r="F355" s="87">
        <f>Invoice!G357</f>
        <v>0</v>
      </c>
      <c r="G355" s="88">
        <f t="shared" si="16"/>
        <v>0</v>
      </c>
    </row>
    <row r="356" spans="1:7" s="85" customFormat="1" hidden="1">
      <c r="A356" s="101" t="str">
        <f>Invoice!F358</f>
        <v>Exchange rate :</v>
      </c>
      <c r="B356" s="80">
        <f>Invoice!C358</f>
        <v>0</v>
      </c>
      <c r="C356" s="81">
        <f>Invoice!B358</f>
        <v>0</v>
      </c>
      <c r="D356" s="86">
        <f t="shared" si="14"/>
        <v>0</v>
      </c>
      <c r="E356" s="86">
        <f t="shared" si="15"/>
        <v>0</v>
      </c>
      <c r="F356" s="87">
        <f>Invoice!G358</f>
        <v>0</v>
      </c>
      <c r="G356" s="88">
        <f t="shared" si="16"/>
        <v>0</v>
      </c>
    </row>
    <row r="357" spans="1:7" s="85" customFormat="1" hidden="1">
      <c r="A357" s="101" t="str">
        <f>Invoice!F359</f>
        <v>Exchange rate :</v>
      </c>
      <c r="B357" s="80">
        <f>Invoice!C359</f>
        <v>0</v>
      </c>
      <c r="C357" s="81">
        <f>Invoice!B359</f>
        <v>0</v>
      </c>
      <c r="D357" s="86">
        <f t="shared" si="14"/>
        <v>0</v>
      </c>
      <c r="E357" s="86">
        <f t="shared" si="15"/>
        <v>0</v>
      </c>
      <c r="F357" s="87">
        <f>Invoice!G359</f>
        <v>0</v>
      </c>
      <c r="G357" s="88">
        <f t="shared" si="16"/>
        <v>0</v>
      </c>
    </row>
    <row r="358" spans="1:7" s="85" customFormat="1" hidden="1">
      <c r="A358" s="101" t="str">
        <f>Invoice!F360</f>
        <v>Exchange rate :</v>
      </c>
      <c r="B358" s="80">
        <f>Invoice!C360</f>
        <v>0</v>
      </c>
      <c r="C358" s="81">
        <f>Invoice!B360</f>
        <v>0</v>
      </c>
      <c r="D358" s="86">
        <f t="shared" si="14"/>
        <v>0</v>
      </c>
      <c r="E358" s="86">
        <f t="shared" si="15"/>
        <v>0</v>
      </c>
      <c r="F358" s="87">
        <f>Invoice!G360</f>
        <v>0</v>
      </c>
      <c r="G358" s="88">
        <f t="shared" si="16"/>
        <v>0</v>
      </c>
    </row>
    <row r="359" spans="1:7" s="85" customFormat="1" hidden="1">
      <c r="A359" s="101" t="str">
        <f>Invoice!F361</f>
        <v>Exchange rate :</v>
      </c>
      <c r="B359" s="80">
        <f>Invoice!C361</f>
        <v>0</v>
      </c>
      <c r="C359" s="81">
        <f>Invoice!B361</f>
        <v>0</v>
      </c>
      <c r="D359" s="86">
        <f t="shared" si="14"/>
        <v>0</v>
      </c>
      <c r="E359" s="86">
        <f t="shared" si="15"/>
        <v>0</v>
      </c>
      <c r="F359" s="87">
        <f>Invoice!G361</f>
        <v>0</v>
      </c>
      <c r="G359" s="88">
        <f t="shared" si="16"/>
        <v>0</v>
      </c>
    </row>
    <row r="360" spans="1:7" s="85" customFormat="1" hidden="1">
      <c r="A360" s="101" t="str">
        <f>Invoice!F362</f>
        <v>Exchange rate :</v>
      </c>
      <c r="B360" s="80">
        <f>Invoice!C362</f>
        <v>0</v>
      </c>
      <c r="C360" s="81">
        <f>Invoice!B362</f>
        <v>0</v>
      </c>
      <c r="D360" s="86">
        <f t="shared" si="14"/>
        <v>0</v>
      </c>
      <c r="E360" s="86">
        <f t="shared" si="15"/>
        <v>0</v>
      </c>
      <c r="F360" s="87">
        <f>Invoice!G362</f>
        <v>0</v>
      </c>
      <c r="G360" s="88">
        <f t="shared" si="16"/>
        <v>0</v>
      </c>
    </row>
    <row r="361" spans="1:7" s="85" customFormat="1" hidden="1">
      <c r="A361" s="101" t="str">
        <f>Invoice!F363</f>
        <v>Exchange rate :</v>
      </c>
      <c r="B361" s="80">
        <f>Invoice!C363</f>
        <v>0</v>
      </c>
      <c r="C361" s="81">
        <f>Invoice!B363</f>
        <v>0</v>
      </c>
      <c r="D361" s="86">
        <f t="shared" si="14"/>
        <v>0</v>
      </c>
      <c r="E361" s="86">
        <f t="shared" si="15"/>
        <v>0</v>
      </c>
      <c r="F361" s="87">
        <f>Invoice!G363</f>
        <v>0</v>
      </c>
      <c r="G361" s="88">
        <f t="shared" si="16"/>
        <v>0</v>
      </c>
    </row>
    <row r="362" spans="1:7" s="85" customFormat="1" hidden="1">
      <c r="A362" s="101" t="str">
        <f>Invoice!F364</f>
        <v>Exchange rate :</v>
      </c>
      <c r="B362" s="80">
        <f>Invoice!C364</f>
        <v>0</v>
      </c>
      <c r="C362" s="81">
        <f>Invoice!B364</f>
        <v>0</v>
      </c>
      <c r="D362" s="86">
        <f t="shared" si="14"/>
        <v>0</v>
      </c>
      <c r="E362" s="86">
        <f t="shared" si="15"/>
        <v>0</v>
      </c>
      <c r="F362" s="87">
        <f>Invoice!G364</f>
        <v>0</v>
      </c>
      <c r="G362" s="88">
        <f t="shared" si="16"/>
        <v>0</v>
      </c>
    </row>
    <row r="363" spans="1:7" s="85" customFormat="1" hidden="1">
      <c r="A363" s="101" t="str">
        <f>Invoice!F365</f>
        <v>Exchange rate :</v>
      </c>
      <c r="B363" s="80">
        <f>Invoice!C365</f>
        <v>0</v>
      </c>
      <c r="C363" s="81">
        <f>Invoice!B365</f>
        <v>0</v>
      </c>
      <c r="D363" s="86">
        <f t="shared" si="14"/>
        <v>0</v>
      </c>
      <c r="E363" s="86">
        <f t="shared" si="15"/>
        <v>0</v>
      </c>
      <c r="F363" s="87">
        <f>Invoice!G365</f>
        <v>0</v>
      </c>
      <c r="G363" s="88">
        <f t="shared" si="16"/>
        <v>0</v>
      </c>
    </row>
    <row r="364" spans="1:7" s="85" customFormat="1" hidden="1">
      <c r="A364" s="101" t="str">
        <f>Invoice!F366</f>
        <v>Exchange rate :</v>
      </c>
      <c r="B364" s="80">
        <f>Invoice!C366</f>
        <v>0</v>
      </c>
      <c r="C364" s="81">
        <f>Invoice!B366</f>
        <v>0</v>
      </c>
      <c r="D364" s="86">
        <f t="shared" si="14"/>
        <v>0</v>
      </c>
      <c r="E364" s="86">
        <f t="shared" si="15"/>
        <v>0</v>
      </c>
      <c r="F364" s="87">
        <f>Invoice!G366</f>
        <v>0</v>
      </c>
      <c r="G364" s="88">
        <f t="shared" si="16"/>
        <v>0</v>
      </c>
    </row>
    <row r="365" spans="1:7" s="85" customFormat="1" hidden="1">
      <c r="A365" s="101" t="str">
        <f>Invoice!F367</f>
        <v>Exchange rate :</v>
      </c>
      <c r="B365" s="80">
        <f>Invoice!C367</f>
        <v>0</v>
      </c>
      <c r="C365" s="81">
        <f>Invoice!B367</f>
        <v>0</v>
      </c>
      <c r="D365" s="86">
        <f t="shared" si="14"/>
        <v>0</v>
      </c>
      <c r="E365" s="86">
        <f t="shared" si="15"/>
        <v>0</v>
      </c>
      <c r="F365" s="87">
        <f>Invoice!G367</f>
        <v>0</v>
      </c>
      <c r="G365" s="88">
        <f t="shared" si="16"/>
        <v>0</v>
      </c>
    </row>
    <row r="366" spans="1:7" s="85" customFormat="1" hidden="1">
      <c r="A366" s="101" t="str">
        <f>Invoice!F368</f>
        <v>Exchange rate :</v>
      </c>
      <c r="B366" s="80">
        <f>Invoice!C368</f>
        <v>0</v>
      </c>
      <c r="C366" s="81">
        <f>Invoice!B368</f>
        <v>0</v>
      </c>
      <c r="D366" s="86">
        <f t="shared" si="14"/>
        <v>0</v>
      </c>
      <c r="E366" s="86">
        <f t="shared" si="15"/>
        <v>0</v>
      </c>
      <c r="F366" s="87">
        <f>Invoice!G368</f>
        <v>0</v>
      </c>
      <c r="G366" s="88">
        <f t="shared" si="16"/>
        <v>0</v>
      </c>
    </row>
    <row r="367" spans="1:7" s="85" customFormat="1" hidden="1">
      <c r="A367" s="101" t="str">
        <f>Invoice!F369</f>
        <v>Exchange rate :</v>
      </c>
      <c r="B367" s="80">
        <f>Invoice!C369</f>
        <v>0</v>
      </c>
      <c r="C367" s="81">
        <f>Invoice!B369</f>
        <v>0</v>
      </c>
      <c r="D367" s="86">
        <f t="shared" si="14"/>
        <v>0</v>
      </c>
      <c r="E367" s="86">
        <f t="shared" si="15"/>
        <v>0</v>
      </c>
      <c r="F367" s="87">
        <f>Invoice!G369</f>
        <v>0</v>
      </c>
      <c r="G367" s="88">
        <f t="shared" si="16"/>
        <v>0</v>
      </c>
    </row>
    <row r="368" spans="1:7" s="85" customFormat="1" hidden="1">
      <c r="A368" s="101" t="str">
        <f>Invoice!F370</f>
        <v>Exchange rate :</v>
      </c>
      <c r="B368" s="80">
        <f>Invoice!C370</f>
        <v>0</v>
      </c>
      <c r="C368" s="81">
        <f>Invoice!B370</f>
        <v>0</v>
      </c>
      <c r="D368" s="86">
        <f t="shared" si="14"/>
        <v>0</v>
      </c>
      <c r="E368" s="86">
        <f t="shared" si="15"/>
        <v>0</v>
      </c>
      <c r="F368" s="87">
        <f>Invoice!G370</f>
        <v>0</v>
      </c>
      <c r="G368" s="88">
        <f t="shared" si="16"/>
        <v>0</v>
      </c>
    </row>
    <row r="369" spans="1:7" s="85" customFormat="1" hidden="1">
      <c r="A369" s="101" t="str">
        <f>Invoice!F371</f>
        <v>Exchange rate :</v>
      </c>
      <c r="B369" s="80">
        <f>Invoice!C371</f>
        <v>0</v>
      </c>
      <c r="C369" s="81">
        <f>Invoice!B371</f>
        <v>0</v>
      </c>
      <c r="D369" s="86">
        <f t="shared" si="14"/>
        <v>0</v>
      </c>
      <c r="E369" s="86">
        <f t="shared" si="15"/>
        <v>0</v>
      </c>
      <c r="F369" s="87">
        <f>Invoice!G371</f>
        <v>0</v>
      </c>
      <c r="G369" s="88">
        <f t="shared" si="16"/>
        <v>0</v>
      </c>
    </row>
    <row r="370" spans="1:7" s="85" customFormat="1" hidden="1">
      <c r="A370" s="101" t="str">
        <f>Invoice!F372</f>
        <v>Exchange rate :</v>
      </c>
      <c r="B370" s="80">
        <f>Invoice!C372</f>
        <v>0</v>
      </c>
      <c r="C370" s="81">
        <f>Invoice!B372</f>
        <v>0</v>
      </c>
      <c r="D370" s="86">
        <f t="shared" si="14"/>
        <v>0</v>
      </c>
      <c r="E370" s="86">
        <f t="shared" si="15"/>
        <v>0</v>
      </c>
      <c r="F370" s="87">
        <f>Invoice!G372</f>
        <v>0</v>
      </c>
      <c r="G370" s="88">
        <f t="shared" si="16"/>
        <v>0</v>
      </c>
    </row>
    <row r="371" spans="1:7" s="85" customFormat="1" hidden="1">
      <c r="A371" s="101" t="str">
        <f>Invoice!F373</f>
        <v>Exchange rate :</v>
      </c>
      <c r="B371" s="80">
        <f>Invoice!C373</f>
        <v>0</v>
      </c>
      <c r="C371" s="81">
        <f>Invoice!B373</f>
        <v>0</v>
      </c>
      <c r="D371" s="86">
        <f t="shared" si="14"/>
        <v>0</v>
      </c>
      <c r="E371" s="86">
        <f t="shared" si="15"/>
        <v>0</v>
      </c>
      <c r="F371" s="87">
        <f>Invoice!G373</f>
        <v>0</v>
      </c>
      <c r="G371" s="88">
        <f t="shared" si="16"/>
        <v>0</v>
      </c>
    </row>
    <row r="372" spans="1:7" s="85" customFormat="1" hidden="1">
      <c r="A372" s="101" t="str">
        <f>Invoice!F374</f>
        <v>Exchange rate :</v>
      </c>
      <c r="B372" s="80">
        <f>Invoice!C374</f>
        <v>0</v>
      </c>
      <c r="C372" s="81">
        <f>Invoice!B374</f>
        <v>0</v>
      </c>
      <c r="D372" s="86">
        <f t="shared" si="14"/>
        <v>0</v>
      </c>
      <c r="E372" s="86">
        <f t="shared" si="15"/>
        <v>0</v>
      </c>
      <c r="F372" s="87">
        <f>Invoice!G374</f>
        <v>0</v>
      </c>
      <c r="G372" s="88">
        <f t="shared" si="16"/>
        <v>0</v>
      </c>
    </row>
    <row r="373" spans="1:7" s="85" customFormat="1" hidden="1">
      <c r="A373" s="101" t="str">
        <f>Invoice!F375</f>
        <v>Exchange rate :</v>
      </c>
      <c r="B373" s="80">
        <f>Invoice!C375</f>
        <v>0</v>
      </c>
      <c r="C373" s="81">
        <f>Invoice!B375</f>
        <v>0</v>
      </c>
      <c r="D373" s="86">
        <f t="shared" si="14"/>
        <v>0</v>
      </c>
      <c r="E373" s="86">
        <f t="shared" si="15"/>
        <v>0</v>
      </c>
      <c r="F373" s="87">
        <f>Invoice!G375</f>
        <v>0</v>
      </c>
      <c r="G373" s="88">
        <f t="shared" si="16"/>
        <v>0</v>
      </c>
    </row>
    <row r="374" spans="1:7" s="85" customFormat="1" hidden="1">
      <c r="A374" s="101" t="str">
        <f>Invoice!F376</f>
        <v>Exchange rate :</v>
      </c>
      <c r="B374" s="80">
        <f>Invoice!C376</f>
        <v>0</v>
      </c>
      <c r="C374" s="81">
        <f>Invoice!B376</f>
        <v>0</v>
      </c>
      <c r="D374" s="86">
        <f t="shared" si="14"/>
        <v>0</v>
      </c>
      <c r="E374" s="86">
        <f t="shared" si="15"/>
        <v>0</v>
      </c>
      <c r="F374" s="87">
        <f>Invoice!G376</f>
        <v>0</v>
      </c>
      <c r="G374" s="88">
        <f t="shared" si="16"/>
        <v>0</v>
      </c>
    </row>
    <row r="375" spans="1:7" s="85" customFormat="1" hidden="1">
      <c r="A375" s="101" t="str">
        <f>Invoice!F377</f>
        <v>Exchange rate :</v>
      </c>
      <c r="B375" s="80">
        <f>Invoice!C377</f>
        <v>0</v>
      </c>
      <c r="C375" s="81">
        <f>Invoice!B377</f>
        <v>0</v>
      </c>
      <c r="D375" s="86">
        <f t="shared" si="14"/>
        <v>0</v>
      </c>
      <c r="E375" s="86">
        <f t="shared" si="15"/>
        <v>0</v>
      </c>
      <c r="F375" s="87">
        <f>Invoice!G377</f>
        <v>0</v>
      </c>
      <c r="G375" s="88">
        <f t="shared" si="16"/>
        <v>0</v>
      </c>
    </row>
    <row r="376" spans="1:7" s="85" customFormat="1" hidden="1">
      <c r="A376" s="101" t="str">
        <f>Invoice!F378</f>
        <v>Exchange rate :</v>
      </c>
      <c r="B376" s="80">
        <f>Invoice!C378</f>
        <v>0</v>
      </c>
      <c r="C376" s="81">
        <f>Invoice!B378</f>
        <v>0</v>
      </c>
      <c r="D376" s="86">
        <f t="shared" si="14"/>
        <v>0</v>
      </c>
      <c r="E376" s="86">
        <f t="shared" si="15"/>
        <v>0</v>
      </c>
      <c r="F376" s="87">
        <f>Invoice!G378</f>
        <v>0</v>
      </c>
      <c r="G376" s="88">
        <f t="shared" si="16"/>
        <v>0</v>
      </c>
    </row>
    <row r="377" spans="1:7" s="85" customFormat="1" hidden="1">
      <c r="A377" s="101" t="str">
        <f>Invoice!F379</f>
        <v>Exchange rate :</v>
      </c>
      <c r="B377" s="80">
        <f>Invoice!C379</f>
        <v>0</v>
      </c>
      <c r="C377" s="81">
        <f>Invoice!B379</f>
        <v>0</v>
      </c>
      <c r="D377" s="86">
        <f t="shared" si="14"/>
        <v>0</v>
      </c>
      <c r="E377" s="86">
        <f t="shared" si="15"/>
        <v>0</v>
      </c>
      <c r="F377" s="87">
        <f>Invoice!G379</f>
        <v>0</v>
      </c>
      <c r="G377" s="88">
        <f t="shared" si="16"/>
        <v>0</v>
      </c>
    </row>
    <row r="378" spans="1:7" s="85" customFormat="1" hidden="1">
      <c r="A378" s="101" t="str">
        <f>Invoice!F380</f>
        <v>Exchange rate :</v>
      </c>
      <c r="B378" s="80">
        <f>Invoice!C380</f>
        <v>0</v>
      </c>
      <c r="C378" s="81">
        <f>Invoice!B380</f>
        <v>0</v>
      </c>
      <c r="D378" s="86">
        <f t="shared" si="14"/>
        <v>0</v>
      </c>
      <c r="E378" s="86">
        <f t="shared" si="15"/>
        <v>0</v>
      </c>
      <c r="F378" s="87">
        <f>Invoice!G380</f>
        <v>0</v>
      </c>
      <c r="G378" s="88">
        <f t="shared" si="16"/>
        <v>0</v>
      </c>
    </row>
    <row r="379" spans="1:7" s="85" customFormat="1" hidden="1">
      <c r="A379" s="101" t="str">
        <f>Invoice!F381</f>
        <v>Exchange rate :</v>
      </c>
      <c r="B379" s="80">
        <f>Invoice!C381</f>
        <v>0</v>
      </c>
      <c r="C379" s="81">
        <f>Invoice!B381</f>
        <v>0</v>
      </c>
      <c r="D379" s="86">
        <f t="shared" si="14"/>
        <v>0</v>
      </c>
      <c r="E379" s="86">
        <f t="shared" si="15"/>
        <v>0</v>
      </c>
      <c r="F379" s="87">
        <f>Invoice!G381</f>
        <v>0</v>
      </c>
      <c r="G379" s="88">
        <f t="shared" si="16"/>
        <v>0</v>
      </c>
    </row>
    <row r="380" spans="1:7" s="85" customFormat="1" hidden="1">
      <c r="A380" s="101" t="str">
        <f>Invoice!F382</f>
        <v>Exchange rate :</v>
      </c>
      <c r="B380" s="80">
        <f>Invoice!C382</f>
        <v>0</v>
      </c>
      <c r="C380" s="81">
        <f>Invoice!B382</f>
        <v>0</v>
      </c>
      <c r="D380" s="86">
        <f t="shared" si="14"/>
        <v>0</v>
      </c>
      <c r="E380" s="86">
        <f t="shared" si="15"/>
        <v>0</v>
      </c>
      <c r="F380" s="87">
        <f>Invoice!G382</f>
        <v>0</v>
      </c>
      <c r="G380" s="88">
        <f t="shared" si="16"/>
        <v>0</v>
      </c>
    </row>
    <row r="381" spans="1:7" s="85" customFormat="1" hidden="1">
      <c r="A381" s="101" t="str">
        <f>Invoice!F383</f>
        <v>Exchange rate :</v>
      </c>
      <c r="B381" s="80">
        <f>Invoice!C383</f>
        <v>0</v>
      </c>
      <c r="C381" s="81">
        <f>Invoice!B383</f>
        <v>0</v>
      </c>
      <c r="D381" s="86">
        <f t="shared" si="14"/>
        <v>0</v>
      </c>
      <c r="E381" s="86">
        <f t="shared" si="15"/>
        <v>0</v>
      </c>
      <c r="F381" s="87">
        <f>Invoice!G383</f>
        <v>0</v>
      </c>
      <c r="G381" s="88">
        <f t="shared" si="16"/>
        <v>0</v>
      </c>
    </row>
    <row r="382" spans="1:7" s="85" customFormat="1" hidden="1">
      <c r="A382" s="101" t="str">
        <f>Invoice!F384</f>
        <v>Exchange rate :</v>
      </c>
      <c r="B382" s="80">
        <f>Invoice!C384</f>
        <v>0</v>
      </c>
      <c r="C382" s="81">
        <f>Invoice!B384</f>
        <v>0</v>
      </c>
      <c r="D382" s="86">
        <f t="shared" si="14"/>
        <v>0</v>
      </c>
      <c r="E382" s="86">
        <f t="shared" si="15"/>
        <v>0</v>
      </c>
      <c r="F382" s="87">
        <f>Invoice!G384</f>
        <v>0</v>
      </c>
      <c r="G382" s="88">
        <f t="shared" si="16"/>
        <v>0</v>
      </c>
    </row>
    <row r="383" spans="1:7" s="85" customFormat="1" hidden="1">
      <c r="A383" s="101" t="str">
        <f>Invoice!F385</f>
        <v>Exchange rate :</v>
      </c>
      <c r="B383" s="80">
        <f>Invoice!C385</f>
        <v>0</v>
      </c>
      <c r="C383" s="81">
        <f>Invoice!B385</f>
        <v>0</v>
      </c>
      <c r="D383" s="86">
        <f t="shared" si="14"/>
        <v>0</v>
      </c>
      <c r="E383" s="86">
        <f t="shared" si="15"/>
        <v>0</v>
      </c>
      <c r="F383" s="87">
        <f>Invoice!G385</f>
        <v>0</v>
      </c>
      <c r="G383" s="88">
        <f t="shared" si="16"/>
        <v>0</v>
      </c>
    </row>
    <row r="384" spans="1:7" s="85" customFormat="1" hidden="1">
      <c r="A384" s="101" t="str">
        <f>Invoice!F386</f>
        <v>Exchange rate :</v>
      </c>
      <c r="B384" s="80">
        <f>Invoice!C386</f>
        <v>0</v>
      </c>
      <c r="C384" s="81">
        <f>Invoice!B386</f>
        <v>0</v>
      </c>
      <c r="D384" s="86">
        <f t="shared" si="14"/>
        <v>0</v>
      </c>
      <c r="E384" s="86">
        <f t="shared" si="15"/>
        <v>0</v>
      </c>
      <c r="F384" s="87">
        <f>Invoice!G386</f>
        <v>0</v>
      </c>
      <c r="G384" s="88">
        <f t="shared" si="16"/>
        <v>0</v>
      </c>
    </row>
    <row r="385" spans="1:7" s="85" customFormat="1" hidden="1">
      <c r="A385" s="101" t="str">
        <f>Invoice!F387</f>
        <v>Exchange rate :</v>
      </c>
      <c r="B385" s="80">
        <f>Invoice!C387</f>
        <v>0</v>
      </c>
      <c r="C385" s="81">
        <f>Invoice!B387</f>
        <v>0</v>
      </c>
      <c r="D385" s="86">
        <f t="shared" ref="D385:D448" si="17">F385/$D$14</f>
        <v>0</v>
      </c>
      <c r="E385" s="86">
        <f t="shared" ref="E385:E448" si="18">G385/$D$14</f>
        <v>0</v>
      </c>
      <c r="F385" s="87">
        <f>Invoice!G387</f>
        <v>0</v>
      </c>
      <c r="G385" s="88">
        <f t="shared" ref="G385:G448" si="19">C385*F385</f>
        <v>0</v>
      </c>
    </row>
    <row r="386" spans="1:7" s="85" customFormat="1" hidden="1">
      <c r="A386" s="101" t="str">
        <f>Invoice!F388</f>
        <v>Exchange rate :</v>
      </c>
      <c r="B386" s="80">
        <f>Invoice!C388</f>
        <v>0</v>
      </c>
      <c r="C386" s="81">
        <f>Invoice!B388</f>
        <v>0</v>
      </c>
      <c r="D386" s="86">
        <f t="shared" si="17"/>
        <v>0</v>
      </c>
      <c r="E386" s="86">
        <f t="shared" si="18"/>
        <v>0</v>
      </c>
      <c r="F386" s="87">
        <f>Invoice!G388</f>
        <v>0</v>
      </c>
      <c r="G386" s="88">
        <f t="shared" si="19"/>
        <v>0</v>
      </c>
    </row>
    <row r="387" spans="1:7" s="85" customFormat="1" hidden="1">
      <c r="A387" s="101" t="str">
        <f>Invoice!F389</f>
        <v>Exchange rate :</v>
      </c>
      <c r="B387" s="80">
        <f>Invoice!C389</f>
        <v>0</v>
      </c>
      <c r="C387" s="81">
        <f>Invoice!B389</f>
        <v>0</v>
      </c>
      <c r="D387" s="86">
        <f t="shared" si="17"/>
        <v>0</v>
      </c>
      <c r="E387" s="86">
        <f t="shared" si="18"/>
        <v>0</v>
      </c>
      <c r="F387" s="87">
        <f>Invoice!G389</f>
        <v>0</v>
      </c>
      <c r="G387" s="88">
        <f t="shared" si="19"/>
        <v>0</v>
      </c>
    </row>
    <row r="388" spans="1:7" s="85" customFormat="1" hidden="1">
      <c r="A388" s="101" t="str">
        <f>Invoice!F390</f>
        <v>Exchange rate :</v>
      </c>
      <c r="B388" s="80">
        <f>Invoice!C390</f>
        <v>0</v>
      </c>
      <c r="C388" s="81">
        <f>Invoice!B390</f>
        <v>0</v>
      </c>
      <c r="D388" s="86">
        <f t="shared" si="17"/>
        <v>0</v>
      </c>
      <c r="E388" s="86">
        <f t="shared" si="18"/>
        <v>0</v>
      </c>
      <c r="F388" s="87">
        <f>Invoice!G390</f>
        <v>0</v>
      </c>
      <c r="G388" s="88">
        <f t="shared" si="19"/>
        <v>0</v>
      </c>
    </row>
    <row r="389" spans="1:7" s="85" customFormat="1" hidden="1">
      <c r="A389" s="101" t="str">
        <f>Invoice!F391</f>
        <v>Exchange rate :</v>
      </c>
      <c r="B389" s="80">
        <f>Invoice!C391</f>
        <v>0</v>
      </c>
      <c r="C389" s="81">
        <f>Invoice!B391</f>
        <v>0</v>
      </c>
      <c r="D389" s="86">
        <f t="shared" si="17"/>
        <v>0</v>
      </c>
      <c r="E389" s="86">
        <f t="shared" si="18"/>
        <v>0</v>
      </c>
      <c r="F389" s="87">
        <f>Invoice!G391</f>
        <v>0</v>
      </c>
      <c r="G389" s="88">
        <f t="shared" si="19"/>
        <v>0</v>
      </c>
    </row>
    <row r="390" spans="1:7" s="85" customFormat="1" hidden="1">
      <c r="A390" s="101" t="str">
        <f>Invoice!F392</f>
        <v>Exchange rate :</v>
      </c>
      <c r="B390" s="80">
        <f>Invoice!C392</f>
        <v>0</v>
      </c>
      <c r="C390" s="81">
        <f>Invoice!B392</f>
        <v>0</v>
      </c>
      <c r="D390" s="86">
        <f t="shared" si="17"/>
        <v>0</v>
      </c>
      <c r="E390" s="86">
        <f t="shared" si="18"/>
        <v>0</v>
      </c>
      <c r="F390" s="87">
        <f>Invoice!G392</f>
        <v>0</v>
      </c>
      <c r="G390" s="88">
        <f t="shared" si="19"/>
        <v>0</v>
      </c>
    </row>
    <row r="391" spans="1:7" s="85" customFormat="1" hidden="1">
      <c r="A391" s="101" t="str">
        <f>Invoice!F393</f>
        <v>Exchange rate :</v>
      </c>
      <c r="B391" s="80">
        <f>Invoice!C393</f>
        <v>0</v>
      </c>
      <c r="C391" s="81">
        <f>Invoice!B393</f>
        <v>0</v>
      </c>
      <c r="D391" s="86">
        <f t="shared" si="17"/>
        <v>0</v>
      </c>
      <c r="E391" s="86">
        <f t="shared" si="18"/>
        <v>0</v>
      </c>
      <c r="F391" s="87">
        <f>Invoice!G393</f>
        <v>0</v>
      </c>
      <c r="G391" s="88">
        <f t="shared" si="19"/>
        <v>0</v>
      </c>
    </row>
    <row r="392" spans="1:7" s="85" customFormat="1" hidden="1">
      <c r="A392" s="101" t="str">
        <f>Invoice!F394</f>
        <v>Exchange rate :</v>
      </c>
      <c r="B392" s="80">
        <f>Invoice!C394</f>
        <v>0</v>
      </c>
      <c r="C392" s="81">
        <f>Invoice!B394</f>
        <v>0</v>
      </c>
      <c r="D392" s="86">
        <f t="shared" si="17"/>
        <v>0</v>
      </c>
      <c r="E392" s="86">
        <f t="shared" si="18"/>
        <v>0</v>
      </c>
      <c r="F392" s="87">
        <f>Invoice!G394</f>
        <v>0</v>
      </c>
      <c r="G392" s="88">
        <f t="shared" si="19"/>
        <v>0</v>
      </c>
    </row>
    <row r="393" spans="1:7" s="85" customFormat="1" hidden="1">
      <c r="A393" s="101" t="str">
        <f>Invoice!F395</f>
        <v>Exchange rate :</v>
      </c>
      <c r="B393" s="80">
        <f>Invoice!C395</f>
        <v>0</v>
      </c>
      <c r="C393" s="81">
        <f>Invoice!B395</f>
        <v>0</v>
      </c>
      <c r="D393" s="86">
        <f t="shared" si="17"/>
        <v>0</v>
      </c>
      <c r="E393" s="86">
        <f t="shared" si="18"/>
        <v>0</v>
      </c>
      <c r="F393" s="87">
        <f>Invoice!G395</f>
        <v>0</v>
      </c>
      <c r="G393" s="88">
        <f t="shared" si="19"/>
        <v>0</v>
      </c>
    </row>
    <row r="394" spans="1:7" s="85" customFormat="1" hidden="1">
      <c r="A394" s="101" t="str">
        <f>Invoice!F396</f>
        <v>Exchange rate :</v>
      </c>
      <c r="B394" s="80">
        <f>Invoice!C396</f>
        <v>0</v>
      </c>
      <c r="C394" s="81">
        <f>Invoice!B396</f>
        <v>0</v>
      </c>
      <c r="D394" s="86">
        <f t="shared" si="17"/>
        <v>0</v>
      </c>
      <c r="E394" s="86">
        <f t="shared" si="18"/>
        <v>0</v>
      </c>
      <c r="F394" s="87">
        <f>Invoice!G396</f>
        <v>0</v>
      </c>
      <c r="G394" s="88">
        <f t="shared" si="19"/>
        <v>0</v>
      </c>
    </row>
    <row r="395" spans="1:7" s="85" customFormat="1" hidden="1">
      <c r="A395" s="101" t="str">
        <f>Invoice!F397</f>
        <v>Exchange rate :</v>
      </c>
      <c r="B395" s="80">
        <f>Invoice!C397</f>
        <v>0</v>
      </c>
      <c r="C395" s="81">
        <f>Invoice!B397</f>
        <v>0</v>
      </c>
      <c r="D395" s="86">
        <f t="shared" si="17"/>
        <v>0</v>
      </c>
      <c r="E395" s="86">
        <f t="shared" si="18"/>
        <v>0</v>
      </c>
      <c r="F395" s="87">
        <f>Invoice!G397</f>
        <v>0</v>
      </c>
      <c r="G395" s="88">
        <f t="shared" si="19"/>
        <v>0</v>
      </c>
    </row>
    <row r="396" spans="1:7" s="85" customFormat="1" hidden="1">
      <c r="A396" s="101" t="str">
        <f>Invoice!F398</f>
        <v>Exchange rate :</v>
      </c>
      <c r="B396" s="80">
        <f>Invoice!C398</f>
        <v>0</v>
      </c>
      <c r="C396" s="81">
        <f>Invoice!B398</f>
        <v>0</v>
      </c>
      <c r="D396" s="86">
        <f t="shared" si="17"/>
        <v>0</v>
      </c>
      <c r="E396" s="86">
        <f t="shared" si="18"/>
        <v>0</v>
      </c>
      <c r="F396" s="87">
        <f>Invoice!G398</f>
        <v>0</v>
      </c>
      <c r="G396" s="88">
        <f t="shared" si="19"/>
        <v>0</v>
      </c>
    </row>
    <row r="397" spans="1:7" s="85" customFormat="1" hidden="1">
      <c r="A397" s="101" t="str">
        <f>Invoice!F399</f>
        <v>Exchange rate :</v>
      </c>
      <c r="B397" s="80">
        <f>Invoice!C399</f>
        <v>0</v>
      </c>
      <c r="C397" s="81">
        <f>Invoice!B399</f>
        <v>0</v>
      </c>
      <c r="D397" s="86">
        <f t="shared" si="17"/>
        <v>0</v>
      </c>
      <c r="E397" s="86">
        <f t="shared" si="18"/>
        <v>0</v>
      </c>
      <c r="F397" s="87">
        <f>Invoice!G399</f>
        <v>0</v>
      </c>
      <c r="G397" s="88">
        <f t="shared" si="19"/>
        <v>0</v>
      </c>
    </row>
    <row r="398" spans="1:7" s="85" customFormat="1" hidden="1">
      <c r="A398" s="101" t="str">
        <f>Invoice!F400</f>
        <v>Exchange rate :</v>
      </c>
      <c r="B398" s="80">
        <f>Invoice!C400</f>
        <v>0</v>
      </c>
      <c r="C398" s="81">
        <f>Invoice!B400</f>
        <v>0</v>
      </c>
      <c r="D398" s="86">
        <f t="shared" si="17"/>
        <v>0</v>
      </c>
      <c r="E398" s="86">
        <f t="shared" si="18"/>
        <v>0</v>
      </c>
      <c r="F398" s="87">
        <f>Invoice!G400</f>
        <v>0</v>
      </c>
      <c r="G398" s="88">
        <f t="shared" si="19"/>
        <v>0</v>
      </c>
    </row>
    <row r="399" spans="1:7" s="85" customFormat="1" hidden="1">
      <c r="A399" s="101" t="str">
        <f>Invoice!F401</f>
        <v>Exchange rate :</v>
      </c>
      <c r="B399" s="80">
        <f>Invoice!C401</f>
        <v>0</v>
      </c>
      <c r="C399" s="81">
        <f>Invoice!B401</f>
        <v>0</v>
      </c>
      <c r="D399" s="86">
        <f t="shared" si="17"/>
        <v>0</v>
      </c>
      <c r="E399" s="86">
        <f t="shared" si="18"/>
        <v>0</v>
      </c>
      <c r="F399" s="87">
        <f>Invoice!G401</f>
        <v>0</v>
      </c>
      <c r="G399" s="88">
        <f t="shared" si="19"/>
        <v>0</v>
      </c>
    </row>
    <row r="400" spans="1:7" s="85" customFormat="1" hidden="1">
      <c r="A400" s="101" t="str">
        <f>Invoice!F402</f>
        <v>Exchange rate :</v>
      </c>
      <c r="B400" s="80">
        <f>Invoice!C402</f>
        <v>0</v>
      </c>
      <c r="C400" s="81">
        <f>Invoice!B402</f>
        <v>0</v>
      </c>
      <c r="D400" s="86">
        <f t="shared" si="17"/>
        <v>0</v>
      </c>
      <c r="E400" s="86">
        <f t="shared" si="18"/>
        <v>0</v>
      </c>
      <c r="F400" s="87">
        <f>Invoice!G402</f>
        <v>0</v>
      </c>
      <c r="G400" s="88">
        <f t="shared" si="19"/>
        <v>0</v>
      </c>
    </row>
    <row r="401" spans="1:7" s="85" customFormat="1" hidden="1">
      <c r="A401" s="101" t="str">
        <f>Invoice!F403</f>
        <v>Exchange rate :</v>
      </c>
      <c r="B401" s="80">
        <f>Invoice!C403</f>
        <v>0</v>
      </c>
      <c r="C401" s="81">
        <f>Invoice!B403</f>
        <v>0</v>
      </c>
      <c r="D401" s="86">
        <f t="shared" si="17"/>
        <v>0</v>
      </c>
      <c r="E401" s="86">
        <f t="shared" si="18"/>
        <v>0</v>
      </c>
      <c r="F401" s="87">
        <f>Invoice!G403</f>
        <v>0</v>
      </c>
      <c r="G401" s="88">
        <f t="shared" si="19"/>
        <v>0</v>
      </c>
    </row>
    <row r="402" spans="1:7" s="85" customFormat="1" hidden="1">
      <c r="A402" s="101" t="str">
        <f>Invoice!F404</f>
        <v>Exchange rate :</v>
      </c>
      <c r="B402" s="80">
        <f>Invoice!C404</f>
        <v>0</v>
      </c>
      <c r="C402" s="81">
        <f>Invoice!B404</f>
        <v>0</v>
      </c>
      <c r="D402" s="86">
        <f t="shared" si="17"/>
        <v>0</v>
      </c>
      <c r="E402" s="86">
        <f t="shared" si="18"/>
        <v>0</v>
      </c>
      <c r="F402" s="87">
        <f>Invoice!G404</f>
        <v>0</v>
      </c>
      <c r="G402" s="88">
        <f t="shared" si="19"/>
        <v>0</v>
      </c>
    </row>
    <row r="403" spans="1:7" s="85" customFormat="1" hidden="1">
      <c r="A403" s="101" t="str">
        <f>Invoice!F405</f>
        <v>Exchange rate :</v>
      </c>
      <c r="B403" s="80">
        <f>Invoice!C405</f>
        <v>0</v>
      </c>
      <c r="C403" s="81">
        <f>Invoice!B405</f>
        <v>0</v>
      </c>
      <c r="D403" s="86">
        <f t="shared" si="17"/>
        <v>0</v>
      </c>
      <c r="E403" s="86">
        <f t="shared" si="18"/>
        <v>0</v>
      </c>
      <c r="F403" s="87">
        <f>Invoice!G405</f>
        <v>0</v>
      </c>
      <c r="G403" s="88">
        <f t="shared" si="19"/>
        <v>0</v>
      </c>
    </row>
    <row r="404" spans="1:7" s="85" customFormat="1" hidden="1">
      <c r="A404" s="101" t="str">
        <f>Invoice!F406</f>
        <v>Exchange rate :</v>
      </c>
      <c r="B404" s="80">
        <f>Invoice!C406</f>
        <v>0</v>
      </c>
      <c r="C404" s="81">
        <f>Invoice!B406</f>
        <v>0</v>
      </c>
      <c r="D404" s="86">
        <f t="shared" si="17"/>
        <v>0</v>
      </c>
      <c r="E404" s="86">
        <f t="shared" si="18"/>
        <v>0</v>
      </c>
      <c r="F404" s="87">
        <f>Invoice!G406</f>
        <v>0</v>
      </c>
      <c r="G404" s="88">
        <f t="shared" si="19"/>
        <v>0</v>
      </c>
    </row>
    <row r="405" spans="1:7" s="85" customFormat="1" hidden="1">
      <c r="A405" s="101" t="str">
        <f>Invoice!F407</f>
        <v>Exchange rate :</v>
      </c>
      <c r="B405" s="80">
        <f>Invoice!C407</f>
        <v>0</v>
      </c>
      <c r="C405" s="81">
        <f>Invoice!B407</f>
        <v>0</v>
      </c>
      <c r="D405" s="86">
        <f t="shared" si="17"/>
        <v>0</v>
      </c>
      <c r="E405" s="86">
        <f t="shared" si="18"/>
        <v>0</v>
      </c>
      <c r="F405" s="87">
        <f>Invoice!G407</f>
        <v>0</v>
      </c>
      <c r="G405" s="88">
        <f t="shared" si="19"/>
        <v>0</v>
      </c>
    </row>
    <row r="406" spans="1:7" s="85" customFormat="1" hidden="1">
      <c r="A406" s="101" t="str">
        <f>Invoice!F408</f>
        <v>Exchange rate :</v>
      </c>
      <c r="B406" s="80">
        <f>Invoice!C408</f>
        <v>0</v>
      </c>
      <c r="C406" s="81">
        <f>Invoice!B408</f>
        <v>0</v>
      </c>
      <c r="D406" s="86">
        <f t="shared" si="17"/>
        <v>0</v>
      </c>
      <c r="E406" s="86">
        <f t="shared" si="18"/>
        <v>0</v>
      </c>
      <c r="F406" s="87">
        <f>Invoice!G408</f>
        <v>0</v>
      </c>
      <c r="G406" s="88">
        <f t="shared" si="19"/>
        <v>0</v>
      </c>
    </row>
    <row r="407" spans="1:7" s="85" customFormat="1" hidden="1">
      <c r="A407" s="101" t="str">
        <f>Invoice!F409</f>
        <v>Exchange rate :</v>
      </c>
      <c r="B407" s="80">
        <f>Invoice!C409</f>
        <v>0</v>
      </c>
      <c r="C407" s="81">
        <f>Invoice!B409</f>
        <v>0</v>
      </c>
      <c r="D407" s="86">
        <f t="shared" si="17"/>
        <v>0</v>
      </c>
      <c r="E407" s="86">
        <f t="shared" si="18"/>
        <v>0</v>
      </c>
      <c r="F407" s="87">
        <f>Invoice!G409</f>
        <v>0</v>
      </c>
      <c r="G407" s="88">
        <f t="shared" si="19"/>
        <v>0</v>
      </c>
    </row>
    <row r="408" spans="1:7" s="85" customFormat="1" hidden="1">
      <c r="A408" s="101" t="str">
        <f>Invoice!F410</f>
        <v>Exchange rate :</v>
      </c>
      <c r="B408" s="80">
        <f>Invoice!C410</f>
        <v>0</v>
      </c>
      <c r="C408" s="81">
        <f>Invoice!B410</f>
        <v>0</v>
      </c>
      <c r="D408" s="86">
        <f t="shared" si="17"/>
        <v>0</v>
      </c>
      <c r="E408" s="86">
        <f t="shared" si="18"/>
        <v>0</v>
      </c>
      <c r="F408" s="87">
        <f>Invoice!G410</f>
        <v>0</v>
      </c>
      <c r="G408" s="88">
        <f t="shared" si="19"/>
        <v>0</v>
      </c>
    </row>
    <row r="409" spans="1:7" s="85" customFormat="1" hidden="1">
      <c r="A409" s="101" t="str">
        <f>Invoice!F411</f>
        <v>Exchange rate :</v>
      </c>
      <c r="B409" s="80">
        <f>Invoice!C411</f>
        <v>0</v>
      </c>
      <c r="C409" s="81">
        <f>Invoice!B411</f>
        <v>0</v>
      </c>
      <c r="D409" s="86">
        <f t="shared" si="17"/>
        <v>0</v>
      </c>
      <c r="E409" s="86">
        <f t="shared" si="18"/>
        <v>0</v>
      </c>
      <c r="F409" s="87">
        <f>Invoice!G411</f>
        <v>0</v>
      </c>
      <c r="G409" s="88">
        <f t="shared" si="19"/>
        <v>0</v>
      </c>
    </row>
    <row r="410" spans="1:7" s="85" customFormat="1" hidden="1">
      <c r="A410" s="101" t="str">
        <f>Invoice!F412</f>
        <v>Exchange rate :</v>
      </c>
      <c r="B410" s="80">
        <f>Invoice!C412</f>
        <v>0</v>
      </c>
      <c r="C410" s="81">
        <f>Invoice!B412</f>
        <v>0</v>
      </c>
      <c r="D410" s="86">
        <f t="shared" si="17"/>
        <v>0</v>
      </c>
      <c r="E410" s="86">
        <f t="shared" si="18"/>
        <v>0</v>
      </c>
      <c r="F410" s="87">
        <f>Invoice!G412</f>
        <v>0</v>
      </c>
      <c r="G410" s="88">
        <f t="shared" si="19"/>
        <v>0</v>
      </c>
    </row>
    <row r="411" spans="1:7" s="85" customFormat="1" hidden="1">
      <c r="A411" s="101" t="str">
        <f>Invoice!F413</f>
        <v>Exchange rate :</v>
      </c>
      <c r="B411" s="80">
        <f>Invoice!C413</f>
        <v>0</v>
      </c>
      <c r="C411" s="81">
        <f>Invoice!B413</f>
        <v>0</v>
      </c>
      <c r="D411" s="86">
        <f t="shared" si="17"/>
        <v>0</v>
      </c>
      <c r="E411" s="86">
        <f t="shared" si="18"/>
        <v>0</v>
      </c>
      <c r="F411" s="87">
        <f>Invoice!G413</f>
        <v>0</v>
      </c>
      <c r="G411" s="88">
        <f t="shared" si="19"/>
        <v>0</v>
      </c>
    </row>
    <row r="412" spans="1:7" s="85" customFormat="1" hidden="1">
      <c r="A412" s="101" t="str">
        <f>Invoice!F414</f>
        <v>Exchange rate :</v>
      </c>
      <c r="B412" s="80">
        <f>Invoice!C414</f>
        <v>0</v>
      </c>
      <c r="C412" s="81">
        <f>Invoice!B414</f>
        <v>0</v>
      </c>
      <c r="D412" s="86">
        <f t="shared" si="17"/>
        <v>0</v>
      </c>
      <c r="E412" s="86">
        <f t="shared" si="18"/>
        <v>0</v>
      </c>
      <c r="F412" s="87">
        <f>Invoice!G414</f>
        <v>0</v>
      </c>
      <c r="G412" s="88">
        <f t="shared" si="19"/>
        <v>0</v>
      </c>
    </row>
    <row r="413" spans="1:7" s="85" customFormat="1" hidden="1">
      <c r="A413" s="101" t="str">
        <f>Invoice!F415</f>
        <v>Exchange rate :</v>
      </c>
      <c r="B413" s="80">
        <f>Invoice!C415</f>
        <v>0</v>
      </c>
      <c r="C413" s="81">
        <f>Invoice!B415</f>
        <v>0</v>
      </c>
      <c r="D413" s="86">
        <f t="shared" si="17"/>
        <v>0</v>
      </c>
      <c r="E413" s="86">
        <f t="shared" si="18"/>
        <v>0</v>
      </c>
      <c r="F413" s="87">
        <f>Invoice!G415</f>
        <v>0</v>
      </c>
      <c r="G413" s="88">
        <f t="shared" si="19"/>
        <v>0</v>
      </c>
    </row>
    <row r="414" spans="1:7" s="85" customFormat="1" hidden="1">
      <c r="A414" s="101" t="str">
        <f>Invoice!F416</f>
        <v>Exchange rate :</v>
      </c>
      <c r="B414" s="80">
        <f>Invoice!C416</f>
        <v>0</v>
      </c>
      <c r="C414" s="81">
        <f>Invoice!B416</f>
        <v>0</v>
      </c>
      <c r="D414" s="86">
        <f t="shared" si="17"/>
        <v>0</v>
      </c>
      <c r="E414" s="86">
        <f t="shared" si="18"/>
        <v>0</v>
      </c>
      <c r="F414" s="87">
        <f>Invoice!G416</f>
        <v>0</v>
      </c>
      <c r="G414" s="88">
        <f t="shared" si="19"/>
        <v>0</v>
      </c>
    </row>
    <row r="415" spans="1:7" s="85" customFormat="1" hidden="1">
      <c r="A415" s="101" t="str">
        <f>Invoice!F417</f>
        <v>Exchange rate :</v>
      </c>
      <c r="B415" s="80">
        <f>Invoice!C417</f>
        <v>0</v>
      </c>
      <c r="C415" s="81">
        <f>Invoice!B417</f>
        <v>0</v>
      </c>
      <c r="D415" s="86">
        <f t="shared" si="17"/>
        <v>0</v>
      </c>
      <c r="E415" s="86">
        <f t="shared" si="18"/>
        <v>0</v>
      </c>
      <c r="F415" s="87">
        <f>Invoice!G417</f>
        <v>0</v>
      </c>
      <c r="G415" s="88">
        <f t="shared" si="19"/>
        <v>0</v>
      </c>
    </row>
    <row r="416" spans="1:7" s="85" customFormat="1" hidden="1">
      <c r="A416" s="101" t="str">
        <f>Invoice!F418</f>
        <v>Exchange rate :</v>
      </c>
      <c r="B416" s="80">
        <f>Invoice!C418</f>
        <v>0</v>
      </c>
      <c r="C416" s="81">
        <f>Invoice!B418</f>
        <v>0</v>
      </c>
      <c r="D416" s="86">
        <f t="shared" si="17"/>
        <v>0</v>
      </c>
      <c r="E416" s="86">
        <f t="shared" si="18"/>
        <v>0</v>
      </c>
      <c r="F416" s="87">
        <f>Invoice!G418</f>
        <v>0</v>
      </c>
      <c r="G416" s="88">
        <f t="shared" si="19"/>
        <v>0</v>
      </c>
    </row>
    <row r="417" spans="1:7" s="85" customFormat="1" hidden="1">
      <c r="A417" s="101" t="str">
        <f>Invoice!F419</f>
        <v>Exchange rate :</v>
      </c>
      <c r="B417" s="80">
        <f>Invoice!C419</f>
        <v>0</v>
      </c>
      <c r="C417" s="81">
        <f>Invoice!B419</f>
        <v>0</v>
      </c>
      <c r="D417" s="86">
        <f t="shared" si="17"/>
        <v>0</v>
      </c>
      <c r="E417" s="86">
        <f t="shared" si="18"/>
        <v>0</v>
      </c>
      <c r="F417" s="87">
        <f>Invoice!G419</f>
        <v>0</v>
      </c>
      <c r="G417" s="88">
        <f t="shared" si="19"/>
        <v>0</v>
      </c>
    </row>
    <row r="418" spans="1:7" s="85" customFormat="1" hidden="1">
      <c r="A418" s="101" t="str">
        <f>Invoice!F420</f>
        <v>Exchange rate :</v>
      </c>
      <c r="B418" s="80">
        <f>Invoice!C420</f>
        <v>0</v>
      </c>
      <c r="C418" s="81">
        <f>Invoice!B420</f>
        <v>0</v>
      </c>
      <c r="D418" s="86">
        <f t="shared" si="17"/>
        <v>0</v>
      </c>
      <c r="E418" s="86">
        <f t="shared" si="18"/>
        <v>0</v>
      </c>
      <c r="F418" s="87">
        <f>Invoice!G420</f>
        <v>0</v>
      </c>
      <c r="G418" s="88">
        <f t="shared" si="19"/>
        <v>0</v>
      </c>
    </row>
    <row r="419" spans="1:7" s="85" customFormat="1" hidden="1">
      <c r="A419" s="101" t="str">
        <f>Invoice!F421</f>
        <v>Exchange rate :</v>
      </c>
      <c r="B419" s="80">
        <f>Invoice!C421</f>
        <v>0</v>
      </c>
      <c r="C419" s="81">
        <f>Invoice!B421</f>
        <v>0</v>
      </c>
      <c r="D419" s="86">
        <f t="shared" si="17"/>
        <v>0</v>
      </c>
      <c r="E419" s="86">
        <f t="shared" si="18"/>
        <v>0</v>
      </c>
      <c r="F419" s="87">
        <f>Invoice!G421</f>
        <v>0</v>
      </c>
      <c r="G419" s="88">
        <f t="shared" si="19"/>
        <v>0</v>
      </c>
    </row>
    <row r="420" spans="1:7" s="85" customFormat="1" hidden="1">
      <c r="A420" s="101" t="str">
        <f>Invoice!F422</f>
        <v>Exchange rate :</v>
      </c>
      <c r="B420" s="80">
        <f>Invoice!C422</f>
        <v>0</v>
      </c>
      <c r="C420" s="81">
        <f>Invoice!B422</f>
        <v>0</v>
      </c>
      <c r="D420" s="86">
        <f t="shared" si="17"/>
        <v>0</v>
      </c>
      <c r="E420" s="86">
        <f t="shared" si="18"/>
        <v>0</v>
      </c>
      <c r="F420" s="87">
        <f>Invoice!G422</f>
        <v>0</v>
      </c>
      <c r="G420" s="88">
        <f t="shared" si="19"/>
        <v>0</v>
      </c>
    </row>
    <row r="421" spans="1:7" s="85" customFormat="1" hidden="1">
      <c r="A421" s="101" t="str">
        <f>Invoice!F423</f>
        <v>Exchange rate :</v>
      </c>
      <c r="B421" s="80">
        <f>Invoice!C423</f>
        <v>0</v>
      </c>
      <c r="C421" s="81">
        <f>Invoice!B423</f>
        <v>0</v>
      </c>
      <c r="D421" s="86">
        <f t="shared" si="17"/>
        <v>0</v>
      </c>
      <c r="E421" s="86">
        <f t="shared" si="18"/>
        <v>0</v>
      </c>
      <c r="F421" s="87">
        <f>Invoice!G423</f>
        <v>0</v>
      </c>
      <c r="G421" s="88">
        <f t="shared" si="19"/>
        <v>0</v>
      </c>
    </row>
    <row r="422" spans="1:7" s="85" customFormat="1" hidden="1">
      <c r="A422" s="101" t="str">
        <f>Invoice!F424</f>
        <v>Exchange rate :</v>
      </c>
      <c r="B422" s="80">
        <f>Invoice!C424</f>
        <v>0</v>
      </c>
      <c r="C422" s="81">
        <f>Invoice!B424</f>
        <v>0</v>
      </c>
      <c r="D422" s="86">
        <f t="shared" si="17"/>
        <v>0</v>
      </c>
      <c r="E422" s="86">
        <f t="shared" si="18"/>
        <v>0</v>
      </c>
      <c r="F422" s="87">
        <f>Invoice!G424</f>
        <v>0</v>
      </c>
      <c r="G422" s="88">
        <f t="shared" si="19"/>
        <v>0</v>
      </c>
    </row>
    <row r="423" spans="1:7" s="85" customFormat="1" hidden="1">
      <c r="A423" s="101" t="str">
        <f>Invoice!F425</f>
        <v>Exchange rate :</v>
      </c>
      <c r="B423" s="80">
        <f>Invoice!C425</f>
        <v>0</v>
      </c>
      <c r="C423" s="81">
        <f>Invoice!B425</f>
        <v>0</v>
      </c>
      <c r="D423" s="86">
        <f t="shared" si="17"/>
        <v>0</v>
      </c>
      <c r="E423" s="86">
        <f t="shared" si="18"/>
        <v>0</v>
      </c>
      <c r="F423" s="87">
        <f>Invoice!G425</f>
        <v>0</v>
      </c>
      <c r="G423" s="88">
        <f t="shared" si="19"/>
        <v>0</v>
      </c>
    </row>
    <row r="424" spans="1:7" s="85" customFormat="1" hidden="1">
      <c r="A424" s="101" t="str">
        <f>Invoice!F426</f>
        <v>Exchange rate :</v>
      </c>
      <c r="B424" s="80">
        <f>Invoice!C426</f>
        <v>0</v>
      </c>
      <c r="C424" s="81">
        <f>Invoice!B426</f>
        <v>0</v>
      </c>
      <c r="D424" s="86">
        <f t="shared" si="17"/>
        <v>0</v>
      </c>
      <c r="E424" s="86">
        <f t="shared" si="18"/>
        <v>0</v>
      </c>
      <c r="F424" s="87">
        <f>Invoice!G426</f>
        <v>0</v>
      </c>
      <c r="G424" s="88">
        <f t="shared" si="19"/>
        <v>0</v>
      </c>
    </row>
    <row r="425" spans="1:7" s="85" customFormat="1" hidden="1">
      <c r="A425" s="101" t="str">
        <f>Invoice!F427</f>
        <v>Exchange rate :</v>
      </c>
      <c r="B425" s="80">
        <f>Invoice!C427</f>
        <v>0</v>
      </c>
      <c r="C425" s="81">
        <f>Invoice!B427</f>
        <v>0</v>
      </c>
      <c r="D425" s="86">
        <f t="shared" si="17"/>
        <v>0</v>
      </c>
      <c r="E425" s="86">
        <f t="shared" si="18"/>
        <v>0</v>
      </c>
      <c r="F425" s="87">
        <f>Invoice!G427</f>
        <v>0</v>
      </c>
      <c r="G425" s="88">
        <f t="shared" si="19"/>
        <v>0</v>
      </c>
    </row>
    <row r="426" spans="1:7" s="85" customFormat="1" hidden="1">
      <c r="A426" s="101" t="str">
        <f>Invoice!F428</f>
        <v>Exchange rate :</v>
      </c>
      <c r="B426" s="80">
        <f>Invoice!C428</f>
        <v>0</v>
      </c>
      <c r="C426" s="81">
        <f>Invoice!B428</f>
        <v>0</v>
      </c>
      <c r="D426" s="86">
        <f t="shared" si="17"/>
        <v>0</v>
      </c>
      <c r="E426" s="86">
        <f t="shared" si="18"/>
        <v>0</v>
      </c>
      <c r="F426" s="87">
        <f>Invoice!G428</f>
        <v>0</v>
      </c>
      <c r="G426" s="88">
        <f t="shared" si="19"/>
        <v>0</v>
      </c>
    </row>
    <row r="427" spans="1:7" s="85" customFormat="1" hidden="1">
      <c r="A427" s="101" t="str">
        <f>Invoice!F429</f>
        <v>Exchange rate :</v>
      </c>
      <c r="B427" s="80">
        <f>Invoice!C429</f>
        <v>0</v>
      </c>
      <c r="C427" s="81">
        <f>Invoice!B429</f>
        <v>0</v>
      </c>
      <c r="D427" s="86">
        <f t="shared" si="17"/>
        <v>0</v>
      </c>
      <c r="E427" s="86">
        <f t="shared" si="18"/>
        <v>0</v>
      </c>
      <c r="F427" s="87">
        <f>Invoice!G429</f>
        <v>0</v>
      </c>
      <c r="G427" s="88">
        <f t="shared" si="19"/>
        <v>0</v>
      </c>
    </row>
    <row r="428" spans="1:7" s="85" customFormat="1" hidden="1">
      <c r="A428" s="101" t="str">
        <f>Invoice!F430</f>
        <v>Exchange rate :</v>
      </c>
      <c r="B428" s="80">
        <f>Invoice!C430</f>
        <v>0</v>
      </c>
      <c r="C428" s="81">
        <f>Invoice!B430</f>
        <v>0</v>
      </c>
      <c r="D428" s="86">
        <f t="shared" si="17"/>
        <v>0</v>
      </c>
      <c r="E428" s="86">
        <f t="shared" si="18"/>
        <v>0</v>
      </c>
      <c r="F428" s="87">
        <f>Invoice!G430</f>
        <v>0</v>
      </c>
      <c r="G428" s="88">
        <f t="shared" si="19"/>
        <v>0</v>
      </c>
    </row>
    <row r="429" spans="1:7" s="85" customFormat="1" hidden="1">
      <c r="A429" s="101" t="str">
        <f>Invoice!F431</f>
        <v>Exchange rate :</v>
      </c>
      <c r="B429" s="80">
        <f>Invoice!C431</f>
        <v>0</v>
      </c>
      <c r="C429" s="81">
        <f>Invoice!B431</f>
        <v>0</v>
      </c>
      <c r="D429" s="86">
        <f t="shared" si="17"/>
        <v>0</v>
      </c>
      <c r="E429" s="86">
        <f t="shared" si="18"/>
        <v>0</v>
      </c>
      <c r="F429" s="87">
        <f>Invoice!G431</f>
        <v>0</v>
      </c>
      <c r="G429" s="88">
        <f t="shared" si="19"/>
        <v>0</v>
      </c>
    </row>
    <row r="430" spans="1:7" s="85" customFormat="1" hidden="1">
      <c r="A430" s="101" t="str">
        <f>Invoice!F432</f>
        <v>Exchange rate :</v>
      </c>
      <c r="B430" s="80">
        <f>Invoice!C432</f>
        <v>0</v>
      </c>
      <c r="C430" s="81">
        <f>Invoice!B432</f>
        <v>0</v>
      </c>
      <c r="D430" s="86">
        <f t="shared" si="17"/>
        <v>0</v>
      </c>
      <c r="E430" s="86">
        <f t="shared" si="18"/>
        <v>0</v>
      </c>
      <c r="F430" s="87">
        <f>Invoice!G432</f>
        <v>0</v>
      </c>
      <c r="G430" s="88">
        <f t="shared" si="19"/>
        <v>0</v>
      </c>
    </row>
    <row r="431" spans="1:7" s="85" customFormat="1" hidden="1">
      <c r="A431" s="101" t="str">
        <f>Invoice!F433</f>
        <v>Exchange rate :</v>
      </c>
      <c r="B431" s="80">
        <f>Invoice!C433</f>
        <v>0</v>
      </c>
      <c r="C431" s="81">
        <f>Invoice!B433</f>
        <v>0</v>
      </c>
      <c r="D431" s="86">
        <f t="shared" si="17"/>
        <v>0</v>
      </c>
      <c r="E431" s="86">
        <f t="shared" si="18"/>
        <v>0</v>
      </c>
      <c r="F431" s="87">
        <f>Invoice!G433</f>
        <v>0</v>
      </c>
      <c r="G431" s="88">
        <f t="shared" si="19"/>
        <v>0</v>
      </c>
    </row>
    <row r="432" spans="1:7" s="85" customFormat="1" hidden="1">
      <c r="A432" s="101" t="str">
        <f>Invoice!F434</f>
        <v>Exchange rate :</v>
      </c>
      <c r="B432" s="80">
        <f>Invoice!C434</f>
        <v>0</v>
      </c>
      <c r="C432" s="81">
        <f>Invoice!B434</f>
        <v>0</v>
      </c>
      <c r="D432" s="86">
        <f t="shared" si="17"/>
        <v>0</v>
      </c>
      <c r="E432" s="86">
        <f t="shared" si="18"/>
        <v>0</v>
      </c>
      <c r="F432" s="87">
        <f>Invoice!G434</f>
        <v>0</v>
      </c>
      <c r="G432" s="88">
        <f t="shared" si="19"/>
        <v>0</v>
      </c>
    </row>
    <row r="433" spans="1:7" s="85" customFormat="1" hidden="1">
      <c r="A433" s="101" t="str">
        <f>Invoice!F435</f>
        <v>Exchange rate :</v>
      </c>
      <c r="B433" s="80">
        <f>Invoice!C435</f>
        <v>0</v>
      </c>
      <c r="C433" s="81">
        <f>Invoice!B435</f>
        <v>0</v>
      </c>
      <c r="D433" s="86">
        <f t="shared" si="17"/>
        <v>0</v>
      </c>
      <c r="E433" s="86">
        <f t="shared" si="18"/>
        <v>0</v>
      </c>
      <c r="F433" s="87">
        <f>Invoice!G435</f>
        <v>0</v>
      </c>
      <c r="G433" s="88">
        <f t="shared" si="19"/>
        <v>0</v>
      </c>
    </row>
    <row r="434" spans="1:7" s="85" customFormat="1" hidden="1">
      <c r="A434" s="101" t="str">
        <f>Invoice!F436</f>
        <v>Exchange rate :</v>
      </c>
      <c r="B434" s="80">
        <f>Invoice!C436</f>
        <v>0</v>
      </c>
      <c r="C434" s="81">
        <f>Invoice!B436</f>
        <v>0</v>
      </c>
      <c r="D434" s="86">
        <f t="shared" si="17"/>
        <v>0</v>
      </c>
      <c r="E434" s="86">
        <f t="shared" si="18"/>
        <v>0</v>
      </c>
      <c r="F434" s="87">
        <f>Invoice!G436</f>
        <v>0</v>
      </c>
      <c r="G434" s="88">
        <f t="shared" si="19"/>
        <v>0</v>
      </c>
    </row>
    <row r="435" spans="1:7" s="85" customFormat="1" hidden="1">
      <c r="A435" s="101" t="str">
        <f>Invoice!F437</f>
        <v>Exchange rate :</v>
      </c>
      <c r="B435" s="80">
        <f>Invoice!C437</f>
        <v>0</v>
      </c>
      <c r="C435" s="81">
        <f>Invoice!B437</f>
        <v>0</v>
      </c>
      <c r="D435" s="86">
        <f t="shared" si="17"/>
        <v>0</v>
      </c>
      <c r="E435" s="86">
        <f t="shared" si="18"/>
        <v>0</v>
      </c>
      <c r="F435" s="87">
        <f>Invoice!G437</f>
        <v>0</v>
      </c>
      <c r="G435" s="88">
        <f t="shared" si="19"/>
        <v>0</v>
      </c>
    </row>
    <row r="436" spans="1:7" s="85" customFormat="1" hidden="1">
      <c r="A436" s="101" t="str">
        <f>Invoice!F438</f>
        <v>Exchange rate :</v>
      </c>
      <c r="B436" s="80">
        <f>Invoice!C438</f>
        <v>0</v>
      </c>
      <c r="C436" s="81">
        <f>Invoice!B438</f>
        <v>0</v>
      </c>
      <c r="D436" s="86">
        <f t="shared" si="17"/>
        <v>0</v>
      </c>
      <c r="E436" s="86">
        <f t="shared" si="18"/>
        <v>0</v>
      </c>
      <c r="F436" s="87">
        <f>Invoice!G438</f>
        <v>0</v>
      </c>
      <c r="G436" s="88">
        <f t="shared" si="19"/>
        <v>0</v>
      </c>
    </row>
    <row r="437" spans="1:7" s="85" customFormat="1" hidden="1">
      <c r="A437" s="101" t="str">
        <f>Invoice!F439</f>
        <v>Exchange rate :</v>
      </c>
      <c r="B437" s="80">
        <f>Invoice!C439</f>
        <v>0</v>
      </c>
      <c r="C437" s="81">
        <f>Invoice!B439</f>
        <v>0</v>
      </c>
      <c r="D437" s="86">
        <f t="shared" si="17"/>
        <v>0</v>
      </c>
      <c r="E437" s="86">
        <f t="shared" si="18"/>
        <v>0</v>
      </c>
      <c r="F437" s="87">
        <f>Invoice!G439</f>
        <v>0</v>
      </c>
      <c r="G437" s="88">
        <f t="shared" si="19"/>
        <v>0</v>
      </c>
    </row>
    <row r="438" spans="1:7" s="85" customFormat="1" hidden="1">
      <c r="A438" s="101" t="str">
        <f>Invoice!F440</f>
        <v>Exchange rate :</v>
      </c>
      <c r="B438" s="80">
        <f>Invoice!C440</f>
        <v>0</v>
      </c>
      <c r="C438" s="81">
        <f>Invoice!B440</f>
        <v>0</v>
      </c>
      <c r="D438" s="86">
        <f t="shared" si="17"/>
        <v>0</v>
      </c>
      <c r="E438" s="86">
        <f t="shared" si="18"/>
        <v>0</v>
      </c>
      <c r="F438" s="87">
        <f>Invoice!G440</f>
        <v>0</v>
      </c>
      <c r="G438" s="88">
        <f t="shared" si="19"/>
        <v>0</v>
      </c>
    </row>
    <row r="439" spans="1:7" s="85" customFormat="1" hidden="1">
      <c r="A439" s="101" t="str">
        <f>Invoice!F441</f>
        <v>Exchange rate :</v>
      </c>
      <c r="B439" s="80">
        <f>Invoice!C441</f>
        <v>0</v>
      </c>
      <c r="C439" s="81">
        <f>Invoice!B441</f>
        <v>0</v>
      </c>
      <c r="D439" s="86">
        <f t="shared" si="17"/>
        <v>0</v>
      </c>
      <c r="E439" s="86">
        <f t="shared" si="18"/>
        <v>0</v>
      </c>
      <c r="F439" s="87">
        <f>Invoice!G441</f>
        <v>0</v>
      </c>
      <c r="G439" s="88">
        <f t="shared" si="19"/>
        <v>0</v>
      </c>
    </row>
    <row r="440" spans="1:7" s="85" customFormat="1" hidden="1">
      <c r="A440" s="101" t="str">
        <f>Invoice!F442</f>
        <v>Exchange rate :</v>
      </c>
      <c r="B440" s="80">
        <f>Invoice!C442</f>
        <v>0</v>
      </c>
      <c r="C440" s="81">
        <f>Invoice!B442</f>
        <v>0</v>
      </c>
      <c r="D440" s="86">
        <f t="shared" si="17"/>
        <v>0</v>
      </c>
      <c r="E440" s="86">
        <f t="shared" si="18"/>
        <v>0</v>
      </c>
      <c r="F440" s="87">
        <f>Invoice!G442</f>
        <v>0</v>
      </c>
      <c r="G440" s="88">
        <f t="shared" si="19"/>
        <v>0</v>
      </c>
    </row>
    <row r="441" spans="1:7" s="85" customFormat="1" hidden="1">
      <c r="A441" s="101" t="str">
        <f>Invoice!F443</f>
        <v>Exchange rate :</v>
      </c>
      <c r="B441" s="80">
        <f>Invoice!C443</f>
        <v>0</v>
      </c>
      <c r="C441" s="81">
        <f>Invoice!B443</f>
        <v>0</v>
      </c>
      <c r="D441" s="86">
        <f t="shared" si="17"/>
        <v>0</v>
      </c>
      <c r="E441" s="86">
        <f t="shared" si="18"/>
        <v>0</v>
      </c>
      <c r="F441" s="87">
        <f>Invoice!G443</f>
        <v>0</v>
      </c>
      <c r="G441" s="88">
        <f t="shared" si="19"/>
        <v>0</v>
      </c>
    </row>
    <row r="442" spans="1:7" s="85" customFormat="1" hidden="1">
      <c r="A442" s="101" t="str">
        <f>Invoice!F444</f>
        <v>Exchange rate :</v>
      </c>
      <c r="B442" s="80">
        <f>Invoice!C444</f>
        <v>0</v>
      </c>
      <c r="C442" s="81">
        <f>Invoice!B444</f>
        <v>0</v>
      </c>
      <c r="D442" s="86">
        <f t="shared" si="17"/>
        <v>0</v>
      </c>
      <c r="E442" s="86">
        <f t="shared" si="18"/>
        <v>0</v>
      </c>
      <c r="F442" s="87">
        <f>Invoice!G444</f>
        <v>0</v>
      </c>
      <c r="G442" s="88">
        <f t="shared" si="19"/>
        <v>0</v>
      </c>
    </row>
    <row r="443" spans="1:7" s="85" customFormat="1" hidden="1">
      <c r="A443" s="101" t="str">
        <f>Invoice!F445</f>
        <v>Exchange rate :</v>
      </c>
      <c r="B443" s="80">
        <f>Invoice!C445</f>
        <v>0</v>
      </c>
      <c r="C443" s="81">
        <f>Invoice!B445</f>
        <v>0</v>
      </c>
      <c r="D443" s="86">
        <f t="shared" si="17"/>
        <v>0</v>
      </c>
      <c r="E443" s="86">
        <f t="shared" si="18"/>
        <v>0</v>
      </c>
      <c r="F443" s="87">
        <f>Invoice!G445</f>
        <v>0</v>
      </c>
      <c r="G443" s="88">
        <f t="shared" si="19"/>
        <v>0</v>
      </c>
    </row>
    <row r="444" spans="1:7" s="85" customFormat="1" hidden="1">
      <c r="A444" s="101" t="str">
        <f>Invoice!F446</f>
        <v>Exchange rate :</v>
      </c>
      <c r="B444" s="80">
        <f>Invoice!C446</f>
        <v>0</v>
      </c>
      <c r="C444" s="81">
        <f>Invoice!B446</f>
        <v>0</v>
      </c>
      <c r="D444" s="86">
        <f t="shared" si="17"/>
        <v>0</v>
      </c>
      <c r="E444" s="86">
        <f t="shared" si="18"/>
        <v>0</v>
      </c>
      <c r="F444" s="87">
        <f>Invoice!G446</f>
        <v>0</v>
      </c>
      <c r="G444" s="88">
        <f t="shared" si="19"/>
        <v>0</v>
      </c>
    </row>
    <row r="445" spans="1:7" s="85" customFormat="1" hidden="1">
      <c r="A445" s="101" t="str">
        <f>Invoice!F447</f>
        <v>Exchange rate :</v>
      </c>
      <c r="B445" s="80">
        <f>Invoice!C447</f>
        <v>0</v>
      </c>
      <c r="C445" s="81">
        <f>Invoice!B447</f>
        <v>0</v>
      </c>
      <c r="D445" s="86">
        <f t="shared" si="17"/>
        <v>0</v>
      </c>
      <c r="E445" s="86">
        <f t="shared" si="18"/>
        <v>0</v>
      </c>
      <c r="F445" s="87">
        <f>Invoice!G447</f>
        <v>0</v>
      </c>
      <c r="G445" s="88">
        <f t="shared" si="19"/>
        <v>0</v>
      </c>
    </row>
    <row r="446" spans="1:7" s="85" customFormat="1" hidden="1">
      <c r="A446" s="101" t="str">
        <f>Invoice!F448</f>
        <v>Exchange rate :</v>
      </c>
      <c r="B446" s="80">
        <f>Invoice!C448</f>
        <v>0</v>
      </c>
      <c r="C446" s="81">
        <f>Invoice!B448</f>
        <v>0</v>
      </c>
      <c r="D446" s="86">
        <f t="shared" si="17"/>
        <v>0</v>
      </c>
      <c r="E446" s="86">
        <f t="shared" si="18"/>
        <v>0</v>
      </c>
      <c r="F446" s="87">
        <f>Invoice!G448</f>
        <v>0</v>
      </c>
      <c r="G446" s="88">
        <f t="shared" si="19"/>
        <v>0</v>
      </c>
    </row>
    <row r="447" spans="1:7" s="85" customFormat="1" hidden="1">
      <c r="A447" s="101" t="str">
        <f>Invoice!F449</f>
        <v>Exchange rate :</v>
      </c>
      <c r="B447" s="80">
        <f>Invoice!C449</f>
        <v>0</v>
      </c>
      <c r="C447" s="81">
        <f>Invoice!B449</f>
        <v>0</v>
      </c>
      <c r="D447" s="86">
        <f t="shared" si="17"/>
        <v>0</v>
      </c>
      <c r="E447" s="86">
        <f t="shared" si="18"/>
        <v>0</v>
      </c>
      <c r="F447" s="87">
        <f>Invoice!G449</f>
        <v>0</v>
      </c>
      <c r="G447" s="88">
        <f t="shared" si="19"/>
        <v>0</v>
      </c>
    </row>
    <row r="448" spans="1:7" s="85" customFormat="1" hidden="1">
      <c r="A448" s="101" t="str">
        <f>Invoice!F450</f>
        <v>Exchange rate :</v>
      </c>
      <c r="B448" s="80">
        <f>Invoice!C450</f>
        <v>0</v>
      </c>
      <c r="C448" s="81">
        <f>Invoice!B450</f>
        <v>0</v>
      </c>
      <c r="D448" s="86">
        <f t="shared" si="17"/>
        <v>0</v>
      </c>
      <c r="E448" s="86">
        <f t="shared" si="18"/>
        <v>0</v>
      </c>
      <c r="F448" s="87">
        <f>Invoice!G450</f>
        <v>0</v>
      </c>
      <c r="G448" s="88">
        <f t="shared" si="19"/>
        <v>0</v>
      </c>
    </row>
    <row r="449" spans="1:7" s="85" customFormat="1" hidden="1">
      <c r="A449" s="101" t="str">
        <f>Invoice!F451</f>
        <v>Exchange rate :</v>
      </c>
      <c r="B449" s="80">
        <f>Invoice!C451</f>
        <v>0</v>
      </c>
      <c r="C449" s="81">
        <f>Invoice!B451</f>
        <v>0</v>
      </c>
      <c r="D449" s="86">
        <f t="shared" ref="D449:D512" si="20">F449/$D$14</f>
        <v>0</v>
      </c>
      <c r="E449" s="86">
        <f t="shared" ref="E449:E512" si="21">G449/$D$14</f>
        <v>0</v>
      </c>
      <c r="F449" s="87">
        <f>Invoice!G451</f>
        <v>0</v>
      </c>
      <c r="G449" s="88">
        <f t="shared" ref="G449:G512" si="22">C449*F449</f>
        <v>0</v>
      </c>
    </row>
    <row r="450" spans="1:7" s="85" customFormat="1" hidden="1">
      <c r="A450" s="101" t="str">
        <f>Invoice!F452</f>
        <v>Exchange rate :</v>
      </c>
      <c r="B450" s="80">
        <f>Invoice!C452</f>
        <v>0</v>
      </c>
      <c r="C450" s="81">
        <f>Invoice!B452</f>
        <v>0</v>
      </c>
      <c r="D450" s="86">
        <f t="shared" si="20"/>
        <v>0</v>
      </c>
      <c r="E450" s="86">
        <f t="shared" si="21"/>
        <v>0</v>
      </c>
      <c r="F450" s="87">
        <f>Invoice!G452</f>
        <v>0</v>
      </c>
      <c r="G450" s="88">
        <f t="shared" si="22"/>
        <v>0</v>
      </c>
    </row>
    <row r="451" spans="1:7" s="85" customFormat="1" hidden="1">
      <c r="A451" s="101" t="str">
        <f>Invoice!F453</f>
        <v>Exchange rate :</v>
      </c>
      <c r="B451" s="80">
        <f>Invoice!C453</f>
        <v>0</v>
      </c>
      <c r="C451" s="81">
        <f>Invoice!B453</f>
        <v>0</v>
      </c>
      <c r="D451" s="86">
        <f t="shared" si="20"/>
        <v>0</v>
      </c>
      <c r="E451" s="86">
        <f t="shared" si="21"/>
        <v>0</v>
      </c>
      <c r="F451" s="87">
        <f>Invoice!G453</f>
        <v>0</v>
      </c>
      <c r="G451" s="88">
        <f t="shared" si="22"/>
        <v>0</v>
      </c>
    </row>
    <row r="452" spans="1:7" s="85" customFormat="1" hidden="1">
      <c r="A452" s="101" t="str">
        <f>Invoice!F454</f>
        <v>Exchange rate :</v>
      </c>
      <c r="B452" s="80">
        <f>Invoice!C454</f>
        <v>0</v>
      </c>
      <c r="C452" s="81">
        <f>Invoice!B454</f>
        <v>0</v>
      </c>
      <c r="D452" s="86">
        <f t="shared" si="20"/>
        <v>0</v>
      </c>
      <c r="E452" s="86">
        <f t="shared" si="21"/>
        <v>0</v>
      </c>
      <c r="F452" s="87">
        <f>Invoice!G454</f>
        <v>0</v>
      </c>
      <c r="G452" s="88">
        <f t="shared" si="22"/>
        <v>0</v>
      </c>
    </row>
    <row r="453" spans="1:7" s="85" customFormat="1" hidden="1">
      <c r="A453" s="101" t="str">
        <f>Invoice!F455</f>
        <v>Exchange rate :</v>
      </c>
      <c r="B453" s="80">
        <f>Invoice!C455</f>
        <v>0</v>
      </c>
      <c r="C453" s="81">
        <f>Invoice!B455</f>
        <v>0</v>
      </c>
      <c r="D453" s="86">
        <f t="shared" si="20"/>
        <v>0</v>
      </c>
      <c r="E453" s="86">
        <f t="shared" si="21"/>
        <v>0</v>
      </c>
      <c r="F453" s="87">
        <f>Invoice!G455</f>
        <v>0</v>
      </c>
      <c r="G453" s="88">
        <f t="shared" si="22"/>
        <v>0</v>
      </c>
    </row>
    <row r="454" spans="1:7" s="85" customFormat="1" hidden="1">
      <c r="A454" s="101" t="str">
        <f>Invoice!F456</f>
        <v>Exchange rate :</v>
      </c>
      <c r="B454" s="80">
        <f>Invoice!C456</f>
        <v>0</v>
      </c>
      <c r="C454" s="81">
        <f>Invoice!B456</f>
        <v>0</v>
      </c>
      <c r="D454" s="86">
        <f t="shared" si="20"/>
        <v>0</v>
      </c>
      <c r="E454" s="86">
        <f t="shared" si="21"/>
        <v>0</v>
      </c>
      <c r="F454" s="87">
        <f>Invoice!G456</f>
        <v>0</v>
      </c>
      <c r="G454" s="88">
        <f t="shared" si="22"/>
        <v>0</v>
      </c>
    </row>
    <row r="455" spans="1:7" s="85" customFormat="1" hidden="1">
      <c r="A455" s="101" t="str">
        <f>Invoice!F457</f>
        <v>Exchange rate :</v>
      </c>
      <c r="B455" s="80">
        <f>Invoice!C457</f>
        <v>0</v>
      </c>
      <c r="C455" s="81">
        <f>Invoice!B457</f>
        <v>0</v>
      </c>
      <c r="D455" s="86">
        <f t="shared" si="20"/>
        <v>0</v>
      </c>
      <c r="E455" s="86">
        <f t="shared" si="21"/>
        <v>0</v>
      </c>
      <c r="F455" s="87">
        <f>Invoice!G457</f>
        <v>0</v>
      </c>
      <c r="G455" s="88">
        <f t="shared" si="22"/>
        <v>0</v>
      </c>
    </row>
    <row r="456" spans="1:7" s="85" customFormat="1" hidden="1">
      <c r="A456" s="101" t="str">
        <f>Invoice!F458</f>
        <v>Exchange rate :</v>
      </c>
      <c r="B456" s="80">
        <f>Invoice!C458</f>
        <v>0</v>
      </c>
      <c r="C456" s="81">
        <f>Invoice!B458</f>
        <v>0</v>
      </c>
      <c r="D456" s="86">
        <f t="shared" si="20"/>
        <v>0</v>
      </c>
      <c r="E456" s="86">
        <f t="shared" si="21"/>
        <v>0</v>
      </c>
      <c r="F456" s="87">
        <f>Invoice!G458</f>
        <v>0</v>
      </c>
      <c r="G456" s="88">
        <f t="shared" si="22"/>
        <v>0</v>
      </c>
    </row>
    <row r="457" spans="1:7" s="85" customFormat="1" hidden="1">
      <c r="A457" s="101" t="str">
        <f>Invoice!F459</f>
        <v>Exchange rate :</v>
      </c>
      <c r="B457" s="80">
        <f>Invoice!C459</f>
        <v>0</v>
      </c>
      <c r="C457" s="81">
        <f>Invoice!B459</f>
        <v>0</v>
      </c>
      <c r="D457" s="86">
        <f t="shared" si="20"/>
        <v>0</v>
      </c>
      <c r="E457" s="86">
        <f t="shared" si="21"/>
        <v>0</v>
      </c>
      <c r="F457" s="87">
        <f>Invoice!G459</f>
        <v>0</v>
      </c>
      <c r="G457" s="88">
        <f t="shared" si="22"/>
        <v>0</v>
      </c>
    </row>
    <row r="458" spans="1:7" s="85" customFormat="1" hidden="1">
      <c r="A458" s="101" t="str">
        <f>Invoice!F460</f>
        <v>Exchange rate :</v>
      </c>
      <c r="B458" s="80">
        <f>Invoice!C460</f>
        <v>0</v>
      </c>
      <c r="C458" s="81">
        <f>Invoice!B460</f>
        <v>0</v>
      </c>
      <c r="D458" s="86">
        <f t="shared" si="20"/>
        <v>0</v>
      </c>
      <c r="E458" s="86">
        <f t="shared" si="21"/>
        <v>0</v>
      </c>
      <c r="F458" s="87">
        <f>Invoice!G460</f>
        <v>0</v>
      </c>
      <c r="G458" s="88">
        <f t="shared" si="22"/>
        <v>0</v>
      </c>
    </row>
    <row r="459" spans="1:7" s="85" customFormat="1" hidden="1">
      <c r="A459" s="101" t="str">
        <f>Invoice!F461</f>
        <v>Exchange rate :</v>
      </c>
      <c r="B459" s="80">
        <f>Invoice!C461</f>
        <v>0</v>
      </c>
      <c r="C459" s="81">
        <f>Invoice!B461</f>
        <v>0</v>
      </c>
      <c r="D459" s="86">
        <f t="shared" si="20"/>
        <v>0</v>
      </c>
      <c r="E459" s="86">
        <f t="shared" si="21"/>
        <v>0</v>
      </c>
      <c r="F459" s="87">
        <f>Invoice!G461</f>
        <v>0</v>
      </c>
      <c r="G459" s="88">
        <f t="shared" si="22"/>
        <v>0</v>
      </c>
    </row>
    <row r="460" spans="1:7" s="85" customFormat="1" hidden="1">
      <c r="A460" s="101" t="str">
        <f>Invoice!F462</f>
        <v>Exchange rate :</v>
      </c>
      <c r="B460" s="80">
        <f>Invoice!C462</f>
        <v>0</v>
      </c>
      <c r="C460" s="81">
        <f>Invoice!B462</f>
        <v>0</v>
      </c>
      <c r="D460" s="86">
        <f t="shared" si="20"/>
        <v>0</v>
      </c>
      <c r="E460" s="86">
        <f t="shared" si="21"/>
        <v>0</v>
      </c>
      <c r="F460" s="87">
        <f>Invoice!G462</f>
        <v>0</v>
      </c>
      <c r="G460" s="88">
        <f t="shared" si="22"/>
        <v>0</v>
      </c>
    </row>
    <row r="461" spans="1:7" s="85" customFormat="1" hidden="1">
      <c r="A461" s="101" t="str">
        <f>Invoice!F463</f>
        <v>Exchange rate :</v>
      </c>
      <c r="B461" s="80">
        <f>Invoice!C463</f>
        <v>0</v>
      </c>
      <c r="C461" s="81">
        <f>Invoice!B463</f>
        <v>0</v>
      </c>
      <c r="D461" s="86">
        <f t="shared" si="20"/>
        <v>0</v>
      </c>
      <c r="E461" s="86">
        <f t="shared" si="21"/>
        <v>0</v>
      </c>
      <c r="F461" s="87">
        <f>Invoice!G463</f>
        <v>0</v>
      </c>
      <c r="G461" s="88">
        <f t="shared" si="22"/>
        <v>0</v>
      </c>
    </row>
    <row r="462" spans="1:7" s="85" customFormat="1" hidden="1">
      <c r="A462" s="101" t="str">
        <f>Invoice!F464</f>
        <v>Exchange rate :</v>
      </c>
      <c r="B462" s="80">
        <f>Invoice!C464</f>
        <v>0</v>
      </c>
      <c r="C462" s="81">
        <f>Invoice!B464</f>
        <v>0</v>
      </c>
      <c r="D462" s="86">
        <f t="shared" si="20"/>
        <v>0</v>
      </c>
      <c r="E462" s="86">
        <f t="shared" si="21"/>
        <v>0</v>
      </c>
      <c r="F462" s="87">
        <f>Invoice!G464</f>
        <v>0</v>
      </c>
      <c r="G462" s="88">
        <f t="shared" si="22"/>
        <v>0</v>
      </c>
    </row>
    <row r="463" spans="1:7" s="85" customFormat="1" hidden="1">
      <c r="A463" s="101" t="str">
        <f>Invoice!F465</f>
        <v>Exchange rate :</v>
      </c>
      <c r="B463" s="80">
        <f>Invoice!C465</f>
        <v>0</v>
      </c>
      <c r="C463" s="81">
        <f>Invoice!B465</f>
        <v>0</v>
      </c>
      <c r="D463" s="86">
        <f t="shared" si="20"/>
        <v>0</v>
      </c>
      <c r="E463" s="86">
        <f t="shared" si="21"/>
        <v>0</v>
      </c>
      <c r="F463" s="87">
        <f>Invoice!G465</f>
        <v>0</v>
      </c>
      <c r="G463" s="88">
        <f t="shared" si="22"/>
        <v>0</v>
      </c>
    </row>
    <row r="464" spans="1:7" s="85" customFormat="1" hidden="1">
      <c r="A464" s="101" t="str">
        <f>Invoice!F466</f>
        <v>Exchange rate :</v>
      </c>
      <c r="B464" s="80">
        <f>Invoice!C466</f>
        <v>0</v>
      </c>
      <c r="C464" s="81">
        <f>Invoice!B466</f>
        <v>0</v>
      </c>
      <c r="D464" s="86">
        <f t="shared" si="20"/>
        <v>0</v>
      </c>
      <c r="E464" s="86">
        <f t="shared" si="21"/>
        <v>0</v>
      </c>
      <c r="F464" s="87">
        <f>Invoice!G466</f>
        <v>0</v>
      </c>
      <c r="G464" s="88">
        <f t="shared" si="22"/>
        <v>0</v>
      </c>
    </row>
    <row r="465" spans="1:7" s="85" customFormat="1" hidden="1">
      <c r="A465" s="101" t="str">
        <f>Invoice!F467</f>
        <v>Exchange rate :</v>
      </c>
      <c r="B465" s="80">
        <f>Invoice!C467</f>
        <v>0</v>
      </c>
      <c r="C465" s="81">
        <f>Invoice!B467</f>
        <v>0</v>
      </c>
      <c r="D465" s="86">
        <f t="shared" si="20"/>
        <v>0</v>
      </c>
      <c r="E465" s="86">
        <f t="shared" si="21"/>
        <v>0</v>
      </c>
      <c r="F465" s="87">
        <f>Invoice!G467</f>
        <v>0</v>
      </c>
      <c r="G465" s="88">
        <f t="shared" si="22"/>
        <v>0</v>
      </c>
    </row>
    <row r="466" spans="1:7" s="85" customFormat="1" hidden="1">
      <c r="A466" s="101" t="str">
        <f>Invoice!F468</f>
        <v>Exchange rate :</v>
      </c>
      <c r="B466" s="80">
        <f>Invoice!C468</f>
        <v>0</v>
      </c>
      <c r="C466" s="81">
        <f>Invoice!B468</f>
        <v>0</v>
      </c>
      <c r="D466" s="86">
        <f t="shared" si="20"/>
        <v>0</v>
      </c>
      <c r="E466" s="86">
        <f t="shared" si="21"/>
        <v>0</v>
      </c>
      <c r="F466" s="87">
        <f>Invoice!G468</f>
        <v>0</v>
      </c>
      <c r="G466" s="88">
        <f t="shared" si="22"/>
        <v>0</v>
      </c>
    </row>
    <row r="467" spans="1:7" s="85" customFormat="1" hidden="1">
      <c r="A467" s="101" t="str">
        <f>Invoice!F469</f>
        <v>Exchange rate :</v>
      </c>
      <c r="B467" s="80">
        <f>Invoice!C469</f>
        <v>0</v>
      </c>
      <c r="C467" s="81">
        <f>Invoice!B469</f>
        <v>0</v>
      </c>
      <c r="D467" s="86">
        <f t="shared" si="20"/>
        <v>0</v>
      </c>
      <c r="E467" s="86">
        <f t="shared" si="21"/>
        <v>0</v>
      </c>
      <c r="F467" s="87">
        <f>Invoice!G469</f>
        <v>0</v>
      </c>
      <c r="G467" s="88">
        <f t="shared" si="22"/>
        <v>0</v>
      </c>
    </row>
    <row r="468" spans="1:7" s="85" customFormat="1" hidden="1">
      <c r="A468" s="101" t="str">
        <f>Invoice!F470</f>
        <v>Exchange rate :</v>
      </c>
      <c r="B468" s="80">
        <f>Invoice!C470</f>
        <v>0</v>
      </c>
      <c r="C468" s="81">
        <f>Invoice!B470</f>
        <v>0</v>
      </c>
      <c r="D468" s="86">
        <f t="shared" si="20"/>
        <v>0</v>
      </c>
      <c r="E468" s="86">
        <f t="shared" si="21"/>
        <v>0</v>
      </c>
      <c r="F468" s="87">
        <f>Invoice!G470</f>
        <v>0</v>
      </c>
      <c r="G468" s="88">
        <f t="shared" si="22"/>
        <v>0</v>
      </c>
    </row>
    <row r="469" spans="1:7" s="85" customFormat="1" hidden="1">
      <c r="A469" s="101" t="str">
        <f>Invoice!F471</f>
        <v>Exchange rate :</v>
      </c>
      <c r="B469" s="80">
        <f>Invoice!C471</f>
        <v>0</v>
      </c>
      <c r="C469" s="81">
        <f>Invoice!B471</f>
        <v>0</v>
      </c>
      <c r="D469" s="86">
        <f t="shared" si="20"/>
        <v>0</v>
      </c>
      <c r="E469" s="86">
        <f t="shared" si="21"/>
        <v>0</v>
      </c>
      <c r="F469" s="87">
        <f>Invoice!G471</f>
        <v>0</v>
      </c>
      <c r="G469" s="88">
        <f t="shared" si="22"/>
        <v>0</v>
      </c>
    </row>
    <row r="470" spans="1:7" s="85" customFormat="1" hidden="1">
      <c r="A470" s="101" t="str">
        <f>Invoice!F472</f>
        <v>Exchange rate :</v>
      </c>
      <c r="B470" s="80">
        <f>Invoice!C472</f>
        <v>0</v>
      </c>
      <c r="C470" s="81">
        <f>Invoice!B472</f>
        <v>0</v>
      </c>
      <c r="D470" s="86">
        <f t="shared" si="20"/>
        <v>0</v>
      </c>
      <c r="E470" s="86">
        <f t="shared" si="21"/>
        <v>0</v>
      </c>
      <c r="F470" s="87">
        <f>Invoice!G472</f>
        <v>0</v>
      </c>
      <c r="G470" s="88">
        <f t="shared" si="22"/>
        <v>0</v>
      </c>
    </row>
    <row r="471" spans="1:7" s="85" customFormat="1" hidden="1">
      <c r="A471" s="101" t="str">
        <f>Invoice!F473</f>
        <v>Exchange rate :</v>
      </c>
      <c r="B471" s="80">
        <f>Invoice!C473</f>
        <v>0</v>
      </c>
      <c r="C471" s="81">
        <f>Invoice!B473</f>
        <v>0</v>
      </c>
      <c r="D471" s="86">
        <f t="shared" si="20"/>
        <v>0</v>
      </c>
      <c r="E471" s="86">
        <f t="shared" si="21"/>
        <v>0</v>
      </c>
      <c r="F471" s="87">
        <f>Invoice!G473</f>
        <v>0</v>
      </c>
      <c r="G471" s="88">
        <f t="shared" si="22"/>
        <v>0</v>
      </c>
    </row>
    <row r="472" spans="1:7" s="85" customFormat="1" hidden="1">
      <c r="A472" s="101" t="str">
        <f>Invoice!F474</f>
        <v>Exchange rate :</v>
      </c>
      <c r="B472" s="80">
        <f>Invoice!C474</f>
        <v>0</v>
      </c>
      <c r="C472" s="81">
        <f>Invoice!B474</f>
        <v>0</v>
      </c>
      <c r="D472" s="86">
        <f t="shared" si="20"/>
        <v>0</v>
      </c>
      <c r="E472" s="86">
        <f t="shared" si="21"/>
        <v>0</v>
      </c>
      <c r="F472" s="87">
        <f>Invoice!G474</f>
        <v>0</v>
      </c>
      <c r="G472" s="88">
        <f t="shared" si="22"/>
        <v>0</v>
      </c>
    </row>
    <row r="473" spans="1:7" s="85" customFormat="1" hidden="1">
      <c r="A473" s="101" t="str">
        <f>Invoice!F475</f>
        <v>Exchange rate :</v>
      </c>
      <c r="B473" s="80">
        <f>Invoice!C475</f>
        <v>0</v>
      </c>
      <c r="C473" s="81">
        <f>Invoice!B475</f>
        <v>0</v>
      </c>
      <c r="D473" s="86">
        <f t="shared" si="20"/>
        <v>0</v>
      </c>
      <c r="E473" s="86">
        <f t="shared" si="21"/>
        <v>0</v>
      </c>
      <c r="F473" s="87">
        <f>Invoice!G475</f>
        <v>0</v>
      </c>
      <c r="G473" s="88">
        <f t="shared" si="22"/>
        <v>0</v>
      </c>
    </row>
    <row r="474" spans="1:7" s="85" customFormat="1" hidden="1">
      <c r="A474" s="101" t="str">
        <f>Invoice!F476</f>
        <v>Exchange rate :</v>
      </c>
      <c r="B474" s="80">
        <f>Invoice!C476</f>
        <v>0</v>
      </c>
      <c r="C474" s="81">
        <f>Invoice!B476</f>
        <v>0</v>
      </c>
      <c r="D474" s="86">
        <f t="shared" si="20"/>
        <v>0</v>
      </c>
      <c r="E474" s="86">
        <f t="shared" si="21"/>
        <v>0</v>
      </c>
      <c r="F474" s="87">
        <f>Invoice!G476</f>
        <v>0</v>
      </c>
      <c r="G474" s="88">
        <f t="shared" si="22"/>
        <v>0</v>
      </c>
    </row>
    <row r="475" spans="1:7" s="85" customFormat="1" hidden="1">
      <c r="A475" s="101" t="str">
        <f>Invoice!F477</f>
        <v>Exchange rate :</v>
      </c>
      <c r="B475" s="80">
        <f>Invoice!C477</f>
        <v>0</v>
      </c>
      <c r="C475" s="81">
        <f>Invoice!B477</f>
        <v>0</v>
      </c>
      <c r="D475" s="86">
        <f t="shared" si="20"/>
        <v>0</v>
      </c>
      <c r="E475" s="86">
        <f t="shared" si="21"/>
        <v>0</v>
      </c>
      <c r="F475" s="87">
        <f>Invoice!G477</f>
        <v>0</v>
      </c>
      <c r="G475" s="88">
        <f t="shared" si="22"/>
        <v>0</v>
      </c>
    </row>
    <row r="476" spans="1:7" s="85" customFormat="1" hidden="1">
      <c r="A476" s="101" t="str">
        <f>Invoice!F478</f>
        <v>Exchange rate :</v>
      </c>
      <c r="B476" s="80">
        <f>Invoice!C478</f>
        <v>0</v>
      </c>
      <c r="C476" s="81">
        <f>Invoice!B478</f>
        <v>0</v>
      </c>
      <c r="D476" s="86">
        <f t="shared" si="20"/>
        <v>0</v>
      </c>
      <c r="E476" s="86">
        <f t="shared" si="21"/>
        <v>0</v>
      </c>
      <c r="F476" s="87">
        <f>Invoice!G478</f>
        <v>0</v>
      </c>
      <c r="G476" s="88">
        <f t="shared" si="22"/>
        <v>0</v>
      </c>
    </row>
    <row r="477" spans="1:7" s="85" customFormat="1" hidden="1">
      <c r="A477" s="101" t="str">
        <f>Invoice!F479</f>
        <v>Exchange rate :</v>
      </c>
      <c r="B477" s="80">
        <f>Invoice!C479</f>
        <v>0</v>
      </c>
      <c r="C477" s="81">
        <f>Invoice!B479</f>
        <v>0</v>
      </c>
      <c r="D477" s="86">
        <f t="shared" si="20"/>
        <v>0</v>
      </c>
      <c r="E477" s="86">
        <f t="shared" si="21"/>
        <v>0</v>
      </c>
      <c r="F477" s="87">
        <f>Invoice!G479</f>
        <v>0</v>
      </c>
      <c r="G477" s="88">
        <f t="shared" si="22"/>
        <v>0</v>
      </c>
    </row>
    <row r="478" spans="1:7" s="85" customFormat="1" hidden="1">
      <c r="A478" s="101" t="str">
        <f>Invoice!F480</f>
        <v>Exchange rate :</v>
      </c>
      <c r="B478" s="80">
        <f>Invoice!C480</f>
        <v>0</v>
      </c>
      <c r="C478" s="81">
        <f>Invoice!B480</f>
        <v>0</v>
      </c>
      <c r="D478" s="86">
        <f t="shared" si="20"/>
        <v>0</v>
      </c>
      <c r="E478" s="86">
        <f t="shared" si="21"/>
        <v>0</v>
      </c>
      <c r="F478" s="87">
        <f>Invoice!G480</f>
        <v>0</v>
      </c>
      <c r="G478" s="88">
        <f t="shared" si="22"/>
        <v>0</v>
      </c>
    </row>
    <row r="479" spans="1:7" s="85" customFormat="1" hidden="1">
      <c r="A479" s="101" t="str">
        <f>Invoice!F481</f>
        <v>Exchange rate :</v>
      </c>
      <c r="B479" s="80">
        <f>Invoice!C481</f>
        <v>0</v>
      </c>
      <c r="C479" s="81">
        <f>Invoice!B481</f>
        <v>0</v>
      </c>
      <c r="D479" s="86">
        <f t="shared" si="20"/>
        <v>0</v>
      </c>
      <c r="E479" s="86">
        <f t="shared" si="21"/>
        <v>0</v>
      </c>
      <c r="F479" s="87">
        <f>Invoice!G481</f>
        <v>0</v>
      </c>
      <c r="G479" s="88">
        <f t="shared" si="22"/>
        <v>0</v>
      </c>
    </row>
    <row r="480" spans="1:7" s="85" customFormat="1" hidden="1">
      <c r="A480" s="101" t="str">
        <f>Invoice!F482</f>
        <v>Exchange rate :</v>
      </c>
      <c r="B480" s="80">
        <f>Invoice!C482</f>
        <v>0</v>
      </c>
      <c r="C480" s="81">
        <f>Invoice!B482</f>
        <v>0</v>
      </c>
      <c r="D480" s="86">
        <f t="shared" si="20"/>
        <v>0</v>
      </c>
      <c r="E480" s="86">
        <f t="shared" si="21"/>
        <v>0</v>
      </c>
      <c r="F480" s="87">
        <f>Invoice!G482</f>
        <v>0</v>
      </c>
      <c r="G480" s="88">
        <f t="shared" si="22"/>
        <v>0</v>
      </c>
    </row>
    <row r="481" spans="1:7" s="85" customFormat="1" hidden="1">
      <c r="A481" s="101" t="str">
        <f>Invoice!F483</f>
        <v>Exchange rate :</v>
      </c>
      <c r="B481" s="80">
        <f>Invoice!C483</f>
        <v>0</v>
      </c>
      <c r="C481" s="81">
        <f>Invoice!B483</f>
        <v>0</v>
      </c>
      <c r="D481" s="86">
        <f t="shared" si="20"/>
        <v>0</v>
      </c>
      <c r="E481" s="86">
        <f t="shared" si="21"/>
        <v>0</v>
      </c>
      <c r="F481" s="87">
        <f>Invoice!G483</f>
        <v>0</v>
      </c>
      <c r="G481" s="88">
        <f t="shared" si="22"/>
        <v>0</v>
      </c>
    </row>
    <row r="482" spans="1:7" s="85" customFormat="1" hidden="1">
      <c r="A482" s="101" t="str">
        <f>Invoice!F484</f>
        <v>Exchange rate :</v>
      </c>
      <c r="B482" s="80">
        <f>Invoice!C484</f>
        <v>0</v>
      </c>
      <c r="C482" s="81">
        <f>Invoice!B484</f>
        <v>0</v>
      </c>
      <c r="D482" s="86">
        <f t="shared" si="20"/>
        <v>0</v>
      </c>
      <c r="E482" s="86">
        <f t="shared" si="21"/>
        <v>0</v>
      </c>
      <c r="F482" s="87">
        <f>Invoice!G484</f>
        <v>0</v>
      </c>
      <c r="G482" s="88">
        <f t="shared" si="22"/>
        <v>0</v>
      </c>
    </row>
    <row r="483" spans="1:7" s="85" customFormat="1" hidden="1">
      <c r="A483" s="101" t="str">
        <f>Invoice!F485</f>
        <v>Exchange rate :</v>
      </c>
      <c r="B483" s="80">
        <f>Invoice!C485</f>
        <v>0</v>
      </c>
      <c r="C483" s="81">
        <f>Invoice!B485</f>
        <v>0</v>
      </c>
      <c r="D483" s="86">
        <f t="shared" si="20"/>
        <v>0</v>
      </c>
      <c r="E483" s="86">
        <f t="shared" si="21"/>
        <v>0</v>
      </c>
      <c r="F483" s="87">
        <f>Invoice!G485</f>
        <v>0</v>
      </c>
      <c r="G483" s="88">
        <f t="shared" si="22"/>
        <v>0</v>
      </c>
    </row>
    <row r="484" spans="1:7" s="85" customFormat="1" hidden="1">
      <c r="A484" s="101" t="str">
        <f>Invoice!F486</f>
        <v>Exchange rate :</v>
      </c>
      <c r="B484" s="80">
        <f>Invoice!C486</f>
        <v>0</v>
      </c>
      <c r="C484" s="81">
        <f>Invoice!B486</f>
        <v>0</v>
      </c>
      <c r="D484" s="86">
        <f t="shared" si="20"/>
        <v>0</v>
      </c>
      <c r="E484" s="86">
        <f t="shared" si="21"/>
        <v>0</v>
      </c>
      <c r="F484" s="87">
        <f>Invoice!G486</f>
        <v>0</v>
      </c>
      <c r="G484" s="88">
        <f t="shared" si="22"/>
        <v>0</v>
      </c>
    </row>
    <row r="485" spans="1:7" s="85" customFormat="1" hidden="1">
      <c r="A485" s="101" t="str">
        <f>Invoice!F487</f>
        <v>Exchange rate :</v>
      </c>
      <c r="B485" s="80">
        <f>Invoice!C487</f>
        <v>0</v>
      </c>
      <c r="C485" s="81">
        <f>Invoice!B487</f>
        <v>0</v>
      </c>
      <c r="D485" s="86">
        <f t="shared" si="20"/>
        <v>0</v>
      </c>
      <c r="E485" s="86">
        <f t="shared" si="21"/>
        <v>0</v>
      </c>
      <c r="F485" s="87">
        <f>Invoice!G487</f>
        <v>0</v>
      </c>
      <c r="G485" s="88">
        <f t="shared" si="22"/>
        <v>0</v>
      </c>
    </row>
    <row r="486" spans="1:7" s="85" customFormat="1" hidden="1">
      <c r="A486" s="101" t="str">
        <f>Invoice!F488</f>
        <v>Exchange rate :</v>
      </c>
      <c r="B486" s="80">
        <f>Invoice!C488</f>
        <v>0</v>
      </c>
      <c r="C486" s="81">
        <f>Invoice!B488</f>
        <v>0</v>
      </c>
      <c r="D486" s="86">
        <f t="shared" si="20"/>
        <v>0</v>
      </c>
      <c r="E486" s="86">
        <f t="shared" si="21"/>
        <v>0</v>
      </c>
      <c r="F486" s="87">
        <f>Invoice!G488</f>
        <v>0</v>
      </c>
      <c r="G486" s="88">
        <f t="shared" si="22"/>
        <v>0</v>
      </c>
    </row>
    <row r="487" spans="1:7" s="85" customFormat="1" hidden="1">
      <c r="A487" s="101" t="str">
        <f>Invoice!F489</f>
        <v>Exchange rate :</v>
      </c>
      <c r="B487" s="80">
        <f>Invoice!C489</f>
        <v>0</v>
      </c>
      <c r="C487" s="81">
        <f>Invoice!B489</f>
        <v>0</v>
      </c>
      <c r="D487" s="86">
        <f t="shared" si="20"/>
        <v>0</v>
      </c>
      <c r="E487" s="86">
        <f t="shared" si="21"/>
        <v>0</v>
      </c>
      <c r="F487" s="87">
        <f>Invoice!G489</f>
        <v>0</v>
      </c>
      <c r="G487" s="88">
        <f t="shared" si="22"/>
        <v>0</v>
      </c>
    </row>
    <row r="488" spans="1:7" s="85" customFormat="1" hidden="1">
      <c r="A488" s="101" t="str">
        <f>Invoice!F490</f>
        <v>Exchange rate :</v>
      </c>
      <c r="B488" s="80">
        <f>Invoice!C490</f>
        <v>0</v>
      </c>
      <c r="C488" s="81">
        <f>Invoice!B490</f>
        <v>0</v>
      </c>
      <c r="D488" s="86">
        <f t="shared" si="20"/>
        <v>0</v>
      </c>
      <c r="E488" s="86">
        <f t="shared" si="21"/>
        <v>0</v>
      </c>
      <c r="F488" s="87">
        <f>Invoice!G490</f>
        <v>0</v>
      </c>
      <c r="G488" s="88">
        <f t="shared" si="22"/>
        <v>0</v>
      </c>
    </row>
    <row r="489" spans="1:7" s="85" customFormat="1" hidden="1">
      <c r="A489" s="101" t="str">
        <f>Invoice!F491</f>
        <v>Exchange rate :</v>
      </c>
      <c r="B489" s="80">
        <f>Invoice!C491</f>
        <v>0</v>
      </c>
      <c r="C489" s="81">
        <f>Invoice!B491</f>
        <v>0</v>
      </c>
      <c r="D489" s="86">
        <f t="shared" si="20"/>
        <v>0</v>
      </c>
      <c r="E489" s="86">
        <f t="shared" si="21"/>
        <v>0</v>
      </c>
      <c r="F489" s="87">
        <f>Invoice!G491</f>
        <v>0</v>
      </c>
      <c r="G489" s="88">
        <f t="shared" si="22"/>
        <v>0</v>
      </c>
    </row>
    <row r="490" spans="1:7" s="85" customFormat="1" hidden="1">
      <c r="A490" s="101" t="str">
        <f>Invoice!F492</f>
        <v>Exchange rate :</v>
      </c>
      <c r="B490" s="80">
        <f>Invoice!C492</f>
        <v>0</v>
      </c>
      <c r="C490" s="81">
        <f>Invoice!B492</f>
        <v>0</v>
      </c>
      <c r="D490" s="86">
        <f t="shared" si="20"/>
        <v>0</v>
      </c>
      <c r="E490" s="86">
        <f t="shared" si="21"/>
        <v>0</v>
      </c>
      <c r="F490" s="87">
        <f>Invoice!G492</f>
        <v>0</v>
      </c>
      <c r="G490" s="88">
        <f t="shared" si="22"/>
        <v>0</v>
      </c>
    </row>
    <row r="491" spans="1:7" s="85" customFormat="1" hidden="1">
      <c r="A491" s="101" t="str">
        <f>Invoice!F493</f>
        <v>Exchange rate :</v>
      </c>
      <c r="B491" s="80">
        <f>Invoice!C493</f>
        <v>0</v>
      </c>
      <c r="C491" s="81">
        <f>Invoice!B493</f>
        <v>0</v>
      </c>
      <c r="D491" s="86">
        <f t="shared" si="20"/>
        <v>0</v>
      </c>
      <c r="E491" s="86">
        <f t="shared" si="21"/>
        <v>0</v>
      </c>
      <c r="F491" s="87">
        <f>Invoice!G493</f>
        <v>0</v>
      </c>
      <c r="G491" s="88">
        <f t="shared" si="22"/>
        <v>0</v>
      </c>
    </row>
    <row r="492" spans="1:7" s="85" customFormat="1" hidden="1">
      <c r="A492" s="101" t="str">
        <f>Invoice!F494</f>
        <v>Exchange rate :</v>
      </c>
      <c r="B492" s="80">
        <f>Invoice!C494</f>
        <v>0</v>
      </c>
      <c r="C492" s="81">
        <f>Invoice!B494</f>
        <v>0</v>
      </c>
      <c r="D492" s="86">
        <f t="shared" si="20"/>
        <v>0</v>
      </c>
      <c r="E492" s="86">
        <f t="shared" si="21"/>
        <v>0</v>
      </c>
      <c r="F492" s="87">
        <f>Invoice!G494</f>
        <v>0</v>
      </c>
      <c r="G492" s="88">
        <f t="shared" si="22"/>
        <v>0</v>
      </c>
    </row>
    <row r="493" spans="1:7" s="85" customFormat="1" hidden="1">
      <c r="A493" s="101" t="str">
        <f>Invoice!F495</f>
        <v>Exchange rate :</v>
      </c>
      <c r="B493" s="80">
        <f>Invoice!C495</f>
        <v>0</v>
      </c>
      <c r="C493" s="81">
        <f>Invoice!B495</f>
        <v>0</v>
      </c>
      <c r="D493" s="86">
        <f t="shared" si="20"/>
        <v>0</v>
      </c>
      <c r="E493" s="86">
        <f t="shared" si="21"/>
        <v>0</v>
      </c>
      <c r="F493" s="87">
        <f>Invoice!G495</f>
        <v>0</v>
      </c>
      <c r="G493" s="88">
        <f t="shared" si="22"/>
        <v>0</v>
      </c>
    </row>
    <row r="494" spans="1:7" s="85" customFormat="1" hidden="1">
      <c r="A494" s="101" t="str">
        <f>Invoice!F496</f>
        <v>Exchange rate :</v>
      </c>
      <c r="B494" s="80">
        <f>Invoice!C496</f>
        <v>0</v>
      </c>
      <c r="C494" s="81">
        <f>Invoice!B496</f>
        <v>0</v>
      </c>
      <c r="D494" s="86">
        <f t="shared" si="20"/>
        <v>0</v>
      </c>
      <c r="E494" s="86">
        <f t="shared" si="21"/>
        <v>0</v>
      </c>
      <c r="F494" s="87">
        <f>Invoice!G496</f>
        <v>0</v>
      </c>
      <c r="G494" s="88">
        <f t="shared" si="22"/>
        <v>0</v>
      </c>
    </row>
    <row r="495" spans="1:7" s="85" customFormat="1" hidden="1">
      <c r="A495" s="101" t="str">
        <f>Invoice!F497</f>
        <v>Exchange rate :</v>
      </c>
      <c r="B495" s="80">
        <f>Invoice!C497</f>
        <v>0</v>
      </c>
      <c r="C495" s="81">
        <f>Invoice!B497</f>
        <v>0</v>
      </c>
      <c r="D495" s="86">
        <f t="shared" si="20"/>
        <v>0</v>
      </c>
      <c r="E495" s="86">
        <f t="shared" si="21"/>
        <v>0</v>
      </c>
      <c r="F495" s="87">
        <f>Invoice!G497</f>
        <v>0</v>
      </c>
      <c r="G495" s="88">
        <f t="shared" si="22"/>
        <v>0</v>
      </c>
    </row>
    <row r="496" spans="1:7" s="85" customFormat="1" hidden="1">
      <c r="A496" s="101" t="str">
        <f>Invoice!F498</f>
        <v>Exchange rate :</v>
      </c>
      <c r="B496" s="80">
        <f>Invoice!C498</f>
        <v>0</v>
      </c>
      <c r="C496" s="81">
        <f>Invoice!B498</f>
        <v>0</v>
      </c>
      <c r="D496" s="86">
        <f t="shared" si="20"/>
        <v>0</v>
      </c>
      <c r="E496" s="86">
        <f t="shared" si="21"/>
        <v>0</v>
      </c>
      <c r="F496" s="87">
        <f>Invoice!G498</f>
        <v>0</v>
      </c>
      <c r="G496" s="88">
        <f t="shared" si="22"/>
        <v>0</v>
      </c>
    </row>
    <row r="497" spans="1:7" s="85" customFormat="1" hidden="1">
      <c r="A497" s="101" t="str">
        <f>Invoice!F499</f>
        <v>Exchange rate :</v>
      </c>
      <c r="B497" s="80">
        <f>Invoice!C499</f>
        <v>0</v>
      </c>
      <c r="C497" s="81">
        <f>Invoice!B499</f>
        <v>0</v>
      </c>
      <c r="D497" s="86">
        <f t="shared" si="20"/>
        <v>0</v>
      </c>
      <c r="E497" s="86">
        <f t="shared" si="21"/>
        <v>0</v>
      </c>
      <c r="F497" s="87">
        <f>Invoice!G499</f>
        <v>0</v>
      </c>
      <c r="G497" s="88">
        <f t="shared" si="22"/>
        <v>0</v>
      </c>
    </row>
    <row r="498" spans="1:7" s="85" customFormat="1" hidden="1">
      <c r="A498" s="101" t="str">
        <f>Invoice!F500</f>
        <v>Exchange rate :</v>
      </c>
      <c r="B498" s="80">
        <f>Invoice!C500</f>
        <v>0</v>
      </c>
      <c r="C498" s="81">
        <f>Invoice!B500</f>
        <v>0</v>
      </c>
      <c r="D498" s="86">
        <f t="shared" si="20"/>
        <v>0</v>
      </c>
      <c r="E498" s="86">
        <f t="shared" si="21"/>
        <v>0</v>
      </c>
      <c r="F498" s="87">
        <f>Invoice!G500</f>
        <v>0</v>
      </c>
      <c r="G498" s="88">
        <f t="shared" si="22"/>
        <v>0</v>
      </c>
    </row>
    <row r="499" spans="1:7" s="85" customFormat="1" hidden="1">
      <c r="A499" s="101" t="str">
        <f>Invoice!F501</f>
        <v>Exchange rate :</v>
      </c>
      <c r="B499" s="80">
        <f>Invoice!C501</f>
        <v>0</v>
      </c>
      <c r="C499" s="81">
        <f>Invoice!B501</f>
        <v>0</v>
      </c>
      <c r="D499" s="86">
        <f t="shared" si="20"/>
        <v>0</v>
      </c>
      <c r="E499" s="86">
        <f t="shared" si="21"/>
        <v>0</v>
      </c>
      <c r="F499" s="87">
        <f>Invoice!G501</f>
        <v>0</v>
      </c>
      <c r="G499" s="88">
        <f t="shared" si="22"/>
        <v>0</v>
      </c>
    </row>
    <row r="500" spans="1:7" s="85" customFormat="1" hidden="1">
      <c r="A500" s="101" t="str">
        <f>Invoice!F502</f>
        <v>Exchange rate :</v>
      </c>
      <c r="B500" s="80">
        <f>Invoice!C502</f>
        <v>0</v>
      </c>
      <c r="C500" s="81">
        <f>Invoice!B502</f>
        <v>0</v>
      </c>
      <c r="D500" s="86">
        <f t="shared" si="20"/>
        <v>0</v>
      </c>
      <c r="E500" s="86">
        <f t="shared" si="21"/>
        <v>0</v>
      </c>
      <c r="F500" s="87">
        <f>Invoice!G502</f>
        <v>0</v>
      </c>
      <c r="G500" s="88">
        <f t="shared" si="22"/>
        <v>0</v>
      </c>
    </row>
    <row r="501" spans="1:7" s="85" customFormat="1" hidden="1">
      <c r="A501" s="101" t="str">
        <f>Invoice!F503</f>
        <v>Exchange rate :</v>
      </c>
      <c r="B501" s="80">
        <f>Invoice!C503</f>
        <v>0</v>
      </c>
      <c r="C501" s="81">
        <f>Invoice!B503</f>
        <v>0</v>
      </c>
      <c r="D501" s="86">
        <f t="shared" si="20"/>
        <v>0</v>
      </c>
      <c r="E501" s="86">
        <f t="shared" si="21"/>
        <v>0</v>
      </c>
      <c r="F501" s="87">
        <f>Invoice!G503</f>
        <v>0</v>
      </c>
      <c r="G501" s="88">
        <f t="shared" si="22"/>
        <v>0</v>
      </c>
    </row>
    <row r="502" spans="1:7" s="85" customFormat="1" hidden="1">
      <c r="A502" s="101" t="str">
        <f>Invoice!F504</f>
        <v>Exchange rate :</v>
      </c>
      <c r="B502" s="80">
        <f>Invoice!C504</f>
        <v>0</v>
      </c>
      <c r="C502" s="81">
        <f>Invoice!B504</f>
        <v>0</v>
      </c>
      <c r="D502" s="86">
        <f t="shared" si="20"/>
        <v>0</v>
      </c>
      <c r="E502" s="86">
        <f t="shared" si="21"/>
        <v>0</v>
      </c>
      <c r="F502" s="87">
        <f>Invoice!G504</f>
        <v>0</v>
      </c>
      <c r="G502" s="88">
        <f t="shared" si="22"/>
        <v>0</v>
      </c>
    </row>
    <row r="503" spans="1:7" s="85" customFormat="1" hidden="1">
      <c r="A503" s="101" t="str">
        <f>Invoice!F505</f>
        <v>Exchange rate :</v>
      </c>
      <c r="B503" s="80">
        <f>Invoice!C505</f>
        <v>0</v>
      </c>
      <c r="C503" s="81">
        <f>Invoice!B505</f>
        <v>0</v>
      </c>
      <c r="D503" s="86">
        <f t="shared" si="20"/>
        <v>0</v>
      </c>
      <c r="E503" s="86">
        <f t="shared" si="21"/>
        <v>0</v>
      </c>
      <c r="F503" s="87">
        <f>Invoice!G505</f>
        <v>0</v>
      </c>
      <c r="G503" s="88">
        <f t="shared" si="22"/>
        <v>0</v>
      </c>
    </row>
    <row r="504" spans="1:7" s="85" customFormat="1" hidden="1">
      <c r="A504" s="101" t="str">
        <f>Invoice!F506</f>
        <v>Exchange rate :</v>
      </c>
      <c r="B504" s="80">
        <f>Invoice!C506</f>
        <v>0</v>
      </c>
      <c r="C504" s="81">
        <f>Invoice!B506</f>
        <v>0</v>
      </c>
      <c r="D504" s="86">
        <f t="shared" si="20"/>
        <v>0</v>
      </c>
      <c r="E504" s="86">
        <f t="shared" si="21"/>
        <v>0</v>
      </c>
      <c r="F504" s="87">
        <f>Invoice!G506</f>
        <v>0</v>
      </c>
      <c r="G504" s="88">
        <f t="shared" si="22"/>
        <v>0</v>
      </c>
    </row>
    <row r="505" spans="1:7" s="85" customFormat="1" hidden="1">
      <c r="A505" s="101" t="str">
        <f>Invoice!F507</f>
        <v>Exchange rate :</v>
      </c>
      <c r="B505" s="80">
        <f>Invoice!C507</f>
        <v>0</v>
      </c>
      <c r="C505" s="81">
        <f>Invoice!B507</f>
        <v>0</v>
      </c>
      <c r="D505" s="86">
        <f t="shared" si="20"/>
        <v>0</v>
      </c>
      <c r="E505" s="86">
        <f t="shared" si="21"/>
        <v>0</v>
      </c>
      <c r="F505" s="87">
        <f>Invoice!G507</f>
        <v>0</v>
      </c>
      <c r="G505" s="88">
        <f t="shared" si="22"/>
        <v>0</v>
      </c>
    </row>
    <row r="506" spans="1:7" s="85" customFormat="1" hidden="1">
      <c r="A506" s="101" t="str">
        <f>Invoice!F508</f>
        <v>Exchange rate :</v>
      </c>
      <c r="B506" s="80">
        <f>Invoice!C508</f>
        <v>0</v>
      </c>
      <c r="C506" s="81">
        <f>Invoice!B508</f>
        <v>0</v>
      </c>
      <c r="D506" s="86">
        <f t="shared" si="20"/>
        <v>0</v>
      </c>
      <c r="E506" s="86">
        <f t="shared" si="21"/>
        <v>0</v>
      </c>
      <c r="F506" s="87">
        <f>Invoice!G508</f>
        <v>0</v>
      </c>
      <c r="G506" s="88">
        <f t="shared" si="22"/>
        <v>0</v>
      </c>
    </row>
    <row r="507" spans="1:7" s="85" customFormat="1" hidden="1">
      <c r="A507" s="101" t="str">
        <f>Invoice!F509</f>
        <v>Exchange rate :</v>
      </c>
      <c r="B507" s="80">
        <f>Invoice!C509</f>
        <v>0</v>
      </c>
      <c r="C507" s="81">
        <f>Invoice!B509</f>
        <v>0</v>
      </c>
      <c r="D507" s="86">
        <f t="shared" si="20"/>
        <v>0</v>
      </c>
      <c r="E507" s="86">
        <f t="shared" si="21"/>
        <v>0</v>
      </c>
      <c r="F507" s="87">
        <f>Invoice!G509</f>
        <v>0</v>
      </c>
      <c r="G507" s="88">
        <f t="shared" si="22"/>
        <v>0</v>
      </c>
    </row>
    <row r="508" spans="1:7" s="85" customFormat="1" hidden="1">
      <c r="A508" s="101" t="str">
        <f>Invoice!F510</f>
        <v>Exchange rate :</v>
      </c>
      <c r="B508" s="80">
        <f>Invoice!C510</f>
        <v>0</v>
      </c>
      <c r="C508" s="81">
        <f>Invoice!B510</f>
        <v>0</v>
      </c>
      <c r="D508" s="86">
        <f t="shared" si="20"/>
        <v>0</v>
      </c>
      <c r="E508" s="86">
        <f t="shared" si="21"/>
        <v>0</v>
      </c>
      <c r="F508" s="87">
        <f>Invoice!G510</f>
        <v>0</v>
      </c>
      <c r="G508" s="88">
        <f t="shared" si="22"/>
        <v>0</v>
      </c>
    </row>
    <row r="509" spans="1:7" s="85" customFormat="1" hidden="1">
      <c r="A509" s="101" t="str">
        <f>Invoice!F511</f>
        <v>Exchange rate :</v>
      </c>
      <c r="B509" s="80">
        <f>Invoice!C511</f>
        <v>0</v>
      </c>
      <c r="C509" s="81">
        <f>Invoice!B511</f>
        <v>0</v>
      </c>
      <c r="D509" s="86">
        <f t="shared" si="20"/>
        <v>0</v>
      </c>
      <c r="E509" s="86">
        <f t="shared" si="21"/>
        <v>0</v>
      </c>
      <c r="F509" s="87">
        <f>Invoice!G511</f>
        <v>0</v>
      </c>
      <c r="G509" s="88">
        <f t="shared" si="22"/>
        <v>0</v>
      </c>
    </row>
    <row r="510" spans="1:7" s="85" customFormat="1" hidden="1">
      <c r="A510" s="101" t="str">
        <f>Invoice!F512</f>
        <v>Exchange rate :</v>
      </c>
      <c r="B510" s="80">
        <f>Invoice!C512</f>
        <v>0</v>
      </c>
      <c r="C510" s="81">
        <f>Invoice!B512</f>
        <v>0</v>
      </c>
      <c r="D510" s="86">
        <f t="shared" si="20"/>
        <v>0</v>
      </c>
      <c r="E510" s="86">
        <f t="shared" si="21"/>
        <v>0</v>
      </c>
      <c r="F510" s="87">
        <f>Invoice!G512</f>
        <v>0</v>
      </c>
      <c r="G510" s="88">
        <f t="shared" si="22"/>
        <v>0</v>
      </c>
    </row>
    <row r="511" spans="1:7" s="85" customFormat="1" hidden="1">
      <c r="A511" s="101" t="str">
        <f>Invoice!F513</f>
        <v>Exchange rate :</v>
      </c>
      <c r="B511" s="80">
        <f>Invoice!C513</f>
        <v>0</v>
      </c>
      <c r="C511" s="81">
        <f>Invoice!B513</f>
        <v>0</v>
      </c>
      <c r="D511" s="86">
        <f t="shared" si="20"/>
        <v>0</v>
      </c>
      <c r="E511" s="86">
        <f t="shared" si="21"/>
        <v>0</v>
      </c>
      <c r="F511" s="87">
        <f>Invoice!G513</f>
        <v>0</v>
      </c>
      <c r="G511" s="88">
        <f t="shared" si="22"/>
        <v>0</v>
      </c>
    </row>
    <row r="512" spans="1:7" s="85" customFormat="1" hidden="1">
      <c r="A512" s="101" t="str">
        <f>Invoice!F514</f>
        <v>Exchange rate :</v>
      </c>
      <c r="B512" s="80">
        <f>Invoice!C514</f>
        <v>0</v>
      </c>
      <c r="C512" s="81">
        <f>Invoice!B514</f>
        <v>0</v>
      </c>
      <c r="D512" s="86">
        <f t="shared" si="20"/>
        <v>0</v>
      </c>
      <c r="E512" s="86">
        <f t="shared" si="21"/>
        <v>0</v>
      </c>
      <c r="F512" s="87">
        <f>Invoice!G514</f>
        <v>0</v>
      </c>
      <c r="G512" s="88">
        <f t="shared" si="22"/>
        <v>0</v>
      </c>
    </row>
    <row r="513" spans="1:7" s="85" customFormat="1" hidden="1">
      <c r="A513" s="101" t="str">
        <f>Invoice!F515</f>
        <v>Exchange rate :</v>
      </c>
      <c r="B513" s="80">
        <f>Invoice!C515</f>
        <v>0</v>
      </c>
      <c r="C513" s="81">
        <f>Invoice!B515</f>
        <v>0</v>
      </c>
      <c r="D513" s="86">
        <f t="shared" ref="D513:D576" si="23">F513/$D$14</f>
        <v>0</v>
      </c>
      <c r="E513" s="86">
        <f t="shared" ref="E513:E576" si="24">G513/$D$14</f>
        <v>0</v>
      </c>
      <c r="F513" s="87">
        <f>Invoice!G515</f>
        <v>0</v>
      </c>
      <c r="G513" s="88">
        <f t="shared" ref="G513:G576" si="25">C513*F513</f>
        <v>0</v>
      </c>
    </row>
    <row r="514" spans="1:7" s="85" customFormat="1" hidden="1">
      <c r="A514" s="101" t="str">
        <f>Invoice!F516</f>
        <v>Exchange rate :</v>
      </c>
      <c r="B514" s="80">
        <f>Invoice!C516</f>
        <v>0</v>
      </c>
      <c r="C514" s="81">
        <f>Invoice!B516</f>
        <v>0</v>
      </c>
      <c r="D514" s="86">
        <f t="shared" si="23"/>
        <v>0</v>
      </c>
      <c r="E514" s="86">
        <f t="shared" si="24"/>
        <v>0</v>
      </c>
      <c r="F514" s="87">
        <f>Invoice!G516</f>
        <v>0</v>
      </c>
      <c r="G514" s="88">
        <f t="shared" si="25"/>
        <v>0</v>
      </c>
    </row>
    <row r="515" spans="1:7" s="85" customFormat="1" hidden="1">
      <c r="A515" s="101" t="str">
        <f>Invoice!F517</f>
        <v>Exchange rate :</v>
      </c>
      <c r="B515" s="80">
        <f>Invoice!C517</f>
        <v>0</v>
      </c>
      <c r="C515" s="81">
        <f>Invoice!B517</f>
        <v>0</v>
      </c>
      <c r="D515" s="86">
        <f t="shared" si="23"/>
        <v>0</v>
      </c>
      <c r="E515" s="86">
        <f t="shared" si="24"/>
        <v>0</v>
      </c>
      <c r="F515" s="87">
        <f>Invoice!G517</f>
        <v>0</v>
      </c>
      <c r="G515" s="88">
        <f t="shared" si="25"/>
        <v>0</v>
      </c>
    </row>
    <row r="516" spans="1:7" s="85" customFormat="1" hidden="1">
      <c r="A516" s="101" t="str">
        <f>Invoice!F518</f>
        <v>Exchange rate :</v>
      </c>
      <c r="B516" s="80">
        <f>Invoice!C518</f>
        <v>0</v>
      </c>
      <c r="C516" s="81">
        <f>Invoice!B518</f>
        <v>0</v>
      </c>
      <c r="D516" s="86">
        <f t="shared" si="23"/>
        <v>0</v>
      </c>
      <c r="E516" s="86">
        <f t="shared" si="24"/>
        <v>0</v>
      </c>
      <c r="F516" s="87">
        <f>Invoice!G518</f>
        <v>0</v>
      </c>
      <c r="G516" s="88">
        <f t="shared" si="25"/>
        <v>0</v>
      </c>
    </row>
    <row r="517" spans="1:7" s="85" customFormat="1" hidden="1">
      <c r="A517" s="101" t="str">
        <f>Invoice!F519</f>
        <v>Exchange rate :</v>
      </c>
      <c r="B517" s="80">
        <f>Invoice!C519</f>
        <v>0</v>
      </c>
      <c r="C517" s="81">
        <f>Invoice!B519</f>
        <v>0</v>
      </c>
      <c r="D517" s="86">
        <f t="shared" si="23"/>
        <v>0</v>
      </c>
      <c r="E517" s="86">
        <f t="shared" si="24"/>
        <v>0</v>
      </c>
      <c r="F517" s="87">
        <f>Invoice!G519</f>
        <v>0</v>
      </c>
      <c r="G517" s="88">
        <f t="shared" si="25"/>
        <v>0</v>
      </c>
    </row>
    <row r="518" spans="1:7" s="85" customFormat="1" hidden="1">
      <c r="A518" s="101" t="str">
        <f>Invoice!F520</f>
        <v>Exchange rate :</v>
      </c>
      <c r="B518" s="80">
        <f>Invoice!C520</f>
        <v>0</v>
      </c>
      <c r="C518" s="81">
        <f>Invoice!B520</f>
        <v>0</v>
      </c>
      <c r="D518" s="86">
        <f t="shared" si="23"/>
        <v>0</v>
      </c>
      <c r="E518" s="86">
        <f t="shared" si="24"/>
        <v>0</v>
      </c>
      <c r="F518" s="87">
        <f>Invoice!G520</f>
        <v>0</v>
      </c>
      <c r="G518" s="88">
        <f t="shared" si="25"/>
        <v>0</v>
      </c>
    </row>
    <row r="519" spans="1:7" s="85" customFormat="1" hidden="1">
      <c r="A519" s="101" t="str">
        <f>Invoice!F521</f>
        <v>Exchange rate :</v>
      </c>
      <c r="B519" s="80">
        <f>Invoice!C521</f>
        <v>0</v>
      </c>
      <c r="C519" s="81">
        <f>Invoice!B521</f>
        <v>0</v>
      </c>
      <c r="D519" s="86">
        <f t="shared" si="23"/>
        <v>0</v>
      </c>
      <c r="E519" s="86">
        <f t="shared" si="24"/>
        <v>0</v>
      </c>
      <c r="F519" s="87">
        <f>Invoice!G521</f>
        <v>0</v>
      </c>
      <c r="G519" s="88">
        <f t="shared" si="25"/>
        <v>0</v>
      </c>
    </row>
    <row r="520" spans="1:7" s="85" customFormat="1" hidden="1">
      <c r="A520" s="101" t="str">
        <f>Invoice!F522</f>
        <v>Exchange rate :</v>
      </c>
      <c r="B520" s="80">
        <f>Invoice!C522</f>
        <v>0</v>
      </c>
      <c r="C520" s="81">
        <f>Invoice!B522</f>
        <v>0</v>
      </c>
      <c r="D520" s="86">
        <f t="shared" si="23"/>
        <v>0</v>
      </c>
      <c r="E520" s="86">
        <f t="shared" si="24"/>
        <v>0</v>
      </c>
      <c r="F520" s="87">
        <f>Invoice!G522</f>
        <v>0</v>
      </c>
      <c r="G520" s="88">
        <f t="shared" si="25"/>
        <v>0</v>
      </c>
    </row>
    <row r="521" spans="1:7" s="85" customFormat="1" hidden="1">
      <c r="A521" s="101" t="str">
        <f>Invoice!F523</f>
        <v>Exchange rate :</v>
      </c>
      <c r="B521" s="80">
        <f>Invoice!C523</f>
        <v>0</v>
      </c>
      <c r="C521" s="81">
        <f>Invoice!B523</f>
        <v>0</v>
      </c>
      <c r="D521" s="86">
        <f t="shared" si="23"/>
        <v>0</v>
      </c>
      <c r="E521" s="86">
        <f t="shared" si="24"/>
        <v>0</v>
      </c>
      <c r="F521" s="87">
        <f>Invoice!G523</f>
        <v>0</v>
      </c>
      <c r="G521" s="88">
        <f t="shared" si="25"/>
        <v>0</v>
      </c>
    </row>
    <row r="522" spans="1:7" s="85" customFormat="1" hidden="1">
      <c r="A522" s="101" t="str">
        <f>Invoice!F524</f>
        <v>Exchange rate :</v>
      </c>
      <c r="B522" s="80">
        <f>Invoice!C524</f>
        <v>0</v>
      </c>
      <c r="C522" s="81">
        <f>Invoice!B524</f>
        <v>0</v>
      </c>
      <c r="D522" s="86">
        <f t="shared" si="23"/>
        <v>0</v>
      </c>
      <c r="E522" s="86">
        <f t="shared" si="24"/>
        <v>0</v>
      </c>
      <c r="F522" s="87">
        <f>Invoice!G524</f>
        <v>0</v>
      </c>
      <c r="G522" s="88">
        <f t="shared" si="25"/>
        <v>0</v>
      </c>
    </row>
    <row r="523" spans="1:7" s="85" customFormat="1" hidden="1">
      <c r="A523" s="101" t="str">
        <f>Invoice!F525</f>
        <v>Exchange rate :</v>
      </c>
      <c r="B523" s="80">
        <f>Invoice!C525</f>
        <v>0</v>
      </c>
      <c r="C523" s="81">
        <f>Invoice!B525</f>
        <v>0</v>
      </c>
      <c r="D523" s="86">
        <f t="shared" si="23"/>
        <v>0</v>
      </c>
      <c r="E523" s="86">
        <f t="shared" si="24"/>
        <v>0</v>
      </c>
      <c r="F523" s="87">
        <f>Invoice!G525</f>
        <v>0</v>
      </c>
      <c r="G523" s="88">
        <f t="shared" si="25"/>
        <v>0</v>
      </c>
    </row>
    <row r="524" spans="1:7" s="85" customFormat="1" hidden="1">
      <c r="A524" s="101" t="str">
        <f>Invoice!F526</f>
        <v>Exchange rate :</v>
      </c>
      <c r="B524" s="80">
        <f>Invoice!C526</f>
        <v>0</v>
      </c>
      <c r="C524" s="81">
        <f>Invoice!B526</f>
        <v>0</v>
      </c>
      <c r="D524" s="86">
        <f t="shared" si="23"/>
        <v>0</v>
      </c>
      <c r="E524" s="86">
        <f t="shared" si="24"/>
        <v>0</v>
      </c>
      <c r="F524" s="87">
        <f>Invoice!G526</f>
        <v>0</v>
      </c>
      <c r="G524" s="88">
        <f t="shared" si="25"/>
        <v>0</v>
      </c>
    </row>
    <row r="525" spans="1:7" s="85" customFormat="1" hidden="1">
      <c r="A525" s="101" t="str">
        <f>Invoice!F527</f>
        <v>Exchange rate :</v>
      </c>
      <c r="B525" s="80">
        <f>Invoice!C527</f>
        <v>0</v>
      </c>
      <c r="C525" s="81">
        <f>Invoice!B527</f>
        <v>0</v>
      </c>
      <c r="D525" s="86">
        <f t="shared" si="23"/>
        <v>0</v>
      </c>
      <c r="E525" s="86">
        <f t="shared" si="24"/>
        <v>0</v>
      </c>
      <c r="F525" s="87">
        <f>Invoice!G527</f>
        <v>0</v>
      </c>
      <c r="G525" s="88">
        <f t="shared" si="25"/>
        <v>0</v>
      </c>
    </row>
    <row r="526" spans="1:7" s="85" customFormat="1" hidden="1">
      <c r="A526" s="101" t="str">
        <f>Invoice!F528</f>
        <v>Exchange rate :</v>
      </c>
      <c r="B526" s="80">
        <f>Invoice!C528</f>
        <v>0</v>
      </c>
      <c r="C526" s="81">
        <f>Invoice!B528</f>
        <v>0</v>
      </c>
      <c r="D526" s="86">
        <f t="shared" si="23"/>
        <v>0</v>
      </c>
      <c r="E526" s="86">
        <f t="shared" si="24"/>
        <v>0</v>
      </c>
      <c r="F526" s="87">
        <f>Invoice!G528</f>
        <v>0</v>
      </c>
      <c r="G526" s="88">
        <f t="shared" si="25"/>
        <v>0</v>
      </c>
    </row>
    <row r="527" spans="1:7" s="85" customFormat="1" hidden="1">
      <c r="A527" s="101" t="str">
        <f>Invoice!F529</f>
        <v>Exchange rate :</v>
      </c>
      <c r="B527" s="80">
        <f>Invoice!C529</f>
        <v>0</v>
      </c>
      <c r="C527" s="81">
        <f>Invoice!B529</f>
        <v>0</v>
      </c>
      <c r="D527" s="86">
        <f t="shared" si="23"/>
        <v>0</v>
      </c>
      <c r="E527" s="86">
        <f t="shared" si="24"/>
        <v>0</v>
      </c>
      <c r="F527" s="87">
        <f>Invoice!G529</f>
        <v>0</v>
      </c>
      <c r="G527" s="88">
        <f t="shared" si="25"/>
        <v>0</v>
      </c>
    </row>
    <row r="528" spans="1:7" s="85" customFormat="1" hidden="1">
      <c r="A528" s="101" t="str">
        <f>Invoice!F530</f>
        <v>Exchange rate :</v>
      </c>
      <c r="B528" s="80">
        <f>Invoice!C530</f>
        <v>0</v>
      </c>
      <c r="C528" s="81">
        <f>Invoice!B530</f>
        <v>0</v>
      </c>
      <c r="D528" s="86">
        <f t="shared" si="23"/>
        <v>0</v>
      </c>
      <c r="E528" s="86">
        <f t="shared" si="24"/>
        <v>0</v>
      </c>
      <c r="F528" s="87">
        <f>Invoice!G530</f>
        <v>0</v>
      </c>
      <c r="G528" s="88">
        <f t="shared" si="25"/>
        <v>0</v>
      </c>
    </row>
    <row r="529" spans="1:7" s="85" customFormat="1" hidden="1">
      <c r="A529" s="101" t="str">
        <f>Invoice!F531</f>
        <v>Exchange rate :</v>
      </c>
      <c r="B529" s="80">
        <f>Invoice!C531</f>
        <v>0</v>
      </c>
      <c r="C529" s="81">
        <f>Invoice!B531</f>
        <v>0</v>
      </c>
      <c r="D529" s="86">
        <f t="shared" si="23"/>
        <v>0</v>
      </c>
      <c r="E529" s="86">
        <f t="shared" si="24"/>
        <v>0</v>
      </c>
      <c r="F529" s="87">
        <f>Invoice!G531</f>
        <v>0</v>
      </c>
      <c r="G529" s="88">
        <f t="shared" si="25"/>
        <v>0</v>
      </c>
    </row>
    <row r="530" spans="1:7" s="85" customFormat="1" hidden="1">
      <c r="A530" s="101" t="str">
        <f>Invoice!F532</f>
        <v>Exchange rate :</v>
      </c>
      <c r="B530" s="80">
        <f>Invoice!C532</f>
        <v>0</v>
      </c>
      <c r="C530" s="81">
        <f>Invoice!B532</f>
        <v>0</v>
      </c>
      <c r="D530" s="86">
        <f t="shared" si="23"/>
        <v>0</v>
      </c>
      <c r="E530" s="86">
        <f t="shared" si="24"/>
        <v>0</v>
      </c>
      <c r="F530" s="87">
        <f>Invoice!G532</f>
        <v>0</v>
      </c>
      <c r="G530" s="88">
        <f t="shared" si="25"/>
        <v>0</v>
      </c>
    </row>
    <row r="531" spans="1:7" s="85" customFormat="1" hidden="1">
      <c r="A531" s="101" t="str">
        <f>Invoice!F533</f>
        <v>Exchange rate :</v>
      </c>
      <c r="B531" s="80">
        <f>Invoice!C533</f>
        <v>0</v>
      </c>
      <c r="C531" s="81">
        <f>Invoice!B533</f>
        <v>0</v>
      </c>
      <c r="D531" s="86">
        <f t="shared" si="23"/>
        <v>0</v>
      </c>
      <c r="E531" s="86">
        <f t="shared" si="24"/>
        <v>0</v>
      </c>
      <c r="F531" s="87">
        <f>Invoice!G533</f>
        <v>0</v>
      </c>
      <c r="G531" s="88">
        <f t="shared" si="25"/>
        <v>0</v>
      </c>
    </row>
    <row r="532" spans="1:7" s="85" customFormat="1" hidden="1">
      <c r="A532" s="101" t="str">
        <f>Invoice!F534</f>
        <v>Exchange rate :</v>
      </c>
      <c r="B532" s="80">
        <f>Invoice!C534</f>
        <v>0</v>
      </c>
      <c r="C532" s="81">
        <f>Invoice!B534</f>
        <v>0</v>
      </c>
      <c r="D532" s="86">
        <f t="shared" si="23"/>
        <v>0</v>
      </c>
      <c r="E532" s="86">
        <f t="shared" si="24"/>
        <v>0</v>
      </c>
      <c r="F532" s="87">
        <f>Invoice!G534</f>
        <v>0</v>
      </c>
      <c r="G532" s="88">
        <f t="shared" si="25"/>
        <v>0</v>
      </c>
    </row>
    <row r="533" spans="1:7" s="85" customFormat="1" hidden="1">
      <c r="A533" s="101" t="str">
        <f>Invoice!F535</f>
        <v>Exchange rate :</v>
      </c>
      <c r="B533" s="80">
        <f>Invoice!C535</f>
        <v>0</v>
      </c>
      <c r="C533" s="81">
        <f>Invoice!B535</f>
        <v>0</v>
      </c>
      <c r="D533" s="86">
        <f t="shared" si="23"/>
        <v>0</v>
      </c>
      <c r="E533" s="86">
        <f t="shared" si="24"/>
        <v>0</v>
      </c>
      <c r="F533" s="87">
        <f>Invoice!G535</f>
        <v>0</v>
      </c>
      <c r="G533" s="88">
        <f t="shared" si="25"/>
        <v>0</v>
      </c>
    </row>
    <row r="534" spans="1:7" s="85" customFormat="1" hidden="1">
      <c r="A534" s="101" t="str">
        <f>Invoice!F536</f>
        <v>Exchange rate :</v>
      </c>
      <c r="B534" s="80">
        <f>Invoice!C536</f>
        <v>0</v>
      </c>
      <c r="C534" s="81">
        <f>Invoice!B536</f>
        <v>0</v>
      </c>
      <c r="D534" s="86">
        <f t="shared" si="23"/>
        <v>0</v>
      </c>
      <c r="E534" s="86">
        <f t="shared" si="24"/>
        <v>0</v>
      </c>
      <c r="F534" s="87">
        <f>Invoice!G536</f>
        <v>0</v>
      </c>
      <c r="G534" s="88">
        <f t="shared" si="25"/>
        <v>0</v>
      </c>
    </row>
    <row r="535" spans="1:7" s="85" customFormat="1" hidden="1">
      <c r="A535" s="101" t="str">
        <f>Invoice!F537</f>
        <v>Exchange rate :</v>
      </c>
      <c r="B535" s="80">
        <f>Invoice!C537</f>
        <v>0</v>
      </c>
      <c r="C535" s="81">
        <f>Invoice!B537</f>
        <v>0</v>
      </c>
      <c r="D535" s="86">
        <f t="shared" si="23"/>
        <v>0</v>
      </c>
      <c r="E535" s="86">
        <f t="shared" si="24"/>
        <v>0</v>
      </c>
      <c r="F535" s="87">
        <f>Invoice!G537</f>
        <v>0</v>
      </c>
      <c r="G535" s="88">
        <f t="shared" si="25"/>
        <v>0</v>
      </c>
    </row>
    <row r="536" spans="1:7" s="85" customFormat="1" hidden="1">
      <c r="A536" s="101" t="str">
        <f>Invoice!F538</f>
        <v>Exchange rate :</v>
      </c>
      <c r="B536" s="80">
        <f>Invoice!C538</f>
        <v>0</v>
      </c>
      <c r="C536" s="81">
        <f>Invoice!B538</f>
        <v>0</v>
      </c>
      <c r="D536" s="86">
        <f t="shared" si="23"/>
        <v>0</v>
      </c>
      <c r="E536" s="86">
        <f t="shared" si="24"/>
        <v>0</v>
      </c>
      <c r="F536" s="87">
        <f>Invoice!G538</f>
        <v>0</v>
      </c>
      <c r="G536" s="88">
        <f t="shared" si="25"/>
        <v>0</v>
      </c>
    </row>
    <row r="537" spans="1:7" s="85" customFormat="1" hidden="1">
      <c r="A537" s="101" t="str">
        <f>Invoice!F539</f>
        <v>Exchange rate :</v>
      </c>
      <c r="B537" s="80">
        <f>Invoice!C539</f>
        <v>0</v>
      </c>
      <c r="C537" s="81">
        <f>Invoice!B539</f>
        <v>0</v>
      </c>
      <c r="D537" s="86">
        <f t="shared" si="23"/>
        <v>0</v>
      </c>
      <c r="E537" s="86">
        <f t="shared" si="24"/>
        <v>0</v>
      </c>
      <c r="F537" s="87">
        <f>Invoice!G539</f>
        <v>0</v>
      </c>
      <c r="G537" s="88">
        <f t="shared" si="25"/>
        <v>0</v>
      </c>
    </row>
    <row r="538" spans="1:7" s="85" customFormat="1" hidden="1">
      <c r="A538" s="101" t="str">
        <f>Invoice!F540</f>
        <v>Exchange rate :</v>
      </c>
      <c r="B538" s="80">
        <f>Invoice!C540</f>
        <v>0</v>
      </c>
      <c r="C538" s="81">
        <f>Invoice!B540</f>
        <v>0</v>
      </c>
      <c r="D538" s="86">
        <f t="shared" si="23"/>
        <v>0</v>
      </c>
      <c r="E538" s="86">
        <f t="shared" si="24"/>
        <v>0</v>
      </c>
      <c r="F538" s="87">
        <f>Invoice!G540</f>
        <v>0</v>
      </c>
      <c r="G538" s="88">
        <f t="shared" si="25"/>
        <v>0</v>
      </c>
    </row>
    <row r="539" spans="1:7" s="85" customFormat="1" hidden="1">
      <c r="A539" s="101" t="str">
        <f>Invoice!F541</f>
        <v>Exchange rate :</v>
      </c>
      <c r="B539" s="80">
        <f>Invoice!C541</f>
        <v>0</v>
      </c>
      <c r="C539" s="81">
        <f>Invoice!B541</f>
        <v>0</v>
      </c>
      <c r="D539" s="86">
        <f t="shared" si="23"/>
        <v>0</v>
      </c>
      <c r="E539" s="86">
        <f t="shared" si="24"/>
        <v>0</v>
      </c>
      <c r="F539" s="87">
        <f>Invoice!G541</f>
        <v>0</v>
      </c>
      <c r="G539" s="88">
        <f t="shared" si="25"/>
        <v>0</v>
      </c>
    </row>
    <row r="540" spans="1:7" s="85" customFormat="1" hidden="1">
      <c r="A540" s="101" t="str">
        <f>Invoice!F542</f>
        <v>Exchange rate :</v>
      </c>
      <c r="B540" s="80">
        <f>Invoice!C542</f>
        <v>0</v>
      </c>
      <c r="C540" s="81">
        <f>Invoice!B542</f>
        <v>0</v>
      </c>
      <c r="D540" s="86">
        <f t="shared" si="23"/>
        <v>0</v>
      </c>
      <c r="E540" s="86">
        <f t="shared" si="24"/>
        <v>0</v>
      </c>
      <c r="F540" s="87">
        <f>Invoice!G542</f>
        <v>0</v>
      </c>
      <c r="G540" s="88">
        <f t="shared" si="25"/>
        <v>0</v>
      </c>
    </row>
    <row r="541" spans="1:7" s="85" customFormat="1" hidden="1">
      <c r="A541" s="101" t="str">
        <f>Invoice!F543</f>
        <v>Exchange rate :</v>
      </c>
      <c r="B541" s="80">
        <f>Invoice!C543</f>
        <v>0</v>
      </c>
      <c r="C541" s="81">
        <f>Invoice!B543</f>
        <v>0</v>
      </c>
      <c r="D541" s="86">
        <f t="shared" si="23"/>
        <v>0</v>
      </c>
      <c r="E541" s="86">
        <f t="shared" si="24"/>
        <v>0</v>
      </c>
      <c r="F541" s="87">
        <f>Invoice!G543</f>
        <v>0</v>
      </c>
      <c r="G541" s="88">
        <f t="shared" si="25"/>
        <v>0</v>
      </c>
    </row>
    <row r="542" spans="1:7" s="85" customFormat="1" hidden="1">
      <c r="A542" s="101" t="str">
        <f>Invoice!F544</f>
        <v>Exchange rate :</v>
      </c>
      <c r="B542" s="80">
        <f>Invoice!C544</f>
        <v>0</v>
      </c>
      <c r="C542" s="81">
        <f>Invoice!B544</f>
        <v>0</v>
      </c>
      <c r="D542" s="86">
        <f t="shared" si="23"/>
        <v>0</v>
      </c>
      <c r="E542" s="86">
        <f t="shared" si="24"/>
        <v>0</v>
      </c>
      <c r="F542" s="87">
        <f>Invoice!G544</f>
        <v>0</v>
      </c>
      <c r="G542" s="88">
        <f t="shared" si="25"/>
        <v>0</v>
      </c>
    </row>
    <row r="543" spans="1:7" s="85" customFormat="1" hidden="1">
      <c r="A543" s="101" t="str">
        <f>Invoice!F545</f>
        <v>Exchange rate :</v>
      </c>
      <c r="B543" s="80">
        <f>Invoice!C545</f>
        <v>0</v>
      </c>
      <c r="C543" s="81">
        <f>Invoice!B545</f>
        <v>0</v>
      </c>
      <c r="D543" s="86">
        <f t="shared" si="23"/>
        <v>0</v>
      </c>
      <c r="E543" s="86">
        <f t="shared" si="24"/>
        <v>0</v>
      </c>
      <c r="F543" s="87">
        <f>Invoice!G545</f>
        <v>0</v>
      </c>
      <c r="G543" s="88">
        <f t="shared" si="25"/>
        <v>0</v>
      </c>
    </row>
    <row r="544" spans="1:7" s="85" customFormat="1" hidden="1">
      <c r="A544" s="101" t="str">
        <f>Invoice!F546</f>
        <v>Exchange rate :</v>
      </c>
      <c r="B544" s="80">
        <f>Invoice!C546</f>
        <v>0</v>
      </c>
      <c r="C544" s="81">
        <f>Invoice!B546</f>
        <v>0</v>
      </c>
      <c r="D544" s="86">
        <f t="shared" si="23"/>
        <v>0</v>
      </c>
      <c r="E544" s="86">
        <f t="shared" si="24"/>
        <v>0</v>
      </c>
      <c r="F544" s="87">
        <f>Invoice!G546</f>
        <v>0</v>
      </c>
      <c r="G544" s="88">
        <f t="shared" si="25"/>
        <v>0</v>
      </c>
    </row>
    <row r="545" spans="1:7" s="85" customFormat="1" hidden="1">
      <c r="A545" s="101" t="str">
        <f>Invoice!F547</f>
        <v>Exchange rate :</v>
      </c>
      <c r="B545" s="80">
        <f>Invoice!C547</f>
        <v>0</v>
      </c>
      <c r="C545" s="81">
        <f>Invoice!B547</f>
        <v>0</v>
      </c>
      <c r="D545" s="86">
        <f t="shared" si="23"/>
        <v>0</v>
      </c>
      <c r="E545" s="86">
        <f t="shared" si="24"/>
        <v>0</v>
      </c>
      <c r="F545" s="87">
        <f>Invoice!G547</f>
        <v>0</v>
      </c>
      <c r="G545" s="88">
        <f t="shared" si="25"/>
        <v>0</v>
      </c>
    </row>
    <row r="546" spans="1:7" s="85" customFormat="1" hidden="1">
      <c r="A546" s="101" t="str">
        <f>Invoice!F548</f>
        <v>Exchange rate :</v>
      </c>
      <c r="B546" s="80">
        <f>Invoice!C548</f>
        <v>0</v>
      </c>
      <c r="C546" s="81">
        <f>Invoice!B548</f>
        <v>0</v>
      </c>
      <c r="D546" s="86">
        <f t="shared" si="23"/>
        <v>0</v>
      </c>
      <c r="E546" s="86">
        <f t="shared" si="24"/>
        <v>0</v>
      </c>
      <c r="F546" s="87">
        <f>Invoice!G548</f>
        <v>0</v>
      </c>
      <c r="G546" s="88">
        <f t="shared" si="25"/>
        <v>0</v>
      </c>
    </row>
    <row r="547" spans="1:7" s="85" customFormat="1" hidden="1">
      <c r="A547" s="101" t="str">
        <f>Invoice!F549</f>
        <v>Exchange rate :</v>
      </c>
      <c r="B547" s="80">
        <f>Invoice!C549</f>
        <v>0</v>
      </c>
      <c r="C547" s="81">
        <f>Invoice!B549</f>
        <v>0</v>
      </c>
      <c r="D547" s="86">
        <f t="shared" si="23"/>
        <v>0</v>
      </c>
      <c r="E547" s="86">
        <f t="shared" si="24"/>
        <v>0</v>
      </c>
      <c r="F547" s="87">
        <f>Invoice!G549</f>
        <v>0</v>
      </c>
      <c r="G547" s="88">
        <f t="shared" si="25"/>
        <v>0</v>
      </c>
    </row>
    <row r="548" spans="1:7" s="85" customFormat="1" hidden="1">
      <c r="A548" s="101" t="str">
        <f>Invoice!F550</f>
        <v>Exchange rate :</v>
      </c>
      <c r="B548" s="80">
        <f>Invoice!C550</f>
        <v>0</v>
      </c>
      <c r="C548" s="81">
        <f>Invoice!B550</f>
        <v>0</v>
      </c>
      <c r="D548" s="86">
        <f t="shared" si="23"/>
        <v>0</v>
      </c>
      <c r="E548" s="86">
        <f t="shared" si="24"/>
        <v>0</v>
      </c>
      <c r="F548" s="87">
        <f>Invoice!G550</f>
        <v>0</v>
      </c>
      <c r="G548" s="88">
        <f t="shared" si="25"/>
        <v>0</v>
      </c>
    </row>
    <row r="549" spans="1:7" s="85" customFormat="1" hidden="1">
      <c r="A549" s="101" t="str">
        <f>Invoice!F551</f>
        <v>Exchange rate :</v>
      </c>
      <c r="B549" s="80">
        <f>Invoice!C551</f>
        <v>0</v>
      </c>
      <c r="C549" s="81">
        <f>Invoice!B551</f>
        <v>0</v>
      </c>
      <c r="D549" s="86">
        <f t="shared" si="23"/>
        <v>0</v>
      </c>
      <c r="E549" s="86">
        <f t="shared" si="24"/>
        <v>0</v>
      </c>
      <c r="F549" s="87">
        <f>Invoice!G551</f>
        <v>0</v>
      </c>
      <c r="G549" s="88">
        <f t="shared" si="25"/>
        <v>0</v>
      </c>
    </row>
    <row r="550" spans="1:7" s="85" customFormat="1" hidden="1">
      <c r="A550" s="101" t="str">
        <f>Invoice!F552</f>
        <v>Exchange rate :</v>
      </c>
      <c r="B550" s="80">
        <f>Invoice!C552</f>
        <v>0</v>
      </c>
      <c r="C550" s="81">
        <f>Invoice!B552</f>
        <v>0</v>
      </c>
      <c r="D550" s="86">
        <f t="shared" si="23"/>
        <v>0</v>
      </c>
      <c r="E550" s="86">
        <f t="shared" si="24"/>
        <v>0</v>
      </c>
      <c r="F550" s="87">
        <f>Invoice!G552</f>
        <v>0</v>
      </c>
      <c r="G550" s="88">
        <f t="shared" si="25"/>
        <v>0</v>
      </c>
    </row>
    <row r="551" spans="1:7" s="85" customFormat="1" hidden="1">
      <c r="A551" s="101" t="str">
        <f>Invoice!F553</f>
        <v>Exchange rate :</v>
      </c>
      <c r="B551" s="80">
        <f>Invoice!C553</f>
        <v>0</v>
      </c>
      <c r="C551" s="81">
        <f>Invoice!B553</f>
        <v>0</v>
      </c>
      <c r="D551" s="86">
        <f t="shared" si="23"/>
        <v>0</v>
      </c>
      <c r="E551" s="86">
        <f t="shared" si="24"/>
        <v>0</v>
      </c>
      <c r="F551" s="87">
        <f>Invoice!G553</f>
        <v>0</v>
      </c>
      <c r="G551" s="88">
        <f t="shared" si="25"/>
        <v>0</v>
      </c>
    </row>
    <row r="552" spans="1:7" s="85" customFormat="1" hidden="1">
      <c r="A552" s="101" t="str">
        <f>Invoice!F554</f>
        <v>Exchange rate :</v>
      </c>
      <c r="B552" s="80">
        <f>Invoice!C554</f>
        <v>0</v>
      </c>
      <c r="C552" s="81">
        <f>Invoice!B554</f>
        <v>0</v>
      </c>
      <c r="D552" s="86">
        <f t="shared" si="23"/>
        <v>0</v>
      </c>
      <c r="E552" s="86">
        <f t="shared" si="24"/>
        <v>0</v>
      </c>
      <c r="F552" s="87">
        <f>Invoice!G554</f>
        <v>0</v>
      </c>
      <c r="G552" s="88">
        <f t="shared" si="25"/>
        <v>0</v>
      </c>
    </row>
    <row r="553" spans="1:7" s="85" customFormat="1" hidden="1">
      <c r="A553" s="101" t="str">
        <f>Invoice!F555</f>
        <v>Exchange rate :</v>
      </c>
      <c r="B553" s="80">
        <f>Invoice!C555</f>
        <v>0</v>
      </c>
      <c r="C553" s="81">
        <f>Invoice!B555</f>
        <v>0</v>
      </c>
      <c r="D553" s="86">
        <f t="shared" si="23"/>
        <v>0</v>
      </c>
      <c r="E553" s="86">
        <f t="shared" si="24"/>
        <v>0</v>
      </c>
      <c r="F553" s="87">
        <f>Invoice!G555</f>
        <v>0</v>
      </c>
      <c r="G553" s="88">
        <f t="shared" si="25"/>
        <v>0</v>
      </c>
    </row>
    <row r="554" spans="1:7" s="85" customFormat="1" hidden="1">
      <c r="A554" s="101" t="str">
        <f>Invoice!F556</f>
        <v>Exchange rate :</v>
      </c>
      <c r="B554" s="80">
        <f>Invoice!C556</f>
        <v>0</v>
      </c>
      <c r="C554" s="81">
        <f>Invoice!B556</f>
        <v>0</v>
      </c>
      <c r="D554" s="86">
        <f t="shared" si="23"/>
        <v>0</v>
      </c>
      <c r="E554" s="86">
        <f t="shared" si="24"/>
        <v>0</v>
      </c>
      <c r="F554" s="87">
        <f>Invoice!G556</f>
        <v>0</v>
      </c>
      <c r="G554" s="88">
        <f t="shared" si="25"/>
        <v>0</v>
      </c>
    </row>
    <row r="555" spans="1:7" s="85" customFormat="1" hidden="1">
      <c r="A555" s="101" t="str">
        <f>Invoice!F557</f>
        <v>Exchange rate :</v>
      </c>
      <c r="B555" s="80">
        <f>Invoice!C557</f>
        <v>0</v>
      </c>
      <c r="C555" s="81">
        <f>Invoice!B557</f>
        <v>0</v>
      </c>
      <c r="D555" s="86">
        <f t="shared" si="23"/>
        <v>0</v>
      </c>
      <c r="E555" s="86">
        <f t="shared" si="24"/>
        <v>0</v>
      </c>
      <c r="F555" s="87">
        <f>Invoice!G557</f>
        <v>0</v>
      </c>
      <c r="G555" s="88">
        <f t="shared" si="25"/>
        <v>0</v>
      </c>
    </row>
    <row r="556" spans="1:7" s="85" customFormat="1" hidden="1">
      <c r="A556" s="101" t="str">
        <f>Invoice!F558</f>
        <v>Exchange rate :</v>
      </c>
      <c r="B556" s="80">
        <f>Invoice!C558</f>
        <v>0</v>
      </c>
      <c r="C556" s="81">
        <f>Invoice!B558</f>
        <v>0</v>
      </c>
      <c r="D556" s="86">
        <f t="shared" si="23"/>
        <v>0</v>
      </c>
      <c r="E556" s="86">
        <f t="shared" si="24"/>
        <v>0</v>
      </c>
      <c r="F556" s="87">
        <f>Invoice!G558</f>
        <v>0</v>
      </c>
      <c r="G556" s="88">
        <f t="shared" si="25"/>
        <v>0</v>
      </c>
    </row>
    <row r="557" spans="1:7" s="85" customFormat="1" hidden="1">
      <c r="A557" s="101" t="str">
        <f>Invoice!F559</f>
        <v>Exchange rate :</v>
      </c>
      <c r="B557" s="80">
        <f>Invoice!C559</f>
        <v>0</v>
      </c>
      <c r="C557" s="81">
        <f>Invoice!B559</f>
        <v>0</v>
      </c>
      <c r="D557" s="86">
        <f t="shared" si="23"/>
        <v>0</v>
      </c>
      <c r="E557" s="86">
        <f t="shared" si="24"/>
        <v>0</v>
      </c>
      <c r="F557" s="87">
        <f>Invoice!G559</f>
        <v>0</v>
      </c>
      <c r="G557" s="88">
        <f t="shared" si="25"/>
        <v>0</v>
      </c>
    </row>
    <row r="558" spans="1:7" s="85" customFormat="1" hidden="1">
      <c r="A558" s="101" t="str">
        <f>Invoice!F560</f>
        <v>Exchange rate :</v>
      </c>
      <c r="B558" s="80">
        <f>Invoice!C560</f>
        <v>0</v>
      </c>
      <c r="C558" s="81">
        <f>Invoice!B560</f>
        <v>0</v>
      </c>
      <c r="D558" s="86">
        <f t="shared" si="23"/>
        <v>0</v>
      </c>
      <c r="E558" s="86">
        <f t="shared" si="24"/>
        <v>0</v>
      </c>
      <c r="F558" s="87">
        <f>Invoice!G560</f>
        <v>0</v>
      </c>
      <c r="G558" s="88">
        <f t="shared" si="25"/>
        <v>0</v>
      </c>
    </row>
    <row r="559" spans="1:7" s="85" customFormat="1" hidden="1">
      <c r="A559" s="101" t="str">
        <f>Invoice!F561</f>
        <v>Exchange rate :</v>
      </c>
      <c r="B559" s="80">
        <f>Invoice!C561</f>
        <v>0</v>
      </c>
      <c r="C559" s="81">
        <f>Invoice!B561</f>
        <v>0</v>
      </c>
      <c r="D559" s="86">
        <f t="shared" si="23"/>
        <v>0</v>
      </c>
      <c r="E559" s="86">
        <f t="shared" si="24"/>
        <v>0</v>
      </c>
      <c r="F559" s="87">
        <f>Invoice!G561</f>
        <v>0</v>
      </c>
      <c r="G559" s="88">
        <f t="shared" si="25"/>
        <v>0</v>
      </c>
    </row>
    <row r="560" spans="1:7" s="85" customFormat="1" hidden="1">
      <c r="A560" s="101" t="str">
        <f>Invoice!F562</f>
        <v>Exchange rate :</v>
      </c>
      <c r="B560" s="80">
        <f>Invoice!C562</f>
        <v>0</v>
      </c>
      <c r="C560" s="81">
        <f>Invoice!B562</f>
        <v>0</v>
      </c>
      <c r="D560" s="86">
        <f t="shared" si="23"/>
        <v>0</v>
      </c>
      <c r="E560" s="86">
        <f t="shared" si="24"/>
        <v>0</v>
      </c>
      <c r="F560" s="87">
        <f>Invoice!G562</f>
        <v>0</v>
      </c>
      <c r="G560" s="88">
        <f t="shared" si="25"/>
        <v>0</v>
      </c>
    </row>
    <row r="561" spans="1:7" s="85" customFormat="1" hidden="1">
      <c r="A561" s="101" t="str">
        <f>Invoice!F563</f>
        <v>Exchange rate :</v>
      </c>
      <c r="B561" s="80">
        <f>Invoice!C563</f>
        <v>0</v>
      </c>
      <c r="C561" s="81">
        <f>Invoice!B563</f>
        <v>0</v>
      </c>
      <c r="D561" s="86">
        <f t="shared" si="23"/>
        <v>0</v>
      </c>
      <c r="E561" s="86">
        <f t="shared" si="24"/>
        <v>0</v>
      </c>
      <c r="F561" s="87">
        <f>Invoice!G563</f>
        <v>0</v>
      </c>
      <c r="G561" s="88">
        <f t="shared" si="25"/>
        <v>0</v>
      </c>
    </row>
    <row r="562" spans="1:7" s="85" customFormat="1" hidden="1">
      <c r="A562" s="101" t="str">
        <f>Invoice!F564</f>
        <v>Exchange rate :</v>
      </c>
      <c r="B562" s="80">
        <f>Invoice!C564</f>
        <v>0</v>
      </c>
      <c r="C562" s="81">
        <f>Invoice!B564</f>
        <v>0</v>
      </c>
      <c r="D562" s="86">
        <f t="shared" si="23"/>
        <v>0</v>
      </c>
      <c r="E562" s="86">
        <f t="shared" si="24"/>
        <v>0</v>
      </c>
      <c r="F562" s="87">
        <f>Invoice!G564</f>
        <v>0</v>
      </c>
      <c r="G562" s="88">
        <f t="shared" si="25"/>
        <v>0</v>
      </c>
    </row>
    <row r="563" spans="1:7" s="85" customFormat="1" hidden="1">
      <c r="A563" s="101" t="str">
        <f>Invoice!F565</f>
        <v>Exchange rate :</v>
      </c>
      <c r="B563" s="80">
        <f>Invoice!C565</f>
        <v>0</v>
      </c>
      <c r="C563" s="81">
        <f>Invoice!B565</f>
        <v>0</v>
      </c>
      <c r="D563" s="86">
        <f t="shared" si="23"/>
        <v>0</v>
      </c>
      <c r="E563" s="86">
        <f t="shared" si="24"/>
        <v>0</v>
      </c>
      <c r="F563" s="87">
        <f>Invoice!G565</f>
        <v>0</v>
      </c>
      <c r="G563" s="88">
        <f t="shared" si="25"/>
        <v>0</v>
      </c>
    </row>
    <row r="564" spans="1:7" s="85" customFormat="1" hidden="1">
      <c r="A564" s="101" t="str">
        <f>Invoice!F566</f>
        <v>Exchange rate :</v>
      </c>
      <c r="B564" s="80">
        <f>Invoice!C566</f>
        <v>0</v>
      </c>
      <c r="C564" s="81">
        <f>Invoice!B566</f>
        <v>0</v>
      </c>
      <c r="D564" s="86">
        <f t="shared" si="23"/>
        <v>0</v>
      </c>
      <c r="E564" s="86">
        <f t="shared" si="24"/>
        <v>0</v>
      </c>
      <c r="F564" s="87">
        <f>Invoice!G566</f>
        <v>0</v>
      </c>
      <c r="G564" s="88">
        <f t="shared" si="25"/>
        <v>0</v>
      </c>
    </row>
    <row r="565" spans="1:7" s="85" customFormat="1" hidden="1">
      <c r="A565" s="101" t="str">
        <f>Invoice!F567</f>
        <v>Exchange rate :</v>
      </c>
      <c r="B565" s="80">
        <f>Invoice!C567</f>
        <v>0</v>
      </c>
      <c r="C565" s="81">
        <f>Invoice!B567</f>
        <v>0</v>
      </c>
      <c r="D565" s="86">
        <f t="shared" si="23"/>
        <v>0</v>
      </c>
      <c r="E565" s="86">
        <f t="shared" si="24"/>
        <v>0</v>
      </c>
      <c r="F565" s="87">
        <f>Invoice!G567</f>
        <v>0</v>
      </c>
      <c r="G565" s="88">
        <f t="shared" si="25"/>
        <v>0</v>
      </c>
    </row>
    <row r="566" spans="1:7" s="85" customFormat="1" hidden="1">
      <c r="A566" s="101" t="str">
        <f>Invoice!F568</f>
        <v>Exchange rate :</v>
      </c>
      <c r="B566" s="80">
        <f>Invoice!C568</f>
        <v>0</v>
      </c>
      <c r="C566" s="81">
        <f>Invoice!B568</f>
        <v>0</v>
      </c>
      <c r="D566" s="86">
        <f t="shared" si="23"/>
        <v>0</v>
      </c>
      <c r="E566" s="86">
        <f t="shared" si="24"/>
        <v>0</v>
      </c>
      <c r="F566" s="87">
        <f>Invoice!G568</f>
        <v>0</v>
      </c>
      <c r="G566" s="88">
        <f t="shared" si="25"/>
        <v>0</v>
      </c>
    </row>
    <row r="567" spans="1:7" s="85" customFormat="1" hidden="1">
      <c r="A567" s="101" t="str">
        <f>Invoice!F569</f>
        <v>Exchange rate :</v>
      </c>
      <c r="B567" s="80">
        <f>Invoice!C569</f>
        <v>0</v>
      </c>
      <c r="C567" s="81">
        <f>Invoice!B569</f>
        <v>0</v>
      </c>
      <c r="D567" s="86">
        <f t="shared" si="23"/>
        <v>0</v>
      </c>
      <c r="E567" s="86">
        <f t="shared" si="24"/>
        <v>0</v>
      </c>
      <c r="F567" s="87">
        <f>Invoice!G569</f>
        <v>0</v>
      </c>
      <c r="G567" s="88">
        <f t="shared" si="25"/>
        <v>0</v>
      </c>
    </row>
    <row r="568" spans="1:7" s="85" customFormat="1" hidden="1">
      <c r="A568" s="101" t="str">
        <f>Invoice!F570</f>
        <v>Exchange rate :</v>
      </c>
      <c r="B568" s="80">
        <f>Invoice!C570</f>
        <v>0</v>
      </c>
      <c r="C568" s="81">
        <f>Invoice!B570</f>
        <v>0</v>
      </c>
      <c r="D568" s="86">
        <f t="shared" si="23"/>
        <v>0</v>
      </c>
      <c r="E568" s="86">
        <f t="shared" si="24"/>
        <v>0</v>
      </c>
      <c r="F568" s="87">
        <f>Invoice!G570</f>
        <v>0</v>
      </c>
      <c r="G568" s="88">
        <f t="shared" si="25"/>
        <v>0</v>
      </c>
    </row>
    <row r="569" spans="1:7" s="85" customFormat="1" hidden="1">
      <c r="A569" s="101" t="str">
        <f>Invoice!F571</f>
        <v>Exchange rate :</v>
      </c>
      <c r="B569" s="80">
        <f>Invoice!C571</f>
        <v>0</v>
      </c>
      <c r="C569" s="81">
        <f>Invoice!B571</f>
        <v>0</v>
      </c>
      <c r="D569" s="86">
        <f t="shared" si="23"/>
        <v>0</v>
      </c>
      <c r="E569" s="86">
        <f t="shared" si="24"/>
        <v>0</v>
      </c>
      <c r="F569" s="87">
        <f>Invoice!G571</f>
        <v>0</v>
      </c>
      <c r="G569" s="88">
        <f t="shared" si="25"/>
        <v>0</v>
      </c>
    </row>
    <row r="570" spans="1:7" s="85" customFormat="1" hidden="1">
      <c r="A570" s="101" t="str">
        <f>Invoice!F572</f>
        <v>Exchange rate :</v>
      </c>
      <c r="B570" s="80">
        <f>Invoice!C572</f>
        <v>0</v>
      </c>
      <c r="C570" s="81">
        <f>Invoice!B572</f>
        <v>0</v>
      </c>
      <c r="D570" s="86">
        <f t="shared" si="23"/>
        <v>0</v>
      </c>
      <c r="E570" s="86">
        <f t="shared" si="24"/>
        <v>0</v>
      </c>
      <c r="F570" s="87">
        <f>Invoice!G572</f>
        <v>0</v>
      </c>
      <c r="G570" s="88">
        <f t="shared" si="25"/>
        <v>0</v>
      </c>
    </row>
    <row r="571" spans="1:7" s="85" customFormat="1" hidden="1">
      <c r="A571" s="101" t="str">
        <f>Invoice!F573</f>
        <v>Exchange rate :</v>
      </c>
      <c r="B571" s="80">
        <f>Invoice!C573</f>
        <v>0</v>
      </c>
      <c r="C571" s="81">
        <f>Invoice!B573</f>
        <v>0</v>
      </c>
      <c r="D571" s="86">
        <f t="shared" si="23"/>
        <v>0</v>
      </c>
      <c r="E571" s="86">
        <f t="shared" si="24"/>
        <v>0</v>
      </c>
      <c r="F571" s="87">
        <f>Invoice!G573</f>
        <v>0</v>
      </c>
      <c r="G571" s="88">
        <f t="shared" si="25"/>
        <v>0</v>
      </c>
    </row>
    <row r="572" spans="1:7" s="85" customFormat="1" hidden="1">
      <c r="A572" s="101" t="str">
        <f>Invoice!F574</f>
        <v>Exchange rate :</v>
      </c>
      <c r="B572" s="80">
        <f>Invoice!C574</f>
        <v>0</v>
      </c>
      <c r="C572" s="81">
        <f>Invoice!B574</f>
        <v>0</v>
      </c>
      <c r="D572" s="86">
        <f t="shared" si="23"/>
        <v>0</v>
      </c>
      <c r="E572" s="86">
        <f t="shared" si="24"/>
        <v>0</v>
      </c>
      <c r="F572" s="87">
        <f>Invoice!G574</f>
        <v>0</v>
      </c>
      <c r="G572" s="88">
        <f t="shared" si="25"/>
        <v>0</v>
      </c>
    </row>
    <row r="573" spans="1:7" s="85" customFormat="1" hidden="1">
      <c r="A573" s="101" t="str">
        <f>Invoice!F575</f>
        <v>Exchange rate :</v>
      </c>
      <c r="B573" s="80">
        <f>Invoice!C575</f>
        <v>0</v>
      </c>
      <c r="C573" s="81">
        <f>Invoice!B575</f>
        <v>0</v>
      </c>
      <c r="D573" s="86">
        <f t="shared" si="23"/>
        <v>0</v>
      </c>
      <c r="E573" s="86">
        <f t="shared" si="24"/>
        <v>0</v>
      </c>
      <c r="F573" s="87">
        <f>Invoice!G575</f>
        <v>0</v>
      </c>
      <c r="G573" s="88">
        <f t="shared" si="25"/>
        <v>0</v>
      </c>
    </row>
    <row r="574" spans="1:7" s="85" customFormat="1" hidden="1">
      <c r="A574" s="101" t="str">
        <f>Invoice!F576</f>
        <v>Exchange rate :</v>
      </c>
      <c r="B574" s="80">
        <f>Invoice!C576</f>
        <v>0</v>
      </c>
      <c r="C574" s="81">
        <f>Invoice!B576</f>
        <v>0</v>
      </c>
      <c r="D574" s="86">
        <f t="shared" si="23"/>
        <v>0</v>
      </c>
      <c r="E574" s="86">
        <f t="shared" si="24"/>
        <v>0</v>
      </c>
      <c r="F574" s="87">
        <f>Invoice!G576</f>
        <v>0</v>
      </c>
      <c r="G574" s="88">
        <f t="shared" si="25"/>
        <v>0</v>
      </c>
    </row>
    <row r="575" spans="1:7" s="85" customFormat="1" hidden="1">
      <c r="A575" s="101" t="str">
        <f>Invoice!F577</f>
        <v>Exchange rate :</v>
      </c>
      <c r="B575" s="80">
        <f>Invoice!C577</f>
        <v>0</v>
      </c>
      <c r="C575" s="81">
        <f>Invoice!B577</f>
        <v>0</v>
      </c>
      <c r="D575" s="86">
        <f t="shared" si="23"/>
        <v>0</v>
      </c>
      <c r="E575" s="86">
        <f t="shared" si="24"/>
        <v>0</v>
      </c>
      <c r="F575" s="87">
        <f>Invoice!G577</f>
        <v>0</v>
      </c>
      <c r="G575" s="88">
        <f t="shared" si="25"/>
        <v>0</v>
      </c>
    </row>
    <row r="576" spans="1:7" s="85" customFormat="1" hidden="1">
      <c r="A576" s="101" t="str">
        <f>Invoice!F578</f>
        <v>Exchange rate :</v>
      </c>
      <c r="B576" s="80">
        <f>Invoice!C578</f>
        <v>0</v>
      </c>
      <c r="C576" s="81">
        <f>Invoice!B578</f>
        <v>0</v>
      </c>
      <c r="D576" s="86">
        <f t="shared" si="23"/>
        <v>0</v>
      </c>
      <c r="E576" s="86">
        <f t="shared" si="24"/>
        <v>0</v>
      </c>
      <c r="F576" s="87">
        <f>Invoice!G578</f>
        <v>0</v>
      </c>
      <c r="G576" s="88">
        <f t="shared" si="25"/>
        <v>0</v>
      </c>
    </row>
    <row r="577" spans="1:7" s="85" customFormat="1" hidden="1">
      <c r="A577" s="101" t="str">
        <f>Invoice!F579</f>
        <v>Exchange rate :</v>
      </c>
      <c r="B577" s="80">
        <f>Invoice!C579</f>
        <v>0</v>
      </c>
      <c r="C577" s="81">
        <f>Invoice!B579</f>
        <v>0</v>
      </c>
      <c r="D577" s="86">
        <f t="shared" ref="D577:D640" si="26">F577/$D$14</f>
        <v>0</v>
      </c>
      <c r="E577" s="86">
        <f t="shared" ref="E577:E640" si="27">G577/$D$14</f>
        <v>0</v>
      </c>
      <c r="F577" s="87">
        <f>Invoice!G579</f>
        <v>0</v>
      </c>
      <c r="G577" s="88">
        <f t="shared" ref="G577:G640" si="28">C577*F577</f>
        <v>0</v>
      </c>
    </row>
    <row r="578" spans="1:7" s="85" customFormat="1" hidden="1">
      <c r="A578" s="101" t="str">
        <f>Invoice!F580</f>
        <v>Exchange rate :</v>
      </c>
      <c r="B578" s="80">
        <f>Invoice!C580</f>
        <v>0</v>
      </c>
      <c r="C578" s="81">
        <f>Invoice!B580</f>
        <v>0</v>
      </c>
      <c r="D578" s="86">
        <f t="shared" si="26"/>
        <v>0</v>
      </c>
      <c r="E578" s="86">
        <f t="shared" si="27"/>
        <v>0</v>
      </c>
      <c r="F578" s="87">
        <f>Invoice!G580</f>
        <v>0</v>
      </c>
      <c r="G578" s="88">
        <f t="shared" si="28"/>
        <v>0</v>
      </c>
    </row>
    <row r="579" spans="1:7" s="85" customFormat="1" hidden="1">
      <c r="A579" s="101" t="str">
        <f>Invoice!F581</f>
        <v>Exchange rate :</v>
      </c>
      <c r="B579" s="80">
        <f>Invoice!C581</f>
        <v>0</v>
      </c>
      <c r="C579" s="81">
        <f>Invoice!B581</f>
        <v>0</v>
      </c>
      <c r="D579" s="86">
        <f t="shared" si="26"/>
        <v>0</v>
      </c>
      <c r="E579" s="86">
        <f t="shared" si="27"/>
        <v>0</v>
      </c>
      <c r="F579" s="87">
        <f>Invoice!G581</f>
        <v>0</v>
      </c>
      <c r="G579" s="88">
        <f t="shared" si="28"/>
        <v>0</v>
      </c>
    </row>
    <row r="580" spans="1:7" s="85" customFormat="1" hidden="1">
      <c r="A580" s="101" t="str">
        <f>Invoice!F582</f>
        <v>Exchange rate :</v>
      </c>
      <c r="B580" s="80">
        <f>Invoice!C582</f>
        <v>0</v>
      </c>
      <c r="C580" s="81">
        <f>Invoice!B582</f>
        <v>0</v>
      </c>
      <c r="D580" s="86">
        <f t="shared" si="26"/>
        <v>0</v>
      </c>
      <c r="E580" s="86">
        <f t="shared" si="27"/>
        <v>0</v>
      </c>
      <c r="F580" s="87">
        <f>Invoice!G582</f>
        <v>0</v>
      </c>
      <c r="G580" s="88">
        <f t="shared" si="28"/>
        <v>0</v>
      </c>
    </row>
    <row r="581" spans="1:7" s="85" customFormat="1" hidden="1">
      <c r="A581" s="101" t="str">
        <f>Invoice!F583</f>
        <v>Exchange rate :</v>
      </c>
      <c r="B581" s="80">
        <f>Invoice!C583</f>
        <v>0</v>
      </c>
      <c r="C581" s="81">
        <f>Invoice!B583</f>
        <v>0</v>
      </c>
      <c r="D581" s="86">
        <f t="shared" si="26"/>
        <v>0</v>
      </c>
      <c r="E581" s="86">
        <f t="shared" si="27"/>
        <v>0</v>
      </c>
      <c r="F581" s="87">
        <f>Invoice!G583</f>
        <v>0</v>
      </c>
      <c r="G581" s="88">
        <f t="shared" si="28"/>
        <v>0</v>
      </c>
    </row>
    <row r="582" spans="1:7" s="85" customFormat="1" hidden="1">
      <c r="A582" s="101" t="str">
        <f>Invoice!F584</f>
        <v>Exchange rate :</v>
      </c>
      <c r="B582" s="80">
        <f>Invoice!C584</f>
        <v>0</v>
      </c>
      <c r="C582" s="81">
        <f>Invoice!B584</f>
        <v>0</v>
      </c>
      <c r="D582" s="86">
        <f t="shared" si="26"/>
        <v>0</v>
      </c>
      <c r="E582" s="86">
        <f t="shared" si="27"/>
        <v>0</v>
      </c>
      <c r="F582" s="87">
        <f>Invoice!G584</f>
        <v>0</v>
      </c>
      <c r="G582" s="88">
        <f t="shared" si="28"/>
        <v>0</v>
      </c>
    </row>
    <row r="583" spans="1:7" s="85" customFormat="1" hidden="1">
      <c r="A583" s="101" t="str">
        <f>Invoice!F585</f>
        <v>Exchange rate :</v>
      </c>
      <c r="B583" s="80">
        <f>Invoice!C585</f>
        <v>0</v>
      </c>
      <c r="C583" s="81">
        <f>Invoice!B585</f>
        <v>0</v>
      </c>
      <c r="D583" s="86">
        <f t="shared" si="26"/>
        <v>0</v>
      </c>
      <c r="E583" s="86">
        <f t="shared" si="27"/>
        <v>0</v>
      </c>
      <c r="F583" s="87">
        <f>Invoice!G585</f>
        <v>0</v>
      </c>
      <c r="G583" s="88">
        <f t="shared" si="28"/>
        <v>0</v>
      </c>
    </row>
    <row r="584" spans="1:7" s="85" customFormat="1" hidden="1">
      <c r="A584" s="101" t="str">
        <f>Invoice!F586</f>
        <v>Exchange rate :</v>
      </c>
      <c r="B584" s="80">
        <f>Invoice!C586</f>
        <v>0</v>
      </c>
      <c r="C584" s="81">
        <f>Invoice!B586</f>
        <v>0</v>
      </c>
      <c r="D584" s="86">
        <f t="shared" si="26"/>
        <v>0</v>
      </c>
      <c r="E584" s="86">
        <f t="shared" si="27"/>
        <v>0</v>
      </c>
      <c r="F584" s="87">
        <f>Invoice!G586</f>
        <v>0</v>
      </c>
      <c r="G584" s="88">
        <f t="shared" si="28"/>
        <v>0</v>
      </c>
    </row>
    <row r="585" spans="1:7" s="85" customFormat="1" hidden="1">
      <c r="A585" s="101" t="str">
        <f>Invoice!F587</f>
        <v>Exchange rate :</v>
      </c>
      <c r="B585" s="80">
        <f>Invoice!C587</f>
        <v>0</v>
      </c>
      <c r="C585" s="81">
        <f>Invoice!B587</f>
        <v>0</v>
      </c>
      <c r="D585" s="86">
        <f t="shared" si="26"/>
        <v>0</v>
      </c>
      <c r="E585" s="86">
        <f t="shared" si="27"/>
        <v>0</v>
      </c>
      <c r="F585" s="87">
        <f>Invoice!G587</f>
        <v>0</v>
      </c>
      <c r="G585" s="88">
        <f t="shared" si="28"/>
        <v>0</v>
      </c>
    </row>
    <row r="586" spans="1:7" s="85" customFormat="1" hidden="1">
      <c r="A586" s="101" t="str">
        <f>Invoice!F588</f>
        <v>Exchange rate :</v>
      </c>
      <c r="B586" s="80">
        <f>Invoice!C588</f>
        <v>0</v>
      </c>
      <c r="C586" s="81">
        <f>Invoice!B588</f>
        <v>0</v>
      </c>
      <c r="D586" s="86">
        <f t="shared" si="26"/>
        <v>0</v>
      </c>
      <c r="E586" s="86">
        <f t="shared" si="27"/>
        <v>0</v>
      </c>
      <c r="F586" s="87">
        <f>Invoice!G588</f>
        <v>0</v>
      </c>
      <c r="G586" s="88">
        <f t="shared" si="28"/>
        <v>0</v>
      </c>
    </row>
    <row r="587" spans="1:7" s="85" customFormat="1" hidden="1">
      <c r="A587" s="101" t="str">
        <f>Invoice!F589</f>
        <v>Exchange rate :</v>
      </c>
      <c r="B587" s="80">
        <f>Invoice!C589</f>
        <v>0</v>
      </c>
      <c r="C587" s="81">
        <f>Invoice!B589</f>
        <v>0</v>
      </c>
      <c r="D587" s="86">
        <f t="shared" si="26"/>
        <v>0</v>
      </c>
      <c r="E587" s="86">
        <f t="shared" si="27"/>
        <v>0</v>
      </c>
      <c r="F587" s="87">
        <f>Invoice!G589</f>
        <v>0</v>
      </c>
      <c r="G587" s="88">
        <f t="shared" si="28"/>
        <v>0</v>
      </c>
    </row>
    <row r="588" spans="1:7" s="85" customFormat="1" hidden="1">
      <c r="A588" s="101" t="str">
        <f>Invoice!F590</f>
        <v>Exchange rate :</v>
      </c>
      <c r="B588" s="80">
        <f>Invoice!C590</f>
        <v>0</v>
      </c>
      <c r="C588" s="81">
        <f>Invoice!B590</f>
        <v>0</v>
      </c>
      <c r="D588" s="86">
        <f t="shared" si="26"/>
        <v>0</v>
      </c>
      <c r="E588" s="86">
        <f t="shared" si="27"/>
        <v>0</v>
      </c>
      <c r="F588" s="87">
        <f>Invoice!G590</f>
        <v>0</v>
      </c>
      <c r="G588" s="88">
        <f t="shared" si="28"/>
        <v>0</v>
      </c>
    </row>
    <row r="589" spans="1:7" s="85" customFormat="1" hidden="1">
      <c r="A589" s="101" t="str">
        <f>Invoice!F591</f>
        <v>Exchange rate :</v>
      </c>
      <c r="B589" s="80">
        <f>Invoice!C591</f>
        <v>0</v>
      </c>
      <c r="C589" s="81">
        <f>Invoice!B591</f>
        <v>0</v>
      </c>
      <c r="D589" s="86">
        <f t="shared" si="26"/>
        <v>0</v>
      </c>
      <c r="E589" s="86">
        <f t="shared" si="27"/>
        <v>0</v>
      </c>
      <c r="F589" s="87">
        <f>Invoice!G591</f>
        <v>0</v>
      </c>
      <c r="G589" s="88">
        <f t="shared" si="28"/>
        <v>0</v>
      </c>
    </row>
    <row r="590" spans="1:7" s="85" customFormat="1" hidden="1">
      <c r="A590" s="101" t="str">
        <f>Invoice!F592</f>
        <v>Exchange rate :</v>
      </c>
      <c r="B590" s="80">
        <f>Invoice!C592</f>
        <v>0</v>
      </c>
      <c r="C590" s="81">
        <f>Invoice!B592</f>
        <v>0</v>
      </c>
      <c r="D590" s="86">
        <f t="shared" si="26"/>
        <v>0</v>
      </c>
      <c r="E590" s="86">
        <f t="shared" si="27"/>
        <v>0</v>
      </c>
      <c r="F590" s="87">
        <f>Invoice!G592</f>
        <v>0</v>
      </c>
      <c r="G590" s="88">
        <f t="shared" si="28"/>
        <v>0</v>
      </c>
    </row>
    <row r="591" spans="1:7" s="85" customFormat="1" hidden="1">
      <c r="A591" s="101" t="str">
        <f>Invoice!F593</f>
        <v>Exchange rate :</v>
      </c>
      <c r="B591" s="80">
        <f>Invoice!C593</f>
        <v>0</v>
      </c>
      <c r="C591" s="81">
        <f>Invoice!B593</f>
        <v>0</v>
      </c>
      <c r="D591" s="86">
        <f t="shared" si="26"/>
        <v>0</v>
      </c>
      <c r="E591" s="86">
        <f t="shared" si="27"/>
        <v>0</v>
      </c>
      <c r="F591" s="87">
        <f>Invoice!G593</f>
        <v>0</v>
      </c>
      <c r="G591" s="88">
        <f t="shared" si="28"/>
        <v>0</v>
      </c>
    </row>
    <row r="592" spans="1:7" s="85" customFormat="1" hidden="1">
      <c r="A592" s="101" t="str">
        <f>Invoice!F594</f>
        <v>Exchange rate :</v>
      </c>
      <c r="B592" s="80">
        <f>Invoice!C594</f>
        <v>0</v>
      </c>
      <c r="C592" s="81">
        <f>Invoice!B594</f>
        <v>0</v>
      </c>
      <c r="D592" s="86">
        <f t="shared" si="26"/>
        <v>0</v>
      </c>
      <c r="E592" s="86">
        <f t="shared" si="27"/>
        <v>0</v>
      </c>
      <c r="F592" s="87">
        <f>Invoice!G594</f>
        <v>0</v>
      </c>
      <c r="G592" s="88">
        <f t="shared" si="28"/>
        <v>0</v>
      </c>
    </row>
    <row r="593" spans="1:7" s="85" customFormat="1" hidden="1">
      <c r="A593" s="101" t="str">
        <f>Invoice!F595</f>
        <v>Exchange rate :</v>
      </c>
      <c r="B593" s="80">
        <f>Invoice!C595</f>
        <v>0</v>
      </c>
      <c r="C593" s="81">
        <f>Invoice!B595</f>
        <v>0</v>
      </c>
      <c r="D593" s="86">
        <f t="shared" si="26"/>
        <v>0</v>
      </c>
      <c r="E593" s="86">
        <f t="shared" si="27"/>
        <v>0</v>
      </c>
      <c r="F593" s="87">
        <f>Invoice!G595</f>
        <v>0</v>
      </c>
      <c r="G593" s="88">
        <f t="shared" si="28"/>
        <v>0</v>
      </c>
    </row>
    <row r="594" spans="1:7" s="85" customFormat="1" hidden="1">
      <c r="A594" s="101" t="str">
        <f>Invoice!F596</f>
        <v>Exchange rate :</v>
      </c>
      <c r="B594" s="80">
        <f>Invoice!C596</f>
        <v>0</v>
      </c>
      <c r="C594" s="81">
        <f>Invoice!B596</f>
        <v>0</v>
      </c>
      <c r="D594" s="86">
        <f t="shared" si="26"/>
        <v>0</v>
      </c>
      <c r="E594" s="86">
        <f t="shared" si="27"/>
        <v>0</v>
      </c>
      <c r="F594" s="87">
        <f>Invoice!G596</f>
        <v>0</v>
      </c>
      <c r="G594" s="88">
        <f t="shared" si="28"/>
        <v>0</v>
      </c>
    </row>
    <row r="595" spans="1:7" s="85" customFormat="1" hidden="1">
      <c r="A595" s="101" t="str">
        <f>Invoice!F597</f>
        <v>Exchange rate :</v>
      </c>
      <c r="B595" s="80">
        <f>Invoice!C597</f>
        <v>0</v>
      </c>
      <c r="C595" s="81">
        <f>Invoice!B597</f>
        <v>0</v>
      </c>
      <c r="D595" s="86">
        <f t="shared" si="26"/>
        <v>0</v>
      </c>
      <c r="E595" s="86">
        <f t="shared" si="27"/>
        <v>0</v>
      </c>
      <c r="F595" s="87">
        <f>Invoice!G597</f>
        <v>0</v>
      </c>
      <c r="G595" s="88">
        <f t="shared" si="28"/>
        <v>0</v>
      </c>
    </row>
    <row r="596" spans="1:7" s="85" customFormat="1" hidden="1">
      <c r="A596" s="101" t="str">
        <f>Invoice!F598</f>
        <v>Exchange rate :</v>
      </c>
      <c r="B596" s="80">
        <f>Invoice!C598</f>
        <v>0</v>
      </c>
      <c r="C596" s="81">
        <f>Invoice!B598</f>
        <v>0</v>
      </c>
      <c r="D596" s="86">
        <f t="shared" si="26"/>
        <v>0</v>
      </c>
      <c r="E596" s="86">
        <f t="shared" si="27"/>
        <v>0</v>
      </c>
      <c r="F596" s="87">
        <f>Invoice!G598</f>
        <v>0</v>
      </c>
      <c r="G596" s="88">
        <f t="shared" si="28"/>
        <v>0</v>
      </c>
    </row>
    <row r="597" spans="1:7" s="85" customFormat="1" hidden="1">
      <c r="A597" s="101" t="str">
        <f>Invoice!F599</f>
        <v>Exchange rate :</v>
      </c>
      <c r="B597" s="80">
        <f>Invoice!C599</f>
        <v>0</v>
      </c>
      <c r="C597" s="81">
        <f>Invoice!B599</f>
        <v>0</v>
      </c>
      <c r="D597" s="86">
        <f t="shared" si="26"/>
        <v>0</v>
      </c>
      <c r="E597" s="86">
        <f t="shared" si="27"/>
        <v>0</v>
      </c>
      <c r="F597" s="87">
        <f>Invoice!G599</f>
        <v>0</v>
      </c>
      <c r="G597" s="88">
        <f t="shared" si="28"/>
        <v>0</v>
      </c>
    </row>
    <row r="598" spans="1:7" s="85" customFormat="1" hidden="1">
      <c r="A598" s="101" t="str">
        <f>Invoice!F600</f>
        <v>Exchange rate :</v>
      </c>
      <c r="B598" s="80">
        <f>Invoice!C600</f>
        <v>0</v>
      </c>
      <c r="C598" s="81">
        <f>Invoice!B600</f>
        <v>0</v>
      </c>
      <c r="D598" s="86">
        <f t="shared" si="26"/>
        <v>0</v>
      </c>
      <c r="E598" s="86">
        <f t="shared" si="27"/>
        <v>0</v>
      </c>
      <c r="F598" s="87">
        <f>Invoice!G600</f>
        <v>0</v>
      </c>
      <c r="G598" s="88">
        <f t="shared" si="28"/>
        <v>0</v>
      </c>
    </row>
    <row r="599" spans="1:7" s="85" customFormat="1" hidden="1">
      <c r="A599" s="101" t="str">
        <f>Invoice!F601</f>
        <v>Exchange rate :</v>
      </c>
      <c r="B599" s="80">
        <f>Invoice!C601</f>
        <v>0</v>
      </c>
      <c r="C599" s="81">
        <f>Invoice!B601</f>
        <v>0</v>
      </c>
      <c r="D599" s="86">
        <f t="shared" si="26"/>
        <v>0</v>
      </c>
      <c r="E599" s="86">
        <f t="shared" si="27"/>
        <v>0</v>
      </c>
      <c r="F599" s="87">
        <f>Invoice!G601</f>
        <v>0</v>
      </c>
      <c r="G599" s="88">
        <f t="shared" si="28"/>
        <v>0</v>
      </c>
    </row>
    <row r="600" spans="1:7" s="85" customFormat="1" hidden="1">
      <c r="A600" s="101" t="str">
        <f>Invoice!F602</f>
        <v>Exchange rate :</v>
      </c>
      <c r="B600" s="80">
        <f>Invoice!C602</f>
        <v>0</v>
      </c>
      <c r="C600" s="81">
        <f>Invoice!B602</f>
        <v>0</v>
      </c>
      <c r="D600" s="86">
        <f t="shared" si="26"/>
        <v>0</v>
      </c>
      <c r="E600" s="86">
        <f t="shared" si="27"/>
        <v>0</v>
      </c>
      <c r="F600" s="87">
        <f>Invoice!G602</f>
        <v>0</v>
      </c>
      <c r="G600" s="88">
        <f t="shared" si="28"/>
        <v>0</v>
      </c>
    </row>
    <row r="601" spans="1:7" s="85" customFormat="1" hidden="1">
      <c r="A601" s="101" t="str">
        <f>Invoice!F603</f>
        <v>Exchange rate :</v>
      </c>
      <c r="B601" s="80">
        <f>Invoice!C603</f>
        <v>0</v>
      </c>
      <c r="C601" s="81">
        <f>Invoice!B603</f>
        <v>0</v>
      </c>
      <c r="D601" s="86">
        <f t="shared" si="26"/>
        <v>0</v>
      </c>
      <c r="E601" s="86">
        <f t="shared" si="27"/>
        <v>0</v>
      </c>
      <c r="F601" s="87">
        <f>Invoice!G603</f>
        <v>0</v>
      </c>
      <c r="G601" s="88">
        <f t="shared" si="28"/>
        <v>0</v>
      </c>
    </row>
    <row r="602" spans="1:7" s="85" customFormat="1" hidden="1">
      <c r="A602" s="101" t="str">
        <f>Invoice!F604</f>
        <v>Exchange rate :</v>
      </c>
      <c r="B602" s="80">
        <f>Invoice!C604</f>
        <v>0</v>
      </c>
      <c r="C602" s="81">
        <f>Invoice!B604</f>
        <v>0</v>
      </c>
      <c r="D602" s="86">
        <f t="shared" si="26"/>
        <v>0</v>
      </c>
      <c r="E602" s="86">
        <f t="shared" si="27"/>
        <v>0</v>
      </c>
      <c r="F602" s="87">
        <f>Invoice!G604</f>
        <v>0</v>
      </c>
      <c r="G602" s="88">
        <f t="shared" si="28"/>
        <v>0</v>
      </c>
    </row>
    <row r="603" spans="1:7" s="85" customFormat="1" hidden="1">
      <c r="A603" s="101" t="str">
        <f>Invoice!F605</f>
        <v>Exchange rate :</v>
      </c>
      <c r="B603" s="80">
        <f>Invoice!C605</f>
        <v>0</v>
      </c>
      <c r="C603" s="81">
        <f>Invoice!B605</f>
        <v>0</v>
      </c>
      <c r="D603" s="86">
        <f t="shared" si="26"/>
        <v>0</v>
      </c>
      <c r="E603" s="86">
        <f t="shared" si="27"/>
        <v>0</v>
      </c>
      <c r="F603" s="87">
        <f>Invoice!G605</f>
        <v>0</v>
      </c>
      <c r="G603" s="88">
        <f t="shared" si="28"/>
        <v>0</v>
      </c>
    </row>
    <row r="604" spans="1:7" s="85" customFormat="1" hidden="1">
      <c r="A604" s="101" t="str">
        <f>Invoice!F606</f>
        <v>Exchange rate :</v>
      </c>
      <c r="B604" s="80">
        <f>Invoice!C606</f>
        <v>0</v>
      </c>
      <c r="C604" s="81">
        <f>Invoice!B606</f>
        <v>0</v>
      </c>
      <c r="D604" s="86">
        <f t="shared" si="26"/>
        <v>0</v>
      </c>
      <c r="E604" s="86">
        <f t="shared" si="27"/>
        <v>0</v>
      </c>
      <c r="F604" s="87">
        <f>Invoice!G606</f>
        <v>0</v>
      </c>
      <c r="G604" s="88">
        <f t="shared" si="28"/>
        <v>0</v>
      </c>
    </row>
    <row r="605" spans="1:7" s="85" customFormat="1" hidden="1">
      <c r="A605" s="101" t="str">
        <f>Invoice!F607</f>
        <v>Exchange rate :</v>
      </c>
      <c r="B605" s="80">
        <f>Invoice!C607</f>
        <v>0</v>
      </c>
      <c r="C605" s="81">
        <f>Invoice!B607</f>
        <v>0</v>
      </c>
      <c r="D605" s="86">
        <f t="shared" si="26"/>
        <v>0</v>
      </c>
      <c r="E605" s="86">
        <f t="shared" si="27"/>
        <v>0</v>
      </c>
      <c r="F605" s="87">
        <f>Invoice!G607</f>
        <v>0</v>
      </c>
      <c r="G605" s="88">
        <f t="shared" si="28"/>
        <v>0</v>
      </c>
    </row>
    <row r="606" spans="1:7" s="85" customFormat="1" hidden="1">
      <c r="A606" s="101" t="str">
        <f>Invoice!F608</f>
        <v>Exchange rate :</v>
      </c>
      <c r="B606" s="80">
        <f>Invoice!C608</f>
        <v>0</v>
      </c>
      <c r="C606" s="81">
        <f>Invoice!B608</f>
        <v>0</v>
      </c>
      <c r="D606" s="86">
        <f t="shared" si="26"/>
        <v>0</v>
      </c>
      <c r="E606" s="86">
        <f t="shared" si="27"/>
        <v>0</v>
      </c>
      <c r="F606" s="87">
        <f>Invoice!G608</f>
        <v>0</v>
      </c>
      <c r="G606" s="88">
        <f t="shared" si="28"/>
        <v>0</v>
      </c>
    </row>
    <row r="607" spans="1:7" s="85" customFormat="1" hidden="1">
      <c r="A607" s="101" t="str">
        <f>Invoice!F609</f>
        <v>Exchange rate :</v>
      </c>
      <c r="B607" s="80">
        <f>Invoice!C609</f>
        <v>0</v>
      </c>
      <c r="C607" s="81">
        <f>Invoice!B609</f>
        <v>0</v>
      </c>
      <c r="D607" s="86">
        <f t="shared" si="26"/>
        <v>0</v>
      </c>
      <c r="E607" s="86">
        <f t="shared" si="27"/>
        <v>0</v>
      </c>
      <c r="F607" s="87">
        <f>Invoice!G609</f>
        <v>0</v>
      </c>
      <c r="G607" s="88">
        <f t="shared" si="28"/>
        <v>0</v>
      </c>
    </row>
    <row r="608" spans="1:7" s="85" customFormat="1" hidden="1">
      <c r="A608" s="101" t="str">
        <f>Invoice!F610</f>
        <v>Exchange rate :</v>
      </c>
      <c r="B608" s="80">
        <f>Invoice!C610</f>
        <v>0</v>
      </c>
      <c r="C608" s="81">
        <f>Invoice!B610</f>
        <v>0</v>
      </c>
      <c r="D608" s="86">
        <f t="shared" si="26"/>
        <v>0</v>
      </c>
      <c r="E608" s="86">
        <f t="shared" si="27"/>
        <v>0</v>
      </c>
      <c r="F608" s="87">
        <f>Invoice!G610</f>
        <v>0</v>
      </c>
      <c r="G608" s="88">
        <f t="shared" si="28"/>
        <v>0</v>
      </c>
    </row>
    <row r="609" spans="1:7" s="85" customFormat="1" hidden="1">
      <c r="A609" s="101" t="str">
        <f>Invoice!F611</f>
        <v>Exchange rate :</v>
      </c>
      <c r="B609" s="80">
        <f>Invoice!C611</f>
        <v>0</v>
      </c>
      <c r="C609" s="81">
        <f>Invoice!B611</f>
        <v>0</v>
      </c>
      <c r="D609" s="86">
        <f t="shared" si="26"/>
        <v>0</v>
      </c>
      <c r="E609" s="86">
        <f t="shared" si="27"/>
        <v>0</v>
      </c>
      <c r="F609" s="87">
        <f>Invoice!G611</f>
        <v>0</v>
      </c>
      <c r="G609" s="88">
        <f t="shared" si="28"/>
        <v>0</v>
      </c>
    </row>
    <row r="610" spans="1:7" s="85" customFormat="1" hidden="1">
      <c r="A610" s="101" t="str">
        <f>Invoice!F612</f>
        <v>Exchange rate :</v>
      </c>
      <c r="B610" s="80">
        <f>Invoice!C612</f>
        <v>0</v>
      </c>
      <c r="C610" s="81">
        <f>Invoice!B612</f>
        <v>0</v>
      </c>
      <c r="D610" s="86">
        <f t="shared" si="26"/>
        <v>0</v>
      </c>
      <c r="E610" s="86">
        <f t="shared" si="27"/>
        <v>0</v>
      </c>
      <c r="F610" s="87">
        <f>Invoice!G612</f>
        <v>0</v>
      </c>
      <c r="G610" s="88">
        <f t="shared" si="28"/>
        <v>0</v>
      </c>
    </row>
    <row r="611" spans="1:7" s="85" customFormat="1" hidden="1">
      <c r="A611" s="101" t="str">
        <f>Invoice!F613</f>
        <v>Exchange rate :</v>
      </c>
      <c r="B611" s="80">
        <f>Invoice!C613</f>
        <v>0</v>
      </c>
      <c r="C611" s="81">
        <f>Invoice!B613</f>
        <v>0</v>
      </c>
      <c r="D611" s="86">
        <f t="shared" si="26"/>
        <v>0</v>
      </c>
      <c r="E611" s="86">
        <f t="shared" si="27"/>
        <v>0</v>
      </c>
      <c r="F611" s="87">
        <f>Invoice!G613</f>
        <v>0</v>
      </c>
      <c r="G611" s="88">
        <f t="shared" si="28"/>
        <v>0</v>
      </c>
    </row>
    <row r="612" spans="1:7" s="85" customFormat="1" hidden="1">
      <c r="A612" s="101" t="str">
        <f>Invoice!F614</f>
        <v>Exchange rate :</v>
      </c>
      <c r="B612" s="80">
        <f>Invoice!C614</f>
        <v>0</v>
      </c>
      <c r="C612" s="81">
        <f>Invoice!B614</f>
        <v>0</v>
      </c>
      <c r="D612" s="86">
        <f t="shared" si="26"/>
        <v>0</v>
      </c>
      <c r="E612" s="86">
        <f t="shared" si="27"/>
        <v>0</v>
      </c>
      <c r="F612" s="87">
        <f>Invoice!G614</f>
        <v>0</v>
      </c>
      <c r="G612" s="88">
        <f t="shared" si="28"/>
        <v>0</v>
      </c>
    </row>
    <row r="613" spans="1:7" s="85" customFormat="1" hidden="1">
      <c r="A613" s="101" t="str">
        <f>Invoice!F615</f>
        <v>Exchange rate :</v>
      </c>
      <c r="B613" s="80">
        <f>Invoice!C615</f>
        <v>0</v>
      </c>
      <c r="C613" s="81">
        <f>Invoice!B615</f>
        <v>0</v>
      </c>
      <c r="D613" s="86">
        <f t="shared" si="26"/>
        <v>0</v>
      </c>
      <c r="E613" s="86">
        <f t="shared" si="27"/>
        <v>0</v>
      </c>
      <c r="F613" s="87">
        <f>Invoice!G615</f>
        <v>0</v>
      </c>
      <c r="G613" s="88">
        <f t="shared" si="28"/>
        <v>0</v>
      </c>
    </row>
    <row r="614" spans="1:7" s="85" customFormat="1" hidden="1">
      <c r="A614" s="101" t="str">
        <f>Invoice!F616</f>
        <v>Exchange rate :</v>
      </c>
      <c r="B614" s="80">
        <f>Invoice!C616</f>
        <v>0</v>
      </c>
      <c r="C614" s="81">
        <f>Invoice!B616</f>
        <v>0</v>
      </c>
      <c r="D614" s="86">
        <f t="shared" si="26"/>
        <v>0</v>
      </c>
      <c r="E614" s="86">
        <f t="shared" si="27"/>
        <v>0</v>
      </c>
      <c r="F614" s="87">
        <f>Invoice!G616</f>
        <v>0</v>
      </c>
      <c r="G614" s="88">
        <f t="shared" si="28"/>
        <v>0</v>
      </c>
    </row>
    <row r="615" spans="1:7" s="85" customFormat="1" hidden="1">
      <c r="A615" s="101" t="str">
        <f>Invoice!F617</f>
        <v>Exchange rate :</v>
      </c>
      <c r="B615" s="80">
        <f>Invoice!C617</f>
        <v>0</v>
      </c>
      <c r="C615" s="81">
        <f>Invoice!B617</f>
        <v>0</v>
      </c>
      <c r="D615" s="86">
        <f t="shared" si="26"/>
        <v>0</v>
      </c>
      <c r="E615" s="86">
        <f t="shared" si="27"/>
        <v>0</v>
      </c>
      <c r="F615" s="87">
        <f>Invoice!G617</f>
        <v>0</v>
      </c>
      <c r="G615" s="88">
        <f t="shared" si="28"/>
        <v>0</v>
      </c>
    </row>
    <row r="616" spans="1:7" s="85" customFormat="1" hidden="1">
      <c r="A616" s="101" t="str">
        <f>Invoice!F618</f>
        <v>Exchange rate :</v>
      </c>
      <c r="B616" s="80">
        <f>Invoice!C618</f>
        <v>0</v>
      </c>
      <c r="C616" s="81">
        <f>Invoice!B618</f>
        <v>0</v>
      </c>
      <c r="D616" s="86">
        <f t="shared" si="26"/>
        <v>0</v>
      </c>
      <c r="E616" s="86">
        <f t="shared" si="27"/>
        <v>0</v>
      </c>
      <c r="F616" s="87">
        <f>Invoice!G618</f>
        <v>0</v>
      </c>
      <c r="G616" s="88">
        <f t="shared" si="28"/>
        <v>0</v>
      </c>
    </row>
    <row r="617" spans="1:7" s="85" customFormat="1" hidden="1">
      <c r="A617" s="101" t="str">
        <f>Invoice!F619</f>
        <v>Exchange rate :</v>
      </c>
      <c r="B617" s="80">
        <f>Invoice!C619</f>
        <v>0</v>
      </c>
      <c r="C617" s="81">
        <f>Invoice!B619</f>
        <v>0</v>
      </c>
      <c r="D617" s="86">
        <f t="shared" si="26"/>
        <v>0</v>
      </c>
      <c r="E617" s="86">
        <f t="shared" si="27"/>
        <v>0</v>
      </c>
      <c r="F617" s="87">
        <f>Invoice!G619</f>
        <v>0</v>
      </c>
      <c r="G617" s="88">
        <f t="shared" si="28"/>
        <v>0</v>
      </c>
    </row>
    <row r="618" spans="1:7" s="85" customFormat="1" hidden="1">
      <c r="A618" s="101" t="str">
        <f>Invoice!F620</f>
        <v>Exchange rate :</v>
      </c>
      <c r="B618" s="80">
        <f>Invoice!C620</f>
        <v>0</v>
      </c>
      <c r="C618" s="81">
        <f>Invoice!B620</f>
        <v>0</v>
      </c>
      <c r="D618" s="86">
        <f t="shared" si="26"/>
        <v>0</v>
      </c>
      <c r="E618" s="86">
        <f t="shared" si="27"/>
        <v>0</v>
      </c>
      <c r="F618" s="87">
        <f>Invoice!G620</f>
        <v>0</v>
      </c>
      <c r="G618" s="88">
        <f t="shared" si="28"/>
        <v>0</v>
      </c>
    </row>
    <row r="619" spans="1:7" s="85" customFormat="1" hidden="1">
      <c r="A619" s="101" t="str">
        <f>Invoice!F621</f>
        <v>Exchange rate :</v>
      </c>
      <c r="B619" s="80">
        <f>Invoice!C621</f>
        <v>0</v>
      </c>
      <c r="C619" s="81">
        <f>Invoice!B621</f>
        <v>0</v>
      </c>
      <c r="D619" s="86">
        <f t="shared" si="26"/>
        <v>0</v>
      </c>
      <c r="E619" s="86">
        <f t="shared" si="27"/>
        <v>0</v>
      </c>
      <c r="F619" s="87">
        <f>Invoice!G621</f>
        <v>0</v>
      </c>
      <c r="G619" s="88">
        <f t="shared" si="28"/>
        <v>0</v>
      </c>
    </row>
    <row r="620" spans="1:7" s="85" customFormat="1" hidden="1">
      <c r="A620" s="101" t="str">
        <f>Invoice!F622</f>
        <v>Exchange rate :</v>
      </c>
      <c r="B620" s="80">
        <f>Invoice!C622</f>
        <v>0</v>
      </c>
      <c r="C620" s="81">
        <f>Invoice!B622</f>
        <v>0</v>
      </c>
      <c r="D620" s="86">
        <f t="shared" si="26"/>
        <v>0</v>
      </c>
      <c r="E620" s="86">
        <f t="shared" si="27"/>
        <v>0</v>
      </c>
      <c r="F620" s="87">
        <f>Invoice!G622</f>
        <v>0</v>
      </c>
      <c r="G620" s="88">
        <f t="shared" si="28"/>
        <v>0</v>
      </c>
    </row>
    <row r="621" spans="1:7" s="85" customFormat="1" hidden="1">
      <c r="A621" s="101" t="str">
        <f>Invoice!F623</f>
        <v>Exchange rate :</v>
      </c>
      <c r="B621" s="80">
        <f>Invoice!C623</f>
        <v>0</v>
      </c>
      <c r="C621" s="81">
        <f>Invoice!B623</f>
        <v>0</v>
      </c>
      <c r="D621" s="86">
        <f t="shared" si="26"/>
        <v>0</v>
      </c>
      <c r="E621" s="86">
        <f t="shared" si="27"/>
        <v>0</v>
      </c>
      <c r="F621" s="87">
        <f>Invoice!G623</f>
        <v>0</v>
      </c>
      <c r="G621" s="88">
        <f t="shared" si="28"/>
        <v>0</v>
      </c>
    </row>
    <row r="622" spans="1:7" s="85" customFormat="1" hidden="1">
      <c r="A622" s="101" t="str">
        <f>Invoice!F624</f>
        <v>Exchange rate :</v>
      </c>
      <c r="B622" s="80">
        <f>Invoice!C624</f>
        <v>0</v>
      </c>
      <c r="C622" s="81">
        <f>Invoice!B624</f>
        <v>0</v>
      </c>
      <c r="D622" s="86">
        <f t="shared" si="26"/>
        <v>0</v>
      </c>
      <c r="E622" s="86">
        <f t="shared" si="27"/>
        <v>0</v>
      </c>
      <c r="F622" s="87">
        <f>Invoice!G624</f>
        <v>0</v>
      </c>
      <c r="G622" s="88">
        <f t="shared" si="28"/>
        <v>0</v>
      </c>
    </row>
    <row r="623" spans="1:7" s="85" customFormat="1" hidden="1">
      <c r="A623" s="101" t="str">
        <f>Invoice!F625</f>
        <v>Exchange rate :</v>
      </c>
      <c r="B623" s="80">
        <f>Invoice!C625</f>
        <v>0</v>
      </c>
      <c r="C623" s="81">
        <f>Invoice!B625</f>
        <v>0</v>
      </c>
      <c r="D623" s="86">
        <f t="shared" si="26"/>
        <v>0</v>
      </c>
      <c r="E623" s="86">
        <f t="shared" si="27"/>
        <v>0</v>
      </c>
      <c r="F623" s="87">
        <f>Invoice!G625</f>
        <v>0</v>
      </c>
      <c r="G623" s="88">
        <f t="shared" si="28"/>
        <v>0</v>
      </c>
    </row>
    <row r="624" spans="1:7" s="85" customFormat="1" hidden="1">
      <c r="A624" s="101" t="str">
        <f>Invoice!F626</f>
        <v>Exchange rate :</v>
      </c>
      <c r="B624" s="80">
        <f>Invoice!C626</f>
        <v>0</v>
      </c>
      <c r="C624" s="81">
        <f>Invoice!B626</f>
        <v>0</v>
      </c>
      <c r="D624" s="86">
        <f t="shared" si="26"/>
        <v>0</v>
      </c>
      <c r="E624" s="86">
        <f t="shared" si="27"/>
        <v>0</v>
      </c>
      <c r="F624" s="87">
        <f>Invoice!G626</f>
        <v>0</v>
      </c>
      <c r="G624" s="88">
        <f t="shared" si="28"/>
        <v>0</v>
      </c>
    </row>
    <row r="625" spans="1:7" s="85" customFormat="1" hidden="1">
      <c r="A625" s="101" t="str">
        <f>Invoice!F627</f>
        <v>Exchange rate :</v>
      </c>
      <c r="B625" s="80">
        <f>Invoice!C627</f>
        <v>0</v>
      </c>
      <c r="C625" s="81">
        <f>Invoice!B627</f>
        <v>0</v>
      </c>
      <c r="D625" s="86">
        <f t="shared" si="26"/>
        <v>0</v>
      </c>
      <c r="E625" s="86">
        <f t="shared" si="27"/>
        <v>0</v>
      </c>
      <c r="F625" s="87">
        <f>Invoice!G627</f>
        <v>0</v>
      </c>
      <c r="G625" s="88">
        <f t="shared" si="28"/>
        <v>0</v>
      </c>
    </row>
    <row r="626" spans="1:7" s="85" customFormat="1" hidden="1">
      <c r="A626" s="101" t="str">
        <f>Invoice!F628</f>
        <v>Exchange rate :</v>
      </c>
      <c r="B626" s="80">
        <f>Invoice!C628</f>
        <v>0</v>
      </c>
      <c r="C626" s="81">
        <f>Invoice!B628</f>
        <v>0</v>
      </c>
      <c r="D626" s="86">
        <f t="shared" si="26"/>
        <v>0</v>
      </c>
      <c r="E626" s="86">
        <f t="shared" si="27"/>
        <v>0</v>
      </c>
      <c r="F626" s="87">
        <f>Invoice!G628</f>
        <v>0</v>
      </c>
      <c r="G626" s="88">
        <f t="shared" si="28"/>
        <v>0</v>
      </c>
    </row>
    <row r="627" spans="1:7" s="85" customFormat="1" hidden="1">
      <c r="A627" s="101" t="str">
        <f>Invoice!F629</f>
        <v>Exchange rate :</v>
      </c>
      <c r="B627" s="80">
        <f>Invoice!C629</f>
        <v>0</v>
      </c>
      <c r="C627" s="81">
        <f>Invoice!B629</f>
        <v>0</v>
      </c>
      <c r="D627" s="86">
        <f t="shared" si="26"/>
        <v>0</v>
      </c>
      <c r="E627" s="86">
        <f t="shared" si="27"/>
        <v>0</v>
      </c>
      <c r="F627" s="87">
        <f>Invoice!G629</f>
        <v>0</v>
      </c>
      <c r="G627" s="88">
        <f t="shared" si="28"/>
        <v>0</v>
      </c>
    </row>
    <row r="628" spans="1:7" s="85" customFormat="1" hidden="1">
      <c r="A628" s="101" t="str">
        <f>Invoice!F630</f>
        <v>Exchange rate :</v>
      </c>
      <c r="B628" s="80">
        <f>Invoice!C630</f>
        <v>0</v>
      </c>
      <c r="C628" s="81">
        <f>Invoice!B630</f>
        <v>0</v>
      </c>
      <c r="D628" s="86">
        <f t="shared" si="26"/>
        <v>0</v>
      </c>
      <c r="E628" s="86">
        <f t="shared" si="27"/>
        <v>0</v>
      </c>
      <c r="F628" s="87">
        <f>Invoice!G630</f>
        <v>0</v>
      </c>
      <c r="G628" s="88">
        <f t="shared" si="28"/>
        <v>0</v>
      </c>
    </row>
    <row r="629" spans="1:7" s="85" customFormat="1" hidden="1">
      <c r="A629" s="101" t="str">
        <f>Invoice!F631</f>
        <v>Exchange rate :</v>
      </c>
      <c r="B629" s="80">
        <f>Invoice!C631</f>
        <v>0</v>
      </c>
      <c r="C629" s="81">
        <f>Invoice!B631</f>
        <v>0</v>
      </c>
      <c r="D629" s="86">
        <f t="shared" si="26"/>
        <v>0</v>
      </c>
      <c r="E629" s="86">
        <f t="shared" si="27"/>
        <v>0</v>
      </c>
      <c r="F629" s="87">
        <f>Invoice!G631</f>
        <v>0</v>
      </c>
      <c r="G629" s="88">
        <f t="shared" si="28"/>
        <v>0</v>
      </c>
    </row>
    <row r="630" spans="1:7" s="85" customFormat="1" hidden="1">
      <c r="A630" s="101" t="str">
        <f>Invoice!F632</f>
        <v>Exchange rate :</v>
      </c>
      <c r="B630" s="80">
        <f>Invoice!C632</f>
        <v>0</v>
      </c>
      <c r="C630" s="81">
        <f>Invoice!B632</f>
        <v>0</v>
      </c>
      <c r="D630" s="86">
        <f t="shared" si="26"/>
        <v>0</v>
      </c>
      <c r="E630" s="86">
        <f t="shared" si="27"/>
        <v>0</v>
      </c>
      <c r="F630" s="87">
        <f>Invoice!G632</f>
        <v>0</v>
      </c>
      <c r="G630" s="88">
        <f t="shared" si="28"/>
        <v>0</v>
      </c>
    </row>
    <row r="631" spans="1:7" s="85" customFormat="1" hidden="1">
      <c r="A631" s="101" t="str">
        <f>Invoice!F633</f>
        <v>Exchange rate :</v>
      </c>
      <c r="B631" s="80">
        <f>Invoice!C633</f>
        <v>0</v>
      </c>
      <c r="C631" s="81">
        <f>Invoice!B633</f>
        <v>0</v>
      </c>
      <c r="D631" s="86">
        <f t="shared" si="26"/>
        <v>0</v>
      </c>
      <c r="E631" s="86">
        <f t="shared" si="27"/>
        <v>0</v>
      </c>
      <c r="F631" s="87">
        <f>Invoice!G633</f>
        <v>0</v>
      </c>
      <c r="G631" s="88">
        <f t="shared" si="28"/>
        <v>0</v>
      </c>
    </row>
    <row r="632" spans="1:7" s="85" customFormat="1" hidden="1">
      <c r="A632" s="101" t="str">
        <f>Invoice!F634</f>
        <v>Exchange rate :</v>
      </c>
      <c r="B632" s="80">
        <f>Invoice!C634</f>
        <v>0</v>
      </c>
      <c r="C632" s="81">
        <f>Invoice!B634</f>
        <v>0</v>
      </c>
      <c r="D632" s="86">
        <f t="shared" si="26"/>
        <v>0</v>
      </c>
      <c r="E632" s="86">
        <f t="shared" si="27"/>
        <v>0</v>
      </c>
      <c r="F632" s="87">
        <f>Invoice!G634</f>
        <v>0</v>
      </c>
      <c r="G632" s="88">
        <f t="shared" si="28"/>
        <v>0</v>
      </c>
    </row>
    <row r="633" spans="1:7" s="85" customFormat="1" hidden="1">
      <c r="A633" s="101" t="str">
        <f>Invoice!F635</f>
        <v>Exchange rate :</v>
      </c>
      <c r="B633" s="80">
        <f>Invoice!C635</f>
        <v>0</v>
      </c>
      <c r="C633" s="81">
        <f>Invoice!B635</f>
        <v>0</v>
      </c>
      <c r="D633" s="86">
        <f t="shared" si="26"/>
        <v>0</v>
      </c>
      <c r="E633" s="86">
        <f t="shared" si="27"/>
        <v>0</v>
      </c>
      <c r="F633" s="87">
        <f>Invoice!G635</f>
        <v>0</v>
      </c>
      <c r="G633" s="88">
        <f t="shared" si="28"/>
        <v>0</v>
      </c>
    </row>
    <row r="634" spans="1:7" s="85" customFormat="1" hidden="1">
      <c r="A634" s="101" t="str">
        <f>Invoice!F636</f>
        <v>Exchange rate :</v>
      </c>
      <c r="B634" s="80">
        <f>Invoice!C636</f>
        <v>0</v>
      </c>
      <c r="C634" s="81">
        <f>Invoice!B636</f>
        <v>0</v>
      </c>
      <c r="D634" s="86">
        <f t="shared" si="26"/>
        <v>0</v>
      </c>
      <c r="E634" s="86">
        <f t="shared" si="27"/>
        <v>0</v>
      </c>
      <c r="F634" s="87">
        <f>Invoice!G636</f>
        <v>0</v>
      </c>
      <c r="G634" s="88">
        <f t="shared" si="28"/>
        <v>0</v>
      </c>
    </row>
    <row r="635" spans="1:7" s="85" customFormat="1" hidden="1">
      <c r="A635" s="101" t="str">
        <f>Invoice!F637</f>
        <v>Exchange rate :</v>
      </c>
      <c r="B635" s="80">
        <f>Invoice!C637</f>
        <v>0</v>
      </c>
      <c r="C635" s="81">
        <f>Invoice!B637</f>
        <v>0</v>
      </c>
      <c r="D635" s="86">
        <f t="shared" si="26"/>
        <v>0</v>
      </c>
      <c r="E635" s="86">
        <f t="shared" si="27"/>
        <v>0</v>
      </c>
      <c r="F635" s="87">
        <f>Invoice!G637</f>
        <v>0</v>
      </c>
      <c r="G635" s="88">
        <f t="shared" si="28"/>
        <v>0</v>
      </c>
    </row>
    <row r="636" spans="1:7" s="85" customFormat="1" hidden="1">
      <c r="A636" s="101" t="str">
        <f>Invoice!F638</f>
        <v>Exchange rate :</v>
      </c>
      <c r="B636" s="80">
        <f>Invoice!C638</f>
        <v>0</v>
      </c>
      <c r="C636" s="81">
        <f>Invoice!B638</f>
        <v>0</v>
      </c>
      <c r="D636" s="86">
        <f t="shared" si="26"/>
        <v>0</v>
      </c>
      <c r="E636" s="86">
        <f t="shared" si="27"/>
        <v>0</v>
      </c>
      <c r="F636" s="87">
        <f>Invoice!G638</f>
        <v>0</v>
      </c>
      <c r="G636" s="88">
        <f t="shared" si="28"/>
        <v>0</v>
      </c>
    </row>
    <row r="637" spans="1:7" s="85" customFormat="1" hidden="1">
      <c r="A637" s="101" t="str">
        <f>Invoice!F639</f>
        <v>Exchange rate :</v>
      </c>
      <c r="B637" s="80">
        <f>Invoice!C639</f>
        <v>0</v>
      </c>
      <c r="C637" s="81">
        <f>Invoice!B639</f>
        <v>0</v>
      </c>
      <c r="D637" s="86">
        <f t="shared" si="26"/>
        <v>0</v>
      </c>
      <c r="E637" s="86">
        <f t="shared" si="27"/>
        <v>0</v>
      </c>
      <c r="F637" s="87">
        <f>Invoice!G639</f>
        <v>0</v>
      </c>
      <c r="G637" s="88">
        <f t="shared" si="28"/>
        <v>0</v>
      </c>
    </row>
    <row r="638" spans="1:7" s="85" customFormat="1" hidden="1">
      <c r="A638" s="101" t="str">
        <f>Invoice!F640</f>
        <v>Exchange rate :</v>
      </c>
      <c r="B638" s="80">
        <f>Invoice!C640</f>
        <v>0</v>
      </c>
      <c r="C638" s="81">
        <f>Invoice!B640</f>
        <v>0</v>
      </c>
      <c r="D638" s="86">
        <f t="shared" si="26"/>
        <v>0</v>
      </c>
      <c r="E638" s="86">
        <f t="shared" si="27"/>
        <v>0</v>
      </c>
      <c r="F638" s="87">
        <f>Invoice!G640</f>
        <v>0</v>
      </c>
      <c r="G638" s="88">
        <f t="shared" si="28"/>
        <v>0</v>
      </c>
    </row>
    <row r="639" spans="1:7" s="85" customFormat="1" hidden="1">
      <c r="A639" s="101" t="str">
        <f>Invoice!F641</f>
        <v>Exchange rate :</v>
      </c>
      <c r="B639" s="80">
        <f>Invoice!C641</f>
        <v>0</v>
      </c>
      <c r="C639" s="81">
        <f>Invoice!B641</f>
        <v>0</v>
      </c>
      <c r="D639" s="86">
        <f t="shared" si="26"/>
        <v>0</v>
      </c>
      <c r="E639" s="86">
        <f t="shared" si="27"/>
        <v>0</v>
      </c>
      <c r="F639" s="87">
        <f>Invoice!G641</f>
        <v>0</v>
      </c>
      <c r="G639" s="88">
        <f t="shared" si="28"/>
        <v>0</v>
      </c>
    </row>
    <row r="640" spans="1:7" s="85" customFormat="1" hidden="1">
      <c r="A640" s="101" t="str">
        <f>Invoice!F642</f>
        <v>Exchange rate :</v>
      </c>
      <c r="B640" s="80">
        <f>Invoice!C642</f>
        <v>0</v>
      </c>
      <c r="C640" s="81">
        <f>Invoice!B642</f>
        <v>0</v>
      </c>
      <c r="D640" s="86">
        <f t="shared" si="26"/>
        <v>0</v>
      </c>
      <c r="E640" s="86">
        <f t="shared" si="27"/>
        <v>0</v>
      </c>
      <c r="F640" s="87">
        <f>Invoice!G642</f>
        <v>0</v>
      </c>
      <c r="G640" s="88">
        <f t="shared" si="28"/>
        <v>0</v>
      </c>
    </row>
    <row r="641" spans="1:7" s="85" customFormat="1" hidden="1">
      <c r="A641" s="101" t="str">
        <f>Invoice!F643</f>
        <v>Exchange rate :</v>
      </c>
      <c r="B641" s="80">
        <f>Invoice!C643</f>
        <v>0</v>
      </c>
      <c r="C641" s="81">
        <f>Invoice!B643</f>
        <v>0</v>
      </c>
      <c r="D641" s="86">
        <f t="shared" ref="D641:D704" si="29">F641/$D$14</f>
        <v>0</v>
      </c>
      <c r="E641" s="86">
        <f t="shared" ref="E641:E704" si="30">G641/$D$14</f>
        <v>0</v>
      </c>
      <c r="F641" s="87">
        <f>Invoice!G643</f>
        <v>0</v>
      </c>
      <c r="G641" s="88">
        <f t="shared" ref="G641:G704" si="31">C641*F641</f>
        <v>0</v>
      </c>
    </row>
    <row r="642" spans="1:7" s="85" customFormat="1" hidden="1">
      <c r="A642" s="101" t="str">
        <f>Invoice!F644</f>
        <v>Exchange rate :</v>
      </c>
      <c r="B642" s="80">
        <f>Invoice!C644</f>
        <v>0</v>
      </c>
      <c r="C642" s="81">
        <f>Invoice!B644</f>
        <v>0</v>
      </c>
      <c r="D642" s="86">
        <f t="shared" si="29"/>
        <v>0</v>
      </c>
      <c r="E642" s="86">
        <f t="shared" si="30"/>
        <v>0</v>
      </c>
      <c r="F642" s="87">
        <f>Invoice!G644</f>
        <v>0</v>
      </c>
      <c r="G642" s="88">
        <f t="shared" si="31"/>
        <v>0</v>
      </c>
    </row>
    <row r="643" spans="1:7" s="85" customFormat="1" hidden="1">
      <c r="A643" s="101" t="str">
        <f>Invoice!F645</f>
        <v>Exchange rate :</v>
      </c>
      <c r="B643" s="80">
        <f>Invoice!C645</f>
        <v>0</v>
      </c>
      <c r="C643" s="81">
        <f>Invoice!B645</f>
        <v>0</v>
      </c>
      <c r="D643" s="86">
        <f t="shared" si="29"/>
        <v>0</v>
      </c>
      <c r="E643" s="86">
        <f t="shared" si="30"/>
        <v>0</v>
      </c>
      <c r="F643" s="87">
        <f>Invoice!G645</f>
        <v>0</v>
      </c>
      <c r="G643" s="88">
        <f t="shared" si="31"/>
        <v>0</v>
      </c>
    </row>
    <row r="644" spans="1:7" s="85" customFormat="1" hidden="1">
      <c r="A644" s="101" t="str">
        <f>Invoice!F646</f>
        <v>Exchange rate :</v>
      </c>
      <c r="B644" s="80">
        <f>Invoice!C646</f>
        <v>0</v>
      </c>
      <c r="C644" s="81">
        <f>Invoice!B646</f>
        <v>0</v>
      </c>
      <c r="D644" s="86">
        <f t="shared" si="29"/>
        <v>0</v>
      </c>
      <c r="E644" s="86">
        <f t="shared" si="30"/>
        <v>0</v>
      </c>
      <c r="F644" s="87">
        <f>Invoice!G646</f>
        <v>0</v>
      </c>
      <c r="G644" s="88">
        <f t="shared" si="31"/>
        <v>0</v>
      </c>
    </row>
    <row r="645" spans="1:7" s="85" customFormat="1" hidden="1">
      <c r="A645" s="101" t="str">
        <f>Invoice!F647</f>
        <v>Exchange rate :</v>
      </c>
      <c r="B645" s="80">
        <f>Invoice!C647</f>
        <v>0</v>
      </c>
      <c r="C645" s="81">
        <f>Invoice!B647</f>
        <v>0</v>
      </c>
      <c r="D645" s="86">
        <f t="shared" si="29"/>
        <v>0</v>
      </c>
      <c r="E645" s="86">
        <f t="shared" si="30"/>
        <v>0</v>
      </c>
      <c r="F645" s="87">
        <f>Invoice!G647</f>
        <v>0</v>
      </c>
      <c r="G645" s="88">
        <f t="shared" si="31"/>
        <v>0</v>
      </c>
    </row>
    <row r="646" spans="1:7" s="85" customFormat="1" hidden="1">
      <c r="A646" s="101" t="str">
        <f>Invoice!F648</f>
        <v>Exchange rate :</v>
      </c>
      <c r="B646" s="80">
        <f>Invoice!C648</f>
        <v>0</v>
      </c>
      <c r="C646" s="81">
        <f>Invoice!B648</f>
        <v>0</v>
      </c>
      <c r="D646" s="86">
        <f t="shared" si="29"/>
        <v>0</v>
      </c>
      <c r="E646" s="86">
        <f t="shared" si="30"/>
        <v>0</v>
      </c>
      <c r="F646" s="87">
        <f>Invoice!G648</f>
        <v>0</v>
      </c>
      <c r="G646" s="88">
        <f t="shared" si="31"/>
        <v>0</v>
      </c>
    </row>
    <row r="647" spans="1:7" s="85" customFormat="1" hidden="1">
      <c r="A647" s="101" t="str">
        <f>Invoice!F649</f>
        <v>Exchange rate :</v>
      </c>
      <c r="B647" s="80">
        <f>Invoice!C649</f>
        <v>0</v>
      </c>
      <c r="C647" s="81">
        <f>Invoice!B649</f>
        <v>0</v>
      </c>
      <c r="D647" s="86">
        <f t="shared" si="29"/>
        <v>0</v>
      </c>
      <c r="E647" s="86">
        <f t="shared" si="30"/>
        <v>0</v>
      </c>
      <c r="F647" s="87">
        <f>Invoice!G649</f>
        <v>0</v>
      </c>
      <c r="G647" s="88">
        <f t="shared" si="31"/>
        <v>0</v>
      </c>
    </row>
    <row r="648" spans="1:7" s="85" customFormat="1" hidden="1">
      <c r="A648" s="101" t="str">
        <f>Invoice!F650</f>
        <v>Exchange rate :</v>
      </c>
      <c r="B648" s="80">
        <f>Invoice!C650</f>
        <v>0</v>
      </c>
      <c r="C648" s="81">
        <f>Invoice!B650</f>
        <v>0</v>
      </c>
      <c r="D648" s="86">
        <f t="shared" si="29"/>
        <v>0</v>
      </c>
      <c r="E648" s="86">
        <f t="shared" si="30"/>
        <v>0</v>
      </c>
      <c r="F648" s="87">
        <f>Invoice!G650</f>
        <v>0</v>
      </c>
      <c r="G648" s="88">
        <f t="shared" si="31"/>
        <v>0</v>
      </c>
    </row>
    <row r="649" spans="1:7" s="85" customFormat="1" hidden="1">
      <c r="A649" s="101" t="str">
        <f>Invoice!F651</f>
        <v>Exchange rate :</v>
      </c>
      <c r="B649" s="80">
        <f>Invoice!C651</f>
        <v>0</v>
      </c>
      <c r="C649" s="81">
        <f>Invoice!B651</f>
        <v>0</v>
      </c>
      <c r="D649" s="86">
        <f t="shared" si="29"/>
        <v>0</v>
      </c>
      <c r="E649" s="86">
        <f t="shared" si="30"/>
        <v>0</v>
      </c>
      <c r="F649" s="87">
        <f>Invoice!G651</f>
        <v>0</v>
      </c>
      <c r="G649" s="88">
        <f t="shared" si="31"/>
        <v>0</v>
      </c>
    </row>
    <row r="650" spans="1:7" s="85" customFormat="1" hidden="1">
      <c r="A650" s="101" t="str">
        <f>Invoice!F652</f>
        <v>Exchange rate :</v>
      </c>
      <c r="B650" s="80">
        <f>Invoice!C652</f>
        <v>0</v>
      </c>
      <c r="C650" s="81">
        <f>Invoice!B652</f>
        <v>0</v>
      </c>
      <c r="D650" s="86">
        <f t="shared" si="29"/>
        <v>0</v>
      </c>
      <c r="E650" s="86">
        <f t="shared" si="30"/>
        <v>0</v>
      </c>
      <c r="F650" s="87">
        <f>Invoice!G652</f>
        <v>0</v>
      </c>
      <c r="G650" s="88">
        <f t="shared" si="31"/>
        <v>0</v>
      </c>
    </row>
    <row r="651" spans="1:7" s="85" customFormat="1" hidden="1">
      <c r="A651" s="101" t="str">
        <f>Invoice!F653</f>
        <v>Exchange rate :</v>
      </c>
      <c r="B651" s="80">
        <f>Invoice!C653</f>
        <v>0</v>
      </c>
      <c r="C651" s="81">
        <f>Invoice!B653</f>
        <v>0</v>
      </c>
      <c r="D651" s="86">
        <f t="shared" si="29"/>
        <v>0</v>
      </c>
      <c r="E651" s="86">
        <f t="shared" si="30"/>
        <v>0</v>
      </c>
      <c r="F651" s="87">
        <f>Invoice!G653</f>
        <v>0</v>
      </c>
      <c r="G651" s="88">
        <f t="shared" si="31"/>
        <v>0</v>
      </c>
    </row>
    <row r="652" spans="1:7" s="85" customFormat="1" hidden="1">
      <c r="A652" s="101" t="str">
        <f>Invoice!F654</f>
        <v>Exchange rate :</v>
      </c>
      <c r="B652" s="80">
        <f>Invoice!C654</f>
        <v>0</v>
      </c>
      <c r="C652" s="81">
        <f>Invoice!B654</f>
        <v>0</v>
      </c>
      <c r="D652" s="86">
        <f t="shared" si="29"/>
        <v>0</v>
      </c>
      <c r="E652" s="86">
        <f t="shared" si="30"/>
        <v>0</v>
      </c>
      <c r="F652" s="87">
        <f>Invoice!G654</f>
        <v>0</v>
      </c>
      <c r="G652" s="88">
        <f t="shared" si="31"/>
        <v>0</v>
      </c>
    </row>
    <row r="653" spans="1:7" s="85" customFormat="1" hidden="1">
      <c r="A653" s="101" t="str">
        <f>Invoice!F655</f>
        <v>Exchange rate :</v>
      </c>
      <c r="B653" s="80">
        <f>Invoice!C655</f>
        <v>0</v>
      </c>
      <c r="C653" s="81">
        <f>Invoice!B655</f>
        <v>0</v>
      </c>
      <c r="D653" s="86">
        <f t="shared" si="29"/>
        <v>0</v>
      </c>
      <c r="E653" s="86">
        <f t="shared" si="30"/>
        <v>0</v>
      </c>
      <c r="F653" s="87">
        <f>Invoice!G655</f>
        <v>0</v>
      </c>
      <c r="G653" s="88">
        <f t="shared" si="31"/>
        <v>0</v>
      </c>
    </row>
    <row r="654" spans="1:7" s="85" customFormat="1" hidden="1">
      <c r="A654" s="101" t="str">
        <f>Invoice!F656</f>
        <v>Exchange rate :</v>
      </c>
      <c r="B654" s="80">
        <f>Invoice!C656</f>
        <v>0</v>
      </c>
      <c r="C654" s="81">
        <f>Invoice!B656</f>
        <v>0</v>
      </c>
      <c r="D654" s="86">
        <f t="shared" si="29"/>
        <v>0</v>
      </c>
      <c r="E654" s="86">
        <f t="shared" si="30"/>
        <v>0</v>
      </c>
      <c r="F654" s="87">
        <f>Invoice!G656</f>
        <v>0</v>
      </c>
      <c r="G654" s="88">
        <f t="shared" si="31"/>
        <v>0</v>
      </c>
    </row>
    <row r="655" spans="1:7" s="85" customFormat="1" hidden="1">
      <c r="A655" s="101" t="str">
        <f>Invoice!F657</f>
        <v>Exchange rate :</v>
      </c>
      <c r="B655" s="80">
        <f>Invoice!C657</f>
        <v>0</v>
      </c>
      <c r="C655" s="81">
        <f>Invoice!B657</f>
        <v>0</v>
      </c>
      <c r="D655" s="86">
        <f t="shared" si="29"/>
        <v>0</v>
      </c>
      <c r="E655" s="86">
        <f t="shared" si="30"/>
        <v>0</v>
      </c>
      <c r="F655" s="87">
        <f>Invoice!G657</f>
        <v>0</v>
      </c>
      <c r="G655" s="88">
        <f t="shared" si="31"/>
        <v>0</v>
      </c>
    </row>
    <row r="656" spans="1:7" s="85" customFormat="1" hidden="1">
      <c r="A656" s="101" t="str">
        <f>Invoice!F658</f>
        <v>Exchange rate :</v>
      </c>
      <c r="B656" s="80">
        <f>Invoice!C658</f>
        <v>0</v>
      </c>
      <c r="C656" s="81">
        <f>Invoice!B658</f>
        <v>0</v>
      </c>
      <c r="D656" s="86">
        <f t="shared" si="29"/>
        <v>0</v>
      </c>
      <c r="E656" s="86">
        <f t="shared" si="30"/>
        <v>0</v>
      </c>
      <c r="F656" s="87">
        <f>Invoice!G658</f>
        <v>0</v>
      </c>
      <c r="G656" s="88">
        <f t="shared" si="31"/>
        <v>0</v>
      </c>
    </row>
    <row r="657" spans="1:7" s="85" customFormat="1" hidden="1">
      <c r="A657" s="101" t="str">
        <f>Invoice!F659</f>
        <v>Exchange rate :</v>
      </c>
      <c r="B657" s="80">
        <f>Invoice!C659</f>
        <v>0</v>
      </c>
      <c r="C657" s="81">
        <f>Invoice!B659</f>
        <v>0</v>
      </c>
      <c r="D657" s="86">
        <f t="shared" si="29"/>
        <v>0</v>
      </c>
      <c r="E657" s="86">
        <f t="shared" si="30"/>
        <v>0</v>
      </c>
      <c r="F657" s="87">
        <f>Invoice!G659</f>
        <v>0</v>
      </c>
      <c r="G657" s="88">
        <f t="shared" si="31"/>
        <v>0</v>
      </c>
    </row>
    <row r="658" spans="1:7" s="85" customFormat="1" hidden="1">
      <c r="A658" s="101" t="str">
        <f>Invoice!F660</f>
        <v>Exchange rate :</v>
      </c>
      <c r="B658" s="80">
        <f>Invoice!C660</f>
        <v>0</v>
      </c>
      <c r="C658" s="81">
        <f>Invoice!B660</f>
        <v>0</v>
      </c>
      <c r="D658" s="86">
        <f t="shared" si="29"/>
        <v>0</v>
      </c>
      <c r="E658" s="86">
        <f t="shared" si="30"/>
        <v>0</v>
      </c>
      <c r="F658" s="87">
        <f>Invoice!G660</f>
        <v>0</v>
      </c>
      <c r="G658" s="88">
        <f t="shared" si="31"/>
        <v>0</v>
      </c>
    </row>
    <row r="659" spans="1:7" s="85" customFormat="1" hidden="1">
      <c r="A659" s="101" t="str">
        <f>Invoice!F661</f>
        <v>Exchange rate :</v>
      </c>
      <c r="B659" s="80">
        <f>Invoice!C661</f>
        <v>0</v>
      </c>
      <c r="C659" s="81">
        <f>Invoice!B661</f>
        <v>0</v>
      </c>
      <c r="D659" s="86">
        <f t="shared" si="29"/>
        <v>0</v>
      </c>
      <c r="E659" s="86">
        <f t="shared" si="30"/>
        <v>0</v>
      </c>
      <c r="F659" s="87">
        <f>Invoice!G661</f>
        <v>0</v>
      </c>
      <c r="G659" s="88">
        <f t="shared" si="31"/>
        <v>0</v>
      </c>
    </row>
    <row r="660" spans="1:7" s="85" customFormat="1" hidden="1">
      <c r="A660" s="101" t="str">
        <f>Invoice!F662</f>
        <v>Exchange rate :</v>
      </c>
      <c r="B660" s="80">
        <f>Invoice!C662</f>
        <v>0</v>
      </c>
      <c r="C660" s="81">
        <f>Invoice!B662</f>
        <v>0</v>
      </c>
      <c r="D660" s="86">
        <f t="shared" si="29"/>
        <v>0</v>
      </c>
      <c r="E660" s="86">
        <f t="shared" si="30"/>
        <v>0</v>
      </c>
      <c r="F660" s="87">
        <f>Invoice!G662</f>
        <v>0</v>
      </c>
      <c r="G660" s="88">
        <f t="shared" si="31"/>
        <v>0</v>
      </c>
    </row>
    <row r="661" spans="1:7" s="85" customFormat="1" hidden="1">
      <c r="A661" s="101" t="str">
        <f>Invoice!F663</f>
        <v>Exchange rate :</v>
      </c>
      <c r="B661" s="80">
        <f>Invoice!C663</f>
        <v>0</v>
      </c>
      <c r="C661" s="81">
        <f>Invoice!B663</f>
        <v>0</v>
      </c>
      <c r="D661" s="86">
        <f t="shared" si="29"/>
        <v>0</v>
      </c>
      <c r="E661" s="86">
        <f t="shared" si="30"/>
        <v>0</v>
      </c>
      <c r="F661" s="87">
        <f>Invoice!G663</f>
        <v>0</v>
      </c>
      <c r="G661" s="88">
        <f t="shared" si="31"/>
        <v>0</v>
      </c>
    </row>
    <row r="662" spans="1:7" s="85" customFormat="1" hidden="1">
      <c r="A662" s="101" t="str">
        <f>Invoice!F664</f>
        <v>Exchange rate :</v>
      </c>
      <c r="B662" s="80">
        <f>Invoice!C664</f>
        <v>0</v>
      </c>
      <c r="C662" s="81">
        <f>Invoice!B664</f>
        <v>0</v>
      </c>
      <c r="D662" s="86">
        <f t="shared" si="29"/>
        <v>0</v>
      </c>
      <c r="E662" s="86">
        <f t="shared" si="30"/>
        <v>0</v>
      </c>
      <c r="F662" s="87">
        <f>Invoice!G664</f>
        <v>0</v>
      </c>
      <c r="G662" s="88">
        <f t="shared" si="31"/>
        <v>0</v>
      </c>
    </row>
    <row r="663" spans="1:7" s="85" customFormat="1" hidden="1">
      <c r="A663" s="101" t="str">
        <f>Invoice!F665</f>
        <v>Exchange rate :</v>
      </c>
      <c r="B663" s="80">
        <f>Invoice!C665</f>
        <v>0</v>
      </c>
      <c r="C663" s="81">
        <f>Invoice!B665</f>
        <v>0</v>
      </c>
      <c r="D663" s="86">
        <f t="shared" si="29"/>
        <v>0</v>
      </c>
      <c r="E663" s="86">
        <f t="shared" si="30"/>
        <v>0</v>
      </c>
      <c r="F663" s="87">
        <f>Invoice!G665</f>
        <v>0</v>
      </c>
      <c r="G663" s="88">
        <f t="shared" si="31"/>
        <v>0</v>
      </c>
    </row>
    <row r="664" spans="1:7" s="85" customFormat="1" hidden="1">
      <c r="A664" s="101" t="str">
        <f>Invoice!F666</f>
        <v>Exchange rate :</v>
      </c>
      <c r="B664" s="80">
        <f>Invoice!C666</f>
        <v>0</v>
      </c>
      <c r="C664" s="81">
        <f>Invoice!B666</f>
        <v>0</v>
      </c>
      <c r="D664" s="86">
        <f t="shared" si="29"/>
        <v>0</v>
      </c>
      <c r="E664" s="86">
        <f t="shared" si="30"/>
        <v>0</v>
      </c>
      <c r="F664" s="87">
        <f>Invoice!G666</f>
        <v>0</v>
      </c>
      <c r="G664" s="88">
        <f t="shared" si="31"/>
        <v>0</v>
      </c>
    </row>
    <row r="665" spans="1:7" s="85" customFormat="1" hidden="1">
      <c r="A665" s="101" t="str">
        <f>Invoice!F667</f>
        <v>Exchange rate :</v>
      </c>
      <c r="B665" s="80">
        <f>Invoice!C667</f>
        <v>0</v>
      </c>
      <c r="C665" s="81">
        <f>Invoice!B667</f>
        <v>0</v>
      </c>
      <c r="D665" s="86">
        <f t="shared" si="29"/>
        <v>0</v>
      </c>
      <c r="E665" s="86">
        <f t="shared" si="30"/>
        <v>0</v>
      </c>
      <c r="F665" s="87">
        <f>Invoice!G667</f>
        <v>0</v>
      </c>
      <c r="G665" s="88">
        <f t="shared" si="31"/>
        <v>0</v>
      </c>
    </row>
    <row r="666" spans="1:7" s="85" customFormat="1" hidden="1">
      <c r="A666" s="101" t="str">
        <f>Invoice!F668</f>
        <v>Exchange rate :</v>
      </c>
      <c r="B666" s="80">
        <f>Invoice!C668</f>
        <v>0</v>
      </c>
      <c r="C666" s="81">
        <f>Invoice!B668</f>
        <v>0</v>
      </c>
      <c r="D666" s="86">
        <f t="shared" si="29"/>
        <v>0</v>
      </c>
      <c r="E666" s="86">
        <f t="shared" si="30"/>
        <v>0</v>
      </c>
      <c r="F666" s="87">
        <f>Invoice!G668</f>
        <v>0</v>
      </c>
      <c r="G666" s="88">
        <f t="shared" si="31"/>
        <v>0</v>
      </c>
    </row>
    <row r="667" spans="1:7" s="85" customFormat="1" hidden="1">
      <c r="A667" s="101" t="str">
        <f>Invoice!F669</f>
        <v>Exchange rate :</v>
      </c>
      <c r="B667" s="80">
        <f>Invoice!C669</f>
        <v>0</v>
      </c>
      <c r="C667" s="81">
        <f>Invoice!B669</f>
        <v>0</v>
      </c>
      <c r="D667" s="86">
        <f t="shared" si="29"/>
        <v>0</v>
      </c>
      <c r="E667" s="86">
        <f t="shared" si="30"/>
        <v>0</v>
      </c>
      <c r="F667" s="87">
        <f>Invoice!G669</f>
        <v>0</v>
      </c>
      <c r="G667" s="88">
        <f t="shared" si="31"/>
        <v>0</v>
      </c>
    </row>
    <row r="668" spans="1:7" s="85" customFormat="1" hidden="1">
      <c r="A668" s="101" t="str">
        <f>Invoice!F670</f>
        <v>Exchange rate :</v>
      </c>
      <c r="B668" s="80">
        <f>Invoice!C670</f>
        <v>0</v>
      </c>
      <c r="C668" s="81">
        <f>Invoice!B670</f>
        <v>0</v>
      </c>
      <c r="D668" s="86">
        <f t="shared" si="29"/>
        <v>0</v>
      </c>
      <c r="E668" s="86">
        <f t="shared" si="30"/>
        <v>0</v>
      </c>
      <c r="F668" s="87">
        <f>Invoice!G670</f>
        <v>0</v>
      </c>
      <c r="G668" s="88">
        <f t="shared" si="31"/>
        <v>0</v>
      </c>
    </row>
    <row r="669" spans="1:7" s="85" customFormat="1" hidden="1">
      <c r="A669" s="101" t="str">
        <f>Invoice!F671</f>
        <v>Exchange rate :</v>
      </c>
      <c r="B669" s="80">
        <f>Invoice!C671</f>
        <v>0</v>
      </c>
      <c r="C669" s="81">
        <f>Invoice!B671</f>
        <v>0</v>
      </c>
      <c r="D669" s="86">
        <f t="shared" si="29"/>
        <v>0</v>
      </c>
      <c r="E669" s="86">
        <f t="shared" si="30"/>
        <v>0</v>
      </c>
      <c r="F669" s="87">
        <f>Invoice!G671</f>
        <v>0</v>
      </c>
      <c r="G669" s="88">
        <f t="shared" si="31"/>
        <v>0</v>
      </c>
    </row>
    <row r="670" spans="1:7" s="85" customFormat="1" hidden="1">
      <c r="A670" s="101" t="str">
        <f>Invoice!F672</f>
        <v>Exchange rate :</v>
      </c>
      <c r="B670" s="80">
        <f>Invoice!C672</f>
        <v>0</v>
      </c>
      <c r="C670" s="81">
        <f>Invoice!B672</f>
        <v>0</v>
      </c>
      <c r="D670" s="86">
        <f t="shared" si="29"/>
        <v>0</v>
      </c>
      <c r="E670" s="86">
        <f t="shared" si="30"/>
        <v>0</v>
      </c>
      <c r="F670" s="87">
        <f>Invoice!G672</f>
        <v>0</v>
      </c>
      <c r="G670" s="88">
        <f t="shared" si="31"/>
        <v>0</v>
      </c>
    </row>
    <row r="671" spans="1:7" s="85" customFormat="1" hidden="1">
      <c r="A671" s="101" t="str">
        <f>Invoice!F673</f>
        <v>Exchange rate :</v>
      </c>
      <c r="B671" s="80">
        <f>Invoice!C673</f>
        <v>0</v>
      </c>
      <c r="C671" s="81">
        <f>Invoice!B673</f>
        <v>0</v>
      </c>
      <c r="D671" s="86">
        <f t="shared" si="29"/>
        <v>0</v>
      </c>
      <c r="E671" s="86">
        <f t="shared" si="30"/>
        <v>0</v>
      </c>
      <c r="F671" s="87">
        <f>Invoice!G673</f>
        <v>0</v>
      </c>
      <c r="G671" s="88">
        <f t="shared" si="31"/>
        <v>0</v>
      </c>
    </row>
    <row r="672" spans="1:7" s="85" customFormat="1" hidden="1">
      <c r="A672" s="101" t="str">
        <f>Invoice!F674</f>
        <v>Exchange rate :</v>
      </c>
      <c r="B672" s="80">
        <f>Invoice!C674</f>
        <v>0</v>
      </c>
      <c r="C672" s="81">
        <f>Invoice!B674</f>
        <v>0</v>
      </c>
      <c r="D672" s="86">
        <f t="shared" si="29"/>
        <v>0</v>
      </c>
      <c r="E672" s="86">
        <f t="shared" si="30"/>
        <v>0</v>
      </c>
      <c r="F672" s="87">
        <f>Invoice!G674</f>
        <v>0</v>
      </c>
      <c r="G672" s="88">
        <f t="shared" si="31"/>
        <v>0</v>
      </c>
    </row>
    <row r="673" spans="1:7" s="85" customFormat="1" hidden="1">
      <c r="A673" s="101" t="str">
        <f>Invoice!F675</f>
        <v>Exchange rate :</v>
      </c>
      <c r="B673" s="80">
        <f>Invoice!C675</f>
        <v>0</v>
      </c>
      <c r="C673" s="81">
        <f>Invoice!B675</f>
        <v>0</v>
      </c>
      <c r="D673" s="86">
        <f t="shared" si="29"/>
        <v>0</v>
      </c>
      <c r="E673" s="86">
        <f t="shared" si="30"/>
        <v>0</v>
      </c>
      <c r="F673" s="87">
        <f>Invoice!G675</f>
        <v>0</v>
      </c>
      <c r="G673" s="88">
        <f t="shared" si="31"/>
        <v>0</v>
      </c>
    </row>
    <row r="674" spans="1:7" s="85" customFormat="1" hidden="1">
      <c r="A674" s="101" t="str">
        <f>Invoice!F676</f>
        <v>Exchange rate :</v>
      </c>
      <c r="B674" s="80">
        <f>Invoice!C676</f>
        <v>0</v>
      </c>
      <c r="C674" s="81">
        <f>Invoice!B676</f>
        <v>0</v>
      </c>
      <c r="D674" s="86">
        <f t="shared" si="29"/>
        <v>0</v>
      </c>
      <c r="E674" s="86">
        <f t="shared" si="30"/>
        <v>0</v>
      </c>
      <c r="F674" s="87">
        <f>Invoice!G676</f>
        <v>0</v>
      </c>
      <c r="G674" s="88">
        <f t="shared" si="31"/>
        <v>0</v>
      </c>
    </row>
    <row r="675" spans="1:7" s="85" customFormat="1" hidden="1">
      <c r="A675" s="101" t="str">
        <f>Invoice!F677</f>
        <v>Exchange rate :</v>
      </c>
      <c r="B675" s="80">
        <f>Invoice!C677</f>
        <v>0</v>
      </c>
      <c r="C675" s="81">
        <f>Invoice!B677</f>
        <v>0</v>
      </c>
      <c r="D675" s="86">
        <f t="shared" si="29"/>
        <v>0</v>
      </c>
      <c r="E675" s="86">
        <f t="shared" si="30"/>
        <v>0</v>
      </c>
      <c r="F675" s="87">
        <f>Invoice!G677</f>
        <v>0</v>
      </c>
      <c r="G675" s="88">
        <f t="shared" si="31"/>
        <v>0</v>
      </c>
    </row>
    <row r="676" spans="1:7" s="85" customFormat="1" hidden="1">
      <c r="A676" s="101" t="str">
        <f>Invoice!F678</f>
        <v>Exchange rate :</v>
      </c>
      <c r="B676" s="80">
        <f>Invoice!C678</f>
        <v>0</v>
      </c>
      <c r="C676" s="81">
        <f>Invoice!B678</f>
        <v>0</v>
      </c>
      <c r="D676" s="86">
        <f t="shared" si="29"/>
        <v>0</v>
      </c>
      <c r="E676" s="86">
        <f t="shared" si="30"/>
        <v>0</v>
      </c>
      <c r="F676" s="87">
        <f>Invoice!G678</f>
        <v>0</v>
      </c>
      <c r="G676" s="88">
        <f t="shared" si="31"/>
        <v>0</v>
      </c>
    </row>
    <row r="677" spans="1:7" s="85" customFormat="1" hidden="1">
      <c r="A677" s="101" t="str">
        <f>Invoice!F679</f>
        <v>Exchange rate :</v>
      </c>
      <c r="B677" s="80">
        <f>Invoice!C679</f>
        <v>0</v>
      </c>
      <c r="C677" s="81">
        <f>Invoice!B679</f>
        <v>0</v>
      </c>
      <c r="D677" s="86">
        <f t="shared" si="29"/>
        <v>0</v>
      </c>
      <c r="E677" s="86">
        <f t="shared" si="30"/>
        <v>0</v>
      </c>
      <c r="F677" s="87">
        <f>Invoice!G679</f>
        <v>0</v>
      </c>
      <c r="G677" s="88">
        <f t="shared" si="31"/>
        <v>0</v>
      </c>
    </row>
    <row r="678" spans="1:7" s="85" customFormat="1" hidden="1">
      <c r="A678" s="101" t="str">
        <f>Invoice!F680</f>
        <v>Exchange rate :</v>
      </c>
      <c r="B678" s="80">
        <f>Invoice!C680</f>
        <v>0</v>
      </c>
      <c r="C678" s="81">
        <f>Invoice!B680</f>
        <v>0</v>
      </c>
      <c r="D678" s="86">
        <f t="shared" si="29"/>
        <v>0</v>
      </c>
      <c r="E678" s="86">
        <f t="shared" si="30"/>
        <v>0</v>
      </c>
      <c r="F678" s="87">
        <f>Invoice!G680</f>
        <v>0</v>
      </c>
      <c r="G678" s="88">
        <f t="shared" si="31"/>
        <v>0</v>
      </c>
    </row>
    <row r="679" spans="1:7" s="85" customFormat="1" hidden="1">
      <c r="A679" s="101" t="str">
        <f>Invoice!F681</f>
        <v>Exchange rate :</v>
      </c>
      <c r="B679" s="80">
        <f>Invoice!C681</f>
        <v>0</v>
      </c>
      <c r="C679" s="81">
        <f>Invoice!B681</f>
        <v>0</v>
      </c>
      <c r="D679" s="86">
        <f t="shared" si="29"/>
        <v>0</v>
      </c>
      <c r="E679" s="86">
        <f t="shared" si="30"/>
        <v>0</v>
      </c>
      <c r="F679" s="87">
        <f>Invoice!G681</f>
        <v>0</v>
      </c>
      <c r="G679" s="88">
        <f t="shared" si="31"/>
        <v>0</v>
      </c>
    </row>
    <row r="680" spans="1:7" s="85" customFormat="1" hidden="1">
      <c r="A680" s="101" t="str">
        <f>Invoice!F682</f>
        <v>Exchange rate :</v>
      </c>
      <c r="B680" s="80">
        <f>Invoice!C682</f>
        <v>0</v>
      </c>
      <c r="C680" s="81">
        <f>Invoice!B682</f>
        <v>0</v>
      </c>
      <c r="D680" s="86">
        <f t="shared" si="29"/>
        <v>0</v>
      </c>
      <c r="E680" s="86">
        <f t="shared" si="30"/>
        <v>0</v>
      </c>
      <c r="F680" s="87">
        <f>Invoice!G682</f>
        <v>0</v>
      </c>
      <c r="G680" s="88">
        <f t="shared" si="31"/>
        <v>0</v>
      </c>
    </row>
    <row r="681" spans="1:7" s="85" customFormat="1" hidden="1">
      <c r="A681" s="101" t="str">
        <f>Invoice!F683</f>
        <v>Exchange rate :</v>
      </c>
      <c r="B681" s="80">
        <f>Invoice!C683</f>
        <v>0</v>
      </c>
      <c r="C681" s="81">
        <f>Invoice!B683</f>
        <v>0</v>
      </c>
      <c r="D681" s="86">
        <f t="shared" si="29"/>
        <v>0</v>
      </c>
      <c r="E681" s="86">
        <f t="shared" si="30"/>
        <v>0</v>
      </c>
      <c r="F681" s="87">
        <f>Invoice!G683</f>
        <v>0</v>
      </c>
      <c r="G681" s="88">
        <f t="shared" si="31"/>
        <v>0</v>
      </c>
    </row>
    <row r="682" spans="1:7" s="85" customFormat="1" hidden="1">
      <c r="A682" s="101" t="str">
        <f>Invoice!F684</f>
        <v>Exchange rate :</v>
      </c>
      <c r="B682" s="80">
        <f>Invoice!C684</f>
        <v>0</v>
      </c>
      <c r="C682" s="81">
        <f>Invoice!B684</f>
        <v>0</v>
      </c>
      <c r="D682" s="86">
        <f t="shared" si="29"/>
        <v>0</v>
      </c>
      <c r="E682" s="86">
        <f t="shared" si="30"/>
        <v>0</v>
      </c>
      <c r="F682" s="87">
        <f>Invoice!G684</f>
        <v>0</v>
      </c>
      <c r="G682" s="88">
        <f t="shared" si="31"/>
        <v>0</v>
      </c>
    </row>
    <row r="683" spans="1:7" s="85" customFormat="1" hidden="1">
      <c r="A683" s="101" t="str">
        <f>Invoice!F685</f>
        <v>Exchange rate :</v>
      </c>
      <c r="B683" s="80">
        <f>Invoice!C685</f>
        <v>0</v>
      </c>
      <c r="C683" s="81">
        <f>Invoice!B685</f>
        <v>0</v>
      </c>
      <c r="D683" s="86">
        <f t="shared" si="29"/>
        <v>0</v>
      </c>
      <c r="E683" s="86">
        <f t="shared" si="30"/>
        <v>0</v>
      </c>
      <c r="F683" s="87">
        <f>Invoice!G685</f>
        <v>0</v>
      </c>
      <c r="G683" s="88">
        <f t="shared" si="31"/>
        <v>0</v>
      </c>
    </row>
    <row r="684" spans="1:7" s="85" customFormat="1" hidden="1">
      <c r="A684" s="101" t="str">
        <f>Invoice!F686</f>
        <v>Exchange rate :</v>
      </c>
      <c r="B684" s="80">
        <f>Invoice!C686</f>
        <v>0</v>
      </c>
      <c r="C684" s="81">
        <f>Invoice!B686</f>
        <v>0</v>
      </c>
      <c r="D684" s="86">
        <f t="shared" si="29"/>
        <v>0</v>
      </c>
      <c r="E684" s="86">
        <f t="shared" si="30"/>
        <v>0</v>
      </c>
      <c r="F684" s="87">
        <f>Invoice!G686</f>
        <v>0</v>
      </c>
      <c r="G684" s="88">
        <f t="shared" si="31"/>
        <v>0</v>
      </c>
    </row>
    <row r="685" spans="1:7" s="85" customFormat="1" hidden="1">
      <c r="A685" s="101" t="str">
        <f>Invoice!F687</f>
        <v>Exchange rate :</v>
      </c>
      <c r="B685" s="80">
        <f>Invoice!C687</f>
        <v>0</v>
      </c>
      <c r="C685" s="81">
        <f>Invoice!B687</f>
        <v>0</v>
      </c>
      <c r="D685" s="86">
        <f t="shared" si="29"/>
        <v>0</v>
      </c>
      <c r="E685" s="86">
        <f t="shared" si="30"/>
        <v>0</v>
      </c>
      <c r="F685" s="87">
        <f>Invoice!G687</f>
        <v>0</v>
      </c>
      <c r="G685" s="88">
        <f t="shared" si="31"/>
        <v>0</v>
      </c>
    </row>
    <row r="686" spans="1:7" s="85" customFormat="1" hidden="1">
      <c r="A686" s="101" t="str">
        <f>Invoice!F688</f>
        <v>Exchange rate :</v>
      </c>
      <c r="B686" s="80">
        <f>Invoice!C688</f>
        <v>0</v>
      </c>
      <c r="C686" s="81">
        <f>Invoice!B688</f>
        <v>0</v>
      </c>
      <c r="D686" s="86">
        <f t="shared" si="29"/>
        <v>0</v>
      </c>
      <c r="E686" s="86">
        <f t="shared" si="30"/>
        <v>0</v>
      </c>
      <c r="F686" s="87">
        <f>Invoice!G688</f>
        <v>0</v>
      </c>
      <c r="G686" s="88">
        <f t="shared" si="31"/>
        <v>0</v>
      </c>
    </row>
    <row r="687" spans="1:7" s="85" customFormat="1" hidden="1">
      <c r="A687" s="101" t="str">
        <f>Invoice!F689</f>
        <v>Exchange rate :</v>
      </c>
      <c r="B687" s="80">
        <f>Invoice!C689</f>
        <v>0</v>
      </c>
      <c r="C687" s="81">
        <f>Invoice!B689</f>
        <v>0</v>
      </c>
      <c r="D687" s="86">
        <f t="shared" si="29"/>
        <v>0</v>
      </c>
      <c r="E687" s="86">
        <f t="shared" si="30"/>
        <v>0</v>
      </c>
      <c r="F687" s="87">
        <f>Invoice!G689</f>
        <v>0</v>
      </c>
      <c r="G687" s="88">
        <f t="shared" si="31"/>
        <v>0</v>
      </c>
    </row>
    <row r="688" spans="1:7" s="85" customFormat="1" hidden="1">
      <c r="A688" s="101" t="str">
        <f>Invoice!F690</f>
        <v>Exchange rate :</v>
      </c>
      <c r="B688" s="80">
        <f>Invoice!C690</f>
        <v>0</v>
      </c>
      <c r="C688" s="81">
        <f>Invoice!B690</f>
        <v>0</v>
      </c>
      <c r="D688" s="86">
        <f t="shared" si="29"/>
        <v>0</v>
      </c>
      <c r="E688" s="86">
        <f t="shared" si="30"/>
        <v>0</v>
      </c>
      <c r="F688" s="87">
        <f>Invoice!G690</f>
        <v>0</v>
      </c>
      <c r="G688" s="88">
        <f t="shared" si="31"/>
        <v>0</v>
      </c>
    </row>
    <row r="689" spans="1:7" s="85" customFormat="1" hidden="1">
      <c r="A689" s="101" t="str">
        <f>Invoice!F691</f>
        <v>Exchange rate :</v>
      </c>
      <c r="B689" s="80">
        <f>Invoice!C691</f>
        <v>0</v>
      </c>
      <c r="C689" s="81">
        <f>Invoice!B691</f>
        <v>0</v>
      </c>
      <c r="D689" s="86">
        <f t="shared" si="29"/>
        <v>0</v>
      </c>
      <c r="E689" s="86">
        <f t="shared" si="30"/>
        <v>0</v>
      </c>
      <c r="F689" s="87">
        <f>Invoice!G691</f>
        <v>0</v>
      </c>
      <c r="G689" s="88">
        <f t="shared" si="31"/>
        <v>0</v>
      </c>
    </row>
    <row r="690" spans="1:7" s="85" customFormat="1" hidden="1">
      <c r="A690" s="101" t="str">
        <f>Invoice!F692</f>
        <v>Exchange rate :</v>
      </c>
      <c r="B690" s="80">
        <f>Invoice!C692</f>
        <v>0</v>
      </c>
      <c r="C690" s="81">
        <f>Invoice!B692</f>
        <v>0</v>
      </c>
      <c r="D690" s="86">
        <f t="shared" si="29"/>
        <v>0</v>
      </c>
      <c r="E690" s="86">
        <f t="shared" si="30"/>
        <v>0</v>
      </c>
      <c r="F690" s="87">
        <f>Invoice!G692</f>
        <v>0</v>
      </c>
      <c r="G690" s="88">
        <f t="shared" si="31"/>
        <v>0</v>
      </c>
    </row>
    <row r="691" spans="1:7" s="85" customFormat="1" hidden="1">
      <c r="A691" s="101" t="str">
        <f>Invoice!F693</f>
        <v>Exchange rate :</v>
      </c>
      <c r="B691" s="80">
        <f>Invoice!C693</f>
        <v>0</v>
      </c>
      <c r="C691" s="81">
        <f>Invoice!B693</f>
        <v>0</v>
      </c>
      <c r="D691" s="86">
        <f t="shared" si="29"/>
        <v>0</v>
      </c>
      <c r="E691" s="86">
        <f t="shared" si="30"/>
        <v>0</v>
      </c>
      <c r="F691" s="87">
        <f>Invoice!G693</f>
        <v>0</v>
      </c>
      <c r="G691" s="88">
        <f t="shared" si="31"/>
        <v>0</v>
      </c>
    </row>
    <row r="692" spans="1:7" s="85" customFormat="1" hidden="1">
      <c r="A692" s="101" t="str">
        <f>Invoice!F694</f>
        <v>Exchange rate :</v>
      </c>
      <c r="B692" s="80">
        <f>Invoice!C694</f>
        <v>0</v>
      </c>
      <c r="C692" s="81">
        <f>Invoice!B694</f>
        <v>0</v>
      </c>
      <c r="D692" s="86">
        <f t="shared" si="29"/>
        <v>0</v>
      </c>
      <c r="E692" s="86">
        <f t="shared" si="30"/>
        <v>0</v>
      </c>
      <c r="F692" s="87">
        <f>Invoice!G694</f>
        <v>0</v>
      </c>
      <c r="G692" s="88">
        <f t="shared" si="31"/>
        <v>0</v>
      </c>
    </row>
    <row r="693" spans="1:7" s="85" customFormat="1" hidden="1">
      <c r="A693" s="101" t="str">
        <f>Invoice!F695</f>
        <v>Exchange rate :</v>
      </c>
      <c r="B693" s="80">
        <f>Invoice!C695</f>
        <v>0</v>
      </c>
      <c r="C693" s="81">
        <f>Invoice!B695</f>
        <v>0</v>
      </c>
      <c r="D693" s="86">
        <f t="shared" si="29"/>
        <v>0</v>
      </c>
      <c r="E693" s="86">
        <f t="shared" si="30"/>
        <v>0</v>
      </c>
      <c r="F693" s="87">
        <f>Invoice!G695</f>
        <v>0</v>
      </c>
      <c r="G693" s="88">
        <f t="shared" si="31"/>
        <v>0</v>
      </c>
    </row>
    <row r="694" spans="1:7" s="85" customFormat="1" hidden="1">
      <c r="A694" s="101" t="str">
        <f>Invoice!F696</f>
        <v>Exchange rate :</v>
      </c>
      <c r="B694" s="80">
        <f>Invoice!C696</f>
        <v>0</v>
      </c>
      <c r="C694" s="81">
        <f>Invoice!B696</f>
        <v>0</v>
      </c>
      <c r="D694" s="86">
        <f t="shared" si="29"/>
        <v>0</v>
      </c>
      <c r="E694" s="86">
        <f t="shared" si="30"/>
        <v>0</v>
      </c>
      <c r="F694" s="87">
        <f>Invoice!G696</f>
        <v>0</v>
      </c>
      <c r="G694" s="88">
        <f t="shared" si="31"/>
        <v>0</v>
      </c>
    </row>
    <row r="695" spans="1:7" s="85" customFormat="1" hidden="1">
      <c r="A695" s="101" t="str">
        <f>Invoice!F697</f>
        <v>Exchange rate :</v>
      </c>
      <c r="B695" s="80">
        <f>Invoice!C697</f>
        <v>0</v>
      </c>
      <c r="C695" s="81">
        <f>Invoice!B697</f>
        <v>0</v>
      </c>
      <c r="D695" s="86">
        <f t="shared" si="29"/>
        <v>0</v>
      </c>
      <c r="E695" s="86">
        <f t="shared" si="30"/>
        <v>0</v>
      </c>
      <c r="F695" s="87">
        <f>Invoice!G697</f>
        <v>0</v>
      </c>
      <c r="G695" s="88">
        <f t="shared" si="31"/>
        <v>0</v>
      </c>
    </row>
    <row r="696" spans="1:7" s="85" customFormat="1" hidden="1">
      <c r="A696" s="101" t="str">
        <f>Invoice!F698</f>
        <v>Exchange rate :</v>
      </c>
      <c r="B696" s="80">
        <f>Invoice!C698</f>
        <v>0</v>
      </c>
      <c r="C696" s="81">
        <f>Invoice!B698</f>
        <v>0</v>
      </c>
      <c r="D696" s="86">
        <f t="shared" si="29"/>
        <v>0</v>
      </c>
      <c r="E696" s="86">
        <f t="shared" si="30"/>
        <v>0</v>
      </c>
      <c r="F696" s="87">
        <f>Invoice!G698</f>
        <v>0</v>
      </c>
      <c r="G696" s="88">
        <f t="shared" si="31"/>
        <v>0</v>
      </c>
    </row>
    <row r="697" spans="1:7" s="85" customFormat="1" hidden="1">
      <c r="A697" s="101" t="str">
        <f>Invoice!F699</f>
        <v>Exchange rate :</v>
      </c>
      <c r="B697" s="80">
        <f>Invoice!C699</f>
        <v>0</v>
      </c>
      <c r="C697" s="81">
        <f>Invoice!B699</f>
        <v>0</v>
      </c>
      <c r="D697" s="86">
        <f t="shared" si="29"/>
        <v>0</v>
      </c>
      <c r="E697" s="86">
        <f t="shared" si="30"/>
        <v>0</v>
      </c>
      <c r="F697" s="87">
        <f>Invoice!G699</f>
        <v>0</v>
      </c>
      <c r="G697" s="88">
        <f t="shared" si="31"/>
        <v>0</v>
      </c>
    </row>
    <row r="698" spans="1:7" s="85" customFormat="1" hidden="1">
      <c r="A698" s="101" t="str">
        <f>Invoice!F700</f>
        <v>Exchange rate :</v>
      </c>
      <c r="B698" s="80">
        <f>Invoice!C700</f>
        <v>0</v>
      </c>
      <c r="C698" s="81">
        <f>Invoice!B700</f>
        <v>0</v>
      </c>
      <c r="D698" s="86">
        <f t="shared" si="29"/>
        <v>0</v>
      </c>
      <c r="E698" s="86">
        <f t="shared" si="30"/>
        <v>0</v>
      </c>
      <c r="F698" s="87">
        <f>Invoice!G700</f>
        <v>0</v>
      </c>
      <c r="G698" s="88">
        <f t="shared" si="31"/>
        <v>0</v>
      </c>
    </row>
    <row r="699" spans="1:7" s="85" customFormat="1" hidden="1">
      <c r="A699" s="101" t="str">
        <f>Invoice!F701</f>
        <v>Exchange rate :</v>
      </c>
      <c r="B699" s="80">
        <f>Invoice!C701</f>
        <v>0</v>
      </c>
      <c r="C699" s="81">
        <f>Invoice!B701</f>
        <v>0</v>
      </c>
      <c r="D699" s="86">
        <f t="shared" si="29"/>
        <v>0</v>
      </c>
      <c r="E699" s="86">
        <f t="shared" si="30"/>
        <v>0</v>
      </c>
      <c r="F699" s="87">
        <f>Invoice!G701</f>
        <v>0</v>
      </c>
      <c r="G699" s="88">
        <f t="shared" si="31"/>
        <v>0</v>
      </c>
    </row>
    <row r="700" spans="1:7" s="85" customFormat="1" hidden="1">
      <c r="A700" s="101" t="str">
        <f>Invoice!F702</f>
        <v>Exchange rate :</v>
      </c>
      <c r="B700" s="80">
        <f>Invoice!C702</f>
        <v>0</v>
      </c>
      <c r="C700" s="81">
        <f>Invoice!B702</f>
        <v>0</v>
      </c>
      <c r="D700" s="86">
        <f t="shared" si="29"/>
        <v>0</v>
      </c>
      <c r="E700" s="86">
        <f t="shared" si="30"/>
        <v>0</v>
      </c>
      <c r="F700" s="87">
        <f>Invoice!G702</f>
        <v>0</v>
      </c>
      <c r="G700" s="88">
        <f t="shared" si="31"/>
        <v>0</v>
      </c>
    </row>
    <row r="701" spans="1:7" s="85" customFormat="1" hidden="1">
      <c r="A701" s="101" t="str">
        <f>Invoice!F703</f>
        <v>Exchange rate :</v>
      </c>
      <c r="B701" s="80">
        <f>Invoice!C703</f>
        <v>0</v>
      </c>
      <c r="C701" s="81">
        <f>Invoice!B703</f>
        <v>0</v>
      </c>
      <c r="D701" s="86">
        <f t="shared" si="29"/>
        <v>0</v>
      </c>
      <c r="E701" s="86">
        <f t="shared" si="30"/>
        <v>0</v>
      </c>
      <c r="F701" s="87">
        <f>Invoice!G703</f>
        <v>0</v>
      </c>
      <c r="G701" s="88">
        <f t="shared" si="31"/>
        <v>0</v>
      </c>
    </row>
    <row r="702" spans="1:7" s="85" customFormat="1" hidden="1">
      <c r="A702" s="101" t="str">
        <f>Invoice!F704</f>
        <v>Exchange rate :</v>
      </c>
      <c r="B702" s="80">
        <f>Invoice!C704</f>
        <v>0</v>
      </c>
      <c r="C702" s="81">
        <f>Invoice!B704</f>
        <v>0</v>
      </c>
      <c r="D702" s="86">
        <f t="shared" si="29"/>
        <v>0</v>
      </c>
      <c r="E702" s="86">
        <f t="shared" si="30"/>
        <v>0</v>
      </c>
      <c r="F702" s="87">
        <f>Invoice!G704</f>
        <v>0</v>
      </c>
      <c r="G702" s="88">
        <f t="shared" si="31"/>
        <v>0</v>
      </c>
    </row>
    <row r="703" spans="1:7" s="85" customFormat="1" hidden="1">
      <c r="A703" s="101" t="str">
        <f>Invoice!F705</f>
        <v>Exchange rate :</v>
      </c>
      <c r="B703" s="80">
        <f>Invoice!C705</f>
        <v>0</v>
      </c>
      <c r="C703" s="81">
        <f>Invoice!B705</f>
        <v>0</v>
      </c>
      <c r="D703" s="86">
        <f t="shared" si="29"/>
        <v>0</v>
      </c>
      <c r="E703" s="86">
        <f t="shared" si="30"/>
        <v>0</v>
      </c>
      <c r="F703" s="87">
        <f>Invoice!G705</f>
        <v>0</v>
      </c>
      <c r="G703" s="88">
        <f t="shared" si="31"/>
        <v>0</v>
      </c>
    </row>
    <row r="704" spans="1:7" s="85" customFormat="1" hidden="1">
      <c r="A704" s="101" t="str">
        <f>Invoice!F706</f>
        <v>Exchange rate :</v>
      </c>
      <c r="B704" s="80">
        <f>Invoice!C706</f>
        <v>0</v>
      </c>
      <c r="C704" s="81">
        <f>Invoice!B706</f>
        <v>0</v>
      </c>
      <c r="D704" s="86">
        <f t="shared" si="29"/>
        <v>0</v>
      </c>
      <c r="E704" s="86">
        <f t="shared" si="30"/>
        <v>0</v>
      </c>
      <c r="F704" s="87">
        <f>Invoice!G706</f>
        <v>0</v>
      </c>
      <c r="G704" s="88">
        <f t="shared" si="31"/>
        <v>0</v>
      </c>
    </row>
    <row r="705" spans="1:7" s="85" customFormat="1" hidden="1">
      <c r="A705" s="101" t="str">
        <f>Invoice!F707</f>
        <v>Exchange rate :</v>
      </c>
      <c r="B705" s="80">
        <f>Invoice!C707</f>
        <v>0</v>
      </c>
      <c r="C705" s="81">
        <f>Invoice!B707</f>
        <v>0</v>
      </c>
      <c r="D705" s="86">
        <f t="shared" ref="D705:D768" si="32">F705/$D$14</f>
        <v>0</v>
      </c>
      <c r="E705" s="86">
        <f t="shared" ref="E705:E768" si="33">G705/$D$14</f>
        <v>0</v>
      </c>
      <c r="F705" s="87">
        <f>Invoice!G707</f>
        <v>0</v>
      </c>
      <c r="G705" s="88">
        <f t="shared" ref="G705:G768" si="34">C705*F705</f>
        <v>0</v>
      </c>
    </row>
    <row r="706" spans="1:7" s="85" customFormat="1" hidden="1">
      <c r="A706" s="101" t="str">
        <f>Invoice!F708</f>
        <v>Exchange rate :</v>
      </c>
      <c r="B706" s="80">
        <f>Invoice!C708</f>
        <v>0</v>
      </c>
      <c r="C706" s="81">
        <f>Invoice!B708</f>
        <v>0</v>
      </c>
      <c r="D706" s="86">
        <f t="shared" si="32"/>
        <v>0</v>
      </c>
      <c r="E706" s="86">
        <f t="shared" si="33"/>
        <v>0</v>
      </c>
      <c r="F706" s="87">
        <f>Invoice!G708</f>
        <v>0</v>
      </c>
      <c r="G706" s="88">
        <f t="shared" si="34"/>
        <v>0</v>
      </c>
    </row>
    <row r="707" spans="1:7" s="85" customFormat="1" hidden="1">
      <c r="A707" s="101" t="str">
        <f>Invoice!F709</f>
        <v>Exchange rate :</v>
      </c>
      <c r="B707" s="80">
        <f>Invoice!C709</f>
        <v>0</v>
      </c>
      <c r="C707" s="81">
        <f>Invoice!B709</f>
        <v>0</v>
      </c>
      <c r="D707" s="86">
        <f t="shared" si="32"/>
        <v>0</v>
      </c>
      <c r="E707" s="86">
        <f t="shared" si="33"/>
        <v>0</v>
      </c>
      <c r="F707" s="87">
        <f>Invoice!G709</f>
        <v>0</v>
      </c>
      <c r="G707" s="88">
        <f t="shared" si="34"/>
        <v>0</v>
      </c>
    </row>
    <row r="708" spans="1:7" s="85" customFormat="1" hidden="1">
      <c r="A708" s="101" t="str">
        <f>Invoice!F710</f>
        <v>Exchange rate :</v>
      </c>
      <c r="B708" s="80">
        <f>Invoice!C710</f>
        <v>0</v>
      </c>
      <c r="C708" s="81">
        <f>Invoice!B710</f>
        <v>0</v>
      </c>
      <c r="D708" s="86">
        <f t="shared" si="32"/>
        <v>0</v>
      </c>
      <c r="E708" s="86">
        <f t="shared" si="33"/>
        <v>0</v>
      </c>
      <c r="F708" s="87">
        <f>Invoice!G710</f>
        <v>0</v>
      </c>
      <c r="G708" s="88">
        <f t="shared" si="34"/>
        <v>0</v>
      </c>
    </row>
    <row r="709" spans="1:7" s="85" customFormat="1" hidden="1">
      <c r="A709" s="101" t="str">
        <f>Invoice!F711</f>
        <v>Exchange rate :</v>
      </c>
      <c r="B709" s="80">
        <f>Invoice!C711</f>
        <v>0</v>
      </c>
      <c r="C709" s="81">
        <f>Invoice!B711</f>
        <v>0</v>
      </c>
      <c r="D709" s="86">
        <f t="shared" si="32"/>
        <v>0</v>
      </c>
      <c r="E709" s="86">
        <f t="shared" si="33"/>
        <v>0</v>
      </c>
      <c r="F709" s="87">
        <f>Invoice!G711</f>
        <v>0</v>
      </c>
      <c r="G709" s="88">
        <f t="shared" si="34"/>
        <v>0</v>
      </c>
    </row>
    <row r="710" spans="1:7" s="85" customFormat="1" hidden="1">
      <c r="A710" s="101" t="str">
        <f>Invoice!F712</f>
        <v>Exchange rate :</v>
      </c>
      <c r="B710" s="80">
        <f>Invoice!C712</f>
        <v>0</v>
      </c>
      <c r="C710" s="81">
        <f>Invoice!B712</f>
        <v>0</v>
      </c>
      <c r="D710" s="86">
        <f t="shared" si="32"/>
        <v>0</v>
      </c>
      <c r="E710" s="86">
        <f t="shared" si="33"/>
        <v>0</v>
      </c>
      <c r="F710" s="87">
        <f>Invoice!G712</f>
        <v>0</v>
      </c>
      <c r="G710" s="88">
        <f t="shared" si="34"/>
        <v>0</v>
      </c>
    </row>
    <row r="711" spans="1:7" s="85" customFormat="1" hidden="1">
      <c r="A711" s="101" t="str">
        <f>Invoice!F713</f>
        <v>Exchange rate :</v>
      </c>
      <c r="B711" s="80">
        <f>Invoice!C713</f>
        <v>0</v>
      </c>
      <c r="C711" s="81">
        <f>Invoice!B713</f>
        <v>0</v>
      </c>
      <c r="D711" s="86">
        <f t="shared" si="32"/>
        <v>0</v>
      </c>
      <c r="E711" s="86">
        <f t="shared" si="33"/>
        <v>0</v>
      </c>
      <c r="F711" s="87">
        <f>Invoice!G713</f>
        <v>0</v>
      </c>
      <c r="G711" s="88">
        <f t="shared" si="34"/>
        <v>0</v>
      </c>
    </row>
    <row r="712" spans="1:7" s="85" customFormat="1" hidden="1">
      <c r="A712" s="101" t="str">
        <f>Invoice!F714</f>
        <v>Exchange rate :</v>
      </c>
      <c r="B712" s="80">
        <f>Invoice!C714</f>
        <v>0</v>
      </c>
      <c r="C712" s="81">
        <f>Invoice!B714</f>
        <v>0</v>
      </c>
      <c r="D712" s="86">
        <f t="shared" si="32"/>
        <v>0</v>
      </c>
      <c r="E712" s="86">
        <f t="shared" si="33"/>
        <v>0</v>
      </c>
      <c r="F712" s="87">
        <f>Invoice!G714</f>
        <v>0</v>
      </c>
      <c r="G712" s="88">
        <f t="shared" si="34"/>
        <v>0</v>
      </c>
    </row>
    <row r="713" spans="1:7" s="85" customFormat="1" hidden="1">
      <c r="A713" s="101" t="str">
        <f>Invoice!F715</f>
        <v>Exchange rate :</v>
      </c>
      <c r="B713" s="80">
        <f>Invoice!C715</f>
        <v>0</v>
      </c>
      <c r="C713" s="81">
        <f>Invoice!B715</f>
        <v>0</v>
      </c>
      <c r="D713" s="86">
        <f t="shared" si="32"/>
        <v>0</v>
      </c>
      <c r="E713" s="86">
        <f t="shared" si="33"/>
        <v>0</v>
      </c>
      <c r="F713" s="87">
        <f>Invoice!G715</f>
        <v>0</v>
      </c>
      <c r="G713" s="88">
        <f t="shared" si="34"/>
        <v>0</v>
      </c>
    </row>
    <row r="714" spans="1:7" s="85" customFormat="1" hidden="1">
      <c r="A714" s="101" t="str">
        <f>Invoice!F716</f>
        <v>Exchange rate :</v>
      </c>
      <c r="B714" s="80">
        <f>Invoice!C716</f>
        <v>0</v>
      </c>
      <c r="C714" s="81">
        <f>Invoice!B716</f>
        <v>0</v>
      </c>
      <c r="D714" s="86">
        <f t="shared" si="32"/>
        <v>0</v>
      </c>
      <c r="E714" s="86">
        <f t="shared" si="33"/>
        <v>0</v>
      </c>
      <c r="F714" s="87">
        <f>Invoice!G716</f>
        <v>0</v>
      </c>
      <c r="G714" s="88">
        <f t="shared" si="34"/>
        <v>0</v>
      </c>
    </row>
    <row r="715" spans="1:7" s="85" customFormat="1" hidden="1">
      <c r="A715" s="101" t="str">
        <f>Invoice!F717</f>
        <v>Exchange rate :</v>
      </c>
      <c r="B715" s="80">
        <f>Invoice!C717</f>
        <v>0</v>
      </c>
      <c r="C715" s="81">
        <f>Invoice!B717</f>
        <v>0</v>
      </c>
      <c r="D715" s="86">
        <f t="shared" si="32"/>
        <v>0</v>
      </c>
      <c r="E715" s="86">
        <f t="shared" si="33"/>
        <v>0</v>
      </c>
      <c r="F715" s="87">
        <f>Invoice!G717</f>
        <v>0</v>
      </c>
      <c r="G715" s="88">
        <f t="shared" si="34"/>
        <v>0</v>
      </c>
    </row>
    <row r="716" spans="1:7" s="85" customFormat="1" hidden="1">
      <c r="A716" s="101" t="str">
        <f>Invoice!F718</f>
        <v>Exchange rate :</v>
      </c>
      <c r="B716" s="80">
        <f>Invoice!C718</f>
        <v>0</v>
      </c>
      <c r="C716" s="81">
        <f>Invoice!B718</f>
        <v>0</v>
      </c>
      <c r="D716" s="86">
        <f t="shared" si="32"/>
        <v>0</v>
      </c>
      <c r="E716" s="86">
        <f t="shared" si="33"/>
        <v>0</v>
      </c>
      <c r="F716" s="87">
        <f>Invoice!G718</f>
        <v>0</v>
      </c>
      <c r="G716" s="88">
        <f t="shared" si="34"/>
        <v>0</v>
      </c>
    </row>
    <row r="717" spans="1:7" s="85" customFormat="1" hidden="1">
      <c r="A717" s="101" t="str">
        <f>Invoice!F719</f>
        <v>Exchange rate :</v>
      </c>
      <c r="B717" s="80">
        <f>Invoice!C719</f>
        <v>0</v>
      </c>
      <c r="C717" s="81">
        <f>Invoice!B719</f>
        <v>0</v>
      </c>
      <c r="D717" s="86">
        <f t="shared" si="32"/>
        <v>0</v>
      </c>
      <c r="E717" s="86">
        <f t="shared" si="33"/>
        <v>0</v>
      </c>
      <c r="F717" s="87">
        <f>Invoice!G719</f>
        <v>0</v>
      </c>
      <c r="G717" s="88">
        <f t="shared" si="34"/>
        <v>0</v>
      </c>
    </row>
    <row r="718" spans="1:7" s="85" customFormat="1" hidden="1">
      <c r="A718" s="101" t="str">
        <f>Invoice!F720</f>
        <v>Exchange rate :</v>
      </c>
      <c r="B718" s="80">
        <f>Invoice!C720</f>
        <v>0</v>
      </c>
      <c r="C718" s="81">
        <f>Invoice!B720</f>
        <v>0</v>
      </c>
      <c r="D718" s="86">
        <f t="shared" si="32"/>
        <v>0</v>
      </c>
      <c r="E718" s="86">
        <f t="shared" si="33"/>
        <v>0</v>
      </c>
      <c r="F718" s="87">
        <f>Invoice!G720</f>
        <v>0</v>
      </c>
      <c r="G718" s="88">
        <f t="shared" si="34"/>
        <v>0</v>
      </c>
    </row>
    <row r="719" spans="1:7" s="85" customFormat="1" hidden="1">
      <c r="A719" s="101" t="str">
        <f>Invoice!F721</f>
        <v>Exchange rate :</v>
      </c>
      <c r="B719" s="80">
        <f>Invoice!C721</f>
        <v>0</v>
      </c>
      <c r="C719" s="81">
        <f>Invoice!B721</f>
        <v>0</v>
      </c>
      <c r="D719" s="86">
        <f t="shared" si="32"/>
        <v>0</v>
      </c>
      <c r="E719" s="86">
        <f t="shared" si="33"/>
        <v>0</v>
      </c>
      <c r="F719" s="87">
        <f>Invoice!G721</f>
        <v>0</v>
      </c>
      <c r="G719" s="88">
        <f t="shared" si="34"/>
        <v>0</v>
      </c>
    </row>
    <row r="720" spans="1:7" s="85" customFormat="1" hidden="1">
      <c r="A720" s="101" t="str">
        <f>Invoice!F722</f>
        <v>Exchange rate :</v>
      </c>
      <c r="B720" s="80">
        <f>Invoice!C722</f>
        <v>0</v>
      </c>
      <c r="C720" s="81">
        <f>Invoice!B722</f>
        <v>0</v>
      </c>
      <c r="D720" s="86">
        <f t="shared" si="32"/>
        <v>0</v>
      </c>
      <c r="E720" s="86">
        <f t="shared" si="33"/>
        <v>0</v>
      </c>
      <c r="F720" s="87">
        <f>Invoice!G722</f>
        <v>0</v>
      </c>
      <c r="G720" s="88">
        <f t="shared" si="34"/>
        <v>0</v>
      </c>
    </row>
    <row r="721" spans="1:7" s="85" customFormat="1" hidden="1">
      <c r="A721" s="101" t="str">
        <f>Invoice!F723</f>
        <v>Exchange rate :</v>
      </c>
      <c r="B721" s="80">
        <f>Invoice!C723</f>
        <v>0</v>
      </c>
      <c r="C721" s="81">
        <f>Invoice!B723</f>
        <v>0</v>
      </c>
      <c r="D721" s="86">
        <f t="shared" si="32"/>
        <v>0</v>
      </c>
      <c r="E721" s="86">
        <f t="shared" si="33"/>
        <v>0</v>
      </c>
      <c r="F721" s="87">
        <f>Invoice!G723</f>
        <v>0</v>
      </c>
      <c r="G721" s="88">
        <f t="shared" si="34"/>
        <v>0</v>
      </c>
    </row>
    <row r="722" spans="1:7" s="85" customFormat="1" hidden="1">
      <c r="A722" s="101" t="str">
        <f>Invoice!F724</f>
        <v>Exchange rate :</v>
      </c>
      <c r="B722" s="80">
        <f>Invoice!C724</f>
        <v>0</v>
      </c>
      <c r="C722" s="81">
        <f>Invoice!B724</f>
        <v>0</v>
      </c>
      <c r="D722" s="86">
        <f t="shared" si="32"/>
        <v>0</v>
      </c>
      <c r="E722" s="86">
        <f t="shared" si="33"/>
        <v>0</v>
      </c>
      <c r="F722" s="87">
        <f>Invoice!G724</f>
        <v>0</v>
      </c>
      <c r="G722" s="88">
        <f t="shared" si="34"/>
        <v>0</v>
      </c>
    </row>
    <row r="723" spans="1:7" s="85" customFormat="1" hidden="1">
      <c r="A723" s="101" t="str">
        <f>Invoice!F725</f>
        <v>Exchange rate :</v>
      </c>
      <c r="B723" s="80">
        <f>Invoice!C725</f>
        <v>0</v>
      </c>
      <c r="C723" s="81">
        <f>Invoice!B725</f>
        <v>0</v>
      </c>
      <c r="D723" s="86">
        <f t="shared" si="32"/>
        <v>0</v>
      </c>
      <c r="E723" s="86">
        <f t="shared" si="33"/>
        <v>0</v>
      </c>
      <c r="F723" s="87">
        <f>Invoice!G725</f>
        <v>0</v>
      </c>
      <c r="G723" s="88">
        <f t="shared" si="34"/>
        <v>0</v>
      </c>
    </row>
    <row r="724" spans="1:7" s="85" customFormat="1" hidden="1">
      <c r="A724" s="101" t="str">
        <f>Invoice!F726</f>
        <v>Exchange rate :</v>
      </c>
      <c r="B724" s="80">
        <f>Invoice!C726</f>
        <v>0</v>
      </c>
      <c r="C724" s="81">
        <f>Invoice!B726</f>
        <v>0</v>
      </c>
      <c r="D724" s="86">
        <f t="shared" si="32"/>
        <v>0</v>
      </c>
      <c r="E724" s="86">
        <f t="shared" si="33"/>
        <v>0</v>
      </c>
      <c r="F724" s="87">
        <f>Invoice!G726</f>
        <v>0</v>
      </c>
      <c r="G724" s="88">
        <f t="shared" si="34"/>
        <v>0</v>
      </c>
    </row>
    <row r="725" spans="1:7" s="85" customFormat="1" hidden="1">
      <c r="A725" s="101" t="str">
        <f>Invoice!F727</f>
        <v>Exchange rate :</v>
      </c>
      <c r="B725" s="80">
        <f>Invoice!C727</f>
        <v>0</v>
      </c>
      <c r="C725" s="81">
        <f>Invoice!B727</f>
        <v>0</v>
      </c>
      <c r="D725" s="86">
        <f t="shared" si="32"/>
        <v>0</v>
      </c>
      <c r="E725" s="86">
        <f t="shared" si="33"/>
        <v>0</v>
      </c>
      <c r="F725" s="87">
        <f>Invoice!G727</f>
        <v>0</v>
      </c>
      <c r="G725" s="88">
        <f t="shared" si="34"/>
        <v>0</v>
      </c>
    </row>
    <row r="726" spans="1:7" s="85" customFormat="1" hidden="1">
      <c r="A726" s="101" t="str">
        <f>Invoice!F728</f>
        <v>Exchange rate :</v>
      </c>
      <c r="B726" s="80">
        <f>Invoice!C728</f>
        <v>0</v>
      </c>
      <c r="C726" s="81">
        <f>Invoice!B728</f>
        <v>0</v>
      </c>
      <c r="D726" s="86">
        <f t="shared" si="32"/>
        <v>0</v>
      </c>
      <c r="E726" s="86">
        <f t="shared" si="33"/>
        <v>0</v>
      </c>
      <c r="F726" s="87">
        <f>Invoice!G728</f>
        <v>0</v>
      </c>
      <c r="G726" s="88">
        <f t="shared" si="34"/>
        <v>0</v>
      </c>
    </row>
    <row r="727" spans="1:7" s="85" customFormat="1" hidden="1">
      <c r="A727" s="101" t="str">
        <f>Invoice!F729</f>
        <v>Exchange rate :</v>
      </c>
      <c r="B727" s="80">
        <f>Invoice!C729</f>
        <v>0</v>
      </c>
      <c r="C727" s="81">
        <f>Invoice!B729</f>
        <v>0</v>
      </c>
      <c r="D727" s="86">
        <f t="shared" si="32"/>
        <v>0</v>
      </c>
      <c r="E727" s="86">
        <f t="shared" si="33"/>
        <v>0</v>
      </c>
      <c r="F727" s="87">
        <f>Invoice!G729</f>
        <v>0</v>
      </c>
      <c r="G727" s="88">
        <f t="shared" si="34"/>
        <v>0</v>
      </c>
    </row>
    <row r="728" spans="1:7" s="85" customFormat="1" hidden="1">
      <c r="A728" s="101" t="str">
        <f>Invoice!F730</f>
        <v>Exchange rate :</v>
      </c>
      <c r="B728" s="80">
        <f>Invoice!C730</f>
        <v>0</v>
      </c>
      <c r="C728" s="81">
        <f>Invoice!B730</f>
        <v>0</v>
      </c>
      <c r="D728" s="86">
        <f t="shared" si="32"/>
        <v>0</v>
      </c>
      <c r="E728" s="86">
        <f t="shared" si="33"/>
        <v>0</v>
      </c>
      <c r="F728" s="87">
        <f>Invoice!G730</f>
        <v>0</v>
      </c>
      <c r="G728" s="88">
        <f t="shared" si="34"/>
        <v>0</v>
      </c>
    </row>
    <row r="729" spans="1:7" s="85" customFormat="1" hidden="1">
      <c r="A729" s="101" t="str">
        <f>Invoice!F731</f>
        <v>Exchange rate :</v>
      </c>
      <c r="B729" s="80">
        <f>Invoice!C731</f>
        <v>0</v>
      </c>
      <c r="C729" s="81">
        <f>Invoice!B731</f>
        <v>0</v>
      </c>
      <c r="D729" s="86">
        <f t="shared" si="32"/>
        <v>0</v>
      </c>
      <c r="E729" s="86">
        <f t="shared" si="33"/>
        <v>0</v>
      </c>
      <c r="F729" s="87">
        <f>Invoice!G731</f>
        <v>0</v>
      </c>
      <c r="G729" s="88">
        <f t="shared" si="34"/>
        <v>0</v>
      </c>
    </row>
    <row r="730" spans="1:7" s="85" customFormat="1" hidden="1">
      <c r="A730" s="101" t="str">
        <f>Invoice!F732</f>
        <v>Exchange rate :</v>
      </c>
      <c r="B730" s="80">
        <f>Invoice!C732</f>
        <v>0</v>
      </c>
      <c r="C730" s="81">
        <f>Invoice!B732</f>
        <v>0</v>
      </c>
      <c r="D730" s="86">
        <f t="shared" si="32"/>
        <v>0</v>
      </c>
      <c r="E730" s="86">
        <f t="shared" si="33"/>
        <v>0</v>
      </c>
      <c r="F730" s="87">
        <f>Invoice!G732</f>
        <v>0</v>
      </c>
      <c r="G730" s="88">
        <f t="shared" si="34"/>
        <v>0</v>
      </c>
    </row>
    <row r="731" spans="1:7" s="85" customFormat="1" hidden="1">
      <c r="A731" s="101" t="str">
        <f>Invoice!F733</f>
        <v>Exchange rate :</v>
      </c>
      <c r="B731" s="80">
        <f>Invoice!C733</f>
        <v>0</v>
      </c>
      <c r="C731" s="81">
        <f>Invoice!B733</f>
        <v>0</v>
      </c>
      <c r="D731" s="86">
        <f t="shared" si="32"/>
        <v>0</v>
      </c>
      <c r="E731" s="86">
        <f t="shared" si="33"/>
        <v>0</v>
      </c>
      <c r="F731" s="87">
        <f>Invoice!G733</f>
        <v>0</v>
      </c>
      <c r="G731" s="88">
        <f t="shared" si="34"/>
        <v>0</v>
      </c>
    </row>
    <row r="732" spans="1:7" s="85" customFormat="1" hidden="1">
      <c r="A732" s="101" t="str">
        <f>Invoice!F734</f>
        <v>Exchange rate :</v>
      </c>
      <c r="B732" s="80">
        <f>Invoice!C734</f>
        <v>0</v>
      </c>
      <c r="C732" s="81">
        <f>Invoice!B734</f>
        <v>0</v>
      </c>
      <c r="D732" s="86">
        <f t="shared" si="32"/>
        <v>0</v>
      </c>
      <c r="E732" s="86">
        <f t="shared" si="33"/>
        <v>0</v>
      </c>
      <c r="F732" s="87">
        <f>Invoice!G734</f>
        <v>0</v>
      </c>
      <c r="G732" s="88">
        <f t="shared" si="34"/>
        <v>0</v>
      </c>
    </row>
    <row r="733" spans="1:7" s="85" customFormat="1" hidden="1">
      <c r="A733" s="101" t="str">
        <f>Invoice!F735</f>
        <v>Exchange rate :</v>
      </c>
      <c r="B733" s="80">
        <f>Invoice!C735</f>
        <v>0</v>
      </c>
      <c r="C733" s="81">
        <f>Invoice!B735</f>
        <v>0</v>
      </c>
      <c r="D733" s="86">
        <f t="shared" si="32"/>
        <v>0</v>
      </c>
      <c r="E733" s="86">
        <f t="shared" si="33"/>
        <v>0</v>
      </c>
      <c r="F733" s="87">
        <f>Invoice!G735</f>
        <v>0</v>
      </c>
      <c r="G733" s="88">
        <f t="shared" si="34"/>
        <v>0</v>
      </c>
    </row>
    <row r="734" spans="1:7" s="85" customFormat="1" hidden="1">
      <c r="A734" s="101" t="str">
        <f>Invoice!F736</f>
        <v>Exchange rate :</v>
      </c>
      <c r="B734" s="80">
        <f>Invoice!C736</f>
        <v>0</v>
      </c>
      <c r="C734" s="81">
        <f>Invoice!B736</f>
        <v>0</v>
      </c>
      <c r="D734" s="86">
        <f t="shared" si="32"/>
        <v>0</v>
      </c>
      <c r="E734" s="86">
        <f t="shared" si="33"/>
        <v>0</v>
      </c>
      <c r="F734" s="87">
        <f>Invoice!G736</f>
        <v>0</v>
      </c>
      <c r="G734" s="88">
        <f t="shared" si="34"/>
        <v>0</v>
      </c>
    </row>
    <row r="735" spans="1:7" s="85" customFormat="1" hidden="1">
      <c r="A735" s="101" t="str">
        <f>Invoice!F737</f>
        <v>Exchange rate :</v>
      </c>
      <c r="B735" s="80">
        <f>Invoice!C737</f>
        <v>0</v>
      </c>
      <c r="C735" s="81">
        <f>Invoice!B737</f>
        <v>0</v>
      </c>
      <c r="D735" s="86">
        <f t="shared" si="32"/>
        <v>0</v>
      </c>
      <c r="E735" s="86">
        <f t="shared" si="33"/>
        <v>0</v>
      </c>
      <c r="F735" s="87">
        <f>Invoice!G737</f>
        <v>0</v>
      </c>
      <c r="G735" s="88">
        <f t="shared" si="34"/>
        <v>0</v>
      </c>
    </row>
    <row r="736" spans="1:7" s="85" customFormat="1" hidden="1">
      <c r="A736" s="101" t="str">
        <f>Invoice!F738</f>
        <v>Exchange rate :</v>
      </c>
      <c r="B736" s="80">
        <f>Invoice!C738</f>
        <v>0</v>
      </c>
      <c r="C736" s="81">
        <f>Invoice!B738</f>
        <v>0</v>
      </c>
      <c r="D736" s="86">
        <f t="shared" si="32"/>
        <v>0</v>
      </c>
      <c r="E736" s="86">
        <f t="shared" si="33"/>
        <v>0</v>
      </c>
      <c r="F736" s="87">
        <f>Invoice!G738</f>
        <v>0</v>
      </c>
      <c r="G736" s="88">
        <f t="shared" si="34"/>
        <v>0</v>
      </c>
    </row>
    <row r="737" spans="1:7" s="85" customFormat="1" hidden="1">
      <c r="A737" s="101" t="str">
        <f>Invoice!F739</f>
        <v>Exchange rate :</v>
      </c>
      <c r="B737" s="80">
        <f>Invoice!C739</f>
        <v>0</v>
      </c>
      <c r="C737" s="81">
        <f>Invoice!B739</f>
        <v>0</v>
      </c>
      <c r="D737" s="86">
        <f t="shared" si="32"/>
        <v>0</v>
      </c>
      <c r="E737" s="86">
        <f t="shared" si="33"/>
        <v>0</v>
      </c>
      <c r="F737" s="87">
        <f>Invoice!G739</f>
        <v>0</v>
      </c>
      <c r="G737" s="88">
        <f t="shared" si="34"/>
        <v>0</v>
      </c>
    </row>
    <row r="738" spans="1:7" s="85" customFormat="1" hidden="1">
      <c r="A738" s="101" t="str">
        <f>Invoice!F740</f>
        <v>Exchange rate :</v>
      </c>
      <c r="B738" s="80">
        <f>Invoice!C740</f>
        <v>0</v>
      </c>
      <c r="C738" s="81">
        <f>Invoice!B740</f>
        <v>0</v>
      </c>
      <c r="D738" s="86">
        <f t="shared" si="32"/>
        <v>0</v>
      </c>
      <c r="E738" s="86">
        <f t="shared" si="33"/>
        <v>0</v>
      </c>
      <c r="F738" s="87">
        <f>Invoice!G740</f>
        <v>0</v>
      </c>
      <c r="G738" s="88">
        <f t="shared" si="34"/>
        <v>0</v>
      </c>
    </row>
    <row r="739" spans="1:7" s="85" customFormat="1" hidden="1">
      <c r="A739" s="101" t="str">
        <f>Invoice!F741</f>
        <v>Exchange rate :</v>
      </c>
      <c r="B739" s="80">
        <f>Invoice!C741</f>
        <v>0</v>
      </c>
      <c r="C739" s="81">
        <f>Invoice!B741</f>
        <v>0</v>
      </c>
      <c r="D739" s="86">
        <f t="shared" si="32"/>
        <v>0</v>
      </c>
      <c r="E739" s="86">
        <f t="shared" si="33"/>
        <v>0</v>
      </c>
      <c r="F739" s="87">
        <f>Invoice!G741</f>
        <v>0</v>
      </c>
      <c r="G739" s="88">
        <f t="shared" si="34"/>
        <v>0</v>
      </c>
    </row>
    <row r="740" spans="1:7" s="85" customFormat="1" hidden="1">
      <c r="A740" s="101" t="str">
        <f>Invoice!F742</f>
        <v>Exchange rate :</v>
      </c>
      <c r="B740" s="80">
        <f>Invoice!C742</f>
        <v>0</v>
      </c>
      <c r="C740" s="81">
        <f>Invoice!B742</f>
        <v>0</v>
      </c>
      <c r="D740" s="86">
        <f t="shared" si="32"/>
        <v>0</v>
      </c>
      <c r="E740" s="86">
        <f t="shared" si="33"/>
        <v>0</v>
      </c>
      <c r="F740" s="87">
        <f>Invoice!G742</f>
        <v>0</v>
      </c>
      <c r="G740" s="88">
        <f t="shared" si="34"/>
        <v>0</v>
      </c>
    </row>
    <row r="741" spans="1:7" s="85" customFormat="1" hidden="1">
      <c r="A741" s="101" t="str">
        <f>Invoice!F743</f>
        <v>Exchange rate :</v>
      </c>
      <c r="B741" s="80">
        <f>Invoice!C743</f>
        <v>0</v>
      </c>
      <c r="C741" s="81">
        <f>Invoice!B743</f>
        <v>0</v>
      </c>
      <c r="D741" s="86">
        <f t="shared" si="32"/>
        <v>0</v>
      </c>
      <c r="E741" s="86">
        <f t="shared" si="33"/>
        <v>0</v>
      </c>
      <c r="F741" s="87">
        <f>Invoice!G743</f>
        <v>0</v>
      </c>
      <c r="G741" s="88">
        <f t="shared" si="34"/>
        <v>0</v>
      </c>
    </row>
    <row r="742" spans="1:7" s="85" customFormat="1" hidden="1">
      <c r="A742" s="101" t="str">
        <f>Invoice!F744</f>
        <v>Exchange rate :</v>
      </c>
      <c r="B742" s="80">
        <f>Invoice!C744</f>
        <v>0</v>
      </c>
      <c r="C742" s="81">
        <f>Invoice!B744</f>
        <v>0</v>
      </c>
      <c r="D742" s="86">
        <f t="shared" si="32"/>
        <v>0</v>
      </c>
      <c r="E742" s="86">
        <f t="shared" si="33"/>
        <v>0</v>
      </c>
      <c r="F742" s="87">
        <f>Invoice!G744</f>
        <v>0</v>
      </c>
      <c r="G742" s="88">
        <f t="shared" si="34"/>
        <v>0</v>
      </c>
    </row>
    <row r="743" spans="1:7" s="85" customFormat="1" hidden="1">
      <c r="A743" s="101" t="str">
        <f>Invoice!F745</f>
        <v>Exchange rate :</v>
      </c>
      <c r="B743" s="80">
        <f>Invoice!C745</f>
        <v>0</v>
      </c>
      <c r="C743" s="81">
        <f>Invoice!B745</f>
        <v>0</v>
      </c>
      <c r="D743" s="86">
        <f t="shared" si="32"/>
        <v>0</v>
      </c>
      <c r="E743" s="86">
        <f t="shared" si="33"/>
        <v>0</v>
      </c>
      <c r="F743" s="87">
        <f>Invoice!G745</f>
        <v>0</v>
      </c>
      <c r="G743" s="88">
        <f t="shared" si="34"/>
        <v>0</v>
      </c>
    </row>
    <row r="744" spans="1:7" s="85" customFormat="1" hidden="1">
      <c r="A744" s="101" t="str">
        <f>Invoice!F746</f>
        <v>Exchange rate :</v>
      </c>
      <c r="B744" s="80">
        <f>Invoice!C746</f>
        <v>0</v>
      </c>
      <c r="C744" s="81">
        <f>Invoice!B746</f>
        <v>0</v>
      </c>
      <c r="D744" s="86">
        <f t="shared" si="32"/>
        <v>0</v>
      </c>
      <c r="E744" s="86">
        <f t="shared" si="33"/>
        <v>0</v>
      </c>
      <c r="F744" s="87">
        <f>Invoice!G746</f>
        <v>0</v>
      </c>
      <c r="G744" s="88">
        <f t="shared" si="34"/>
        <v>0</v>
      </c>
    </row>
    <row r="745" spans="1:7" s="85" customFormat="1" hidden="1">
      <c r="A745" s="101" t="str">
        <f>Invoice!F747</f>
        <v>Exchange rate :</v>
      </c>
      <c r="B745" s="80">
        <f>Invoice!C747</f>
        <v>0</v>
      </c>
      <c r="C745" s="81">
        <f>Invoice!B747</f>
        <v>0</v>
      </c>
      <c r="D745" s="86">
        <f t="shared" si="32"/>
        <v>0</v>
      </c>
      <c r="E745" s="86">
        <f t="shared" si="33"/>
        <v>0</v>
      </c>
      <c r="F745" s="87">
        <f>Invoice!G747</f>
        <v>0</v>
      </c>
      <c r="G745" s="88">
        <f t="shared" si="34"/>
        <v>0</v>
      </c>
    </row>
    <row r="746" spans="1:7" s="85" customFormat="1" hidden="1">
      <c r="A746" s="101" t="str">
        <f>Invoice!F748</f>
        <v>Exchange rate :</v>
      </c>
      <c r="B746" s="80">
        <f>Invoice!C748</f>
        <v>0</v>
      </c>
      <c r="C746" s="81">
        <f>Invoice!B748</f>
        <v>0</v>
      </c>
      <c r="D746" s="86">
        <f t="shared" si="32"/>
        <v>0</v>
      </c>
      <c r="E746" s="86">
        <f t="shared" si="33"/>
        <v>0</v>
      </c>
      <c r="F746" s="87">
        <f>Invoice!G748</f>
        <v>0</v>
      </c>
      <c r="G746" s="88">
        <f t="shared" si="34"/>
        <v>0</v>
      </c>
    </row>
    <row r="747" spans="1:7" s="85" customFormat="1" hidden="1">
      <c r="A747" s="101" t="str">
        <f>Invoice!F749</f>
        <v>Exchange rate :</v>
      </c>
      <c r="B747" s="80">
        <f>Invoice!C749</f>
        <v>0</v>
      </c>
      <c r="C747" s="81">
        <f>Invoice!B749</f>
        <v>0</v>
      </c>
      <c r="D747" s="86">
        <f t="shared" si="32"/>
        <v>0</v>
      </c>
      <c r="E747" s="86">
        <f t="shared" si="33"/>
        <v>0</v>
      </c>
      <c r="F747" s="87">
        <f>Invoice!G749</f>
        <v>0</v>
      </c>
      <c r="G747" s="88">
        <f t="shared" si="34"/>
        <v>0</v>
      </c>
    </row>
    <row r="748" spans="1:7" s="85" customFormat="1" hidden="1">
      <c r="A748" s="101" t="str">
        <f>Invoice!F750</f>
        <v>Exchange rate :</v>
      </c>
      <c r="B748" s="80">
        <f>Invoice!C750</f>
        <v>0</v>
      </c>
      <c r="C748" s="81">
        <f>Invoice!B750</f>
        <v>0</v>
      </c>
      <c r="D748" s="86">
        <f t="shared" si="32"/>
        <v>0</v>
      </c>
      <c r="E748" s="86">
        <f t="shared" si="33"/>
        <v>0</v>
      </c>
      <c r="F748" s="87">
        <f>Invoice!G750</f>
        <v>0</v>
      </c>
      <c r="G748" s="88">
        <f t="shared" si="34"/>
        <v>0</v>
      </c>
    </row>
    <row r="749" spans="1:7" s="85" customFormat="1" hidden="1">
      <c r="A749" s="101" t="str">
        <f>Invoice!F751</f>
        <v>Exchange rate :</v>
      </c>
      <c r="B749" s="80">
        <f>Invoice!C751</f>
        <v>0</v>
      </c>
      <c r="C749" s="81">
        <f>Invoice!B751</f>
        <v>0</v>
      </c>
      <c r="D749" s="86">
        <f t="shared" si="32"/>
        <v>0</v>
      </c>
      <c r="E749" s="86">
        <f t="shared" si="33"/>
        <v>0</v>
      </c>
      <c r="F749" s="87">
        <f>Invoice!G751</f>
        <v>0</v>
      </c>
      <c r="G749" s="88">
        <f t="shared" si="34"/>
        <v>0</v>
      </c>
    </row>
    <row r="750" spans="1:7" s="85" customFormat="1" hidden="1">
      <c r="A750" s="101" t="str">
        <f>Invoice!F752</f>
        <v>Exchange rate :</v>
      </c>
      <c r="B750" s="80">
        <f>Invoice!C752</f>
        <v>0</v>
      </c>
      <c r="C750" s="81">
        <f>Invoice!B752</f>
        <v>0</v>
      </c>
      <c r="D750" s="86">
        <f t="shared" si="32"/>
        <v>0</v>
      </c>
      <c r="E750" s="86">
        <f t="shared" si="33"/>
        <v>0</v>
      </c>
      <c r="F750" s="87">
        <f>Invoice!G752</f>
        <v>0</v>
      </c>
      <c r="G750" s="88">
        <f t="shared" si="34"/>
        <v>0</v>
      </c>
    </row>
    <row r="751" spans="1:7" s="85" customFormat="1" hidden="1">
      <c r="A751" s="101" t="str">
        <f>Invoice!F753</f>
        <v>Exchange rate :</v>
      </c>
      <c r="B751" s="80">
        <f>Invoice!C753</f>
        <v>0</v>
      </c>
      <c r="C751" s="81">
        <f>Invoice!B753</f>
        <v>0</v>
      </c>
      <c r="D751" s="86">
        <f t="shared" si="32"/>
        <v>0</v>
      </c>
      <c r="E751" s="86">
        <f t="shared" si="33"/>
        <v>0</v>
      </c>
      <c r="F751" s="87">
        <f>Invoice!G753</f>
        <v>0</v>
      </c>
      <c r="G751" s="88">
        <f t="shared" si="34"/>
        <v>0</v>
      </c>
    </row>
    <row r="752" spans="1:7" s="85" customFormat="1" hidden="1">
      <c r="A752" s="101" t="str">
        <f>Invoice!F754</f>
        <v>Exchange rate :</v>
      </c>
      <c r="B752" s="80">
        <f>Invoice!C754</f>
        <v>0</v>
      </c>
      <c r="C752" s="81">
        <f>Invoice!B754</f>
        <v>0</v>
      </c>
      <c r="D752" s="86">
        <f t="shared" si="32"/>
        <v>0</v>
      </c>
      <c r="E752" s="86">
        <f t="shared" si="33"/>
        <v>0</v>
      </c>
      <c r="F752" s="87">
        <f>Invoice!G754</f>
        <v>0</v>
      </c>
      <c r="G752" s="88">
        <f t="shared" si="34"/>
        <v>0</v>
      </c>
    </row>
    <row r="753" spans="1:7" s="85" customFormat="1" hidden="1">
      <c r="A753" s="101" t="str">
        <f>Invoice!F755</f>
        <v>Exchange rate :</v>
      </c>
      <c r="B753" s="80">
        <f>Invoice!C755</f>
        <v>0</v>
      </c>
      <c r="C753" s="81">
        <f>Invoice!B755</f>
        <v>0</v>
      </c>
      <c r="D753" s="86">
        <f t="shared" si="32"/>
        <v>0</v>
      </c>
      <c r="E753" s="86">
        <f t="shared" si="33"/>
        <v>0</v>
      </c>
      <c r="F753" s="87">
        <f>Invoice!G755</f>
        <v>0</v>
      </c>
      <c r="G753" s="88">
        <f t="shared" si="34"/>
        <v>0</v>
      </c>
    </row>
    <row r="754" spans="1:7" s="85" customFormat="1" hidden="1">
      <c r="A754" s="101" t="str">
        <f>Invoice!F756</f>
        <v>Exchange rate :</v>
      </c>
      <c r="B754" s="80">
        <f>Invoice!C756</f>
        <v>0</v>
      </c>
      <c r="C754" s="81">
        <f>Invoice!B756</f>
        <v>0</v>
      </c>
      <c r="D754" s="86">
        <f t="shared" si="32"/>
        <v>0</v>
      </c>
      <c r="E754" s="86">
        <f t="shared" si="33"/>
        <v>0</v>
      </c>
      <c r="F754" s="87">
        <f>Invoice!G756</f>
        <v>0</v>
      </c>
      <c r="G754" s="88">
        <f t="shared" si="34"/>
        <v>0</v>
      </c>
    </row>
    <row r="755" spans="1:7" s="85" customFormat="1" hidden="1">
      <c r="A755" s="101" t="str">
        <f>Invoice!F757</f>
        <v>Exchange rate :</v>
      </c>
      <c r="B755" s="80">
        <f>Invoice!C757</f>
        <v>0</v>
      </c>
      <c r="C755" s="81">
        <f>Invoice!B757</f>
        <v>0</v>
      </c>
      <c r="D755" s="86">
        <f t="shared" si="32"/>
        <v>0</v>
      </c>
      <c r="E755" s="86">
        <f t="shared" si="33"/>
        <v>0</v>
      </c>
      <c r="F755" s="87">
        <f>Invoice!G757</f>
        <v>0</v>
      </c>
      <c r="G755" s="88">
        <f t="shared" si="34"/>
        <v>0</v>
      </c>
    </row>
    <row r="756" spans="1:7" s="85" customFormat="1" hidden="1">
      <c r="A756" s="101" t="str">
        <f>Invoice!F758</f>
        <v>Exchange rate :</v>
      </c>
      <c r="B756" s="80">
        <f>Invoice!C758</f>
        <v>0</v>
      </c>
      <c r="C756" s="81">
        <f>Invoice!B758</f>
        <v>0</v>
      </c>
      <c r="D756" s="86">
        <f t="shared" si="32"/>
        <v>0</v>
      </c>
      <c r="E756" s="86">
        <f t="shared" si="33"/>
        <v>0</v>
      </c>
      <c r="F756" s="87">
        <f>Invoice!G758</f>
        <v>0</v>
      </c>
      <c r="G756" s="88">
        <f t="shared" si="34"/>
        <v>0</v>
      </c>
    </row>
    <row r="757" spans="1:7" s="85" customFormat="1" hidden="1">
      <c r="A757" s="101" t="str">
        <f>Invoice!F759</f>
        <v>Exchange rate :</v>
      </c>
      <c r="B757" s="80">
        <f>Invoice!C759</f>
        <v>0</v>
      </c>
      <c r="C757" s="81">
        <f>Invoice!B759</f>
        <v>0</v>
      </c>
      <c r="D757" s="86">
        <f t="shared" si="32"/>
        <v>0</v>
      </c>
      <c r="E757" s="86">
        <f t="shared" si="33"/>
        <v>0</v>
      </c>
      <c r="F757" s="87">
        <f>Invoice!G759</f>
        <v>0</v>
      </c>
      <c r="G757" s="88">
        <f t="shared" si="34"/>
        <v>0</v>
      </c>
    </row>
    <row r="758" spans="1:7" s="85" customFormat="1" hidden="1">
      <c r="A758" s="101" t="str">
        <f>Invoice!F760</f>
        <v>Exchange rate :</v>
      </c>
      <c r="B758" s="80">
        <f>Invoice!C760</f>
        <v>0</v>
      </c>
      <c r="C758" s="81">
        <f>Invoice!B760</f>
        <v>0</v>
      </c>
      <c r="D758" s="86">
        <f t="shared" si="32"/>
        <v>0</v>
      </c>
      <c r="E758" s="86">
        <f t="shared" si="33"/>
        <v>0</v>
      </c>
      <c r="F758" s="87">
        <f>Invoice!G760</f>
        <v>0</v>
      </c>
      <c r="G758" s="88">
        <f t="shared" si="34"/>
        <v>0</v>
      </c>
    </row>
    <row r="759" spans="1:7" s="85" customFormat="1" hidden="1">
      <c r="A759" s="101" t="str">
        <f>Invoice!F761</f>
        <v>Exchange rate :</v>
      </c>
      <c r="B759" s="80">
        <f>Invoice!C761</f>
        <v>0</v>
      </c>
      <c r="C759" s="81">
        <f>Invoice!B761</f>
        <v>0</v>
      </c>
      <c r="D759" s="86">
        <f t="shared" si="32"/>
        <v>0</v>
      </c>
      <c r="E759" s="86">
        <f t="shared" si="33"/>
        <v>0</v>
      </c>
      <c r="F759" s="87">
        <f>Invoice!G761</f>
        <v>0</v>
      </c>
      <c r="G759" s="88">
        <f t="shared" si="34"/>
        <v>0</v>
      </c>
    </row>
    <row r="760" spans="1:7" s="85" customFormat="1" hidden="1">
      <c r="A760" s="101" t="str">
        <f>Invoice!F762</f>
        <v>Exchange rate :</v>
      </c>
      <c r="B760" s="80">
        <f>Invoice!C762</f>
        <v>0</v>
      </c>
      <c r="C760" s="81">
        <f>Invoice!B762</f>
        <v>0</v>
      </c>
      <c r="D760" s="86">
        <f t="shared" si="32"/>
        <v>0</v>
      </c>
      <c r="E760" s="86">
        <f t="shared" si="33"/>
        <v>0</v>
      </c>
      <c r="F760" s="87">
        <f>Invoice!G762</f>
        <v>0</v>
      </c>
      <c r="G760" s="88">
        <f t="shared" si="34"/>
        <v>0</v>
      </c>
    </row>
    <row r="761" spans="1:7" s="85" customFormat="1" hidden="1">
      <c r="A761" s="101" t="str">
        <f>Invoice!F763</f>
        <v>Exchange rate :</v>
      </c>
      <c r="B761" s="80">
        <f>Invoice!C763</f>
        <v>0</v>
      </c>
      <c r="C761" s="81">
        <f>Invoice!B763</f>
        <v>0</v>
      </c>
      <c r="D761" s="86">
        <f t="shared" si="32"/>
        <v>0</v>
      </c>
      <c r="E761" s="86">
        <f t="shared" si="33"/>
        <v>0</v>
      </c>
      <c r="F761" s="87">
        <f>Invoice!G763</f>
        <v>0</v>
      </c>
      <c r="G761" s="88">
        <f t="shared" si="34"/>
        <v>0</v>
      </c>
    </row>
    <row r="762" spans="1:7" s="85" customFormat="1" hidden="1">
      <c r="A762" s="101" t="str">
        <f>Invoice!F764</f>
        <v>Exchange rate :</v>
      </c>
      <c r="B762" s="80">
        <f>Invoice!C764</f>
        <v>0</v>
      </c>
      <c r="C762" s="81">
        <f>Invoice!B764</f>
        <v>0</v>
      </c>
      <c r="D762" s="86">
        <f t="shared" si="32"/>
        <v>0</v>
      </c>
      <c r="E762" s="86">
        <f t="shared" si="33"/>
        <v>0</v>
      </c>
      <c r="F762" s="87">
        <f>Invoice!G764</f>
        <v>0</v>
      </c>
      <c r="G762" s="88">
        <f t="shared" si="34"/>
        <v>0</v>
      </c>
    </row>
    <row r="763" spans="1:7" s="85" customFormat="1" hidden="1">
      <c r="A763" s="101" t="str">
        <f>Invoice!F765</f>
        <v>Exchange rate :</v>
      </c>
      <c r="B763" s="80">
        <f>Invoice!C765</f>
        <v>0</v>
      </c>
      <c r="C763" s="81">
        <f>Invoice!B765</f>
        <v>0</v>
      </c>
      <c r="D763" s="86">
        <f t="shared" si="32"/>
        <v>0</v>
      </c>
      <c r="E763" s="86">
        <f t="shared" si="33"/>
        <v>0</v>
      </c>
      <c r="F763" s="87">
        <f>Invoice!G765</f>
        <v>0</v>
      </c>
      <c r="G763" s="88">
        <f t="shared" si="34"/>
        <v>0</v>
      </c>
    </row>
    <row r="764" spans="1:7" s="85" customFormat="1" hidden="1">
      <c r="A764" s="101" t="str">
        <f>Invoice!F766</f>
        <v>Exchange rate :</v>
      </c>
      <c r="B764" s="80">
        <f>Invoice!C766</f>
        <v>0</v>
      </c>
      <c r="C764" s="81">
        <f>Invoice!B766</f>
        <v>0</v>
      </c>
      <c r="D764" s="86">
        <f t="shared" si="32"/>
        <v>0</v>
      </c>
      <c r="E764" s="86">
        <f t="shared" si="33"/>
        <v>0</v>
      </c>
      <c r="F764" s="87">
        <f>Invoice!G766</f>
        <v>0</v>
      </c>
      <c r="G764" s="88">
        <f t="shared" si="34"/>
        <v>0</v>
      </c>
    </row>
    <row r="765" spans="1:7" s="85" customFormat="1" hidden="1">
      <c r="A765" s="101" t="str">
        <f>Invoice!F767</f>
        <v>Exchange rate :</v>
      </c>
      <c r="B765" s="80">
        <f>Invoice!C767</f>
        <v>0</v>
      </c>
      <c r="C765" s="81">
        <f>Invoice!B767</f>
        <v>0</v>
      </c>
      <c r="D765" s="86">
        <f t="shared" si="32"/>
        <v>0</v>
      </c>
      <c r="E765" s="86">
        <f t="shared" si="33"/>
        <v>0</v>
      </c>
      <c r="F765" s="87">
        <f>Invoice!G767</f>
        <v>0</v>
      </c>
      <c r="G765" s="88">
        <f t="shared" si="34"/>
        <v>0</v>
      </c>
    </row>
    <row r="766" spans="1:7" s="85" customFormat="1" hidden="1">
      <c r="A766" s="101" t="str">
        <f>Invoice!F768</f>
        <v>Exchange rate :</v>
      </c>
      <c r="B766" s="80">
        <f>Invoice!C768</f>
        <v>0</v>
      </c>
      <c r="C766" s="81">
        <f>Invoice!B768</f>
        <v>0</v>
      </c>
      <c r="D766" s="86">
        <f t="shared" si="32"/>
        <v>0</v>
      </c>
      <c r="E766" s="86">
        <f t="shared" si="33"/>
        <v>0</v>
      </c>
      <c r="F766" s="87">
        <f>Invoice!G768</f>
        <v>0</v>
      </c>
      <c r="G766" s="88">
        <f t="shared" si="34"/>
        <v>0</v>
      </c>
    </row>
    <row r="767" spans="1:7" s="85" customFormat="1" hidden="1">
      <c r="A767" s="101" t="str">
        <f>Invoice!F769</f>
        <v>Exchange rate :</v>
      </c>
      <c r="B767" s="80">
        <f>Invoice!C769</f>
        <v>0</v>
      </c>
      <c r="C767" s="81">
        <f>Invoice!B769</f>
        <v>0</v>
      </c>
      <c r="D767" s="86">
        <f t="shared" si="32"/>
        <v>0</v>
      </c>
      <c r="E767" s="86">
        <f t="shared" si="33"/>
        <v>0</v>
      </c>
      <c r="F767" s="87">
        <f>Invoice!G769</f>
        <v>0</v>
      </c>
      <c r="G767" s="88">
        <f t="shared" si="34"/>
        <v>0</v>
      </c>
    </row>
    <row r="768" spans="1:7" s="85" customFormat="1" hidden="1">
      <c r="A768" s="101" t="str">
        <f>Invoice!F770</f>
        <v>Exchange rate :</v>
      </c>
      <c r="B768" s="80">
        <f>Invoice!C770</f>
        <v>0</v>
      </c>
      <c r="C768" s="81">
        <f>Invoice!B770</f>
        <v>0</v>
      </c>
      <c r="D768" s="86">
        <f t="shared" si="32"/>
        <v>0</v>
      </c>
      <c r="E768" s="86">
        <f t="shared" si="33"/>
        <v>0</v>
      </c>
      <c r="F768" s="87">
        <f>Invoice!G770</f>
        <v>0</v>
      </c>
      <c r="G768" s="88">
        <f t="shared" si="34"/>
        <v>0</v>
      </c>
    </row>
    <row r="769" spans="1:7" s="85" customFormat="1" hidden="1">
      <c r="A769" s="101" t="str">
        <f>Invoice!F771</f>
        <v>Exchange rate :</v>
      </c>
      <c r="B769" s="80">
        <f>Invoice!C771</f>
        <v>0</v>
      </c>
      <c r="C769" s="81">
        <f>Invoice!B771</f>
        <v>0</v>
      </c>
      <c r="D769" s="86">
        <f t="shared" ref="D769:D832" si="35">F769/$D$14</f>
        <v>0</v>
      </c>
      <c r="E769" s="86">
        <f t="shared" ref="E769:E832" si="36">G769/$D$14</f>
        <v>0</v>
      </c>
      <c r="F769" s="87">
        <f>Invoice!G771</f>
        <v>0</v>
      </c>
      <c r="G769" s="88">
        <f t="shared" ref="G769:G832" si="37">C769*F769</f>
        <v>0</v>
      </c>
    </row>
    <row r="770" spans="1:7" s="85" customFormat="1" hidden="1">
      <c r="A770" s="101" t="str">
        <f>Invoice!F772</f>
        <v>Exchange rate :</v>
      </c>
      <c r="B770" s="80">
        <f>Invoice!C772</f>
        <v>0</v>
      </c>
      <c r="C770" s="81">
        <f>Invoice!B772</f>
        <v>0</v>
      </c>
      <c r="D770" s="86">
        <f t="shared" si="35"/>
        <v>0</v>
      </c>
      <c r="E770" s="86">
        <f t="shared" si="36"/>
        <v>0</v>
      </c>
      <c r="F770" s="87">
        <f>Invoice!G772</f>
        <v>0</v>
      </c>
      <c r="G770" s="88">
        <f t="shared" si="37"/>
        <v>0</v>
      </c>
    </row>
    <row r="771" spans="1:7" s="85" customFormat="1" hidden="1">
      <c r="A771" s="101" t="str">
        <f>Invoice!F773</f>
        <v>Exchange rate :</v>
      </c>
      <c r="B771" s="80">
        <f>Invoice!C773</f>
        <v>0</v>
      </c>
      <c r="C771" s="81">
        <f>Invoice!B773</f>
        <v>0</v>
      </c>
      <c r="D771" s="86">
        <f t="shared" si="35"/>
        <v>0</v>
      </c>
      <c r="E771" s="86">
        <f t="shared" si="36"/>
        <v>0</v>
      </c>
      <c r="F771" s="87">
        <f>Invoice!G773</f>
        <v>0</v>
      </c>
      <c r="G771" s="88">
        <f t="shared" si="37"/>
        <v>0</v>
      </c>
    </row>
    <row r="772" spans="1:7" s="85" customFormat="1" hidden="1">
      <c r="A772" s="101" t="str">
        <f>Invoice!F774</f>
        <v>Exchange rate :</v>
      </c>
      <c r="B772" s="80">
        <f>Invoice!C774</f>
        <v>0</v>
      </c>
      <c r="C772" s="81">
        <f>Invoice!B774</f>
        <v>0</v>
      </c>
      <c r="D772" s="86">
        <f t="shared" si="35"/>
        <v>0</v>
      </c>
      <c r="E772" s="86">
        <f t="shared" si="36"/>
        <v>0</v>
      </c>
      <c r="F772" s="87">
        <f>Invoice!G774</f>
        <v>0</v>
      </c>
      <c r="G772" s="88">
        <f t="shared" si="37"/>
        <v>0</v>
      </c>
    </row>
    <row r="773" spans="1:7" s="85" customFormat="1" hidden="1">
      <c r="A773" s="101" t="str">
        <f>Invoice!F775</f>
        <v>Exchange rate :</v>
      </c>
      <c r="B773" s="80">
        <f>Invoice!C775</f>
        <v>0</v>
      </c>
      <c r="C773" s="81">
        <f>Invoice!B775</f>
        <v>0</v>
      </c>
      <c r="D773" s="86">
        <f t="shared" si="35"/>
        <v>0</v>
      </c>
      <c r="E773" s="86">
        <f t="shared" si="36"/>
        <v>0</v>
      </c>
      <c r="F773" s="87">
        <f>Invoice!G775</f>
        <v>0</v>
      </c>
      <c r="G773" s="88">
        <f t="shared" si="37"/>
        <v>0</v>
      </c>
    </row>
    <row r="774" spans="1:7" s="85" customFormat="1" hidden="1">
      <c r="A774" s="101" t="str">
        <f>Invoice!F776</f>
        <v>Exchange rate :</v>
      </c>
      <c r="B774" s="80">
        <f>Invoice!C776</f>
        <v>0</v>
      </c>
      <c r="C774" s="81">
        <f>Invoice!B776</f>
        <v>0</v>
      </c>
      <c r="D774" s="86">
        <f t="shared" si="35"/>
        <v>0</v>
      </c>
      <c r="E774" s="86">
        <f t="shared" si="36"/>
        <v>0</v>
      </c>
      <c r="F774" s="87">
        <f>Invoice!G776</f>
        <v>0</v>
      </c>
      <c r="G774" s="88">
        <f t="shared" si="37"/>
        <v>0</v>
      </c>
    </row>
    <row r="775" spans="1:7" s="85" customFormat="1" hidden="1">
      <c r="A775" s="101" t="str">
        <f>Invoice!F777</f>
        <v>Exchange rate :</v>
      </c>
      <c r="B775" s="80">
        <f>Invoice!C777</f>
        <v>0</v>
      </c>
      <c r="C775" s="81">
        <f>Invoice!B777</f>
        <v>0</v>
      </c>
      <c r="D775" s="86">
        <f t="shared" si="35"/>
        <v>0</v>
      </c>
      <c r="E775" s="86">
        <f t="shared" si="36"/>
        <v>0</v>
      </c>
      <c r="F775" s="87">
        <f>Invoice!G777</f>
        <v>0</v>
      </c>
      <c r="G775" s="88">
        <f t="shared" si="37"/>
        <v>0</v>
      </c>
    </row>
    <row r="776" spans="1:7" s="85" customFormat="1" hidden="1">
      <c r="A776" s="101" t="str">
        <f>Invoice!F778</f>
        <v>Exchange rate :</v>
      </c>
      <c r="B776" s="80">
        <f>Invoice!C778</f>
        <v>0</v>
      </c>
      <c r="C776" s="81">
        <f>Invoice!B778</f>
        <v>0</v>
      </c>
      <c r="D776" s="86">
        <f t="shared" si="35"/>
        <v>0</v>
      </c>
      <c r="E776" s="86">
        <f t="shared" si="36"/>
        <v>0</v>
      </c>
      <c r="F776" s="87">
        <f>Invoice!G778</f>
        <v>0</v>
      </c>
      <c r="G776" s="88">
        <f t="shared" si="37"/>
        <v>0</v>
      </c>
    </row>
    <row r="777" spans="1:7" s="85" customFormat="1" hidden="1">
      <c r="A777" s="101" t="str">
        <f>Invoice!F779</f>
        <v>Exchange rate :</v>
      </c>
      <c r="B777" s="80">
        <f>Invoice!C779</f>
        <v>0</v>
      </c>
      <c r="C777" s="81">
        <f>Invoice!B779</f>
        <v>0</v>
      </c>
      <c r="D777" s="86">
        <f t="shared" si="35"/>
        <v>0</v>
      </c>
      <c r="E777" s="86">
        <f t="shared" si="36"/>
        <v>0</v>
      </c>
      <c r="F777" s="87">
        <f>Invoice!G779</f>
        <v>0</v>
      </c>
      <c r="G777" s="88">
        <f t="shared" si="37"/>
        <v>0</v>
      </c>
    </row>
    <row r="778" spans="1:7" s="85" customFormat="1" hidden="1">
      <c r="A778" s="101" t="str">
        <f>Invoice!F780</f>
        <v>Exchange rate :</v>
      </c>
      <c r="B778" s="80">
        <f>Invoice!C780</f>
        <v>0</v>
      </c>
      <c r="C778" s="81">
        <f>Invoice!B780</f>
        <v>0</v>
      </c>
      <c r="D778" s="86">
        <f t="shared" si="35"/>
        <v>0</v>
      </c>
      <c r="E778" s="86">
        <f t="shared" si="36"/>
        <v>0</v>
      </c>
      <c r="F778" s="87">
        <f>Invoice!G780</f>
        <v>0</v>
      </c>
      <c r="G778" s="88">
        <f t="shared" si="37"/>
        <v>0</v>
      </c>
    </row>
    <row r="779" spans="1:7" s="85" customFormat="1" hidden="1">
      <c r="A779" s="101" t="str">
        <f>Invoice!F781</f>
        <v>Exchange rate :</v>
      </c>
      <c r="B779" s="80">
        <f>Invoice!C781</f>
        <v>0</v>
      </c>
      <c r="C779" s="81">
        <f>Invoice!B781</f>
        <v>0</v>
      </c>
      <c r="D779" s="86">
        <f t="shared" si="35"/>
        <v>0</v>
      </c>
      <c r="E779" s="86">
        <f t="shared" si="36"/>
        <v>0</v>
      </c>
      <c r="F779" s="87">
        <f>Invoice!G781</f>
        <v>0</v>
      </c>
      <c r="G779" s="88">
        <f t="shared" si="37"/>
        <v>0</v>
      </c>
    </row>
    <row r="780" spans="1:7" s="85" customFormat="1" hidden="1">
      <c r="A780" s="101" t="str">
        <f>Invoice!F782</f>
        <v>Exchange rate :</v>
      </c>
      <c r="B780" s="80">
        <f>Invoice!C782</f>
        <v>0</v>
      </c>
      <c r="C780" s="81">
        <f>Invoice!B782</f>
        <v>0</v>
      </c>
      <c r="D780" s="86">
        <f t="shared" si="35"/>
        <v>0</v>
      </c>
      <c r="E780" s="86">
        <f t="shared" si="36"/>
        <v>0</v>
      </c>
      <c r="F780" s="87">
        <f>Invoice!G782</f>
        <v>0</v>
      </c>
      <c r="G780" s="88">
        <f t="shared" si="37"/>
        <v>0</v>
      </c>
    </row>
    <row r="781" spans="1:7" s="85" customFormat="1" hidden="1">
      <c r="A781" s="101" t="str">
        <f>Invoice!F783</f>
        <v>Exchange rate :</v>
      </c>
      <c r="B781" s="80">
        <f>Invoice!C783</f>
        <v>0</v>
      </c>
      <c r="C781" s="81">
        <f>Invoice!B783</f>
        <v>0</v>
      </c>
      <c r="D781" s="86">
        <f t="shared" si="35"/>
        <v>0</v>
      </c>
      <c r="E781" s="86">
        <f t="shared" si="36"/>
        <v>0</v>
      </c>
      <c r="F781" s="87">
        <f>Invoice!G783</f>
        <v>0</v>
      </c>
      <c r="G781" s="88">
        <f t="shared" si="37"/>
        <v>0</v>
      </c>
    </row>
    <row r="782" spans="1:7" s="85" customFormat="1" hidden="1">
      <c r="A782" s="101" t="str">
        <f>Invoice!F784</f>
        <v>Exchange rate :</v>
      </c>
      <c r="B782" s="80">
        <f>Invoice!C784</f>
        <v>0</v>
      </c>
      <c r="C782" s="81">
        <f>Invoice!B784</f>
        <v>0</v>
      </c>
      <c r="D782" s="86">
        <f t="shared" si="35"/>
        <v>0</v>
      </c>
      <c r="E782" s="86">
        <f t="shared" si="36"/>
        <v>0</v>
      </c>
      <c r="F782" s="87">
        <f>Invoice!G784</f>
        <v>0</v>
      </c>
      <c r="G782" s="88">
        <f t="shared" si="37"/>
        <v>0</v>
      </c>
    </row>
    <row r="783" spans="1:7" s="85" customFormat="1" hidden="1">
      <c r="A783" s="101" t="str">
        <f>Invoice!F785</f>
        <v>Exchange rate :</v>
      </c>
      <c r="B783" s="80">
        <f>Invoice!C785</f>
        <v>0</v>
      </c>
      <c r="C783" s="81">
        <f>Invoice!B785</f>
        <v>0</v>
      </c>
      <c r="D783" s="86">
        <f t="shared" si="35"/>
        <v>0</v>
      </c>
      <c r="E783" s="86">
        <f t="shared" si="36"/>
        <v>0</v>
      </c>
      <c r="F783" s="87">
        <f>Invoice!G785</f>
        <v>0</v>
      </c>
      <c r="G783" s="88">
        <f t="shared" si="37"/>
        <v>0</v>
      </c>
    </row>
    <row r="784" spans="1:7" s="85" customFormat="1" hidden="1">
      <c r="A784" s="101" t="str">
        <f>Invoice!F786</f>
        <v>Exchange rate :</v>
      </c>
      <c r="B784" s="80">
        <f>Invoice!C786</f>
        <v>0</v>
      </c>
      <c r="C784" s="81">
        <f>Invoice!B786</f>
        <v>0</v>
      </c>
      <c r="D784" s="86">
        <f t="shared" si="35"/>
        <v>0</v>
      </c>
      <c r="E784" s="86">
        <f t="shared" si="36"/>
        <v>0</v>
      </c>
      <c r="F784" s="87">
        <f>Invoice!G786</f>
        <v>0</v>
      </c>
      <c r="G784" s="88">
        <f t="shared" si="37"/>
        <v>0</v>
      </c>
    </row>
    <row r="785" spans="1:7" s="85" customFormat="1" hidden="1">
      <c r="A785" s="101" t="str">
        <f>Invoice!F787</f>
        <v>Exchange rate :</v>
      </c>
      <c r="B785" s="80">
        <f>Invoice!C787</f>
        <v>0</v>
      </c>
      <c r="C785" s="81">
        <f>Invoice!B787</f>
        <v>0</v>
      </c>
      <c r="D785" s="86">
        <f t="shared" si="35"/>
        <v>0</v>
      </c>
      <c r="E785" s="86">
        <f t="shared" si="36"/>
        <v>0</v>
      </c>
      <c r="F785" s="87">
        <f>Invoice!G787</f>
        <v>0</v>
      </c>
      <c r="G785" s="88">
        <f t="shared" si="37"/>
        <v>0</v>
      </c>
    </row>
    <row r="786" spans="1:7" s="85" customFormat="1" hidden="1">
      <c r="A786" s="101" t="str">
        <f>Invoice!F788</f>
        <v>Exchange rate :</v>
      </c>
      <c r="B786" s="80">
        <f>Invoice!C788</f>
        <v>0</v>
      </c>
      <c r="C786" s="81">
        <f>Invoice!B788</f>
        <v>0</v>
      </c>
      <c r="D786" s="86">
        <f t="shared" si="35"/>
        <v>0</v>
      </c>
      <c r="E786" s="86">
        <f t="shared" si="36"/>
        <v>0</v>
      </c>
      <c r="F786" s="87">
        <f>Invoice!G788</f>
        <v>0</v>
      </c>
      <c r="G786" s="88">
        <f t="shared" si="37"/>
        <v>0</v>
      </c>
    </row>
    <row r="787" spans="1:7" s="85" customFormat="1" hidden="1">
      <c r="A787" s="101" t="str">
        <f>Invoice!F789</f>
        <v>Exchange rate :</v>
      </c>
      <c r="B787" s="80">
        <f>Invoice!C789</f>
        <v>0</v>
      </c>
      <c r="C787" s="81">
        <f>Invoice!B789</f>
        <v>0</v>
      </c>
      <c r="D787" s="86">
        <f t="shared" si="35"/>
        <v>0</v>
      </c>
      <c r="E787" s="86">
        <f t="shared" si="36"/>
        <v>0</v>
      </c>
      <c r="F787" s="87">
        <f>Invoice!G789</f>
        <v>0</v>
      </c>
      <c r="G787" s="88">
        <f t="shared" si="37"/>
        <v>0</v>
      </c>
    </row>
    <row r="788" spans="1:7" s="85" customFormat="1" hidden="1">
      <c r="A788" s="101" t="str">
        <f>Invoice!F790</f>
        <v>Exchange rate :</v>
      </c>
      <c r="B788" s="80">
        <f>Invoice!C790</f>
        <v>0</v>
      </c>
      <c r="C788" s="81">
        <f>Invoice!B790</f>
        <v>0</v>
      </c>
      <c r="D788" s="86">
        <f t="shared" si="35"/>
        <v>0</v>
      </c>
      <c r="E788" s="86">
        <f t="shared" si="36"/>
        <v>0</v>
      </c>
      <c r="F788" s="87">
        <f>Invoice!G790</f>
        <v>0</v>
      </c>
      <c r="G788" s="88">
        <f t="shared" si="37"/>
        <v>0</v>
      </c>
    </row>
    <row r="789" spans="1:7" s="85" customFormat="1" hidden="1">
      <c r="A789" s="101" t="str">
        <f>Invoice!F791</f>
        <v>Exchange rate :</v>
      </c>
      <c r="B789" s="80">
        <f>Invoice!C791</f>
        <v>0</v>
      </c>
      <c r="C789" s="81">
        <f>Invoice!B791</f>
        <v>0</v>
      </c>
      <c r="D789" s="86">
        <f t="shared" si="35"/>
        <v>0</v>
      </c>
      <c r="E789" s="86">
        <f t="shared" si="36"/>
        <v>0</v>
      </c>
      <c r="F789" s="87">
        <f>Invoice!G791</f>
        <v>0</v>
      </c>
      <c r="G789" s="88">
        <f t="shared" si="37"/>
        <v>0</v>
      </c>
    </row>
    <row r="790" spans="1:7" s="85" customFormat="1" hidden="1">
      <c r="A790" s="101" t="str">
        <f>Invoice!F792</f>
        <v>Exchange rate :</v>
      </c>
      <c r="B790" s="80">
        <f>Invoice!C792</f>
        <v>0</v>
      </c>
      <c r="C790" s="81">
        <f>Invoice!B792</f>
        <v>0</v>
      </c>
      <c r="D790" s="86">
        <f t="shared" si="35"/>
        <v>0</v>
      </c>
      <c r="E790" s="86">
        <f t="shared" si="36"/>
        <v>0</v>
      </c>
      <c r="F790" s="87">
        <f>Invoice!G792</f>
        <v>0</v>
      </c>
      <c r="G790" s="88">
        <f t="shared" si="37"/>
        <v>0</v>
      </c>
    </row>
    <row r="791" spans="1:7" s="85" customFormat="1" hidden="1">
      <c r="A791" s="101" t="str">
        <f>Invoice!F793</f>
        <v>Exchange rate :</v>
      </c>
      <c r="B791" s="80">
        <f>Invoice!C793</f>
        <v>0</v>
      </c>
      <c r="C791" s="81">
        <f>Invoice!B793</f>
        <v>0</v>
      </c>
      <c r="D791" s="86">
        <f t="shared" si="35"/>
        <v>0</v>
      </c>
      <c r="E791" s="86">
        <f t="shared" si="36"/>
        <v>0</v>
      </c>
      <c r="F791" s="87">
        <f>Invoice!G793</f>
        <v>0</v>
      </c>
      <c r="G791" s="88">
        <f t="shared" si="37"/>
        <v>0</v>
      </c>
    </row>
    <row r="792" spans="1:7" s="85" customFormat="1" hidden="1">
      <c r="A792" s="101" t="str">
        <f>Invoice!F794</f>
        <v>Exchange rate :</v>
      </c>
      <c r="B792" s="80">
        <f>Invoice!C794</f>
        <v>0</v>
      </c>
      <c r="C792" s="81">
        <f>Invoice!B794</f>
        <v>0</v>
      </c>
      <c r="D792" s="86">
        <f t="shared" si="35"/>
        <v>0</v>
      </c>
      <c r="E792" s="86">
        <f t="shared" si="36"/>
        <v>0</v>
      </c>
      <c r="F792" s="87">
        <f>Invoice!G794</f>
        <v>0</v>
      </c>
      <c r="G792" s="88">
        <f t="shared" si="37"/>
        <v>0</v>
      </c>
    </row>
    <row r="793" spans="1:7" s="85" customFormat="1" hidden="1">
      <c r="A793" s="101" t="str">
        <f>Invoice!F795</f>
        <v>Exchange rate :</v>
      </c>
      <c r="B793" s="80">
        <f>Invoice!C795</f>
        <v>0</v>
      </c>
      <c r="C793" s="81">
        <f>Invoice!B795</f>
        <v>0</v>
      </c>
      <c r="D793" s="86">
        <f t="shared" si="35"/>
        <v>0</v>
      </c>
      <c r="E793" s="86">
        <f t="shared" si="36"/>
        <v>0</v>
      </c>
      <c r="F793" s="87">
        <f>Invoice!G795</f>
        <v>0</v>
      </c>
      <c r="G793" s="88">
        <f t="shared" si="37"/>
        <v>0</v>
      </c>
    </row>
    <row r="794" spans="1:7" s="85" customFormat="1" hidden="1">
      <c r="A794" s="101" t="str">
        <f>Invoice!F796</f>
        <v>Exchange rate :</v>
      </c>
      <c r="B794" s="80">
        <f>Invoice!C796</f>
        <v>0</v>
      </c>
      <c r="C794" s="81">
        <f>Invoice!B796</f>
        <v>0</v>
      </c>
      <c r="D794" s="86">
        <f t="shared" si="35"/>
        <v>0</v>
      </c>
      <c r="E794" s="86">
        <f t="shared" si="36"/>
        <v>0</v>
      </c>
      <c r="F794" s="87">
        <f>Invoice!G796</f>
        <v>0</v>
      </c>
      <c r="G794" s="88">
        <f t="shared" si="37"/>
        <v>0</v>
      </c>
    </row>
    <row r="795" spans="1:7" s="85" customFormat="1" hidden="1">
      <c r="A795" s="101" t="str">
        <f>Invoice!F797</f>
        <v>Exchange rate :</v>
      </c>
      <c r="B795" s="80">
        <f>Invoice!C797</f>
        <v>0</v>
      </c>
      <c r="C795" s="81">
        <f>Invoice!B797</f>
        <v>0</v>
      </c>
      <c r="D795" s="86">
        <f t="shared" si="35"/>
        <v>0</v>
      </c>
      <c r="E795" s="86">
        <f t="shared" si="36"/>
        <v>0</v>
      </c>
      <c r="F795" s="87">
        <f>Invoice!G797</f>
        <v>0</v>
      </c>
      <c r="G795" s="88">
        <f t="shared" si="37"/>
        <v>0</v>
      </c>
    </row>
    <row r="796" spans="1:7" s="85" customFormat="1" hidden="1">
      <c r="A796" s="101" t="str">
        <f>Invoice!F798</f>
        <v>Exchange rate :</v>
      </c>
      <c r="B796" s="80">
        <f>Invoice!C798</f>
        <v>0</v>
      </c>
      <c r="C796" s="81">
        <f>Invoice!B798</f>
        <v>0</v>
      </c>
      <c r="D796" s="86">
        <f t="shared" si="35"/>
        <v>0</v>
      </c>
      <c r="E796" s="86">
        <f t="shared" si="36"/>
        <v>0</v>
      </c>
      <c r="F796" s="87">
        <f>Invoice!G798</f>
        <v>0</v>
      </c>
      <c r="G796" s="88">
        <f t="shared" si="37"/>
        <v>0</v>
      </c>
    </row>
    <row r="797" spans="1:7" s="85" customFormat="1" hidden="1">
      <c r="A797" s="101" t="str">
        <f>Invoice!F799</f>
        <v>Exchange rate :</v>
      </c>
      <c r="B797" s="80">
        <f>Invoice!C799</f>
        <v>0</v>
      </c>
      <c r="C797" s="81">
        <f>Invoice!B799</f>
        <v>0</v>
      </c>
      <c r="D797" s="86">
        <f t="shared" si="35"/>
        <v>0</v>
      </c>
      <c r="E797" s="86">
        <f t="shared" si="36"/>
        <v>0</v>
      </c>
      <c r="F797" s="87">
        <f>Invoice!G799</f>
        <v>0</v>
      </c>
      <c r="G797" s="88">
        <f t="shared" si="37"/>
        <v>0</v>
      </c>
    </row>
    <row r="798" spans="1:7" s="85" customFormat="1" hidden="1">
      <c r="A798" s="101" t="str">
        <f>Invoice!F800</f>
        <v>Exchange rate :</v>
      </c>
      <c r="B798" s="80">
        <f>Invoice!C800</f>
        <v>0</v>
      </c>
      <c r="C798" s="81">
        <f>Invoice!B800</f>
        <v>0</v>
      </c>
      <c r="D798" s="86">
        <f t="shared" si="35"/>
        <v>0</v>
      </c>
      <c r="E798" s="86">
        <f t="shared" si="36"/>
        <v>0</v>
      </c>
      <c r="F798" s="87">
        <f>Invoice!G800</f>
        <v>0</v>
      </c>
      <c r="G798" s="88">
        <f t="shared" si="37"/>
        <v>0</v>
      </c>
    </row>
    <row r="799" spans="1:7" s="85" customFormat="1" hidden="1">
      <c r="A799" s="101" t="str">
        <f>Invoice!F801</f>
        <v>Exchange rate :</v>
      </c>
      <c r="B799" s="80">
        <f>Invoice!C801</f>
        <v>0</v>
      </c>
      <c r="C799" s="81">
        <f>Invoice!B801</f>
        <v>0</v>
      </c>
      <c r="D799" s="86">
        <f t="shared" si="35"/>
        <v>0</v>
      </c>
      <c r="E799" s="86">
        <f t="shared" si="36"/>
        <v>0</v>
      </c>
      <c r="F799" s="87">
        <f>Invoice!G801</f>
        <v>0</v>
      </c>
      <c r="G799" s="88">
        <f t="shared" si="37"/>
        <v>0</v>
      </c>
    </row>
    <row r="800" spans="1:7" s="85" customFormat="1" hidden="1">
      <c r="A800" s="101" t="str">
        <f>Invoice!F802</f>
        <v>Exchange rate :</v>
      </c>
      <c r="B800" s="80">
        <f>Invoice!C802</f>
        <v>0</v>
      </c>
      <c r="C800" s="81">
        <f>Invoice!B802</f>
        <v>0</v>
      </c>
      <c r="D800" s="86">
        <f t="shared" si="35"/>
        <v>0</v>
      </c>
      <c r="E800" s="86">
        <f t="shared" si="36"/>
        <v>0</v>
      </c>
      <c r="F800" s="87">
        <f>Invoice!G802</f>
        <v>0</v>
      </c>
      <c r="G800" s="88">
        <f t="shared" si="37"/>
        <v>0</v>
      </c>
    </row>
    <row r="801" spans="1:7" s="85" customFormat="1" hidden="1">
      <c r="A801" s="101" t="str">
        <f>Invoice!F803</f>
        <v>Exchange rate :</v>
      </c>
      <c r="B801" s="80">
        <f>Invoice!C803</f>
        <v>0</v>
      </c>
      <c r="C801" s="81">
        <f>Invoice!B803</f>
        <v>0</v>
      </c>
      <c r="D801" s="86">
        <f t="shared" si="35"/>
        <v>0</v>
      </c>
      <c r="E801" s="86">
        <f t="shared" si="36"/>
        <v>0</v>
      </c>
      <c r="F801" s="87">
        <f>Invoice!G803</f>
        <v>0</v>
      </c>
      <c r="G801" s="88">
        <f t="shared" si="37"/>
        <v>0</v>
      </c>
    </row>
    <row r="802" spans="1:7" s="85" customFormat="1" hidden="1">
      <c r="A802" s="101" t="str">
        <f>Invoice!F804</f>
        <v>Exchange rate :</v>
      </c>
      <c r="B802" s="80">
        <f>Invoice!C804</f>
        <v>0</v>
      </c>
      <c r="C802" s="81">
        <f>Invoice!B804</f>
        <v>0</v>
      </c>
      <c r="D802" s="86">
        <f t="shared" si="35"/>
        <v>0</v>
      </c>
      <c r="E802" s="86">
        <f t="shared" si="36"/>
        <v>0</v>
      </c>
      <c r="F802" s="87">
        <f>Invoice!G804</f>
        <v>0</v>
      </c>
      <c r="G802" s="88">
        <f t="shared" si="37"/>
        <v>0</v>
      </c>
    </row>
    <row r="803" spans="1:7" s="85" customFormat="1" hidden="1">
      <c r="A803" s="101" t="str">
        <f>Invoice!F805</f>
        <v>Exchange rate :</v>
      </c>
      <c r="B803" s="80">
        <f>Invoice!C805</f>
        <v>0</v>
      </c>
      <c r="C803" s="81">
        <f>Invoice!B805</f>
        <v>0</v>
      </c>
      <c r="D803" s="86">
        <f t="shared" si="35"/>
        <v>0</v>
      </c>
      <c r="E803" s="86">
        <f t="shared" si="36"/>
        <v>0</v>
      </c>
      <c r="F803" s="87">
        <f>Invoice!G805</f>
        <v>0</v>
      </c>
      <c r="G803" s="88">
        <f t="shared" si="37"/>
        <v>0</v>
      </c>
    </row>
    <row r="804" spans="1:7" s="85" customFormat="1" hidden="1">
      <c r="A804" s="101" t="str">
        <f>Invoice!F806</f>
        <v>Exchange rate :</v>
      </c>
      <c r="B804" s="80">
        <f>Invoice!C806</f>
        <v>0</v>
      </c>
      <c r="C804" s="81">
        <f>Invoice!B806</f>
        <v>0</v>
      </c>
      <c r="D804" s="86">
        <f t="shared" si="35"/>
        <v>0</v>
      </c>
      <c r="E804" s="86">
        <f t="shared" si="36"/>
        <v>0</v>
      </c>
      <c r="F804" s="87">
        <f>Invoice!G806</f>
        <v>0</v>
      </c>
      <c r="G804" s="88">
        <f t="shared" si="37"/>
        <v>0</v>
      </c>
    </row>
    <row r="805" spans="1:7" s="85" customFormat="1" hidden="1">
      <c r="A805" s="101" t="str">
        <f>Invoice!F807</f>
        <v>Exchange rate :</v>
      </c>
      <c r="B805" s="80">
        <f>Invoice!C807</f>
        <v>0</v>
      </c>
      <c r="C805" s="81">
        <f>Invoice!B807</f>
        <v>0</v>
      </c>
      <c r="D805" s="86">
        <f t="shared" si="35"/>
        <v>0</v>
      </c>
      <c r="E805" s="86">
        <f t="shared" si="36"/>
        <v>0</v>
      </c>
      <c r="F805" s="87">
        <f>Invoice!G807</f>
        <v>0</v>
      </c>
      <c r="G805" s="88">
        <f t="shared" si="37"/>
        <v>0</v>
      </c>
    </row>
    <row r="806" spans="1:7" s="85" customFormat="1" hidden="1">
      <c r="A806" s="101" t="str">
        <f>Invoice!F808</f>
        <v>Exchange rate :</v>
      </c>
      <c r="B806" s="80">
        <f>Invoice!C808</f>
        <v>0</v>
      </c>
      <c r="C806" s="81">
        <f>Invoice!B808</f>
        <v>0</v>
      </c>
      <c r="D806" s="86">
        <f t="shared" si="35"/>
        <v>0</v>
      </c>
      <c r="E806" s="86">
        <f t="shared" si="36"/>
        <v>0</v>
      </c>
      <c r="F806" s="87">
        <f>Invoice!G808</f>
        <v>0</v>
      </c>
      <c r="G806" s="88">
        <f t="shared" si="37"/>
        <v>0</v>
      </c>
    </row>
    <row r="807" spans="1:7" s="85" customFormat="1" hidden="1">
      <c r="A807" s="101" t="str">
        <f>Invoice!F809</f>
        <v>Exchange rate :</v>
      </c>
      <c r="B807" s="80">
        <f>Invoice!C809</f>
        <v>0</v>
      </c>
      <c r="C807" s="81">
        <f>Invoice!B809</f>
        <v>0</v>
      </c>
      <c r="D807" s="86">
        <f t="shared" si="35"/>
        <v>0</v>
      </c>
      <c r="E807" s="86">
        <f t="shared" si="36"/>
        <v>0</v>
      </c>
      <c r="F807" s="87">
        <f>Invoice!G809</f>
        <v>0</v>
      </c>
      <c r="G807" s="88">
        <f t="shared" si="37"/>
        <v>0</v>
      </c>
    </row>
    <row r="808" spans="1:7" s="85" customFormat="1" hidden="1">
      <c r="A808" s="101" t="str">
        <f>Invoice!F810</f>
        <v>Exchange rate :</v>
      </c>
      <c r="B808" s="80">
        <f>Invoice!C810</f>
        <v>0</v>
      </c>
      <c r="C808" s="81">
        <f>Invoice!B810</f>
        <v>0</v>
      </c>
      <c r="D808" s="86">
        <f t="shared" si="35"/>
        <v>0</v>
      </c>
      <c r="E808" s="86">
        <f t="shared" si="36"/>
        <v>0</v>
      </c>
      <c r="F808" s="87">
        <f>Invoice!G810</f>
        <v>0</v>
      </c>
      <c r="G808" s="88">
        <f t="shared" si="37"/>
        <v>0</v>
      </c>
    </row>
    <row r="809" spans="1:7" s="85" customFormat="1" hidden="1">
      <c r="A809" s="101" t="str">
        <f>Invoice!F811</f>
        <v>Exchange rate :</v>
      </c>
      <c r="B809" s="80">
        <f>Invoice!C811</f>
        <v>0</v>
      </c>
      <c r="C809" s="81">
        <f>Invoice!B811</f>
        <v>0</v>
      </c>
      <c r="D809" s="86">
        <f t="shared" si="35"/>
        <v>0</v>
      </c>
      <c r="E809" s="86">
        <f t="shared" si="36"/>
        <v>0</v>
      </c>
      <c r="F809" s="87">
        <f>Invoice!G811</f>
        <v>0</v>
      </c>
      <c r="G809" s="88">
        <f t="shared" si="37"/>
        <v>0</v>
      </c>
    </row>
    <row r="810" spans="1:7" s="85" customFormat="1" hidden="1">
      <c r="A810" s="101" t="str">
        <f>Invoice!F812</f>
        <v>Exchange rate :</v>
      </c>
      <c r="B810" s="80">
        <f>Invoice!C812</f>
        <v>0</v>
      </c>
      <c r="C810" s="81">
        <f>Invoice!B812</f>
        <v>0</v>
      </c>
      <c r="D810" s="86">
        <f t="shared" si="35"/>
        <v>0</v>
      </c>
      <c r="E810" s="86">
        <f t="shared" si="36"/>
        <v>0</v>
      </c>
      <c r="F810" s="87">
        <f>Invoice!G812</f>
        <v>0</v>
      </c>
      <c r="G810" s="88">
        <f t="shared" si="37"/>
        <v>0</v>
      </c>
    </row>
    <row r="811" spans="1:7" s="85" customFormat="1" hidden="1">
      <c r="A811" s="101" t="str">
        <f>Invoice!F813</f>
        <v>Exchange rate :</v>
      </c>
      <c r="B811" s="80">
        <f>Invoice!C813</f>
        <v>0</v>
      </c>
      <c r="C811" s="81">
        <f>Invoice!B813</f>
        <v>0</v>
      </c>
      <c r="D811" s="86">
        <f t="shared" si="35"/>
        <v>0</v>
      </c>
      <c r="E811" s="86">
        <f t="shared" si="36"/>
        <v>0</v>
      </c>
      <c r="F811" s="87">
        <f>Invoice!G813</f>
        <v>0</v>
      </c>
      <c r="G811" s="88">
        <f t="shared" si="37"/>
        <v>0</v>
      </c>
    </row>
    <row r="812" spans="1:7" s="85" customFormat="1" hidden="1">
      <c r="A812" s="101" t="str">
        <f>Invoice!F814</f>
        <v>Exchange rate :</v>
      </c>
      <c r="B812" s="80">
        <f>Invoice!C814</f>
        <v>0</v>
      </c>
      <c r="C812" s="81">
        <f>Invoice!B814</f>
        <v>0</v>
      </c>
      <c r="D812" s="86">
        <f t="shared" si="35"/>
        <v>0</v>
      </c>
      <c r="E812" s="86">
        <f t="shared" si="36"/>
        <v>0</v>
      </c>
      <c r="F812" s="87">
        <f>Invoice!G814</f>
        <v>0</v>
      </c>
      <c r="G812" s="88">
        <f t="shared" si="37"/>
        <v>0</v>
      </c>
    </row>
    <row r="813" spans="1:7" s="85" customFormat="1" hidden="1">
      <c r="A813" s="101" t="str">
        <f>Invoice!F815</f>
        <v>Exchange rate :</v>
      </c>
      <c r="B813" s="80">
        <f>Invoice!C815</f>
        <v>0</v>
      </c>
      <c r="C813" s="81">
        <f>Invoice!B815</f>
        <v>0</v>
      </c>
      <c r="D813" s="86">
        <f t="shared" si="35"/>
        <v>0</v>
      </c>
      <c r="E813" s="86">
        <f t="shared" si="36"/>
        <v>0</v>
      </c>
      <c r="F813" s="87">
        <f>Invoice!G815</f>
        <v>0</v>
      </c>
      <c r="G813" s="88">
        <f t="shared" si="37"/>
        <v>0</v>
      </c>
    </row>
    <row r="814" spans="1:7" s="85" customFormat="1" hidden="1">
      <c r="A814" s="101" t="str">
        <f>Invoice!F816</f>
        <v>Exchange rate :</v>
      </c>
      <c r="B814" s="80">
        <f>Invoice!C816</f>
        <v>0</v>
      </c>
      <c r="C814" s="81">
        <f>Invoice!B816</f>
        <v>0</v>
      </c>
      <c r="D814" s="86">
        <f t="shared" si="35"/>
        <v>0</v>
      </c>
      <c r="E814" s="86">
        <f t="shared" si="36"/>
        <v>0</v>
      </c>
      <c r="F814" s="87">
        <f>Invoice!G816</f>
        <v>0</v>
      </c>
      <c r="G814" s="88">
        <f t="shared" si="37"/>
        <v>0</v>
      </c>
    </row>
    <row r="815" spans="1:7" s="85" customFormat="1" hidden="1">
      <c r="A815" s="101" t="str">
        <f>Invoice!F817</f>
        <v>Exchange rate :</v>
      </c>
      <c r="B815" s="80">
        <f>Invoice!C817</f>
        <v>0</v>
      </c>
      <c r="C815" s="81">
        <f>Invoice!B817</f>
        <v>0</v>
      </c>
      <c r="D815" s="86">
        <f t="shared" si="35"/>
        <v>0</v>
      </c>
      <c r="E815" s="86">
        <f t="shared" si="36"/>
        <v>0</v>
      </c>
      <c r="F815" s="87">
        <f>Invoice!G817</f>
        <v>0</v>
      </c>
      <c r="G815" s="88">
        <f t="shared" si="37"/>
        <v>0</v>
      </c>
    </row>
    <row r="816" spans="1:7" s="85" customFormat="1" hidden="1">
      <c r="A816" s="101" t="str">
        <f>Invoice!F818</f>
        <v>Exchange rate :</v>
      </c>
      <c r="B816" s="80">
        <f>Invoice!C818</f>
        <v>0</v>
      </c>
      <c r="C816" s="81">
        <f>Invoice!B818</f>
        <v>0</v>
      </c>
      <c r="D816" s="86">
        <f t="shared" si="35"/>
        <v>0</v>
      </c>
      <c r="E816" s="86">
        <f t="shared" si="36"/>
        <v>0</v>
      </c>
      <c r="F816" s="87">
        <f>Invoice!G818</f>
        <v>0</v>
      </c>
      <c r="G816" s="88">
        <f t="shared" si="37"/>
        <v>0</v>
      </c>
    </row>
    <row r="817" spans="1:7" s="85" customFormat="1" hidden="1">
      <c r="A817" s="101" t="str">
        <f>Invoice!F819</f>
        <v>Exchange rate :</v>
      </c>
      <c r="B817" s="80">
        <f>Invoice!C819</f>
        <v>0</v>
      </c>
      <c r="C817" s="81">
        <f>Invoice!B819</f>
        <v>0</v>
      </c>
      <c r="D817" s="86">
        <f t="shared" si="35"/>
        <v>0</v>
      </c>
      <c r="E817" s="86">
        <f t="shared" si="36"/>
        <v>0</v>
      </c>
      <c r="F817" s="87">
        <f>Invoice!G819</f>
        <v>0</v>
      </c>
      <c r="G817" s="88">
        <f t="shared" si="37"/>
        <v>0</v>
      </c>
    </row>
    <row r="818" spans="1:7" s="85" customFormat="1" hidden="1">
      <c r="A818" s="101" t="str">
        <f>Invoice!F820</f>
        <v>Exchange rate :</v>
      </c>
      <c r="B818" s="80">
        <f>Invoice!C820</f>
        <v>0</v>
      </c>
      <c r="C818" s="81">
        <f>Invoice!B820</f>
        <v>0</v>
      </c>
      <c r="D818" s="86">
        <f t="shared" si="35"/>
        <v>0</v>
      </c>
      <c r="E818" s="86">
        <f t="shared" si="36"/>
        <v>0</v>
      </c>
      <c r="F818" s="87">
        <f>Invoice!G820</f>
        <v>0</v>
      </c>
      <c r="G818" s="88">
        <f t="shared" si="37"/>
        <v>0</v>
      </c>
    </row>
    <row r="819" spans="1:7" s="85" customFormat="1" hidden="1">
      <c r="A819" s="101" t="str">
        <f>Invoice!F821</f>
        <v>Exchange rate :</v>
      </c>
      <c r="B819" s="80">
        <f>Invoice!C821</f>
        <v>0</v>
      </c>
      <c r="C819" s="81">
        <f>Invoice!B821</f>
        <v>0</v>
      </c>
      <c r="D819" s="86">
        <f t="shared" si="35"/>
        <v>0</v>
      </c>
      <c r="E819" s="86">
        <f t="shared" si="36"/>
        <v>0</v>
      </c>
      <c r="F819" s="87">
        <f>Invoice!G821</f>
        <v>0</v>
      </c>
      <c r="G819" s="88">
        <f t="shared" si="37"/>
        <v>0</v>
      </c>
    </row>
    <row r="820" spans="1:7" s="85" customFormat="1" hidden="1">
      <c r="A820" s="101" t="str">
        <f>Invoice!F822</f>
        <v>Exchange rate :</v>
      </c>
      <c r="B820" s="80">
        <f>Invoice!C822</f>
        <v>0</v>
      </c>
      <c r="C820" s="81">
        <f>Invoice!B822</f>
        <v>0</v>
      </c>
      <c r="D820" s="86">
        <f t="shared" si="35"/>
        <v>0</v>
      </c>
      <c r="E820" s="86">
        <f t="shared" si="36"/>
        <v>0</v>
      </c>
      <c r="F820" s="87">
        <f>Invoice!G822</f>
        <v>0</v>
      </c>
      <c r="G820" s="88">
        <f t="shared" si="37"/>
        <v>0</v>
      </c>
    </row>
    <row r="821" spans="1:7" s="85" customFormat="1" hidden="1">
      <c r="A821" s="101" t="str">
        <f>Invoice!F823</f>
        <v>Exchange rate :</v>
      </c>
      <c r="B821" s="80">
        <f>Invoice!C823</f>
        <v>0</v>
      </c>
      <c r="C821" s="81">
        <f>Invoice!B823</f>
        <v>0</v>
      </c>
      <c r="D821" s="86">
        <f t="shared" si="35"/>
        <v>0</v>
      </c>
      <c r="E821" s="86">
        <f t="shared" si="36"/>
        <v>0</v>
      </c>
      <c r="F821" s="87">
        <f>Invoice!G823</f>
        <v>0</v>
      </c>
      <c r="G821" s="88">
        <f t="shared" si="37"/>
        <v>0</v>
      </c>
    </row>
    <row r="822" spans="1:7" s="85" customFormat="1" hidden="1">
      <c r="A822" s="101" t="str">
        <f>Invoice!F824</f>
        <v>Exchange rate :</v>
      </c>
      <c r="B822" s="80">
        <f>Invoice!C824</f>
        <v>0</v>
      </c>
      <c r="C822" s="81">
        <f>Invoice!B824</f>
        <v>0</v>
      </c>
      <c r="D822" s="86">
        <f t="shared" si="35"/>
        <v>0</v>
      </c>
      <c r="E822" s="86">
        <f t="shared" si="36"/>
        <v>0</v>
      </c>
      <c r="F822" s="87">
        <f>Invoice!G824</f>
        <v>0</v>
      </c>
      <c r="G822" s="88">
        <f t="shared" si="37"/>
        <v>0</v>
      </c>
    </row>
    <row r="823" spans="1:7" s="85" customFormat="1" hidden="1">
      <c r="A823" s="101" t="str">
        <f>Invoice!F825</f>
        <v>Exchange rate :</v>
      </c>
      <c r="B823" s="80">
        <f>Invoice!C825</f>
        <v>0</v>
      </c>
      <c r="C823" s="81">
        <f>Invoice!B825</f>
        <v>0</v>
      </c>
      <c r="D823" s="86">
        <f t="shared" si="35"/>
        <v>0</v>
      </c>
      <c r="E823" s="86">
        <f t="shared" si="36"/>
        <v>0</v>
      </c>
      <c r="F823" s="87">
        <f>Invoice!G825</f>
        <v>0</v>
      </c>
      <c r="G823" s="88">
        <f t="shared" si="37"/>
        <v>0</v>
      </c>
    </row>
    <row r="824" spans="1:7" s="85" customFormat="1" hidden="1">
      <c r="A824" s="101" t="str">
        <f>Invoice!F826</f>
        <v>Exchange rate :</v>
      </c>
      <c r="B824" s="80">
        <f>Invoice!C826</f>
        <v>0</v>
      </c>
      <c r="C824" s="81">
        <f>Invoice!B826</f>
        <v>0</v>
      </c>
      <c r="D824" s="86">
        <f t="shared" si="35"/>
        <v>0</v>
      </c>
      <c r="E824" s="86">
        <f t="shared" si="36"/>
        <v>0</v>
      </c>
      <c r="F824" s="87">
        <f>Invoice!G826</f>
        <v>0</v>
      </c>
      <c r="G824" s="88">
        <f t="shared" si="37"/>
        <v>0</v>
      </c>
    </row>
    <row r="825" spans="1:7" s="85" customFormat="1" hidden="1">
      <c r="A825" s="101" t="str">
        <f>Invoice!F827</f>
        <v>Exchange rate :</v>
      </c>
      <c r="B825" s="80">
        <f>Invoice!C827</f>
        <v>0</v>
      </c>
      <c r="C825" s="81">
        <f>Invoice!B827</f>
        <v>0</v>
      </c>
      <c r="D825" s="86">
        <f t="shared" si="35"/>
        <v>0</v>
      </c>
      <c r="E825" s="86">
        <f t="shared" si="36"/>
        <v>0</v>
      </c>
      <c r="F825" s="87">
        <f>Invoice!G827</f>
        <v>0</v>
      </c>
      <c r="G825" s="88">
        <f t="shared" si="37"/>
        <v>0</v>
      </c>
    </row>
    <row r="826" spans="1:7" s="85" customFormat="1" hidden="1">
      <c r="A826" s="101" t="str">
        <f>Invoice!F828</f>
        <v>Exchange rate :</v>
      </c>
      <c r="B826" s="80">
        <f>Invoice!C828</f>
        <v>0</v>
      </c>
      <c r="C826" s="81">
        <f>Invoice!B828</f>
        <v>0</v>
      </c>
      <c r="D826" s="86">
        <f t="shared" si="35"/>
        <v>0</v>
      </c>
      <c r="E826" s="86">
        <f t="shared" si="36"/>
        <v>0</v>
      </c>
      <c r="F826" s="87">
        <f>Invoice!G828</f>
        <v>0</v>
      </c>
      <c r="G826" s="88">
        <f t="shared" si="37"/>
        <v>0</v>
      </c>
    </row>
    <row r="827" spans="1:7" s="85" customFormat="1" hidden="1">
      <c r="A827" s="101" t="str">
        <f>Invoice!F829</f>
        <v>Exchange rate :</v>
      </c>
      <c r="B827" s="80">
        <f>Invoice!C829</f>
        <v>0</v>
      </c>
      <c r="C827" s="81">
        <f>Invoice!B829</f>
        <v>0</v>
      </c>
      <c r="D827" s="86">
        <f t="shared" si="35"/>
        <v>0</v>
      </c>
      <c r="E827" s="86">
        <f t="shared" si="36"/>
        <v>0</v>
      </c>
      <c r="F827" s="87">
        <f>Invoice!G829</f>
        <v>0</v>
      </c>
      <c r="G827" s="88">
        <f t="shared" si="37"/>
        <v>0</v>
      </c>
    </row>
    <row r="828" spans="1:7" s="85" customFormat="1" hidden="1">
      <c r="A828" s="101" t="str">
        <f>Invoice!F830</f>
        <v>Exchange rate :</v>
      </c>
      <c r="B828" s="80">
        <f>Invoice!C830</f>
        <v>0</v>
      </c>
      <c r="C828" s="81">
        <f>Invoice!B830</f>
        <v>0</v>
      </c>
      <c r="D828" s="86">
        <f t="shared" si="35"/>
        <v>0</v>
      </c>
      <c r="E828" s="86">
        <f t="shared" si="36"/>
        <v>0</v>
      </c>
      <c r="F828" s="87">
        <f>Invoice!G830</f>
        <v>0</v>
      </c>
      <c r="G828" s="88">
        <f t="shared" si="37"/>
        <v>0</v>
      </c>
    </row>
    <row r="829" spans="1:7" s="85" customFormat="1" hidden="1">
      <c r="A829" s="101" t="str">
        <f>Invoice!F831</f>
        <v>Exchange rate :</v>
      </c>
      <c r="B829" s="80">
        <f>Invoice!C831</f>
        <v>0</v>
      </c>
      <c r="C829" s="81">
        <f>Invoice!B831</f>
        <v>0</v>
      </c>
      <c r="D829" s="86">
        <f t="shared" si="35"/>
        <v>0</v>
      </c>
      <c r="E829" s="86">
        <f t="shared" si="36"/>
        <v>0</v>
      </c>
      <c r="F829" s="87">
        <f>Invoice!G831</f>
        <v>0</v>
      </c>
      <c r="G829" s="88">
        <f t="shared" si="37"/>
        <v>0</v>
      </c>
    </row>
    <row r="830" spans="1:7" s="85" customFormat="1" hidden="1">
      <c r="A830" s="101" t="str">
        <f>Invoice!F832</f>
        <v>Exchange rate :</v>
      </c>
      <c r="B830" s="80">
        <f>Invoice!C832</f>
        <v>0</v>
      </c>
      <c r="C830" s="81">
        <f>Invoice!B832</f>
        <v>0</v>
      </c>
      <c r="D830" s="86">
        <f t="shared" si="35"/>
        <v>0</v>
      </c>
      <c r="E830" s="86">
        <f t="shared" si="36"/>
        <v>0</v>
      </c>
      <c r="F830" s="87">
        <f>Invoice!G832</f>
        <v>0</v>
      </c>
      <c r="G830" s="88">
        <f t="shared" si="37"/>
        <v>0</v>
      </c>
    </row>
    <row r="831" spans="1:7" s="85" customFormat="1" hidden="1">
      <c r="A831" s="101" t="str">
        <f>Invoice!F833</f>
        <v>Exchange rate :</v>
      </c>
      <c r="B831" s="80">
        <f>Invoice!C833</f>
        <v>0</v>
      </c>
      <c r="C831" s="81">
        <f>Invoice!B833</f>
        <v>0</v>
      </c>
      <c r="D831" s="86">
        <f t="shared" si="35"/>
        <v>0</v>
      </c>
      <c r="E831" s="86">
        <f t="shared" si="36"/>
        <v>0</v>
      </c>
      <c r="F831" s="87">
        <f>Invoice!G833</f>
        <v>0</v>
      </c>
      <c r="G831" s="88">
        <f t="shared" si="37"/>
        <v>0</v>
      </c>
    </row>
    <row r="832" spans="1:7" s="85" customFormat="1" hidden="1">
      <c r="A832" s="101" t="str">
        <f>Invoice!F834</f>
        <v>Exchange rate :</v>
      </c>
      <c r="B832" s="80">
        <f>Invoice!C834</f>
        <v>0</v>
      </c>
      <c r="C832" s="81">
        <f>Invoice!B834</f>
        <v>0</v>
      </c>
      <c r="D832" s="86">
        <f t="shared" si="35"/>
        <v>0</v>
      </c>
      <c r="E832" s="86">
        <f t="shared" si="36"/>
        <v>0</v>
      </c>
      <c r="F832" s="87">
        <f>Invoice!G834</f>
        <v>0</v>
      </c>
      <c r="G832" s="88">
        <f t="shared" si="37"/>
        <v>0</v>
      </c>
    </row>
    <row r="833" spans="1:7" s="85" customFormat="1" hidden="1">
      <c r="A833" s="101" t="str">
        <f>Invoice!F835</f>
        <v>Exchange rate :</v>
      </c>
      <c r="B833" s="80">
        <f>Invoice!C835</f>
        <v>0</v>
      </c>
      <c r="C833" s="81">
        <f>Invoice!B835</f>
        <v>0</v>
      </c>
      <c r="D833" s="86">
        <f t="shared" ref="D833:D896" si="38">F833/$D$14</f>
        <v>0</v>
      </c>
      <c r="E833" s="86">
        <f t="shared" ref="E833:E896" si="39">G833/$D$14</f>
        <v>0</v>
      </c>
      <c r="F833" s="87">
        <f>Invoice!G835</f>
        <v>0</v>
      </c>
      <c r="G833" s="88">
        <f t="shared" ref="G833:G896" si="40">C833*F833</f>
        <v>0</v>
      </c>
    </row>
    <row r="834" spans="1:7" s="85" customFormat="1" hidden="1">
      <c r="A834" s="101" t="str">
        <f>Invoice!F836</f>
        <v>Exchange rate :</v>
      </c>
      <c r="B834" s="80">
        <f>Invoice!C836</f>
        <v>0</v>
      </c>
      <c r="C834" s="81">
        <f>Invoice!B836</f>
        <v>0</v>
      </c>
      <c r="D834" s="86">
        <f t="shared" si="38"/>
        <v>0</v>
      </c>
      <c r="E834" s="86">
        <f t="shared" si="39"/>
        <v>0</v>
      </c>
      <c r="F834" s="87">
        <f>Invoice!G836</f>
        <v>0</v>
      </c>
      <c r="G834" s="88">
        <f t="shared" si="40"/>
        <v>0</v>
      </c>
    </row>
    <row r="835" spans="1:7" s="85" customFormat="1" hidden="1">
      <c r="A835" s="101" t="str">
        <f>Invoice!F837</f>
        <v>Exchange rate :</v>
      </c>
      <c r="B835" s="80">
        <f>Invoice!C837</f>
        <v>0</v>
      </c>
      <c r="C835" s="81">
        <f>Invoice!B837</f>
        <v>0</v>
      </c>
      <c r="D835" s="86">
        <f t="shared" si="38"/>
        <v>0</v>
      </c>
      <c r="E835" s="86">
        <f t="shared" si="39"/>
        <v>0</v>
      </c>
      <c r="F835" s="87">
        <f>Invoice!G837</f>
        <v>0</v>
      </c>
      <c r="G835" s="88">
        <f t="shared" si="40"/>
        <v>0</v>
      </c>
    </row>
    <row r="836" spans="1:7" s="85" customFormat="1" hidden="1">
      <c r="A836" s="101" t="str">
        <f>Invoice!F838</f>
        <v>Exchange rate :</v>
      </c>
      <c r="B836" s="80">
        <f>Invoice!C838</f>
        <v>0</v>
      </c>
      <c r="C836" s="81">
        <f>Invoice!B838</f>
        <v>0</v>
      </c>
      <c r="D836" s="86">
        <f t="shared" si="38"/>
        <v>0</v>
      </c>
      <c r="E836" s="86">
        <f t="shared" si="39"/>
        <v>0</v>
      </c>
      <c r="F836" s="87">
        <f>Invoice!G838</f>
        <v>0</v>
      </c>
      <c r="G836" s="88">
        <f t="shared" si="40"/>
        <v>0</v>
      </c>
    </row>
    <row r="837" spans="1:7" s="85" customFormat="1" hidden="1">
      <c r="A837" s="101" t="str">
        <f>Invoice!F839</f>
        <v>Exchange rate :</v>
      </c>
      <c r="B837" s="80">
        <f>Invoice!C839</f>
        <v>0</v>
      </c>
      <c r="C837" s="81">
        <f>Invoice!B839</f>
        <v>0</v>
      </c>
      <c r="D837" s="86">
        <f t="shared" si="38"/>
        <v>0</v>
      </c>
      <c r="E837" s="86">
        <f t="shared" si="39"/>
        <v>0</v>
      </c>
      <c r="F837" s="87">
        <f>Invoice!G839</f>
        <v>0</v>
      </c>
      <c r="G837" s="88">
        <f t="shared" si="40"/>
        <v>0</v>
      </c>
    </row>
    <row r="838" spans="1:7" s="85" customFormat="1" hidden="1">
      <c r="A838" s="101" t="str">
        <f>Invoice!F840</f>
        <v>Exchange rate :</v>
      </c>
      <c r="B838" s="80">
        <f>Invoice!C840</f>
        <v>0</v>
      </c>
      <c r="C838" s="81">
        <f>Invoice!B840</f>
        <v>0</v>
      </c>
      <c r="D838" s="86">
        <f t="shared" si="38"/>
        <v>0</v>
      </c>
      <c r="E838" s="86">
        <f t="shared" si="39"/>
        <v>0</v>
      </c>
      <c r="F838" s="87">
        <f>Invoice!G840</f>
        <v>0</v>
      </c>
      <c r="G838" s="88">
        <f t="shared" si="40"/>
        <v>0</v>
      </c>
    </row>
    <row r="839" spans="1:7" s="85" customFormat="1" hidden="1">
      <c r="A839" s="101" t="str">
        <f>Invoice!F841</f>
        <v>Exchange rate :</v>
      </c>
      <c r="B839" s="80">
        <f>Invoice!C841</f>
        <v>0</v>
      </c>
      <c r="C839" s="81">
        <f>Invoice!B841</f>
        <v>0</v>
      </c>
      <c r="D839" s="86">
        <f t="shared" si="38"/>
        <v>0</v>
      </c>
      <c r="E839" s="86">
        <f t="shared" si="39"/>
        <v>0</v>
      </c>
      <c r="F839" s="87">
        <f>Invoice!G841</f>
        <v>0</v>
      </c>
      <c r="G839" s="88">
        <f t="shared" si="40"/>
        <v>0</v>
      </c>
    </row>
    <row r="840" spans="1:7" s="85" customFormat="1" hidden="1">
      <c r="A840" s="101" t="str">
        <f>Invoice!F842</f>
        <v>Exchange rate :</v>
      </c>
      <c r="B840" s="80">
        <f>Invoice!C842</f>
        <v>0</v>
      </c>
      <c r="C840" s="81">
        <f>Invoice!B842</f>
        <v>0</v>
      </c>
      <c r="D840" s="86">
        <f t="shared" si="38"/>
        <v>0</v>
      </c>
      <c r="E840" s="86">
        <f t="shared" si="39"/>
        <v>0</v>
      </c>
      <c r="F840" s="87">
        <f>Invoice!G842</f>
        <v>0</v>
      </c>
      <c r="G840" s="88">
        <f t="shared" si="40"/>
        <v>0</v>
      </c>
    </row>
    <row r="841" spans="1:7" s="85" customFormat="1" hidden="1">
      <c r="A841" s="101" t="str">
        <f>Invoice!F843</f>
        <v>Exchange rate :</v>
      </c>
      <c r="B841" s="80">
        <f>Invoice!C843</f>
        <v>0</v>
      </c>
      <c r="C841" s="81">
        <f>Invoice!B843</f>
        <v>0</v>
      </c>
      <c r="D841" s="86">
        <f t="shared" si="38"/>
        <v>0</v>
      </c>
      <c r="E841" s="86">
        <f t="shared" si="39"/>
        <v>0</v>
      </c>
      <c r="F841" s="87">
        <f>Invoice!G843</f>
        <v>0</v>
      </c>
      <c r="G841" s="88">
        <f t="shared" si="40"/>
        <v>0</v>
      </c>
    </row>
    <row r="842" spans="1:7" s="85" customFormat="1" hidden="1">
      <c r="A842" s="101" t="str">
        <f>Invoice!F844</f>
        <v>Exchange rate :</v>
      </c>
      <c r="B842" s="80">
        <f>Invoice!C844</f>
        <v>0</v>
      </c>
      <c r="C842" s="81">
        <f>Invoice!B844</f>
        <v>0</v>
      </c>
      <c r="D842" s="86">
        <f t="shared" si="38"/>
        <v>0</v>
      </c>
      <c r="E842" s="86">
        <f t="shared" si="39"/>
        <v>0</v>
      </c>
      <c r="F842" s="87">
        <f>Invoice!G844</f>
        <v>0</v>
      </c>
      <c r="G842" s="88">
        <f t="shared" si="40"/>
        <v>0</v>
      </c>
    </row>
    <row r="843" spans="1:7" s="85" customFormat="1" hidden="1">
      <c r="A843" s="101" t="str">
        <f>Invoice!F845</f>
        <v>Exchange rate :</v>
      </c>
      <c r="B843" s="80">
        <f>Invoice!C845</f>
        <v>0</v>
      </c>
      <c r="C843" s="81">
        <f>Invoice!B845</f>
        <v>0</v>
      </c>
      <c r="D843" s="86">
        <f t="shared" si="38"/>
        <v>0</v>
      </c>
      <c r="E843" s="86">
        <f t="shared" si="39"/>
        <v>0</v>
      </c>
      <c r="F843" s="87">
        <f>Invoice!G845</f>
        <v>0</v>
      </c>
      <c r="G843" s="88">
        <f t="shared" si="40"/>
        <v>0</v>
      </c>
    </row>
    <row r="844" spans="1:7" s="85" customFormat="1" hidden="1">
      <c r="A844" s="101" t="str">
        <f>Invoice!F846</f>
        <v>Exchange rate :</v>
      </c>
      <c r="B844" s="80">
        <f>Invoice!C846</f>
        <v>0</v>
      </c>
      <c r="C844" s="81">
        <f>Invoice!B846</f>
        <v>0</v>
      </c>
      <c r="D844" s="86">
        <f t="shared" si="38"/>
        <v>0</v>
      </c>
      <c r="E844" s="86">
        <f t="shared" si="39"/>
        <v>0</v>
      </c>
      <c r="F844" s="87">
        <f>Invoice!G846</f>
        <v>0</v>
      </c>
      <c r="G844" s="88">
        <f t="shared" si="40"/>
        <v>0</v>
      </c>
    </row>
    <row r="845" spans="1:7" s="85" customFormat="1" hidden="1">
      <c r="A845" s="101" t="str">
        <f>Invoice!F847</f>
        <v>Exchange rate :</v>
      </c>
      <c r="B845" s="80">
        <f>Invoice!C847</f>
        <v>0</v>
      </c>
      <c r="C845" s="81">
        <f>Invoice!B847</f>
        <v>0</v>
      </c>
      <c r="D845" s="86">
        <f t="shared" si="38"/>
        <v>0</v>
      </c>
      <c r="E845" s="86">
        <f t="shared" si="39"/>
        <v>0</v>
      </c>
      <c r="F845" s="87">
        <f>Invoice!G847</f>
        <v>0</v>
      </c>
      <c r="G845" s="88">
        <f t="shared" si="40"/>
        <v>0</v>
      </c>
    </row>
    <row r="846" spans="1:7" s="85" customFormat="1" hidden="1">
      <c r="A846" s="101" t="str">
        <f>Invoice!F848</f>
        <v>Exchange rate :</v>
      </c>
      <c r="B846" s="80">
        <f>Invoice!C848</f>
        <v>0</v>
      </c>
      <c r="C846" s="81">
        <f>Invoice!B848</f>
        <v>0</v>
      </c>
      <c r="D846" s="86">
        <f t="shared" si="38"/>
        <v>0</v>
      </c>
      <c r="E846" s="86">
        <f t="shared" si="39"/>
        <v>0</v>
      </c>
      <c r="F846" s="87">
        <f>Invoice!G848</f>
        <v>0</v>
      </c>
      <c r="G846" s="88">
        <f t="shared" si="40"/>
        <v>0</v>
      </c>
    </row>
    <row r="847" spans="1:7" s="85" customFormat="1" hidden="1">
      <c r="A847" s="101" t="str">
        <f>Invoice!F849</f>
        <v>Exchange rate :</v>
      </c>
      <c r="B847" s="80">
        <f>Invoice!C849</f>
        <v>0</v>
      </c>
      <c r="C847" s="81">
        <f>Invoice!B849</f>
        <v>0</v>
      </c>
      <c r="D847" s="86">
        <f t="shared" si="38"/>
        <v>0</v>
      </c>
      <c r="E847" s="86">
        <f t="shared" si="39"/>
        <v>0</v>
      </c>
      <c r="F847" s="87">
        <f>Invoice!G849</f>
        <v>0</v>
      </c>
      <c r="G847" s="88">
        <f t="shared" si="40"/>
        <v>0</v>
      </c>
    </row>
    <row r="848" spans="1:7" s="85" customFormat="1" hidden="1">
      <c r="A848" s="101" t="str">
        <f>Invoice!F850</f>
        <v>Exchange rate :</v>
      </c>
      <c r="B848" s="80">
        <f>Invoice!C850</f>
        <v>0</v>
      </c>
      <c r="C848" s="81">
        <f>Invoice!B850</f>
        <v>0</v>
      </c>
      <c r="D848" s="86">
        <f t="shared" si="38"/>
        <v>0</v>
      </c>
      <c r="E848" s="86">
        <f t="shared" si="39"/>
        <v>0</v>
      </c>
      <c r="F848" s="87">
        <f>Invoice!G850</f>
        <v>0</v>
      </c>
      <c r="G848" s="88">
        <f t="shared" si="40"/>
        <v>0</v>
      </c>
    </row>
    <row r="849" spans="1:7" s="85" customFormat="1" hidden="1">
      <c r="A849" s="101" t="str">
        <f>Invoice!F851</f>
        <v>Exchange rate :</v>
      </c>
      <c r="B849" s="80">
        <f>Invoice!C851</f>
        <v>0</v>
      </c>
      <c r="C849" s="81">
        <f>Invoice!B851</f>
        <v>0</v>
      </c>
      <c r="D849" s="86">
        <f t="shared" si="38"/>
        <v>0</v>
      </c>
      <c r="E849" s="86">
        <f t="shared" si="39"/>
        <v>0</v>
      </c>
      <c r="F849" s="87">
        <f>Invoice!G851</f>
        <v>0</v>
      </c>
      <c r="G849" s="88">
        <f t="shared" si="40"/>
        <v>0</v>
      </c>
    </row>
    <row r="850" spans="1:7" s="85" customFormat="1" hidden="1">
      <c r="A850" s="101" t="str">
        <f>Invoice!F852</f>
        <v>Exchange rate :</v>
      </c>
      <c r="B850" s="80">
        <f>Invoice!C852</f>
        <v>0</v>
      </c>
      <c r="C850" s="81">
        <f>Invoice!B852</f>
        <v>0</v>
      </c>
      <c r="D850" s="86">
        <f t="shared" si="38"/>
        <v>0</v>
      </c>
      <c r="E850" s="86">
        <f t="shared" si="39"/>
        <v>0</v>
      </c>
      <c r="F850" s="87">
        <f>Invoice!G852</f>
        <v>0</v>
      </c>
      <c r="G850" s="88">
        <f t="shared" si="40"/>
        <v>0</v>
      </c>
    </row>
    <row r="851" spans="1:7" s="85" customFormat="1" hidden="1">
      <c r="A851" s="101" t="str">
        <f>Invoice!F853</f>
        <v>Exchange rate :</v>
      </c>
      <c r="B851" s="80">
        <f>Invoice!C853</f>
        <v>0</v>
      </c>
      <c r="C851" s="81">
        <f>Invoice!B853</f>
        <v>0</v>
      </c>
      <c r="D851" s="86">
        <f t="shared" si="38"/>
        <v>0</v>
      </c>
      <c r="E851" s="86">
        <f t="shared" si="39"/>
        <v>0</v>
      </c>
      <c r="F851" s="87">
        <f>Invoice!G853</f>
        <v>0</v>
      </c>
      <c r="G851" s="88">
        <f t="shared" si="40"/>
        <v>0</v>
      </c>
    </row>
    <row r="852" spans="1:7" s="85" customFormat="1" hidden="1">
      <c r="A852" s="101" t="str">
        <f>Invoice!F854</f>
        <v>Exchange rate :</v>
      </c>
      <c r="B852" s="80">
        <f>Invoice!C854</f>
        <v>0</v>
      </c>
      <c r="C852" s="81">
        <f>Invoice!B854</f>
        <v>0</v>
      </c>
      <c r="D852" s="86">
        <f t="shared" si="38"/>
        <v>0</v>
      </c>
      <c r="E852" s="86">
        <f t="shared" si="39"/>
        <v>0</v>
      </c>
      <c r="F852" s="87">
        <f>Invoice!G854</f>
        <v>0</v>
      </c>
      <c r="G852" s="88">
        <f t="shared" si="40"/>
        <v>0</v>
      </c>
    </row>
    <row r="853" spans="1:7" s="85" customFormat="1" hidden="1">
      <c r="A853" s="101" t="str">
        <f>Invoice!F855</f>
        <v>Exchange rate :</v>
      </c>
      <c r="B853" s="80">
        <f>Invoice!C855</f>
        <v>0</v>
      </c>
      <c r="C853" s="81">
        <f>Invoice!B855</f>
        <v>0</v>
      </c>
      <c r="D853" s="86">
        <f t="shared" si="38"/>
        <v>0</v>
      </c>
      <c r="E853" s="86">
        <f t="shared" si="39"/>
        <v>0</v>
      </c>
      <c r="F853" s="87">
        <f>Invoice!G855</f>
        <v>0</v>
      </c>
      <c r="G853" s="88">
        <f t="shared" si="40"/>
        <v>0</v>
      </c>
    </row>
    <row r="854" spans="1:7" s="85" customFormat="1" hidden="1">
      <c r="A854" s="101" t="str">
        <f>Invoice!F856</f>
        <v>Exchange rate :</v>
      </c>
      <c r="B854" s="80">
        <f>Invoice!C856</f>
        <v>0</v>
      </c>
      <c r="C854" s="81">
        <f>Invoice!B856</f>
        <v>0</v>
      </c>
      <c r="D854" s="86">
        <f t="shared" si="38"/>
        <v>0</v>
      </c>
      <c r="E854" s="86">
        <f t="shared" si="39"/>
        <v>0</v>
      </c>
      <c r="F854" s="87">
        <f>Invoice!G856</f>
        <v>0</v>
      </c>
      <c r="G854" s="88">
        <f t="shared" si="40"/>
        <v>0</v>
      </c>
    </row>
    <row r="855" spans="1:7" s="85" customFormat="1" hidden="1">
      <c r="A855" s="101" t="str">
        <f>Invoice!F857</f>
        <v>Exchange rate :</v>
      </c>
      <c r="B855" s="80">
        <f>Invoice!C857</f>
        <v>0</v>
      </c>
      <c r="C855" s="81">
        <f>Invoice!B857</f>
        <v>0</v>
      </c>
      <c r="D855" s="86">
        <f t="shared" si="38"/>
        <v>0</v>
      </c>
      <c r="E855" s="86">
        <f t="shared" si="39"/>
        <v>0</v>
      </c>
      <c r="F855" s="87">
        <f>Invoice!G857</f>
        <v>0</v>
      </c>
      <c r="G855" s="88">
        <f t="shared" si="40"/>
        <v>0</v>
      </c>
    </row>
    <row r="856" spans="1:7" s="85" customFormat="1" hidden="1">
      <c r="A856" s="101" t="str">
        <f>Invoice!F858</f>
        <v>Exchange rate :</v>
      </c>
      <c r="B856" s="80">
        <f>Invoice!C858</f>
        <v>0</v>
      </c>
      <c r="C856" s="81">
        <f>Invoice!B858</f>
        <v>0</v>
      </c>
      <c r="D856" s="86">
        <f t="shared" si="38"/>
        <v>0</v>
      </c>
      <c r="E856" s="86">
        <f t="shared" si="39"/>
        <v>0</v>
      </c>
      <c r="F856" s="87">
        <f>Invoice!G858</f>
        <v>0</v>
      </c>
      <c r="G856" s="88">
        <f t="shared" si="40"/>
        <v>0</v>
      </c>
    </row>
    <row r="857" spans="1:7" s="85" customFormat="1" hidden="1">
      <c r="A857" s="101" t="str">
        <f>Invoice!F859</f>
        <v>Exchange rate :</v>
      </c>
      <c r="B857" s="80">
        <f>Invoice!C859</f>
        <v>0</v>
      </c>
      <c r="C857" s="81">
        <f>Invoice!B859</f>
        <v>0</v>
      </c>
      <c r="D857" s="86">
        <f t="shared" si="38"/>
        <v>0</v>
      </c>
      <c r="E857" s="86">
        <f t="shared" si="39"/>
        <v>0</v>
      </c>
      <c r="F857" s="87">
        <f>Invoice!G859</f>
        <v>0</v>
      </c>
      <c r="G857" s="88">
        <f t="shared" si="40"/>
        <v>0</v>
      </c>
    </row>
    <row r="858" spans="1:7" s="85" customFormat="1" hidden="1">
      <c r="A858" s="101" t="str">
        <f>Invoice!F860</f>
        <v>Exchange rate :</v>
      </c>
      <c r="B858" s="80">
        <f>Invoice!C860</f>
        <v>0</v>
      </c>
      <c r="C858" s="81">
        <f>Invoice!B860</f>
        <v>0</v>
      </c>
      <c r="D858" s="86">
        <f t="shared" si="38"/>
        <v>0</v>
      </c>
      <c r="E858" s="86">
        <f t="shared" si="39"/>
        <v>0</v>
      </c>
      <c r="F858" s="87">
        <f>Invoice!G860</f>
        <v>0</v>
      </c>
      <c r="G858" s="88">
        <f t="shared" si="40"/>
        <v>0</v>
      </c>
    </row>
    <row r="859" spans="1:7" s="85" customFormat="1" hidden="1">
      <c r="A859" s="101" t="str">
        <f>Invoice!F861</f>
        <v>Exchange rate :</v>
      </c>
      <c r="B859" s="80">
        <f>Invoice!C861</f>
        <v>0</v>
      </c>
      <c r="C859" s="81">
        <f>Invoice!B861</f>
        <v>0</v>
      </c>
      <c r="D859" s="86">
        <f t="shared" si="38"/>
        <v>0</v>
      </c>
      <c r="E859" s="86">
        <f t="shared" si="39"/>
        <v>0</v>
      </c>
      <c r="F859" s="87">
        <f>Invoice!G861</f>
        <v>0</v>
      </c>
      <c r="G859" s="88">
        <f t="shared" si="40"/>
        <v>0</v>
      </c>
    </row>
    <row r="860" spans="1:7" s="85" customFormat="1" hidden="1">
      <c r="A860" s="101" t="str">
        <f>Invoice!F862</f>
        <v>Exchange rate :</v>
      </c>
      <c r="B860" s="80">
        <f>Invoice!C862</f>
        <v>0</v>
      </c>
      <c r="C860" s="81">
        <f>Invoice!B862</f>
        <v>0</v>
      </c>
      <c r="D860" s="86">
        <f t="shared" si="38"/>
        <v>0</v>
      </c>
      <c r="E860" s="86">
        <f t="shared" si="39"/>
        <v>0</v>
      </c>
      <c r="F860" s="87">
        <f>Invoice!G862</f>
        <v>0</v>
      </c>
      <c r="G860" s="88">
        <f t="shared" si="40"/>
        <v>0</v>
      </c>
    </row>
    <row r="861" spans="1:7" s="85" customFormat="1" hidden="1">
      <c r="A861" s="101" t="str">
        <f>Invoice!F863</f>
        <v>Exchange rate :</v>
      </c>
      <c r="B861" s="80">
        <f>Invoice!C863</f>
        <v>0</v>
      </c>
      <c r="C861" s="81">
        <f>Invoice!B863</f>
        <v>0</v>
      </c>
      <c r="D861" s="86">
        <f t="shared" si="38"/>
        <v>0</v>
      </c>
      <c r="E861" s="86">
        <f t="shared" si="39"/>
        <v>0</v>
      </c>
      <c r="F861" s="87">
        <f>Invoice!G863</f>
        <v>0</v>
      </c>
      <c r="G861" s="88">
        <f t="shared" si="40"/>
        <v>0</v>
      </c>
    </row>
    <row r="862" spans="1:7" s="85" customFormat="1" hidden="1">
      <c r="A862" s="101" t="str">
        <f>Invoice!F864</f>
        <v>Exchange rate :</v>
      </c>
      <c r="B862" s="80">
        <f>Invoice!C864</f>
        <v>0</v>
      </c>
      <c r="C862" s="81">
        <f>Invoice!B864</f>
        <v>0</v>
      </c>
      <c r="D862" s="86">
        <f t="shared" si="38"/>
        <v>0</v>
      </c>
      <c r="E862" s="86">
        <f t="shared" si="39"/>
        <v>0</v>
      </c>
      <c r="F862" s="87">
        <f>Invoice!G864</f>
        <v>0</v>
      </c>
      <c r="G862" s="88">
        <f t="shared" si="40"/>
        <v>0</v>
      </c>
    </row>
    <row r="863" spans="1:7" s="85" customFormat="1" hidden="1">
      <c r="A863" s="101" t="str">
        <f>Invoice!F865</f>
        <v>Exchange rate :</v>
      </c>
      <c r="B863" s="80">
        <f>Invoice!C865</f>
        <v>0</v>
      </c>
      <c r="C863" s="81">
        <f>Invoice!B865</f>
        <v>0</v>
      </c>
      <c r="D863" s="86">
        <f t="shared" si="38"/>
        <v>0</v>
      </c>
      <c r="E863" s="86">
        <f t="shared" si="39"/>
        <v>0</v>
      </c>
      <c r="F863" s="87">
        <f>Invoice!G865</f>
        <v>0</v>
      </c>
      <c r="G863" s="88">
        <f t="shared" si="40"/>
        <v>0</v>
      </c>
    </row>
    <row r="864" spans="1:7" s="85" customFormat="1" hidden="1">
      <c r="A864" s="101" t="str">
        <f>Invoice!F866</f>
        <v>Exchange rate :</v>
      </c>
      <c r="B864" s="80">
        <f>Invoice!C866</f>
        <v>0</v>
      </c>
      <c r="C864" s="81">
        <f>Invoice!B866</f>
        <v>0</v>
      </c>
      <c r="D864" s="86">
        <f t="shared" si="38"/>
        <v>0</v>
      </c>
      <c r="E864" s="86">
        <f t="shared" si="39"/>
        <v>0</v>
      </c>
      <c r="F864" s="87">
        <f>Invoice!G866</f>
        <v>0</v>
      </c>
      <c r="G864" s="88">
        <f t="shared" si="40"/>
        <v>0</v>
      </c>
    </row>
    <row r="865" spans="1:7" s="85" customFormat="1" hidden="1">
      <c r="A865" s="101" t="str">
        <f>Invoice!F867</f>
        <v>Exchange rate :</v>
      </c>
      <c r="B865" s="80">
        <f>Invoice!C867</f>
        <v>0</v>
      </c>
      <c r="C865" s="81">
        <f>Invoice!B867</f>
        <v>0</v>
      </c>
      <c r="D865" s="86">
        <f t="shared" si="38"/>
        <v>0</v>
      </c>
      <c r="E865" s="86">
        <f t="shared" si="39"/>
        <v>0</v>
      </c>
      <c r="F865" s="87">
        <f>Invoice!G867</f>
        <v>0</v>
      </c>
      <c r="G865" s="88">
        <f t="shared" si="40"/>
        <v>0</v>
      </c>
    </row>
    <row r="866" spans="1:7" s="85" customFormat="1" hidden="1">
      <c r="A866" s="101" t="str">
        <f>Invoice!F868</f>
        <v>Exchange rate :</v>
      </c>
      <c r="B866" s="80">
        <f>Invoice!C868</f>
        <v>0</v>
      </c>
      <c r="C866" s="81">
        <f>Invoice!B868</f>
        <v>0</v>
      </c>
      <c r="D866" s="86">
        <f t="shared" si="38"/>
        <v>0</v>
      </c>
      <c r="E866" s="86">
        <f t="shared" si="39"/>
        <v>0</v>
      </c>
      <c r="F866" s="87">
        <f>Invoice!G868</f>
        <v>0</v>
      </c>
      <c r="G866" s="88">
        <f t="shared" si="40"/>
        <v>0</v>
      </c>
    </row>
    <row r="867" spans="1:7" s="85" customFormat="1" hidden="1">
      <c r="A867" s="101" t="str">
        <f>Invoice!F869</f>
        <v>Exchange rate :</v>
      </c>
      <c r="B867" s="80">
        <f>Invoice!C869</f>
        <v>0</v>
      </c>
      <c r="C867" s="81">
        <f>Invoice!B869</f>
        <v>0</v>
      </c>
      <c r="D867" s="86">
        <f t="shared" si="38"/>
        <v>0</v>
      </c>
      <c r="E867" s="86">
        <f t="shared" si="39"/>
        <v>0</v>
      </c>
      <c r="F867" s="87">
        <f>Invoice!G869</f>
        <v>0</v>
      </c>
      <c r="G867" s="88">
        <f t="shared" si="40"/>
        <v>0</v>
      </c>
    </row>
    <row r="868" spans="1:7" s="85" customFormat="1" hidden="1">
      <c r="A868" s="101" t="str">
        <f>Invoice!F870</f>
        <v>Exchange rate :</v>
      </c>
      <c r="B868" s="80">
        <f>Invoice!C870</f>
        <v>0</v>
      </c>
      <c r="C868" s="81">
        <f>Invoice!B870</f>
        <v>0</v>
      </c>
      <c r="D868" s="86">
        <f t="shared" si="38"/>
        <v>0</v>
      </c>
      <c r="E868" s="86">
        <f t="shared" si="39"/>
        <v>0</v>
      </c>
      <c r="F868" s="87">
        <f>Invoice!G870</f>
        <v>0</v>
      </c>
      <c r="G868" s="88">
        <f t="shared" si="40"/>
        <v>0</v>
      </c>
    </row>
    <row r="869" spans="1:7" s="85" customFormat="1" hidden="1">
      <c r="A869" s="101" t="str">
        <f>Invoice!F871</f>
        <v>Exchange rate :</v>
      </c>
      <c r="B869" s="80">
        <f>Invoice!C871</f>
        <v>0</v>
      </c>
      <c r="C869" s="81">
        <f>Invoice!B871</f>
        <v>0</v>
      </c>
      <c r="D869" s="86">
        <f t="shared" si="38"/>
        <v>0</v>
      </c>
      <c r="E869" s="86">
        <f t="shared" si="39"/>
        <v>0</v>
      </c>
      <c r="F869" s="87">
        <f>Invoice!G871</f>
        <v>0</v>
      </c>
      <c r="G869" s="88">
        <f t="shared" si="40"/>
        <v>0</v>
      </c>
    </row>
    <row r="870" spans="1:7" s="85" customFormat="1" hidden="1">
      <c r="A870" s="101" t="str">
        <f>Invoice!F872</f>
        <v>Exchange rate :</v>
      </c>
      <c r="B870" s="80">
        <f>Invoice!C872</f>
        <v>0</v>
      </c>
      <c r="C870" s="81">
        <f>Invoice!B872</f>
        <v>0</v>
      </c>
      <c r="D870" s="86">
        <f t="shared" si="38"/>
        <v>0</v>
      </c>
      <c r="E870" s="86">
        <f t="shared" si="39"/>
        <v>0</v>
      </c>
      <c r="F870" s="87">
        <f>Invoice!G872</f>
        <v>0</v>
      </c>
      <c r="G870" s="88">
        <f t="shared" si="40"/>
        <v>0</v>
      </c>
    </row>
    <row r="871" spans="1:7" s="85" customFormat="1" hidden="1">
      <c r="A871" s="101" t="str">
        <f>Invoice!F873</f>
        <v>Exchange rate :</v>
      </c>
      <c r="B871" s="80">
        <f>Invoice!C873</f>
        <v>0</v>
      </c>
      <c r="C871" s="81">
        <f>Invoice!B873</f>
        <v>0</v>
      </c>
      <c r="D871" s="86">
        <f t="shared" si="38"/>
        <v>0</v>
      </c>
      <c r="E871" s="86">
        <f t="shared" si="39"/>
        <v>0</v>
      </c>
      <c r="F871" s="87">
        <f>Invoice!G873</f>
        <v>0</v>
      </c>
      <c r="G871" s="88">
        <f t="shared" si="40"/>
        <v>0</v>
      </c>
    </row>
    <row r="872" spans="1:7" s="85" customFormat="1" hidden="1">
      <c r="A872" s="101" t="str">
        <f>Invoice!F874</f>
        <v>Exchange rate :</v>
      </c>
      <c r="B872" s="80">
        <f>Invoice!C874</f>
        <v>0</v>
      </c>
      <c r="C872" s="81">
        <f>Invoice!B874</f>
        <v>0</v>
      </c>
      <c r="D872" s="86">
        <f t="shared" si="38"/>
        <v>0</v>
      </c>
      <c r="E872" s="86">
        <f t="shared" si="39"/>
        <v>0</v>
      </c>
      <c r="F872" s="87">
        <f>Invoice!G874</f>
        <v>0</v>
      </c>
      <c r="G872" s="88">
        <f t="shared" si="40"/>
        <v>0</v>
      </c>
    </row>
    <row r="873" spans="1:7" s="85" customFormat="1" hidden="1">
      <c r="A873" s="101" t="str">
        <f>Invoice!F875</f>
        <v>Exchange rate :</v>
      </c>
      <c r="B873" s="80">
        <f>Invoice!C875</f>
        <v>0</v>
      </c>
      <c r="C873" s="81">
        <f>Invoice!B875</f>
        <v>0</v>
      </c>
      <c r="D873" s="86">
        <f t="shared" si="38"/>
        <v>0</v>
      </c>
      <c r="E873" s="86">
        <f t="shared" si="39"/>
        <v>0</v>
      </c>
      <c r="F873" s="87">
        <f>Invoice!G875</f>
        <v>0</v>
      </c>
      <c r="G873" s="88">
        <f t="shared" si="40"/>
        <v>0</v>
      </c>
    </row>
    <row r="874" spans="1:7" s="85" customFormat="1" hidden="1">
      <c r="A874" s="101" t="str">
        <f>Invoice!F876</f>
        <v>Exchange rate :</v>
      </c>
      <c r="B874" s="80">
        <f>Invoice!C876</f>
        <v>0</v>
      </c>
      <c r="C874" s="81">
        <f>Invoice!B876</f>
        <v>0</v>
      </c>
      <c r="D874" s="86">
        <f t="shared" si="38"/>
        <v>0</v>
      </c>
      <c r="E874" s="86">
        <f t="shared" si="39"/>
        <v>0</v>
      </c>
      <c r="F874" s="87">
        <f>Invoice!G876</f>
        <v>0</v>
      </c>
      <c r="G874" s="88">
        <f t="shared" si="40"/>
        <v>0</v>
      </c>
    </row>
    <row r="875" spans="1:7" s="85" customFormat="1" hidden="1">
      <c r="A875" s="101" t="str">
        <f>Invoice!F877</f>
        <v>Exchange rate :</v>
      </c>
      <c r="B875" s="80">
        <f>Invoice!C877</f>
        <v>0</v>
      </c>
      <c r="C875" s="81">
        <f>Invoice!B877</f>
        <v>0</v>
      </c>
      <c r="D875" s="86">
        <f t="shared" si="38"/>
        <v>0</v>
      </c>
      <c r="E875" s="86">
        <f t="shared" si="39"/>
        <v>0</v>
      </c>
      <c r="F875" s="87">
        <f>Invoice!G877</f>
        <v>0</v>
      </c>
      <c r="G875" s="88">
        <f t="shared" si="40"/>
        <v>0</v>
      </c>
    </row>
    <row r="876" spans="1:7" s="85" customFormat="1" hidden="1">
      <c r="A876" s="101" t="str">
        <f>Invoice!F878</f>
        <v>Exchange rate :</v>
      </c>
      <c r="B876" s="80">
        <f>Invoice!C878</f>
        <v>0</v>
      </c>
      <c r="C876" s="81">
        <f>Invoice!B878</f>
        <v>0</v>
      </c>
      <c r="D876" s="86">
        <f t="shared" si="38"/>
        <v>0</v>
      </c>
      <c r="E876" s="86">
        <f t="shared" si="39"/>
        <v>0</v>
      </c>
      <c r="F876" s="87">
        <f>Invoice!G878</f>
        <v>0</v>
      </c>
      <c r="G876" s="88">
        <f t="shared" si="40"/>
        <v>0</v>
      </c>
    </row>
    <row r="877" spans="1:7" s="85" customFormat="1" hidden="1">
      <c r="A877" s="101" t="str">
        <f>Invoice!F879</f>
        <v>Exchange rate :</v>
      </c>
      <c r="B877" s="80">
        <f>Invoice!C879</f>
        <v>0</v>
      </c>
      <c r="C877" s="81">
        <f>Invoice!B879</f>
        <v>0</v>
      </c>
      <c r="D877" s="86">
        <f t="shared" si="38"/>
        <v>0</v>
      </c>
      <c r="E877" s="86">
        <f t="shared" si="39"/>
        <v>0</v>
      </c>
      <c r="F877" s="87">
        <f>Invoice!G879</f>
        <v>0</v>
      </c>
      <c r="G877" s="88">
        <f t="shared" si="40"/>
        <v>0</v>
      </c>
    </row>
    <row r="878" spans="1:7" s="85" customFormat="1" hidden="1">
      <c r="A878" s="101" t="str">
        <f>Invoice!F880</f>
        <v>Exchange rate :</v>
      </c>
      <c r="B878" s="80">
        <f>Invoice!C880</f>
        <v>0</v>
      </c>
      <c r="C878" s="81">
        <f>Invoice!B880</f>
        <v>0</v>
      </c>
      <c r="D878" s="86">
        <f t="shared" si="38"/>
        <v>0</v>
      </c>
      <c r="E878" s="86">
        <f t="shared" si="39"/>
        <v>0</v>
      </c>
      <c r="F878" s="87">
        <f>Invoice!G880</f>
        <v>0</v>
      </c>
      <c r="G878" s="88">
        <f t="shared" si="40"/>
        <v>0</v>
      </c>
    </row>
    <row r="879" spans="1:7" s="85" customFormat="1" hidden="1">
      <c r="A879" s="101" t="str">
        <f>Invoice!F881</f>
        <v>Exchange rate :</v>
      </c>
      <c r="B879" s="80">
        <f>Invoice!C881</f>
        <v>0</v>
      </c>
      <c r="C879" s="81">
        <f>Invoice!B881</f>
        <v>0</v>
      </c>
      <c r="D879" s="86">
        <f t="shared" si="38"/>
        <v>0</v>
      </c>
      <c r="E879" s="86">
        <f t="shared" si="39"/>
        <v>0</v>
      </c>
      <c r="F879" s="87">
        <f>Invoice!G881</f>
        <v>0</v>
      </c>
      <c r="G879" s="88">
        <f t="shared" si="40"/>
        <v>0</v>
      </c>
    </row>
    <row r="880" spans="1:7" s="85" customFormat="1" hidden="1">
      <c r="A880" s="101" t="str">
        <f>Invoice!F882</f>
        <v>Exchange rate :</v>
      </c>
      <c r="B880" s="80">
        <f>Invoice!C882</f>
        <v>0</v>
      </c>
      <c r="C880" s="81">
        <f>Invoice!B882</f>
        <v>0</v>
      </c>
      <c r="D880" s="86">
        <f t="shared" si="38"/>
        <v>0</v>
      </c>
      <c r="E880" s="86">
        <f t="shared" si="39"/>
        <v>0</v>
      </c>
      <c r="F880" s="87">
        <f>Invoice!G882</f>
        <v>0</v>
      </c>
      <c r="G880" s="88">
        <f t="shared" si="40"/>
        <v>0</v>
      </c>
    </row>
    <row r="881" spans="1:7" s="85" customFormat="1" hidden="1">
      <c r="A881" s="101" t="str">
        <f>Invoice!F883</f>
        <v>Exchange rate :</v>
      </c>
      <c r="B881" s="80">
        <f>Invoice!C883</f>
        <v>0</v>
      </c>
      <c r="C881" s="81">
        <f>Invoice!B883</f>
        <v>0</v>
      </c>
      <c r="D881" s="86">
        <f t="shared" si="38"/>
        <v>0</v>
      </c>
      <c r="E881" s="86">
        <f t="shared" si="39"/>
        <v>0</v>
      </c>
      <c r="F881" s="87">
        <f>Invoice!G883</f>
        <v>0</v>
      </c>
      <c r="G881" s="88">
        <f t="shared" si="40"/>
        <v>0</v>
      </c>
    </row>
    <row r="882" spans="1:7" s="85" customFormat="1" hidden="1">
      <c r="A882" s="101" t="str">
        <f>Invoice!F884</f>
        <v>Exchange rate :</v>
      </c>
      <c r="B882" s="80">
        <f>Invoice!C884</f>
        <v>0</v>
      </c>
      <c r="C882" s="81">
        <f>Invoice!B884</f>
        <v>0</v>
      </c>
      <c r="D882" s="86">
        <f t="shared" si="38"/>
        <v>0</v>
      </c>
      <c r="E882" s="86">
        <f t="shared" si="39"/>
        <v>0</v>
      </c>
      <c r="F882" s="87">
        <f>Invoice!G884</f>
        <v>0</v>
      </c>
      <c r="G882" s="88">
        <f t="shared" si="40"/>
        <v>0</v>
      </c>
    </row>
    <row r="883" spans="1:7" s="85" customFormat="1" hidden="1">
      <c r="A883" s="101" t="str">
        <f>Invoice!F885</f>
        <v>Exchange rate :</v>
      </c>
      <c r="B883" s="80">
        <f>Invoice!C885</f>
        <v>0</v>
      </c>
      <c r="C883" s="81">
        <f>Invoice!B885</f>
        <v>0</v>
      </c>
      <c r="D883" s="86">
        <f t="shared" si="38"/>
        <v>0</v>
      </c>
      <c r="E883" s="86">
        <f t="shared" si="39"/>
        <v>0</v>
      </c>
      <c r="F883" s="87">
        <f>Invoice!G885</f>
        <v>0</v>
      </c>
      <c r="G883" s="88">
        <f t="shared" si="40"/>
        <v>0</v>
      </c>
    </row>
    <row r="884" spans="1:7" s="85" customFormat="1" hidden="1">
      <c r="A884" s="101" t="str">
        <f>Invoice!F886</f>
        <v>Exchange rate :</v>
      </c>
      <c r="B884" s="80">
        <f>Invoice!C886</f>
        <v>0</v>
      </c>
      <c r="C884" s="81">
        <f>Invoice!B886</f>
        <v>0</v>
      </c>
      <c r="D884" s="86">
        <f t="shared" si="38"/>
        <v>0</v>
      </c>
      <c r="E884" s="86">
        <f t="shared" si="39"/>
        <v>0</v>
      </c>
      <c r="F884" s="87">
        <f>Invoice!G886</f>
        <v>0</v>
      </c>
      <c r="G884" s="88">
        <f t="shared" si="40"/>
        <v>0</v>
      </c>
    </row>
    <row r="885" spans="1:7" s="85" customFormat="1" hidden="1">
      <c r="A885" s="101" t="str">
        <f>Invoice!F887</f>
        <v>Exchange rate :</v>
      </c>
      <c r="B885" s="80">
        <f>Invoice!C887</f>
        <v>0</v>
      </c>
      <c r="C885" s="81">
        <f>Invoice!B887</f>
        <v>0</v>
      </c>
      <c r="D885" s="86">
        <f t="shared" si="38"/>
        <v>0</v>
      </c>
      <c r="E885" s="86">
        <f t="shared" si="39"/>
        <v>0</v>
      </c>
      <c r="F885" s="87">
        <f>Invoice!G887</f>
        <v>0</v>
      </c>
      <c r="G885" s="88">
        <f t="shared" si="40"/>
        <v>0</v>
      </c>
    </row>
    <row r="886" spans="1:7" s="85" customFormat="1" hidden="1">
      <c r="A886" s="101" t="str">
        <f>Invoice!F888</f>
        <v>Exchange rate :</v>
      </c>
      <c r="B886" s="80">
        <f>Invoice!C888</f>
        <v>0</v>
      </c>
      <c r="C886" s="81">
        <f>Invoice!B888</f>
        <v>0</v>
      </c>
      <c r="D886" s="86">
        <f t="shared" si="38"/>
        <v>0</v>
      </c>
      <c r="E886" s="86">
        <f t="shared" si="39"/>
        <v>0</v>
      </c>
      <c r="F886" s="87">
        <f>Invoice!G888</f>
        <v>0</v>
      </c>
      <c r="G886" s="88">
        <f t="shared" si="40"/>
        <v>0</v>
      </c>
    </row>
    <row r="887" spans="1:7" s="85" customFormat="1" hidden="1">
      <c r="A887" s="101" t="str">
        <f>Invoice!F889</f>
        <v>Exchange rate :</v>
      </c>
      <c r="B887" s="80">
        <f>Invoice!C889</f>
        <v>0</v>
      </c>
      <c r="C887" s="81">
        <f>Invoice!B889</f>
        <v>0</v>
      </c>
      <c r="D887" s="86">
        <f t="shared" si="38"/>
        <v>0</v>
      </c>
      <c r="E887" s="86">
        <f t="shared" si="39"/>
        <v>0</v>
      </c>
      <c r="F887" s="87">
        <f>Invoice!G889</f>
        <v>0</v>
      </c>
      <c r="G887" s="88">
        <f t="shared" si="40"/>
        <v>0</v>
      </c>
    </row>
    <row r="888" spans="1:7" s="85" customFormat="1" hidden="1">
      <c r="A888" s="101" t="str">
        <f>Invoice!F890</f>
        <v>Exchange rate :</v>
      </c>
      <c r="B888" s="80">
        <f>Invoice!C890</f>
        <v>0</v>
      </c>
      <c r="C888" s="81">
        <f>Invoice!B890</f>
        <v>0</v>
      </c>
      <c r="D888" s="86">
        <f t="shared" si="38"/>
        <v>0</v>
      </c>
      <c r="E888" s="86">
        <f t="shared" si="39"/>
        <v>0</v>
      </c>
      <c r="F888" s="87">
        <f>Invoice!G890</f>
        <v>0</v>
      </c>
      <c r="G888" s="88">
        <f t="shared" si="40"/>
        <v>0</v>
      </c>
    </row>
    <row r="889" spans="1:7" s="85" customFormat="1" hidden="1">
      <c r="A889" s="101" t="str">
        <f>Invoice!F891</f>
        <v>Exchange rate :</v>
      </c>
      <c r="B889" s="80">
        <f>Invoice!C891</f>
        <v>0</v>
      </c>
      <c r="C889" s="81">
        <f>Invoice!B891</f>
        <v>0</v>
      </c>
      <c r="D889" s="86">
        <f t="shared" si="38"/>
        <v>0</v>
      </c>
      <c r="E889" s="86">
        <f t="shared" si="39"/>
        <v>0</v>
      </c>
      <c r="F889" s="87">
        <f>Invoice!G891</f>
        <v>0</v>
      </c>
      <c r="G889" s="88">
        <f t="shared" si="40"/>
        <v>0</v>
      </c>
    </row>
    <row r="890" spans="1:7" s="85" customFormat="1" hidden="1">
      <c r="A890" s="101" t="str">
        <f>Invoice!F892</f>
        <v>Exchange rate :</v>
      </c>
      <c r="B890" s="80">
        <f>Invoice!C892</f>
        <v>0</v>
      </c>
      <c r="C890" s="81">
        <f>Invoice!B892</f>
        <v>0</v>
      </c>
      <c r="D890" s="86">
        <f t="shared" si="38"/>
        <v>0</v>
      </c>
      <c r="E890" s="86">
        <f t="shared" si="39"/>
        <v>0</v>
      </c>
      <c r="F890" s="87">
        <f>Invoice!G892</f>
        <v>0</v>
      </c>
      <c r="G890" s="88">
        <f t="shared" si="40"/>
        <v>0</v>
      </c>
    </row>
    <row r="891" spans="1:7" s="85" customFormat="1" hidden="1">
      <c r="A891" s="101" t="str">
        <f>Invoice!F893</f>
        <v>Exchange rate :</v>
      </c>
      <c r="B891" s="80">
        <f>Invoice!C893</f>
        <v>0</v>
      </c>
      <c r="C891" s="81">
        <f>Invoice!B893</f>
        <v>0</v>
      </c>
      <c r="D891" s="86">
        <f t="shared" si="38"/>
        <v>0</v>
      </c>
      <c r="E891" s="86">
        <f t="shared" si="39"/>
        <v>0</v>
      </c>
      <c r="F891" s="87">
        <f>Invoice!G893</f>
        <v>0</v>
      </c>
      <c r="G891" s="88">
        <f t="shared" si="40"/>
        <v>0</v>
      </c>
    </row>
    <row r="892" spans="1:7" s="85" customFormat="1" hidden="1">
      <c r="A892" s="101" t="str">
        <f>Invoice!F894</f>
        <v>Exchange rate :</v>
      </c>
      <c r="B892" s="80">
        <f>Invoice!C894</f>
        <v>0</v>
      </c>
      <c r="C892" s="81">
        <f>Invoice!B894</f>
        <v>0</v>
      </c>
      <c r="D892" s="86">
        <f t="shared" si="38"/>
        <v>0</v>
      </c>
      <c r="E892" s="86">
        <f t="shared" si="39"/>
        <v>0</v>
      </c>
      <c r="F892" s="87">
        <f>Invoice!G894</f>
        <v>0</v>
      </c>
      <c r="G892" s="88">
        <f t="shared" si="40"/>
        <v>0</v>
      </c>
    </row>
    <row r="893" spans="1:7" s="85" customFormat="1" hidden="1">
      <c r="A893" s="101" t="str">
        <f>Invoice!F895</f>
        <v>Exchange rate :</v>
      </c>
      <c r="B893" s="80">
        <f>Invoice!C895</f>
        <v>0</v>
      </c>
      <c r="C893" s="81">
        <f>Invoice!B895</f>
        <v>0</v>
      </c>
      <c r="D893" s="86">
        <f t="shared" si="38"/>
        <v>0</v>
      </c>
      <c r="E893" s="86">
        <f t="shared" si="39"/>
        <v>0</v>
      </c>
      <c r="F893" s="87">
        <f>Invoice!G895</f>
        <v>0</v>
      </c>
      <c r="G893" s="88">
        <f t="shared" si="40"/>
        <v>0</v>
      </c>
    </row>
    <row r="894" spans="1:7" s="85" customFormat="1" hidden="1">
      <c r="A894" s="101" t="str">
        <f>Invoice!F896</f>
        <v>Exchange rate :</v>
      </c>
      <c r="B894" s="80">
        <f>Invoice!C896</f>
        <v>0</v>
      </c>
      <c r="C894" s="81">
        <f>Invoice!B896</f>
        <v>0</v>
      </c>
      <c r="D894" s="86">
        <f t="shared" si="38"/>
        <v>0</v>
      </c>
      <c r="E894" s="86">
        <f t="shared" si="39"/>
        <v>0</v>
      </c>
      <c r="F894" s="87">
        <f>Invoice!G896</f>
        <v>0</v>
      </c>
      <c r="G894" s="88">
        <f t="shared" si="40"/>
        <v>0</v>
      </c>
    </row>
    <row r="895" spans="1:7" s="85" customFormat="1" hidden="1">
      <c r="A895" s="101" t="str">
        <f>Invoice!F897</f>
        <v>Exchange rate :</v>
      </c>
      <c r="B895" s="80">
        <f>Invoice!C897</f>
        <v>0</v>
      </c>
      <c r="C895" s="81">
        <f>Invoice!B897</f>
        <v>0</v>
      </c>
      <c r="D895" s="86">
        <f t="shared" si="38"/>
        <v>0</v>
      </c>
      <c r="E895" s="86">
        <f t="shared" si="39"/>
        <v>0</v>
      </c>
      <c r="F895" s="87">
        <f>Invoice!G897</f>
        <v>0</v>
      </c>
      <c r="G895" s="88">
        <f t="shared" si="40"/>
        <v>0</v>
      </c>
    </row>
    <row r="896" spans="1:7" s="85" customFormat="1" hidden="1">
      <c r="A896" s="101" t="str">
        <f>Invoice!F898</f>
        <v>Exchange rate :</v>
      </c>
      <c r="B896" s="80">
        <f>Invoice!C898</f>
        <v>0</v>
      </c>
      <c r="C896" s="81">
        <f>Invoice!B898</f>
        <v>0</v>
      </c>
      <c r="D896" s="86">
        <f t="shared" si="38"/>
        <v>0</v>
      </c>
      <c r="E896" s="86">
        <f t="shared" si="39"/>
        <v>0</v>
      </c>
      <c r="F896" s="87">
        <f>Invoice!G898</f>
        <v>0</v>
      </c>
      <c r="G896" s="88">
        <f t="shared" si="40"/>
        <v>0</v>
      </c>
    </row>
    <row r="897" spans="1:7" s="85" customFormat="1" hidden="1">
      <c r="A897" s="101" t="str">
        <f>Invoice!F899</f>
        <v>Exchange rate :</v>
      </c>
      <c r="B897" s="80">
        <f>Invoice!C899</f>
        <v>0</v>
      </c>
      <c r="C897" s="81">
        <f>Invoice!B899</f>
        <v>0</v>
      </c>
      <c r="D897" s="86">
        <f t="shared" ref="D897:D960" si="41">F897/$D$14</f>
        <v>0</v>
      </c>
      <c r="E897" s="86">
        <f t="shared" ref="E897:E960" si="42">G897/$D$14</f>
        <v>0</v>
      </c>
      <c r="F897" s="87">
        <f>Invoice!G899</f>
        <v>0</v>
      </c>
      <c r="G897" s="88">
        <f t="shared" ref="G897:G960" si="43">C897*F897</f>
        <v>0</v>
      </c>
    </row>
    <row r="898" spans="1:7" s="85" customFormat="1" hidden="1">
      <c r="A898" s="101" t="str">
        <f>Invoice!F900</f>
        <v>Exchange rate :</v>
      </c>
      <c r="B898" s="80">
        <f>Invoice!C900</f>
        <v>0</v>
      </c>
      <c r="C898" s="81">
        <f>Invoice!B900</f>
        <v>0</v>
      </c>
      <c r="D898" s="86">
        <f t="shared" si="41"/>
        <v>0</v>
      </c>
      <c r="E898" s="86">
        <f t="shared" si="42"/>
        <v>0</v>
      </c>
      <c r="F898" s="87">
        <f>Invoice!G900</f>
        <v>0</v>
      </c>
      <c r="G898" s="88">
        <f t="shared" si="43"/>
        <v>0</v>
      </c>
    </row>
    <row r="899" spans="1:7" s="85" customFormat="1" hidden="1">
      <c r="A899" s="101" t="str">
        <f>Invoice!F901</f>
        <v>Exchange rate :</v>
      </c>
      <c r="B899" s="80">
        <f>Invoice!C901</f>
        <v>0</v>
      </c>
      <c r="C899" s="81">
        <f>Invoice!B901</f>
        <v>0</v>
      </c>
      <c r="D899" s="86">
        <f t="shared" si="41"/>
        <v>0</v>
      </c>
      <c r="E899" s="86">
        <f t="shared" si="42"/>
        <v>0</v>
      </c>
      <c r="F899" s="87">
        <f>Invoice!G901</f>
        <v>0</v>
      </c>
      <c r="G899" s="88">
        <f t="shared" si="43"/>
        <v>0</v>
      </c>
    </row>
    <row r="900" spans="1:7" s="85" customFormat="1" hidden="1">
      <c r="A900" s="101" t="str">
        <f>Invoice!F902</f>
        <v>Exchange rate :</v>
      </c>
      <c r="B900" s="80">
        <f>Invoice!C902</f>
        <v>0</v>
      </c>
      <c r="C900" s="81">
        <f>Invoice!B902</f>
        <v>0</v>
      </c>
      <c r="D900" s="86">
        <f t="shared" si="41"/>
        <v>0</v>
      </c>
      <c r="E900" s="86">
        <f t="shared" si="42"/>
        <v>0</v>
      </c>
      <c r="F900" s="87">
        <f>Invoice!G902</f>
        <v>0</v>
      </c>
      <c r="G900" s="88">
        <f t="shared" si="43"/>
        <v>0</v>
      </c>
    </row>
    <row r="901" spans="1:7" s="85" customFormat="1" hidden="1">
      <c r="A901" s="101" t="str">
        <f>Invoice!F903</f>
        <v>Exchange rate :</v>
      </c>
      <c r="B901" s="80">
        <f>Invoice!C903</f>
        <v>0</v>
      </c>
      <c r="C901" s="81">
        <f>Invoice!B903</f>
        <v>0</v>
      </c>
      <c r="D901" s="86">
        <f t="shared" si="41"/>
        <v>0</v>
      </c>
      <c r="E901" s="86">
        <f t="shared" si="42"/>
        <v>0</v>
      </c>
      <c r="F901" s="87">
        <f>Invoice!G903</f>
        <v>0</v>
      </c>
      <c r="G901" s="88">
        <f t="shared" si="43"/>
        <v>0</v>
      </c>
    </row>
    <row r="902" spans="1:7" s="85" customFormat="1" hidden="1">
      <c r="A902" s="101" t="str">
        <f>Invoice!F904</f>
        <v>Exchange rate :</v>
      </c>
      <c r="B902" s="80">
        <f>Invoice!C904</f>
        <v>0</v>
      </c>
      <c r="C902" s="81">
        <f>Invoice!B904</f>
        <v>0</v>
      </c>
      <c r="D902" s="86">
        <f t="shared" si="41"/>
        <v>0</v>
      </c>
      <c r="E902" s="86">
        <f t="shared" si="42"/>
        <v>0</v>
      </c>
      <c r="F902" s="87">
        <f>Invoice!G904</f>
        <v>0</v>
      </c>
      <c r="G902" s="88">
        <f t="shared" si="43"/>
        <v>0</v>
      </c>
    </row>
    <row r="903" spans="1:7" s="85" customFormat="1" hidden="1">
      <c r="A903" s="101" t="str">
        <f>Invoice!F905</f>
        <v>Exchange rate :</v>
      </c>
      <c r="B903" s="80">
        <f>Invoice!C905</f>
        <v>0</v>
      </c>
      <c r="C903" s="81">
        <f>Invoice!B905</f>
        <v>0</v>
      </c>
      <c r="D903" s="86">
        <f t="shared" si="41"/>
        <v>0</v>
      </c>
      <c r="E903" s="86">
        <f t="shared" si="42"/>
        <v>0</v>
      </c>
      <c r="F903" s="87">
        <f>Invoice!G905</f>
        <v>0</v>
      </c>
      <c r="G903" s="88">
        <f t="shared" si="43"/>
        <v>0</v>
      </c>
    </row>
    <row r="904" spans="1:7" s="85" customFormat="1" hidden="1">
      <c r="A904" s="101" t="str">
        <f>Invoice!F906</f>
        <v>Exchange rate :</v>
      </c>
      <c r="B904" s="80">
        <f>Invoice!C906</f>
        <v>0</v>
      </c>
      <c r="C904" s="81">
        <f>Invoice!B906</f>
        <v>0</v>
      </c>
      <c r="D904" s="86">
        <f t="shared" si="41"/>
        <v>0</v>
      </c>
      <c r="E904" s="86">
        <f t="shared" si="42"/>
        <v>0</v>
      </c>
      <c r="F904" s="87">
        <f>Invoice!G906</f>
        <v>0</v>
      </c>
      <c r="G904" s="88">
        <f t="shared" si="43"/>
        <v>0</v>
      </c>
    </row>
    <row r="905" spans="1:7" s="85" customFormat="1" hidden="1">
      <c r="A905" s="101" t="str">
        <f>Invoice!F907</f>
        <v>Exchange rate :</v>
      </c>
      <c r="B905" s="80">
        <f>Invoice!C907</f>
        <v>0</v>
      </c>
      <c r="C905" s="81">
        <f>Invoice!B907</f>
        <v>0</v>
      </c>
      <c r="D905" s="86">
        <f t="shared" si="41"/>
        <v>0</v>
      </c>
      <c r="E905" s="86">
        <f t="shared" si="42"/>
        <v>0</v>
      </c>
      <c r="F905" s="87">
        <f>Invoice!G907</f>
        <v>0</v>
      </c>
      <c r="G905" s="88">
        <f t="shared" si="43"/>
        <v>0</v>
      </c>
    </row>
    <row r="906" spans="1:7" s="85" customFormat="1" hidden="1">
      <c r="A906" s="101" t="str">
        <f>Invoice!F908</f>
        <v>Exchange rate :</v>
      </c>
      <c r="B906" s="80">
        <f>Invoice!C908</f>
        <v>0</v>
      </c>
      <c r="C906" s="81">
        <f>Invoice!B908</f>
        <v>0</v>
      </c>
      <c r="D906" s="86">
        <f t="shared" si="41"/>
        <v>0</v>
      </c>
      <c r="E906" s="86">
        <f t="shared" si="42"/>
        <v>0</v>
      </c>
      <c r="F906" s="87">
        <f>Invoice!G908</f>
        <v>0</v>
      </c>
      <c r="G906" s="88">
        <f t="shared" si="43"/>
        <v>0</v>
      </c>
    </row>
    <row r="907" spans="1:7" s="85" customFormat="1" hidden="1">
      <c r="A907" s="101" t="str">
        <f>Invoice!F909</f>
        <v>Exchange rate :</v>
      </c>
      <c r="B907" s="80">
        <f>Invoice!C909</f>
        <v>0</v>
      </c>
      <c r="C907" s="81">
        <f>Invoice!B909</f>
        <v>0</v>
      </c>
      <c r="D907" s="86">
        <f t="shared" si="41"/>
        <v>0</v>
      </c>
      <c r="E907" s="86">
        <f t="shared" si="42"/>
        <v>0</v>
      </c>
      <c r="F907" s="87">
        <f>Invoice!G909</f>
        <v>0</v>
      </c>
      <c r="G907" s="88">
        <f t="shared" si="43"/>
        <v>0</v>
      </c>
    </row>
    <row r="908" spans="1:7" s="85" customFormat="1" hidden="1">
      <c r="A908" s="101" t="str">
        <f>Invoice!F910</f>
        <v>Exchange rate :</v>
      </c>
      <c r="B908" s="80">
        <f>Invoice!C910</f>
        <v>0</v>
      </c>
      <c r="C908" s="81">
        <f>Invoice!B910</f>
        <v>0</v>
      </c>
      <c r="D908" s="86">
        <f t="shared" si="41"/>
        <v>0</v>
      </c>
      <c r="E908" s="86">
        <f t="shared" si="42"/>
        <v>0</v>
      </c>
      <c r="F908" s="87">
        <f>Invoice!G910</f>
        <v>0</v>
      </c>
      <c r="G908" s="88">
        <f t="shared" si="43"/>
        <v>0</v>
      </c>
    </row>
    <row r="909" spans="1:7" s="85" customFormat="1" hidden="1">
      <c r="A909" s="101" t="str">
        <f>Invoice!F911</f>
        <v>Exchange rate :</v>
      </c>
      <c r="B909" s="80">
        <f>Invoice!C911</f>
        <v>0</v>
      </c>
      <c r="C909" s="81">
        <f>Invoice!B911</f>
        <v>0</v>
      </c>
      <c r="D909" s="86">
        <f t="shared" si="41"/>
        <v>0</v>
      </c>
      <c r="E909" s="86">
        <f t="shared" si="42"/>
        <v>0</v>
      </c>
      <c r="F909" s="87">
        <f>Invoice!G911</f>
        <v>0</v>
      </c>
      <c r="G909" s="88">
        <f t="shared" si="43"/>
        <v>0</v>
      </c>
    </row>
    <row r="910" spans="1:7" s="85" customFormat="1" hidden="1">
      <c r="A910" s="101" t="str">
        <f>Invoice!F912</f>
        <v>Exchange rate :</v>
      </c>
      <c r="B910" s="80">
        <f>Invoice!C912</f>
        <v>0</v>
      </c>
      <c r="C910" s="81">
        <f>Invoice!B912</f>
        <v>0</v>
      </c>
      <c r="D910" s="86">
        <f t="shared" si="41"/>
        <v>0</v>
      </c>
      <c r="E910" s="86">
        <f t="shared" si="42"/>
        <v>0</v>
      </c>
      <c r="F910" s="87">
        <f>Invoice!G912</f>
        <v>0</v>
      </c>
      <c r="G910" s="88">
        <f t="shared" si="43"/>
        <v>0</v>
      </c>
    </row>
    <row r="911" spans="1:7" s="85" customFormat="1" hidden="1">
      <c r="A911" s="101" t="str">
        <f>Invoice!F913</f>
        <v>Exchange rate :</v>
      </c>
      <c r="B911" s="80">
        <f>Invoice!C913</f>
        <v>0</v>
      </c>
      <c r="C911" s="81">
        <f>Invoice!B913</f>
        <v>0</v>
      </c>
      <c r="D911" s="86">
        <f t="shared" si="41"/>
        <v>0</v>
      </c>
      <c r="E911" s="86">
        <f t="shared" si="42"/>
        <v>0</v>
      </c>
      <c r="F911" s="87">
        <f>Invoice!G913</f>
        <v>0</v>
      </c>
      <c r="G911" s="88">
        <f t="shared" si="43"/>
        <v>0</v>
      </c>
    </row>
    <row r="912" spans="1:7" s="85" customFormat="1" hidden="1">
      <c r="A912" s="101" t="str">
        <f>Invoice!F914</f>
        <v>Exchange rate :</v>
      </c>
      <c r="B912" s="80">
        <f>Invoice!C914</f>
        <v>0</v>
      </c>
      <c r="C912" s="81">
        <f>Invoice!B914</f>
        <v>0</v>
      </c>
      <c r="D912" s="86">
        <f t="shared" si="41"/>
        <v>0</v>
      </c>
      <c r="E912" s="86">
        <f t="shared" si="42"/>
        <v>0</v>
      </c>
      <c r="F912" s="87">
        <f>Invoice!G914</f>
        <v>0</v>
      </c>
      <c r="G912" s="88">
        <f t="shared" si="43"/>
        <v>0</v>
      </c>
    </row>
    <row r="913" spans="1:7" s="85" customFormat="1" hidden="1">
      <c r="A913" s="101" t="str">
        <f>Invoice!F915</f>
        <v>Exchange rate :</v>
      </c>
      <c r="B913" s="80">
        <f>Invoice!C915</f>
        <v>0</v>
      </c>
      <c r="C913" s="81">
        <f>Invoice!B915</f>
        <v>0</v>
      </c>
      <c r="D913" s="86">
        <f t="shared" si="41"/>
        <v>0</v>
      </c>
      <c r="E913" s="86">
        <f t="shared" si="42"/>
        <v>0</v>
      </c>
      <c r="F913" s="87">
        <f>Invoice!G915</f>
        <v>0</v>
      </c>
      <c r="G913" s="88">
        <f t="shared" si="43"/>
        <v>0</v>
      </c>
    </row>
    <row r="914" spans="1:7" s="85" customFormat="1" hidden="1">
      <c r="A914" s="101" t="str">
        <f>Invoice!F916</f>
        <v>Exchange rate :</v>
      </c>
      <c r="B914" s="80">
        <f>Invoice!C916</f>
        <v>0</v>
      </c>
      <c r="C914" s="81">
        <f>Invoice!B916</f>
        <v>0</v>
      </c>
      <c r="D914" s="86">
        <f t="shared" si="41"/>
        <v>0</v>
      </c>
      <c r="E914" s="86">
        <f t="shared" si="42"/>
        <v>0</v>
      </c>
      <c r="F914" s="87">
        <f>Invoice!G916</f>
        <v>0</v>
      </c>
      <c r="G914" s="88">
        <f t="shared" si="43"/>
        <v>0</v>
      </c>
    </row>
    <row r="915" spans="1:7" s="85" customFormat="1" hidden="1">
      <c r="A915" s="101" t="str">
        <f>Invoice!F917</f>
        <v>Exchange rate :</v>
      </c>
      <c r="B915" s="80">
        <f>Invoice!C917</f>
        <v>0</v>
      </c>
      <c r="C915" s="81">
        <f>Invoice!B917</f>
        <v>0</v>
      </c>
      <c r="D915" s="86">
        <f t="shared" si="41"/>
        <v>0</v>
      </c>
      <c r="E915" s="86">
        <f t="shared" si="42"/>
        <v>0</v>
      </c>
      <c r="F915" s="87">
        <f>Invoice!G917</f>
        <v>0</v>
      </c>
      <c r="G915" s="88">
        <f t="shared" si="43"/>
        <v>0</v>
      </c>
    </row>
    <row r="916" spans="1:7" s="85" customFormat="1" hidden="1">
      <c r="A916" s="101" t="str">
        <f>Invoice!F918</f>
        <v>Exchange rate :</v>
      </c>
      <c r="B916" s="80">
        <f>Invoice!C918</f>
        <v>0</v>
      </c>
      <c r="C916" s="81">
        <f>Invoice!B918</f>
        <v>0</v>
      </c>
      <c r="D916" s="86">
        <f t="shared" si="41"/>
        <v>0</v>
      </c>
      <c r="E916" s="86">
        <f t="shared" si="42"/>
        <v>0</v>
      </c>
      <c r="F916" s="87">
        <f>Invoice!G918</f>
        <v>0</v>
      </c>
      <c r="G916" s="88">
        <f t="shared" si="43"/>
        <v>0</v>
      </c>
    </row>
    <row r="917" spans="1:7" s="85" customFormat="1" hidden="1">
      <c r="A917" s="101" t="str">
        <f>Invoice!F919</f>
        <v>Exchange rate :</v>
      </c>
      <c r="B917" s="80">
        <f>Invoice!C919</f>
        <v>0</v>
      </c>
      <c r="C917" s="81">
        <f>Invoice!B919</f>
        <v>0</v>
      </c>
      <c r="D917" s="86">
        <f t="shared" si="41"/>
        <v>0</v>
      </c>
      <c r="E917" s="86">
        <f t="shared" si="42"/>
        <v>0</v>
      </c>
      <c r="F917" s="87">
        <f>Invoice!G919</f>
        <v>0</v>
      </c>
      <c r="G917" s="88">
        <f t="shared" si="43"/>
        <v>0</v>
      </c>
    </row>
    <row r="918" spans="1:7" s="85" customFormat="1" hidden="1">
      <c r="A918" s="101" t="str">
        <f>Invoice!F920</f>
        <v>Exchange rate :</v>
      </c>
      <c r="B918" s="80">
        <f>Invoice!C920</f>
        <v>0</v>
      </c>
      <c r="C918" s="81">
        <f>Invoice!B920</f>
        <v>0</v>
      </c>
      <c r="D918" s="86">
        <f t="shared" si="41"/>
        <v>0</v>
      </c>
      <c r="E918" s="86">
        <f t="shared" si="42"/>
        <v>0</v>
      </c>
      <c r="F918" s="87">
        <f>Invoice!G920</f>
        <v>0</v>
      </c>
      <c r="G918" s="88">
        <f t="shared" si="43"/>
        <v>0</v>
      </c>
    </row>
    <row r="919" spans="1:7" s="85" customFormat="1" hidden="1">
      <c r="A919" s="101" t="str">
        <f>Invoice!F921</f>
        <v>Exchange rate :</v>
      </c>
      <c r="B919" s="80">
        <f>Invoice!C921</f>
        <v>0</v>
      </c>
      <c r="C919" s="81">
        <f>Invoice!B921</f>
        <v>0</v>
      </c>
      <c r="D919" s="86">
        <f t="shared" si="41"/>
        <v>0</v>
      </c>
      <c r="E919" s="86">
        <f t="shared" si="42"/>
        <v>0</v>
      </c>
      <c r="F919" s="87">
        <f>Invoice!G921</f>
        <v>0</v>
      </c>
      <c r="G919" s="88">
        <f t="shared" si="43"/>
        <v>0</v>
      </c>
    </row>
    <row r="920" spans="1:7" s="85" customFormat="1" hidden="1">
      <c r="A920" s="101" t="str">
        <f>Invoice!F922</f>
        <v>Exchange rate :</v>
      </c>
      <c r="B920" s="80">
        <f>Invoice!C922</f>
        <v>0</v>
      </c>
      <c r="C920" s="81">
        <f>Invoice!B922</f>
        <v>0</v>
      </c>
      <c r="D920" s="86">
        <f t="shared" si="41"/>
        <v>0</v>
      </c>
      <c r="E920" s="86">
        <f t="shared" si="42"/>
        <v>0</v>
      </c>
      <c r="F920" s="87">
        <f>Invoice!G922</f>
        <v>0</v>
      </c>
      <c r="G920" s="88">
        <f t="shared" si="43"/>
        <v>0</v>
      </c>
    </row>
    <row r="921" spans="1:7" s="85" customFormat="1" hidden="1">
      <c r="A921" s="101" t="str">
        <f>Invoice!F923</f>
        <v>Exchange rate :</v>
      </c>
      <c r="B921" s="80">
        <f>Invoice!C923</f>
        <v>0</v>
      </c>
      <c r="C921" s="81">
        <f>Invoice!B923</f>
        <v>0</v>
      </c>
      <c r="D921" s="86">
        <f t="shared" si="41"/>
        <v>0</v>
      </c>
      <c r="E921" s="86">
        <f t="shared" si="42"/>
        <v>0</v>
      </c>
      <c r="F921" s="87">
        <f>Invoice!G923</f>
        <v>0</v>
      </c>
      <c r="G921" s="88">
        <f t="shared" si="43"/>
        <v>0</v>
      </c>
    </row>
    <row r="922" spans="1:7" s="85" customFormat="1" hidden="1">
      <c r="A922" s="101" t="str">
        <f>Invoice!F924</f>
        <v>Exchange rate :</v>
      </c>
      <c r="B922" s="80">
        <f>Invoice!C924</f>
        <v>0</v>
      </c>
      <c r="C922" s="81">
        <f>Invoice!B924</f>
        <v>0</v>
      </c>
      <c r="D922" s="86">
        <f t="shared" si="41"/>
        <v>0</v>
      </c>
      <c r="E922" s="86">
        <f t="shared" si="42"/>
        <v>0</v>
      </c>
      <c r="F922" s="87">
        <f>Invoice!G924</f>
        <v>0</v>
      </c>
      <c r="G922" s="88">
        <f t="shared" si="43"/>
        <v>0</v>
      </c>
    </row>
    <row r="923" spans="1:7" s="85" customFormat="1" hidden="1">
      <c r="A923" s="101" t="str">
        <f>Invoice!F925</f>
        <v>Exchange rate :</v>
      </c>
      <c r="B923" s="80">
        <f>Invoice!C925</f>
        <v>0</v>
      </c>
      <c r="C923" s="81">
        <f>Invoice!B925</f>
        <v>0</v>
      </c>
      <c r="D923" s="86">
        <f t="shared" si="41"/>
        <v>0</v>
      </c>
      <c r="E923" s="86">
        <f t="shared" si="42"/>
        <v>0</v>
      </c>
      <c r="F923" s="87">
        <f>Invoice!G925</f>
        <v>0</v>
      </c>
      <c r="G923" s="88">
        <f t="shared" si="43"/>
        <v>0</v>
      </c>
    </row>
    <row r="924" spans="1:7" s="85" customFormat="1" hidden="1">
      <c r="A924" s="101" t="str">
        <f>Invoice!F926</f>
        <v>Exchange rate :</v>
      </c>
      <c r="B924" s="80">
        <f>Invoice!C926</f>
        <v>0</v>
      </c>
      <c r="C924" s="81">
        <f>Invoice!B926</f>
        <v>0</v>
      </c>
      <c r="D924" s="86">
        <f t="shared" si="41"/>
        <v>0</v>
      </c>
      <c r="E924" s="86">
        <f t="shared" si="42"/>
        <v>0</v>
      </c>
      <c r="F924" s="87">
        <f>Invoice!G926</f>
        <v>0</v>
      </c>
      <c r="G924" s="88">
        <f t="shared" si="43"/>
        <v>0</v>
      </c>
    </row>
    <row r="925" spans="1:7" s="85" customFormat="1" hidden="1">
      <c r="A925" s="101" t="str">
        <f>Invoice!F927</f>
        <v>Exchange rate :</v>
      </c>
      <c r="B925" s="80">
        <f>Invoice!C927</f>
        <v>0</v>
      </c>
      <c r="C925" s="81">
        <f>Invoice!B927</f>
        <v>0</v>
      </c>
      <c r="D925" s="86">
        <f t="shared" si="41"/>
        <v>0</v>
      </c>
      <c r="E925" s="86">
        <f t="shared" si="42"/>
        <v>0</v>
      </c>
      <c r="F925" s="87">
        <f>Invoice!G927</f>
        <v>0</v>
      </c>
      <c r="G925" s="88">
        <f t="shared" si="43"/>
        <v>0</v>
      </c>
    </row>
    <row r="926" spans="1:7" s="85" customFormat="1" hidden="1">
      <c r="A926" s="101" t="str">
        <f>Invoice!F928</f>
        <v>Exchange rate :</v>
      </c>
      <c r="B926" s="80">
        <f>Invoice!C928</f>
        <v>0</v>
      </c>
      <c r="C926" s="81">
        <f>Invoice!B928</f>
        <v>0</v>
      </c>
      <c r="D926" s="86">
        <f t="shared" si="41"/>
        <v>0</v>
      </c>
      <c r="E926" s="86">
        <f t="shared" si="42"/>
        <v>0</v>
      </c>
      <c r="F926" s="87">
        <f>Invoice!G928</f>
        <v>0</v>
      </c>
      <c r="G926" s="88">
        <f t="shared" si="43"/>
        <v>0</v>
      </c>
    </row>
    <row r="927" spans="1:7" s="85" customFormat="1" hidden="1">
      <c r="A927" s="101" t="str">
        <f>Invoice!F929</f>
        <v>Exchange rate :</v>
      </c>
      <c r="B927" s="80">
        <f>Invoice!C929</f>
        <v>0</v>
      </c>
      <c r="C927" s="81">
        <f>Invoice!B929</f>
        <v>0</v>
      </c>
      <c r="D927" s="86">
        <f t="shared" si="41"/>
        <v>0</v>
      </c>
      <c r="E927" s="86">
        <f t="shared" si="42"/>
        <v>0</v>
      </c>
      <c r="F927" s="87">
        <f>Invoice!G929</f>
        <v>0</v>
      </c>
      <c r="G927" s="88">
        <f t="shared" si="43"/>
        <v>0</v>
      </c>
    </row>
    <row r="928" spans="1:7" s="85" customFormat="1" hidden="1">
      <c r="A928" s="101" t="str">
        <f>Invoice!F930</f>
        <v>Exchange rate :</v>
      </c>
      <c r="B928" s="80">
        <f>Invoice!C930</f>
        <v>0</v>
      </c>
      <c r="C928" s="81">
        <f>Invoice!B930</f>
        <v>0</v>
      </c>
      <c r="D928" s="86">
        <f t="shared" si="41"/>
        <v>0</v>
      </c>
      <c r="E928" s="86">
        <f t="shared" si="42"/>
        <v>0</v>
      </c>
      <c r="F928" s="87">
        <f>Invoice!G930</f>
        <v>0</v>
      </c>
      <c r="G928" s="88">
        <f t="shared" si="43"/>
        <v>0</v>
      </c>
    </row>
    <row r="929" spans="1:7" s="85" customFormat="1" hidden="1">
      <c r="A929" s="101" t="str">
        <f>Invoice!F931</f>
        <v>Exchange rate :</v>
      </c>
      <c r="B929" s="80">
        <f>Invoice!C931</f>
        <v>0</v>
      </c>
      <c r="C929" s="81">
        <f>Invoice!B931</f>
        <v>0</v>
      </c>
      <c r="D929" s="86">
        <f t="shared" si="41"/>
        <v>0</v>
      </c>
      <c r="E929" s="86">
        <f t="shared" si="42"/>
        <v>0</v>
      </c>
      <c r="F929" s="87">
        <f>Invoice!G931</f>
        <v>0</v>
      </c>
      <c r="G929" s="88">
        <f t="shared" si="43"/>
        <v>0</v>
      </c>
    </row>
    <row r="930" spans="1:7" s="85" customFormat="1" hidden="1">
      <c r="A930" s="101" t="str">
        <f>Invoice!F932</f>
        <v>Exchange rate :</v>
      </c>
      <c r="B930" s="80">
        <f>Invoice!C932</f>
        <v>0</v>
      </c>
      <c r="C930" s="81">
        <f>Invoice!B932</f>
        <v>0</v>
      </c>
      <c r="D930" s="86">
        <f t="shared" si="41"/>
        <v>0</v>
      </c>
      <c r="E930" s="86">
        <f t="shared" si="42"/>
        <v>0</v>
      </c>
      <c r="F930" s="87">
        <f>Invoice!G932</f>
        <v>0</v>
      </c>
      <c r="G930" s="88">
        <f t="shared" si="43"/>
        <v>0</v>
      </c>
    </row>
    <row r="931" spans="1:7" s="85" customFormat="1" hidden="1">
      <c r="A931" s="101" t="str">
        <f>Invoice!F933</f>
        <v>Exchange rate :</v>
      </c>
      <c r="B931" s="80">
        <f>Invoice!C933</f>
        <v>0</v>
      </c>
      <c r="C931" s="81">
        <f>Invoice!B933</f>
        <v>0</v>
      </c>
      <c r="D931" s="86">
        <f t="shared" si="41"/>
        <v>0</v>
      </c>
      <c r="E931" s="86">
        <f t="shared" si="42"/>
        <v>0</v>
      </c>
      <c r="F931" s="87">
        <f>Invoice!G933</f>
        <v>0</v>
      </c>
      <c r="G931" s="88">
        <f t="shared" si="43"/>
        <v>0</v>
      </c>
    </row>
    <row r="932" spans="1:7" s="85" customFormat="1" hidden="1">
      <c r="A932" s="101" t="str">
        <f>Invoice!F934</f>
        <v>Exchange rate :</v>
      </c>
      <c r="B932" s="80">
        <f>Invoice!C934</f>
        <v>0</v>
      </c>
      <c r="C932" s="81">
        <f>Invoice!B934</f>
        <v>0</v>
      </c>
      <c r="D932" s="86">
        <f t="shared" si="41"/>
        <v>0</v>
      </c>
      <c r="E932" s="86">
        <f t="shared" si="42"/>
        <v>0</v>
      </c>
      <c r="F932" s="87">
        <f>Invoice!G934</f>
        <v>0</v>
      </c>
      <c r="G932" s="88">
        <f t="shared" si="43"/>
        <v>0</v>
      </c>
    </row>
    <row r="933" spans="1:7" s="85" customFormat="1" hidden="1">
      <c r="A933" s="101" t="str">
        <f>Invoice!F935</f>
        <v>Exchange rate :</v>
      </c>
      <c r="B933" s="80">
        <f>Invoice!C935</f>
        <v>0</v>
      </c>
      <c r="C933" s="81">
        <f>Invoice!B935</f>
        <v>0</v>
      </c>
      <c r="D933" s="86">
        <f t="shared" si="41"/>
        <v>0</v>
      </c>
      <c r="E933" s="86">
        <f t="shared" si="42"/>
        <v>0</v>
      </c>
      <c r="F933" s="87">
        <f>Invoice!G935</f>
        <v>0</v>
      </c>
      <c r="G933" s="88">
        <f t="shared" si="43"/>
        <v>0</v>
      </c>
    </row>
    <row r="934" spans="1:7" s="85" customFormat="1" hidden="1">
      <c r="A934" s="101" t="str">
        <f>Invoice!F936</f>
        <v>Exchange rate :</v>
      </c>
      <c r="B934" s="80">
        <f>Invoice!C936</f>
        <v>0</v>
      </c>
      <c r="C934" s="81">
        <f>Invoice!B936</f>
        <v>0</v>
      </c>
      <c r="D934" s="86">
        <f t="shared" si="41"/>
        <v>0</v>
      </c>
      <c r="E934" s="86">
        <f t="shared" si="42"/>
        <v>0</v>
      </c>
      <c r="F934" s="87">
        <f>Invoice!G936</f>
        <v>0</v>
      </c>
      <c r="G934" s="88">
        <f t="shared" si="43"/>
        <v>0</v>
      </c>
    </row>
    <row r="935" spans="1:7" s="85" customFormat="1" hidden="1">
      <c r="A935" s="101" t="str">
        <f>Invoice!F937</f>
        <v>Exchange rate :</v>
      </c>
      <c r="B935" s="80">
        <f>Invoice!C937</f>
        <v>0</v>
      </c>
      <c r="C935" s="81">
        <f>Invoice!B937</f>
        <v>0</v>
      </c>
      <c r="D935" s="86">
        <f t="shared" si="41"/>
        <v>0</v>
      </c>
      <c r="E935" s="86">
        <f t="shared" si="42"/>
        <v>0</v>
      </c>
      <c r="F935" s="87">
        <f>Invoice!G937</f>
        <v>0</v>
      </c>
      <c r="G935" s="88">
        <f t="shared" si="43"/>
        <v>0</v>
      </c>
    </row>
    <row r="936" spans="1:7" s="85" customFormat="1" hidden="1">
      <c r="A936" s="101" t="str">
        <f>Invoice!F938</f>
        <v>Exchange rate :</v>
      </c>
      <c r="B936" s="80">
        <f>Invoice!C938</f>
        <v>0</v>
      </c>
      <c r="C936" s="81">
        <f>Invoice!B938</f>
        <v>0</v>
      </c>
      <c r="D936" s="86">
        <f t="shared" si="41"/>
        <v>0</v>
      </c>
      <c r="E936" s="86">
        <f t="shared" si="42"/>
        <v>0</v>
      </c>
      <c r="F936" s="87">
        <f>Invoice!G938</f>
        <v>0</v>
      </c>
      <c r="G936" s="88">
        <f t="shared" si="43"/>
        <v>0</v>
      </c>
    </row>
    <row r="937" spans="1:7" s="85" customFormat="1" hidden="1">
      <c r="A937" s="101" t="str">
        <f>Invoice!F939</f>
        <v>Exchange rate :</v>
      </c>
      <c r="B937" s="80">
        <f>Invoice!C939</f>
        <v>0</v>
      </c>
      <c r="C937" s="81">
        <f>Invoice!B939</f>
        <v>0</v>
      </c>
      <c r="D937" s="86">
        <f t="shared" si="41"/>
        <v>0</v>
      </c>
      <c r="E937" s="86">
        <f t="shared" si="42"/>
        <v>0</v>
      </c>
      <c r="F937" s="87">
        <f>Invoice!G939</f>
        <v>0</v>
      </c>
      <c r="G937" s="88">
        <f t="shared" si="43"/>
        <v>0</v>
      </c>
    </row>
    <row r="938" spans="1:7" s="85" customFormat="1" hidden="1">
      <c r="A938" s="101" t="str">
        <f>Invoice!F940</f>
        <v>Exchange rate :</v>
      </c>
      <c r="B938" s="80">
        <f>Invoice!C940</f>
        <v>0</v>
      </c>
      <c r="C938" s="81">
        <f>Invoice!B940</f>
        <v>0</v>
      </c>
      <c r="D938" s="86">
        <f t="shared" si="41"/>
        <v>0</v>
      </c>
      <c r="E938" s="86">
        <f t="shared" si="42"/>
        <v>0</v>
      </c>
      <c r="F938" s="87">
        <f>Invoice!G940</f>
        <v>0</v>
      </c>
      <c r="G938" s="88">
        <f t="shared" si="43"/>
        <v>0</v>
      </c>
    </row>
    <row r="939" spans="1:7" s="85" customFormat="1" hidden="1">
      <c r="A939" s="101" t="str">
        <f>Invoice!F941</f>
        <v>Exchange rate :</v>
      </c>
      <c r="B939" s="80">
        <f>Invoice!C941</f>
        <v>0</v>
      </c>
      <c r="C939" s="81">
        <f>Invoice!B941</f>
        <v>0</v>
      </c>
      <c r="D939" s="86">
        <f t="shared" si="41"/>
        <v>0</v>
      </c>
      <c r="E939" s="86">
        <f t="shared" si="42"/>
        <v>0</v>
      </c>
      <c r="F939" s="87">
        <f>Invoice!G941</f>
        <v>0</v>
      </c>
      <c r="G939" s="88">
        <f t="shared" si="43"/>
        <v>0</v>
      </c>
    </row>
    <row r="940" spans="1:7" s="85" customFormat="1" hidden="1">
      <c r="A940" s="101" t="str">
        <f>Invoice!F942</f>
        <v>Exchange rate :</v>
      </c>
      <c r="B940" s="80">
        <f>Invoice!C942</f>
        <v>0</v>
      </c>
      <c r="C940" s="81">
        <f>Invoice!B942</f>
        <v>0</v>
      </c>
      <c r="D940" s="86">
        <f t="shared" si="41"/>
        <v>0</v>
      </c>
      <c r="E940" s="86">
        <f t="shared" si="42"/>
        <v>0</v>
      </c>
      <c r="F940" s="87">
        <f>Invoice!G942</f>
        <v>0</v>
      </c>
      <c r="G940" s="88">
        <f t="shared" si="43"/>
        <v>0</v>
      </c>
    </row>
    <row r="941" spans="1:7" s="85" customFormat="1" hidden="1">
      <c r="A941" s="101" t="str">
        <f>Invoice!F943</f>
        <v>Exchange rate :</v>
      </c>
      <c r="B941" s="80">
        <f>Invoice!C943</f>
        <v>0</v>
      </c>
      <c r="C941" s="81">
        <f>Invoice!B943</f>
        <v>0</v>
      </c>
      <c r="D941" s="86">
        <f t="shared" si="41"/>
        <v>0</v>
      </c>
      <c r="E941" s="86">
        <f t="shared" si="42"/>
        <v>0</v>
      </c>
      <c r="F941" s="87">
        <f>Invoice!G943</f>
        <v>0</v>
      </c>
      <c r="G941" s="88">
        <f t="shared" si="43"/>
        <v>0</v>
      </c>
    </row>
    <row r="942" spans="1:7" s="85" customFormat="1" hidden="1">
      <c r="A942" s="101" t="str">
        <f>Invoice!F944</f>
        <v>Exchange rate :</v>
      </c>
      <c r="B942" s="80">
        <f>Invoice!C944</f>
        <v>0</v>
      </c>
      <c r="C942" s="81">
        <f>Invoice!B944</f>
        <v>0</v>
      </c>
      <c r="D942" s="86">
        <f t="shared" si="41"/>
        <v>0</v>
      </c>
      <c r="E942" s="86">
        <f t="shared" si="42"/>
        <v>0</v>
      </c>
      <c r="F942" s="87">
        <f>Invoice!G944</f>
        <v>0</v>
      </c>
      <c r="G942" s="88">
        <f t="shared" si="43"/>
        <v>0</v>
      </c>
    </row>
    <row r="943" spans="1:7" s="85" customFormat="1" hidden="1">
      <c r="A943" s="101" t="str">
        <f>Invoice!F945</f>
        <v>Exchange rate :</v>
      </c>
      <c r="B943" s="80">
        <f>Invoice!C945</f>
        <v>0</v>
      </c>
      <c r="C943" s="81">
        <f>Invoice!B945</f>
        <v>0</v>
      </c>
      <c r="D943" s="86">
        <f t="shared" si="41"/>
        <v>0</v>
      </c>
      <c r="E943" s="86">
        <f t="shared" si="42"/>
        <v>0</v>
      </c>
      <c r="F943" s="87">
        <f>Invoice!G945</f>
        <v>0</v>
      </c>
      <c r="G943" s="88">
        <f t="shared" si="43"/>
        <v>0</v>
      </c>
    </row>
    <row r="944" spans="1:7" s="85" customFormat="1" hidden="1">
      <c r="A944" s="101" t="str">
        <f>Invoice!F946</f>
        <v>Exchange rate :</v>
      </c>
      <c r="B944" s="80">
        <f>Invoice!C946</f>
        <v>0</v>
      </c>
      <c r="C944" s="81">
        <f>Invoice!B946</f>
        <v>0</v>
      </c>
      <c r="D944" s="86">
        <f t="shared" si="41"/>
        <v>0</v>
      </c>
      <c r="E944" s="86">
        <f t="shared" si="42"/>
        <v>0</v>
      </c>
      <c r="F944" s="87">
        <f>Invoice!G946</f>
        <v>0</v>
      </c>
      <c r="G944" s="88">
        <f t="shared" si="43"/>
        <v>0</v>
      </c>
    </row>
    <row r="945" spans="1:7" s="85" customFormat="1" hidden="1">
      <c r="A945" s="101" t="str">
        <f>Invoice!F947</f>
        <v>Exchange rate :</v>
      </c>
      <c r="B945" s="80">
        <f>Invoice!C947</f>
        <v>0</v>
      </c>
      <c r="C945" s="81">
        <f>Invoice!B947</f>
        <v>0</v>
      </c>
      <c r="D945" s="86">
        <f t="shared" si="41"/>
        <v>0</v>
      </c>
      <c r="E945" s="86">
        <f t="shared" si="42"/>
        <v>0</v>
      </c>
      <c r="F945" s="87">
        <f>Invoice!G947</f>
        <v>0</v>
      </c>
      <c r="G945" s="88">
        <f t="shared" si="43"/>
        <v>0</v>
      </c>
    </row>
    <row r="946" spans="1:7" s="85" customFormat="1" hidden="1">
      <c r="A946" s="101" t="str">
        <f>Invoice!F948</f>
        <v>Exchange rate :</v>
      </c>
      <c r="B946" s="80">
        <f>Invoice!C948</f>
        <v>0</v>
      </c>
      <c r="C946" s="81">
        <f>Invoice!B948</f>
        <v>0</v>
      </c>
      <c r="D946" s="86">
        <f t="shared" si="41"/>
        <v>0</v>
      </c>
      <c r="E946" s="86">
        <f t="shared" si="42"/>
        <v>0</v>
      </c>
      <c r="F946" s="87">
        <f>Invoice!G948</f>
        <v>0</v>
      </c>
      <c r="G946" s="88">
        <f t="shared" si="43"/>
        <v>0</v>
      </c>
    </row>
    <row r="947" spans="1:7" s="85" customFormat="1" hidden="1">
      <c r="A947" s="101" t="str">
        <f>Invoice!F949</f>
        <v>Exchange rate :</v>
      </c>
      <c r="B947" s="80">
        <f>Invoice!C949</f>
        <v>0</v>
      </c>
      <c r="C947" s="81">
        <f>Invoice!B949</f>
        <v>0</v>
      </c>
      <c r="D947" s="86">
        <f t="shared" si="41"/>
        <v>0</v>
      </c>
      <c r="E947" s="86">
        <f t="shared" si="42"/>
        <v>0</v>
      </c>
      <c r="F947" s="87">
        <f>Invoice!G949</f>
        <v>0</v>
      </c>
      <c r="G947" s="88">
        <f t="shared" si="43"/>
        <v>0</v>
      </c>
    </row>
    <row r="948" spans="1:7" s="85" customFormat="1" hidden="1">
      <c r="A948" s="101" t="str">
        <f>Invoice!F950</f>
        <v>Exchange rate :</v>
      </c>
      <c r="B948" s="80">
        <f>Invoice!C950</f>
        <v>0</v>
      </c>
      <c r="C948" s="81">
        <f>Invoice!B950</f>
        <v>0</v>
      </c>
      <c r="D948" s="86">
        <f t="shared" si="41"/>
        <v>0</v>
      </c>
      <c r="E948" s="86">
        <f t="shared" si="42"/>
        <v>0</v>
      </c>
      <c r="F948" s="87">
        <f>Invoice!G950</f>
        <v>0</v>
      </c>
      <c r="G948" s="88">
        <f t="shared" si="43"/>
        <v>0</v>
      </c>
    </row>
    <row r="949" spans="1:7" s="85" customFormat="1" hidden="1">
      <c r="A949" s="101" t="str">
        <f>Invoice!F951</f>
        <v>Exchange rate :</v>
      </c>
      <c r="B949" s="80">
        <f>Invoice!C951</f>
        <v>0</v>
      </c>
      <c r="C949" s="81">
        <f>Invoice!B951</f>
        <v>0</v>
      </c>
      <c r="D949" s="86">
        <f t="shared" si="41"/>
        <v>0</v>
      </c>
      <c r="E949" s="86">
        <f t="shared" si="42"/>
        <v>0</v>
      </c>
      <c r="F949" s="87">
        <f>Invoice!G951</f>
        <v>0</v>
      </c>
      <c r="G949" s="88">
        <f t="shared" si="43"/>
        <v>0</v>
      </c>
    </row>
    <row r="950" spans="1:7" s="85" customFormat="1" hidden="1">
      <c r="A950" s="101" t="str">
        <f>Invoice!F952</f>
        <v>Exchange rate :</v>
      </c>
      <c r="B950" s="80">
        <f>Invoice!C952</f>
        <v>0</v>
      </c>
      <c r="C950" s="81">
        <f>Invoice!B952</f>
        <v>0</v>
      </c>
      <c r="D950" s="86">
        <f t="shared" si="41"/>
        <v>0</v>
      </c>
      <c r="E950" s="86">
        <f t="shared" si="42"/>
        <v>0</v>
      </c>
      <c r="F950" s="87">
        <f>Invoice!G952</f>
        <v>0</v>
      </c>
      <c r="G950" s="88">
        <f t="shared" si="43"/>
        <v>0</v>
      </c>
    </row>
    <row r="951" spans="1:7" s="85" customFormat="1" hidden="1">
      <c r="A951" s="101" t="str">
        <f>Invoice!F953</f>
        <v>Exchange rate :</v>
      </c>
      <c r="B951" s="80">
        <f>Invoice!C953</f>
        <v>0</v>
      </c>
      <c r="C951" s="81">
        <f>Invoice!B953</f>
        <v>0</v>
      </c>
      <c r="D951" s="86">
        <f t="shared" si="41"/>
        <v>0</v>
      </c>
      <c r="E951" s="86">
        <f t="shared" si="42"/>
        <v>0</v>
      </c>
      <c r="F951" s="87">
        <f>Invoice!G953</f>
        <v>0</v>
      </c>
      <c r="G951" s="88">
        <f t="shared" si="43"/>
        <v>0</v>
      </c>
    </row>
    <row r="952" spans="1:7" s="85" customFormat="1" hidden="1">
      <c r="A952" s="101" t="str">
        <f>Invoice!F954</f>
        <v>Exchange rate :</v>
      </c>
      <c r="B952" s="80">
        <f>Invoice!C954</f>
        <v>0</v>
      </c>
      <c r="C952" s="81">
        <f>Invoice!B954</f>
        <v>0</v>
      </c>
      <c r="D952" s="86">
        <f t="shared" si="41"/>
        <v>0</v>
      </c>
      <c r="E952" s="86">
        <f t="shared" si="42"/>
        <v>0</v>
      </c>
      <c r="F952" s="87">
        <f>Invoice!G954</f>
        <v>0</v>
      </c>
      <c r="G952" s="88">
        <f t="shared" si="43"/>
        <v>0</v>
      </c>
    </row>
    <row r="953" spans="1:7" s="85" customFormat="1" hidden="1">
      <c r="A953" s="101" t="str">
        <f>Invoice!F955</f>
        <v>Exchange rate :</v>
      </c>
      <c r="B953" s="80">
        <f>Invoice!C955</f>
        <v>0</v>
      </c>
      <c r="C953" s="81">
        <f>Invoice!B955</f>
        <v>0</v>
      </c>
      <c r="D953" s="86">
        <f t="shared" si="41"/>
        <v>0</v>
      </c>
      <c r="E953" s="86">
        <f t="shared" si="42"/>
        <v>0</v>
      </c>
      <c r="F953" s="87">
        <f>Invoice!G955</f>
        <v>0</v>
      </c>
      <c r="G953" s="88">
        <f t="shared" si="43"/>
        <v>0</v>
      </c>
    </row>
    <row r="954" spans="1:7" s="85" customFormat="1" hidden="1">
      <c r="A954" s="101" t="str">
        <f>Invoice!F956</f>
        <v>Exchange rate :</v>
      </c>
      <c r="B954" s="80">
        <f>Invoice!C956</f>
        <v>0</v>
      </c>
      <c r="C954" s="81">
        <f>Invoice!B956</f>
        <v>0</v>
      </c>
      <c r="D954" s="86">
        <f t="shared" si="41"/>
        <v>0</v>
      </c>
      <c r="E954" s="86">
        <f t="shared" si="42"/>
        <v>0</v>
      </c>
      <c r="F954" s="87">
        <f>Invoice!G956</f>
        <v>0</v>
      </c>
      <c r="G954" s="88">
        <f t="shared" si="43"/>
        <v>0</v>
      </c>
    </row>
    <row r="955" spans="1:7" s="85" customFormat="1" hidden="1">
      <c r="A955" s="101" t="str">
        <f>Invoice!F957</f>
        <v>Exchange rate :</v>
      </c>
      <c r="B955" s="80">
        <f>Invoice!C957</f>
        <v>0</v>
      </c>
      <c r="C955" s="81">
        <f>Invoice!B957</f>
        <v>0</v>
      </c>
      <c r="D955" s="86">
        <f t="shared" si="41"/>
        <v>0</v>
      </c>
      <c r="E955" s="86">
        <f t="shared" si="42"/>
        <v>0</v>
      </c>
      <c r="F955" s="87">
        <f>Invoice!G957</f>
        <v>0</v>
      </c>
      <c r="G955" s="88">
        <f t="shared" si="43"/>
        <v>0</v>
      </c>
    </row>
    <row r="956" spans="1:7" s="85" customFormat="1" hidden="1">
      <c r="A956" s="101" t="str">
        <f>Invoice!F958</f>
        <v>Exchange rate :</v>
      </c>
      <c r="B956" s="80">
        <f>Invoice!C958</f>
        <v>0</v>
      </c>
      <c r="C956" s="81">
        <f>Invoice!B958</f>
        <v>0</v>
      </c>
      <c r="D956" s="86">
        <f t="shared" si="41"/>
        <v>0</v>
      </c>
      <c r="E956" s="86">
        <f t="shared" si="42"/>
        <v>0</v>
      </c>
      <c r="F956" s="87">
        <f>Invoice!G958</f>
        <v>0</v>
      </c>
      <c r="G956" s="88">
        <f t="shared" si="43"/>
        <v>0</v>
      </c>
    </row>
    <row r="957" spans="1:7" s="85" customFormat="1" hidden="1">
      <c r="A957" s="101" t="str">
        <f>Invoice!F959</f>
        <v>Exchange rate :</v>
      </c>
      <c r="B957" s="80">
        <f>Invoice!C959</f>
        <v>0</v>
      </c>
      <c r="C957" s="81">
        <f>Invoice!B959</f>
        <v>0</v>
      </c>
      <c r="D957" s="86">
        <f t="shared" si="41"/>
        <v>0</v>
      </c>
      <c r="E957" s="86">
        <f t="shared" si="42"/>
        <v>0</v>
      </c>
      <c r="F957" s="87">
        <f>Invoice!G959</f>
        <v>0</v>
      </c>
      <c r="G957" s="88">
        <f t="shared" si="43"/>
        <v>0</v>
      </c>
    </row>
    <row r="958" spans="1:7" s="85" customFormat="1" hidden="1">
      <c r="A958" s="101" t="str">
        <f>Invoice!F960</f>
        <v>Exchange rate :</v>
      </c>
      <c r="B958" s="80">
        <f>Invoice!C960</f>
        <v>0</v>
      </c>
      <c r="C958" s="81">
        <f>Invoice!B960</f>
        <v>0</v>
      </c>
      <c r="D958" s="86">
        <f t="shared" si="41"/>
        <v>0</v>
      </c>
      <c r="E958" s="86">
        <f t="shared" si="42"/>
        <v>0</v>
      </c>
      <c r="F958" s="87">
        <f>Invoice!G960</f>
        <v>0</v>
      </c>
      <c r="G958" s="88">
        <f t="shared" si="43"/>
        <v>0</v>
      </c>
    </row>
    <row r="959" spans="1:7" s="85" customFormat="1" hidden="1">
      <c r="A959" s="101" t="str">
        <f>Invoice!F961</f>
        <v>Exchange rate :</v>
      </c>
      <c r="B959" s="80">
        <f>Invoice!C961</f>
        <v>0</v>
      </c>
      <c r="C959" s="81">
        <f>Invoice!B961</f>
        <v>0</v>
      </c>
      <c r="D959" s="86">
        <f t="shared" si="41"/>
        <v>0</v>
      </c>
      <c r="E959" s="86">
        <f t="shared" si="42"/>
        <v>0</v>
      </c>
      <c r="F959" s="87">
        <f>Invoice!G961</f>
        <v>0</v>
      </c>
      <c r="G959" s="88">
        <f t="shared" si="43"/>
        <v>0</v>
      </c>
    </row>
    <row r="960" spans="1:7" s="85" customFormat="1" hidden="1">
      <c r="A960" s="101" t="str">
        <f>Invoice!F962</f>
        <v>Exchange rate :</v>
      </c>
      <c r="B960" s="80">
        <f>Invoice!C962</f>
        <v>0</v>
      </c>
      <c r="C960" s="81">
        <f>Invoice!B962</f>
        <v>0</v>
      </c>
      <c r="D960" s="86">
        <f t="shared" si="41"/>
        <v>0</v>
      </c>
      <c r="E960" s="86">
        <f t="shared" si="42"/>
        <v>0</v>
      </c>
      <c r="F960" s="87">
        <f>Invoice!G962</f>
        <v>0</v>
      </c>
      <c r="G960" s="88">
        <f t="shared" si="43"/>
        <v>0</v>
      </c>
    </row>
    <row r="961" spans="1:7" s="85" customFormat="1" hidden="1">
      <c r="A961" s="101" t="str">
        <f>Invoice!F963</f>
        <v>Exchange rate :</v>
      </c>
      <c r="B961" s="80">
        <f>Invoice!C963</f>
        <v>0</v>
      </c>
      <c r="C961" s="81">
        <f>Invoice!B963</f>
        <v>0</v>
      </c>
      <c r="D961" s="86">
        <f t="shared" ref="D961:D998" si="44">F961/$D$14</f>
        <v>0</v>
      </c>
      <c r="E961" s="86">
        <f t="shared" ref="E961:E998" si="45">G961/$D$14</f>
        <v>0</v>
      </c>
      <c r="F961" s="87">
        <f>Invoice!G963</f>
        <v>0</v>
      </c>
      <c r="G961" s="88">
        <f t="shared" ref="G961:G998" si="46">C961*F961</f>
        <v>0</v>
      </c>
    </row>
    <row r="962" spans="1:7" s="85" customFormat="1" hidden="1">
      <c r="A962" s="101" t="str">
        <f>Invoice!F964</f>
        <v>Exchange rate :</v>
      </c>
      <c r="B962" s="80">
        <f>Invoice!C964</f>
        <v>0</v>
      </c>
      <c r="C962" s="81">
        <f>Invoice!B964</f>
        <v>0</v>
      </c>
      <c r="D962" s="86">
        <f t="shared" si="44"/>
        <v>0</v>
      </c>
      <c r="E962" s="86">
        <f t="shared" si="45"/>
        <v>0</v>
      </c>
      <c r="F962" s="87">
        <f>Invoice!G964</f>
        <v>0</v>
      </c>
      <c r="G962" s="88">
        <f t="shared" si="46"/>
        <v>0</v>
      </c>
    </row>
    <row r="963" spans="1:7" s="85" customFormat="1" hidden="1">
      <c r="A963" s="101" t="str">
        <f>Invoice!F965</f>
        <v>Exchange rate :</v>
      </c>
      <c r="B963" s="80">
        <f>Invoice!C965</f>
        <v>0</v>
      </c>
      <c r="C963" s="81">
        <f>Invoice!B965</f>
        <v>0</v>
      </c>
      <c r="D963" s="86">
        <f t="shared" si="44"/>
        <v>0</v>
      </c>
      <c r="E963" s="86">
        <f t="shared" si="45"/>
        <v>0</v>
      </c>
      <c r="F963" s="87">
        <f>Invoice!G965</f>
        <v>0</v>
      </c>
      <c r="G963" s="88">
        <f t="shared" si="46"/>
        <v>0</v>
      </c>
    </row>
    <row r="964" spans="1:7" s="85" customFormat="1" hidden="1">
      <c r="A964" s="101" t="str">
        <f>Invoice!F966</f>
        <v>Exchange rate :</v>
      </c>
      <c r="B964" s="80">
        <f>Invoice!C966</f>
        <v>0</v>
      </c>
      <c r="C964" s="81">
        <f>Invoice!B966</f>
        <v>0</v>
      </c>
      <c r="D964" s="86">
        <f t="shared" si="44"/>
        <v>0</v>
      </c>
      <c r="E964" s="86">
        <f t="shared" si="45"/>
        <v>0</v>
      </c>
      <c r="F964" s="87">
        <f>Invoice!G966</f>
        <v>0</v>
      </c>
      <c r="G964" s="88">
        <f t="shared" si="46"/>
        <v>0</v>
      </c>
    </row>
    <row r="965" spans="1:7" s="85" customFormat="1" hidden="1">
      <c r="A965" s="101" t="str">
        <f>Invoice!F967</f>
        <v>Exchange rate :</v>
      </c>
      <c r="B965" s="80">
        <f>Invoice!C967</f>
        <v>0</v>
      </c>
      <c r="C965" s="81">
        <f>Invoice!B967</f>
        <v>0</v>
      </c>
      <c r="D965" s="86">
        <f t="shared" si="44"/>
        <v>0</v>
      </c>
      <c r="E965" s="86">
        <f t="shared" si="45"/>
        <v>0</v>
      </c>
      <c r="F965" s="87">
        <f>Invoice!G967</f>
        <v>0</v>
      </c>
      <c r="G965" s="88">
        <f t="shared" si="46"/>
        <v>0</v>
      </c>
    </row>
    <row r="966" spans="1:7" s="85" customFormat="1" hidden="1">
      <c r="A966" s="101" t="str">
        <f>Invoice!F968</f>
        <v>Exchange rate :</v>
      </c>
      <c r="B966" s="80">
        <f>Invoice!C968</f>
        <v>0</v>
      </c>
      <c r="C966" s="81">
        <f>Invoice!B968</f>
        <v>0</v>
      </c>
      <c r="D966" s="86">
        <f t="shared" si="44"/>
        <v>0</v>
      </c>
      <c r="E966" s="86">
        <f t="shared" si="45"/>
        <v>0</v>
      </c>
      <c r="F966" s="87">
        <f>Invoice!G968</f>
        <v>0</v>
      </c>
      <c r="G966" s="88">
        <f t="shared" si="46"/>
        <v>0</v>
      </c>
    </row>
    <row r="967" spans="1:7" s="85" customFormat="1" hidden="1">
      <c r="A967" s="101" t="str">
        <f>Invoice!F969</f>
        <v>Exchange rate :</v>
      </c>
      <c r="B967" s="80">
        <f>Invoice!C969</f>
        <v>0</v>
      </c>
      <c r="C967" s="81">
        <f>Invoice!B969</f>
        <v>0</v>
      </c>
      <c r="D967" s="86">
        <f t="shared" si="44"/>
        <v>0</v>
      </c>
      <c r="E967" s="86">
        <f t="shared" si="45"/>
        <v>0</v>
      </c>
      <c r="F967" s="87">
        <f>Invoice!G969</f>
        <v>0</v>
      </c>
      <c r="G967" s="88">
        <f t="shared" si="46"/>
        <v>0</v>
      </c>
    </row>
    <row r="968" spans="1:7" s="85" customFormat="1" hidden="1">
      <c r="A968" s="101" t="str">
        <f>Invoice!F970</f>
        <v>Exchange rate :</v>
      </c>
      <c r="B968" s="80">
        <f>Invoice!C970</f>
        <v>0</v>
      </c>
      <c r="C968" s="81">
        <f>Invoice!B970</f>
        <v>0</v>
      </c>
      <c r="D968" s="86">
        <f t="shared" si="44"/>
        <v>0</v>
      </c>
      <c r="E968" s="86">
        <f t="shared" si="45"/>
        <v>0</v>
      </c>
      <c r="F968" s="87">
        <f>Invoice!G970</f>
        <v>0</v>
      </c>
      <c r="G968" s="88">
        <f t="shared" si="46"/>
        <v>0</v>
      </c>
    </row>
    <row r="969" spans="1:7" s="85" customFormat="1" hidden="1">
      <c r="A969" s="101" t="str">
        <f>Invoice!F971</f>
        <v>Exchange rate :</v>
      </c>
      <c r="B969" s="80">
        <f>Invoice!C971</f>
        <v>0</v>
      </c>
      <c r="C969" s="81">
        <f>Invoice!B971</f>
        <v>0</v>
      </c>
      <c r="D969" s="86">
        <f t="shared" si="44"/>
        <v>0</v>
      </c>
      <c r="E969" s="86">
        <f t="shared" si="45"/>
        <v>0</v>
      </c>
      <c r="F969" s="87">
        <f>Invoice!G971</f>
        <v>0</v>
      </c>
      <c r="G969" s="88">
        <f t="shared" si="46"/>
        <v>0</v>
      </c>
    </row>
    <row r="970" spans="1:7" s="85" customFormat="1" hidden="1">
      <c r="A970" s="101" t="str">
        <f>Invoice!F972</f>
        <v>Exchange rate :</v>
      </c>
      <c r="B970" s="80">
        <f>Invoice!C972</f>
        <v>0</v>
      </c>
      <c r="C970" s="81">
        <f>Invoice!B972</f>
        <v>0</v>
      </c>
      <c r="D970" s="86">
        <f t="shared" si="44"/>
        <v>0</v>
      </c>
      <c r="E970" s="86">
        <f t="shared" si="45"/>
        <v>0</v>
      </c>
      <c r="F970" s="87">
        <f>Invoice!G972</f>
        <v>0</v>
      </c>
      <c r="G970" s="88">
        <f t="shared" si="46"/>
        <v>0</v>
      </c>
    </row>
    <row r="971" spans="1:7" s="85" customFormat="1" hidden="1">
      <c r="A971" s="101" t="str">
        <f>Invoice!F973</f>
        <v>Exchange rate :</v>
      </c>
      <c r="B971" s="80">
        <f>Invoice!C973</f>
        <v>0</v>
      </c>
      <c r="C971" s="81">
        <f>Invoice!B973</f>
        <v>0</v>
      </c>
      <c r="D971" s="86">
        <f t="shared" si="44"/>
        <v>0</v>
      </c>
      <c r="E971" s="86">
        <f t="shared" si="45"/>
        <v>0</v>
      </c>
      <c r="F971" s="87">
        <f>Invoice!G973</f>
        <v>0</v>
      </c>
      <c r="G971" s="88">
        <f t="shared" si="46"/>
        <v>0</v>
      </c>
    </row>
    <row r="972" spans="1:7" s="85" customFormat="1" hidden="1">
      <c r="A972" s="101" t="str">
        <f>Invoice!F974</f>
        <v>Exchange rate :</v>
      </c>
      <c r="B972" s="80">
        <f>Invoice!C974</f>
        <v>0</v>
      </c>
      <c r="C972" s="81">
        <f>Invoice!B974</f>
        <v>0</v>
      </c>
      <c r="D972" s="86">
        <f t="shared" si="44"/>
        <v>0</v>
      </c>
      <c r="E972" s="86">
        <f t="shared" si="45"/>
        <v>0</v>
      </c>
      <c r="F972" s="87">
        <f>Invoice!G974</f>
        <v>0</v>
      </c>
      <c r="G972" s="88">
        <f t="shared" si="46"/>
        <v>0</v>
      </c>
    </row>
    <row r="973" spans="1:7" s="85" customFormat="1" hidden="1">
      <c r="A973" s="101" t="str">
        <f>Invoice!F975</f>
        <v>Exchange rate :</v>
      </c>
      <c r="B973" s="80">
        <f>Invoice!C975</f>
        <v>0</v>
      </c>
      <c r="C973" s="81">
        <f>Invoice!B975</f>
        <v>0</v>
      </c>
      <c r="D973" s="86">
        <f t="shared" si="44"/>
        <v>0</v>
      </c>
      <c r="E973" s="86">
        <f t="shared" si="45"/>
        <v>0</v>
      </c>
      <c r="F973" s="87">
        <f>Invoice!G975</f>
        <v>0</v>
      </c>
      <c r="G973" s="88">
        <f t="shared" si="46"/>
        <v>0</v>
      </c>
    </row>
    <row r="974" spans="1:7" s="85" customFormat="1" hidden="1">
      <c r="A974" s="101" t="str">
        <f>Invoice!F976</f>
        <v>Exchange rate :</v>
      </c>
      <c r="B974" s="80">
        <f>Invoice!C976</f>
        <v>0</v>
      </c>
      <c r="C974" s="81">
        <f>Invoice!B976</f>
        <v>0</v>
      </c>
      <c r="D974" s="86">
        <f t="shared" si="44"/>
        <v>0</v>
      </c>
      <c r="E974" s="86">
        <f t="shared" si="45"/>
        <v>0</v>
      </c>
      <c r="F974" s="87">
        <f>Invoice!G976</f>
        <v>0</v>
      </c>
      <c r="G974" s="88">
        <f t="shared" si="46"/>
        <v>0</v>
      </c>
    </row>
    <row r="975" spans="1:7" s="85" customFormat="1" hidden="1">
      <c r="A975" s="101" t="str">
        <f>Invoice!F977</f>
        <v>Exchange rate :</v>
      </c>
      <c r="B975" s="80">
        <f>Invoice!C977</f>
        <v>0</v>
      </c>
      <c r="C975" s="81">
        <f>Invoice!B977</f>
        <v>0</v>
      </c>
      <c r="D975" s="86">
        <f t="shared" si="44"/>
        <v>0</v>
      </c>
      <c r="E975" s="86">
        <f t="shared" si="45"/>
        <v>0</v>
      </c>
      <c r="F975" s="87">
        <f>Invoice!G977</f>
        <v>0</v>
      </c>
      <c r="G975" s="88">
        <f t="shared" si="46"/>
        <v>0</v>
      </c>
    </row>
    <row r="976" spans="1:7" s="85" customFormat="1" hidden="1">
      <c r="A976" s="101" t="str">
        <f>Invoice!F978</f>
        <v>Exchange rate :</v>
      </c>
      <c r="B976" s="80">
        <f>Invoice!C978</f>
        <v>0</v>
      </c>
      <c r="C976" s="81">
        <f>Invoice!B978</f>
        <v>0</v>
      </c>
      <c r="D976" s="86">
        <f t="shared" si="44"/>
        <v>0</v>
      </c>
      <c r="E976" s="86">
        <f t="shared" si="45"/>
        <v>0</v>
      </c>
      <c r="F976" s="87">
        <f>Invoice!G978</f>
        <v>0</v>
      </c>
      <c r="G976" s="88">
        <f t="shared" si="46"/>
        <v>0</v>
      </c>
    </row>
    <row r="977" spans="1:7" s="85" customFormat="1" hidden="1">
      <c r="A977" s="101" t="str">
        <f>Invoice!F979</f>
        <v>Exchange rate :</v>
      </c>
      <c r="B977" s="80">
        <f>Invoice!C979</f>
        <v>0</v>
      </c>
      <c r="C977" s="81">
        <f>Invoice!B979</f>
        <v>0</v>
      </c>
      <c r="D977" s="86">
        <f t="shared" si="44"/>
        <v>0</v>
      </c>
      <c r="E977" s="86">
        <f t="shared" si="45"/>
        <v>0</v>
      </c>
      <c r="F977" s="87">
        <f>Invoice!G979</f>
        <v>0</v>
      </c>
      <c r="G977" s="88">
        <f t="shared" si="46"/>
        <v>0</v>
      </c>
    </row>
    <row r="978" spans="1:7" s="85" customFormat="1" hidden="1">
      <c r="A978" s="101" t="str">
        <f>Invoice!F980</f>
        <v>Exchange rate :</v>
      </c>
      <c r="B978" s="80">
        <f>Invoice!C980</f>
        <v>0</v>
      </c>
      <c r="C978" s="81">
        <f>Invoice!B980</f>
        <v>0</v>
      </c>
      <c r="D978" s="86">
        <f t="shared" si="44"/>
        <v>0</v>
      </c>
      <c r="E978" s="86">
        <f t="shared" si="45"/>
        <v>0</v>
      </c>
      <c r="F978" s="87">
        <f>Invoice!G980</f>
        <v>0</v>
      </c>
      <c r="G978" s="88">
        <f t="shared" si="46"/>
        <v>0</v>
      </c>
    </row>
    <row r="979" spans="1:7" s="85" customFormat="1" hidden="1">
      <c r="A979" s="101" t="str">
        <f>Invoice!F981</f>
        <v>Exchange rate :</v>
      </c>
      <c r="B979" s="80">
        <f>Invoice!C981</f>
        <v>0</v>
      </c>
      <c r="C979" s="81">
        <f>Invoice!B981</f>
        <v>0</v>
      </c>
      <c r="D979" s="86">
        <f t="shared" si="44"/>
        <v>0</v>
      </c>
      <c r="E979" s="86">
        <f t="shared" si="45"/>
        <v>0</v>
      </c>
      <c r="F979" s="87">
        <f>Invoice!G981</f>
        <v>0</v>
      </c>
      <c r="G979" s="88">
        <f t="shared" si="46"/>
        <v>0</v>
      </c>
    </row>
    <row r="980" spans="1:7" s="85" customFormat="1" hidden="1">
      <c r="A980" s="101" t="str">
        <f>Invoice!F982</f>
        <v>Exchange rate :</v>
      </c>
      <c r="B980" s="80">
        <f>Invoice!C982</f>
        <v>0</v>
      </c>
      <c r="C980" s="81">
        <f>Invoice!B982</f>
        <v>0</v>
      </c>
      <c r="D980" s="86">
        <f t="shared" si="44"/>
        <v>0</v>
      </c>
      <c r="E980" s="86">
        <f t="shared" si="45"/>
        <v>0</v>
      </c>
      <c r="F980" s="87">
        <f>Invoice!G982</f>
        <v>0</v>
      </c>
      <c r="G980" s="88">
        <f t="shared" si="46"/>
        <v>0</v>
      </c>
    </row>
    <row r="981" spans="1:7" s="85" customFormat="1" hidden="1">
      <c r="A981" s="101" t="str">
        <f>Invoice!F983</f>
        <v>Exchange rate :</v>
      </c>
      <c r="B981" s="80">
        <f>Invoice!C983</f>
        <v>0</v>
      </c>
      <c r="C981" s="81">
        <f>Invoice!B983</f>
        <v>0</v>
      </c>
      <c r="D981" s="86">
        <f t="shared" si="44"/>
        <v>0</v>
      </c>
      <c r="E981" s="86">
        <f t="shared" si="45"/>
        <v>0</v>
      </c>
      <c r="F981" s="87">
        <f>Invoice!G983</f>
        <v>0</v>
      </c>
      <c r="G981" s="88">
        <f t="shared" si="46"/>
        <v>0</v>
      </c>
    </row>
    <row r="982" spans="1:7" s="85" customFormat="1" hidden="1">
      <c r="A982" s="101" t="str">
        <f>Invoice!F984</f>
        <v>Exchange rate :</v>
      </c>
      <c r="B982" s="80">
        <f>Invoice!C984</f>
        <v>0</v>
      </c>
      <c r="C982" s="81">
        <f>Invoice!B984</f>
        <v>0</v>
      </c>
      <c r="D982" s="86">
        <f t="shared" si="44"/>
        <v>0</v>
      </c>
      <c r="E982" s="86">
        <f t="shared" si="45"/>
        <v>0</v>
      </c>
      <c r="F982" s="87">
        <f>Invoice!G984</f>
        <v>0</v>
      </c>
      <c r="G982" s="88">
        <f t="shared" si="46"/>
        <v>0</v>
      </c>
    </row>
    <row r="983" spans="1:7" s="85" customFormat="1" hidden="1">
      <c r="A983" s="101" t="str">
        <f>Invoice!F985</f>
        <v>Exchange rate :</v>
      </c>
      <c r="B983" s="80">
        <f>Invoice!C985</f>
        <v>0</v>
      </c>
      <c r="C983" s="81">
        <f>Invoice!B985</f>
        <v>0</v>
      </c>
      <c r="D983" s="86">
        <f t="shared" si="44"/>
        <v>0</v>
      </c>
      <c r="E983" s="86">
        <f t="shared" si="45"/>
        <v>0</v>
      </c>
      <c r="F983" s="87">
        <f>Invoice!G985</f>
        <v>0</v>
      </c>
      <c r="G983" s="88">
        <f t="shared" si="46"/>
        <v>0</v>
      </c>
    </row>
    <row r="984" spans="1:7" s="85" customFormat="1" hidden="1">
      <c r="A984" s="101" t="str">
        <f>Invoice!F986</f>
        <v>Exchange rate :</v>
      </c>
      <c r="B984" s="80">
        <f>Invoice!C986</f>
        <v>0</v>
      </c>
      <c r="C984" s="81">
        <f>Invoice!B986</f>
        <v>0</v>
      </c>
      <c r="D984" s="86">
        <f t="shared" si="44"/>
        <v>0</v>
      </c>
      <c r="E984" s="86">
        <f t="shared" si="45"/>
        <v>0</v>
      </c>
      <c r="F984" s="87">
        <f>Invoice!G986</f>
        <v>0</v>
      </c>
      <c r="G984" s="88">
        <f t="shared" si="46"/>
        <v>0</v>
      </c>
    </row>
    <row r="985" spans="1:7" s="85" customFormat="1" hidden="1">
      <c r="A985" s="101" t="str">
        <f>Invoice!F987</f>
        <v>Exchange rate :</v>
      </c>
      <c r="B985" s="80">
        <f>Invoice!C987</f>
        <v>0</v>
      </c>
      <c r="C985" s="81">
        <f>Invoice!B987</f>
        <v>0</v>
      </c>
      <c r="D985" s="86">
        <f t="shared" si="44"/>
        <v>0</v>
      </c>
      <c r="E985" s="86">
        <f t="shared" si="45"/>
        <v>0</v>
      </c>
      <c r="F985" s="87">
        <f>Invoice!G987</f>
        <v>0</v>
      </c>
      <c r="G985" s="88">
        <f t="shared" si="46"/>
        <v>0</v>
      </c>
    </row>
    <row r="986" spans="1:7" s="85" customFormat="1" hidden="1">
      <c r="A986" s="101" t="str">
        <f>Invoice!F988</f>
        <v>Exchange rate :</v>
      </c>
      <c r="B986" s="80">
        <f>Invoice!C988</f>
        <v>0</v>
      </c>
      <c r="C986" s="81">
        <f>Invoice!B988</f>
        <v>0</v>
      </c>
      <c r="D986" s="86">
        <f t="shared" si="44"/>
        <v>0</v>
      </c>
      <c r="E986" s="86">
        <f t="shared" si="45"/>
        <v>0</v>
      </c>
      <c r="F986" s="87">
        <f>Invoice!G988</f>
        <v>0</v>
      </c>
      <c r="G986" s="88">
        <f t="shared" si="46"/>
        <v>0</v>
      </c>
    </row>
    <row r="987" spans="1:7" s="85" customFormat="1" hidden="1">
      <c r="A987" s="101" t="str">
        <f>Invoice!F989</f>
        <v>Exchange rate :</v>
      </c>
      <c r="B987" s="80">
        <f>Invoice!C989</f>
        <v>0</v>
      </c>
      <c r="C987" s="81">
        <f>Invoice!B989</f>
        <v>0</v>
      </c>
      <c r="D987" s="86">
        <f t="shared" si="44"/>
        <v>0</v>
      </c>
      <c r="E987" s="86">
        <f t="shared" si="45"/>
        <v>0</v>
      </c>
      <c r="F987" s="87">
        <f>Invoice!G989</f>
        <v>0</v>
      </c>
      <c r="G987" s="88">
        <f t="shared" si="46"/>
        <v>0</v>
      </c>
    </row>
    <row r="988" spans="1:7" s="85" customFormat="1" hidden="1">
      <c r="A988" s="101" t="str">
        <f>Invoice!F990</f>
        <v>Exchange rate :</v>
      </c>
      <c r="B988" s="80">
        <f>Invoice!C990</f>
        <v>0</v>
      </c>
      <c r="C988" s="81">
        <f>Invoice!B990</f>
        <v>0</v>
      </c>
      <c r="D988" s="86">
        <f t="shared" si="44"/>
        <v>0</v>
      </c>
      <c r="E988" s="86">
        <f t="shared" si="45"/>
        <v>0</v>
      </c>
      <c r="F988" s="87">
        <f>Invoice!G990</f>
        <v>0</v>
      </c>
      <c r="G988" s="88">
        <f t="shared" si="46"/>
        <v>0</v>
      </c>
    </row>
    <row r="989" spans="1:7" s="85" customFormat="1" hidden="1">
      <c r="A989" s="101" t="str">
        <f>Invoice!F991</f>
        <v>Exchange rate :</v>
      </c>
      <c r="B989" s="80">
        <f>Invoice!C991</f>
        <v>0</v>
      </c>
      <c r="C989" s="81">
        <f>Invoice!B991</f>
        <v>0</v>
      </c>
      <c r="D989" s="86">
        <f t="shared" si="44"/>
        <v>0</v>
      </c>
      <c r="E989" s="86">
        <f t="shared" si="45"/>
        <v>0</v>
      </c>
      <c r="F989" s="87">
        <f>Invoice!G991</f>
        <v>0</v>
      </c>
      <c r="G989" s="88">
        <f t="shared" si="46"/>
        <v>0</v>
      </c>
    </row>
    <row r="990" spans="1:7" s="85" customFormat="1" hidden="1">
      <c r="A990" s="101" t="str">
        <f>Invoice!F992</f>
        <v>Exchange rate :</v>
      </c>
      <c r="B990" s="80">
        <f>Invoice!C992</f>
        <v>0</v>
      </c>
      <c r="C990" s="81">
        <f>Invoice!B992</f>
        <v>0</v>
      </c>
      <c r="D990" s="86">
        <f t="shared" si="44"/>
        <v>0</v>
      </c>
      <c r="E990" s="86">
        <f t="shared" si="45"/>
        <v>0</v>
      </c>
      <c r="F990" s="87">
        <f>Invoice!G992</f>
        <v>0</v>
      </c>
      <c r="G990" s="88">
        <f t="shared" si="46"/>
        <v>0</v>
      </c>
    </row>
    <row r="991" spans="1:7" s="85" customFormat="1" hidden="1">
      <c r="A991" s="101" t="str">
        <f>Invoice!F993</f>
        <v>Exchange rate :</v>
      </c>
      <c r="B991" s="80">
        <f>Invoice!C993</f>
        <v>0</v>
      </c>
      <c r="C991" s="81">
        <f>Invoice!B993</f>
        <v>0</v>
      </c>
      <c r="D991" s="86">
        <f t="shared" si="44"/>
        <v>0</v>
      </c>
      <c r="E991" s="86">
        <f t="shared" si="45"/>
        <v>0</v>
      </c>
      <c r="F991" s="87">
        <f>Invoice!G993</f>
        <v>0</v>
      </c>
      <c r="G991" s="88">
        <f t="shared" si="46"/>
        <v>0</v>
      </c>
    </row>
    <row r="992" spans="1:7" s="85" customFormat="1" hidden="1">
      <c r="A992" s="101" t="str">
        <f>Invoice!F994</f>
        <v>Exchange rate :</v>
      </c>
      <c r="B992" s="80">
        <f>Invoice!C994</f>
        <v>0</v>
      </c>
      <c r="C992" s="81">
        <f>Invoice!B994</f>
        <v>0</v>
      </c>
      <c r="D992" s="86">
        <f t="shared" si="44"/>
        <v>0</v>
      </c>
      <c r="E992" s="86">
        <f t="shared" si="45"/>
        <v>0</v>
      </c>
      <c r="F992" s="87">
        <f>Invoice!G994</f>
        <v>0</v>
      </c>
      <c r="G992" s="88">
        <f t="shared" si="46"/>
        <v>0</v>
      </c>
    </row>
    <row r="993" spans="1:7" s="85" customFormat="1" hidden="1">
      <c r="A993" s="101" t="str">
        <f>Invoice!F995</f>
        <v>Exchange rate :</v>
      </c>
      <c r="B993" s="80">
        <f>Invoice!C995</f>
        <v>0</v>
      </c>
      <c r="C993" s="81">
        <f>Invoice!B995</f>
        <v>0</v>
      </c>
      <c r="D993" s="86">
        <f t="shared" si="44"/>
        <v>0</v>
      </c>
      <c r="E993" s="86">
        <f t="shared" si="45"/>
        <v>0</v>
      </c>
      <c r="F993" s="87">
        <f>Invoice!G995</f>
        <v>0</v>
      </c>
      <c r="G993" s="88">
        <f t="shared" si="46"/>
        <v>0</v>
      </c>
    </row>
    <row r="994" spans="1:7" s="85" customFormat="1" hidden="1">
      <c r="A994" s="101" t="str">
        <f>Invoice!F996</f>
        <v>Exchange rate :</v>
      </c>
      <c r="B994" s="80">
        <f>Invoice!C996</f>
        <v>0</v>
      </c>
      <c r="C994" s="81">
        <f>Invoice!B996</f>
        <v>0</v>
      </c>
      <c r="D994" s="86">
        <f t="shared" si="44"/>
        <v>0</v>
      </c>
      <c r="E994" s="86">
        <f t="shared" si="45"/>
        <v>0</v>
      </c>
      <c r="F994" s="87">
        <f>Invoice!G996</f>
        <v>0</v>
      </c>
      <c r="G994" s="88">
        <f t="shared" si="46"/>
        <v>0</v>
      </c>
    </row>
    <row r="995" spans="1:7" s="85" customFormat="1" hidden="1">
      <c r="A995" s="101" t="str">
        <f>Invoice!F997</f>
        <v>Exchange rate :</v>
      </c>
      <c r="B995" s="80">
        <f>Invoice!C997</f>
        <v>0</v>
      </c>
      <c r="C995" s="81">
        <f>Invoice!B997</f>
        <v>0</v>
      </c>
      <c r="D995" s="86">
        <f t="shared" si="44"/>
        <v>0</v>
      </c>
      <c r="E995" s="86">
        <f t="shared" si="45"/>
        <v>0</v>
      </c>
      <c r="F995" s="87">
        <f>Invoice!G997</f>
        <v>0</v>
      </c>
      <c r="G995" s="88">
        <f t="shared" si="46"/>
        <v>0</v>
      </c>
    </row>
    <row r="996" spans="1:7" s="85" customFormat="1" hidden="1">
      <c r="A996" s="101" t="str">
        <f>Invoice!F998</f>
        <v>Exchange rate :</v>
      </c>
      <c r="B996" s="80">
        <f>Invoice!C998</f>
        <v>0</v>
      </c>
      <c r="C996" s="81">
        <f>Invoice!B998</f>
        <v>0</v>
      </c>
      <c r="D996" s="86">
        <f t="shared" si="44"/>
        <v>0</v>
      </c>
      <c r="E996" s="86">
        <f t="shared" si="45"/>
        <v>0</v>
      </c>
      <c r="F996" s="87">
        <f>Invoice!G998</f>
        <v>0</v>
      </c>
      <c r="G996" s="88">
        <f t="shared" si="46"/>
        <v>0</v>
      </c>
    </row>
    <row r="997" spans="1:7" s="85" customFormat="1" hidden="1">
      <c r="A997" s="101" t="str">
        <f>Invoice!F999</f>
        <v>Exchange rate :</v>
      </c>
      <c r="B997" s="80">
        <f>Invoice!C999</f>
        <v>0</v>
      </c>
      <c r="C997" s="81">
        <f>Invoice!B999</f>
        <v>0</v>
      </c>
      <c r="D997" s="86">
        <f t="shared" si="44"/>
        <v>0</v>
      </c>
      <c r="E997" s="86">
        <f t="shared" si="45"/>
        <v>0</v>
      </c>
      <c r="F997" s="87">
        <f>Invoice!G999</f>
        <v>0</v>
      </c>
      <c r="G997" s="88">
        <f t="shared" si="46"/>
        <v>0</v>
      </c>
    </row>
    <row r="998" spans="1:7" s="85" customFormat="1" hidden="1">
      <c r="A998" s="101" t="str">
        <f>Invoice!F1000</f>
        <v>Exchange rate :</v>
      </c>
      <c r="B998" s="80">
        <f>Invoice!C1000</f>
        <v>0</v>
      </c>
      <c r="C998" s="81">
        <f>Invoice!B1000</f>
        <v>0</v>
      </c>
      <c r="D998" s="86">
        <f t="shared" si="44"/>
        <v>0</v>
      </c>
      <c r="E998" s="86">
        <f t="shared" si="45"/>
        <v>0</v>
      </c>
      <c r="F998" s="87">
        <f>Invoice!G1000</f>
        <v>0</v>
      </c>
      <c r="G998" s="88">
        <f t="shared" si="46"/>
        <v>0</v>
      </c>
    </row>
    <row r="999" spans="1:7" s="85" customFormat="1">
      <c r="A999" s="101"/>
      <c r="B999" s="80"/>
      <c r="C999" s="81"/>
      <c r="D999" s="86"/>
      <c r="E999" s="86"/>
      <c r="F999" s="87"/>
      <c r="G999" s="88"/>
    </row>
    <row r="1000" spans="1:7" s="85" customFormat="1">
      <c r="A1000" s="101" t="str">
        <f>Invoice!F1002</f>
        <v>Discount</v>
      </c>
      <c r="B1000" s="80"/>
      <c r="C1000" s="81"/>
      <c r="D1000" s="86">
        <f>F1000/$D$14</f>
        <v>0</v>
      </c>
      <c r="E1000" s="86">
        <f>G1000/$D$14</f>
        <v>0</v>
      </c>
      <c r="F1000" s="87">
        <f>Invoice!G1002</f>
        <v>0</v>
      </c>
      <c r="G1000" s="88">
        <f>F1000</f>
        <v>0</v>
      </c>
    </row>
    <row r="1001" spans="1:7" s="85" customFormat="1" ht="13.5" thickBot="1">
      <c r="A1001" s="89"/>
      <c r="B1001" s="90"/>
      <c r="C1001" s="91"/>
      <c r="D1001" s="92"/>
      <c r="E1001" s="92"/>
      <c r="F1001" s="93"/>
      <c r="G1001" s="94"/>
    </row>
    <row r="1002" spans="1:7" s="52" customFormat="1">
      <c r="D1002" s="52" t="s">
        <v>38</v>
      </c>
      <c r="G1002" s="95">
        <f>SUM(G18:G999)</f>
        <v>9426.5300000000025</v>
      </c>
    </row>
    <row r="1003" spans="1:7" s="52" customFormat="1">
      <c r="A1003" s="53"/>
      <c r="D1003" s="52" t="s">
        <v>39</v>
      </c>
      <c r="G1003" s="96">
        <f>G1002+G1000</f>
        <v>9426.5300000000025</v>
      </c>
    </row>
    <row r="1004" spans="1:7" s="52" customFormat="1">
      <c r="D1004" s="52" t="s">
        <v>40</v>
      </c>
      <c r="G1004" s="97">
        <f>G1003-G1005</f>
        <v>8809.8411214953303</v>
      </c>
    </row>
    <row r="1005" spans="1:7" s="52" customFormat="1">
      <c r="D1005" s="52" t="s">
        <v>41</v>
      </c>
      <c r="G1005" s="97">
        <f>(G1003*7)/107</f>
        <v>616.68887850467308</v>
      </c>
    </row>
    <row r="1006" spans="1:7" s="52" customFormat="1">
      <c r="D1006" s="53" t="s">
        <v>42</v>
      </c>
      <c r="G1006" s="98">
        <f>SUM(G1004:G1005)</f>
        <v>9426.5300000000025</v>
      </c>
    </row>
    <row r="1007" spans="1:7" s="52" customFormat="1"/>
    <row r="1008" spans="1:7" s="52" customFormat="1" ht="8.25" customHeight="1"/>
    <row r="1009" spans="1:1" s="52" customFormat="1" ht="11.25" customHeight="1"/>
    <row r="1010" spans="1:1" s="52" customFormat="1" ht="8.25" customHeight="1"/>
    <row r="1011" spans="1:1" s="52" customFormat="1"/>
    <row r="1012" spans="1:1" s="52" customFormat="1" ht="10.5" customHeight="1">
      <c r="A1012" s="53"/>
    </row>
    <row r="1013" spans="1:1" s="52" customFormat="1" ht="9" customHeight="1"/>
    <row r="1014" spans="1:1" s="52" customFormat="1" ht="13.5" customHeight="1">
      <c r="A1014" s="53"/>
    </row>
    <row r="1015" spans="1:1" s="52" customFormat="1" ht="9.75" customHeight="1">
      <c r="A1015" s="100"/>
    </row>
    <row r="1016" spans="1:1" s="52" customFormat="1"/>
    <row r="1017" spans="1:1" s="52" customFormat="1"/>
    <row r="1018" spans="1:1" s="52" customFormat="1"/>
    <row r="1019" spans="1:1" s="52" customFormat="1"/>
    <row r="1020" spans="1:1" s="52" customFormat="1"/>
    <row r="1021" spans="1:1" s="52" customFormat="1"/>
    <row r="1022" spans="1:1" s="52" customFormat="1"/>
    <row r="1023" spans="1:1" s="52" customFormat="1"/>
    <row r="1024" spans="1:1" s="52" customFormat="1"/>
    <row r="1025" s="52" customFormat="1"/>
    <row r="1026" s="52" customFormat="1"/>
    <row r="1027" s="52" customFormat="1"/>
    <row r="1028" s="52" customFormat="1"/>
    <row r="1029" s="52" customFormat="1"/>
    <row r="1030" s="52" customFormat="1"/>
    <row r="1031" s="52" customFormat="1"/>
    <row r="1032" s="52" customFormat="1"/>
    <row r="1033" s="52" customFormat="1"/>
    <row r="1034" s="52" customFormat="1"/>
    <row r="1035" s="52" customFormat="1"/>
    <row r="1036" s="52" customFormat="1"/>
    <row r="1037" s="52" customFormat="1"/>
    <row r="1038" s="52" customFormat="1"/>
    <row r="1039" s="52" customFormat="1"/>
    <row r="1040" s="52" customFormat="1"/>
    <row r="1041" s="52" customFormat="1"/>
    <row r="1042" s="52" customFormat="1"/>
    <row r="1043" s="52" customFormat="1"/>
    <row r="1044" s="52" customFormat="1"/>
    <row r="1045" s="52" customFormat="1"/>
    <row r="1046" s="52" customFormat="1"/>
    <row r="1047" s="52" customFormat="1"/>
    <row r="1048" s="52" customFormat="1"/>
    <row r="1049" s="52" customFormat="1"/>
    <row r="1050" s="52" customFormat="1"/>
    <row r="1051" s="52" customFormat="1"/>
    <row r="1052" s="52" customFormat="1"/>
    <row r="1053" s="52" customFormat="1"/>
    <row r="1054" s="52" customFormat="1"/>
    <row r="1055" s="52" customFormat="1"/>
    <row r="1056" s="52" customFormat="1"/>
    <row r="1057" s="52" customFormat="1"/>
    <row r="1058" s="52" customFormat="1"/>
    <row r="1059" s="52" customFormat="1"/>
    <row r="1060" s="52" customFormat="1"/>
    <row r="1061" s="52" customFormat="1"/>
    <row r="1062" s="52" customFormat="1"/>
    <row r="1063" s="52" customFormat="1"/>
    <row r="1064" s="52" customFormat="1"/>
    <row r="1065" s="52" customFormat="1"/>
    <row r="1066" s="52" customFormat="1"/>
    <row r="1067" s="52" customFormat="1"/>
    <row r="1068" s="52" customFormat="1"/>
    <row r="1069" s="52" customFormat="1"/>
    <row r="1070" s="52" customFormat="1"/>
    <row r="1071" s="52" customFormat="1"/>
    <row r="1072" s="52" customFormat="1"/>
    <row r="1073" s="52" customFormat="1"/>
    <row r="1074" s="52" customFormat="1"/>
    <row r="1075" s="52" customFormat="1"/>
    <row r="1076" s="52" customFormat="1"/>
    <row r="1077" s="52" customFormat="1"/>
    <row r="1078" s="52" customFormat="1"/>
    <row r="1079" s="52" customFormat="1"/>
    <row r="1080" s="52" customFormat="1"/>
    <row r="1081" s="52" customFormat="1"/>
    <row r="1082" s="52" customFormat="1"/>
    <row r="1083" s="52" customFormat="1"/>
    <row r="1084" s="52" customFormat="1"/>
    <row r="1085" s="52" customFormat="1"/>
    <row r="1086" s="52" customFormat="1"/>
    <row r="1087" s="52" customFormat="1"/>
    <row r="1088" s="52" customFormat="1"/>
    <row r="1089" s="52" customFormat="1"/>
    <row r="1090" s="52" customFormat="1"/>
    <row r="1091" s="52" customFormat="1"/>
    <row r="1092" s="52" customFormat="1"/>
    <row r="1093" s="52" customFormat="1"/>
    <row r="1094" s="52" customFormat="1"/>
    <row r="1095" s="52" customFormat="1"/>
    <row r="1096" s="52" customFormat="1"/>
    <row r="1097" s="52" customFormat="1"/>
    <row r="1098" s="52" customFormat="1"/>
    <row r="1099" s="52" customFormat="1"/>
    <row r="1100" s="52" customFormat="1"/>
    <row r="1101" s="52" customFormat="1"/>
    <row r="1102" s="52" customFormat="1"/>
    <row r="1103" s="52" customFormat="1"/>
    <row r="1104" s="52" customFormat="1"/>
    <row r="1105" s="52" customFormat="1"/>
    <row r="1106" s="52" customFormat="1"/>
    <row r="1107" s="52" customFormat="1"/>
    <row r="1108" s="52" customFormat="1"/>
    <row r="1109" s="52" customFormat="1"/>
    <row r="1110" s="52" customFormat="1"/>
    <row r="1111" s="52" customFormat="1"/>
    <row r="1112" s="52" customFormat="1"/>
    <row r="1113" s="52" customFormat="1"/>
    <row r="1114" s="52" customFormat="1"/>
    <row r="1115" s="52" customFormat="1"/>
    <row r="1116" s="52" customFormat="1"/>
    <row r="1117" s="52" customFormat="1"/>
    <row r="1118" s="52" customFormat="1"/>
    <row r="1119" s="52" customFormat="1"/>
    <row r="1120" s="52" customFormat="1"/>
    <row r="1121" s="52" customFormat="1"/>
    <row r="1122" s="52" customFormat="1"/>
    <row r="1123" s="52" customFormat="1"/>
    <row r="1124" s="52" customFormat="1"/>
    <row r="1125" s="52" customFormat="1"/>
    <row r="1126" s="52" customFormat="1"/>
    <row r="1127" s="52" customFormat="1"/>
    <row r="1128" s="52" customFormat="1"/>
    <row r="1129" s="52" customFormat="1"/>
    <row r="1130" s="52" customFormat="1"/>
    <row r="1131" s="52" customFormat="1"/>
    <row r="1132" s="52" customFormat="1"/>
    <row r="1133" s="52" customFormat="1"/>
    <row r="1134" s="52" customFormat="1"/>
    <row r="1135" s="52" customFormat="1"/>
    <row r="1136" s="52" customFormat="1"/>
    <row r="1137" s="52" customFormat="1"/>
    <row r="1138" s="52" customFormat="1"/>
    <row r="1139" s="52" customFormat="1"/>
    <row r="1140" s="52" customFormat="1"/>
    <row r="1141" s="52" customFormat="1"/>
    <row r="1142" s="52" customFormat="1"/>
    <row r="1143" s="52" customFormat="1"/>
    <row r="1144" s="52" customFormat="1"/>
    <row r="1145" s="52" customFormat="1"/>
    <row r="1146" s="52" customFormat="1"/>
    <row r="1147" s="52" customFormat="1"/>
    <row r="1148" s="52" customFormat="1"/>
    <row r="1149" s="52" customFormat="1"/>
    <row r="1150" s="52" customFormat="1"/>
    <row r="1151" s="52" customFormat="1"/>
    <row r="1152" s="52" customFormat="1"/>
    <row r="1153" s="52" customFormat="1"/>
    <row r="1154" s="52" customFormat="1"/>
    <row r="1155" s="52" customFormat="1"/>
    <row r="1156" s="52" customFormat="1"/>
    <row r="1157" s="52" customFormat="1"/>
    <row r="1158" s="52" customFormat="1"/>
    <row r="1159" s="52" customFormat="1"/>
    <row r="1160" s="52" customFormat="1"/>
    <row r="1161" s="52" customFormat="1"/>
    <row r="1162" s="52" customFormat="1"/>
    <row r="1163" s="52" customFormat="1"/>
    <row r="1164" s="52" customFormat="1"/>
    <row r="1165" s="52" customFormat="1"/>
    <row r="1166" s="52" customFormat="1"/>
    <row r="1167" s="52" customFormat="1"/>
    <row r="1168" s="52" customFormat="1"/>
    <row r="1169" s="52" customFormat="1"/>
    <row r="1170" s="52" customFormat="1"/>
    <row r="1171" s="52" customFormat="1"/>
    <row r="1172" s="52" customFormat="1"/>
    <row r="1173" s="52" customFormat="1"/>
    <row r="1174" s="52" customFormat="1"/>
    <row r="1175" s="52" customFormat="1"/>
    <row r="1176" s="52" customFormat="1"/>
    <row r="1177" s="52" customFormat="1"/>
    <row r="1178" s="52" customFormat="1"/>
    <row r="1179" s="52" customFormat="1"/>
    <row r="1180" s="52" customFormat="1"/>
    <row r="1181" s="52" customFormat="1"/>
    <row r="1182" s="52" customFormat="1"/>
    <row r="1183" s="52" customFormat="1"/>
    <row r="1184" s="52" customFormat="1"/>
    <row r="1185" s="52" customFormat="1"/>
    <row r="1186" s="52" customFormat="1"/>
    <row r="1187" s="52" customFormat="1"/>
    <row r="1188" s="52" customFormat="1"/>
    <row r="1189" s="52" customFormat="1"/>
    <row r="1190" s="52" customFormat="1"/>
    <row r="1191" s="52" customFormat="1"/>
    <row r="1192" s="52" customFormat="1"/>
    <row r="1193" s="52" customFormat="1"/>
    <row r="1194" s="52" customFormat="1"/>
    <row r="1195" s="52" customFormat="1"/>
    <row r="1196" s="52" customFormat="1"/>
    <row r="1197" s="52" customFormat="1"/>
    <row r="1198" s="52" customFormat="1"/>
    <row r="1199" s="52" customFormat="1"/>
    <row r="1200" s="52" customFormat="1"/>
    <row r="1201" s="52" customFormat="1"/>
    <row r="1202" s="52" customFormat="1"/>
    <row r="1203" s="52" customFormat="1"/>
    <row r="1204" s="52" customFormat="1"/>
    <row r="1205" s="52" customFormat="1"/>
    <row r="1206" s="52" customFormat="1"/>
    <row r="1207" s="52" customFormat="1"/>
    <row r="1208" s="52" customFormat="1"/>
    <row r="1209" s="52" customFormat="1"/>
    <row r="1210" s="52" customFormat="1"/>
    <row r="1211" s="52" customFormat="1"/>
    <row r="1212" s="52" customFormat="1"/>
    <row r="1213" s="52" customFormat="1"/>
    <row r="1214" s="52" customFormat="1"/>
    <row r="1215" s="52" customFormat="1"/>
    <row r="1216" s="52" customFormat="1"/>
    <row r="1217" s="52" customFormat="1"/>
    <row r="1218" s="52" customFormat="1"/>
    <row r="1219" s="52" customFormat="1"/>
    <row r="1220" s="52" customFormat="1"/>
    <row r="1221" s="52" customFormat="1"/>
    <row r="1222" s="52" customFormat="1"/>
    <row r="1223" s="52" customFormat="1"/>
    <row r="1224" s="52" customFormat="1"/>
    <row r="1225" s="52" customFormat="1"/>
    <row r="1226" s="52" customFormat="1"/>
    <row r="1227" s="52" customFormat="1"/>
    <row r="1228" s="52" customFormat="1"/>
    <row r="1229" s="52" customFormat="1"/>
    <row r="1230" s="52" customFormat="1"/>
    <row r="1231" s="52" customFormat="1"/>
    <row r="1232" s="52" customFormat="1"/>
    <row r="1233" s="52" customFormat="1"/>
    <row r="1234" s="52" customFormat="1"/>
    <row r="1235" s="52" customFormat="1"/>
    <row r="1236" s="52" customFormat="1"/>
    <row r="1237" s="52" customFormat="1"/>
    <row r="1238" s="52" customFormat="1"/>
    <row r="1239" s="52" customFormat="1"/>
    <row r="1240" s="52" customFormat="1"/>
    <row r="1241" s="52" customFormat="1"/>
    <row r="1242" s="52" customFormat="1"/>
    <row r="1243" s="52" customFormat="1"/>
    <row r="1244" s="52" customFormat="1"/>
    <row r="1245" s="52" customFormat="1"/>
    <row r="1246" s="52" customFormat="1"/>
    <row r="1247" s="52" customFormat="1"/>
    <row r="1248" s="52" customFormat="1"/>
    <row r="1249" spans="1:7" s="52" customFormat="1"/>
    <row r="1250" spans="1:7" s="52" customFormat="1"/>
    <row r="1251" spans="1:7" s="52" customFormat="1"/>
    <row r="1252" spans="1:7" s="52" customFormat="1"/>
    <row r="1253" spans="1:7" s="52" customFormat="1"/>
    <row r="1254" spans="1:7" s="52" customFormat="1"/>
    <row r="1255" spans="1:7" s="52" customFormat="1"/>
    <row r="1256" spans="1:7" s="52" customFormat="1"/>
    <row r="1257" spans="1:7" s="52" customFormat="1"/>
    <row r="1258" spans="1:7" s="52" customFormat="1"/>
    <row r="1259" spans="1:7" s="52" customFormat="1"/>
    <row r="1260" spans="1:7" s="52" customFormat="1"/>
    <row r="1261" spans="1:7" s="52" customFormat="1"/>
    <row r="1262" spans="1:7" s="52" customFormat="1"/>
    <row r="1263" spans="1:7" s="52" customFormat="1"/>
    <row r="1264" spans="1:7" s="52" customFormat="1">
      <c r="A1264" s="99"/>
      <c r="B1264" s="99"/>
      <c r="C1264" s="99"/>
      <c r="D1264" s="99"/>
      <c r="E1264" s="99"/>
      <c r="F1264" s="99"/>
      <c r="G1264" s="99"/>
    </row>
    <row r="1265" spans="1:7" s="52" customFormat="1">
      <c r="A1265" s="99"/>
      <c r="B1265" s="99"/>
      <c r="C1265" s="99"/>
      <c r="D1265" s="99"/>
      <c r="E1265" s="99"/>
      <c r="F1265" s="99"/>
      <c r="G1265" s="99"/>
    </row>
    <row r="1266" spans="1:7" s="52" customFormat="1">
      <c r="A1266" s="99"/>
      <c r="B1266" s="99"/>
      <c r="C1266" s="99"/>
      <c r="D1266" s="99"/>
      <c r="E1266" s="99"/>
      <c r="F1266" s="99"/>
      <c r="G1266" s="99"/>
    </row>
    <row r="1267" spans="1:7" s="52" customFormat="1">
      <c r="A1267" s="99"/>
      <c r="B1267" s="99"/>
      <c r="C1267" s="99"/>
      <c r="D1267" s="99"/>
      <c r="E1267" s="99"/>
      <c r="F1267" s="99"/>
      <c r="G1267" s="99"/>
    </row>
    <row r="1268" spans="1:7" s="52" customFormat="1">
      <c r="A1268" s="99"/>
      <c r="B1268" s="99"/>
      <c r="C1268" s="99"/>
      <c r="D1268" s="99"/>
      <c r="E1268" s="99"/>
      <c r="F1268" s="99"/>
      <c r="G1268" s="99"/>
    </row>
    <row r="1269" spans="1:7" s="52" customFormat="1">
      <c r="A1269" s="99"/>
      <c r="B1269" s="99"/>
      <c r="C1269" s="99"/>
      <c r="D1269" s="99"/>
      <c r="E1269" s="99"/>
      <c r="F1269" s="99"/>
      <c r="G1269" s="99"/>
    </row>
    <row r="1270" spans="1:7" s="52" customFormat="1">
      <c r="A1270" s="99"/>
      <c r="B1270" s="99"/>
      <c r="C1270" s="99"/>
      <c r="D1270" s="99"/>
      <c r="E1270" s="99"/>
      <c r="F1270" s="99"/>
      <c r="G1270" s="99"/>
    </row>
    <row r="1271" spans="1:7" s="52" customFormat="1">
      <c r="A1271" s="99"/>
      <c r="B1271" s="99"/>
      <c r="C1271" s="99"/>
      <c r="D1271" s="99"/>
      <c r="E1271" s="99"/>
      <c r="F1271" s="99"/>
      <c r="G1271" s="99"/>
    </row>
    <row r="1272" spans="1:7" s="52" customFormat="1">
      <c r="A1272" s="99"/>
      <c r="B1272" s="99"/>
      <c r="C1272" s="99"/>
      <c r="D1272" s="99"/>
      <c r="E1272" s="99"/>
      <c r="F1272" s="99"/>
      <c r="G1272" s="99"/>
    </row>
    <row r="1273" spans="1:7" s="52" customFormat="1">
      <c r="A1273" s="99"/>
      <c r="B1273" s="99"/>
      <c r="C1273" s="99"/>
      <c r="D1273" s="99"/>
      <c r="E1273" s="99"/>
      <c r="F1273" s="99"/>
      <c r="G1273" s="99"/>
    </row>
    <row r="1274" spans="1:7" s="52" customFormat="1">
      <c r="A1274" s="99"/>
      <c r="B1274" s="99"/>
      <c r="C1274" s="99"/>
      <c r="D1274" s="99"/>
      <c r="E1274" s="99"/>
      <c r="F1274" s="99"/>
      <c r="G1274" s="99"/>
    </row>
    <row r="1275" spans="1:7" s="52" customFormat="1">
      <c r="A1275" s="99"/>
      <c r="B1275" s="99"/>
      <c r="C1275" s="99"/>
      <c r="D1275" s="99"/>
      <c r="E1275" s="99"/>
      <c r="F1275" s="99"/>
      <c r="G1275" s="99"/>
    </row>
    <row r="1276" spans="1:7" s="52" customFormat="1">
      <c r="A1276" s="99"/>
      <c r="B1276" s="99"/>
      <c r="C1276" s="99"/>
      <c r="D1276" s="99"/>
      <c r="E1276" s="99"/>
      <c r="F1276" s="99"/>
      <c r="G1276" s="99"/>
    </row>
    <row r="1277" spans="1:7" s="52" customFormat="1">
      <c r="A1277" s="99"/>
      <c r="B1277" s="99"/>
      <c r="C1277" s="99"/>
      <c r="D1277" s="99"/>
      <c r="E1277" s="99"/>
      <c r="F1277" s="99"/>
      <c r="G1277" s="99"/>
    </row>
    <row r="1278" spans="1:7" s="52" customFormat="1">
      <c r="A1278" s="99"/>
      <c r="B1278" s="99"/>
      <c r="C1278" s="99"/>
      <c r="D1278" s="99"/>
      <c r="E1278" s="99"/>
      <c r="F1278" s="99"/>
      <c r="G1278" s="99"/>
    </row>
    <row r="1279" spans="1:7" s="52" customFormat="1">
      <c r="A1279" s="99"/>
      <c r="B1279" s="99"/>
      <c r="C1279" s="99"/>
      <c r="D1279" s="99"/>
      <c r="E1279" s="99"/>
      <c r="F1279" s="99"/>
      <c r="G1279" s="99"/>
    </row>
    <row r="1280" spans="1:7" s="52" customFormat="1">
      <c r="A1280" s="99"/>
      <c r="B1280" s="99"/>
      <c r="C1280" s="99"/>
      <c r="D1280" s="99"/>
      <c r="E1280" s="99"/>
      <c r="F1280" s="99"/>
      <c r="G1280" s="99"/>
    </row>
    <row r="1281" spans="1:7" s="52" customFormat="1">
      <c r="A1281" s="99"/>
      <c r="B1281" s="99"/>
      <c r="C1281" s="99"/>
      <c r="D1281" s="99"/>
      <c r="E1281" s="99"/>
      <c r="F1281" s="99"/>
      <c r="G1281" s="99"/>
    </row>
    <row r="1282" spans="1:7" s="52" customFormat="1">
      <c r="A1282" s="99"/>
      <c r="B1282" s="99"/>
      <c r="C1282" s="99"/>
      <c r="D1282" s="99"/>
      <c r="E1282" s="99"/>
      <c r="F1282" s="99"/>
      <c r="G1282" s="99"/>
    </row>
    <row r="1283" spans="1:7" s="52" customFormat="1">
      <c r="A1283" s="99"/>
      <c r="B1283" s="99"/>
      <c r="C1283" s="99"/>
      <c r="D1283" s="99"/>
      <c r="E1283" s="99"/>
      <c r="F1283" s="99"/>
      <c r="G1283" s="99"/>
    </row>
    <row r="1284" spans="1:7" s="52" customFormat="1">
      <c r="A1284" s="99"/>
      <c r="B1284" s="99"/>
      <c r="C1284" s="99"/>
      <c r="D1284" s="99"/>
      <c r="E1284" s="99"/>
      <c r="F1284" s="99"/>
      <c r="G1284" s="99"/>
    </row>
    <row r="1285" spans="1:7" s="52" customFormat="1">
      <c r="A1285" s="99"/>
      <c r="B1285" s="99"/>
      <c r="C1285" s="99"/>
      <c r="D1285" s="99"/>
      <c r="E1285" s="99"/>
      <c r="F1285" s="99"/>
      <c r="G1285" s="99"/>
    </row>
    <row r="1286" spans="1:7" s="52" customFormat="1">
      <c r="A1286" s="99"/>
      <c r="B1286" s="99"/>
      <c r="C1286" s="99"/>
      <c r="D1286" s="99"/>
      <c r="E1286" s="99"/>
      <c r="F1286" s="99"/>
      <c r="G1286" s="99"/>
    </row>
    <row r="1287" spans="1:7" s="52" customFormat="1">
      <c r="A1287" s="99"/>
      <c r="B1287" s="99"/>
      <c r="C1287" s="99"/>
      <c r="D1287" s="99"/>
      <c r="E1287" s="99"/>
      <c r="F1287" s="99"/>
      <c r="G1287" s="99"/>
    </row>
    <row r="1288" spans="1:7" s="52" customFormat="1">
      <c r="A1288" s="99"/>
      <c r="B1288" s="99"/>
      <c r="C1288" s="99"/>
      <c r="D1288" s="99"/>
      <c r="E1288" s="99"/>
      <c r="F1288" s="99"/>
      <c r="G1288" s="99"/>
    </row>
    <row r="1289" spans="1:7" s="52" customFormat="1">
      <c r="A1289" s="99"/>
      <c r="B1289" s="99"/>
      <c r="C1289" s="99"/>
      <c r="D1289" s="99"/>
      <c r="E1289" s="99"/>
      <c r="F1289" s="99"/>
      <c r="G1289" s="99"/>
    </row>
    <row r="1290" spans="1:7" s="52" customFormat="1">
      <c r="A1290" s="99"/>
      <c r="B1290" s="99"/>
      <c r="C1290" s="99"/>
      <c r="D1290" s="99"/>
      <c r="E1290" s="99"/>
      <c r="F1290" s="99"/>
      <c r="G1290" s="99"/>
    </row>
    <row r="1291" spans="1:7" s="52" customFormat="1">
      <c r="A1291" s="99"/>
      <c r="B1291" s="99"/>
      <c r="C1291" s="99"/>
      <c r="D1291" s="99"/>
      <c r="E1291" s="99"/>
      <c r="F1291" s="99"/>
      <c r="G1291" s="99"/>
    </row>
    <row r="1292" spans="1:7" s="52" customFormat="1">
      <c r="A1292" s="99"/>
      <c r="B1292" s="99"/>
      <c r="C1292" s="99"/>
      <c r="D1292" s="99"/>
      <c r="E1292" s="99"/>
      <c r="F1292" s="99"/>
      <c r="G1292" s="99"/>
    </row>
    <row r="1293" spans="1:7" s="52" customFormat="1">
      <c r="A1293" s="99"/>
      <c r="B1293" s="99"/>
      <c r="C1293" s="99"/>
      <c r="D1293" s="99"/>
      <c r="E1293" s="99"/>
      <c r="F1293" s="99"/>
      <c r="G1293" s="99"/>
    </row>
    <row r="1294" spans="1:7" s="52" customFormat="1">
      <c r="A1294" s="99"/>
      <c r="B1294" s="99"/>
      <c r="C1294" s="99"/>
      <c r="D1294" s="99"/>
      <c r="E1294" s="99"/>
      <c r="F1294" s="99"/>
      <c r="G1294" s="99"/>
    </row>
    <row r="1295" spans="1:7" s="52" customFormat="1">
      <c r="A1295" s="99"/>
      <c r="B1295" s="99"/>
      <c r="C1295" s="99"/>
      <c r="D1295" s="99"/>
      <c r="E1295" s="99"/>
      <c r="F1295" s="99"/>
      <c r="G1295" s="99"/>
    </row>
    <row r="1296" spans="1:7" s="52" customFormat="1">
      <c r="A1296" s="99"/>
      <c r="B1296" s="99"/>
      <c r="C1296" s="99"/>
      <c r="D1296" s="99"/>
      <c r="E1296" s="99"/>
      <c r="F1296" s="99"/>
      <c r="G1296" s="99"/>
    </row>
    <row r="1297" spans="1:7" s="52" customFormat="1">
      <c r="A1297" s="99"/>
      <c r="B1297" s="99"/>
      <c r="C1297" s="99"/>
      <c r="D1297" s="99"/>
      <c r="E1297" s="99"/>
      <c r="F1297" s="99"/>
      <c r="G1297" s="99"/>
    </row>
    <row r="1298" spans="1:7" s="52" customFormat="1">
      <c r="A1298" s="99"/>
      <c r="B1298" s="99"/>
      <c r="C1298" s="99"/>
      <c r="D1298" s="99"/>
      <c r="E1298" s="99"/>
      <c r="F1298" s="99"/>
      <c r="G1298" s="99"/>
    </row>
    <row r="1299" spans="1:7" s="52" customFormat="1">
      <c r="A1299" s="99"/>
      <c r="B1299" s="99"/>
      <c r="C1299" s="99"/>
      <c r="D1299" s="99"/>
      <c r="E1299" s="99"/>
      <c r="F1299" s="99"/>
      <c r="G1299" s="99"/>
    </row>
    <row r="1300" spans="1:7" s="52" customFormat="1">
      <c r="A1300" s="99"/>
      <c r="B1300" s="99"/>
      <c r="C1300" s="99"/>
      <c r="D1300" s="99"/>
      <c r="E1300" s="99"/>
      <c r="F1300" s="99"/>
      <c r="G1300" s="99"/>
    </row>
    <row r="1301" spans="1:7" s="52" customFormat="1">
      <c r="A1301" s="99"/>
      <c r="B1301" s="99"/>
      <c r="C1301" s="99"/>
      <c r="D1301" s="99"/>
      <c r="E1301" s="99"/>
      <c r="F1301" s="99"/>
      <c r="G1301" s="99"/>
    </row>
    <row r="1302" spans="1:7" s="52" customFormat="1">
      <c r="A1302" s="99"/>
      <c r="B1302" s="99"/>
      <c r="C1302" s="99"/>
      <c r="D1302" s="99"/>
      <c r="E1302" s="99"/>
      <c r="F1302" s="99"/>
      <c r="G1302" s="99"/>
    </row>
    <row r="1303" spans="1:7" s="52" customFormat="1">
      <c r="A1303" s="99"/>
      <c r="B1303" s="99"/>
      <c r="C1303" s="99"/>
      <c r="D1303" s="99"/>
      <c r="E1303" s="99"/>
      <c r="F1303" s="99"/>
      <c r="G1303" s="99"/>
    </row>
    <row r="1304" spans="1:7" s="52" customFormat="1">
      <c r="A1304" s="99"/>
      <c r="B1304" s="99"/>
      <c r="C1304" s="99"/>
      <c r="D1304" s="99"/>
      <c r="E1304" s="99"/>
      <c r="F1304" s="99"/>
      <c r="G1304" s="99"/>
    </row>
    <row r="1305" spans="1:7" s="52" customFormat="1">
      <c r="A1305" s="99"/>
      <c r="B1305" s="99"/>
      <c r="C1305" s="99"/>
      <c r="D1305" s="99"/>
      <c r="E1305" s="99"/>
      <c r="F1305" s="99"/>
      <c r="G1305" s="99"/>
    </row>
    <row r="1306" spans="1:7" s="52" customFormat="1">
      <c r="A1306" s="99"/>
      <c r="B1306" s="99"/>
      <c r="C1306" s="99"/>
      <c r="D1306" s="99"/>
      <c r="E1306" s="99"/>
      <c r="F1306" s="99"/>
      <c r="G1306" s="99"/>
    </row>
    <row r="1307" spans="1:7" s="52" customFormat="1">
      <c r="A1307" s="99"/>
      <c r="B1307" s="99"/>
      <c r="C1307" s="99"/>
      <c r="D1307" s="99"/>
      <c r="E1307" s="99"/>
      <c r="F1307" s="99"/>
      <c r="G1307" s="99"/>
    </row>
    <row r="1308" spans="1:7" s="52" customFormat="1">
      <c r="A1308" s="99"/>
      <c r="B1308" s="99"/>
      <c r="C1308" s="99"/>
      <c r="D1308" s="99"/>
      <c r="E1308" s="99"/>
      <c r="F1308" s="99"/>
      <c r="G1308" s="99"/>
    </row>
    <row r="1309" spans="1:7" s="52" customFormat="1">
      <c r="A1309" s="99"/>
      <c r="B1309" s="99"/>
      <c r="C1309" s="99"/>
      <c r="D1309" s="99"/>
      <c r="E1309" s="99"/>
      <c r="F1309" s="99"/>
      <c r="G1309" s="99"/>
    </row>
    <row r="1310" spans="1:7" s="52" customFormat="1">
      <c r="A1310" s="99"/>
      <c r="B1310" s="99"/>
      <c r="C1310" s="99"/>
      <c r="D1310" s="99"/>
      <c r="E1310" s="99"/>
      <c r="F1310" s="99"/>
      <c r="G1310" s="99"/>
    </row>
    <row r="1311" spans="1:7" s="52" customFormat="1">
      <c r="A1311" s="99"/>
      <c r="B1311" s="99"/>
      <c r="C1311" s="99"/>
      <c r="D1311" s="99"/>
      <c r="E1311" s="99"/>
      <c r="F1311" s="99"/>
      <c r="G1311" s="99"/>
    </row>
    <row r="1312" spans="1:7" s="52" customFormat="1">
      <c r="A1312" s="99"/>
      <c r="B1312" s="99"/>
      <c r="C1312" s="99"/>
      <c r="D1312" s="99"/>
      <c r="E1312" s="99"/>
      <c r="F1312" s="99"/>
      <c r="G1312" s="99"/>
    </row>
    <row r="1313" spans="1:7" s="52" customFormat="1">
      <c r="A1313" s="99"/>
      <c r="B1313" s="99"/>
      <c r="C1313" s="99"/>
      <c r="D1313" s="99"/>
      <c r="E1313" s="99"/>
      <c r="F1313" s="99"/>
      <c r="G1313" s="99"/>
    </row>
    <row r="1314" spans="1:7" s="52" customFormat="1">
      <c r="A1314" s="99"/>
      <c r="B1314" s="99"/>
      <c r="C1314" s="99"/>
      <c r="D1314" s="99"/>
      <c r="E1314" s="99"/>
      <c r="F1314" s="99"/>
      <c r="G1314" s="99"/>
    </row>
    <row r="1315" spans="1:7" s="52" customFormat="1">
      <c r="A1315" s="99"/>
      <c r="B1315" s="99"/>
      <c r="C1315" s="99"/>
      <c r="D1315" s="99"/>
      <c r="E1315" s="99"/>
      <c r="F1315" s="99"/>
      <c r="G1315" s="99"/>
    </row>
    <row r="1316" spans="1:7" s="52" customFormat="1">
      <c r="A1316" s="99"/>
      <c r="B1316" s="99"/>
      <c r="C1316" s="99"/>
      <c r="D1316" s="99"/>
      <c r="E1316" s="99"/>
      <c r="F1316" s="99"/>
      <c r="G1316" s="99"/>
    </row>
    <row r="1317" spans="1:7" s="52" customFormat="1">
      <c r="A1317" s="99"/>
      <c r="B1317" s="99"/>
      <c r="C1317" s="99"/>
      <c r="D1317" s="99"/>
      <c r="E1317" s="99"/>
      <c r="F1317" s="99"/>
      <c r="G1317" s="99"/>
    </row>
    <row r="1318" spans="1:7" s="52" customFormat="1">
      <c r="A1318" s="99"/>
      <c r="B1318" s="99"/>
      <c r="C1318" s="99"/>
      <c r="D1318" s="99"/>
      <c r="E1318" s="99"/>
      <c r="F1318" s="99"/>
      <c r="G1318" s="99"/>
    </row>
    <row r="1319" spans="1:7" s="52" customFormat="1">
      <c r="A1319" s="99"/>
      <c r="B1319" s="99"/>
      <c r="C1319" s="99"/>
      <c r="D1319" s="99"/>
      <c r="E1319" s="99"/>
      <c r="F1319" s="99"/>
      <c r="G1319" s="99"/>
    </row>
    <row r="1320" spans="1:7" s="52" customFormat="1">
      <c r="A1320" s="99"/>
      <c r="B1320" s="99"/>
      <c r="C1320" s="99"/>
      <c r="D1320" s="99"/>
      <c r="E1320" s="99"/>
      <c r="F1320" s="99"/>
      <c r="G1320" s="99"/>
    </row>
    <row r="1321" spans="1:7" s="52" customFormat="1">
      <c r="A1321" s="99"/>
      <c r="B1321" s="99"/>
      <c r="C1321" s="99"/>
      <c r="D1321" s="99"/>
      <c r="E1321" s="99"/>
      <c r="F1321" s="99"/>
      <c r="G1321" s="99"/>
    </row>
    <row r="1322" spans="1:7" s="52" customFormat="1">
      <c r="A1322" s="99"/>
      <c r="B1322" s="99"/>
      <c r="C1322" s="99"/>
      <c r="D1322" s="99"/>
      <c r="E1322" s="99"/>
      <c r="F1322" s="99"/>
      <c r="G1322" s="99"/>
    </row>
    <row r="1323" spans="1:7" s="52" customFormat="1">
      <c r="A1323" s="99"/>
      <c r="B1323" s="99"/>
      <c r="C1323" s="99"/>
      <c r="D1323" s="99"/>
      <c r="E1323" s="99"/>
      <c r="F1323" s="99"/>
      <c r="G1323" s="99"/>
    </row>
    <row r="1324" spans="1:7" s="52" customFormat="1">
      <c r="A1324" s="99"/>
      <c r="B1324" s="99"/>
      <c r="C1324" s="99"/>
      <c r="D1324" s="99"/>
      <c r="E1324" s="99"/>
      <c r="F1324" s="99"/>
      <c r="G1324" s="99"/>
    </row>
    <row r="1325" spans="1:7" s="52" customFormat="1">
      <c r="A1325" s="99"/>
      <c r="B1325" s="99"/>
      <c r="C1325" s="99"/>
      <c r="D1325" s="99"/>
      <c r="E1325" s="99"/>
      <c r="F1325" s="99"/>
      <c r="G1325" s="99"/>
    </row>
    <row r="1326" spans="1:7" s="52" customFormat="1">
      <c r="A1326" s="99"/>
      <c r="B1326" s="99"/>
      <c r="C1326" s="99"/>
      <c r="D1326" s="99"/>
      <c r="E1326" s="99"/>
      <c r="F1326" s="99"/>
      <c r="G1326" s="99"/>
    </row>
    <row r="1327" spans="1:7" s="52" customFormat="1">
      <c r="A1327" s="99"/>
      <c r="B1327" s="99"/>
      <c r="C1327" s="99"/>
      <c r="D1327" s="99"/>
      <c r="E1327" s="99"/>
      <c r="F1327" s="99"/>
      <c r="G1327" s="99"/>
    </row>
    <row r="1328" spans="1:7" s="52" customFormat="1">
      <c r="A1328" s="99"/>
      <c r="B1328" s="99"/>
      <c r="C1328" s="99"/>
      <c r="D1328" s="99"/>
      <c r="E1328" s="99"/>
      <c r="F1328" s="99"/>
      <c r="G1328" s="99"/>
    </row>
    <row r="1329" spans="1:7" s="52" customFormat="1">
      <c r="A1329" s="99"/>
      <c r="B1329" s="99"/>
      <c r="C1329" s="99"/>
      <c r="D1329" s="99"/>
      <c r="E1329" s="99"/>
      <c r="F1329" s="99"/>
      <c r="G1329" s="99"/>
    </row>
    <row r="1330" spans="1:7" s="52" customFormat="1">
      <c r="A1330" s="99"/>
      <c r="B1330" s="99"/>
      <c r="C1330" s="99"/>
      <c r="D1330" s="99"/>
      <c r="E1330" s="99"/>
      <c r="F1330" s="99"/>
      <c r="G1330" s="99"/>
    </row>
    <row r="1331" spans="1:7" s="52" customFormat="1">
      <c r="A1331" s="99"/>
      <c r="B1331" s="99"/>
      <c r="C1331" s="99"/>
      <c r="D1331" s="99"/>
      <c r="E1331" s="99"/>
      <c r="F1331" s="99"/>
      <c r="G1331" s="99"/>
    </row>
    <row r="1332" spans="1:7" s="52" customFormat="1">
      <c r="A1332" s="99"/>
      <c r="B1332" s="99"/>
      <c r="C1332" s="99"/>
      <c r="D1332" s="99"/>
      <c r="E1332" s="99"/>
      <c r="F1332" s="99"/>
      <c r="G1332" s="99"/>
    </row>
    <row r="1333" spans="1:7" s="52" customFormat="1">
      <c r="A1333" s="99"/>
      <c r="B1333" s="99"/>
      <c r="C1333" s="99"/>
      <c r="D1333" s="99"/>
      <c r="E1333" s="99"/>
      <c r="F1333" s="99"/>
      <c r="G1333" s="99"/>
    </row>
    <row r="1334" spans="1:7" s="52" customFormat="1">
      <c r="A1334" s="99"/>
      <c r="B1334" s="99"/>
      <c r="C1334" s="99"/>
      <c r="D1334" s="99"/>
      <c r="E1334" s="99"/>
      <c r="F1334" s="99"/>
      <c r="G1334" s="99"/>
    </row>
    <row r="1335" spans="1:7" s="52" customFormat="1">
      <c r="A1335" s="99"/>
      <c r="B1335" s="99"/>
      <c r="C1335" s="99"/>
      <c r="D1335" s="99"/>
      <c r="E1335" s="99"/>
      <c r="F1335" s="99"/>
      <c r="G1335" s="99"/>
    </row>
    <row r="1336" spans="1:7" s="52" customFormat="1">
      <c r="A1336" s="99"/>
      <c r="B1336" s="99"/>
      <c r="C1336" s="99"/>
      <c r="D1336" s="99"/>
      <c r="E1336" s="99"/>
      <c r="F1336" s="99"/>
      <c r="G1336" s="99"/>
    </row>
    <row r="1337" spans="1:7" s="52" customFormat="1">
      <c r="A1337" s="99"/>
      <c r="B1337" s="99"/>
      <c r="C1337" s="99"/>
      <c r="D1337" s="99"/>
      <c r="E1337" s="99"/>
      <c r="F1337" s="99"/>
      <c r="G1337" s="99"/>
    </row>
    <row r="1338" spans="1:7" s="52" customFormat="1">
      <c r="A1338" s="99"/>
      <c r="B1338" s="99"/>
      <c r="C1338" s="99"/>
      <c r="D1338" s="99"/>
      <c r="E1338" s="99"/>
      <c r="F1338" s="99"/>
      <c r="G1338" s="99"/>
    </row>
    <row r="1339" spans="1:7" s="52" customFormat="1">
      <c r="A1339" s="99"/>
      <c r="B1339" s="99"/>
      <c r="C1339" s="99"/>
      <c r="D1339" s="99"/>
      <c r="E1339" s="99"/>
      <c r="F1339" s="99"/>
      <c r="G1339" s="99"/>
    </row>
    <row r="1340" spans="1:7" s="52" customFormat="1">
      <c r="A1340" s="99"/>
      <c r="B1340" s="99"/>
      <c r="C1340" s="99"/>
      <c r="D1340" s="99"/>
      <c r="E1340" s="99"/>
      <c r="F1340" s="99"/>
      <c r="G1340" s="99"/>
    </row>
    <row r="1341" spans="1:7" s="52" customFormat="1">
      <c r="A1341" s="99"/>
      <c r="B1341" s="99"/>
      <c r="C1341" s="99"/>
      <c r="D1341" s="99"/>
      <c r="E1341" s="99"/>
      <c r="F1341" s="99"/>
      <c r="G1341" s="99"/>
    </row>
    <row r="1342" spans="1:7" s="52" customFormat="1">
      <c r="A1342" s="99"/>
      <c r="B1342" s="99"/>
      <c r="C1342" s="99"/>
      <c r="D1342" s="99"/>
      <c r="E1342" s="99"/>
      <c r="F1342" s="99"/>
      <c r="G1342" s="99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75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Replacement</vt:lpstr>
      <vt:lpstr>Tax Invoice</vt:lpstr>
      <vt:lpstr>Invoice!Print_Area</vt:lpstr>
      <vt:lpstr>Replacement!Print_Area</vt:lpstr>
      <vt:lpstr>'Tax Invoice'!Print_Area</vt:lpstr>
      <vt:lpstr>Invoice!Print_Titles</vt:lpstr>
      <vt:lpstr>Replacement!Print_Titles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2024-02-06T02:59:11Z</cp:lastPrinted>
  <dcterms:created xsi:type="dcterms:W3CDTF">2006-01-06T19:59:33Z</dcterms:created>
  <dcterms:modified xsi:type="dcterms:W3CDTF">2024-02-06T02:59:15Z</dcterms:modified>
</cp:coreProperties>
</file>