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710966A5-44BA-493C-8CAF-A4E7F39D271F}" xr6:coauthVersionLast="47" xr6:coauthVersionMax="47" xr10:uidLastSave="{00000000-0000-0000-0000-000000000000}"/>
  <bookViews>
    <workbookView xWindow="28680" yWindow="-120" windowWidth="29040" windowHeight="15840" firstSheet="1" activeTab="1" xr2:uid="{00000000-000D-0000-FFFF-FFFF00000000}"/>
  </bookViews>
  <sheets>
    <sheet name="Control" sheetId="1" state="hidden" r:id="rId1"/>
    <sheet name="Invoice" sheetId="2" r:id="rId2"/>
    <sheet name="Copy paste to Here" sheetId="5" state="hidden" r:id="rId3"/>
    <sheet name="Shipping Invoice" sheetId="7" r:id="rId4"/>
    <sheet name="Tax Invoice" sheetId="6" state="hidden"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Invoice!$A$1:$K$37</definedName>
    <definedName name="_xlnm.Print_Area" localSheetId="3">'Shipping Invoice'!$A$1:$L$30</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8" i="7" l="1"/>
  <c r="K14" i="7"/>
  <c r="K17" i="7"/>
  <c r="K10" i="7"/>
  <c r="B24" i="7"/>
  <c r="N1" i="7"/>
  <c r="I25" i="7" s="1"/>
  <c r="N1" i="6"/>
  <c r="E20" i="6" s="1"/>
  <c r="F1001" i="6"/>
  <c r="D22" i="6"/>
  <c r="B26" i="7" s="1"/>
  <c r="D21" i="6"/>
  <c r="B25" i="7" s="1"/>
  <c r="D20" i="6"/>
  <c r="D19" i="6"/>
  <c r="B23" i="7" s="1"/>
  <c r="D18" i="6"/>
  <c r="B22" i="7" s="1"/>
  <c r="I26" i="5"/>
  <c r="I25" i="5"/>
  <c r="I24" i="5"/>
  <c r="I23" i="5"/>
  <c r="I22" i="5"/>
  <c r="J26" i="2"/>
  <c r="J27" i="2" s="1"/>
  <c r="J25" i="2"/>
  <c r="J24" i="2"/>
  <c r="J23" i="2"/>
  <c r="J22" i="2"/>
  <c r="I22" i="7" l="1"/>
  <c r="K22" i="7" s="1"/>
  <c r="I26" i="7"/>
  <c r="K25" i="7"/>
  <c r="K26" i="7"/>
  <c r="I23" i="7"/>
  <c r="K23" i="7" s="1"/>
  <c r="I24" i="7"/>
  <c r="K24" i="7" s="1"/>
  <c r="E19" i="6"/>
  <c r="E21" i="6"/>
  <c r="E22" i="6"/>
  <c r="E18" i="6"/>
  <c r="B27" i="7"/>
  <c r="J29" i="2"/>
  <c r="A1007" i="6"/>
  <c r="A1006" i="6"/>
  <c r="A1005" i="6"/>
  <c r="F1004" i="6"/>
  <c r="A1004" i="6"/>
  <c r="A1003" i="6"/>
  <c r="A1002" i="6"/>
  <c r="A1001" i="6"/>
  <c r="K27" i="7" l="1"/>
  <c r="K29" i="7" s="1"/>
  <c r="M11" i="6"/>
  <c r="I33" i="2" s="1"/>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32" i="2" s="1"/>
  <c r="I36" i="2" s="1"/>
  <c r="I34" i="2" l="1"/>
  <c r="I37" i="2"/>
  <c r="I35"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<sst xmlns="http://schemas.openxmlformats.org/spreadsheetml/2006/main" count="1940" uniqueCount="743">
  <si>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</si>
  <si>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</si>
  <si>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</si>
  <si>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</si>
  <si>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</si>
  <si>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</si>
  <si>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</si>
  <si>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</si>
  <si>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</si>
  <si>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</si>
  <si>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</si>
  <si>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</si>
  <si>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</si>
  <si>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</si>
  <si>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</si>
  <si>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</si>
  <si>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</si>
  <si>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</si>
  <si>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</si>
  <si>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</si>
  <si>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</si>
  <si>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</si>
  <si>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</si>
  <si>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</si>
  <si>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</si>
  <si>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</si>
  <si>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</si>
  <si>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</si>
  <si>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</si>
  <si>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</si>
  <si>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</si>
  <si>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</si>
  <si>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</si>
  <si>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</si>
  <si>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</si>
  <si>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</si>
  <si>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</si>
  <si>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</si>
  <si>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</si>
  <si>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</si>
  <si>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</si>
  <si>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</si>
  <si>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</si>
  <si>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</si>
  <si>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</si>
  <si>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</si>
  <si>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</si>
  <si>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</si>
  <si>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</si>
  <si>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</si>
  <si>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</si>
  <si>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</si>
  <si>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</si>
  <si>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</si>
  <si>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</si>
  <si>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</si>
  <si>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</si>
  <si>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</si>
  <si>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</si>
  <si>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</si>
  <si>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</si>
  <si>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</si>
  <si>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</si>
  <si>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</si>
  <si>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</si>
  <si>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</si>
  <si>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</si>
  <si>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</si>
  <si>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</si>
  <si>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</si>
  <si>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</si>
  <si>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</si>
  <si>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</si>
  <si>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</si>
  <si>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</si>
  <si>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</si>
  <si>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</si>
  <si>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</si>
  <si>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</si>
  <si>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</si>
  <si>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</si>
  <si>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</si>
  <si>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</si>
  <si>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</si>
  <si>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</si>
  <si>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</si>
  <si>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</si>
  <si>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</si>
  <si>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</si>
  <si>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</si>
  <si>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</si>
  <si>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</si>
  <si>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</si>
  <si>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</si>
  <si>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</si>
  <si>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</si>
  <si>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</si>
  <si>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</si>
  <si>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</si>
  <si>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</si>
  <si>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</si>
  <si>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</si>
  <si>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</si>
  <si>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</si>
  <si>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</si>
  <si>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</si>
  <si>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</si>
  <si>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</si>
  <si>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</si>
  <si>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</si>
  <si>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</si>
  <si>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</si>
  <si>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</si>
  <si>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</si>
  <si>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</si>
  <si>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</si>
  <si>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</si>
  <si>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</si>
  <si>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</si>
  <si>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</si>
  <si>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</si>
  <si>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</si>
  <si>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</si>
  <si>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</si>
  <si>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</si>
  <si>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</si>
  <si>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</si>
  <si>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</si>
  <si>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</si>
  <si>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</si>
  <si>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</si>
  <si>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</si>
  <si>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</si>
  <si>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</si>
  <si>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</si>
  <si>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</si>
  <si>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</si>
  <si>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</si>
  <si>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</si>
  <si>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</si>
  <si>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</si>
  <si>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</si>
  <si>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</si>
  <si>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</si>
  <si>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</si>
  <si>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</si>
  <si>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</si>
  <si>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</si>
  <si>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</si>
  <si>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</si>
  <si>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</si>
  <si>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</si>
  <si>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</si>
  <si>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</si>
  <si>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</si>
  <si>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</si>
  <si>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</si>
  <si>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</si>
  <si>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</si>
  <si>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</si>
  <si>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</si>
  <si>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</si>
  <si>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</si>
  <si>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</si>
  <si>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</si>
  <si>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</si>
  <si>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</si>
  <si>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</si>
  <si>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</si>
  <si>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</si>
  <si>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</si>
  <si>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</si>
  <si>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</si>
  <si>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</si>
  <si>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</si>
  <si>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</si>
  <si>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</si>
  <si>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</si>
  <si>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</si>
  <si>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</si>
  <si>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</si>
  <si>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</si>
  <si>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</si>
  <si>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</si>
  <si>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</si>
  <si>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</si>
  <si>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</si>
  <si>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</si>
  <si>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</si>
  <si>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</si>
  <si>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</si>
  <si>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</si>
  <si>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</si>
  <si>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</si>
  <si>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</si>
  <si>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</si>
  <si>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</si>
  <si>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</si>
  <si>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</si>
  <si>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</si>
  <si>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</si>
  <si>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</si>
  <si>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</si>
  <si>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</si>
  <si>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</si>
  <si>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</si>
  <si>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</si>
  <si>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</si>
  <si>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</si>
  <si>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</si>
  <si>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</si>
  <si>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</si>
  <si>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</si>
  <si>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</si>
  <si>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</si>
  <si>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</si>
  <si>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</si>
  <si>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</si>
  <si>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</si>
  <si>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</si>
  <si>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</si>
  <si>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</si>
  <si>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</si>
  <si>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</si>
  <si>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</si>
  <si>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</si>
  <si>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</si>
  <si>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</si>
  <si>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</si>
  <si>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</si>
  <si>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</si>
  <si>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</si>
  <si>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</si>
  <si>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</si>
  <si>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</si>
  <si>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</si>
  <si>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</si>
  <si>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</si>
  <si>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</si>
  <si>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</si>
  <si>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</si>
  <si>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</si>
  <si>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</si>
  <si>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</si>
  <si>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</si>
  <si>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</si>
  <si>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</si>
  <si>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</si>
  <si>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</si>
  <si>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</si>
  <si>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</si>
  <si>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</si>
  <si>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</si>
  <si>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</si>
  <si>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</si>
  <si>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</si>
  <si>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</si>
  <si>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</si>
  <si>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</si>
  <si>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</si>
  <si>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</si>
  <si>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</si>
  <si>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</si>
  <si>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</si>
  <si>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</si>
  <si>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</si>
  <si>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</si>
  <si>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</si>
  <si>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</si>
  <si>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</si>
  <si>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</si>
  <si>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</si>
  <si>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</si>
  <si>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</si>
  <si>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</si>
  <si>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</si>
  <si>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</si>
  <si>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</si>
  <si>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</si>
  <si>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</si>
  <si>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</si>
  <si>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</si>
  <si>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</si>
  <si>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</si>
  <si>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</si>
  <si>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</si>
  <si>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</si>
  <si>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</si>
  <si>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</si>
  <si>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</si>
  <si>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</si>
  <si>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</si>
  <si>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</si>
  <si>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</si>
  <si>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</si>
  <si>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</si>
  <si>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</si>
  <si>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</si>
  <si>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</si>
  <si>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</si>
  <si>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</si>
  <si>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</si>
  <si>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</si>
  <si>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</si>
  <si>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</si>
  <si>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</si>
  <si>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</si>
  <si>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</si>
  <si>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</si>
  <si>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</si>
  <si>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</si>
  <si>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</si>
  <si>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</si>
  <si>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</si>
  <si>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</si>
  <si>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</si>
  <si>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</si>
  <si>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</si>
  <si>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</si>
  <si>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</si>
  <si>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</si>
  <si>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</si>
  <si>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</si>
  <si>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</si>
  <si>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</si>
  <si>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</si>
  <si>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</si>
  <si>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</si>
  <si>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</si>
  <si>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</si>
  <si>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</si>
  <si>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</si>
  <si>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</si>
  <si>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</si>
  <si>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</si>
  <si>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</si>
  <si>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</si>
  <si>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</si>
  <si>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</si>
  <si>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</si>
  <si>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</si>
  <si>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</si>
  <si>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</si>
  <si>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</si>
  <si>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</si>
  <si>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</si>
  <si>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</si>
  <si>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</si>
  <si>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</si>
  <si>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</si>
  <si>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</si>
  <si>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</si>
  <si>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</si>
  <si>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</si>
  <si>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</si>
  <si>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</si>
  <si>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</si>
  <si>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</si>
  <si>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</si>
  <si>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</si>
  <si>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</si>
  <si>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</si>
  <si>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</si>
  <si>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</si>
  <si>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</si>
  <si>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</si>
  <si>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</si>
  <si>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</si>
  <si>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</si>
  <si>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</si>
  <si>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</si>
  <si>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</si>
  <si>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</si>
  <si>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</si>
  <si>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</si>
  <si>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</si>
  <si>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</si>
  <si>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</si>
  <si>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</si>
  <si>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</si>
  <si>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</si>
  <si>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</si>
  <si>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</si>
  <si>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</si>
  <si>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</si>
  <si>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</si>
  <si>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</si>
  <si>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</si>
  <si>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</si>
  <si>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</si>
  <si>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</si>
  <si>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</si>
  <si>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</si>
  <si>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</si>
  <si>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</si>
  <si>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</si>
  <si>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</si>
  <si>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</si>
  <si>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</si>
  <si>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</si>
  <si>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</si>
  <si>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</si>
  <si>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</si>
  <si>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</si>
  <si>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</si>
  <si>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</si>
  <si>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</si>
  <si>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</si>
  <si>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</si>
  <si>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</si>
  <si>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</si>
  <si>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</si>
  <si>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</si>
  <si>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</si>
  <si>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</si>
  <si>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</si>
  <si>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</si>
  <si>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</si>
  <si>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</si>
  <si>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</si>
  <si>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</si>
  <si>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</si>
  <si>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</si>
  <si>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</si>
  <si>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</si>
  <si>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</si>
  <si>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</si>
  <si>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</si>
  <si>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</si>
  <si>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</si>
  <si>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</si>
  <si>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</si>
  <si>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</si>
  <si>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</si>
  <si>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</si>
  <si>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</si>
  <si>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</si>
  <si>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</si>
  <si>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</si>
  <si>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</si>
  <si>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</si>
  <si>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</si>
  <si>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</si>
  <si>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</si>
  <si>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</si>
  <si>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</si>
  <si>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</si>
  <si>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</si>
  <si>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</si>
  <si>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</si>
  <si>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</si>
  <si>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</si>
  <si>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</si>
  <si>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</si>
  <si>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</si>
  <si>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</si>
  <si>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</si>
  <si>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</si>
  <si>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</si>
  <si>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</si>
  <si>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</si>
  <si>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</si>
  <si>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</si>
  <si>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</si>
  <si>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</si>
  <si>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</si>
  <si>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</si>
  <si>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</si>
  <si>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</si>
  <si>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</si>
  <si>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</si>
  <si>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</si>
  <si>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</si>
  <si>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</si>
  <si>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</si>
  <si>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</si>
  <si>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</si>
  <si>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</si>
  <si>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</si>
  <si>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</si>
  <si>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</si>
  <si>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</si>
  <si>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</si>
  <si>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</si>
  <si>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</si>
  <si>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</si>
  <si>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</si>
  <si>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</si>
  <si>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</si>
  <si>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</si>
  <si>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</si>
  <si>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</si>
  <si>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</si>
  <si>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</si>
  <si>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</si>
  <si>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</si>
  <si>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</si>
  <si>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</si>
  <si>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</si>
  <si>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</si>
  <si>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</si>
  <si>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</si>
  <si>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</si>
  <si>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</si>
  <si>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</si>
  <si>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</si>
  <si>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</si>
  <si>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</si>
  <si>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</si>
  <si>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</si>
  <si>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</si>
  <si>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</si>
  <si>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</si>
  <si>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</si>
  <si>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</si>
  <si>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</si>
  <si>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</si>
  <si>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</si>
  <si>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</si>
  <si>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</si>
  <si>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</si>
  <si>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</si>
  <si>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</si>
  <si>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</si>
  <si>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</si>
  <si>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</si>
  <si>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</si>
  <si>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</si>
  <si>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</si>
  <si>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</si>
  <si>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</si>
  <si>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</si>
  <si>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</si>
  <si>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</si>
  <si>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</si>
  <si>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</si>
  <si>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</si>
  <si>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</si>
  <si>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</si>
  <si>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</si>
  <si>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</si>
  <si>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</si>
  <si>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</si>
  <si>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</si>
  <si>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</si>
  <si>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</si>
  <si>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</si>
  <si>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</si>
  <si>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</si>
  <si>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</si>
  <si>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</si>
  <si>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</si>
  <si>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</si>
  <si>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</si>
  <si>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</si>
  <si>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</si>
  <si>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</si>
  <si>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</si>
  <si>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</si>
  <si>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</si>
  <si>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</si>
  <si>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</si>
  <si>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</si>
  <si>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</si>
  <si>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</si>
  <si>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</si>
  <si>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</si>
  <si>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</si>
  <si>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</si>
  <si>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</si>
  <si>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</si>
  <si>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</si>
  <si>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</si>
  <si>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</si>
  <si>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</si>
  <si>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</si>
  <si>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</si>
  <si>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</si>
  <si>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</si>
  <si>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</si>
  <si>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</si>
  <si>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</si>
  <si>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</si>
  <si>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</si>
  <si>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</si>
  <si>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</si>
  <si>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</si>
  <si>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</si>
  <si>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</si>
  <si>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</si>
  <si>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</si>
  <si>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</si>
  <si>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</si>
  <si>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</si>
  <si>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</si>
  <si>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</si>
  <si>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</si>
  <si>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</si>
  <si>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</si>
  <si>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</si>
  <si>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</si>
  <si>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</si>
  <si>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</si>
  <si>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</si>
  <si>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</si>
  <si>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</si>
  <si>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</si>
  <si>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</si>
  <si>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</si>
  <si>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</si>
  <si>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</si>
  <si>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</si>
  <si>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</si>
  <si>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</si>
  <si>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</si>
  <si>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</si>
  <si>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</si>
  <si>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</si>
  <si>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</si>
  <si>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</si>
  <si>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</si>
  <si>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</si>
  <si>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</si>
  <si>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</si>
  <si>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</si>
  <si>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</si>
  <si>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</si>
  <si>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</si>
  <si>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</si>
  <si>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</si>
  <si>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</si>
  <si>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</si>
  <si>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</si>
  <si>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</si>
  <si>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</si>
  <si>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</si>
  <si>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</si>
  <si>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</si>
  <si>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</si>
  <si>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</si>
  <si>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</si>
  <si>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</si>
  <si>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</si>
  <si>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</si>
  <si>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</si>
  <si>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</si>
  <si>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</si>
  <si>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</si>
  <si>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</si>
  <si>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</si>
  <si>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</si>
  <si>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</si>
  <si>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</si>
  <si>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</si>
  <si>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</si>
  <si>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</si>
  <si>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</si>
  <si>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</si>
  <si>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</si>
  <si>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</si>
  <si>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</si>
  <si>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</si>
  <si>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</si>
  <si>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</si>
  <si>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</si>
  <si>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</si>
  <si>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</si>
  <si>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</si>
  <si>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</si>
  <si>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</si>
  <si>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</si>
  <si>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</si>
  <si>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</si>
  <si>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</si>
  <si>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</si>
  <si>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</si>
  <si>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</si>
  <si>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</si>
  <si>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</si>
  <si>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</si>
  <si>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</si>
  <si>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</si>
  <si>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</si>
  <si>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</si>
  <si>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</si>
  <si>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</si>
  <si>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</si>
  <si>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</si>
  <si>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</si>
  <si>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</si>
  <si>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</si>
  <si>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</si>
  <si>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</si>
  <si>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</si>
  <si>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</si>
  <si>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</si>
  <si>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</si>
  <si>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</si>
  <si>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</si>
  <si>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</si>
  <si>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</si>
  <si>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</si>
  <si>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</si>
  <si>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</si>
  <si>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</si>
  <si>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</si>
  <si>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</si>
  <si>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</si>
  <si>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</si>
  <si>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</si>
  <si>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</si>
  <si>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</si>
  <si>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</si>
  <si>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</si>
  <si>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Exchange Rate EUR-THB</t>
  </si>
  <si>
    <t>Total Order USD</t>
  </si>
  <si>
    <t>Total Invoice USD</t>
  </si>
  <si>
    <t>Raffaele Pezzullo</t>
  </si>
  <si>
    <t>Via Giolitti 9</t>
  </si>
  <si>
    <t>80027 Frattamaggiore, Napoli</t>
  </si>
  <si>
    <t>Italy</t>
  </si>
  <si>
    <t>Tel: +39 0818309831</t>
  </si>
  <si>
    <t>Email: almatattoo@hotmail.it</t>
  </si>
  <si>
    <t>ACFP</t>
  </si>
  <si>
    <t>Gauge: 16mm</t>
  </si>
  <si>
    <t>Acrylic flesh tunnel with external screw-fit</t>
  </si>
  <si>
    <t>Gauge: 18mm</t>
  </si>
  <si>
    <t>BLK20A</t>
  </si>
  <si>
    <t>Bulk body jewelry: 100 pcs. assortment of double jewel belly bananas, 14g (1.6mm) with 5 &amp; 8mm bezel set jewel balls using original Czech Preciosa crystals.</t>
  </si>
  <si>
    <t>NLSPGX</t>
  </si>
  <si>
    <t>Gauge: 1.6mm</t>
  </si>
  <si>
    <t>High polished surgical steel taper with double rubber O-rings</t>
  </si>
  <si>
    <t>XABN14G2</t>
  </si>
  <si>
    <t>Pack of 10 pcs. of bioflex extra long pregnancy belly banana posts with external threading, 14g (1.6mm) – length 1 15/16” (50mm)</t>
  </si>
  <si>
    <t>ACFP5/8</t>
  </si>
  <si>
    <t>ACFP11/16</t>
  </si>
  <si>
    <t>NLSPGX14</t>
  </si>
  <si>
    <t>One Hundred Seventy Seven and 78 cents EUR</t>
  </si>
  <si>
    <t>Leo</t>
  </si>
  <si>
    <t>Shipping cost to Italy via DHL:</t>
  </si>
  <si>
    <t>Bulk body jewelry: 100 pcs. assortment of double jewel belly bananas, 14g (1.6mm) with 5 &amp; 8mm bezel set jewel balls using crsytals.</t>
  </si>
  <si>
    <t>High polished steel taper with double rubber O-rings</t>
  </si>
  <si>
    <t>Imitation jewelry:
Acrylic Flesh Tunnels, Belly Bananas, Steel Tapers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</si>
</sst>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9">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44">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cellStyleXfs>
  <cellXfs count="15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21" fillId="3" borderId="19" xfId="0" applyFont="1" applyFill="1" applyBorder="1" applyAlignment="1">
      <alignment horizontal="center" vertical="center" wrapText="1"/>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cellXfs>
  <cellStyles count="5344">
    <cellStyle name="Comma 2" xfId="7" xr:uid="{CA293FF1-C45B-4D20-836E-C1035E1138CB}"/>
    <cellStyle name="Comma 2 2" xfId="4430" xr:uid="{139DCBF9-2B47-40AF-8DD9-12609068CCD6}"/>
    <cellStyle name="Comma 2 2 2" xfId="4755" xr:uid="{955C28EC-A3D0-464C-A054-DDE007A9C5AC}"/>
    <cellStyle name="Comma 2 2 2 2" xfId="5326" xr:uid="{F891E82D-670F-4DF1-AB62-900C75524CA3}"/>
    <cellStyle name="Comma 2 2 3" xfId="4591" xr:uid="{78DFAEF0-F443-4083-BCB3-106802D2F0FB}"/>
    <cellStyle name="Comma 3" xfId="4318" xr:uid="{25C2EDA7-EEDE-4689-B433-8E7BA18F0CF5}"/>
    <cellStyle name="Comma 3 2" xfId="4432" xr:uid="{5B902AF3-BE01-4E08-B7B4-EAA96B46EC89}"/>
    <cellStyle name="Comma 3 2 2" xfId="4756" xr:uid="{4B92B6C8-1441-400F-9243-FAEC760CBCDF}"/>
    <cellStyle name="Comma 3 2 2 2" xfId="5327" xr:uid="{425F2BE3-9B51-46E5-A289-91E1E369BBCF}"/>
    <cellStyle name="Comma 3 2 3" xfId="5325" xr:uid="{C288B293-815C-49C8-8FC7-66D7F53A921B}"/>
    <cellStyle name="Currency 10" xfId="8" xr:uid="{F3930848-3691-4C72-B655-1CCCBA8B256F}"/>
    <cellStyle name="Currency 10 2" xfId="9" xr:uid="{69EED5C0-9517-4CA1-A546-0A612FED6771}"/>
    <cellStyle name="Currency 10 2 2" xfId="203" xr:uid="{32276F96-B379-408C-B843-700F5C5EC966}"/>
    <cellStyle name="Currency 10 2 2 2" xfId="4616" xr:uid="{C7A2ABEA-3365-48BF-AFF0-0C8231BEA553}"/>
    <cellStyle name="Currency 10 2 3" xfId="4511" xr:uid="{4E36F569-DCEF-4D4A-9289-2D2349965ED1}"/>
    <cellStyle name="Currency 10 3" xfId="10" xr:uid="{B0D57743-3710-4AB0-B45A-B010F6625660}"/>
    <cellStyle name="Currency 10 3 2" xfId="204" xr:uid="{9A55ACAB-DCF7-47C8-B043-CCDF1506BC72}"/>
    <cellStyle name="Currency 10 3 2 2" xfId="4617" xr:uid="{4238BDCB-C14A-4E9F-BAE6-DCE9B51DAD78}"/>
    <cellStyle name="Currency 10 3 3" xfId="4512" xr:uid="{36A08D5F-4540-41CE-B9E7-4C8431CFEBDD}"/>
    <cellStyle name="Currency 10 4" xfId="205" xr:uid="{7E3FA509-202D-4E91-A454-3F4CAF59E926}"/>
    <cellStyle name="Currency 10 4 2" xfId="4618" xr:uid="{248E443C-40E1-463C-AE2F-B8BCB5494142}"/>
    <cellStyle name="Currency 10 5" xfId="4437" xr:uid="{39806BED-2141-4660-B269-3C3E0BB57E65}"/>
    <cellStyle name="Currency 10 6" xfId="4510" xr:uid="{71963F03-9B04-4CD6-BCB5-DC945BAD6112}"/>
    <cellStyle name="Currency 11" xfId="11" xr:uid="{F29393FC-2C8C-49B4-A78F-A1949281DB90}"/>
    <cellStyle name="Currency 11 2" xfId="12" xr:uid="{B24ADD21-3D89-4695-9185-DCF92DC55A99}"/>
    <cellStyle name="Currency 11 2 2" xfId="206" xr:uid="{A74A5A67-7E21-4B5A-9877-D53BD33BFBCD}"/>
    <cellStyle name="Currency 11 2 2 2" xfId="4619" xr:uid="{21FC413D-666F-4E37-B148-D4DC565F9DB2}"/>
    <cellStyle name="Currency 11 2 3" xfId="4514" xr:uid="{A34782F4-1EBA-41DD-B3B8-FB63D5C68728}"/>
    <cellStyle name="Currency 11 3" xfId="13" xr:uid="{AD614C0D-A973-4BD5-A85E-8F40BC6DB6A2}"/>
    <cellStyle name="Currency 11 3 2" xfId="207" xr:uid="{3273F099-058A-41CD-8096-0CC6C319313C}"/>
    <cellStyle name="Currency 11 3 2 2" xfId="4620" xr:uid="{4CB36E7C-B8C4-4931-A2EA-04916C1795B7}"/>
    <cellStyle name="Currency 11 3 3" xfId="4515" xr:uid="{D5C7E9C2-F88F-4F10-8F30-6BBA95677D33}"/>
    <cellStyle name="Currency 11 4" xfId="208" xr:uid="{8FC74E2D-38A8-4679-BB2C-62CE65B53EF7}"/>
    <cellStyle name="Currency 11 4 2" xfId="4621" xr:uid="{BDDE64B0-806D-44BF-9A92-0F9B1B4D5045}"/>
    <cellStyle name="Currency 11 5" xfId="4319" xr:uid="{11F17F1A-F366-4405-BC15-5BBAEBC22C0F}"/>
    <cellStyle name="Currency 11 5 2" xfId="4438" xr:uid="{DBA7596B-2326-484D-9125-877B56F328B3}"/>
    <cellStyle name="Currency 11 5 3" xfId="4720" xr:uid="{CBE88B3D-6EC1-43DB-B67E-AFEDC61AC9EC}"/>
    <cellStyle name="Currency 11 5 3 2" xfId="5315" xr:uid="{8D64191D-4CF8-4953-97D4-B7231D5655F6}"/>
    <cellStyle name="Currency 11 5 3 3" xfId="4757" xr:uid="{29A50BC4-BEDD-4E6F-944E-29F591F4E917}"/>
    <cellStyle name="Currency 11 5 4" xfId="4697" xr:uid="{EEBA2411-A995-4226-800E-C17AF54FF786}"/>
    <cellStyle name="Currency 11 6" xfId="4513" xr:uid="{9827FCAE-EF58-4ED0-897F-58FAE7E85B88}"/>
    <cellStyle name="Currency 12" xfId="14" xr:uid="{8F064257-283D-4F34-A47A-38E61C10A2DA}"/>
    <cellStyle name="Currency 12 2" xfId="15" xr:uid="{1DDFEBA3-D4DB-4BC4-B2BC-40329D1ED569}"/>
    <cellStyle name="Currency 12 2 2" xfId="209" xr:uid="{817A46DA-BF23-4B4A-BAEB-3E774DF1F176}"/>
    <cellStyle name="Currency 12 2 2 2" xfId="4622" xr:uid="{8BEC7525-786A-4524-8FBC-EF607FD8F2A2}"/>
    <cellStyle name="Currency 12 2 3" xfId="4517" xr:uid="{17F8B3DD-22E0-408C-A610-8A1524F73340}"/>
    <cellStyle name="Currency 12 3" xfId="210" xr:uid="{2F9FCBC3-548B-4289-B5BC-3C67BB5089A5}"/>
    <cellStyle name="Currency 12 3 2" xfId="4623" xr:uid="{5CBFB2B3-229D-40A8-8515-7311DC00E304}"/>
    <cellStyle name="Currency 12 4" xfId="4516" xr:uid="{E9AEA86A-37ED-4EC8-874F-C5FB9DED95F8}"/>
    <cellStyle name="Currency 13" xfId="16" xr:uid="{E850F04A-9924-446D-8494-7C84B1D5006D}"/>
    <cellStyle name="Currency 13 2" xfId="4321" xr:uid="{CBB06837-8436-4744-BF34-38AC1D3B1227}"/>
    <cellStyle name="Currency 13 3" xfId="4322" xr:uid="{E28D5E63-787B-402C-9708-0A84F7E25FF1}"/>
    <cellStyle name="Currency 13 3 2" xfId="4759" xr:uid="{128C2D14-5FF3-4BC2-ADA8-C16A945DA17E}"/>
    <cellStyle name="Currency 13 4" xfId="4320" xr:uid="{5A4C8847-4257-436A-8748-93A834A57C46}"/>
    <cellStyle name="Currency 13 5" xfId="4758" xr:uid="{0ADD39EE-C8EF-4BD0-9212-62FA2B69E0CB}"/>
    <cellStyle name="Currency 14" xfId="17" xr:uid="{B926D75E-9F26-43DF-909D-1C506CB65B0A}"/>
    <cellStyle name="Currency 14 2" xfId="211" xr:uid="{2DF2CBB3-7ABA-448C-9A7B-5756954C0514}"/>
    <cellStyle name="Currency 14 2 2" xfId="4624" xr:uid="{BFB12525-90AD-4F73-B562-78A68D243A63}"/>
    <cellStyle name="Currency 14 3" xfId="4518" xr:uid="{21B33B50-EB98-4A5B-AE1D-85D6C2499871}"/>
    <cellStyle name="Currency 15" xfId="4414" xr:uid="{EC53A295-4AE8-40E6-98B6-41A8F05BF90E}"/>
    <cellStyle name="Currency 17" xfId="4323" xr:uid="{B549D06B-9F80-4E60-883D-5F70F7DB6561}"/>
    <cellStyle name="Currency 2" xfId="18" xr:uid="{3E2DF7FE-94F5-4E5A-AB70-60850B77FC2B}"/>
    <cellStyle name="Currency 2 2" xfId="19" xr:uid="{D01E41DA-006F-4A23-82E7-5ED5B5C200BA}"/>
    <cellStyle name="Currency 2 2 2" xfId="20" xr:uid="{73D54A92-2D75-49CA-87BC-4EFAFBEB17A3}"/>
    <cellStyle name="Currency 2 2 2 2" xfId="21" xr:uid="{EDDCF77C-661B-407F-96AE-7CC1A7E6B004}"/>
    <cellStyle name="Currency 2 2 2 2 2" xfId="4760" xr:uid="{659F229A-F84D-4C17-AF7A-F7FB83422EB3}"/>
    <cellStyle name="Currency 2 2 2 3" xfId="22" xr:uid="{43C2A6B3-2974-49C6-99F3-B8DFF6ACD463}"/>
    <cellStyle name="Currency 2 2 2 3 2" xfId="212" xr:uid="{BCAF49F8-EE7D-4CD6-A95B-0313686E2BC1}"/>
    <cellStyle name="Currency 2 2 2 3 2 2" xfId="4625" xr:uid="{40FABE1E-31C5-4C06-9BE9-291E70C6DFED}"/>
    <cellStyle name="Currency 2 2 2 3 3" xfId="4521" xr:uid="{BF3DDE7B-3115-4C83-A84E-A2932570399F}"/>
    <cellStyle name="Currency 2 2 2 4" xfId="213" xr:uid="{AB7DB3B8-2BB3-4DF7-8D24-01244DB06DB7}"/>
    <cellStyle name="Currency 2 2 2 4 2" xfId="4626" xr:uid="{CC9BEBBC-BEB3-4B6B-BF46-D7872D76F491}"/>
    <cellStyle name="Currency 2 2 2 5" xfId="4520" xr:uid="{E3541EE8-1F9C-46BA-A473-8003233E2EE6}"/>
    <cellStyle name="Currency 2 2 3" xfId="214" xr:uid="{2392F15A-1C87-4317-A804-759D96A26597}"/>
    <cellStyle name="Currency 2 2 3 2" xfId="4627" xr:uid="{DEFE4B78-FC59-42F5-8B54-6F2B917B4D20}"/>
    <cellStyle name="Currency 2 2 4" xfId="4519" xr:uid="{BB92F0BE-54F8-4328-A1A2-AD675596B7A8}"/>
    <cellStyle name="Currency 2 3" xfId="23" xr:uid="{65E1C326-2DB1-478D-A6C6-217FC916B195}"/>
    <cellStyle name="Currency 2 3 2" xfId="215" xr:uid="{8F9AA111-B092-4CE7-A423-E00DAA9C2FD8}"/>
    <cellStyle name="Currency 2 3 2 2" xfId="4628" xr:uid="{194D5D56-4C13-494D-9B61-DC04214B0C11}"/>
    <cellStyle name="Currency 2 3 3" xfId="4522" xr:uid="{8F6ECAAF-FFBA-464E-8BC6-816366396176}"/>
    <cellStyle name="Currency 2 4" xfId="216" xr:uid="{02233FAE-10A7-4C95-BB0F-E1E3C9A2E2C7}"/>
    <cellStyle name="Currency 2 4 2" xfId="217" xr:uid="{B940A6C9-4F34-4073-B7FF-928E99379321}"/>
    <cellStyle name="Currency 2 5" xfId="218" xr:uid="{81560595-240A-49E2-B717-45753D979BD6}"/>
    <cellStyle name="Currency 2 5 2" xfId="219" xr:uid="{D8DC32DE-4ABE-40B3-B927-865523914861}"/>
    <cellStyle name="Currency 2 6" xfId="220" xr:uid="{B56942DC-2184-4A4F-A324-AE6C26F0DEDB}"/>
    <cellStyle name="Currency 3" xfId="24" xr:uid="{AC60E859-55D4-4F2F-B883-D12E8E3A3D21}"/>
    <cellStyle name="Currency 3 2" xfId="25" xr:uid="{3039F006-BD09-4748-ADFE-C3282B43DAE8}"/>
    <cellStyle name="Currency 3 2 2" xfId="221" xr:uid="{20F5C6CA-A488-49B3-8E40-EC77C716DA93}"/>
    <cellStyle name="Currency 3 2 2 2" xfId="4629" xr:uid="{E30D0568-6780-4B8A-9BC0-45EC626871E9}"/>
    <cellStyle name="Currency 3 2 3" xfId="4524" xr:uid="{CECFF737-02F4-4281-ABD8-A9F4378B1C85}"/>
    <cellStyle name="Currency 3 3" xfId="26" xr:uid="{5A24AD1A-4CE2-411E-84CE-6F9786318DBE}"/>
    <cellStyle name="Currency 3 3 2" xfId="222" xr:uid="{AC34E5FA-3F20-46F2-AEE2-DE87F6516F5B}"/>
    <cellStyle name="Currency 3 3 2 2" xfId="4630" xr:uid="{28DDD321-E79E-4845-9039-666FCCD69EB1}"/>
    <cellStyle name="Currency 3 3 3" xfId="4525" xr:uid="{67770F51-BCB9-4C40-AA52-3F79209AC47B}"/>
    <cellStyle name="Currency 3 4" xfId="27" xr:uid="{7ED44AF5-ACAE-41EC-8AFB-C6B8914FAE2B}"/>
    <cellStyle name="Currency 3 4 2" xfId="223" xr:uid="{85496E6E-8B07-4B76-8673-D0936F8D6BD5}"/>
    <cellStyle name="Currency 3 4 2 2" xfId="4631" xr:uid="{35034251-5BFF-423C-886D-E441B1D834BC}"/>
    <cellStyle name="Currency 3 4 3" xfId="4526" xr:uid="{20522E8E-D0FA-40CC-A2A9-71C5C3C6CED3}"/>
    <cellStyle name="Currency 3 5" xfId="224" xr:uid="{B9FBAE8F-C4CA-4AB6-986B-B25E7D77737D}"/>
    <cellStyle name="Currency 3 5 2" xfId="4632" xr:uid="{9157FCDA-DD42-42AA-A64D-2B9F1CF9003E}"/>
    <cellStyle name="Currency 3 6" xfId="4523" xr:uid="{E1970EB3-4BD8-4F65-BC9B-15F936B2CF4D}"/>
    <cellStyle name="Currency 4" xfId="28" xr:uid="{DF77DF23-4C03-4F68-9F38-5847CEC90E9B}"/>
    <cellStyle name="Currency 4 2" xfId="29" xr:uid="{35152F1A-C380-4163-9A9E-F7146586E772}"/>
    <cellStyle name="Currency 4 2 2" xfId="225" xr:uid="{5F204B0E-22EB-43CB-9569-87C7E79C3BA7}"/>
    <cellStyle name="Currency 4 2 2 2" xfId="4633" xr:uid="{ACC49D95-D949-437E-A9AE-C1A79C25F5E1}"/>
    <cellStyle name="Currency 4 2 3" xfId="4528" xr:uid="{8400F205-9484-44CE-9A1B-1048ECDCCD76}"/>
    <cellStyle name="Currency 4 3" xfId="30" xr:uid="{D1F6D76D-3297-4910-A30F-FEF5346CD727}"/>
    <cellStyle name="Currency 4 3 2" xfId="226" xr:uid="{3ED9E9F1-E361-4CA8-B6B6-6A8A6AB5F9AD}"/>
    <cellStyle name="Currency 4 3 2 2" xfId="4634" xr:uid="{E8E67BC8-8B4E-4415-9B55-C1EA5368E9A5}"/>
    <cellStyle name="Currency 4 3 3" xfId="4529" xr:uid="{63CA8759-B1A1-46DF-B850-B6F600F14602}"/>
    <cellStyle name="Currency 4 4" xfId="227" xr:uid="{EFFA6D11-85AA-497D-9492-C41F42479721}"/>
    <cellStyle name="Currency 4 4 2" xfId="4635" xr:uid="{DB2F5202-337D-4234-9B51-8A7FC9D8D464}"/>
    <cellStyle name="Currency 4 5" xfId="4324" xr:uid="{F42CC16E-211C-45E5-BA07-91F10E6C61E8}"/>
    <cellStyle name="Currency 4 5 2" xfId="4439" xr:uid="{09857702-2B76-4179-8619-E7903E511BB6}"/>
    <cellStyle name="Currency 4 5 3" xfId="4721" xr:uid="{47B98DCD-FC08-41FC-B131-64109B686C9F}"/>
    <cellStyle name="Currency 4 5 3 2" xfId="5316" xr:uid="{273611C9-E66E-4AED-9665-45F6E9346199}"/>
    <cellStyle name="Currency 4 5 3 3" xfId="4761" xr:uid="{8BCAD560-97B0-45D8-B595-5331C9E44692}"/>
    <cellStyle name="Currency 4 5 4" xfId="4698" xr:uid="{88C07907-0D12-422A-9A05-7F1A86654F3D}"/>
    <cellStyle name="Currency 4 6" xfId="4527" xr:uid="{4AB6006D-D69D-4C65-911A-837AF8C0BDE6}"/>
    <cellStyle name="Currency 5" xfId="31" xr:uid="{7744A46B-84C4-493D-936E-B4698548B965}"/>
    <cellStyle name="Currency 5 2" xfId="32" xr:uid="{FDC827DB-15A9-4179-A4FA-EAA2C0D3F80A}"/>
    <cellStyle name="Currency 5 2 2" xfId="228" xr:uid="{2D5E4617-02F5-42E7-9B3D-4CED952B358A}"/>
    <cellStyle name="Currency 5 2 2 2" xfId="4636" xr:uid="{167DD4A0-E921-46E5-9079-330E338E5613}"/>
    <cellStyle name="Currency 5 2 3" xfId="4530" xr:uid="{87E915BC-E959-46F5-A123-7C26E8708A1D}"/>
    <cellStyle name="Currency 5 3" xfId="4325" xr:uid="{2BC8CA9A-389C-4413-BFF7-E078A585E000}"/>
    <cellStyle name="Currency 5 3 2" xfId="4440" xr:uid="{8A1F0241-010C-4E62-BD7F-92893C1BDBC1}"/>
    <cellStyle name="Currency 5 3 2 2" xfId="5306" xr:uid="{C898237D-D703-4E50-8CE7-CA879E2E60CE}"/>
    <cellStyle name="Currency 5 3 2 3" xfId="4763" xr:uid="{D3AD7FAC-0677-4CB8-A725-7803C58A98B9}"/>
    <cellStyle name="Currency 5 4" xfId="4762" xr:uid="{AB071AF8-D066-4F28-A9D0-1F52D0DED920}"/>
    <cellStyle name="Currency 6" xfId="33" xr:uid="{DCA0FF08-A4A6-4F89-8028-04FA4DB6EB0E}"/>
    <cellStyle name="Currency 6 2" xfId="229" xr:uid="{D41DC498-7367-4DEC-ACA7-089518FA068B}"/>
    <cellStyle name="Currency 6 2 2" xfId="4637" xr:uid="{E9623EC4-5A21-4BB0-820D-95544673F90F}"/>
    <cellStyle name="Currency 6 3" xfId="4326" xr:uid="{76021D88-D408-4B0B-A36F-BE97289E4A5E}"/>
    <cellStyle name="Currency 6 3 2" xfId="4441" xr:uid="{1683B754-0087-4BA4-BA4B-F55AC07D48BF}"/>
    <cellStyle name="Currency 6 3 3" xfId="4722" xr:uid="{0FB9EC54-11AC-48B6-BDF2-1CFB5C41FC51}"/>
    <cellStyle name="Currency 6 3 3 2" xfId="5317" xr:uid="{80F32D24-C09C-4E4D-AEE8-AF2FDBD84B65}"/>
    <cellStyle name="Currency 6 3 3 3" xfId="4764" xr:uid="{35681D02-3D2D-4FAE-98D7-D78DAC60A74E}"/>
    <cellStyle name="Currency 6 3 4" xfId="4699" xr:uid="{DE16A63A-7E05-4F75-ACE4-3B358BF4522E}"/>
    <cellStyle name="Currency 6 4" xfId="4531" xr:uid="{1038F83F-CD5F-47B5-84E6-5D0CDBB9346D}"/>
    <cellStyle name="Currency 7" xfId="34" xr:uid="{F24FBEC6-2474-42FD-BEF3-2B30E6B99F95}"/>
    <cellStyle name="Currency 7 2" xfId="35" xr:uid="{1C0957D7-E0FE-487A-AC41-BD89CB308B3B}"/>
    <cellStyle name="Currency 7 2 2" xfId="250" xr:uid="{CAD94A7B-3EA9-44FF-B48E-947BDD6B410D}"/>
    <cellStyle name="Currency 7 2 2 2" xfId="4638" xr:uid="{81BD420C-56B7-4598-B4D7-00F36B1E253A}"/>
    <cellStyle name="Currency 7 2 3" xfId="4533" xr:uid="{A15F4B13-7E8D-40C2-BA40-ED3BA5DF35A2}"/>
    <cellStyle name="Currency 7 3" xfId="230" xr:uid="{88F44B6F-89FB-4E1F-B516-F37A56AC3424}"/>
    <cellStyle name="Currency 7 3 2" xfId="4639" xr:uid="{F212A7B8-8783-4E0F-9222-56C53217D68B}"/>
    <cellStyle name="Currency 7 4" xfId="4442" xr:uid="{7ED55546-E993-4ADD-A615-B5D138F45BB2}"/>
    <cellStyle name="Currency 7 5" xfId="4532" xr:uid="{140341F6-3980-4153-AB87-60BA888B2A90}"/>
    <cellStyle name="Currency 8" xfId="36" xr:uid="{1BB98020-C62A-4BF2-A328-77EC2D26F796}"/>
    <cellStyle name="Currency 8 2" xfId="37" xr:uid="{CF946049-423B-4F17-8C99-D117F4E7E259}"/>
    <cellStyle name="Currency 8 2 2" xfId="231" xr:uid="{53A7D930-89FB-4930-AC83-CDACDC9B1120}"/>
    <cellStyle name="Currency 8 2 2 2" xfId="4640" xr:uid="{93F587B3-16F4-47A1-B056-CC51988AFCDB}"/>
    <cellStyle name="Currency 8 2 3" xfId="4535" xr:uid="{0ADC36A1-1E3B-498E-9D7A-8CFB1EE03E08}"/>
    <cellStyle name="Currency 8 3" xfId="38" xr:uid="{C75B7BCD-D149-45A8-8B53-FE312E839EF7}"/>
    <cellStyle name="Currency 8 3 2" xfId="232" xr:uid="{A40B4FB0-34BD-4BB4-9520-A22500DCE17E}"/>
    <cellStyle name="Currency 8 3 2 2" xfId="4641" xr:uid="{1EBAC548-72F9-4098-BA0F-C21C393122E7}"/>
    <cellStyle name="Currency 8 3 3" xfId="4536" xr:uid="{9569A6D0-5CBF-47B4-AD2F-FE7001654B42}"/>
    <cellStyle name="Currency 8 4" xfId="39" xr:uid="{5FB2020A-FA38-4BAE-AFC8-CD0684B9DF95}"/>
    <cellStyle name="Currency 8 4 2" xfId="233" xr:uid="{7A35E1A8-7FAB-47DE-9EA6-53591817DE69}"/>
    <cellStyle name="Currency 8 4 2 2" xfId="4642" xr:uid="{CFB5B50E-0152-43D2-8CB5-6851056BA9A3}"/>
    <cellStyle name="Currency 8 4 3" xfId="4537" xr:uid="{C4E95A03-4D0D-4543-B751-CF89920A7966}"/>
    <cellStyle name="Currency 8 5" xfId="234" xr:uid="{E1253A83-5AE8-43ED-A6AA-6F580BDB1B68}"/>
    <cellStyle name="Currency 8 5 2" xfId="4643" xr:uid="{A1AC3DF9-37C0-4CA3-B741-3E3C97E2C671}"/>
    <cellStyle name="Currency 8 6" xfId="4443" xr:uid="{00DF9F51-15AB-4880-8A3F-BFDD6DADD0E7}"/>
    <cellStyle name="Currency 8 7" xfId="4534" xr:uid="{D0BE3674-07EA-4ACE-844B-AC0D405C686E}"/>
    <cellStyle name="Currency 9" xfId="40" xr:uid="{4D1047E5-1925-4D74-A6AC-907DCD44CBC3}"/>
    <cellStyle name="Currency 9 2" xfId="41" xr:uid="{2EF6BFB3-982F-4CBE-A68D-45AA2767E462}"/>
    <cellStyle name="Currency 9 2 2" xfId="235" xr:uid="{2C07E2CD-827F-4D18-8263-9050172A35B2}"/>
    <cellStyle name="Currency 9 2 2 2" xfId="4644" xr:uid="{B4D36A41-4ABF-48DB-A76D-E463DB54EB40}"/>
    <cellStyle name="Currency 9 2 3" xfId="4539" xr:uid="{4EF25E8C-B939-497A-A092-CA9D6674C83A}"/>
    <cellStyle name="Currency 9 3" xfId="42" xr:uid="{78C7BA07-6647-43B8-B21E-772BF8DCE734}"/>
    <cellStyle name="Currency 9 3 2" xfId="236" xr:uid="{30AB039E-142B-466F-A7E9-3F02AE58871B}"/>
    <cellStyle name="Currency 9 3 2 2" xfId="4645" xr:uid="{7E6FF008-1FAC-48BA-A08F-1D654BBF99B3}"/>
    <cellStyle name="Currency 9 3 3" xfId="4540" xr:uid="{C8DB97E1-5BE8-46BE-B1B6-A45C23AEFBCE}"/>
    <cellStyle name="Currency 9 4" xfId="237" xr:uid="{B67E131B-94D2-49E1-ABCE-5308D87F6C83}"/>
    <cellStyle name="Currency 9 4 2" xfId="4646" xr:uid="{2679B84E-765C-4EDB-A701-82802A2B0B97}"/>
    <cellStyle name="Currency 9 5" xfId="4327" xr:uid="{676477D2-24E5-46A6-B1CD-56B73B8E2241}"/>
    <cellStyle name="Currency 9 5 2" xfId="4444" xr:uid="{85F26064-CB3B-44C0-B513-4B4D822E62E7}"/>
    <cellStyle name="Currency 9 5 3" xfId="4723" xr:uid="{0AE2064C-D695-4EDA-BCC8-F209A14C1EE0}"/>
    <cellStyle name="Currency 9 5 4" xfId="4700" xr:uid="{CD1D2F0A-8F14-41B9-9C1C-C014286543CA}"/>
    <cellStyle name="Currency 9 6" xfId="4538" xr:uid="{87677DB6-F6C6-4C70-9832-6843FA907A76}"/>
    <cellStyle name="Hyperlink 2" xfId="6" xr:uid="{6CFFD761-E1C4-4FFC-9C82-FDD569F38491}"/>
    <cellStyle name="Hyperlink 3" xfId="202" xr:uid="{693F2DD3-E2FC-4B85-85BD-BBC40031575E}"/>
    <cellStyle name="Hyperlink 3 2" xfId="4415" xr:uid="{2BD321A0-5713-4205-BE16-99C48698EE36}"/>
    <cellStyle name="Hyperlink 3 3" xfId="4328" xr:uid="{7E536158-67D3-4AA5-98C0-80CEE93AB1E5}"/>
    <cellStyle name="Hyperlink 4" xfId="4329" xr:uid="{FF7D59FC-C9B0-458F-9CC2-112952E8A8E3}"/>
    <cellStyle name="Normal" xfId="0" builtinId="0"/>
    <cellStyle name="Normal 10" xfId="43" xr:uid="{89B29832-1293-4A3F-985D-2AE2156E6A1E}"/>
    <cellStyle name="Normal 10 10" xfId="903" xr:uid="{9D3D06BA-037E-47AF-936A-4B7550DCD2AF}"/>
    <cellStyle name="Normal 10 10 2" xfId="2508" xr:uid="{3D9BBE7B-6D94-4360-8240-9CC12500E42F}"/>
    <cellStyle name="Normal 10 10 2 2" xfId="4331" xr:uid="{C7C8A1DD-E551-4CE4-ADD8-DADF8A626EDC}"/>
    <cellStyle name="Normal 10 10 2 3" xfId="4675" xr:uid="{4A0ECD6C-BC71-46C4-BF65-5859C69B9479}"/>
    <cellStyle name="Normal 10 10 3" xfId="2509" xr:uid="{B62248B0-6D55-41B9-94FE-E3CF80E4D1EB}"/>
    <cellStyle name="Normal 10 10 4" xfId="2510" xr:uid="{6585EF85-D6F3-48F7-A311-C7373A69F460}"/>
    <cellStyle name="Normal 10 11" xfId="2511" xr:uid="{44DE3EF9-47B2-4822-AFE8-F63480022F40}"/>
    <cellStyle name="Normal 10 11 2" xfId="2512" xr:uid="{0EF9F6BD-FF75-45DD-B2A0-224EC98CC7DE}"/>
    <cellStyle name="Normal 10 11 3" xfId="2513" xr:uid="{60069FBF-EF6A-4EA5-99BE-4C5746667CFA}"/>
    <cellStyle name="Normal 10 11 4" xfId="2514" xr:uid="{2AA79FAB-61CF-4010-A72B-F8B46662E01D}"/>
    <cellStyle name="Normal 10 12" xfId="2515" xr:uid="{917C6751-2E13-49C7-8E15-5458963198B1}"/>
    <cellStyle name="Normal 10 12 2" xfId="2516" xr:uid="{5F25724A-69ED-4BFE-9E38-265FCA7766B8}"/>
    <cellStyle name="Normal 10 13" xfId="2517" xr:uid="{BBCC2005-EE06-447F-B9D9-F139BDE1911A}"/>
    <cellStyle name="Normal 10 14" xfId="2518" xr:uid="{27330D14-042C-4224-8CFA-55AFB9A200FE}"/>
    <cellStyle name="Normal 10 15" xfId="2519" xr:uid="{FD34EA28-803F-4BC5-AE2F-94427F8FC557}"/>
    <cellStyle name="Normal 10 2" xfId="44" xr:uid="{B3AD6B86-6136-4951-9939-297BD6DE623E}"/>
    <cellStyle name="Normal 10 2 10" xfId="2520" xr:uid="{BAA48D11-9936-4707-AA28-A85AE823575E}"/>
    <cellStyle name="Normal 10 2 11" xfId="2521" xr:uid="{374BD043-FC21-4F9D-88FD-B3CE66005C33}"/>
    <cellStyle name="Normal 10 2 2" xfId="45" xr:uid="{ED7638BC-B088-4D34-BC06-3DA182844369}"/>
    <cellStyle name="Normal 10 2 2 2" xfId="46" xr:uid="{3396AEC3-9209-48F5-BD6F-380E9ED851EA}"/>
    <cellStyle name="Normal 10 2 2 2 2" xfId="238" xr:uid="{356E047D-DAFF-47FA-89EF-698E8600D125}"/>
    <cellStyle name="Normal 10 2 2 2 2 2" xfId="454" xr:uid="{127E02DE-9D0C-4113-A19A-E5C032AFCC07}"/>
    <cellStyle name="Normal 10 2 2 2 2 2 2" xfId="455" xr:uid="{D50701F9-0A87-4F2C-854D-C6A27269578A}"/>
    <cellStyle name="Normal 10 2 2 2 2 2 2 2" xfId="904" xr:uid="{AC9C482B-ED33-4C3A-8F38-528AC09FDD47}"/>
    <cellStyle name="Normal 10 2 2 2 2 2 2 2 2" xfId="905" xr:uid="{FAB2822D-C467-4E7E-86A1-10B963A44DD3}"/>
    <cellStyle name="Normal 10 2 2 2 2 2 2 3" xfId="906" xr:uid="{FC634636-B4A8-4DBD-8280-3723816F2E13}"/>
    <cellStyle name="Normal 10 2 2 2 2 2 3" xfId="907" xr:uid="{6010D9D0-3864-4045-BFA0-165715F07906}"/>
    <cellStyle name="Normal 10 2 2 2 2 2 3 2" xfId="908" xr:uid="{9D8FE788-8302-41BB-9010-EC1C9EF98041}"/>
    <cellStyle name="Normal 10 2 2 2 2 2 4" xfId="909" xr:uid="{8C02FDD7-FFF8-48BF-9817-F644D4E52C2A}"/>
    <cellStyle name="Normal 10 2 2 2 2 3" xfId="456" xr:uid="{E61E65BC-8D49-4C04-93CE-26BB9A5FB0CF}"/>
    <cellStyle name="Normal 10 2 2 2 2 3 2" xfId="910" xr:uid="{1741ED47-CBC0-4359-ACF3-6B28C07FA5B0}"/>
    <cellStyle name="Normal 10 2 2 2 2 3 2 2" xfId="911" xr:uid="{331086A0-3D54-46DF-9C13-5C4B071A2175}"/>
    <cellStyle name="Normal 10 2 2 2 2 3 3" xfId="912" xr:uid="{98AB7456-97E6-4310-85CD-35DE0118ABC8}"/>
    <cellStyle name="Normal 10 2 2 2 2 3 4" xfId="2522" xr:uid="{76AED9FF-E571-4043-AA65-F4756EE57603}"/>
    <cellStyle name="Normal 10 2 2 2 2 4" xfId="913" xr:uid="{1F7A7989-275F-4BCB-8990-518E698E47B5}"/>
    <cellStyle name="Normal 10 2 2 2 2 4 2" xfId="914" xr:uid="{7BCDBB0C-3B3A-4AB4-9BFD-DB0A7681F7FE}"/>
    <cellStyle name="Normal 10 2 2 2 2 5" xfId="915" xr:uid="{20A36BF8-DF37-45AC-B9FF-2E0616F6645A}"/>
    <cellStyle name="Normal 10 2 2 2 2 6" xfId="2523" xr:uid="{0DE6F0A8-7CB7-4273-8DBD-759908525889}"/>
    <cellStyle name="Normal 10 2 2 2 3" xfId="239" xr:uid="{6A3F0343-4137-4B76-8C73-8566F55040AD}"/>
    <cellStyle name="Normal 10 2 2 2 3 2" xfId="457" xr:uid="{FE82A4ED-9F5F-47A2-AC7E-FDE155F19115}"/>
    <cellStyle name="Normal 10 2 2 2 3 2 2" xfId="458" xr:uid="{8DBDAE0A-DF12-4074-8CFB-DD3D7CC170A7}"/>
    <cellStyle name="Normal 10 2 2 2 3 2 2 2" xfId="916" xr:uid="{46638036-826E-4F4A-846B-CE105BB93D83}"/>
    <cellStyle name="Normal 10 2 2 2 3 2 2 2 2" xfId="917" xr:uid="{2FD10199-FB42-4020-98AF-FF722317D714}"/>
    <cellStyle name="Normal 10 2 2 2 3 2 2 3" xfId="918" xr:uid="{30EB73BD-6EE1-4133-A361-28356E801FBB}"/>
    <cellStyle name="Normal 10 2 2 2 3 2 3" xfId="919" xr:uid="{F497217E-8A27-4E4C-A8F3-12DC8FC9D9EE}"/>
    <cellStyle name="Normal 10 2 2 2 3 2 3 2" xfId="920" xr:uid="{231894D1-C15E-4BF0-9A37-87FFA7F43FEB}"/>
    <cellStyle name="Normal 10 2 2 2 3 2 4" xfId="921" xr:uid="{AC4C30C3-1C3F-46FD-880F-D3CC3D408E26}"/>
    <cellStyle name="Normal 10 2 2 2 3 3" xfId="459" xr:uid="{9A74F6F1-579B-45E8-8BBF-BCC5AAC75586}"/>
    <cellStyle name="Normal 10 2 2 2 3 3 2" xfId="922" xr:uid="{4281719F-01CC-4FBB-81DB-C914F08BAA01}"/>
    <cellStyle name="Normal 10 2 2 2 3 3 2 2" xfId="923" xr:uid="{8F9B5F9A-BDB7-458F-99DB-81697126DB2A}"/>
    <cellStyle name="Normal 10 2 2 2 3 3 3" xfId="924" xr:uid="{DC2222A2-28CF-4C59-A305-FB9ADE60504C}"/>
    <cellStyle name="Normal 10 2 2 2 3 4" xfId="925" xr:uid="{3CE69E5B-5F02-46F9-B60F-1E5560D457F3}"/>
    <cellStyle name="Normal 10 2 2 2 3 4 2" xfId="926" xr:uid="{E0D03C07-41FC-4641-AA2F-2CC4BD586BAF}"/>
    <cellStyle name="Normal 10 2 2 2 3 5" xfId="927" xr:uid="{C80E3918-8177-4F01-B201-18D4EBC1A106}"/>
    <cellStyle name="Normal 10 2 2 2 4" xfId="460" xr:uid="{E5B095B8-3F9B-4FBD-95BF-BFF0C082E94F}"/>
    <cellStyle name="Normal 10 2 2 2 4 2" xfId="461" xr:uid="{4088E626-FE1D-4029-AC69-18258CCBD2A3}"/>
    <cellStyle name="Normal 10 2 2 2 4 2 2" xfId="928" xr:uid="{0D40CB4C-2111-49BD-AD84-101F3547C60B}"/>
    <cellStyle name="Normal 10 2 2 2 4 2 2 2" xfId="929" xr:uid="{26263F9D-326E-47A5-BC3F-B386FE452249}"/>
    <cellStyle name="Normal 10 2 2 2 4 2 3" xfId="930" xr:uid="{E50B5CE6-9775-44C4-841D-956C7E3F1E7C}"/>
    <cellStyle name="Normal 10 2 2 2 4 3" xfId="931" xr:uid="{3783E12B-9545-4F7F-BE7D-249369221607}"/>
    <cellStyle name="Normal 10 2 2 2 4 3 2" xfId="932" xr:uid="{3E227240-DC7C-422B-97A6-3E95CB674EF9}"/>
    <cellStyle name="Normal 10 2 2 2 4 4" xfId="933" xr:uid="{34BB0945-EE05-49AE-B8FA-D9223DCA4E86}"/>
    <cellStyle name="Normal 10 2 2 2 5" xfId="462" xr:uid="{EC278B3E-0E0D-4E0F-A235-82F9C9C567C0}"/>
    <cellStyle name="Normal 10 2 2 2 5 2" xfId="934" xr:uid="{83E6BB54-30E3-4AA3-A6D8-FB75E1994C34}"/>
    <cellStyle name="Normal 10 2 2 2 5 2 2" xfId="935" xr:uid="{F32B3638-A12E-4CBF-8ECF-B3B63F4F7A2A}"/>
    <cellStyle name="Normal 10 2 2 2 5 3" xfId="936" xr:uid="{7E402F6A-6C65-4B5E-BCF3-7266E5672A7D}"/>
    <cellStyle name="Normal 10 2 2 2 5 4" xfId="2524" xr:uid="{A6083A13-999D-4A4C-967C-0854054D6203}"/>
    <cellStyle name="Normal 10 2 2 2 6" xfId="937" xr:uid="{DB431B2F-BDD0-422F-8198-EC0C8E4B9736}"/>
    <cellStyle name="Normal 10 2 2 2 6 2" xfId="938" xr:uid="{A83F48BF-851C-4D59-9D1A-9D8992FAB815}"/>
    <cellStyle name="Normal 10 2 2 2 7" xfId="939" xr:uid="{5AF1CB08-25B8-4C16-AB6D-C66FF1D03420}"/>
    <cellStyle name="Normal 10 2 2 2 8" xfId="2525" xr:uid="{F7745A3B-F269-42EF-838D-F1CC83FB533E}"/>
    <cellStyle name="Normal 10 2 2 3" xfId="240" xr:uid="{7D047790-899E-4C6A-8494-295C41C4BDCC}"/>
    <cellStyle name="Normal 10 2 2 3 2" xfId="463" xr:uid="{38669DBC-7364-4EDC-A410-287ADFDA3CE3}"/>
    <cellStyle name="Normal 10 2 2 3 2 2" xfId="464" xr:uid="{B2D4CBED-DD0A-46AB-847B-5C510F889693}"/>
    <cellStyle name="Normal 10 2 2 3 2 2 2" xfId="940" xr:uid="{8DC5918B-9996-4007-B1F6-A93E03012D08}"/>
    <cellStyle name="Normal 10 2 2 3 2 2 2 2" xfId="941" xr:uid="{5A4BA17E-25FA-46ED-B734-0FAD8E8FFE10}"/>
    <cellStyle name="Normal 10 2 2 3 2 2 3" xfId="942" xr:uid="{94E47E5B-A009-46F8-802A-EA37008F7799}"/>
    <cellStyle name="Normal 10 2 2 3 2 3" xfId="943" xr:uid="{43EE1931-5665-43CA-9463-9D86A868DED1}"/>
    <cellStyle name="Normal 10 2 2 3 2 3 2" xfId="944" xr:uid="{08A54D71-BDB2-4F4F-8C22-FB728CF409D4}"/>
    <cellStyle name="Normal 10 2 2 3 2 4" xfId="945" xr:uid="{BBB2E388-9179-4A51-852D-F71FC110D98E}"/>
    <cellStyle name="Normal 10 2 2 3 3" xfId="465" xr:uid="{73B29E20-FB88-4B4C-9D3F-032A9AB96940}"/>
    <cellStyle name="Normal 10 2 2 3 3 2" xfId="946" xr:uid="{50B4AA98-B800-420B-89E9-16B5CA09C56A}"/>
    <cellStyle name="Normal 10 2 2 3 3 2 2" xfId="947" xr:uid="{8AF4DB93-C757-4E4E-84E2-55FEA8680797}"/>
    <cellStyle name="Normal 10 2 2 3 3 3" xfId="948" xr:uid="{490140E6-867D-47F2-84D2-D98C89FC2742}"/>
    <cellStyle name="Normal 10 2 2 3 3 4" xfId="2526" xr:uid="{91FEBC92-D853-473A-80A0-869CAD06732A}"/>
    <cellStyle name="Normal 10 2 2 3 4" xfId="949" xr:uid="{454E2373-0682-42B7-B30D-85F3645835ED}"/>
    <cellStyle name="Normal 10 2 2 3 4 2" xfId="950" xr:uid="{F26F806B-475A-488E-A020-47E15D3160C7}"/>
    <cellStyle name="Normal 10 2 2 3 5" xfId="951" xr:uid="{F85CC73E-4A6B-479C-9D19-938CD030A5C3}"/>
    <cellStyle name="Normal 10 2 2 3 6" xfId="2527" xr:uid="{A115E5BD-F619-41A6-A052-FF058ABCABEB}"/>
    <cellStyle name="Normal 10 2 2 4" xfId="241" xr:uid="{5400B1E7-FFAA-4B73-9849-AD7759491BAF}"/>
    <cellStyle name="Normal 10 2 2 4 2" xfId="466" xr:uid="{0723F6CC-641B-447C-91D4-16D7F359052A}"/>
    <cellStyle name="Normal 10 2 2 4 2 2" xfId="467" xr:uid="{64E08BD5-B3EC-4576-9954-817180970BB9}"/>
    <cellStyle name="Normal 10 2 2 4 2 2 2" xfId="952" xr:uid="{13B81354-6BBB-498D-AF5C-CC909A0D8BE5}"/>
    <cellStyle name="Normal 10 2 2 4 2 2 2 2" xfId="953" xr:uid="{2F8D8445-2A27-49DD-99EF-DEB0C28467E2}"/>
    <cellStyle name="Normal 10 2 2 4 2 2 3" xfId="954" xr:uid="{AE762172-9015-4663-9A24-9A6FD36C3A20}"/>
    <cellStyle name="Normal 10 2 2 4 2 3" xfId="955" xr:uid="{0E315552-EA2F-48A7-BA0B-5E8B9F139376}"/>
    <cellStyle name="Normal 10 2 2 4 2 3 2" xfId="956" xr:uid="{FA119200-052F-4353-86A3-950741AF8C2D}"/>
    <cellStyle name="Normal 10 2 2 4 2 4" xfId="957" xr:uid="{FFA4303A-9073-4739-9656-98AE13D93D2E}"/>
    <cellStyle name="Normal 10 2 2 4 3" xfId="468" xr:uid="{3B239370-10A4-43EB-9693-1F8B296C56BD}"/>
    <cellStyle name="Normal 10 2 2 4 3 2" xfId="958" xr:uid="{42D71AE1-7405-4F80-AED3-FBE80DB499F4}"/>
    <cellStyle name="Normal 10 2 2 4 3 2 2" xfId="959" xr:uid="{711E6727-8F4F-4B68-B29E-7EE5B1AACF6F}"/>
    <cellStyle name="Normal 10 2 2 4 3 3" xfId="960" xr:uid="{B004FECB-178B-4672-BD7E-90DAA747137F}"/>
    <cellStyle name="Normal 10 2 2 4 4" xfId="961" xr:uid="{ECE02AD3-8937-4706-9983-B2B29CC29C1A}"/>
    <cellStyle name="Normal 10 2 2 4 4 2" xfId="962" xr:uid="{ECDEC566-226F-4B4A-A3F8-4347A33E5B98}"/>
    <cellStyle name="Normal 10 2 2 4 5" xfId="963" xr:uid="{BE5EDFB3-D337-440D-BC76-931B57EA5542}"/>
    <cellStyle name="Normal 10 2 2 5" xfId="242" xr:uid="{3FA49A02-6E1F-44DB-A7CB-5D2DC84707B5}"/>
    <cellStyle name="Normal 10 2 2 5 2" xfId="469" xr:uid="{15A69CAD-058A-44C4-B063-B8304C5CD5BA}"/>
    <cellStyle name="Normal 10 2 2 5 2 2" xfId="964" xr:uid="{83D3F7B3-EAB3-4B3F-A902-D8B12CE684BE}"/>
    <cellStyle name="Normal 10 2 2 5 2 2 2" xfId="965" xr:uid="{46941438-E29A-4FD3-BE36-5077B6727BB7}"/>
    <cellStyle name="Normal 10 2 2 5 2 3" xfId="966" xr:uid="{0BDE89D9-77B6-4B35-8778-A1E5517856B7}"/>
    <cellStyle name="Normal 10 2 2 5 3" xfId="967" xr:uid="{6CF655F3-BC7E-44A3-A17D-CF4F6256098A}"/>
    <cellStyle name="Normal 10 2 2 5 3 2" xfId="968" xr:uid="{EFD2563D-4390-4890-B90B-8428FF990F35}"/>
    <cellStyle name="Normal 10 2 2 5 4" xfId="969" xr:uid="{09717763-40A4-4BA6-99C3-D31E5A184FB0}"/>
    <cellStyle name="Normal 10 2 2 6" xfId="470" xr:uid="{EEAE5B78-8F3A-4BAE-A754-FAC67ADBD52C}"/>
    <cellStyle name="Normal 10 2 2 6 2" xfId="970" xr:uid="{EC1B7755-8A32-47D1-BFD3-E7C70E61719F}"/>
    <cellStyle name="Normal 10 2 2 6 2 2" xfId="971" xr:uid="{57835337-E790-4014-90D4-A2B9E9C8589C}"/>
    <cellStyle name="Normal 10 2 2 6 2 3" xfId="4333" xr:uid="{619B32E6-1BEC-4DD3-B2C2-C04344958A47}"/>
    <cellStyle name="Normal 10 2 2 6 3" xfId="972" xr:uid="{BFA7289B-C5A7-4980-ACED-A0FF69491BDC}"/>
    <cellStyle name="Normal 10 2 2 6 4" xfId="2528" xr:uid="{58D94FFE-3354-4982-9EF3-6A17F31DC507}"/>
    <cellStyle name="Normal 10 2 2 6 4 2" xfId="4564" xr:uid="{7C627120-00A7-4431-BE37-54CBDEC9B0A1}"/>
    <cellStyle name="Normal 10 2 2 6 4 3" xfId="4676" xr:uid="{FC30BF36-FD5D-46AC-A9C5-E700FBBBBC06}"/>
    <cellStyle name="Normal 10 2 2 6 4 4" xfId="4602" xr:uid="{D2325D21-D995-49A3-9BC4-87D46D987EF7}"/>
    <cellStyle name="Normal 10 2 2 7" xfId="973" xr:uid="{24AE6A36-725B-48AF-A7E7-2C724DA39C1D}"/>
    <cellStyle name="Normal 10 2 2 7 2" xfId="974" xr:uid="{25E506F8-0606-4FCA-BC39-C4E9528F49B1}"/>
    <cellStyle name="Normal 10 2 2 8" xfId="975" xr:uid="{631097E9-CD55-416F-BA11-F6D8D5054210}"/>
    <cellStyle name="Normal 10 2 2 9" xfId="2529" xr:uid="{56CF71E9-2428-4E3A-A053-B7B079F1DC29}"/>
    <cellStyle name="Normal 10 2 3" xfId="47" xr:uid="{483BA73E-91AD-4F40-B442-A9632D95401C}"/>
    <cellStyle name="Normal 10 2 3 2" xfId="48" xr:uid="{CBD7955E-F0D5-47CA-B893-3AF63404639B}"/>
    <cellStyle name="Normal 10 2 3 2 2" xfId="471" xr:uid="{818606FA-B0B2-4B4F-A247-249C81326E17}"/>
    <cellStyle name="Normal 10 2 3 2 2 2" xfId="472" xr:uid="{6DD7C898-0C16-4D91-AC60-1F9688973100}"/>
    <cellStyle name="Normal 10 2 3 2 2 2 2" xfId="976" xr:uid="{9CA701F8-3588-4148-B8C8-7E03BCBEA637}"/>
    <cellStyle name="Normal 10 2 3 2 2 2 2 2" xfId="977" xr:uid="{3465AB0C-9C26-4D6F-BEAD-20F5F8090F91}"/>
    <cellStyle name="Normal 10 2 3 2 2 2 3" xfId="978" xr:uid="{CADE21D5-5C43-482D-AE68-7197FB0A2C52}"/>
    <cellStyle name="Normal 10 2 3 2 2 3" xfId="979" xr:uid="{05A63DDD-F5FB-41F6-99D7-C59D840668B1}"/>
    <cellStyle name="Normal 10 2 3 2 2 3 2" xfId="980" xr:uid="{D4F9FC53-02DB-4187-A27A-7D8374433F12}"/>
    <cellStyle name="Normal 10 2 3 2 2 4" xfId="981" xr:uid="{C49B05B1-9553-4A96-B208-1B1D8C4F0636}"/>
    <cellStyle name="Normal 10 2 3 2 3" xfId="473" xr:uid="{BA7535FB-F761-4A16-B227-9304CD00009D}"/>
    <cellStyle name="Normal 10 2 3 2 3 2" xfId="982" xr:uid="{F634D82C-7E07-485E-9FD4-B262E2C521D7}"/>
    <cellStyle name="Normal 10 2 3 2 3 2 2" xfId="983" xr:uid="{4F221509-443A-4052-9C91-22055DB15353}"/>
    <cellStyle name="Normal 10 2 3 2 3 3" xfId="984" xr:uid="{13883F8B-1D6F-44B2-BBA8-1464E02CA1A2}"/>
    <cellStyle name="Normal 10 2 3 2 3 4" xfId="2530" xr:uid="{7EE9BF05-A617-477B-B12C-73577E8E2661}"/>
    <cellStyle name="Normal 10 2 3 2 4" xfId="985" xr:uid="{6D689186-77DA-42A8-957F-2208259B39BD}"/>
    <cellStyle name="Normal 10 2 3 2 4 2" xfId="986" xr:uid="{3952795C-FA01-42E2-A4D3-A4DC015E348F}"/>
    <cellStyle name="Normal 10 2 3 2 5" xfId="987" xr:uid="{DAE8E328-DCA7-4F57-96F4-9C840592141A}"/>
    <cellStyle name="Normal 10 2 3 2 6" xfId="2531" xr:uid="{3FEB0B7F-C09F-48A7-9A91-D64BFEFC7499}"/>
    <cellStyle name="Normal 10 2 3 3" xfId="243" xr:uid="{91111177-6AE8-4651-9CF3-F64C6A9A1037}"/>
    <cellStyle name="Normal 10 2 3 3 2" xfId="474" xr:uid="{D8BA8FA4-C136-4624-B772-D8767C91981E}"/>
    <cellStyle name="Normal 10 2 3 3 2 2" xfId="475" xr:uid="{756A6240-D160-4BF3-9882-39E3A033B42E}"/>
    <cellStyle name="Normal 10 2 3 3 2 2 2" xfId="988" xr:uid="{4F29E417-851D-4ACA-90F7-7F05E2B0FC14}"/>
    <cellStyle name="Normal 10 2 3 3 2 2 2 2" xfId="989" xr:uid="{7807FD15-38FB-40B8-BF80-6F5B013ADB48}"/>
    <cellStyle name="Normal 10 2 3 3 2 2 3" xfId="990" xr:uid="{96B6F30D-2563-4DCA-87E9-680B46C670FE}"/>
    <cellStyle name="Normal 10 2 3 3 2 3" xfId="991" xr:uid="{3B41ACFF-B805-459B-9D05-4786FBEA5942}"/>
    <cellStyle name="Normal 10 2 3 3 2 3 2" xfId="992" xr:uid="{73203073-0572-4441-AEAB-E7003A577A1B}"/>
    <cellStyle name="Normal 10 2 3 3 2 4" xfId="993" xr:uid="{0FC8A2EB-4EF8-45B9-92BB-FA26A11E310B}"/>
    <cellStyle name="Normal 10 2 3 3 3" xfId="476" xr:uid="{0F05EEDC-A026-4C91-A6BF-896DAECBEC20}"/>
    <cellStyle name="Normal 10 2 3 3 3 2" xfId="994" xr:uid="{3469B6B5-0321-4DD2-A5C3-D260AEC36CF9}"/>
    <cellStyle name="Normal 10 2 3 3 3 2 2" xfId="995" xr:uid="{A2DA0815-D219-43D7-A049-3FEEB229C00D}"/>
    <cellStyle name="Normal 10 2 3 3 3 3" xfId="996" xr:uid="{D6B1B6C3-39E5-44D6-B587-A07CF19B4EB8}"/>
    <cellStyle name="Normal 10 2 3 3 4" xfId="997" xr:uid="{48C6F7DE-3156-4E37-B344-05C4F89D3EB5}"/>
    <cellStyle name="Normal 10 2 3 3 4 2" xfId="998" xr:uid="{6720238C-1F0E-40EC-905C-D9197530D0F2}"/>
    <cellStyle name="Normal 10 2 3 3 5" xfId="999" xr:uid="{D17A40E4-D773-4D65-A268-2FB408E4F741}"/>
    <cellStyle name="Normal 10 2 3 4" xfId="244" xr:uid="{2773C34D-8EC7-4694-A912-8C706987E67D}"/>
    <cellStyle name="Normal 10 2 3 4 2" xfId="477" xr:uid="{EBDF6090-7FFE-47A1-BCBD-F2F105F3C76D}"/>
    <cellStyle name="Normal 10 2 3 4 2 2" xfId="1000" xr:uid="{83252FEA-E8F3-4DF1-8D29-8A805E391063}"/>
    <cellStyle name="Normal 10 2 3 4 2 2 2" xfId="1001" xr:uid="{1C37B6F9-FCF1-4BFF-85A4-1807AEBC1F93}"/>
    <cellStyle name="Normal 10 2 3 4 2 3" xfId="1002" xr:uid="{17A713C1-9257-4E7C-9A0B-5B9C1AFFBBC2}"/>
    <cellStyle name="Normal 10 2 3 4 3" xfId="1003" xr:uid="{7EBEFAD6-6E61-46E5-BAD6-D6D867C3FEA7}"/>
    <cellStyle name="Normal 10 2 3 4 3 2" xfId="1004" xr:uid="{18A2DCF7-EF15-4619-8667-DC1E17A31FC9}"/>
    <cellStyle name="Normal 10 2 3 4 4" xfId="1005" xr:uid="{056B7766-8392-4813-8FBC-8B62864C1356}"/>
    <cellStyle name="Normal 10 2 3 5" xfId="478" xr:uid="{F851C32D-2DAF-4B68-9C68-21417692454F}"/>
    <cellStyle name="Normal 10 2 3 5 2" xfId="1006" xr:uid="{A4F2ADC4-5D98-4894-A9C7-1068FCD29BF7}"/>
    <cellStyle name="Normal 10 2 3 5 2 2" xfId="1007" xr:uid="{387D2E35-629A-4645-A218-7D51575C5EDD}"/>
    <cellStyle name="Normal 10 2 3 5 2 3" xfId="4334" xr:uid="{C62145C1-EC6F-4DDD-A771-7560E3D55A4A}"/>
    <cellStyle name="Normal 10 2 3 5 3" xfId="1008" xr:uid="{2400DFF3-62D5-4D08-8387-30984580461C}"/>
    <cellStyle name="Normal 10 2 3 5 4" xfId="2532" xr:uid="{F6AD6557-893E-4C9C-9371-319DE87753F7}"/>
    <cellStyle name="Normal 10 2 3 5 4 2" xfId="4565" xr:uid="{292C7E70-85F3-4A09-A621-899C2F50FA50}"/>
    <cellStyle name="Normal 10 2 3 5 4 3" xfId="4677" xr:uid="{194AE628-6D18-4D77-9DC9-AEC61A46212C}"/>
    <cellStyle name="Normal 10 2 3 5 4 4" xfId="4603" xr:uid="{620E59A3-E71E-4F09-85F2-456C17F4F20E}"/>
    <cellStyle name="Normal 10 2 3 6" xfId="1009" xr:uid="{D933FFBE-BA09-4255-81BA-9DB5524617ED}"/>
    <cellStyle name="Normal 10 2 3 6 2" xfId="1010" xr:uid="{1FDB1A40-B8DE-4F07-8C44-41D4C192C654}"/>
    <cellStyle name="Normal 10 2 3 7" xfId="1011" xr:uid="{E3933A56-088C-41C7-9BA1-F4056345F297}"/>
    <cellStyle name="Normal 10 2 3 8" xfId="2533" xr:uid="{919F0BDB-C343-4D80-ACC4-2873407729DB}"/>
    <cellStyle name="Normal 10 2 4" xfId="49" xr:uid="{B09773D0-8517-403D-A9A4-8505D5E4119D}"/>
    <cellStyle name="Normal 10 2 4 2" xfId="429" xr:uid="{B5B62F94-C0F6-4C8B-B136-9F1F00CBAF9D}"/>
    <cellStyle name="Normal 10 2 4 2 2" xfId="479" xr:uid="{CE46BBEE-BA66-4D64-9C9F-FFDA28591D02}"/>
    <cellStyle name="Normal 10 2 4 2 2 2" xfId="1012" xr:uid="{661D1ACD-C58A-4A69-B0F7-F7B513FD3702}"/>
    <cellStyle name="Normal 10 2 4 2 2 2 2" xfId="1013" xr:uid="{820AC0AD-2B6E-4F38-8D8D-552C254D6B62}"/>
    <cellStyle name="Normal 10 2 4 2 2 3" xfId="1014" xr:uid="{0D224FE2-EC15-4DDB-A97F-E4CCA941CD4B}"/>
    <cellStyle name="Normal 10 2 4 2 2 4" xfId="2534" xr:uid="{D5DD3844-9652-4A66-81CB-3CB178BF44AB}"/>
    <cellStyle name="Normal 10 2 4 2 3" xfId="1015" xr:uid="{207D4F65-B341-4A12-BCA9-2C3B2FDF5549}"/>
    <cellStyle name="Normal 10 2 4 2 3 2" xfId="1016" xr:uid="{1DDCBA5B-25BB-4B19-B713-B0A5981D6D0B}"/>
    <cellStyle name="Normal 10 2 4 2 4" xfId="1017" xr:uid="{B621EC52-77FF-4DD2-B39A-1AD700886D65}"/>
    <cellStyle name="Normal 10 2 4 2 5" xfId="2535" xr:uid="{283D126F-B781-4C4C-84C6-BDD3EB6FBC53}"/>
    <cellStyle name="Normal 10 2 4 3" xfId="480" xr:uid="{435FDC03-89F1-440F-BE8B-83F898168116}"/>
    <cellStyle name="Normal 10 2 4 3 2" xfId="1018" xr:uid="{4F760453-21B5-4011-A06D-876348457656}"/>
    <cellStyle name="Normal 10 2 4 3 2 2" xfId="1019" xr:uid="{8319884B-7F3C-4BCB-99D3-7AC48AE76134}"/>
    <cellStyle name="Normal 10 2 4 3 3" xfId="1020" xr:uid="{10C3B4D0-01A7-4004-8C4D-FD5EB61EA61E}"/>
    <cellStyle name="Normal 10 2 4 3 4" xfId="2536" xr:uid="{1567388C-FC5E-40A9-9899-B6867975A3CC}"/>
    <cellStyle name="Normal 10 2 4 4" xfId="1021" xr:uid="{000E5720-C2F6-4023-AAA8-5D7214D8F5A9}"/>
    <cellStyle name="Normal 10 2 4 4 2" xfId="1022" xr:uid="{315BCF20-24D2-49A7-B2EF-6C3B02A8DD86}"/>
    <cellStyle name="Normal 10 2 4 4 3" xfId="2537" xr:uid="{46FA7444-4F55-4C79-8824-826DE529C5D6}"/>
    <cellStyle name="Normal 10 2 4 4 4" xfId="2538" xr:uid="{6DF41145-79ED-47AE-AACB-CAB8F11174B7}"/>
    <cellStyle name="Normal 10 2 4 5" xfId="1023" xr:uid="{1FE96620-5EE4-4563-9226-7684E6E009BF}"/>
    <cellStyle name="Normal 10 2 4 6" xfId="2539" xr:uid="{DC16BA59-F26D-44C6-847A-FF56C18DB8C8}"/>
    <cellStyle name="Normal 10 2 4 7" xfId="2540" xr:uid="{6CB236F3-52C3-418C-8A70-F6497BA6CB81}"/>
    <cellStyle name="Normal 10 2 5" xfId="245" xr:uid="{D09C51F4-7742-4813-A63C-0C04A39D018C}"/>
    <cellStyle name="Normal 10 2 5 2" xfId="481" xr:uid="{966276E7-CCD5-4B9B-9658-230E8263B7B8}"/>
    <cellStyle name="Normal 10 2 5 2 2" xfId="482" xr:uid="{63806C59-84D6-4F75-AFE5-B78A244D8C70}"/>
    <cellStyle name="Normal 10 2 5 2 2 2" xfId="1024" xr:uid="{55493F4D-3682-4A57-BA43-FCC7086769BB}"/>
    <cellStyle name="Normal 10 2 5 2 2 2 2" xfId="1025" xr:uid="{44371345-562D-4FF1-B521-6DC96504DE48}"/>
    <cellStyle name="Normal 10 2 5 2 2 3" xfId="1026" xr:uid="{BEF7ADAD-BF1A-4BE1-97A6-0B3F2336B07F}"/>
    <cellStyle name="Normal 10 2 5 2 3" xfId="1027" xr:uid="{ABE52954-7E2C-4746-8E62-0D8145CB52D4}"/>
    <cellStyle name="Normal 10 2 5 2 3 2" xfId="1028" xr:uid="{A8445088-8187-45AA-997E-44784B60275C}"/>
    <cellStyle name="Normal 10 2 5 2 4" xfId="1029" xr:uid="{B2E65BC3-3DB4-4728-B0E6-AF2E456B612B}"/>
    <cellStyle name="Normal 10 2 5 3" xfId="483" xr:uid="{3CE2EE8F-5A0A-4CB9-B59E-DD9985CFD770}"/>
    <cellStyle name="Normal 10 2 5 3 2" xfId="1030" xr:uid="{1731FD30-BF66-4EFC-8B24-5B541BC4070E}"/>
    <cellStyle name="Normal 10 2 5 3 2 2" xfId="1031" xr:uid="{DC23F06F-DDC3-46E8-A33B-8175C3E81C1D}"/>
    <cellStyle name="Normal 10 2 5 3 3" xfId="1032" xr:uid="{3A29F3FE-BD05-4740-97CE-8593B1B1309E}"/>
    <cellStyle name="Normal 10 2 5 3 4" xfId="2541" xr:uid="{CF6A88E7-B5DC-45E1-BE10-1185114538CD}"/>
    <cellStyle name="Normal 10 2 5 4" xfId="1033" xr:uid="{71F4D768-052D-4440-9036-52FC2B00B3AE}"/>
    <cellStyle name="Normal 10 2 5 4 2" xfId="1034" xr:uid="{9632FD90-6591-45A6-8DC2-6BC60E68A560}"/>
    <cellStyle name="Normal 10 2 5 5" xfId="1035" xr:uid="{015F5F99-39DC-4A16-BE4E-B49F0B7BF5C7}"/>
    <cellStyle name="Normal 10 2 5 6" xfId="2542" xr:uid="{B3F8FCCE-BFCB-4EBB-BC8F-3B80AD9B2185}"/>
    <cellStyle name="Normal 10 2 6" xfId="246" xr:uid="{7F49F81B-B9A1-43C8-8FBA-93D6693EA23A}"/>
    <cellStyle name="Normal 10 2 6 2" xfId="484" xr:uid="{90E171BB-4A24-4EB8-9068-FE613D796E45}"/>
    <cellStyle name="Normal 10 2 6 2 2" xfId="1036" xr:uid="{27E61275-616A-46FD-BEFC-2860A43A2D92}"/>
    <cellStyle name="Normal 10 2 6 2 2 2" xfId="1037" xr:uid="{08D80E99-E370-44F5-AE81-4873B6A16BCF}"/>
    <cellStyle name="Normal 10 2 6 2 3" xfId="1038" xr:uid="{B8F644EC-E2C2-486C-B24F-09576D9C7C69}"/>
    <cellStyle name="Normal 10 2 6 2 4" xfId="2543" xr:uid="{4B7EBF6E-6377-4B3C-8DC2-6B134F573B2D}"/>
    <cellStyle name="Normal 10 2 6 3" xfId="1039" xr:uid="{7C44EDA2-6C05-4491-B5DB-CD32C6C1C949}"/>
    <cellStyle name="Normal 10 2 6 3 2" xfId="1040" xr:uid="{43019581-0C49-43C6-AF71-B21B53303929}"/>
    <cellStyle name="Normal 10 2 6 4" xfId="1041" xr:uid="{466AB9E0-9ABB-4116-906D-56991606F5C0}"/>
    <cellStyle name="Normal 10 2 6 5" xfId="2544" xr:uid="{B8AAB426-DE87-4D4F-9469-E790FB39309D}"/>
    <cellStyle name="Normal 10 2 7" xfId="485" xr:uid="{56E0C3A0-5B5F-4B84-B613-D17248EC13C3}"/>
    <cellStyle name="Normal 10 2 7 2" xfId="1042" xr:uid="{33611F8C-C75B-4094-B213-06B13DDD448B}"/>
    <cellStyle name="Normal 10 2 7 2 2" xfId="1043" xr:uid="{E6D9CACA-A8CA-4190-B7A1-CABF9409D467}"/>
    <cellStyle name="Normal 10 2 7 2 3" xfId="4332" xr:uid="{3C5AE00D-2677-49B6-9F69-6B3112517DDE}"/>
    <cellStyle name="Normal 10 2 7 3" xfId="1044" xr:uid="{B20EA3A1-B9D8-4380-AE6E-7376AD8FC70E}"/>
    <cellStyle name="Normal 10 2 7 4" xfId="2545" xr:uid="{A3E82756-6C1E-4D4B-AA9B-223020763346}"/>
    <cellStyle name="Normal 10 2 7 4 2" xfId="4563" xr:uid="{9DF9A617-917D-49C5-95B4-5EC7D57C943B}"/>
    <cellStyle name="Normal 10 2 7 4 3" xfId="4678" xr:uid="{AF54C0F6-5847-468B-AB18-3D8852D75B84}"/>
    <cellStyle name="Normal 10 2 7 4 4" xfId="4601" xr:uid="{205AE517-6B78-48DA-BAC9-A30F5C4D5C8A}"/>
    <cellStyle name="Normal 10 2 8" xfId="1045" xr:uid="{BD90FC08-E3C0-472F-8945-4E70A2C9B6CA}"/>
    <cellStyle name="Normal 10 2 8 2" xfId="1046" xr:uid="{E5602D76-AE41-4853-AEEE-918BEAC25343}"/>
    <cellStyle name="Normal 10 2 8 3" xfId="2546" xr:uid="{7C62150F-D32C-418F-B5D7-224A9D7ADC34}"/>
    <cellStyle name="Normal 10 2 8 4" xfId="2547" xr:uid="{D7C9B6B5-D1B0-4747-8A17-F3641C9F4FE7}"/>
    <cellStyle name="Normal 10 2 9" xfId="1047" xr:uid="{256438DC-EF49-451F-B9E3-246D2665E3B0}"/>
    <cellStyle name="Normal 10 3" xfId="50" xr:uid="{79ED466F-3FE6-4387-B369-C723038C9F33}"/>
    <cellStyle name="Normal 10 3 10" xfId="2548" xr:uid="{B08E49AF-8CD7-4CE5-8D7A-CC03887C22EB}"/>
    <cellStyle name="Normal 10 3 11" xfId="2549" xr:uid="{9D81F0CC-629E-4E1D-BCA6-9F993E71CD64}"/>
    <cellStyle name="Normal 10 3 2" xfId="51" xr:uid="{27DBD7EB-5ED4-49D9-929E-C6A44AD617AE}"/>
    <cellStyle name="Normal 10 3 2 2" xfId="52" xr:uid="{575F040B-0BE7-4443-9E90-05B948484776}"/>
    <cellStyle name="Normal 10 3 2 2 2" xfId="247" xr:uid="{0D236828-763E-49CC-B70F-0E0DA0C46871}"/>
    <cellStyle name="Normal 10 3 2 2 2 2" xfId="486" xr:uid="{C6494560-223C-4A8A-AD78-9F471752B59A}"/>
    <cellStyle name="Normal 10 3 2 2 2 2 2" xfId="1048" xr:uid="{83760F6C-7FD4-4BFF-9A0E-58A5961F9F7B}"/>
    <cellStyle name="Normal 10 3 2 2 2 2 2 2" xfId="1049" xr:uid="{9DDB7582-FE2A-4233-81F9-1053CB473CAA}"/>
    <cellStyle name="Normal 10 3 2 2 2 2 3" xfId="1050" xr:uid="{54A01B7C-809F-476A-88C1-D7A0EFACE00A}"/>
    <cellStyle name="Normal 10 3 2 2 2 2 4" xfId="2550" xr:uid="{B0A4C946-5D1E-4219-80F8-444484DCBE3E}"/>
    <cellStyle name="Normal 10 3 2 2 2 3" xfId="1051" xr:uid="{7096E646-DB82-4E38-8EC9-2F3E70EEE6C6}"/>
    <cellStyle name="Normal 10 3 2 2 2 3 2" xfId="1052" xr:uid="{26E1C486-2635-48AB-B6A4-2A4394527BF6}"/>
    <cellStyle name="Normal 10 3 2 2 2 3 3" xfId="2551" xr:uid="{E62C16F6-0E49-477D-AA2F-653C2FCCE7F4}"/>
    <cellStyle name="Normal 10 3 2 2 2 3 4" xfId="2552" xr:uid="{31FEEA15-906D-494F-B49A-753B507BC7A3}"/>
    <cellStyle name="Normal 10 3 2 2 2 4" xfId="1053" xr:uid="{4F83EB6E-4037-4247-8446-56380A786711}"/>
    <cellStyle name="Normal 10 3 2 2 2 5" xfId="2553" xr:uid="{97CA1DBA-5B5A-4C7D-B5C6-A3D3798F4971}"/>
    <cellStyle name="Normal 10 3 2 2 2 6" xfId="2554" xr:uid="{4EC79F32-F3FE-4392-8408-2AA0EC9A23FC}"/>
    <cellStyle name="Normal 10 3 2 2 3" xfId="487" xr:uid="{F259B4DC-BCAB-4E6A-992D-FABB125E934A}"/>
    <cellStyle name="Normal 10 3 2 2 3 2" xfId="1054" xr:uid="{3138E14E-2129-4B0D-8BBB-F92643399FB8}"/>
    <cellStyle name="Normal 10 3 2 2 3 2 2" xfId="1055" xr:uid="{3E29AEFB-966E-4515-A70D-977FA1BE1E46}"/>
    <cellStyle name="Normal 10 3 2 2 3 2 3" xfId="2555" xr:uid="{DA61C78A-5201-40D1-BF4F-9F8F7460ED14}"/>
    <cellStyle name="Normal 10 3 2 2 3 2 4" xfId="2556" xr:uid="{AC9E1180-AF4C-4EFD-B935-D105D9D4BB95}"/>
    <cellStyle name="Normal 10 3 2 2 3 3" xfId="1056" xr:uid="{6811C668-B71C-47B0-AA9D-D2C22DA7E0F6}"/>
    <cellStyle name="Normal 10 3 2 2 3 4" xfId="2557" xr:uid="{402FA0B4-CFFA-4624-86C7-740D8FD4821E}"/>
    <cellStyle name="Normal 10 3 2 2 3 5" xfId="2558" xr:uid="{14EE00FC-E2D7-4660-9AE0-1B600A87B5A2}"/>
    <cellStyle name="Normal 10 3 2 2 4" xfId="1057" xr:uid="{05FB4D49-976E-471E-B12B-F1F83819BCB7}"/>
    <cellStyle name="Normal 10 3 2 2 4 2" xfId="1058" xr:uid="{AA448E25-826D-48B2-A535-D8A5A0D17F5A}"/>
    <cellStyle name="Normal 10 3 2 2 4 3" xfId="2559" xr:uid="{782A41A6-8894-475F-A187-842E12ED27A7}"/>
    <cellStyle name="Normal 10 3 2 2 4 4" xfId="2560" xr:uid="{BFB940FF-D05A-46E9-9AB2-CD27A86F4506}"/>
    <cellStyle name="Normal 10 3 2 2 5" xfId="1059" xr:uid="{1A5FC79C-A538-4C7B-8B1A-BCD42FFECA37}"/>
    <cellStyle name="Normal 10 3 2 2 5 2" xfId="2561" xr:uid="{9496A430-231D-4E3D-9289-FFCC32BAB341}"/>
    <cellStyle name="Normal 10 3 2 2 5 3" xfId="2562" xr:uid="{76CC11BF-95EF-42F9-B075-C9286189CBE9}"/>
    <cellStyle name="Normal 10 3 2 2 5 4" xfId="2563" xr:uid="{D7C6DDE5-4A3E-411B-975F-FB5AE675A35A}"/>
    <cellStyle name="Normal 10 3 2 2 6" xfId="2564" xr:uid="{BB212217-5D51-42A8-BAEA-894C9845D130}"/>
    <cellStyle name="Normal 10 3 2 2 7" xfId="2565" xr:uid="{747EF704-4B00-46FD-9BD4-8CCB2D8D4FB1}"/>
    <cellStyle name="Normal 10 3 2 2 8" xfId="2566" xr:uid="{530A0DA0-1887-4DEA-8A25-CF16EFD99211}"/>
    <cellStyle name="Normal 10 3 2 3" xfId="248" xr:uid="{30AF86E6-8A40-45DC-AAD6-6F510E766E1C}"/>
    <cellStyle name="Normal 10 3 2 3 2" xfId="488" xr:uid="{C761A252-55BA-49B4-9A4A-3080263CFC2C}"/>
    <cellStyle name="Normal 10 3 2 3 2 2" xfId="489" xr:uid="{A0040AC3-C26A-4792-A0CB-D6853B7E710C}"/>
    <cellStyle name="Normal 10 3 2 3 2 2 2" xfId="1060" xr:uid="{1FD576DD-9783-403E-96D7-EF7CD9BE37F2}"/>
    <cellStyle name="Normal 10 3 2 3 2 2 2 2" xfId="1061" xr:uid="{932278C4-D2BB-409D-B317-B5CB7B8392AC}"/>
    <cellStyle name="Normal 10 3 2 3 2 2 3" xfId="1062" xr:uid="{094B34F7-925C-45A3-9E5B-5A005036F0B5}"/>
    <cellStyle name="Normal 10 3 2 3 2 3" xfId="1063" xr:uid="{8DCFB7BD-FD64-4768-9A7D-65865AB4C35C}"/>
    <cellStyle name="Normal 10 3 2 3 2 3 2" xfId="1064" xr:uid="{CAC33DD1-0563-44FE-A626-287601066DBF}"/>
    <cellStyle name="Normal 10 3 2 3 2 4" xfId="1065" xr:uid="{D16FDCC0-7540-423D-84D9-3CABC96C2BC7}"/>
    <cellStyle name="Normal 10 3 2 3 3" xfId="490" xr:uid="{4D060896-4605-4906-B49E-3345996CC645}"/>
    <cellStyle name="Normal 10 3 2 3 3 2" xfId="1066" xr:uid="{41DCABA4-E7DE-4F9B-B272-701AE0180ABC}"/>
    <cellStyle name="Normal 10 3 2 3 3 2 2" xfId="1067" xr:uid="{14410866-07B2-4336-807B-10FCE3792F5B}"/>
    <cellStyle name="Normal 10 3 2 3 3 3" xfId="1068" xr:uid="{24467E51-9E15-416E-B113-FB9D686285A6}"/>
    <cellStyle name="Normal 10 3 2 3 3 4" xfId="2567" xr:uid="{12A2BC89-88F4-416B-8AD6-962C94EA49DA}"/>
    <cellStyle name="Normal 10 3 2 3 4" xfId="1069" xr:uid="{FA48B483-03E7-42A4-B991-63255810B048}"/>
    <cellStyle name="Normal 10 3 2 3 4 2" xfId="1070" xr:uid="{1E59126B-76C3-43B0-B29D-F5861C92F7B1}"/>
    <cellStyle name="Normal 10 3 2 3 5" xfId="1071" xr:uid="{66C034BE-EC04-4A6A-A507-22CE57866BA6}"/>
    <cellStyle name="Normal 10 3 2 3 6" xfId="2568" xr:uid="{37B0F6AB-001E-4C39-81CB-B7C0434365AA}"/>
    <cellStyle name="Normal 10 3 2 4" xfId="249" xr:uid="{95CB5496-391E-4A90-A362-793828FCFB3C}"/>
    <cellStyle name="Normal 10 3 2 4 2" xfId="491" xr:uid="{947716C3-7033-4148-BD44-3ED20827FB42}"/>
    <cellStyle name="Normal 10 3 2 4 2 2" xfId="1072" xr:uid="{DB6C8179-2D0E-4564-B444-3705DFC99AB5}"/>
    <cellStyle name="Normal 10 3 2 4 2 2 2" xfId="1073" xr:uid="{FC24630D-6746-4819-BEFD-B70CA65B39E7}"/>
    <cellStyle name="Normal 10 3 2 4 2 3" xfId="1074" xr:uid="{7163F86B-7BEF-443E-925D-CE1B95FF857B}"/>
    <cellStyle name="Normal 10 3 2 4 2 4" xfId="2569" xr:uid="{661D387B-E815-41F2-904F-6E927E271D12}"/>
    <cellStyle name="Normal 10 3 2 4 3" xfId="1075" xr:uid="{A52CCDC1-2323-42BF-A2F9-BEB7EBF0BCBE}"/>
    <cellStyle name="Normal 10 3 2 4 3 2" xfId="1076" xr:uid="{67568C7B-60FA-4B42-BC4D-CBDD85D62656}"/>
    <cellStyle name="Normal 10 3 2 4 4" xfId="1077" xr:uid="{66E1001C-ADD6-4D7D-91CB-BEE10AC7C5CF}"/>
    <cellStyle name="Normal 10 3 2 4 5" xfId="2570" xr:uid="{668F94AD-C25A-476D-8077-653AF1645869}"/>
    <cellStyle name="Normal 10 3 2 5" xfId="251" xr:uid="{EF0CF6A0-B14E-454F-91AA-7FEFE582DD88}"/>
    <cellStyle name="Normal 10 3 2 5 2" xfId="1078" xr:uid="{27148935-36E1-4734-A710-3DD1EC8CAB59}"/>
    <cellStyle name="Normal 10 3 2 5 2 2" xfId="1079" xr:uid="{3DD8C88A-4D57-48B9-8602-12915B59CD25}"/>
    <cellStyle name="Normal 10 3 2 5 3" xfId="1080" xr:uid="{D7A47B73-F526-487C-A117-6C07316F48F4}"/>
    <cellStyle name="Normal 10 3 2 5 4" xfId="2571" xr:uid="{1D202E67-C291-431D-B4E3-E914B1E13631}"/>
    <cellStyle name="Normal 10 3 2 6" xfId="1081" xr:uid="{5B66C595-D6C6-4DCD-9015-37C1D3E0BD2A}"/>
    <cellStyle name="Normal 10 3 2 6 2" xfId="1082" xr:uid="{1EC580DB-E75D-47DE-901D-059E6F1F3981}"/>
    <cellStyle name="Normal 10 3 2 6 3" xfId="2572" xr:uid="{FFE54E46-4980-443A-90AC-EF8F81A9E724}"/>
    <cellStyle name="Normal 10 3 2 6 4" xfId="2573" xr:uid="{8AF710FF-5646-4B58-9ECF-C6B9E10F82E0}"/>
    <cellStyle name="Normal 10 3 2 7" xfId="1083" xr:uid="{D80CFE09-D138-46F0-BDD0-F5001AA2C438}"/>
    <cellStyle name="Normal 10 3 2 8" xfId="2574" xr:uid="{A1AB5C22-C6C6-42B1-890E-2C288329D914}"/>
    <cellStyle name="Normal 10 3 2 9" xfId="2575" xr:uid="{1095D6C7-1BF2-433C-8289-CF8299053C2C}"/>
    <cellStyle name="Normal 10 3 3" xfId="53" xr:uid="{5EFD47BE-3521-4C63-9929-EB67E4303C07}"/>
    <cellStyle name="Normal 10 3 3 2" xfId="54" xr:uid="{BF104FC0-5C39-4258-B257-D5F70E1296F1}"/>
    <cellStyle name="Normal 10 3 3 2 2" xfId="492" xr:uid="{F3789FC9-B3AB-49EC-9067-ED1055CFAE4C}"/>
    <cellStyle name="Normal 10 3 3 2 2 2" xfId="1084" xr:uid="{D07E565F-8FE3-43C0-817B-BE1826CFF7D2}"/>
    <cellStyle name="Normal 10 3 3 2 2 2 2" xfId="1085" xr:uid="{3A4BB0BE-E460-4AA9-BF79-B42520DA6DC0}"/>
    <cellStyle name="Normal 10 3 3 2 2 2 2 2" xfId="4445" xr:uid="{1EA46E26-719F-4F42-8D03-C31C6F395BCB}"/>
    <cellStyle name="Normal 10 3 3 2 2 2 3" xfId="4446" xr:uid="{5B94B037-5493-44E5-A37A-ACE315FF83F4}"/>
    <cellStyle name="Normal 10 3 3 2 2 3" xfId="1086" xr:uid="{1DFA1520-A215-4C9F-9C5B-0A2C28F5805A}"/>
    <cellStyle name="Normal 10 3 3 2 2 3 2" xfId="4447" xr:uid="{7CA41D33-6FBF-4E37-8E5E-170BBDBB6C17}"/>
    <cellStyle name="Normal 10 3 3 2 2 4" xfId="2576" xr:uid="{503D0D58-3B40-4992-A839-C17E4E4195C5}"/>
    <cellStyle name="Normal 10 3 3 2 3" xfId="1087" xr:uid="{361B40B8-9CA9-4CE0-B005-D8230BDF8C5A}"/>
    <cellStyle name="Normal 10 3 3 2 3 2" xfId="1088" xr:uid="{850AB6BF-4F63-428A-983F-ED6215E3B5E8}"/>
    <cellStyle name="Normal 10 3 3 2 3 2 2" xfId="4448" xr:uid="{D931AEC6-A7F8-4203-9248-17BED98400CF}"/>
    <cellStyle name="Normal 10 3 3 2 3 3" xfId="2577" xr:uid="{B91D37AD-016F-489E-9EDB-21DFCD479F3B}"/>
    <cellStyle name="Normal 10 3 3 2 3 4" xfId="2578" xr:uid="{55D78C76-2600-45FA-83C9-9E5010A46E16}"/>
    <cellStyle name="Normal 10 3 3 2 4" xfId="1089" xr:uid="{92237D1C-E2FE-4E0D-BFFF-4D843EF9E856}"/>
    <cellStyle name="Normal 10 3 3 2 4 2" xfId="4449" xr:uid="{CC059D74-40C6-4C21-82AE-2F79BB129012}"/>
    <cellStyle name="Normal 10 3 3 2 5" xfId="2579" xr:uid="{9AD535DD-5443-4B48-83DB-2A75186D0437}"/>
    <cellStyle name="Normal 10 3 3 2 6" xfId="2580" xr:uid="{6FD2BB71-5809-4BC9-8957-E0952EBD2ACA}"/>
    <cellStyle name="Normal 10 3 3 3" xfId="252" xr:uid="{2B36293C-B4A8-42EC-AF15-3C3A8FFF578C}"/>
    <cellStyle name="Normal 10 3 3 3 2" xfId="1090" xr:uid="{EE62D719-B90D-4839-89DE-DC57B3895925}"/>
    <cellStyle name="Normal 10 3 3 3 2 2" xfId="1091" xr:uid="{52611B5B-A269-40DF-BFE3-07CC23D6105B}"/>
    <cellStyle name="Normal 10 3 3 3 2 2 2" xfId="4450" xr:uid="{FA37BF7B-AF16-4D17-998F-6111EB5EBEC4}"/>
    <cellStyle name="Normal 10 3 3 3 2 3" xfId="2581" xr:uid="{9E027557-5FB7-4856-98C4-57BE6157B862}"/>
    <cellStyle name="Normal 10 3 3 3 2 4" xfId="2582" xr:uid="{89C4DC09-945C-467B-93B3-BD25C42ED25D}"/>
    <cellStyle name="Normal 10 3 3 3 3" xfId="1092" xr:uid="{CC5743C8-18AD-4161-8DC3-16891D889E55}"/>
    <cellStyle name="Normal 10 3 3 3 3 2" xfId="4451" xr:uid="{7B3391AD-256E-49A5-9E6D-1C17B43A4F59}"/>
    <cellStyle name="Normal 10 3 3 3 4" xfId="2583" xr:uid="{602F7C10-447B-4924-A032-DF687029A311}"/>
    <cellStyle name="Normal 10 3 3 3 5" xfId="2584" xr:uid="{77185071-D23C-4847-90C5-E10B5210EE20}"/>
    <cellStyle name="Normal 10 3 3 4" xfId="1093" xr:uid="{7AED173E-E28C-4C92-8BA5-3E64B321314A}"/>
    <cellStyle name="Normal 10 3 3 4 2" xfId="1094" xr:uid="{28B5907E-C835-491B-8440-81BD97BBFF9B}"/>
    <cellStyle name="Normal 10 3 3 4 2 2" xfId="4452" xr:uid="{C6B96A25-6554-4EE1-A88A-DE4B430E8ECD}"/>
    <cellStyle name="Normal 10 3 3 4 3" xfId="2585" xr:uid="{850435A0-0436-473D-90F4-FEA555BDD89E}"/>
    <cellStyle name="Normal 10 3 3 4 4" xfId="2586" xr:uid="{57D98C6A-DDCD-4978-8B3B-CF72106C97EB}"/>
    <cellStyle name="Normal 10 3 3 5" xfId="1095" xr:uid="{23E0C5A6-FC0F-43E2-97A5-7B9450CF76C2}"/>
    <cellStyle name="Normal 10 3 3 5 2" xfId="2587" xr:uid="{E890CE89-4CDD-470B-AE19-B587A61BA28B}"/>
    <cellStyle name="Normal 10 3 3 5 3" xfId="2588" xr:uid="{1E5FF6AE-B8B2-4500-B6F8-DAD22C6965D5}"/>
    <cellStyle name="Normal 10 3 3 5 4" xfId="2589" xr:uid="{D2E1D1C9-CBF7-4722-A9A8-1D8556197191}"/>
    <cellStyle name="Normal 10 3 3 6" xfId="2590" xr:uid="{E1728424-0F07-4D63-99A4-647B2DF2D0E6}"/>
    <cellStyle name="Normal 10 3 3 7" xfId="2591" xr:uid="{2DB7F647-6C22-489C-8066-538D2894DEF7}"/>
    <cellStyle name="Normal 10 3 3 8" xfId="2592" xr:uid="{E3F59B6D-1B73-40C4-8C72-B121850947FB}"/>
    <cellStyle name="Normal 10 3 4" xfId="55" xr:uid="{4FD99297-C5CE-4922-A0E0-0C3DED9BECDC}"/>
    <cellStyle name="Normal 10 3 4 2" xfId="493" xr:uid="{16690E5A-AA96-4EF0-9E41-6AB217982CE3}"/>
    <cellStyle name="Normal 10 3 4 2 2" xfId="494" xr:uid="{57440645-7900-4136-9B9D-339BBA99E8FB}"/>
    <cellStyle name="Normal 10 3 4 2 2 2" xfId="1096" xr:uid="{ABBA9E75-9B2C-4D7E-9B30-CAED9C97BFE6}"/>
    <cellStyle name="Normal 10 3 4 2 2 2 2" xfId="1097" xr:uid="{358B8340-53EE-480D-BD28-6139385435D1}"/>
    <cellStyle name="Normal 10 3 4 2 2 3" xfId="1098" xr:uid="{80D37E2C-6C35-4825-907D-C53D3EB2B65F}"/>
    <cellStyle name="Normal 10 3 4 2 2 4" xfId="2593" xr:uid="{7C2A005F-FBE4-48EB-B830-B71A89E297C6}"/>
    <cellStyle name="Normal 10 3 4 2 3" xfId="1099" xr:uid="{6FE21522-E1B7-4779-BB0E-F5483D34C2CC}"/>
    <cellStyle name="Normal 10 3 4 2 3 2" xfId="1100" xr:uid="{85E07188-B2D9-4A53-A559-C44C95CD16DE}"/>
    <cellStyle name="Normal 10 3 4 2 4" xfId="1101" xr:uid="{0D21CC54-12C8-4680-9FD6-A6FD7178649A}"/>
    <cellStyle name="Normal 10 3 4 2 5" xfId="2594" xr:uid="{2082BCC8-4A64-4B1A-8E02-35622406A33E}"/>
    <cellStyle name="Normal 10 3 4 3" xfId="495" xr:uid="{F2AF25F0-BAE7-412D-AE07-BC353F4CEE48}"/>
    <cellStyle name="Normal 10 3 4 3 2" xfId="1102" xr:uid="{13F95F82-8EC2-43C1-B99D-AF1FF0EC87A9}"/>
    <cellStyle name="Normal 10 3 4 3 2 2" xfId="1103" xr:uid="{88856A61-73A6-471B-B621-5F5E5F15CAF4}"/>
    <cellStyle name="Normal 10 3 4 3 3" xfId="1104" xr:uid="{E35FE3F3-D0D7-4BAB-8D99-F63D3E51B69F}"/>
    <cellStyle name="Normal 10 3 4 3 4" xfId="2595" xr:uid="{B841C5D0-9DCF-4EEC-890C-F6471C0BA0A0}"/>
    <cellStyle name="Normal 10 3 4 4" xfId="1105" xr:uid="{7BD094DA-EEFE-4F91-99CC-AB1ECBED1CE0}"/>
    <cellStyle name="Normal 10 3 4 4 2" xfId="1106" xr:uid="{8D7F71CB-63BC-48D6-A9BE-FE8E087C066C}"/>
    <cellStyle name="Normal 10 3 4 4 3" xfId="2596" xr:uid="{C8D938B7-E2DE-461D-868A-FB14C52C1F4B}"/>
    <cellStyle name="Normal 10 3 4 4 4" xfId="2597" xr:uid="{14BCEC30-96E1-4445-9027-1B9483D18854}"/>
    <cellStyle name="Normal 10 3 4 5" xfId="1107" xr:uid="{E139ADBA-EB79-4A74-A8C7-95BD7E8A4662}"/>
    <cellStyle name="Normal 10 3 4 6" xfId="2598" xr:uid="{592C4218-BCC3-42DB-8623-54D0EEC05BB9}"/>
    <cellStyle name="Normal 10 3 4 7" xfId="2599" xr:uid="{EF4602E0-D6D1-4528-A603-9669BDB01E01}"/>
    <cellStyle name="Normal 10 3 5" xfId="253" xr:uid="{3DDBEB56-357B-45DD-93BA-2ABB55AF2590}"/>
    <cellStyle name="Normal 10 3 5 2" xfId="496" xr:uid="{687C5EE1-7624-488D-BD85-5E64E1C66C58}"/>
    <cellStyle name="Normal 10 3 5 2 2" xfId="1108" xr:uid="{7FDE818A-513E-456F-BB5F-CC5A47768882}"/>
    <cellStyle name="Normal 10 3 5 2 2 2" xfId="1109" xr:uid="{09D1FD42-24B4-43EF-B20C-FB32615C6F53}"/>
    <cellStyle name="Normal 10 3 5 2 3" xfId="1110" xr:uid="{E41C9047-3DFF-4BE8-8790-447EFE127CF7}"/>
    <cellStyle name="Normal 10 3 5 2 4" xfId="2600" xr:uid="{91D1B8D4-4285-4B4C-A28C-335AF8498DA4}"/>
    <cellStyle name="Normal 10 3 5 3" xfId="1111" xr:uid="{051B4456-1CB7-41D6-9903-0519E69168ED}"/>
    <cellStyle name="Normal 10 3 5 3 2" xfId="1112" xr:uid="{20FD5EEB-3261-4E45-8E88-65629FA94231}"/>
    <cellStyle name="Normal 10 3 5 3 3" xfId="2601" xr:uid="{8D2B4308-8A83-46DF-BB3E-6AB900819E82}"/>
    <cellStyle name="Normal 10 3 5 3 4" xfId="2602" xr:uid="{FB3E9600-8FF1-4A9B-A92F-A2CBB543647D}"/>
    <cellStyle name="Normal 10 3 5 4" xfId="1113" xr:uid="{6A23BF39-511B-4A06-B6EA-856156439E47}"/>
    <cellStyle name="Normal 10 3 5 5" xfId="2603" xr:uid="{28AB70DD-9036-4EED-8509-0CBF204A8A20}"/>
    <cellStyle name="Normal 10 3 5 6" xfId="2604" xr:uid="{5B06D8A9-471D-4D67-A6BF-33ED563A4182}"/>
    <cellStyle name="Normal 10 3 6" xfId="254" xr:uid="{47FA4629-2312-4088-A9FD-FE8DBDC9D7AF}"/>
    <cellStyle name="Normal 10 3 6 2" xfId="1114" xr:uid="{087A1E49-98CF-4A8E-A809-E9F519C2E116}"/>
    <cellStyle name="Normal 10 3 6 2 2" xfId="1115" xr:uid="{5C8675AB-9D0D-4AE5-A2F0-8D9112FBFCE7}"/>
    <cellStyle name="Normal 10 3 6 2 3" xfId="2605" xr:uid="{32885A11-4111-49D8-9ECA-67A0EF049782}"/>
    <cellStyle name="Normal 10 3 6 2 4" xfId="2606" xr:uid="{CFBC4485-9A3F-4F5A-9A18-017FE7A7119D}"/>
    <cellStyle name="Normal 10 3 6 3" xfId="1116" xr:uid="{BDFCAA4E-0D8B-49F4-A698-58AC518C95B0}"/>
    <cellStyle name="Normal 10 3 6 4" xfId="2607" xr:uid="{DA3845BA-9198-41D2-9E84-CCA4627A6C7A}"/>
    <cellStyle name="Normal 10 3 6 5" xfId="2608" xr:uid="{92060849-1201-43AF-AC52-B727239B2C6B}"/>
    <cellStyle name="Normal 10 3 7" xfId="1117" xr:uid="{CEEA28D9-B416-4B0F-A6FD-BDBAD5274F9A}"/>
    <cellStyle name="Normal 10 3 7 2" xfId="1118" xr:uid="{B27A80A5-1C5B-4EE3-BAC5-CB60636EF1A9}"/>
    <cellStyle name="Normal 10 3 7 3" xfId="2609" xr:uid="{5E76C3F9-D6E4-46CC-AC1F-3BACA3615B75}"/>
    <cellStyle name="Normal 10 3 7 4" xfId="2610" xr:uid="{40D41CF0-1FD9-466D-83E1-217898EBDA64}"/>
    <cellStyle name="Normal 10 3 8" xfId="1119" xr:uid="{C87F9BA9-8284-4F6B-A4C4-CF6D927C71D3}"/>
    <cellStyle name="Normal 10 3 8 2" xfId="2611" xr:uid="{F3A316AD-545B-42E0-9C8F-1CFD08E1C8D9}"/>
    <cellStyle name="Normal 10 3 8 3" xfId="2612" xr:uid="{13FDCAC0-C0BC-489D-AC47-FD305CC6C724}"/>
    <cellStyle name="Normal 10 3 8 4" xfId="2613" xr:uid="{F7180216-24E1-44AD-87D3-CFD0A489E536}"/>
    <cellStyle name="Normal 10 3 9" xfId="2614" xr:uid="{82031524-A7E7-45B3-B250-304406851A58}"/>
    <cellStyle name="Normal 10 4" xfId="56" xr:uid="{8084C46C-C5E9-4088-B46B-521FBEF23C29}"/>
    <cellStyle name="Normal 10 4 10" xfId="2615" xr:uid="{DEA9D1BD-6AF5-4DD2-B2B8-E5A4D657AA1F}"/>
    <cellStyle name="Normal 10 4 11" xfId="2616" xr:uid="{AA2C6973-71C9-4A80-BE1D-908FF9CFFC4A}"/>
    <cellStyle name="Normal 10 4 2" xfId="57" xr:uid="{30A438F4-4315-4B34-B71B-E5C6DA53F085}"/>
    <cellStyle name="Normal 10 4 2 2" xfId="255" xr:uid="{1CE7260D-147E-4677-9761-8DEC1BB0A408}"/>
    <cellStyle name="Normal 10 4 2 2 2" xfId="497" xr:uid="{BDD5C585-6970-42A1-B015-E046DAFFE09A}"/>
    <cellStyle name="Normal 10 4 2 2 2 2" xfId="498" xr:uid="{9355738D-4097-4376-B65C-53DB969845E2}"/>
    <cellStyle name="Normal 10 4 2 2 2 2 2" xfId="1120" xr:uid="{407E9F98-BD8B-4F3D-8957-C5C1071159D5}"/>
    <cellStyle name="Normal 10 4 2 2 2 2 3" xfId="2617" xr:uid="{2721A6EF-650E-4D5B-B422-9361A41C44B5}"/>
    <cellStyle name="Normal 10 4 2 2 2 2 4" xfId="2618" xr:uid="{06122727-5769-4EA3-A968-F598446A1F67}"/>
    <cellStyle name="Normal 10 4 2 2 2 3" xfId="1121" xr:uid="{C8B9B7BC-3C4A-45CC-BD67-77F4759C72EA}"/>
    <cellStyle name="Normal 10 4 2 2 2 3 2" xfId="2619" xr:uid="{E2278574-855A-4AA8-B565-62EB887CE261}"/>
    <cellStyle name="Normal 10 4 2 2 2 3 3" xfId="2620" xr:uid="{279A91C8-30ED-4BA4-A888-29D1A0EAF8FB}"/>
    <cellStyle name="Normal 10 4 2 2 2 3 4" xfId="2621" xr:uid="{C622C0C1-6422-46AE-A373-4E35F859732E}"/>
    <cellStyle name="Normal 10 4 2 2 2 4" xfId="2622" xr:uid="{F397B914-CF99-4C12-BAF7-AC1837EFCDA3}"/>
    <cellStyle name="Normal 10 4 2 2 2 5" xfId="2623" xr:uid="{06166B79-8FC7-432C-8403-088788868A67}"/>
    <cellStyle name="Normal 10 4 2 2 2 6" xfId="2624" xr:uid="{CF737F2E-B91B-44AD-BEB2-C5082878D0E0}"/>
    <cellStyle name="Normal 10 4 2 2 3" xfId="499" xr:uid="{77AE62EA-DD9C-49FD-AA9D-02F9EDD80950}"/>
    <cellStyle name="Normal 10 4 2 2 3 2" xfId="1122" xr:uid="{1D92AD96-FD48-4085-B30D-2981332BCF03}"/>
    <cellStyle name="Normal 10 4 2 2 3 2 2" xfId="2625" xr:uid="{81DADC33-AC84-4330-8AED-A24483B920E6}"/>
    <cellStyle name="Normal 10 4 2 2 3 2 3" xfId="2626" xr:uid="{95012D62-CFDC-4882-B236-6C213556A81F}"/>
    <cellStyle name="Normal 10 4 2 2 3 2 4" xfId="2627" xr:uid="{0A73E761-92BF-43BB-9D14-164968D75F95}"/>
    <cellStyle name="Normal 10 4 2 2 3 3" xfId="2628" xr:uid="{399E6FF3-F5C2-4BAC-B37A-A4295C31F074}"/>
    <cellStyle name="Normal 10 4 2 2 3 4" xfId="2629" xr:uid="{AA1A530C-79AF-4D40-B051-C885B7510EFF}"/>
    <cellStyle name="Normal 10 4 2 2 3 5" xfId="2630" xr:uid="{CD829B5E-1078-4ED2-B746-FD25D5E4E662}"/>
    <cellStyle name="Normal 10 4 2 2 4" xfId="1123" xr:uid="{4A20BCEA-E5A7-4A67-A3B1-D639AA55BA21}"/>
    <cellStyle name="Normal 10 4 2 2 4 2" xfId="2631" xr:uid="{00B3E644-9033-46BF-A3C1-256579CC0DDC}"/>
    <cellStyle name="Normal 10 4 2 2 4 3" xfId="2632" xr:uid="{046178E8-37AA-49B5-803B-6D6CBCD431C2}"/>
    <cellStyle name="Normal 10 4 2 2 4 4" xfId="2633" xr:uid="{734859C5-B81A-4F48-A34E-3D717AB12157}"/>
    <cellStyle name="Normal 10 4 2 2 5" xfId="2634" xr:uid="{F5EE425D-83C1-4951-961B-6A2413149319}"/>
    <cellStyle name="Normal 10 4 2 2 5 2" xfId="2635" xr:uid="{C0110840-4F2E-4F17-9CD6-AE5A922455E4}"/>
    <cellStyle name="Normal 10 4 2 2 5 3" xfId="2636" xr:uid="{DACA1A72-1F91-400E-871C-AA28F170D90C}"/>
    <cellStyle name="Normal 10 4 2 2 5 4" xfId="2637" xr:uid="{8C893735-2AC2-4C06-BA1F-E2EAFF475A72}"/>
    <cellStyle name="Normal 10 4 2 2 6" xfId="2638" xr:uid="{D5BEB74C-A214-479F-ADE9-93D73F2924E8}"/>
    <cellStyle name="Normal 10 4 2 2 7" xfId="2639" xr:uid="{B73E3EB7-8BB8-4C72-8AF2-469AC6C99A10}"/>
    <cellStyle name="Normal 10 4 2 2 8" xfId="2640" xr:uid="{CF1F31B3-8D1F-48F2-A2B5-6E3B576D86BE}"/>
    <cellStyle name="Normal 10 4 2 3" xfId="500" xr:uid="{50A822EB-344E-4BFA-8A6E-C56698D12C18}"/>
    <cellStyle name="Normal 10 4 2 3 2" xfId="501" xr:uid="{94C24CF8-CAD3-45E5-B478-F42D86EA812A}"/>
    <cellStyle name="Normal 10 4 2 3 2 2" xfId="502" xr:uid="{9DA891AD-00C5-4910-96BF-C79DBAF6EB8B}"/>
    <cellStyle name="Normal 10 4 2 3 2 3" xfId="2641" xr:uid="{000BA63F-D4FB-49D4-BDDA-B783072878F5}"/>
    <cellStyle name="Normal 10 4 2 3 2 4" xfId="2642" xr:uid="{9384A104-8854-4068-BA58-041AC390CB4B}"/>
    <cellStyle name="Normal 10 4 2 3 3" xfId="503" xr:uid="{926AF76F-73DD-4C07-B516-8B851E991A63}"/>
    <cellStyle name="Normal 10 4 2 3 3 2" xfId="2643" xr:uid="{A2A4F15F-87B6-4479-90D3-47434F601125}"/>
    <cellStyle name="Normal 10 4 2 3 3 3" xfId="2644" xr:uid="{D67F54AA-937A-4E69-B165-1D6FA00CDCC5}"/>
    <cellStyle name="Normal 10 4 2 3 3 4" xfId="2645" xr:uid="{C25BA5C4-D3C3-477A-B0C7-546BF9EFD888}"/>
    <cellStyle name="Normal 10 4 2 3 4" xfId="2646" xr:uid="{14AF440D-160E-4036-A555-31348BD77B0E}"/>
    <cellStyle name="Normal 10 4 2 3 5" xfId="2647" xr:uid="{B12CF80C-3298-444E-A0A0-3DD5E0AD6B29}"/>
    <cellStyle name="Normal 10 4 2 3 6" xfId="2648" xr:uid="{E6003E74-EF51-46CF-BB80-FE2EF04A5E3B}"/>
    <cellStyle name="Normal 10 4 2 4" xfId="504" xr:uid="{7BA2E09F-F385-4FC0-851C-F9BD13057F14}"/>
    <cellStyle name="Normal 10 4 2 4 2" xfId="505" xr:uid="{449FEE33-85EE-4DE2-9185-0CD60363A2D1}"/>
    <cellStyle name="Normal 10 4 2 4 2 2" xfId="2649" xr:uid="{C4782364-B85C-437A-81B7-1E2CE6279681}"/>
    <cellStyle name="Normal 10 4 2 4 2 3" xfId="2650" xr:uid="{64630044-4D1D-492C-A96D-B852B0B628C1}"/>
    <cellStyle name="Normal 10 4 2 4 2 4" xfId="2651" xr:uid="{C46C748B-C4C3-4C43-BF0D-B667360DE110}"/>
    <cellStyle name="Normal 10 4 2 4 3" xfId="2652" xr:uid="{CDE4D6C9-0E3E-4BF2-AB43-3666E7E2F6AF}"/>
    <cellStyle name="Normal 10 4 2 4 4" xfId="2653" xr:uid="{906A1746-A10D-4AFE-9EF8-E59DBFE4228E}"/>
    <cellStyle name="Normal 10 4 2 4 5" xfId="2654" xr:uid="{2782D6B3-A9E0-4EC1-9B5D-F19381BEA024}"/>
    <cellStyle name="Normal 10 4 2 5" xfId="506" xr:uid="{4CC83DDF-B69F-46D8-8BD3-DBD824911A36}"/>
    <cellStyle name="Normal 10 4 2 5 2" xfId="2655" xr:uid="{BF379D43-9323-415F-BB86-F3BB15C401A3}"/>
    <cellStyle name="Normal 10 4 2 5 3" xfId="2656" xr:uid="{AF18FA7E-845B-4645-A82D-C2B7981242F2}"/>
    <cellStyle name="Normal 10 4 2 5 4" xfId="2657" xr:uid="{30E703CC-1BE3-412D-AD19-6716E4254F95}"/>
    <cellStyle name="Normal 10 4 2 6" xfId="2658" xr:uid="{F00CDE50-12B7-42A3-B2AD-2A751515929C}"/>
    <cellStyle name="Normal 10 4 2 6 2" xfId="2659" xr:uid="{A5CF80B3-3B64-4898-82B2-F22E55DCBC26}"/>
    <cellStyle name="Normal 10 4 2 6 3" xfId="2660" xr:uid="{6109FBDE-6F1A-4C3D-ADC3-BAFFBFE2B08A}"/>
    <cellStyle name="Normal 10 4 2 6 4" xfId="2661" xr:uid="{32A34460-3C71-4BBD-BA62-BFB942E538F0}"/>
    <cellStyle name="Normal 10 4 2 7" xfId="2662" xr:uid="{F50DA0A0-566F-49C4-9124-08A7E19BDD60}"/>
    <cellStyle name="Normal 10 4 2 8" xfId="2663" xr:uid="{BEF35D65-5B9C-4E7F-B5BC-1844BF4B7411}"/>
    <cellStyle name="Normal 10 4 2 9" xfId="2664" xr:uid="{5C31BC68-8B16-4D47-8F5B-E8CAF9484065}"/>
    <cellStyle name="Normal 10 4 3" xfId="256" xr:uid="{E025BF9F-8B0C-4CA0-82D2-4396596A7C97}"/>
    <cellStyle name="Normal 10 4 3 2" xfId="507" xr:uid="{38BAA3DE-B7EB-4787-92AB-8737ADA77C4D}"/>
    <cellStyle name="Normal 10 4 3 2 2" xfId="508" xr:uid="{44105FB3-9C77-4CDD-A501-0230126CECC7}"/>
    <cellStyle name="Normal 10 4 3 2 2 2" xfId="1124" xr:uid="{AC40A362-F60B-43B3-9DE3-4D300F110CAC}"/>
    <cellStyle name="Normal 10 4 3 2 2 2 2" xfId="1125" xr:uid="{EF412976-B3AA-4DC9-B0FD-2709496EE5CE}"/>
    <cellStyle name="Normal 10 4 3 2 2 3" xfId="1126" xr:uid="{CC418AB6-BE23-493B-A77B-341B5CB80C12}"/>
    <cellStyle name="Normal 10 4 3 2 2 4" xfId="2665" xr:uid="{3024541F-7BBB-41A0-B248-37B4AE7A8DBA}"/>
    <cellStyle name="Normal 10 4 3 2 3" xfId="1127" xr:uid="{6BAC926D-D890-4D7C-8CC0-F2FF87870BD7}"/>
    <cellStyle name="Normal 10 4 3 2 3 2" xfId="1128" xr:uid="{730EBAF1-8950-4C69-BA95-4DA667A7A048}"/>
    <cellStyle name="Normal 10 4 3 2 3 3" xfId="2666" xr:uid="{4E96F189-1A7A-4D32-9F53-2820098FAFB9}"/>
    <cellStyle name="Normal 10 4 3 2 3 4" xfId="2667" xr:uid="{748E2EB8-2CF1-4B0A-B4AC-26792F595636}"/>
    <cellStyle name="Normal 10 4 3 2 4" xfId="1129" xr:uid="{0505F192-B744-4E44-9F7D-C8F49E7D4482}"/>
    <cellStyle name="Normal 10 4 3 2 5" xfId="2668" xr:uid="{39A73D66-7A4C-4DFF-8CC4-5B70034B5530}"/>
    <cellStyle name="Normal 10 4 3 2 6" xfId="2669" xr:uid="{5D29B682-3BBD-4363-B59F-E63A0456BC1B}"/>
    <cellStyle name="Normal 10 4 3 3" xfId="509" xr:uid="{80891B70-D5DB-4D4B-92E3-A1218625BC84}"/>
    <cellStyle name="Normal 10 4 3 3 2" xfId="1130" xr:uid="{0A19816A-D807-4E39-AD4C-1730DFEBE1BF}"/>
    <cellStyle name="Normal 10 4 3 3 2 2" xfId="1131" xr:uid="{CBA29084-5476-4DDD-BF87-1C6D6B041A27}"/>
    <cellStyle name="Normal 10 4 3 3 2 3" xfId="2670" xr:uid="{E2195470-3AEB-4329-9A5B-D6C3E771F618}"/>
    <cellStyle name="Normal 10 4 3 3 2 4" xfId="2671" xr:uid="{FBF6EF9B-9516-46B2-8973-E698FDE98EB3}"/>
    <cellStyle name="Normal 10 4 3 3 3" xfId="1132" xr:uid="{0C4BF269-3C6F-4FF4-B2AC-AB04D6F60827}"/>
    <cellStyle name="Normal 10 4 3 3 4" xfId="2672" xr:uid="{82834AB3-388D-46F1-BE11-1E024E8BF15B}"/>
    <cellStyle name="Normal 10 4 3 3 5" xfId="2673" xr:uid="{BEE58C00-C525-4D2A-B2DC-C221B3285253}"/>
    <cellStyle name="Normal 10 4 3 4" xfId="1133" xr:uid="{6FC58189-D792-4AFA-9B51-46301642CE4B}"/>
    <cellStyle name="Normal 10 4 3 4 2" xfId="1134" xr:uid="{B58B0DF8-2D50-497D-84DF-CBBD2BF8788A}"/>
    <cellStyle name="Normal 10 4 3 4 3" xfId="2674" xr:uid="{44356ED5-A824-4732-81C4-20858B4CC68E}"/>
    <cellStyle name="Normal 10 4 3 4 4" xfId="2675" xr:uid="{E2214917-D12E-4C7B-9950-E727C11099D2}"/>
    <cellStyle name="Normal 10 4 3 5" xfId="1135" xr:uid="{C0B1AA2C-3C84-4A46-8B91-1814DD7BC654}"/>
    <cellStyle name="Normal 10 4 3 5 2" xfId="2676" xr:uid="{2FAD65C4-6291-48B4-A70E-7F535F267693}"/>
    <cellStyle name="Normal 10 4 3 5 3" xfId="2677" xr:uid="{3456D288-DBCE-4931-A377-3286D60270CF}"/>
    <cellStyle name="Normal 10 4 3 5 4" xfId="2678" xr:uid="{45C3D767-26D0-409B-8313-72928F8592A6}"/>
    <cellStyle name="Normal 10 4 3 6" xfId="2679" xr:uid="{73FF409D-8BDD-444C-BC2E-1C70ECD82676}"/>
    <cellStyle name="Normal 10 4 3 7" xfId="2680" xr:uid="{391F052E-C552-4609-9756-547DEBE25DFD}"/>
    <cellStyle name="Normal 10 4 3 8" xfId="2681" xr:uid="{0AD99129-D662-43F8-9C5F-12EA3E5F896A}"/>
    <cellStyle name="Normal 10 4 4" xfId="257" xr:uid="{60C4148E-2AD5-4E75-938E-74EE170D1672}"/>
    <cellStyle name="Normal 10 4 4 2" xfId="510" xr:uid="{E4A61B1B-BC86-4270-9FB3-752F57D43D08}"/>
    <cellStyle name="Normal 10 4 4 2 2" xfId="511" xr:uid="{B2BD5175-D61F-4FED-A415-967BF5AB2D94}"/>
    <cellStyle name="Normal 10 4 4 2 2 2" xfId="1136" xr:uid="{0EB712AE-0F94-4EC3-9093-E27E1D74C821}"/>
    <cellStyle name="Normal 10 4 4 2 2 3" xfId="2682" xr:uid="{62F2ACA2-CC3F-423A-9E84-0244C4CDBEB5}"/>
    <cellStyle name="Normal 10 4 4 2 2 4" xfId="2683" xr:uid="{31A3873B-3ABE-4684-8980-BFA107AC8A91}"/>
    <cellStyle name="Normal 10 4 4 2 3" xfId="1137" xr:uid="{11E30706-1032-49A7-8BBF-066359C41F9A}"/>
    <cellStyle name="Normal 10 4 4 2 4" xfId="2684" xr:uid="{FB0C7415-BA39-42CD-A4CC-DA8D4021965D}"/>
    <cellStyle name="Normal 10 4 4 2 5" xfId="2685" xr:uid="{3F9E458F-34C4-4BFD-9F25-389319203AED}"/>
    <cellStyle name="Normal 10 4 4 3" xfId="512" xr:uid="{490CCAA1-08F3-44CA-A1F6-3819B02148D3}"/>
    <cellStyle name="Normal 10 4 4 3 2" xfId="1138" xr:uid="{276A9FCA-D078-4C85-B48B-86C0F9FCB153}"/>
    <cellStyle name="Normal 10 4 4 3 3" xfId="2686" xr:uid="{F7E5340D-988A-4B80-9D8E-8951E7A72555}"/>
    <cellStyle name="Normal 10 4 4 3 4" xfId="2687" xr:uid="{13641325-AEAF-4009-B255-5AAFC4CB7CE2}"/>
    <cellStyle name="Normal 10 4 4 4" xfId="1139" xr:uid="{29879DF2-E493-4B00-8AB7-601094CDCB36}"/>
    <cellStyle name="Normal 10 4 4 4 2" xfId="2688" xr:uid="{0D32942F-367A-453C-BCCE-36E4118EC2DA}"/>
    <cellStyle name="Normal 10 4 4 4 3" xfId="2689" xr:uid="{9507CBF6-1123-4BE0-B4F8-B393F07A2C91}"/>
    <cellStyle name="Normal 10 4 4 4 4" xfId="2690" xr:uid="{7C8A4DD5-721F-46DA-A955-FD3DCAE09414}"/>
    <cellStyle name="Normal 10 4 4 5" xfId="2691" xr:uid="{4976D5AC-245C-465B-8415-C90E8FEA5FF3}"/>
    <cellStyle name="Normal 10 4 4 6" xfId="2692" xr:uid="{75A0B8A5-DBCB-47CE-8215-8028E442EC11}"/>
    <cellStyle name="Normal 10 4 4 7" xfId="2693" xr:uid="{128DF5C2-F4A5-4817-A431-16661EF3F3F3}"/>
    <cellStyle name="Normal 10 4 5" xfId="258" xr:uid="{746EE329-B94A-4D3C-88B3-5DDD86D5E451}"/>
    <cellStyle name="Normal 10 4 5 2" xfId="513" xr:uid="{FB909D95-E216-4B1C-90D2-4D928B761F7C}"/>
    <cellStyle name="Normal 10 4 5 2 2" xfId="1140" xr:uid="{E6EEC2DB-0C35-4633-88C9-3E3406C12F0F}"/>
    <cellStyle name="Normal 10 4 5 2 3" xfId="2694" xr:uid="{8600A676-51E0-411C-B67B-975AD587EE5B}"/>
    <cellStyle name="Normal 10 4 5 2 4" xfId="2695" xr:uid="{52FB5A74-0FB5-40FB-A07E-4979275D9542}"/>
    <cellStyle name="Normal 10 4 5 3" xfId="1141" xr:uid="{0DA6D49B-04EC-4DCE-B3C5-A5E0C3E0B5A5}"/>
    <cellStyle name="Normal 10 4 5 3 2" xfId="2696" xr:uid="{7434B588-73F1-4161-9C8D-ECCCA724FE42}"/>
    <cellStyle name="Normal 10 4 5 3 3" xfId="2697" xr:uid="{7469EC32-0279-419A-B137-12022D63D82E}"/>
    <cellStyle name="Normal 10 4 5 3 4" xfId="2698" xr:uid="{F28BC9C5-FC36-4743-B7BB-A32C679BCF81}"/>
    <cellStyle name="Normal 10 4 5 4" xfId="2699" xr:uid="{B023466A-A7C6-41A3-B543-B32F4BD83F87}"/>
    <cellStyle name="Normal 10 4 5 5" xfId="2700" xr:uid="{711B20AB-130D-43E9-88B9-33800538EF47}"/>
    <cellStyle name="Normal 10 4 5 6" xfId="2701" xr:uid="{A4280657-98CB-4EB5-AE2A-9079D624BC00}"/>
    <cellStyle name="Normal 10 4 6" xfId="514" xr:uid="{C34D69F3-333F-46B4-BE53-49C41F2F0ED1}"/>
    <cellStyle name="Normal 10 4 6 2" xfId="1142" xr:uid="{12D4C6A3-0D26-4D75-8C70-338A217539E5}"/>
    <cellStyle name="Normal 10 4 6 2 2" xfId="2702" xr:uid="{9478B238-7B49-4BC2-B1F9-9745EFDAD4FB}"/>
    <cellStyle name="Normal 10 4 6 2 3" xfId="2703" xr:uid="{EB0B9586-73CC-4B48-97A2-076517115E60}"/>
    <cellStyle name="Normal 10 4 6 2 4" xfId="2704" xr:uid="{0AB485B1-3845-4A9F-89CA-3E60977A2472}"/>
    <cellStyle name="Normal 10 4 6 3" xfId="2705" xr:uid="{D45582DE-D8C4-4936-8ACE-8A63EC0F4BCD}"/>
    <cellStyle name="Normal 10 4 6 4" xfId="2706" xr:uid="{05840C5C-A0E0-4A83-8F16-078549385CF4}"/>
    <cellStyle name="Normal 10 4 6 5" xfId="2707" xr:uid="{25F168F3-F035-46F1-BF59-06DD3C187754}"/>
    <cellStyle name="Normal 10 4 7" xfId="1143" xr:uid="{75A0845C-75AA-4AF3-969B-FF0C7EB37187}"/>
    <cellStyle name="Normal 10 4 7 2" xfId="2708" xr:uid="{FE89CA05-1F5A-4DE2-9CAD-6B997F7E5142}"/>
    <cellStyle name="Normal 10 4 7 3" xfId="2709" xr:uid="{D8CD6733-8ACE-48DF-B244-C4036AE2CF60}"/>
    <cellStyle name="Normal 10 4 7 4" xfId="2710" xr:uid="{F6BC47A3-E089-4018-B47F-57272BD6F375}"/>
    <cellStyle name="Normal 10 4 8" xfId="2711" xr:uid="{9BB5CE8D-9A57-4C91-8A6D-A69DAC0CCC1B}"/>
    <cellStyle name="Normal 10 4 8 2" xfId="2712" xr:uid="{D0336B12-DEF2-4E69-8097-5C17F78881B5}"/>
    <cellStyle name="Normal 10 4 8 3" xfId="2713" xr:uid="{60AAEE9B-AF60-4E8C-9875-1E9F4CF1CBF1}"/>
    <cellStyle name="Normal 10 4 8 4" xfId="2714" xr:uid="{B8B52726-6D47-4299-8A55-957A8D0FB7F1}"/>
    <cellStyle name="Normal 10 4 9" xfId="2715" xr:uid="{54D63196-CAEE-4FF6-B222-0B700AD5A6FE}"/>
    <cellStyle name="Normal 10 5" xfId="58" xr:uid="{56EF52C7-0EB8-4203-8005-F9FE61FA510E}"/>
    <cellStyle name="Normal 10 5 2" xfId="59" xr:uid="{F783F1BA-7033-483B-A332-4530ED0F5C9E}"/>
    <cellStyle name="Normal 10 5 2 2" xfId="259" xr:uid="{910C408C-556B-4E5B-B083-E16C47F5FAFA}"/>
    <cellStyle name="Normal 10 5 2 2 2" xfId="515" xr:uid="{208D0A21-5910-412E-AB23-1025CE06EB7D}"/>
    <cellStyle name="Normal 10 5 2 2 2 2" xfId="1144" xr:uid="{04DA3907-07D2-4324-9B39-2D0683C84B92}"/>
    <cellStyle name="Normal 10 5 2 2 2 3" xfId="2716" xr:uid="{929CFBD4-5EBB-4771-8E33-454CF0D5DCE4}"/>
    <cellStyle name="Normal 10 5 2 2 2 4" xfId="2717" xr:uid="{A13D3D3D-BA7B-4422-A17C-C1DF3B4FE2D3}"/>
    <cellStyle name="Normal 10 5 2 2 3" xfId="1145" xr:uid="{0911DC0D-2201-4A4B-B8DD-061BA3AE858F}"/>
    <cellStyle name="Normal 10 5 2 2 3 2" xfId="2718" xr:uid="{437A1CCB-17EF-4E49-89ED-C0FA36828143}"/>
    <cellStyle name="Normal 10 5 2 2 3 3" xfId="2719" xr:uid="{A51EA181-95AE-40DA-A41D-E9D029D312D4}"/>
    <cellStyle name="Normal 10 5 2 2 3 4" xfId="2720" xr:uid="{BD3C0FDE-4E73-4B31-98AB-69F6A598FFD1}"/>
    <cellStyle name="Normal 10 5 2 2 4" xfId="2721" xr:uid="{97960451-3EEE-44F9-A605-F52BED9ADC05}"/>
    <cellStyle name="Normal 10 5 2 2 5" xfId="2722" xr:uid="{503B1C82-2526-4A03-BBAA-E9FE8BAF825C}"/>
    <cellStyle name="Normal 10 5 2 2 6" xfId="2723" xr:uid="{5A0CF363-2146-47AB-BA5A-B1B35614BC15}"/>
    <cellStyle name="Normal 10 5 2 3" xfId="516" xr:uid="{7520E50C-C571-407E-9E16-D99FA2BE2656}"/>
    <cellStyle name="Normal 10 5 2 3 2" xfId="1146" xr:uid="{702F1EA7-3981-4C59-9CF0-81118A413E2C}"/>
    <cellStyle name="Normal 10 5 2 3 2 2" xfId="2724" xr:uid="{1898F58A-6C23-45DA-A1BB-9CECAE6197E1}"/>
    <cellStyle name="Normal 10 5 2 3 2 3" xfId="2725" xr:uid="{C0CB9073-C3BF-4507-9545-99CE98164416}"/>
    <cellStyle name="Normal 10 5 2 3 2 4" xfId="2726" xr:uid="{6F410F10-763A-4549-B151-C86FAFB1D33A}"/>
    <cellStyle name="Normal 10 5 2 3 3" xfId="2727" xr:uid="{83E35690-562E-438D-9120-81C2F209D597}"/>
    <cellStyle name="Normal 10 5 2 3 4" xfId="2728" xr:uid="{AFD312D8-24ED-4774-BD12-03961518FA7E}"/>
    <cellStyle name="Normal 10 5 2 3 5" xfId="2729" xr:uid="{A691716E-B88F-498D-8D7D-7A3F4B7C45BB}"/>
    <cellStyle name="Normal 10 5 2 4" xfId="1147" xr:uid="{1CEC039C-B0C1-4DB4-BCA6-7FD32937A3C4}"/>
    <cellStyle name="Normal 10 5 2 4 2" xfId="2730" xr:uid="{4FCADF27-746C-4C6D-B89F-411B3C663DBE}"/>
    <cellStyle name="Normal 10 5 2 4 3" xfId="2731" xr:uid="{49B0B755-B122-4E1F-83F9-0A357F685D88}"/>
    <cellStyle name="Normal 10 5 2 4 4" xfId="2732" xr:uid="{D1D5420B-AD4E-411E-BBCD-4AAAE691DD69}"/>
    <cellStyle name="Normal 10 5 2 5" xfId="2733" xr:uid="{4A02713B-37D5-4E44-9965-55B82C4AE9F3}"/>
    <cellStyle name="Normal 10 5 2 5 2" xfId="2734" xr:uid="{BC2842D9-6F2F-46F9-82F5-BE719EE06679}"/>
    <cellStyle name="Normal 10 5 2 5 3" xfId="2735" xr:uid="{D8A72E45-C7F0-466B-9A39-4D0BB0D7E2D1}"/>
    <cellStyle name="Normal 10 5 2 5 4" xfId="2736" xr:uid="{1D9AD587-B26B-4CDD-AAF4-438A2B984C75}"/>
    <cellStyle name="Normal 10 5 2 6" xfId="2737" xr:uid="{52410B7F-B23B-4642-B531-F63C25D18465}"/>
    <cellStyle name="Normal 10 5 2 7" xfId="2738" xr:uid="{1E0491D9-8E88-442E-BFF8-5C61E7BDCD16}"/>
    <cellStyle name="Normal 10 5 2 8" xfId="2739" xr:uid="{C5702F3E-AED7-4F05-9B79-C1493E69489C}"/>
    <cellStyle name="Normal 10 5 3" xfId="260" xr:uid="{6C899336-EA60-42FA-BEA6-4FD61697EA93}"/>
    <cellStyle name="Normal 10 5 3 2" xfId="517" xr:uid="{55847DA6-017F-456A-8B0F-6AB8AB1E353F}"/>
    <cellStyle name="Normal 10 5 3 2 2" xfId="518" xr:uid="{76C642F8-8093-4133-BDD7-0AAFD27B2C4B}"/>
    <cellStyle name="Normal 10 5 3 2 3" xfId="2740" xr:uid="{68320950-6185-4DF9-894B-869CF8825E4A}"/>
    <cellStyle name="Normal 10 5 3 2 4" xfId="2741" xr:uid="{A83CB8B7-2C46-4E87-BE99-4424EB154718}"/>
    <cellStyle name="Normal 10 5 3 3" xfId="519" xr:uid="{8F8E5368-5CAE-4B0D-9751-20669BC5A4CB}"/>
    <cellStyle name="Normal 10 5 3 3 2" xfId="2742" xr:uid="{9216894C-FA09-4FBD-A020-870B13EB1264}"/>
    <cellStyle name="Normal 10 5 3 3 3" xfId="2743" xr:uid="{3C1A2667-A345-4CA2-B64A-BBD3E3F437E9}"/>
    <cellStyle name="Normal 10 5 3 3 4" xfId="2744" xr:uid="{106E50EA-24D4-4E06-A6CF-61943609C6B8}"/>
    <cellStyle name="Normal 10 5 3 4" xfId="2745" xr:uid="{6C88EFE8-436C-48BC-ADDE-72B61DCCEECE}"/>
    <cellStyle name="Normal 10 5 3 5" xfId="2746" xr:uid="{7D44378B-AB28-478D-A93F-7BD8F8F187C3}"/>
    <cellStyle name="Normal 10 5 3 6" xfId="2747" xr:uid="{A8C8824F-54C1-4746-ADD6-6200FDA6C7DF}"/>
    <cellStyle name="Normal 10 5 4" xfId="261" xr:uid="{46402506-7B65-413E-B805-146D81655606}"/>
    <cellStyle name="Normal 10 5 4 2" xfId="520" xr:uid="{F55C740E-83AF-4DA1-80FC-33A913E25E5B}"/>
    <cellStyle name="Normal 10 5 4 2 2" xfId="2748" xr:uid="{0647C1BC-DFD7-41CE-8818-EF5B3FDAFD81}"/>
    <cellStyle name="Normal 10 5 4 2 3" xfId="2749" xr:uid="{B30C2DC9-8F58-4C5C-89CF-59AC4559FCDD}"/>
    <cellStyle name="Normal 10 5 4 2 4" xfId="2750" xr:uid="{543343F9-7AEB-44CD-A89E-C25DF6344DCD}"/>
    <cellStyle name="Normal 10 5 4 3" xfId="2751" xr:uid="{58D94DA9-8330-4529-9E36-07B8C343B729}"/>
    <cellStyle name="Normal 10 5 4 4" xfId="2752" xr:uid="{5753F825-B4C1-4B72-A548-D7604951896C}"/>
    <cellStyle name="Normal 10 5 4 5" xfId="2753" xr:uid="{84339AC7-CA1F-4E09-9161-B05B94F4E5D1}"/>
    <cellStyle name="Normal 10 5 5" xfId="521" xr:uid="{DC03956B-60F3-4B68-9424-480D04141A5B}"/>
    <cellStyle name="Normal 10 5 5 2" xfId="2754" xr:uid="{FCB0C262-8F1C-4E59-8256-89E1F266E08A}"/>
    <cellStyle name="Normal 10 5 5 3" xfId="2755" xr:uid="{FA8A56D0-4396-4956-B348-A8999F928568}"/>
    <cellStyle name="Normal 10 5 5 4" xfId="2756" xr:uid="{5B2DEA84-B46F-43F1-98CE-2E4DB2130B90}"/>
    <cellStyle name="Normal 10 5 6" xfId="2757" xr:uid="{15F55ACD-AEFC-4BE3-ABD6-02DB3FF8A456}"/>
    <cellStyle name="Normal 10 5 6 2" xfId="2758" xr:uid="{F087FBEA-29DF-4CA4-8255-071614877186}"/>
    <cellStyle name="Normal 10 5 6 3" xfId="2759" xr:uid="{C043B842-E6FB-43FB-A226-45D8D8C26261}"/>
    <cellStyle name="Normal 10 5 6 4" xfId="2760" xr:uid="{958247E6-AE25-4895-AC34-DA8BFA44D85A}"/>
    <cellStyle name="Normal 10 5 7" xfId="2761" xr:uid="{217A4E26-9467-401B-84E8-FDA3EFAC2686}"/>
    <cellStyle name="Normal 10 5 8" xfId="2762" xr:uid="{A24680B4-E1FA-4A65-9634-E5E336D6B268}"/>
    <cellStyle name="Normal 10 5 9" xfId="2763" xr:uid="{CF3842FF-3464-4B76-943E-5C3D8B574013}"/>
    <cellStyle name="Normal 10 6" xfId="60" xr:uid="{CFF9660A-2782-4956-AF87-6DA39F7B7FD2}"/>
    <cellStyle name="Normal 10 6 2" xfId="262" xr:uid="{283CD189-13C2-4542-999C-918FEC41D8A2}"/>
    <cellStyle name="Normal 10 6 2 2" xfId="522" xr:uid="{3DDFFFB5-3E05-42B5-AF09-D8ACFD8B92F9}"/>
    <cellStyle name="Normal 10 6 2 2 2" xfId="1148" xr:uid="{5410EEC9-4F64-45FF-9E7F-52FD86854419}"/>
    <cellStyle name="Normal 10 6 2 2 2 2" xfId="1149" xr:uid="{692E39F6-87C0-4852-8B14-3C6B7FD6308C}"/>
    <cellStyle name="Normal 10 6 2 2 3" xfId="1150" xr:uid="{1972934F-DC72-4ECC-8D7F-695BFC3C13E4}"/>
    <cellStyle name="Normal 10 6 2 2 4" xfId="2764" xr:uid="{A30559D9-AB01-4D59-8671-36EBF415DD27}"/>
    <cellStyle name="Normal 10 6 2 3" xfId="1151" xr:uid="{DE18FACF-D951-4C46-9A6F-D8AAF2AC55BA}"/>
    <cellStyle name="Normal 10 6 2 3 2" xfId="1152" xr:uid="{7B3C7E99-E1E6-46E2-B53C-B4BE9255E3F4}"/>
    <cellStyle name="Normal 10 6 2 3 3" xfId="2765" xr:uid="{82E92489-711F-4D58-AEB9-CDECD95DDD29}"/>
    <cellStyle name="Normal 10 6 2 3 4" xfId="2766" xr:uid="{55C56CE1-7B3C-4482-9437-D7A03565EE89}"/>
    <cellStyle name="Normal 10 6 2 4" xfId="1153" xr:uid="{E581ECA4-7AF5-442A-A246-DBAB0F567544}"/>
    <cellStyle name="Normal 10 6 2 5" xfId="2767" xr:uid="{11C91872-DBF5-4282-BB32-A3C4A05D87F0}"/>
    <cellStyle name="Normal 10 6 2 6" xfId="2768" xr:uid="{B6A8DAC0-0696-4C3F-909C-F1F33C3D2BC8}"/>
    <cellStyle name="Normal 10 6 3" xfId="523" xr:uid="{A27A99B2-22C2-4383-8628-F0108A76B224}"/>
    <cellStyle name="Normal 10 6 3 2" xfId="1154" xr:uid="{33F76557-CD88-427E-AE54-0E1D389234E2}"/>
    <cellStyle name="Normal 10 6 3 2 2" xfId="1155" xr:uid="{00003C19-7BF8-45B5-B69E-F7A32AB90E04}"/>
    <cellStyle name="Normal 10 6 3 2 3" xfId="2769" xr:uid="{EA98F9C3-2E0C-4B2C-B22E-15329BB7533D}"/>
    <cellStyle name="Normal 10 6 3 2 4" xfId="2770" xr:uid="{459846D8-2C66-46DD-A3F5-C20E736C723A}"/>
    <cellStyle name="Normal 10 6 3 3" xfId="1156" xr:uid="{63253FAC-F85A-45C5-8F54-6E694149AFF4}"/>
    <cellStyle name="Normal 10 6 3 4" xfId="2771" xr:uid="{FEEB98F9-02C9-4239-8D70-8D711F0D103C}"/>
    <cellStyle name="Normal 10 6 3 5" xfId="2772" xr:uid="{8D19D82A-A3DF-4F8B-B607-AD8F0821D521}"/>
    <cellStyle name="Normal 10 6 4" xfId="1157" xr:uid="{810E168C-B67D-4AF9-B1B9-4D0887DF3C53}"/>
    <cellStyle name="Normal 10 6 4 2" xfId="1158" xr:uid="{8B61B7C3-06D3-4CA4-88DB-9E239BB44239}"/>
    <cellStyle name="Normal 10 6 4 3" xfId="2773" xr:uid="{4EFBA1B0-BD9D-4E5B-A330-953F0BE06EBF}"/>
    <cellStyle name="Normal 10 6 4 4" xfId="2774" xr:uid="{F85CAA45-0B09-48A2-ACE7-D2534539D57B}"/>
    <cellStyle name="Normal 10 6 5" xfId="1159" xr:uid="{3525F657-2A1F-426B-8E94-518B35816151}"/>
    <cellStyle name="Normal 10 6 5 2" xfId="2775" xr:uid="{352BE4F1-F863-4FF3-9FEC-937046F1BC69}"/>
    <cellStyle name="Normal 10 6 5 3" xfId="2776" xr:uid="{964B9942-4B95-4290-9474-C34449BDBA98}"/>
    <cellStyle name="Normal 10 6 5 4" xfId="2777" xr:uid="{140BD25D-9DCB-45C8-BD72-4F695E4E0698}"/>
    <cellStyle name="Normal 10 6 6" xfId="2778" xr:uid="{B038F335-825F-48FE-9666-48AF98993AC7}"/>
    <cellStyle name="Normal 10 6 7" xfId="2779" xr:uid="{6D4286D8-AF05-49FF-8DDB-F2F3DD77FA55}"/>
    <cellStyle name="Normal 10 6 8" xfId="2780" xr:uid="{9DF95F64-2812-45B7-9B17-91699E66C8B9}"/>
    <cellStyle name="Normal 10 7" xfId="263" xr:uid="{F8A4D0BB-CF1A-4781-AED4-DB60C2DCD6FB}"/>
    <cellStyle name="Normal 10 7 2" xfId="524" xr:uid="{FB1EB613-AC77-4A60-97FE-BF29FFB3811D}"/>
    <cellStyle name="Normal 10 7 2 2" xfId="525" xr:uid="{0FCAE5A0-40C7-451A-8870-7069EFE016FD}"/>
    <cellStyle name="Normal 10 7 2 2 2" xfId="1160" xr:uid="{99D516FE-A973-4F6E-9D0D-E4689B72415C}"/>
    <cellStyle name="Normal 10 7 2 2 3" xfId="2781" xr:uid="{A0FEF2CB-5DC0-42E9-A7FB-2B542D026295}"/>
    <cellStyle name="Normal 10 7 2 2 4" xfId="2782" xr:uid="{8E37232F-A178-4F29-ABEA-49C3B7A77B51}"/>
    <cellStyle name="Normal 10 7 2 3" xfId="1161" xr:uid="{9AE3E321-6299-4FE2-83C1-512B1C1DC17B}"/>
    <cellStyle name="Normal 10 7 2 4" xfId="2783" xr:uid="{5BE36B6C-67E0-49F3-BF80-1E3974297EE5}"/>
    <cellStyle name="Normal 10 7 2 5" xfId="2784" xr:uid="{A1E0B190-CA37-4B8F-AEFE-A7E6877B4E3D}"/>
    <cellStyle name="Normal 10 7 3" xfId="526" xr:uid="{DBCFA2EC-4103-4EE9-BD2C-5D6962D5C77E}"/>
    <cellStyle name="Normal 10 7 3 2" xfId="1162" xr:uid="{9D7CDE44-76B0-4E24-A5A8-A304C3F15366}"/>
    <cellStyle name="Normal 10 7 3 3" xfId="2785" xr:uid="{90C3A9AF-320B-4443-94E9-482CAEE8C293}"/>
    <cellStyle name="Normal 10 7 3 4" xfId="2786" xr:uid="{A051E987-EB73-415A-872A-46874179F05F}"/>
    <cellStyle name="Normal 10 7 4" xfId="1163" xr:uid="{73818A55-360E-4057-A497-8713580C80EE}"/>
    <cellStyle name="Normal 10 7 4 2" xfId="2787" xr:uid="{2C6C899D-0666-4A56-BDA4-536AF24CB5FF}"/>
    <cellStyle name="Normal 10 7 4 3" xfId="2788" xr:uid="{18CA0343-C76E-41FE-B561-59C2C3BF9DE2}"/>
    <cellStyle name="Normal 10 7 4 4" xfId="2789" xr:uid="{32D8302B-1169-4ECD-B0F3-936FCC208CA7}"/>
    <cellStyle name="Normal 10 7 5" xfId="2790" xr:uid="{90300F3A-E1BC-4A01-8BB0-B0D483D8ECC2}"/>
    <cellStyle name="Normal 10 7 6" xfId="2791" xr:uid="{39CE5B24-2F04-439A-B7A6-308BF6ABA4CB}"/>
    <cellStyle name="Normal 10 7 7" xfId="2792" xr:uid="{07AB21DC-0750-400D-A70D-9DC9AA79172C}"/>
    <cellStyle name="Normal 10 8" xfId="264" xr:uid="{48F9B86A-BB47-49B0-9C09-354FE5EE88B8}"/>
    <cellStyle name="Normal 10 8 2" xfId="527" xr:uid="{A1BF82A4-F2FF-4BA7-99D0-7B6321390F39}"/>
    <cellStyle name="Normal 10 8 2 2" xfId="1164" xr:uid="{52E80937-9D0B-48CE-964C-7CFFD681AA17}"/>
    <cellStyle name="Normal 10 8 2 3" xfId="2793" xr:uid="{0AF0A6CE-6D0E-460F-8D04-1795023F1E60}"/>
    <cellStyle name="Normal 10 8 2 4" xfId="2794" xr:uid="{7933993E-534F-4CE7-849B-82AAD1769B3E}"/>
    <cellStyle name="Normal 10 8 3" xfId="1165" xr:uid="{65C3E6FE-AAEA-42C1-9442-697C946F8D94}"/>
    <cellStyle name="Normal 10 8 3 2" xfId="2795" xr:uid="{5CA2F9A5-E16B-41B9-9628-C7D002888D2F}"/>
    <cellStyle name="Normal 10 8 3 3" xfId="2796" xr:uid="{0351D95D-72DC-42A3-BEA1-AEC4CCC471CF}"/>
    <cellStyle name="Normal 10 8 3 4" xfId="2797" xr:uid="{3FA31EB7-E8F7-491B-A60A-CCB0CB72975C}"/>
    <cellStyle name="Normal 10 8 4" xfId="2798" xr:uid="{1860252B-61C2-495E-90BF-165AF73CF4F6}"/>
    <cellStyle name="Normal 10 8 5" xfId="2799" xr:uid="{39B86312-F8D9-47AE-AC3F-0C42250DCA53}"/>
    <cellStyle name="Normal 10 8 6" xfId="2800" xr:uid="{D111A06E-59C6-4505-BB01-A25EF24B896B}"/>
    <cellStyle name="Normal 10 9" xfId="265" xr:uid="{A09ED4C1-BACF-4253-B3A0-F4E76EB65EF7}"/>
    <cellStyle name="Normal 10 9 2" xfId="1166" xr:uid="{2AE74EE7-04ED-4D8E-8726-2BBCCF14EA8D}"/>
    <cellStyle name="Normal 10 9 2 2" xfId="2801" xr:uid="{5E663177-B1BC-4911-893B-CBF585BC034F}"/>
    <cellStyle name="Normal 10 9 2 2 2" xfId="4330" xr:uid="{EFA58759-569A-4147-8378-FB7519A2163E}"/>
    <cellStyle name="Normal 10 9 2 2 3" xfId="4679" xr:uid="{1281E597-FA6B-4158-8932-8DD726B5B448}"/>
    <cellStyle name="Normal 10 9 2 3" xfId="2802" xr:uid="{455AF009-F216-48DF-A251-E7AB004D0DC6}"/>
    <cellStyle name="Normal 10 9 2 4" xfId="2803" xr:uid="{9F745626-13D4-4F83-8CAA-C41185EB5A39}"/>
    <cellStyle name="Normal 10 9 3" xfId="2804" xr:uid="{F21C965D-F670-4E1C-99D3-8C882EA5AF59}"/>
    <cellStyle name="Normal 10 9 3 2" xfId="5339" xr:uid="{48FCC6C1-2317-43DF-AD38-A4D1C10314F8}"/>
    <cellStyle name="Normal 10 9 4" xfId="2805" xr:uid="{A56201EC-CAD9-45CE-9AD4-0C5FC828231F}"/>
    <cellStyle name="Normal 10 9 4 2" xfId="4562" xr:uid="{B10D021A-BB18-48FE-B1A4-2E63413FFD60}"/>
    <cellStyle name="Normal 10 9 4 3" xfId="4680" xr:uid="{9A4ADAAC-5C8A-4612-9FFF-E9C646F2E7B2}"/>
    <cellStyle name="Normal 10 9 4 4" xfId="4600" xr:uid="{9BD1D315-D4C5-4C72-9993-562B5E4F1565}"/>
    <cellStyle name="Normal 10 9 5" xfId="2806" xr:uid="{7044458B-5889-47A2-AB51-881442B3E747}"/>
    <cellStyle name="Normal 11" xfId="61" xr:uid="{1C2DCD96-8B26-48A8-B572-05346AF83F6E}"/>
    <cellStyle name="Normal 11 2" xfId="266" xr:uid="{7894C9F2-9F6B-4C09-AD9F-B8C692B78FFE}"/>
    <cellStyle name="Normal 11 2 2" xfId="4647" xr:uid="{542EC5F7-167C-4AF7-B339-D603517547F6}"/>
    <cellStyle name="Normal 11 3" xfId="4335" xr:uid="{87D07558-1FFD-4CC2-B9EB-DD4177873CAA}"/>
    <cellStyle name="Normal 11 3 2" xfId="4541" xr:uid="{D800BEFA-8A5F-458B-A80C-FA017E9C6CB8}"/>
    <cellStyle name="Normal 11 3 3" xfId="4724" xr:uid="{9160F56D-3CC1-4539-9E7B-9E29FEBD4FB6}"/>
    <cellStyle name="Normal 11 3 4" xfId="4701" xr:uid="{73E1521F-56F1-4786-8810-90E763BBFE91}"/>
    <cellStyle name="Normal 12" xfId="62" xr:uid="{8AF1003F-E742-4534-83E6-B395DEA372FD}"/>
    <cellStyle name="Normal 12 2" xfId="267" xr:uid="{2DE771D3-D3DE-476B-9CEA-3E2E57B3ACC3}"/>
    <cellStyle name="Normal 12 2 2" xfId="4648" xr:uid="{1B9B5160-A5E3-4F56-A71C-4C0CF092BBD3}"/>
    <cellStyle name="Normal 12 3" xfId="4542" xr:uid="{E28607FC-1B71-44E3-8DB3-37C7A3B5E326}"/>
    <cellStyle name="Normal 13" xfId="63" xr:uid="{9A3538F7-95D6-4D2E-BFB1-D33099C10107}"/>
    <cellStyle name="Normal 13 2" xfId="64" xr:uid="{FE8B098A-DDE2-40B2-9AB4-74B4477583AB}"/>
    <cellStyle name="Normal 13 2 2" xfId="268" xr:uid="{4DC62A73-E248-4AC3-862B-3AADC3EC51CC}"/>
    <cellStyle name="Normal 13 2 2 2" xfId="4649" xr:uid="{20106842-4F40-4F9D-91DB-677036198841}"/>
    <cellStyle name="Normal 13 2 3" xfId="4337" xr:uid="{1EEBBB0D-72FB-4D14-BAD5-5E6F0BCCF2D7}"/>
    <cellStyle name="Normal 13 2 3 2" xfId="4543" xr:uid="{2481F6E7-D31C-4BFD-948D-63425BB08993}"/>
    <cellStyle name="Normal 13 2 3 3" xfId="4725" xr:uid="{23794689-B7D6-4CFA-8A34-A2BA0E3225C1}"/>
    <cellStyle name="Normal 13 2 3 4" xfId="4702" xr:uid="{B1D88101-7025-4EEC-AFBB-D3FB547C63AF}"/>
    <cellStyle name="Normal 13 3" xfId="269" xr:uid="{27746F9D-2538-4B87-BCB0-1B879BD1BB57}"/>
    <cellStyle name="Normal 13 3 2" xfId="4421" xr:uid="{73A76772-B096-43B3-BA39-F9CF372A12DF}"/>
    <cellStyle name="Normal 13 3 3" xfId="4338" xr:uid="{7871ADC9-33E1-48F6-8E38-0DA423477F6D}"/>
    <cellStyle name="Normal 13 3 4" xfId="4566" xr:uid="{E3B279CC-2580-49A8-95C8-6DE17EB5FFB0}"/>
    <cellStyle name="Normal 13 3 5" xfId="4726" xr:uid="{E326E71F-57E3-4CFB-BB2A-9D8CBEBE089D}"/>
    <cellStyle name="Normal 13 4" xfId="4339" xr:uid="{B9D9AE40-29C8-4DC4-972F-F6F0BA223A95}"/>
    <cellStyle name="Normal 13 5" xfId="4336" xr:uid="{900EC084-CE40-4A42-938D-D34EDF0C8924}"/>
    <cellStyle name="Normal 14" xfId="65" xr:uid="{F7853211-0EB8-4983-9C9F-7C40AFDF003C}"/>
    <cellStyle name="Normal 14 18" xfId="4341" xr:uid="{CC2F12D6-200F-44B6-AC0C-F3ADBCEF0C95}"/>
    <cellStyle name="Normal 14 2" xfId="270" xr:uid="{5F1069A1-5402-443F-A412-60967C4E870E}"/>
    <cellStyle name="Normal 14 2 2" xfId="430" xr:uid="{AB3C9B25-5C00-40F5-9F63-1D55C8921AD9}"/>
    <cellStyle name="Normal 14 2 2 2" xfId="431" xr:uid="{FC419732-F207-4BD2-A734-FBFFFB7D9C72}"/>
    <cellStyle name="Normal 14 2 3" xfId="432" xr:uid="{777D9AE2-7795-40BC-87C9-33AE250CDB81}"/>
    <cellStyle name="Normal 14 3" xfId="433" xr:uid="{FC216DD4-DA20-4DCD-9291-7327BBBCD7E4}"/>
    <cellStyle name="Normal 14 3 2" xfId="4650" xr:uid="{AAAF93E0-690C-4AE8-8BCA-E267B762A28B}"/>
    <cellStyle name="Normal 14 4" xfId="4340" xr:uid="{7BA3EB52-2C91-4984-B5A0-9141C7BD0AD6}"/>
    <cellStyle name="Normal 14 4 2" xfId="4544" xr:uid="{B58BF59D-BD79-457C-A63E-BA3F7D9966AE}"/>
    <cellStyle name="Normal 14 4 3" xfId="4727" xr:uid="{AFB9B823-4AE9-4CE5-9083-D7BF39C23626}"/>
    <cellStyle name="Normal 14 4 4" xfId="4703" xr:uid="{B644E99D-6834-4D60-91AC-52F6EDA851C1}"/>
    <cellStyle name="Normal 15" xfId="66" xr:uid="{1C6B2719-6D90-4433-9285-0A78E1D5D391}"/>
    <cellStyle name="Normal 15 2" xfId="67" xr:uid="{373C0730-1B80-4D3A-AA75-188355D5FB6D}"/>
    <cellStyle name="Normal 15 2 2" xfId="271" xr:uid="{886A7744-A67B-4123-AEC8-EDFFD456B82B}"/>
    <cellStyle name="Normal 15 2 2 2" xfId="4453" xr:uid="{CCEE10FB-5892-4944-BE8B-5E6A91389E7F}"/>
    <cellStyle name="Normal 15 2 3" xfId="4546" xr:uid="{FE113543-581B-4E94-B6A9-D0103291F4BD}"/>
    <cellStyle name="Normal 15 3" xfId="272" xr:uid="{74E42924-BE75-4031-9808-19C8B48F9EE5}"/>
    <cellStyle name="Normal 15 3 2" xfId="4422" xr:uid="{1A236411-3C71-4C61-8CC4-4A320D7CE508}"/>
    <cellStyle name="Normal 15 3 3" xfId="4343" xr:uid="{BFE0B77A-BB54-4246-BE4E-45B56AE427C2}"/>
    <cellStyle name="Normal 15 3 4" xfId="4567" xr:uid="{270C6E82-0789-417F-9EE0-FF002980C629}"/>
    <cellStyle name="Normal 15 3 5" xfId="4729" xr:uid="{4CF4FAD7-75F1-4283-A43B-C14B3F7BBC0C}"/>
    <cellStyle name="Normal 15 4" xfId="4342" xr:uid="{9B82EA8C-E37E-4314-9383-DB1991EA1C9D}"/>
    <cellStyle name="Normal 15 4 2" xfId="4545" xr:uid="{52BAED2D-7CD0-4E42-A2A2-E52FE24CD974}"/>
    <cellStyle name="Normal 15 4 3" xfId="4728" xr:uid="{389979C5-C910-45D0-9BA5-E3D0C7018C21}"/>
    <cellStyle name="Normal 15 4 4" xfId="4704" xr:uid="{416BDE6D-F5CF-4606-8B4D-7CD0219DCC9E}"/>
    <cellStyle name="Normal 16" xfId="68" xr:uid="{1EADE11A-4C16-401E-AB57-9BCC7A394A27}"/>
    <cellStyle name="Normal 16 2" xfId="273" xr:uid="{FFE48652-F798-404D-9E4E-97182766FD90}"/>
    <cellStyle name="Normal 16 2 2" xfId="4423" xr:uid="{08AC48D1-44F6-436F-86CE-57CFC49F7F81}"/>
    <cellStyle name="Normal 16 2 3" xfId="4344" xr:uid="{FA4DFA90-3D12-41E3-8767-4651B4A9B786}"/>
    <cellStyle name="Normal 16 2 4" xfId="4568" xr:uid="{A79FFED4-9ADC-40AB-B221-E51FB8A09C70}"/>
    <cellStyle name="Normal 16 2 5" xfId="4730" xr:uid="{A4B462EC-957B-4AA2-8424-129323A4FF10}"/>
    <cellStyle name="Normal 16 3" xfId="274" xr:uid="{0389CBBE-20A3-429B-8EB9-DFF027F5A311}"/>
    <cellStyle name="Normal 17" xfId="69" xr:uid="{C2503A5D-BA1F-4A9F-BAC3-7727537FB2BE}"/>
    <cellStyle name="Normal 17 2" xfId="275" xr:uid="{2628B7C9-7A6B-485C-81A3-4A8175FC1A32}"/>
    <cellStyle name="Normal 17 2 2" xfId="4424" xr:uid="{6E31B5EB-4DEC-493F-A2C3-FA75EA4DBA92}"/>
    <cellStyle name="Normal 17 2 3" xfId="4346" xr:uid="{100614C8-6F10-4791-ABF7-9747F38BB0DA}"/>
    <cellStyle name="Normal 17 2 4" xfId="4569" xr:uid="{E4BBC1E1-F619-440B-BBB0-5C7D3E2FB771}"/>
    <cellStyle name="Normal 17 2 5" xfId="4731" xr:uid="{D2F0446F-CD93-4E8C-ADC4-ADDDE0996256}"/>
    <cellStyle name="Normal 17 3" xfId="4347" xr:uid="{D3952F2E-035B-4369-A83D-4413751349CE}"/>
    <cellStyle name="Normal 17 4" xfId="4345" xr:uid="{18144D54-BCB8-4CE4-B33E-CF1D672DA25F}"/>
    <cellStyle name="Normal 18" xfId="70" xr:uid="{9FFD6ADD-D330-437C-85DF-2DAB2ADD655D}"/>
    <cellStyle name="Normal 18 2" xfId="276" xr:uid="{88853311-E92F-4181-B9A8-E1951C0B43F8}"/>
    <cellStyle name="Normal 18 2 2" xfId="4454" xr:uid="{8E7A034A-64B8-4498-ACE0-77EA1E1C7834}"/>
    <cellStyle name="Normal 18 3" xfId="4348" xr:uid="{04A39D92-AB9B-4924-AAF8-A1C1A9B0D5D6}"/>
    <cellStyle name="Normal 18 3 2" xfId="4547" xr:uid="{F9274EAD-4F44-4E02-838B-1BAD89438BAC}"/>
    <cellStyle name="Normal 18 3 3" xfId="4732" xr:uid="{86508657-65D1-4839-BE25-8A490D414E2C}"/>
    <cellStyle name="Normal 18 3 4" xfId="4705" xr:uid="{6FE6A6DC-FABA-47C5-8073-B57E4B95D2AB}"/>
    <cellStyle name="Normal 19" xfId="71" xr:uid="{F45C65A3-82C2-477A-9BCE-3B2527A7C1B0}"/>
    <cellStyle name="Normal 19 2" xfId="72" xr:uid="{77269D15-82C6-494A-976E-FCAC47E8AF38}"/>
    <cellStyle name="Normal 19 2 2" xfId="277" xr:uid="{977AAB15-B090-414F-812C-69A49090A873}"/>
    <cellStyle name="Normal 19 2 2 2" xfId="4651" xr:uid="{F228E858-2A8D-45A9-A9B0-B417F3B47558}"/>
    <cellStyle name="Normal 19 2 3" xfId="4549" xr:uid="{A859889A-2930-4550-BE9B-D7CE4C604A6D}"/>
    <cellStyle name="Normal 19 3" xfId="278" xr:uid="{F1576330-E4AA-4AC2-A306-05FD99310CDC}"/>
    <cellStyle name="Normal 19 3 2" xfId="4652" xr:uid="{163223A3-704C-4B51-95F8-60FD6953E781}"/>
    <cellStyle name="Normal 19 4" xfId="4548" xr:uid="{447C50DB-09F1-496A-9A44-30366DDB1BDD}"/>
    <cellStyle name="Normal 2" xfId="3" xr:uid="{0035700C-F3A5-4A6F-B63A-5CE25669DEE2}"/>
    <cellStyle name="Normal 2 2" xfId="73" xr:uid="{218F5B07-8A49-43C3-99B1-C36EE69994D8}"/>
    <cellStyle name="Normal 2 2 2" xfId="74" xr:uid="{CBB5A700-4ADA-4BCE-B65C-709F2BF0E175}"/>
    <cellStyle name="Normal 2 2 2 2" xfId="279" xr:uid="{31A5A90C-60BB-4964-A19F-2399AD6E5C68}"/>
    <cellStyle name="Normal 2 2 2 2 2" xfId="4655" xr:uid="{3F1F4E98-54B2-456F-AE63-177322A0DBBC}"/>
    <cellStyle name="Normal 2 2 2 3" xfId="4551" xr:uid="{0F78F3DA-6348-484C-8F0A-24ECB17416B6}"/>
    <cellStyle name="Normal 2 2 3" xfId="280" xr:uid="{86AE7296-5ECB-4308-88D7-3DD1A3187C83}"/>
    <cellStyle name="Normal 2 2 3 2" xfId="4455" xr:uid="{EA831FA5-843D-4D4E-9143-95A5C6856DE8}"/>
    <cellStyle name="Normal 2 2 3 2 2" xfId="4585" xr:uid="{EA4B5499-7277-4A23-AC8A-E292F687E272}"/>
    <cellStyle name="Normal 2 2 3 2 2 2" xfId="4656" xr:uid="{7A6AA0D2-99CC-44C2-9099-1037D4F86620}"/>
    <cellStyle name="Normal 2 2 3 2 3" xfId="4750" xr:uid="{72A59E77-CD7B-4C39-80B2-95FB70B7DFA2}"/>
    <cellStyle name="Normal 2 2 3 2 4" xfId="5305" xr:uid="{7D197599-3767-4F69-A2B4-E51CE8D8B23D}"/>
    <cellStyle name="Normal 2 2 3 3" xfId="4435" xr:uid="{907DB7CC-A3BF-4AA2-85BE-6FBB2910444D}"/>
    <cellStyle name="Normal 2 2 3 4" xfId="4706" xr:uid="{A7DF3211-311B-4F49-8057-5DD24A778CCB}"/>
    <cellStyle name="Normal 2 2 3 5" xfId="4695" xr:uid="{D810AC77-16DF-452C-881C-63B8BF37E953}"/>
    <cellStyle name="Normal 2 2 4" xfId="4349" xr:uid="{76380B3A-7F5A-465D-A3DD-4C4CBF602223}"/>
    <cellStyle name="Normal 2 2 4 2" xfId="4550" xr:uid="{068106AC-450F-42CC-B27E-5CD99883B18A}"/>
    <cellStyle name="Normal 2 2 4 3" xfId="4733" xr:uid="{76549952-541F-4AB7-AAE3-A1293F855C23}"/>
    <cellStyle name="Normal 2 2 4 4" xfId="4707" xr:uid="{D190E07D-1138-48DE-8F20-993AC1F25E86}"/>
    <cellStyle name="Normal 2 2 5" xfId="4654" xr:uid="{53AA13DD-05E4-4C70-B570-67E8A3F78CF1}"/>
    <cellStyle name="Normal 2 2 6" xfId="4753" xr:uid="{E4779693-832F-41D3-B03C-01B6022D5CA3}"/>
    <cellStyle name="Normal 2 3" xfId="75" xr:uid="{53415DEF-04B2-4F58-9307-0B73D0A44E94}"/>
    <cellStyle name="Normal 2 3 2" xfId="76" xr:uid="{B1A94EE2-9026-4F60-A289-8E0B05F699F6}"/>
    <cellStyle name="Normal 2 3 2 2" xfId="281" xr:uid="{79BE7B28-CE6A-4E5D-9728-DDA415692C3A}"/>
    <cellStyle name="Normal 2 3 2 2 2" xfId="4657" xr:uid="{1FCFAEA1-FD0B-49A8-B91C-401773919A24}"/>
    <cellStyle name="Normal 2 3 2 3" xfId="4351" xr:uid="{176432E3-3EDE-4E5E-87FF-7EA0888BD973}"/>
    <cellStyle name="Normal 2 3 2 3 2" xfId="4553" xr:uid="{CD5E1689-66A4-413F-BBF0-9F8349E58303}"/>
    <cellStyle name="Normal 2 3 2 3 3" xfId="4735" xr:uid="{4C0BD04F-DD85-435D-87FA-7B99D0579E69}"/>
    <cellStyle name="Normal 2 3 2 3 4" xfId="4708" xr:uid="{1FBBFF04-1800-42C4-98A2-8D03EE3D82D3}"/>
    <cellStyle name="Normal 2 3 3" xfId="77" xr:uid="{C4FBFFFD-D6CF-4ED2-AF83-85DAEC46ED99}"/>
    <cellStyle name="Normal 2 3 4" xfId="78" xr:uid="{B72B3B34-C3D6-474E-BF52-A18B4A2CE837}"/>
    <cellStyle name="Normal 2 3 5" xfId="185" xr:uid="{0F21D6C4-8B8C-4EF5-AB56-F4C162F7816F}"/>
    <cellStyle name="Normal 2 3 5 2" xfId="4658" xr:uid="{8540927A-91EA-4F7B-A214-CEBDD5DBCD90}"/>
    <cellStyle name="Normal 2 3 6" xfId="4350" xr:uid="{E511EE53-56EC-40D9-BBD2-8E3977D4D3B0}"/>
    <cellStyle name="Normal 2 3 6 2" xfId="4552" xr:uid="{C2011122-1A77-456A-A2A7-57D140C7991F}"/>
    <cellStyle name="Normal 2 3 6 3" xfId="4734" xr:uid="{B1CB7C7F-9900-4FE3-8069-1C1CE05A8AF4}"/>
    <cellStyle name="Normal 2 3 6 4" xfId="4709" xr:uid="{0CF9DA15-E030-4C77-9959-E4CE1584724C}"/>
    <cellStyle name="Normal 2 3 7" xfId="5318" xr:uid="{DC56C061-612D-4B18-AF68-94728D4B235D}"/>
    <cellStyle name="Normal 2 4" xfId="79" xr:uid="{EBA32C72-27B0-4D3A-90C8-3E92D27C3977}"/>
    <cellStyle name="Normal 2 4 2" xfId="80" xr:uid="{9314C4EF-56FB-4450-94A8-6475E7443F26}"/>
    <cellStyle name="Normal 2 4 3" xfId="282" xr:uid="{0F657297-A1CB-479C-A36A-AAA7C33B59AD}"/>
    <cellStyle name="Normal 2 4 3 2" xfId="4659" xr:uid="{8154B711-1C40-4112-9996-1B40EC55A9B6}"/>
    <cellStyle name="Normal 2 4 3 3" xfId="4673" xr:uid="{C6D0DE9B-CA24-4FA8-A4E7-5C3A9AFBB017}"/>
    <cellStyle name="Normal 2 4 4" xfId="4554" xr:uid="{972DF63A-0C90-4640-BA17-06F9D672421A}"/>
    <cellStyle name="Normal 2 4 5" xfId="4754" xr:uid="{2E117BDF-B64A-43B4-ACAC-83F750222045}"/>
    <cellStyle name="Normal 2 4 6" xfId="4752" xr:uid="{B258FCF5-5843-4A22-9FAB-00E0FD4C25E0}"/>
    <cellStyle name="Normal 2 5" xfId="184" xr:uid="{9247850C-5E3B-44DF-AD1C-651E3707F620}"/>
    <cellStyle name="Normal 2 5 2" xfId="284" xr:uid="{ECCBA556-7E48-418C-9A1D-851ED7F10DA1}"/>
    <cellStyle name="Normal 2 5 2 2" xfId="2505" xr:uid="{2D753D64-ACAB-4871-A9A5-C60548F42954}"/>
    <cellStyle name="Normal 2 5 3" xfId="283" xr:uid="{92AF54B3-953E-4242-B2EF-E9872BD3B739}"/>
    <cellStyle name="Normal 2 5 3 2" xfId="4586" xr:uid="{2A667448-27B2-4D5A-833A-CCCBB89C354C}"/>
    <cellStyle name="Normal 2 5 3 3" xfId="4746" xr:uid="{BD9AF033-9FEE-47BF-BD27-B455F9A63012}"/>
    <cellStyle name="Normal 2 5 3 4" xfId="5302" xr:uid="{C6968A9B-0FC0-49C9-9A16-46CF97B84D8B}"/>
    <cellStyle name="Normal 2 5 4" xfId="4660" xr:uid="{F5A229E3-95CD-4DE7-B62B-C638AF36B4E9}"/>
    <cellStyle name="Normal 2 5 5" xfId="4615" xr:uid="{9332BEEE-DA00-4D1D-9EC4-FEBD9EF032E6}"/>
    <cellStyle name="Normal 2 5 6" xfId="4614" xr:uid="{7A63EB35-5EDE-4F8E-BBE6-E4FB9374D9BD}"/>
    <cellStyle name="Normal 2 5 7" xfId="4749" xr:uid="{88F89130-CCED-4C6F-8D34-A1E10DB48DEA}"/>
    <cellStyle name="Normal 2 5 8" xfId="4719" xr:uid="{105AC8D4-4C77-4774-B0E5-8E481E0D9DED}"/>
    <cellStyle name="Normal 2 6" xfId="285" xr:uid="{6A951EDC-3A8B-4C25-B9B2-A2D6A2554C87}"/>
    <cellStyle name="Normal 2 6 2" xfId="286" xr:uid="{4DA3F67B-DEAE-4196-B461-661FE944B4B5}"/>
    <cellStyle name="Normal 2 6 3" xfId="452" xr:uid="{555ECCFB-F0D3-45E5-9ACC-E6FF833E43B0}"/>
    <cellStyle name="Normal 2 6 3 2" xfId="5335" xr:uid="{87C7D4A1-DB3A-4B75-B479-BA0895D9FE8C}"/>
    <cellStyle name="Normal 2 6 4" xfId="4661" xr:uid="{D00F2AB0-A42A-4DCE-BBD1-1C059F9ACEAA}"/>
    <cellStyle name="Normal 2 6 5" xfId="4612" xr:uid="{3FD4991D-45FF-489E-B34C-A9F2CD0F2CF0}"/>
    <cellStyle name="Normal 2 6 5 2" xfId="4710" xr:uid="{0026E338-BEC7-4DE1-AC01-A0B0AF045BAB}"/>
    <cellStyle name="Normal 2 6 6" xfId="4598" xr:uid="{AADA5734-C1FF-4317-9616-5E0A51B66F6B}"/>
    <cellStyle name="Normal 2 6 7" xfId="5322" xr:uid="{2BE687EE-94A8-425C-AAA6-A6FB93050D75}"/>
    <cellStyle name="Normal 2 6 8" xfId="5331" xr:uid="{C2BBA67C-76DC-4FC8-A53B-211BCD8558DA}"/>
    <cellStyle name="Normal 2 7" xfId="287" xr:uid="{B821CEA8-E6E4-47DE-A6A0-55EDC68D083A}"/>
    <cellStyle name="Normal 2 7 2" xfId="4456" xr:uid="{90BE6AB1-63D7-43A7-B932-E87B1F52718F}"/>
    <cellStyle name="Normal 2 7 3" xfId="4662" xr:uid="{5CFE7A6A-298C-46C4-9D08-1608E4A7FC6C}"/>
    <cellStyle name="Normal 2 7 4" xfId="5303" xr:uid="{08BDF74C-7FB2-4053-BECF-5E54EE82BC8C}"/>
    <cellStyle name="Normal 2 8" xfId="4508" xr:uid="{192FD570-0AD6-4745-B383-11A69A53CF70}"/>
    <cellStyle name="Normal 2 9" xfId="4653" xr:uid="{68A8369B-B07E-4954-A651-98AB9E3485A6}"/>
    <cellStyle name="Normal 20" xfId="434" xr:uid="{5AF50CA2-BBAF-4BF2-8D2F-B0F7DEDA11CB}"/>
    <cellStyle name="Normal 20 2" xfId="435" xr:uid="{F8C16C1A-5F7E-4A96-9127-6DA7325C6FE7}"/>
    <cellStyle name="Normal 20 2 2" xfId="436" xr:uid="{7FB085D2-5E82-44F3-BF11-AEE252364EEA}"/>
    <cellStyle name="Normal 20 2 2 2" xfId="4425" xr:uid="{6DB56601-71F7-4B46-9585-EAB143419E1B}"/>
    <cellStyle name="Normal 20 2 2 3" xfId="4417" xr:uid="{BC63D02C-A0AD-4299-9658-FAAF5500B457}"/>
    <cellStyle name="Normal 20 2 2 4" xfId="4582" xr:uid="{051BA29A-9878-4832-BD5D-1384A954407D}"/>
    <cellStyle name="Normal 20 2 2 5" xfId="4744" xr:uid="{53A526D2-E22F-41A7-82FD-5071D5976F75}"/>
    <cellStyle name="Normal 20 2 3" xfId="4420" xr:uid="{16967488-F8C1-4486-AADB-17DD6033DB03}"/>
    <cellStyle name="Normal 20 2 4" xfId="4416" xr:uid="{FD99002C-2BF6-4BFF-94B3-D5E0816A7519}"/>
    <cellStyle name="Normal 20 2 5" xfId="4581" xr:uid="{164870DE-F084-4B7E-8748-6DC3CA8C4F9C}"/>
    <cellStyle name="Normal 20 2 6" xfId="4743" xr:uid="{BC7BBCB3-33C2-4047-BCE7-8ADB2B0F6F41}"/>
    <cellStyle name="Normal 20 3" xfId="1167" xr:uid="{6A268E74-6388-4446-82CC-ED6AF97BFF71}"/>
    <cellStyle name="Normal 20 3 2" xfId="4457" xr:uid="{33D0935D-EE52-4A11-BCB3-53E2CDB43B94}"/>
    <cellStyle name="Normal 20 4" xfId="4352" xr:uid="{95744E63-FB8A-4B0F-98C6-7B0CEB057497}"/>
    <cellStyle name="Normal 20 4 2" xfId="4555" xr:uid="{DD5D9C83-FB66-4D65-B81E-05650BAADD9F}"/>
    <cellStyle name="Normal 20 4 3" xfId="4736" xr:uid="{8B753EAF-9499-4298-9C70-C6E792856570}"/>
    <cellStyle name="Normal 20 4 4" xfId="4711" xr:uid="{1585B730-BA84-455E-9994-245D58923591}"/>
    <cellStyle name="Normal 20 5" xfId="4433" xr:uid="{A0E18427-6DB1-43B2-BFE0-609C52F34A58}"/>
    <cellStyle name="Normal 20 5 2" xfId="5328" xr:uid="{20CD1CB3-5695-4716-B19B-D50730D765F0}"/>
    <cellStyle name="Normal 20 6" xfId="4587" xr:uid="{2C489718-3105-489C-863E-105E579C6C8B}"/>
    <cellStyle name="Normal 20 7" xfId="4696" xr:uid="{B680D102-419E-41F3-9883-C3A32173B2B3}"/>
    <cellStyle name="Normal 20 8" xfId="4717" xr:uid="{B1DEF378-BDC4-410D-96BB-4E818E2D6101}"/>
    <cellStyle name="Normal 20 9" xfId="4716" xr:uid="{D014D13A-E8AF-4735-835A-D260473B2AD3}"/>
    <cellStyle name="Normal 21" xfId="437" xr:uid="{D38A4AE9-6B49-48C4-8FBF-1BA7F6E1AEE3}"/>
    <cellStyle name="Normal 21 2" xfId="438" xr:uid="{0C7B1210-041B-4D81-A633-112238267D7E}"/>
    <cellStyle name="Normal 21 2 2" xfId="439" xr:uid="{735941F9-3B18-4A89-99C8-EF7CA80743FB}"/>
    <cellStyle name="Normal 21 3" xfId="4353" xr:uid="{512823B8-AC3F-4860-9DFE-FE335F22D51F}"/>
    <cellStyle name="Normal 21 3 2" xfId="4459" xr:uid="{3BE2AAD0-EF8D-4566-9634-F2BFA2B6E5DB}"/>
    <cellStyle name="Normal 21 3 3" xfId="4458" xr:uid="{EC438606-D755-495B-A961-5BAB4955D7D4}"/>
    <cellStyle name="Normal 21 4" xfId="4570" xr:uid="{E377B202-E4C9-4DDF-A95F-133F3BDB9BD8}"/>
    <cellStyle name="Normal 21 5" xfId="4737" xr:uid="{E7497040-E5A8-426F-B09F-63F89F32A800}"/>
    <cellStyle name="Normal 22" xfId="440" xr:uid="{8591FE1D-1E59-4BC8-944B-80E5079246AF}"/>
    <cellStyle name="Normal 22 2" xfId="441" xr:uid="{6232B232-531C-4241-A2D2-3B6D54F355E7}"/>
    <cellStyle name="Normal 22 3" xfId="4310" xr:uid="{65E5C26A-2C4B-427F-ADDF-B596AAF8B158}"/>
    <cellStyle name="Normal 22 3 2" xfId="4354" xr:uid="{63340A15-AD3B-4FD7-9CEA-3FF498BE6262}"/>
    <cellStyle name="Normal 22 3 2 2" xfId="4461" xr:uid="{057E1916-DE0B-4BB9-9CA5-C1C7118BF1BC}"/>
    <cellStyle name="Normal 22 3 3" xfId="4460" xr:uid="{674BE48C-431B-40F0-8F62-EF2EAA825AD0}"/>
    <cellStyle name="Normal 22 3 4" xfId="4691" xr:uid="{8B7C76CD-3E56-4E6D-B3C4-1A32FEBB5BC2}"/>
    <cellStyle name="Normal 22 4" xfId="4313" xr:uid="{D40E9C87-18ED-4B87-B1D0-976D37856820}"/>
    <cellStyle name="Normal 22 4 2" xfId="4431" xr:uid="{BC09FA81-0BFA-4FA5-A316-8D5B9B88250B}"/>
    <cellStyle name="Normal 22 4 3" xfId="4571" xr:uid="{1A36703B-5ABF-4028-BBAD-861FC8E766DB}"/>
    <cellStyle name="Normal 22 4 3 2" xfId="4590" xr:uid="{3261B703-6FAE-413D-989C-8ABE291E289E}"/>
    <cellStyle name="Normal 22 4 3 3" xfId="4748" xr:uid="{9DF103AA-F1A8-4B95-B30B-48042FE8AB46}"/>
    <cellStyle name="Normal 22 4 3 4" xfId="5338" xr:uid="{02216DBB-7612-4F5C-A222-5B0F1D58F4FA}"/>
    <cellStyle name="Normal 22 4 3 5" xfId="5334" xr:uid="{075CDC53-3500-4D54-8C5C-78CD952ED89F}"/>
    <cellStyle name="Normal 22 4 4" xfId="4692" xr:uid="{CF3A5608-5C52-470E-AF43-959D7A85B2A6}"/>
    <cellStyle name="Normal 22 4 5" xfId="4604" xr:uid="{894436E1-C1B4-4F9F-9C4A-0057B8BDC15C}"/>
    <cellStyle name="Normal 22 4 6" xfId="4595" xr:uid="{6430E636-9F58-4FB5-B048-EBBBCBDDD94D}"/>
    <cellStyle name="Normal 22 4 7" xfId="4594" xr:uid="{3142E292-15A2-4FAF-85C8-87AFDAF36219}"/>
    <cellStyle name="Normal 22 4 8" xfId="4593" xr:uid="{49D144FD-68AF-4AFD-B920-5A93C73844B6}"/>
    <cellStyle name="Normal 22 4 9" xfId="4592" xr:uid="{76B80AC5-FD4D-46BF-A005-1C2B9EDB7910}"/>
    <cellStyle name="Normal 22 5" xfId="4738" xr:uid="{706C731A-E36B-4475-B743-EABC6711C1D8}"/>
    <cellStyle name="Normal 23" xfId="442" xr:uid="{7E4F174C-41DB-4C27-8BB5-FFFEE017BE06}"/>
    <cellStyle name="Normal 23 2" xfId="2500" xr:uid="{EA5C17F0-E1F2-445F-8195-B59FD2DB150F}"/>
    <cellStyle name="Normal 23 2 2" xfId="4356" xr:uid="{28810A55-90AE-4C23-B3E6-089AFE647E02}"/>
    <cellStyle name="Normal 23 2 2 2" xfId="4751" xr:uid="{F9853E43-4E72-40F2-9AC6-C9025BE32861}"/>
    <cellStyle name="Normal 23 2 2 3" xfId="4693" xr:uid="{2C09CED1-B852-4024-B402-FD18920B83CD}"/>
    <cellStyle name="Normal 23 2 2 4" xfId="4663" xr:uid="{976E6ADF-7A4C-4FF2-87B2-C905F6D4695F}"/>
    <cellStyle name="Normal 23 2 3" xfId="4605" xr:uid="{B1DB7BAE-4C81-4DBC-B4BF-2BF6A45E37F3}"/>
    <cellStyle name="Normal 23 2 4" xfId="4712" xr:uid="{EC391F3A-4AD9-4A53-8552-073CA224CFDA}"/>
    <cellStyle name="Normal 23 3" xfId="4426" xr:uid="{1BCB36D6-399E-4F46-B11A-1462BC215D55}"/>
    <cellStyle name="Normal 23 4" xfId="4355" xr:uid="{22259FF3-A6FC-4985-938C-68CD088A4FEE}"/>
    <cellStyle name="Normal 23 5" xfId="4572" xr:uid="{5A3943CD-0FFC-4A5F-A680-9C04970BE4E2}"/>
    <cellStyle name="Normal 23 6" xfId="4739" xr:uid="{1EEB27D4-77BE-4925-A359-55FA5F992AEE}"/>
    <cellStyle name="Normal 24" xfId="443" xr:uid="{B25F61A0-E7AA-4972-9D6C-AEB9263F3B9F}"/>
    <cellStyle name="Normal 24 2" xfId="444" xr:uid="{FDD3E683-9D92-4EA2-B5DE-2F4B9977A434}"/>
    <cellStyle name="Normal 24 2 2" xfId="4428" xr:uid="{7C44D51A-8B9D-4919-954A-9D2AA1E20065}"/>
    <cellStyle name="Normal 24 2 3" xfId="4358" xr:uid="{D3823E46-8F0E-4851-BC57-A6F1885359B9}"/>
    <cellStyle name="Normal 24 2 4" xfId="4574" xr:uid="{18B3DC81-65F9-470C-90C3-84A53BEFA5EA}"/>
    <cellStyle name="Normal 24 2 5" xfId="4741" xr:uid="{0679C275-2353-4643-9D90-C58EAA017C91}"/>
    <cellStyle name="Normal 24 3" xfId="4427" xr:uid="{4C255599-FF3C-4E72-AB95-88E4E8AA5082}"/>
    <cellStyle name="Normal 24 4" xfId="4357" xr:uid="{14493957-2F64-47DF-A5EC-34711AA7F221}"/>
    <cellStyle name="Normal 24 5" xfId="4573" xr:uid="{757C7F04-0F0A-48E0-931F-BCA5022AFE6F}"/>
    <cellStyle name="Normal 24 6" xfId="4740" xr:uid="{E3872E47-AF3A-43A7-AA59-E4286F8A77A2}"/>
    <cellStyle name="Normal 25" xfId="451" xr:uid="{292E5353-A765-476D-AFD4-B89087139B04}"/>
    <cellStyle name="Normal 25 2" xfId="4360" xr:uid="{E995F76D-88A2-4204-8168-9659DD876903}"/>
    <cellStyle name="Normal 25 2 2" xfId="5337" xr:uid="{47B293A9-2619-4B42-990C-373D6AA2D3A9}"/>
    <cellStyle name="Normal 25 3" xfId="4429" xr:uid="{FA4DDFEB-A779-4B98-94DE-BEECC31A4AB3}"/>
    <cellStyle name="Normal 25 4" xfId="4359" xr:uid="{0881C2A3-5304-49B0-918F-781B99008AEE}"/>
    <cellStyle name="Normal 25 5" xfId="4575" xr:uid="{F04E3266-313E-4BCD-A31A-D23378E162EC}"/>
    <cellStyle name="Normal 26" xfId="2498" xr:uid="{329FDF04-1E3D-455C-9039-D119F9979096}"/>
    <cellStyle name="Normal 26 2" xfId="2499" xr:uid="{B112C2F1-F6E0-469C-BD48-40ADA8F25D18}"/>
    <cellStyle name="Normal 26 2 2" xfId="4362" xr:uid="{9AD1E13A-960C-49F6-BA91-2B3CB41BBDB6}"/>
    <cellStyle name="Normal 26 3" xfId="4361" xr:uid="{61FDC036-C01A-4BAE-90FF-91ACB3BF5BF8}"/>
    <cellStyle name="Normal 26 3 2" xfId="4436" xr:uid="{E127792E-D0CB-4937-942E-F3E189E1364D}"/>
    <cellStyle name="Normal 27" xfId="2507" xr:uid="{3662C16E-B310-48E6-AF37-6B71715E261D}"/>
    <cellStyle name="Normal 27 2" xfId="4364" xr:uid="{26C08316-FFF2-44EB-BF97-093C551AB644}"/>
    <cellStyle name="Normal 27 3" xfId="4363" xr:uid="{D8ED73CC-DF28-4130-A09A-D45EBBCD1FB6}"/>
    <cellStyle name="Normal 27 4" xfId="4599" xr:uid="{B06AB087-5079-49AA-9BF0-1C5A90783AB1}"/>
    <cellStyle name="Normal 27 5" xfId="5320" xr:uid="{5BF76D9E-CFB3-4461-B093-3B53C7958D71}"/>
    <cellStyle name="Normal 27 6" xfId="4589" xr:uid="{C15A8503-65EC-47BE-8537-DC22D9957340}"/>
    <cellStyle name="Normal 27 7" xfId="5332" xr:uid="{5773219C-04D5-4E50-9705-0CD8FE6281EC}"/>
    <cellStyle name="Normal 28" xfId="4365" xr:uid="{017B87F4-3E8B-409F-8BEB-CC1F7A46F211}"/>
    <cellStyle name="Normal 28 2" xfId="4366" xr:uid="{B0FCEE2F-3F5D-4D40-989D-B26E7091D547}"/>
    <cellStyle name="Normal 28 3" xfId="4367" xr:uid="{5EF75816-9BB6-4641-822D-03B8813A746E}"/>
    <cellStyle name="Normal 29" xfId="4368" xr:uid="{82777ED4-B916-46DA-9D6F-EC3FDAF2F2DD}"/>
    <cellStyle name="Normal 29 2" xfId="4369" xr:uid="{2D96134E-FADB-4148-9E52-B04325B3A410}"/>
    <cellStyle name="Normal 3" xfId="2" xr:uid="{665067A7-73F8-4B7E-BFD2-7BB3B9468366}"/>
    <cellStyle name="Normal 3 2" xfId="81" xr:uid="{E7B16D1D-A905-4473-B815-B9E06A44A101}"/>
    <cellStyle name="Normal 3 2 2" xfId="82" xr:uid="{26D83CD8-ADB4-4417-83D8-196EA4FF115E}"/>
    <cellStyle name="Normal 3 2 2 2" xfId="288" xr:uid="{037BB272-56E9-4504-8465-9946B381614B}"/>
    <cellStyle name="Normal 3 2 2 2 2" xfId="4665" xr:uid="{4123C5DC-AB71-421D-B2EA-2A1AD2582B56}"/>
    <cellStyle name="Normal 3 2 2 3" xfId="4556" xr:uid="{64E83E9F-C983-434F-B7DF-16BC77E6C6AA}"/>
    <cellStyle name="Normal 3 2 3" xfId="83" xr:uid="{B1A563F7-A0F4-4DFE-80BB-A096160D767A}"/>
    <cellStyle name="Normal 3 2 4" xfId="289" xr:uid="{162B1AD4-849C-4CFE-A865-5424DFB2D168}"/>
    <cellStyle name="Normal 3 2 4 2" xfId="4666" xr:uid="{70B648F9-56A4-4CE1-8F99-C4A117EA833D}"/>
    <cellStyle name="Normal 3 2 5" xfId="2506" xr:uid="{34B8A362-C588-46AB-85FA-0692BF0E3562}"/>
    <cellStyle name="Normal 3 2 5 2" xfId="4509" xr:uid="{28406A15-CB7C-4B64-8F3E-80800085F4B8}"/>
    <cellStyle name="Normal 3 2 5 3" xfId="5304" xr:uid="{E7F5A307-A888-48A9-8090-D40105E7FEE2}"/>
    <cellStyle name="Normal 3 3" xfId="84" xr:uid="{1AD6D27B-7FB6-49A3-A42E-1F457B6C1238}"/>
    <cellStyle name="Normal 3 3 2" xfId="290" xr:uid="{D0A6041C-78F3-4537-8B68-44A910BB264E}"/>
    <cellStyle name="Normal 3 3 2 2" xfId="4667" xr:uid="{D6624447-7A13-43CB-8670-D01B83D85EAE}"/>
    <cellStyle name="Normal 3 3 3" xfId="4557" xr:uid="{E6EE2862-2A74-41E2-B663-F354D4D92DD0}"/>
    <cellStyle name="Normal 3 4" xfId="85" xr:uid="{739578AD-E54B-4032-A8C6-FBACF2610E0C}"/>
    <cellStyle name="Normal 3 4 2" xfId="2502" xr:uid="{0128DFD7-B6C9-46F1-837A-0B36CEF4D3A7}"/>
    <cellStyle name="Normal 3 4 2 2" xfId="4668" xr:uid="{86A0BBD2-1D96-4AAC-ABD8-248EBB1EEC4D}"/>
    <cellStyle name="Normal 3 4 3" xfId="5341" xr:uid="{95FBF7C1-A274-417C-A5D5-1CA9A3F436A7}"/>
    <cellStyle name="Normal 3 5" xfId="2501" xr:uid="{F1758847-4D2D-47D8-A686-2D8AC2D4485F}"/>
    <cellStyle name="Normal 3 5 2" xfId="4669" xr:uid="{8AE75C47-0BCF-4A1C-9DF6-211E91028A32}"/>
    <cellStyle name="Normal 3 5 3" xfId="4745" xr:uid="{0988C9A7-300C-456F-BDC6-399D52F1C4C2}"/>
    <cellStyle name="Normal 3 5 4" xfId="4713" xr:uid="{45AB54E4-C210-473A-BBEE-F4DD1665CE66}"/>
    <cellStyle name="Normal 3 6" xfId="4664" xr:uid="{DF4FE0DB-819E-4E67-A0F5-F30B4859B873}"/>
    <cellStyle name="Normal 3 6 2" xfId="5336" xr:uid="{404F3F7F-B525-4337-87B1-7F1B49D4383B}"/>
    <cellStyle name="Normal 3 6 2 2" xfId="5333" xr:uid="{2F17DA85-DC4E-4A69-BCB0-06A816CB4109}"/>
    <cellStyle name="Normal 30" xfId="4370" xr:uid="{AFC87A00-D973-4691-9CC7-54868A225B84}"/>
    <cellStyle name="Normal 30 2" xfId="4371" xr:uid="{142FC16B-98ED-41F4-998E-D65789A71EE0}"/>
    <cellStyle name="Normal 31" xfId="4372" xr:uid="{FB196236-768E-460D-A125-920E18408CE6}"/>
    <cellStyle name="Normal 31 2" xfId="4373" xr:uid="{C37EEEAC-BE81-4E7A-888C-BA7E4F9EB3EA}"/>
    <cellStyle name="Normal 32" xfId="4374" xr:uid="{8E8F27D3-0054-4D86-8DFD-0AADE3A86B7F}"/>
    <cellStyle name="Normal 33" xfId="4375" xr:uid="{AF6F9AAB-2974-45D8-9BE6-9B834DD69EF2}"/>
    <cellStyle name="Normal 33 2" xfId="4376" xr:uid="{F4342251-502C-497F-9AAC-EE59C701D9D8}"/>
    <cellStyle name="Normal 34" xfId="4377" xr:uid="{004066FD-7F03-474A-B7C4-FE48C9997C1D}"/>
    <cellStyle name="Normal 34 2" xfId="4378" xr:uid="{D6A0FBCC-C578-484B-9394-09431336CBD1}"/>
    <cellStyle name="Normal 35" xfId="4379" xr:uid="{585F9D79-9DFB-44B1-91C1-A681A1142B30}"/>
    <cellStyle name="Normal 35 2" xfId="4380" xr:uid="{1BA0D0F7-0B48-467A-B66E-43C71B5C88E0}"/>
    <cellStyle name="Normal 36" xfId="4381" xr:uid="{1AC51345-3346-478F-9C8D-7C4A1D93EB1E}"/>
    <cellStyle name="Normal 36 2" xfId="4382" xr:uid="{0B2F95C3-0693-48FF-84F0-5FF1812F62D2}"/>
    <cellStyle name="Normal 37" xfId="4383" xr:uid="{08775080-0D81-4660-BBEA-6E88335F2E24}"/>
    <cellStyle name="Normal 37 2" xfId="4384" xr:uid="{DEC098C8-7BE7-4875-B242-8CBF86B2C4EE}"/>
    <cellStyle name="Normal 38" xfId="4385" xr:uid="{C439BA8C-A075-4338-B07D-96DE5CF0FAA4}"/>
    <cellStyle name="Normal 38 2" xfId="4386" xr:uid="{DFC40BD3-4024-4BBE-BC4D-6484ABC2F0A8}"/>
    <cellStyle name="Normal 39" xfId="4387" xr:uid="{0D8E8EEE-1372-4149-A3B0-A980254B0999}"/>
    <cellStyle name="Normal 39 2" xfId="4388" xr:uid="{56255976-32F6-4231-AC10-D89CE65FAB98}"/>
    <cellStyle name="Normal 39 2 2" xfId="4389" xr:uid="{B1E972BC-8AA1-452A-B6D5-9A838E2CFA4D}"/>
    <cellStyle name="Normal 39 3" xfId="4390" xr:uid="{0CD17C70-2F82-4202-B630-3825EE5F6F8B}"/>
    <cellStyle name="Normal 4" xfId="86" xr:uid="{E9AB670E-4A37-4097-B28E-0A4FD7CC068C}"/>
    <cellStyle name="Normal 4 2" xfId="87" xr:uid="{A1339761-8DD0-4246-B4AF-A232EC069EA0}"/>
    <cellStyle name="Normal 4 2 2" xfId="88" xr:uid="{5CB4FDB6-0B45-4883-8832-B44121C1640A}"/>
    <cellStyle name="Normal 4 2 2 2" xfId="445" xr:uid="{D32866CB-42A4-4AE9-974E-54C6A937F7FF}"/>
    <cellStyle name="Normal 4 2 2 3" xfId="2807" xr:uid="{AA0D7805-2E3A-4505-A1AE-C387AF91970B}"/>
    <cellStyle name="Normal 4 2 2 4" xfId="2808" xr:uid="{9655003C-01F5-4070-9E6B-04A28ACF3110}"/>
    <cellStyle name="Normal 4 2 2 4 2" xfId="2809" xr:uid="{4B80CA01-6C7A-4FBB-8852-1AB1C5018844}"/>
    <cellStyle name="Normal 4 2 2 4 3" xfId="2810" xr:uid="{3A246B12-5B5A-4379-A5B5-B2FEDF019CC2}"/>
    <cellStyle name="Normal 4 2 2 4 3 2" xfId="2811" xr:uid="{7FE3752B-3028-4938-9B4F-5D91738DD71E}"/>
    <cellStyle name="Normal 4 2 2 4 3 3" xfId="4312" xr:uid="{68A8D479-9F4F-4D61-BB16-0EC9B46FA576}"/>
    <cellStyle name="Normal 4 2 3" xfId="2493" xr:uid="{99240CBD-C241-46F1-9F56-F0A0958A3227}"/>
    <cellStyle name="Normal 4 2 3 2" xfId="2504" xr:uid="{4B7BAB05-67FB-4007-851F-4A88FB2267B1}"/>
    <cellStyle name="Normal 4 2 3 2 2" xfId="4462" xr:uid="{808D0134-40E7-4326-AF51-4311EE3CA9FD}"/>
    <cellStyle name="Normal 4 2 3 3" xfId="4463" xr:uid="{33FFDD54-6FA8-4295-A520-8C6E55295E75}"/>
    <cellStyle name="Normal 4 2 3 3 2" xfId="4464" xr:uid="{550473F4-D2E2-4910-9D26-6DBF4AF54664}"/>
    <cellStyle name="Normal 4 2 3 4" xfId="4465" xr:uid="{B590969B-E7F3-4522-9C99-D540C2E5F25E}"/>
    <cellStyle name="Normal 4 2 3 5" xfId="4466" xr:uid="{706ABF31-616B-4FA3-A215-0B146D351877}"/>
    <cellStyle name="Normal 4 2 4" xfId="2494" xr:uid="{069FFA95-D04A-4F5A-A249-E548033BFCE6}"/>
    <cellStyle name="Normal 4 2 4 2" xfId="4392" xr:uid="{BE1605D2-92A1-4337-8173-E334876EB29E}"/>
    <cellStyle name="Normal 4 2 4 2 2" xfId="4467" xr:uid="{5E43D2ED-AB9E-4F8B-9536-C78831F96782}"/>
    <cellStyle name="Normal 4 2 4 2 3" xfId="4694" xr:uid="{7654C8A1-51CF-4FB8-B890-02ECFD027BEB}"/>
    <cellStyle name="Normal 4 2 4 2 4" xfId="4613" xr:uid="{C39600D9-AFB3-46F6-A80B-2F7E0CC27F1D}"/>
    <cellStyle name="Normal 4 2 4 3" xfId="4576" xr:uid="{089557BD-0665-43FB-89B1-2EB4E8E7F2E8}"/>
    <cellStyle name="Normal 4 2 4 4" xfId="4714" xr:uid="{DF379FE4-4302-4C02-8C6A-1512A8ED7846}"/>
    <cellStyle name="Normal 4 2 5" xfId="1168" xr:uid="{9C093525-EDA9-4DDA-A295-3F611C42B8CD}"/>
    <cellStyle name="Normal 4 2 6" xfId="4558" xr:uid="{36C180C2-0AD0-4BA4-BF55-FF49CE283D31}"/>
    <cellStyle name="Normal 4 3" xfId="528" xr:uid="{BDD6DC22-C63A-4CC4-B5BE-BDF028F357E3}"/>
    <cellStyle name="Normal 4 3 2" xfId="1170" xr:uid="{DD56E2BE-BDA3-43CF-8844-C7BD717310C5}"/>
    <cellStyle name="Normal 4 3 2 2" xfId="1171" xr:uid="{64E6F54E-B219-405D-85CB-2777CBBA2715}"/>
    <cellStyle name="Normal 4 3 2 3" xfId="1172" xr:uid="{0A1668D8-DEEF-4BCB-AA6C-6ADFB1D4A3C6}"/>
    <cellStyle name="Normal 4 3 3" xfId="1169" xr:uid="{C0F55257-27A9-4403-81D1-F9C1C37FABF4}"/>
    <cellStyle name="Normal 4 3 3 2" xfId="4434" xr:uid="{A21C0FA0-700F-4C83-87F4-2474F4B53E00}"/>
    <cellStyle name="Normal 4 3 4" xfId="2812" xr:uid="{3CEAC94A-E84E-4B6B-ABC4-44AAEF7234B1}"/>
    <cellStyle name="Normal 4 3 5" xfId="2813" xr:uid="{FD905D7A-56DD-4612-B93C-EC146CDC55F9}"/>
    <cellStyle name="Normal 4 3 5 2" xfId="2814" xr:uid="{9AB34508-1416-4CBE-AEAD-364098733511}"/>
    <cellStyle name="Normal 4 3 5 3" xfId="2815" xr:uid="{59D07DF2-0144-46E7-BBCA-A8E2EBAE9AD1}"/>
    <cellStyle name="Normal 4 3 5 3 2" xfId="2816" xr:uid="{D9B45918-2F20-44C8-9640-FCFE2AC8AA12}"/>
    <cellStyle name="Normal 4 3 5 3 3" xfId="4311" xr:uid="{C6369648-3479-42F6-B554-C85B02849EE5}"/>
    <cellStyle name="Normal 4 3 6" xfId="4314" xr:uid="{84C66205-CC39-4F43-AEA8-93229E769A78}"/>
    <cellStyle name="Normal 4 4" xfId="453" xr:uid="{4CB41126-A289-48E5-A479-DDFA4E9CB459}"/>
    <cellStyle name="Normal 4 4 2" xfId="2495" xr:uid="{12C8171A-AC22-4D29-BDAE-653BFA0D0A7B}"/>
    <cellStyle name="Normal 4 4 3" xfId="2503" xr:uid="{7A38ECA2-5D8D-426C-998C-8315FF8CBA29}"/>
    <cellStyle name="Normal 4 4 3 2" xfId="4317" xr:uid="{47BDDB17-BC47-4016-822C-363552F441FB}"/>
    <cellStyle name="Normal 4 4 3 3" xfId="4316" xr:uid="{16C7C2D3-B288-479E-9E5B-6B962F00CB23}"/>
    <cellStyle name="Normal 4 4 4" xfId="4747" xr:uid="{AD7E181D-433F-4E8F-99E3-33E954C89BAC}"/>
    <cellStyle name="Normal 4 5" xfId="2496" xr:uid="{54FF2A44-EDC6-492C-BA6B-977F1D1E55CF}"/>
    <cellStyle name="Normal 4 5 2" xfId="4391" xr:uid="{36734C85-221A-40DD-B367-12F7EF47B6D3}"/>
    <cellStyle name="Normal 4 6" xfId="2497" xr:uid="{264BE631-42A6-4515-84D7-1A375B47B605}"/>
    <cellStyle name="Normal 4 7" xfId="900" xr:uid="{EFD656C0-1842-43E4-9383-2617061A46BD}"/>
    <cellStyle name="Normal 40" xfId="4393" xr:uid="{C4ACB3FB-E368-4DF9-B220-5A5E26806312}"/>
    <cellStyle name="Normal 40 2" xfId="4394" xr:uid="{DCF56487-B6CD-47C0-BD86-85D2306B3BB3}"/>
    <cellStyle name="Normal 40 2 2" xfId="4395" xr:uid="{739C8A0A-8EAE-4A7E-B974-092EE2EB9418}"/>
    <cellStyle name="Normal 40 3" xfId="4396" xr:uid="{50EFDFA2-337D-4DCC-B6CA-0E1702454CC5}"/>
    <cellStyle name="Normal 41" xfId="4397" xr:uid="{8FF0EDD0-1B5E-4B48-8F0B-2D964BBF9199}"/>
    <cellStyle name="Normal 41 2" xfId="4398" xr:uid="{8DADC16C-7312-443B-9E4F-F4C4802AB39C}"/>
    <cellStyle name="Normal 42" xfId="4399" xr:uid="{482217DB-0A37-4BC9-97A6-98F62C9C13F0}"/>
    <cellStyle name="Normal 42 2" xfId="4400" xr:uid="{B387022A-A603-4E88-A1F5-E46FB0946220}"/>
    <cellStyle name="Normal 43" xfId="4401" xr:uid="{FFF4CAF8-8F4A-414A-9E77-02DB037A88E0}"/>
    <cellStyle name="Normal 43 2" xfId="4402" xr:uid="{8A1596C2-7C15-48C2-B7E5-3615CF88926D}"/>
    <cellStyle name="Normal 44" xfId="4412" xr:uid="{D3A5D6B4-D290-4D70-9666-19CA52793F61}"/>
    <cellStyle name="Normal 44 2" xfId="4413" xr:uid="{2BCC9091-39EC-460B-BD2E-AC57B7327034}"/>
    <cellStyle name="Normal 45" xfId="4674" xr:uid="{9564A11D-5D06-44FA-9E4A-7742B7BEA5BF}"/>
    <cellStyle name="Normal 45 2" xfId="5324" xr:uid="{D5C3A097-238D-48C9-A46E-C045D0144EFD}"/>
    <cellStyle name="Normal 45 3" xfId="5323" xr:uid="{9A77E1C9-20D6-4A83-A88E-D5052D5006CB}"/>
    <cellStyle name="Normal 5" xfId="89" xr:uid="{DAC992CE-356C-4295-B70D-A4ACA00FB6CD}"/>
    <cellStyle name="Normal 5 10" xfId="291" xr:uid="{39D36018-E517-4875-815F-183FFBC4BA95}"/>
    <cellStyle name="Normal 5 10 2" xfId="529" xr:uid="{836A8716-5C2F-4397-924F-B8C8E4F064DA}"/>
    <cellStyle name="Normal 5 10 2 2" xfId="1173" xr:uid="{E6ED55C2-26DD-46A4-8068-C9F352448974}"/>
    <cellStyle name="Normal 5 10 2 3" xfId="2817" xr:uid="{6D158735-2FB1-44EF-A8D2-F08CEDEE77F4}"/>
    <cellStyle name="Normal 5 10 2 4" xfId="2818" xr:uid="{EFE4F652-EBBB-480F-9D94-795F8B55AF51}"/>
    <cellStyle name="Normal 5 10 3" xfId="1174" xr:uid="{13E2220F-749C-4135-9E00-E990826B2BFB}"/>
    <cellStyle name="Normal 5 10 3 2" xfId="2819" xr:uid="{879BD435-8112-4433-AEA2-5B634E11E4B3}"/>
    <cellStyle name="Normal 5 10 3 3" xfId="2820" xr:uid="{15D635DE-8A1B-4EFF-83F0-F354B7DA10E0}"/>
    <cellStyle name="Normal 5 10 3 4" xfId="2821" xr:uid="{D2761774-72D5-4D55-9A75-D8C89808B8B2}"/>
    <cellStyle name="Normal 5 10 4" xfId="2822" xr:uid="{F08AC765-5DB4-488C-A597-33B5107EBC03}"/>
    <cellStyle name="Normal 5 10 5" xfId="2823" xr:uid="{C92B66FA-42BA-4B0B-9A99-AEF1A01128BE}"/>
    <cellStyle name="Normal 5 10 6" xfId="2824" xr:uid="{56FCEFAF-6D71-4F60-B820-8E8C27B741AC}"/>
    <cellStyle name="Normal 5 11" xfId="292" xr:uid="{993D7EF6-621C-425E-856C-8A6F4E2D2482}"/>
    <cellStyle name="Normal 5 11 2" xfId="1175" xr:uid="{3B3232A5-6703-47C0-874A-1D20F608CBDE}"/>
    <cellStyle name="Normal 5 11 2 2" xfId="2825" xr:uid="{A1B885DE-F3C7-4004-872C-D46F61724AC0}"/>
    <cellStyle name="Normal 5 11 2 2 2" xfId="4403" xr:uid="{32062881-FD3E-425A-BFB4-9EF8B794F5E6}"/>
    <cellStyle name="Normal 5 11 2 2 3" xfId="4681" xr:uid="{297A1287-D303-4438-B4D2-57942AC5F414}"/>
    <cellStyle name="Normal 5 11 2 3" xfId="2826" xr:uid="{06FAEE16-682A-429A-A045-3371E9B8BC53}"/>
    <cellStyle name="Normal 5 11 2 4" xfId="2827" xr:uid="{F5E5B0FB-9EC3-4383-B111-55739EE76922}"/>
    <cellStyle name="Normal 5 11 3" xfId="2828" xr:uid="{13DE3E8C-CA7D-4F55-BA2E-DAE2A923E81B}"/>
    <cellStyle name="Normal 5 11 3 2" xfId="5340" xr:uid="{AF1B9E35-3D27-4938-834A-2F360E93E8DB}"/>
    <cellStyle name="Normal 5 11 4" xfId="2829" xr:uid="{A0946A19-779F-4506-BCEE-A4CCAA7827C0}"/>
    <cellStyle name="Normal 5 11 4 2" xfId="4577" xr:uid="{8D2FF2AE-D22E-4BF9-AECA-900AA49B4B39}"/>
    <cellStyle name="Normal 5 11 4 3" xfId="4682" xr:uid="{33CA306A-10DC-414D-BF87-38C3DEAF80CB}"/>
    <cellStyle name="Normal 5 11 4 4" xfId="4606" xr:uid="{CD217A2E-00C4-4AF6-A53B-28763CAFF21C}"/>
    <cellStyle name="Normal 5 11 5" xfId="2830" xr:uid="{F2233BF6-0341-4972-999B-B75B83D971A1}"/>
    <cellStyle name="Normal 5 12" xfId="1176" xr:uid="{E692135A-A6BC-4DC7-9967-328501878B25}"/>
    <cellStyle name="Normal 5 12 2" xfId="2831" xr:uid="{0440563C-F13B-4720-A56A-E38E0A30A3C0}"/>
    <cellStyle name="Normal 5 12 3" xfId="2832" xr:uid="{7D3CE74C-AE5F-4555-A0AE-28CC57D97F9E}"/>
    <cellStyle name="Normal 5 12 4" xfId="2833" xr:uid="{6FCC840C-C4BE-4EA1-97F2-7E8DC0E2732B}"/>
    <cellStyle name="Normal 5 13" xfId="901" xr:uid="{1612D0AD-F6F6-41C4-B337-AEA29A70B6AF}"/>
    <cellStyle name="Normal 5 13 2" xfId="2834" xr:uid="{484E4B92-94B6-4B09-AC77-4C16EA31012D}"/>
    <cellStyle name="Normal 5 13 3" xfId="2835" xr:uid="{73B336A5-DFF6-4CB4-8F34-A351C5E933AC}"/>
    <cellStyle name="Normal 5 13 4" xfId="2836" xr:uid="{14561CBD-899F-4E3D-AD43-6EE0527D003D}"/>
    <cellStyle name="Normal 5 14" xfId="2837" xr:uid="{F8B8A060-5D6B-4816-9F24-4BD5226953F1}"/>
    <cellStyle name="Normal 5 14 2" xfId="2838" xr:uid="{2722E91D-1BA0-4936-A677-0A7A064DF951}"/>
    <cellStyle name="Normal 5 15" xfId="2839" xr:uid="{37751820-DCC5-48C3-A799-5CAB0B0E1480}"/>
    <cellStyle name="Normal 5 16" xfId="2840" xr:uid="{B458FD43-A1AA-48F7-9B3A-30E7FE622EE7}"/>
    <cellStyle name="Normal 5 17" xfId="2841" xr:uid="{8F6B6E63-5F4C-4FD5-AA52-F0D119B9C363}"/>
    <cellStyle name="Normal 5 2" xfId="90" xr:uid="{55F4020B-86EE-4271-9D44-6079DC15207C}"/>
    <cellStyle name="Normal 5 2 2" xfId="187" xr:uid="{D4576B24-1AEA-4B77-A17B-212B4176E3BC}"/>
    <cellStyle name="Normal 5 2 2 2" xfId="188" xr:uid="{41A98918-95C1-428B-86FF-CBDEC94CAE5B}"/>
    <cellStyle name="Normal 5 2 2 2 2" xfId="189" xr:uid="{1EDE0A89-C82C-4C36-8034-5BC776D84270}"/>
    <cellStyle name="Normal 5 2 2 2 2 2" xfId="190" xr:uid="{5B9BB7C8-6E73-46C8-9233-BA8FD34E199A}"/>
    <cellStyle name="Normal 5 2 2 2 3" xfId="191" xr:uid="{AC3AE8C1-88D2-4131-A265-0DE7F98553FA}"/>
    <cellStyle name="Normal 5 2 2 2 4" xfId="4670" xr:uid="{A6D2372F-6952-492D-99D9-0DB407E08D9F}"/>
    <cellStyle name="Normal 5 2 2 2 5" xfId="5300" xr:uid="{43086217-BF18-433B-B034-A99CB782282F}"/>
    <cellStyle name="Normal 5 2 2 3" xfId="192" xr:uid="{4F8AB70E-2D80-452E-80ED-DF193F82914F}"/>
    <cellStyle name="Normal 5 2 2 3 2" xfId="193" xr:uid="{71691305-8774-40E6-A5C7-462A06B5A939}"/>
    <cellStyle name="Normal 5 2 2 4" xfId="194" xr:uid="{2DBF801E-A328-41AB-89C9-BFFE52938621}"/>
    <cellStyle name="Normal 5 2 2 5" xfId="293" xr:uid="{447CDB6E-85B2-4E7E-BB0A-96B333B34EE9}"/>
    <cellStyle name="Normal 5 2 2 6" xfId="4596" xr:uid="{6796EA18-589A-4278-A75D-78DE761FE8BA}"/>
    <cellStyle name="Normal 5 2 2 7" xfId="5329" xr:uid="{44EFD397-CC14-4AF6-9E68-482FB28F23EF}"/>
    <cellStyle name="Normal 5 2 3" xfId="195" xr:uid="{21F70C60-B773-4F1A-AA81-26364B2D0B8A}"/>
    <cellStyle name="Normal 5 2 3 2" xfId="196" xr:uid="{A53A8780-D1CF-4141-8E4F-D975C4125836}"/>
    <cellStyle name="Normal 5 2 3 2 2" xfId="197" xr:uid="{62E5945F-56F2-46CC-BC26-00E9B07CD11C}"/>
    <cellStyle name="Normal 5 2 3 2 3" xfId="4559" xr:uid="{C6849A47-876B-407B-B663-B04BC88E037E}"/>
    <cellStyle name="Normal 5 2 3 2 4" xfId="5301" xr:uid="{3BBA8DC5-516A-43BC-B9BE-355CD004EA3E}"/>
    <cellStyle name="Normal 5 2 3 3" xfId="198" xr:uid="{47D3DDC6-3325-471E-B58F-7529038270D7}"/>
    <cellStyle name="Normal 5 2 3 3 2" xfId="4742" xr:uid="{8D61F8AA-AC63-405D-B21D-1D9398F4834E}"/>
    <cellStyle name="Normal 5 2 3 4" xfId="4404" xr:uid="{3C9BF94F-D6EF-48A8-B95E-D85494C49D80}"/>
    <cellStyle name="Normal 5 2 3 4 2" xfId="4715" xr:uid="{144615E5-3ED4-40CC-A002-73C3BF4A865E}"/>
    <cellStyle name="Normal 5 2 3 5" xfId="4597" xr:uid="{5F703737-E719-40EB-960F-14BC248CC3EB}"/>
    <cellStyle name="Normal 5 2 3 6" xfId="5321" xr:uid="{0496069C-BD79-48D1-AEA8-3370C601F1FC}"/>
    <cellStyle name="Normal 5 2 3 7" xfId="5330" xr:uid="{CAD2070E-6BAF-4426-BE76-43E56A13DDA0}"/>
    <cellStyle name="Normal 5 2 4" xfId="199" xr:uid="{7FCA8E05-C653-467B-9F18-2CE891FA1A28}"/>
    <cellStyle name="Normal 5 2 4 2" xfId="200" xr:uid="{42E876DC-778C-4803-8FDC-E078E4B1F350}"/>
    <cellStyle name="Normal 5 2 5" xfId="201" xr:uid="{8723B305-250B-4530-AE89-8FB6DEC6D8A0}"/>
    <cellStyle name="Normal 5 2 6" xfId="186" xr:uid="{18534091-B479-4DEE-86BA-6680CEF862CC}"/>
    <cellStyle name="Normal 5 3" xfId="91" xr:uid="{89985419-5087-4E13-AC07-AE3F4392837C}"/>
    <cellStyle name="Normal 5 3 2" xfId="4406" xr:uid="{DE3E217A-BA97-4234-8A58-D749BC16240C}"/>
    <cellStyle name="Normal 5 3 3" xfId="4405" xr:uid="{8DED7DB1-C023-4EDF-9B6C-F134B98D86BA}"/>
    <cellStyle name="Normal 5 4" xfId="92" xr:uid="{F136E168-D9BE-4C03-8571-D98E8D40C75B}"/>
    <cellStyle name="Normal 5 4 10" xfId="2842" xr:uid="{36AECD2C-1033-4A52-BE92-2350DDF1F4CF}"/>
    <cellStyle name="Normal 5 4 11" xfId="2843" xr:uid="{14BEEA1D-B03F-4366-A387-53D3BC0D3D4E}"/>
    <cellStyle name="Normal 5 4 2" xfId="93" xr:uid="{35F5F3E8-118E-423F-B3B3-A00CBE97808D}"/>
    <cellStyle name="Normal 5 4 2 2" xfId="94" xr:uid="{CF395F0B-1945-47E6-9AA1-9F2BBD39928A}"/>
    <cellStyle name="Normal 5 4 2 2 2" xfId="294" xr:uid="{257EC6D2-A5F0-4FAA-9066-DFB14CD657AC}"/>
    <cellStyle name="Normal 5 4 2 2 2 2" xfId="530" xr:uid="{D557105B-2D12-424B-8D7E-7FDA5C59A99E}"/>
    <cellStyle name="Normal 5 4 2 2 2 2 2" xfId="531" xr:uid="{AA4FED5C-F842-4A93-BE0C-17ED8FEBDF13}"/>
    <cellStyle name="Normal 5 4 2 2 2 2 2 2" xfId="1177" xr:uid="{49A4440C-F158-44B3-A52F-494C2906B780}"/>
    <cellStyle name="Normal 5 4 2 2 2 2 2 2 2" xfId="1178" xr:uid="{D710B561-052A-4452-879B-97F5E1831E96}"/>
    <cellStyle name="Normal 5 4 2 2 2 2 2 3" xfId="1179" xr:uid="{EE17668A-D31C-4F40-B7BE-2F8E554FE6AD}"/>
    <cellStyle name="Normal 5 4 2 2 2 2 3" xfId="1180" xr:uid="{EF1EEC4F-DE70-49E5-BCFE-C892DC2FD804}"/>
    <cellStyle name="Normal 5 4 2 2 2 2 3 2" xfId="1181" xr:uid="{60413AF0-EC50-4B8A-ADF6-A45F10A6EEAC}"/>
    <cellStyle name="Normal 5 4 2 2 2 2 4" xfId="1182" xr:uid="{5F2D4554-5295-4FC1-8DA6-48A808EC453E}"/>
    <cellStyle name="Normal 5 4 2 2 2 3" xfId="532" xr:uid="{E3978230-7911-4F69-8F05-55B56B07B84B}"/>
    <cellStyle name="Normal 5 4 2 2 2 3 2" xfId="1183" xr:uid="{B955D87C-C82F-4468-AD6B-2681B1B59F50}"/>
    <cellStyle name="Normal 5 4 2 2 2 3 2 2" xfId="1184" xr:uid="{8A8E49A1-22C0-4FDF-AC9D-676B8AA97B07}"/>
    <cellStyle name="Normal 5 4 2 2 2 3 3" xfId="1185" xr:uid="{E31A90F7-F538-4799-8820-DDB2CCA97AAE}"/>
    <cellStyle name="Normal 5 4 2 2 2 3 4" xfId="2844" xr:uid="{48F7B9D6-4426-4073-9501-B2F2D04E8420}"/>
    <cellStyle name="Normal 5 4 2 2 2 4" xfId="1186" xr:uid="{BF7808AF-27FF-4D1A-ABDA-DA0ADCDD13E7}"/>
    <cellStyle name="Normal 5 4 2 2 2 4 2" xfId="1187" xr:uid="{C6A8E470-D406-48D9-95FF-D570BF1BCD10}"/>
    <cellStyle name="Normal 5 4 2 2 2 5" xfId="1188" xr:uid="{B6816EAD-96D0-40BA-AC26-E218453012E4}"/>
    <cellStyle name="Normal 5 4 2 2 2 6" xfId="2845" xr:uid="{D2DECC6B-4844-4740-A1D1-8A5BB95D738B}"/>
    <cellStyle name="Normal 5 4 2 2 3" xfId="295" xr:uid="{79918378-EB1E-4CDE-BA7E-96DD516B794E}"/>
    <cellStyle name="Normal 5 4 2 2 3 2" xfId="533" xr:uid="{788DD882-175B-4A21-91C9-EDC522B0DCA3}"/>
    <cellStyle name="Normal 5 4 2 2 3 2 2" xfId="534" xr:uid="{FA6874C0-BA3C-4903-8006-F00EE83E1D9C}"/>
    <cellStyle name="Normal 5 4 2 2 3 2 2 2" xfId="1189" xr:uid="{0401B33A-26A0-4A57-8792-0B2CC72C50F5}"/>
    <cellStyle name="Normal 5 4 2 2 3 2 2 2 2" xfId="1190" xr:uid="{82C08406-EAF0-43E7-843F-9567DC51D51D}"/>
    <cellStyle name="Normal 5 4 2 2 3 2 2 3" xfId="1191" xr:uid="{3C7CC03C-11A2-4F1F-B265-5E3089A89E03}"/>
    <cellStyle name="Normal 5 4 2 2 3 2 3" xfId="1192" xr:uid="{92483EC9-4F13-4655-8C2C-DD74A942496F}"/>
    <cellStyle name="Normal 5 4 2 2 3 2 3 2" xfId="1193" xr:uid="{EC31806C-4E03-4EC9-A765-E8D996BA839D}"/>
    <cellStyle name="Normal 5 4 2 2 3 2 4" xfId="1194" xr:uid="{CAD80CCD-B640-4E83-B80F-64269F91047E}"/>
    <cellStyle name="Normal 5 4 2 2 3 3" xfId="535" xr:uid="{68CF57CE-8441-49E8-B747-B85BB57BB72A}"/>
    <cellStyle name="Normal 5 4 2 2 3 3 2" xfId="1195" xr:uid="{6F118963-942F-40E1-A737-1547B2ED65B0}"/>
    <cellStyle name="Normal 5 4 2 2 3 3 2 2" xfId="1196" xr:uid="{7F04A67B-23C6-45D1-A919-D0B273F9DA61}"/>
    <cellStyle name="Normal 5 4 2 2 3 3 3" xfId="1197" xr:uid="{4C734B72-3656-449B-846C-7BC0324CBC11}"/>
    <cellStyle name="Normal 5 4 2 2 3 4" xfId="1198" xr:uid="{D39CF724-21D6-4B66-9B97-57BD4DD533CC}"/>
    <cellStyle name="Normal 5 4 2 2 3 4 2" xfId="1199" xr:uid="{AE25251B-6B30-4955-8D1A-20BF68BE0F34}"/>
    <cellStyle name="Normal 5 4 2 2 3 5" xfId="1200" xr:uid="{34416D73-2254-4225-A98F-B091662E6F8E}"/>
    <cellStyle name="Normal 5 4 2 2 4" xfId="536" xr:uid="{727D7336-D540-4C02-9371-4C9B37B9F400}"/>
    <cellStyle name="Normal 5 4 2 2 4 2" xfId="537" xr:uid="{CC1364EE-10A4-44A5-89DF-F95438235D15}"/>
    <cellStyle name="Normal 5 4 2 2 4 2 2" xfId="1201" xr:uid="{155A6F48-F8B5-460C-8D73-06A1F3FDEE2A}"/>
    <cellStyle name="Normal 5 4 2 2 4 2 2 2" xfId="1202" xr:uid="{907C0A43-B1F5-4AB6-9215-EF500C96CDBC}"/>
    <cellStyle name="Normal 5 4 2 2 4 2 3" xfId="1203" xr:uid="{C61E4C84-4FF6-4C02-8ACA-3AD907E641B4}"/>
    <cellStyle name="Normal 5 4 2 2 4 3" xfId="1204" xr:uid="{8C66701C-958E-4E82-9E3F-7817A2AD25B1}"/>
    <cellStyle name="Normal 5 4 2 2 4 3 2" xfId="1205" xr:uid="{A002DB12-0B1E-4D7F-8433-5BC377829FDB}"/>
    <cellStyle name="Normal 5 4 2 2 4 4" xfId="1206" xr:uid="{FD513C54-6770-40D6-BD59-806018B37CD0}"/>
    <cellStyle name="Normal 5 4 2 2 5" xfId="538" xr:uid="{6FEA77D9-C7B1-413C-A00E-73E10B1A6B27}"/>
    <cellStyle name="Normal 5 4 2 2 5 2" xfId="1207" xr:uid="{261C25DA-2662-4048-B8A1-B5141CD16604}"/>
    <cellStyle name="Normal 5 4 2 2 5 2 2" xfId="1208" xr:uid="{5D4D6360-4959-46FC-9300-865A8BF8F25D}"/>
    <cellStyle name="Normal 5 4 2 2 5 3" xfId="1209" xr:uid="{77228C49-9E03-4EEF-85EE-7B73044746A8}"/>
    <cellStyle name="Normal 5 4 2 2 5 4" xfId="2846" xr:uid="{648F1EC2-977C-4151-9B5A-81E3DB7295FB}"/>
    <cellStyle name="Normal 5 4 2 2 6" xfId="1210" xr:uid="{279AEE81-472D-44C3-A8A3-6D094485619F}"/>
    <cellStyle name="Normal 5 4 2 2 6 2" xfId="1211" xr:uid="{488D6931-FD93-43C1-BD40-E9846D465BF8}"/>
    <cellStyle name="Normal 5 4 2 2 7" xfId="1212" xr:uid="{02794EB6-2F8C-4E24-B7A5-11BADAE8F8C1}"/>
    <cellStyle name="Normal 5 4 2 2 8" xfId="2847" xr:uid="{384B750C-0995-42AD-A5AB-C3869962B4FE}"/>
    <cellStyle name="Normal 5 4 2 3" xfId="296" xr:uid="{DC743D65-A62F-44BE-8C19-22C9F2CC3185}"/>
    <cellStyle name="Normal 5 4 2 3 2" xfId="539" xr:uid="{B15AECD6-2175-459D-AD03-1FA9D31D822D}"/>
    <cellStyle name="Normal 5 4 2 3 2 2" xfId="540" xr:uid="{AA884E8D-94C5-4861-A963-CCAD63499A0C}"/>
    <cellStyle name="Normal 5 4 2 3 2 2 2" xfId="1213" xr:uid="{99AC0EE5-846E-4A35-AEA1-C6470C1C6A50}"/>
    <cellStyle name="Normal 5 4 2 3 2 2 2 2" xfId="1214" xr:uid="{F7A96F74-4AFB-4942-AFDE-2EDE59493068}"/>
    <cellStyle name="Normal 5 4 2 3 2 2 3" xfId="1215" xr:uid="{185C4CCF-F8CE-45E2-A2A7-B324538A4514}"/>
    <cellStyle name="Normal 5 4 2 3 2 3" xfId="1216" xr:uid="{F4ADC29E-EAA0-41D4-BA6D-F99A3DA362F6}"/>
    <cellStyle name="Normal 5 4 2 3 2 3 2" xfId="1217" xr:uid="{C7C7C87F-DF5B-4802-82AE-677E6DB2C285}"/>
    <cellStyle name="Normal 5 4 2 3 2 4" xfId="1218" xr:uid="{54BAD7CA-871B-4D23-B35C-EF82E54A554A}"/>
    <cellStyle name="Normal 5 4 2 3 3" xfId="541" xr:uid="{0D186C4A-5881-4056-A367-19F370AAC848}"/>
    <cellStyle name="Normal 5 4 2 3 3 2" xfId="1219" xr:uid="{C693F065-6357-42B7-827A-37F7FA1E8D64}"/>
    <cellStyle name="Normal 5 4 2 3 3 2 2" xfId="1220" xr:uid="{3C78F386-E2BC-4BF0-AF9C-92C66A0ECE04}"/>
    <cellStyle name="Normal 5 4 2 3 3 3" xfId="1221" xr:uid="{32B2D32C-A2D9-44C5-83BF-BC7880B84623}"/>
    <cellStyle name="Normal 5 4 2 3 3 4" xfId="2848" xr:uid="{5F581E7D-70D3-48FB-A183-756054EDADF4}"/>
    <cellStyle name="Normal 5 4 2 3 4" xfId="1222" xr:uid="{8F183AA5-F755-476E-A78E-67EF21B13FB3}"/>
    <cellStyle name="Normal 5 4 2 3 4 2" xfId="1223" xr:uid="{00152E29-28F7-4E50-B089-C3DE67C3AE0D}"/>
    <cellStyle name="Normal 5 4 2 3 5" xfId="1224" xr:uid="{F460AE0C-0653-492C-AADE-942BF008A6C7}"/>
    <cellStyle name="Normal 5 4 2 3 6" xfId="2849" xr:uid="{3C0A8A98-95E1-4DB2-8EFD-33047C883076}"/>
    <cellStyle name="Normal 5 4 2 4" xfId="297" xr:uid="{E6D5AA8C-FA92-4930-8E59-C8575B8FEDF0}"/>
    <cellStyle name="Normal 5 4 2 4 2" xfId="542" xr:uid="{5F1B5BF3-09B0-44BC-9975-D61ECC0667AF}"/>
    <cellStyle name="Normal 5 4 2 4 2 2" xfId="543" xr:uid="{47AB15C4-4B9F-41AA-81CD-D8BF9C1ADF95}"/>
    <cellStyle name="Normal 5 4 2 4 2 2 2" xfId="1225" xr:uid="{B38B826F-B09D-442A-82F9-C558B243C749}"/>
    <cellStyle name="Normal 5 4 2 4 2 2 2 2" xfId="1226" xr:uid="{ECC6F723-61AE-4E92-A5AD-76C7ADABEF3A}"/>
    <cellStyle name="Normal 5 4 2 4 2 2 3" xfId="1227" xr:uid="{2C773A83-4CD1-44F5-AD9C-1D5F34A8E962}"/>
    <cellStyle name="Normal 5 4 2 4 2 3" xfId="1228" xr:uid="{42A060BE-5B70-4BB0-959E-75412C49CBF3}"/>
    <cellStyle name="Normal 5 4 2 4 2 3 2" xfId="1229" xr:uid="{5C7577BB-C3E2-45D4-9DA2-B948D95AB2B0}"/>
    <cellStyle name="Normal 5 4 2 4 2 4" xfId="1230" xr:uid="{1B5C0573-B6A6-4415-9FED-31D3321DF2D1}"/>
    <cellStyle name="Normal 5 4 2 4 3" xfId="544" xr:uid="{A93E5F24-308C-4B29-AA2A-EBB0C2628B7C}"/>
    <cellStyle name="Normal 5 4 2 4 3 2" xfId="1231" xr:uid="{68A3B150-6E11-43B2-9338-6FAD16EF28D5}"/>
    <cellStyle name="Normal 5 4 2 4 3 2 2" xfId="1232" xr:uid="{43CECC3F-9399-4BE5-B9A9-F2C744EAB285}"/>
    <cellStyle name="Normal 5 4 2 4 3 3" xfId="1233" xr:uid="{54AB9D38-C8AE-4C48-B752-22F86A1A252B}"/>
    <cellStyle name="Normal 5 4 2 4 4" xfId="1234" xr:uid="{8AFBDC59-E3B1-4BA4-85D1-EEF72D3147BD}"/>
    <cellStyle name="Normal 5 4 2 4 4 2" xfId="1235" xr:uid="{D9F0B97F-937F-4737-A512-271BB3A860B0}"/>
    <cellStyle name="Normal 5 4 2 4 5" xfId="1236" xr:uid="{1C18DB06-A946-4668-AFB7-9D3BA68D8800}"/>
    <cellStyle name="Normal 5 4 2 5" xfId="298" xr:uid="{02AD16C2-BE47-40E7-8C7C-5D0AED8A6748}"/>
    <cellStyle name="Normal 5 4 2 5 2" xfId="545" xr:uid="{31695767-2EAB-4091-AE92-D38D00B55583}"/>
    <cellStyle name="Normal 5 4 2 5 2 2" xfId="1237" xr:uid="{E505561F-0220-4E5B-B012-79F7761A41AC}"/>
    <cellStyle name="Normal 5 4 2 5 2 2 2" xfId="1238" xr:uid="{41CBD1B5-436A-45D2-B85D-52569AD29DE8}"/>
    <cellStyle name="Normal 5 4 2 5 2 3" xfId="1239" xr:uid="{F8DAB7C5-197F-411D-AFCA-423322497B74}"/>
    <cellStyle name="Normal 5 4 2 5 3" xfId="1240" xr:uid="{961ED614-6EE8-43B4-BFD2-DA7E474CB0D2}"/>
    <cellStyle name="Normal 5 4 2 5 3 2" xfId="1241" xr:uid="{1D591821-A408-4394-A31F-699A60700B1C}"/>
    <cellStyle name="Normal 5 4 2 5 4" xfId="1242" xr:uid="{F941A13F-29D0-49C2-AB77-63C699570A19}"/>
    <cellStyle name="Normal 5 4 2 6" xfId="546" xr:uid="{72196EB8-4502-42D6-A927-7F8C707FC6AE}"/>
    <cellStyle name="Normal 5 4 2 6 2" xfId="1243" xr:uid="{3347C826-A17A-445F-8045-5875844A5E54}"/>
    <cellStyle name="Normal 5 4 2 6 2 2" xfId="1244" xr:uid="{7371C319-8AB4-4140-A90C-9521641890FF}"/>
    <cellStyle name="Normal 5 4 2 6 2 3" xfId="4419" xr:uid="{ED578078-2A7E-4FEF-8754-DF3CE3DD1B3F}"/>
    <cellStyle name="Normal 5 4 2 6 3" xfId="1245" xr:uid="{5031D7AD-DECC-47D8-9D5A-466EAB544E40}"/>
    <cellStyle name="Normal 5 4 2 6 4" xfId="2850" xr:uid="{AE03B96B-6289-4254-9E18-0BB480037554}"/>
    <cellStyle name="Normal 5 4 2 6 4 2" xfId="4584" xr:uid="{08DCADBB-E530-4889-BAFA-E9E676FD977E}"/>
    <cellStyle name="Normal 5 4 2 6 4 3" xfId="4683" xr:uid="{43FAE7F3-A618-4335-9E9E-C34A7E73D9AE}"/>
    <cellStyle name="Normal 5 4 2 6 4 4" xfId="4611" xr:uid="{673161FE-1007-44D8-AD66-E60CB6324059}"/>
    <cellStyle name="Normal 5 4 2 7" xfId="1246" xr:uid="{D935F712-34C0-4373-B65C-C6E9C00748BB}"/>
    <cellStyle name="Normal 5 4 2 7 2" xfId="1247" xr:uid="{8C369F39-FEFC-490A-9CE0-5DCD891AD4BF}"/>
    <cellStyle name="Normal 5 4 2 8" xfId="1248" xr:uid="{BFF148BD-E8EB-48BC-9CDD-8C4DD368B98F}"/>
    <cellStyle name="Normal 5 4 2 9" xfId="2851" xr:uid="{B6317942-307A-4E50-A0FC-38A2CD285CED}"/>
    <cellStyle name="Normal 5 4 3" xfId="95" xr:uid="{BC96A423-70D8-4FE9-9EEC-9E7F462B04FA}"/>
    <cellStyle name="Normal 5 4 3 2" xfId="96" xr:uid="{164B9E7B-1C99-4616-8B69-30B8A05A5105}"/>
    <cellStyle name="Normal 5 4 3 2 2" xfId="547" xr:uid="{23C53AD9-C28F-455B-8442-E006C2B73B4E}"/>
    <cellStyle name="Normal 5 4 3 2 2 2" xfId="548" xr:uid="{0505F0E8-0819-44E3-A758-5C7C5CF7F888}"/>
    <cellStyle name="Normal 5 4 3 2 2 2 2" xfId="1249" xr:uid="{6064E2C1-C631-44F7-9DEF-BBFF4AB591ED}"/>
    <cellStyle name="Normal 5 4 3 2 2 2 2 2" xfId="1250" xr:uid="{5C857A59-36D8-4B50-8842-DAB16CE4E22F}"/>
    <cellStyle name="Normal 5 4 3 2 2 2 3" xfId="1251" xr:uid="{2A63E0D1-6F52-4EA5-90A3-5C314D28BDC2}"/>
    <cellStyle name="Normal 5 4 3 2 2 3" xfId="1252" xr:uid="{54CB5DD9-747A-4C2A-8345-E8E9954E0976}"/>
    <cellStyle name="Normal 5 4 3 2 2 3 2" xfId="1253" xr:uid="{B98E39AB-91AD-41E0-8A32-03AD4BDE2FCB}"/>
    <cellStyle name="Normal 5 4 3 2 2 4" xfId="1254" xr:uid="{51D4E172-22F0-42F3-B45A-127097809708}"/>
    <cellStyle name="Normal 5 4 3 2 3" xfId="549" xr:uid="{A44B7A76-0724-44FD-B500-2DDB24E500D4}"/>
    <cellStyle name="Normal 5 4 3 2 3 2" xfId="1255" xr:uid="{368F1886-CFF0-4954-A431-9677862C0E36}"/>
    <cellStyle name="Normal 5 4 3 2 3 2 2" xfId="1256" xr:uid="{56BE56DB-2EA3-4753-A0D6-4C5C2171A49E}"/>
    <cellStyle name="Normal 5 4 3 2 3 3" xfId="1257" xr:uid="{6CF3AECE-DE31-4B15-A85B-0710EF747C7F}"/>
    <cellStyle name="Normal 5 4 3 2 3 4" xfId="2852" xr:uid="{697B5A8B-0DE6-46B3-8DDB-7428B3760B7E}"/>
    <cellStyle name="Normal 5 4 3 2 4" xfId="1258" xr:uid="{8616987D-6D38-4E37-982D-C367D174701E}"/>
    <cellStyle name="Normal 5 4 3 2 4 2" xfId="1259" xr:uid="{49B91412-C589-45F7-BB2B-D21D5DECF49C}"/>
    <cellStyle name="Normal 5 4 3 2 5" xfId="1260" xr:uid="{C03F1D46-FB4F-48BA-B88E-751C7FDE7C54}"/>
    <cellStyle name="Normal 5 4 3 2 6" xfId="2853" xr:uid="{5A0D9132-77BA-4154-9C16-27AF9B04EB74}"/>
    <cellStyle name="Normal 5 4 3 3" xfId="299" xr:uid="{FA870807-955A-4C6B-80DA-F8514903FC5F}"/>
    <cellStyle name="Normal 5 4 3 3 2" xfId="550" xr:uid="{315632CE-31BE-46B0-BA8E-AF82DF3AE3B1}"/>
    <cellStyle name="Normal 5 4 3 3 2 2" xfId="551" xr:uid="{059A48CF-0D45-4DC6-81C6-9CBF38B6726B}"/>
    <cellStyle name="Normal 5 4 3 3 2 2 2" xfId="1261" xr:uid="{865DE438-ADD9-47D6-BCB9-C62D73E34400}"/>
    <cellStyle name="Normal 5 4 3 3 2 2 2 2" xfId="1262" xr:uid="{AF61DF55-7FB6-4E5E-AF09-6E90D8E27F63}"/>
    <cellStyle name="Normal 5 4 3 3 2 2 3" xfId="1263" xr:uid="{C3D0150E-7DA4-4B35-BEEC-3EA861F21A18}"/>
    <cellStyle name="Normal 5 4 3 3 2 3" xfId="1264" xr:uid="{B4EC7C6B-7F44-4ABD-A592-A36763EEAAC5}"/>
    <cellStyle name="Normal 5 4 3 3 2 3 2" xfId="1265" xr:uid="{2E3914E8-A13F-4803-8C5D-4F8A4F4F7BDA}"/>
    <cellStyle name="Normal 5 4 3 3 2 4" xfId="1266" xr:uid="{63840002-F3AC-44F0-8D37-2122599C1019}"/>
    <cellStyle name="Normal 5 4 3 3 3" xfId="552" xr:uid="{00B990C7-6AFB-421F-B3F3-A39BF7B2F300}"/>
    <cellStyle name="Normal 5 4 3 3 3 2" xfId="1267" xr:uid="{069D0040-D3DE-40D6-B917-D9880EB601B3}"/>
    <cellStyle name="Normal 5 4 3 3 3 2 2" xfId="1268" xr:uid="{B1BEC313-952E-4EB8-8A6C-67BA3A8D44A5}"/>
    <cellStyle name="Normal 5 4 3 3 3 3" xfId="1269" xr:uid="{BF2C894A-46F6-4A75-B6F4-35071968C011}"/>
    <cellStyle name="Normal 5 4 3 3 4" xfId="1270" xr:uid="{8E677966-8DC4-48E5-9AC2-73D08BEA52F8}"/>
    <cellStyle name="Normal 5 4 3 3 4 2" xfId="1271" xr:uid="{5BED2611-58C3-4B23-BA5F-0B5BBEF71A71}"/>
    <cellStyle name="Normal 5 4 3 3 5" xfId="1272" xr:uid="{7F4200BB-28F9-4AE3-BF5F-AE000F6F8F85}"/>
    <cellStyle name="Normal 5 4 3 4" xfId="300" xr:uid="{4B313D31-57E4-4D3A-82B6-4DC303DFA2B7}"/>
    <cellStyle name="Normal 5 4 3 4 2" xfId="553" xr:uid="{C40B6E24-9840-4096-8BF4-177AE7733184}"/>
    <cellStyle name="Normal 5 4 3 4 2 2" xfId="1273" xr:uid="{5FD6320C-7419-43ED-AD69-541C12ADFF5A}"/>
    <cellStyle name="Normal 5 4 3 4 2 2 2" xfId="1274" xr:uid="{8B443F55-38F4-480D-A4D6-6BA27B777E68}"/>
    <cellStyle name="Normal 5 4 3 4 2 3" xfId="1275" xr:uid="{0F963700-4D38-4C59-8C51-35F2C342C842}"/>
    <cellStyle name="Normal 5 4 3 4 3" xfId="1276" xr:uid="{053ABE20-5DC3-46AC-9CB7-1F9957611B2D}"/>
    <cellStyle name="Normal 5 4 3 4 3 2" xfId="1277" xr:uid="{F3340DB7-0675-4507-B752-4E0831F4D9E0}"/>
    <cellStyle name="Normal 5 4 3 4 4" xfId="1278" xr:uid="{3A24996C-F8D5-41D6-8231-48C1A36E3B13}"/>
    <cellStyle name="Normal 5 4 3 5" xfId="554" xr:uid="{EA234936-7B3D-493C-9C06-AD844790BE7F}"/>
    <cellStyle name="Normal 5 4 3 5 2" xfId="1279" xr:uid="{02497A4A-F48F-4532-9EF0-27169C7B86FD}"/>
    <cellStyle name="Normal 5 4 3 5 2 2" xfId="1280" xr:uid="{D5B89E92-747C-469E-9916-DC65FE7F2684}"/>
    <cellStyle name="Normal 5 4 3 5 3" xfId="1281" xr:uid="{1FEDD6D4-5438-4B0B-A0FE-AA5B2CC353DF}"/>
    <cellStyle name="Normal 5 4 3 5 4" xfId="2854" xr:uid="{70368ECC-ED15-457C-BF62-C250179CE417}"/>
    <cellStyle name="Normal 5 4 3 6" xfId="1282" xr:uid="{4DA5E96F-C51B-4513-A474-63A186E6132C}"/>
    <cellStyle name="Normal 5 4 3 6 2" xfId="1283" xr:uid="{09B960ED-43CF-4C3F-9A03-FED0BE1F0235}"/>
    <cellStyle name="Normal 5 4 3 7" xfId="1284" xr:uid="{4BFC0EE6-D70F-49F7-855F-FB4F526A87C9}"/>
    <cellStyle name="Normal 5 4 3 8" xfId="2855" xr:uid="{C5EF2701-7021-4681-A46E-DF7917124E33}"/>
    <cellStyle name="Normal 5 4 4" xfId="97" xr:uid="{4AA98A8A-EFC1-49F6-9676-654F4895B239}"/>
    <cellStyle name="Normal 5 4 4 2" xfId="446" xr:uid="{505B6FC7-0234-45DF-8680-E2ADE9587C73}"/>
    <cellStyle name="Normal 5 4 4 2 2" xfId="555" xr:uid="{B4A76FB6-98CF-4C9D-8822-61F0188B9BC6}"/>
    <cellStyle name="Normal 5 4 4 2 2 2" xfId="1285" xr:uid="{A2293F8E-F443-47FC-AE37-61B59B31FFE0}"/>
    <cellStyle name="Normal 5 4 4 2 2 2 2" xfId="1286" xr:uid="{8F002A8D-1CC0-4EB9-A094-426C226221B1}"/>
    <cellStyle name="Normal 5 4 4 2 2 3" xfId="1287" xr:uid="{77CAC163-EA00-4621-8E12-208D7FC771CF}"/>
    <cellStyle name="Normal 5 4 4 2 2 4" xfId="2856" xr:uid="{8D67A5C4-76CE-42BE-9134-A818C28C751C}"/>
    <cellStyle name="Normal 5 4 4 2 3" xfId="1288" xr:uid="{4CF2C2CD-8396-4BF3-BA07-FC9EB0866736}"/>
    <cellStyle name="Normal 5 4 4 2 3 2" xfId="1289" xr:uid="{4D37645F-51A7-4A21-A1F8-731CF0173D53}"/>
    <cellStyle name="Normal 5 4 4 2 4" xfId="1290" xr:uid="{A36C5C59-8C2C-4997-8DF7-510959FB6B38}"/>
    <cellStyle name="Normal 5 4 4 2 5" xfId="2857" xr:uid="{EE94AA14-62C3-4D24-A9F4-1504B7352900}"/>
    <cellStyle name="Normal 5 4 4 3" xfId="556" xr:uid="{329953CF-9C28-46C8-BF38-7234BC46B517}"/>
    <cellStyle name="Normal 5 4 4 3 2" xfId="1291" xr:uid="{05B38126-32C7-4503-AEDE-D8E4C5A57BFE}"/>
    <cellStyle name="Normal 5 4 4 3 2 2" xfId="1292" xr:uid="{18B6D6D6-48DA-4832-81DD-EB89971CB406}"/>
    <cellStyle name="Normal 5 4 4 3 3" xfId="1293" xr:uid="{E55FD85F-FCC3-4F7C-BC96-61CEDDA3C871}"/>
    <cellStyle name="Normal 5 4 4 3 4" xfId="2858" xr:uid="{3B39407A-4F18-4F01-889E-478379FCE768}"/>
    <cellStyle name="Normal 5 4 4 4" xfId="1294" xr:uid="{E2E7D521-D8AD-490A-9552-F7D36B8BF632}"/>
    <cellStyle name="Normal 5 4 4 4 2" xfId="1295" xr:uid="{F0EC15F8-BEC5-40FF-AC90-704632F107B5}"/>
    <cellStyle name="Normal 5 4 4 4 3" xfId="2859" xr:uid="{7D423CF9-2A54-40EC-964B-473698B6C8CE}"/>
    <cellStyle name="Normal 5 4 4 4 4" xfId="2860" xr:uid="{E1037271-5555-4081-848C-283561C7CFE6}"/>
    <cellStyle name="Normal 5 4 4 5" xfId="1296" xr:uid="{3C861323-90C5-47FB-A312-D15F7709094A}"/>
    <cellStyle name="Normal 5 4 4 6" xfId="2861" xr:uid="{6877F963-D734-4070-B585-D2D3367E1877}"/>
    <cellStyle name="Normal 5 4 4 7" xfId="2862" xr:uid="{6582DAD2-9803-4C9A-AD10-4E32580AE8FE}"/>
    <cellStyle name="Normal 5 4 5" xfId="301" xr:uid="{070AEA35-34F7-4B1B-8587-2782F7D3BB8C}"/>
    <cellStyle name="Normal 5 4 5 2" xfId="557" xr:uid="{C3F949E7-B3C3-407F-9E16-D17A971C9944}"/>
    <cellStyle name="Normal 5 4 5 2 2" xfId="558" xr:uid="{0E5A278F-E013-4861-A8EE-93B5284D8920}"/>
    <cellStyle name="Normal 5 4 5 2 2 2" xfId="1297" xr:uid="{E23C8C6B-ECF8-4BA1-9A4B-9BD65C49230C}"/>
    <cellStyle name="Normal 5 4 5 2 2 2 2" xfId="1298" xr:uid="{982EDFEC-6CBB-434C-9A0D-2759D60D5B35}"/>
    <cellStyle name="Normal 5 4 5 2 2 3" xfId="1299" xr:uid="{2B20AAC9-8A55-48F4-AC51-41E33CCB6321}"/>
    <cellStyle name="Normal 5 4 5 2 3" xfId="1300" xr:uid="{58510DC7-A514-4FCD-B3D5-714514331D58}"/>
    <cellStyle name="Normal 5 4 5 2 3 2" xfId="1301" xr:uid="{E8B4E182-16F9-425E-ACEC-38424306B411}"/>
    <cellStyle name="Normal 5 4 5 2 4" xfId="1302" xr:uid="{2FCAB967-13A9-46EB-915C-DA501D14F011}"/>
    <cellStyle name="Normal 5 4 5 3" xfId="559" xr:uid="{B3C61259-CA25-475F-82C9-745A3A75C3D2}"/>
    <cellStyle name="Normal 5 4 5 3 2" xfId="1303" xr:uid="{9C64566D-C55B-4179-BE63-90C22DA6EDBD}"/>
    <cellStyle name="Normal 5 4 5 3 2 2" xfId="1304" xr:uid="{0F406FE4-4ADB-4594-AF96-2956D540C468}"/>
    <cellStyle name="Normal 5 4 5 3 3" xfId="1305" xr:uid="{B9A1FC11-AE7F-48B7-8257-321AE9B2C269}"/>
    <cellStyle name="Normal 5 4 5 3 4" xfId="2863" xr:uid="{433A72D9-3991-4723-B629-218BE2205711}"/>
    <cellStyle name="Normal 5 4 5 4" xfId="1306" xr:uid="{AB00378F-2026-455B-9E60-F85D855C6CD8}"/>
    <cellStyle name="Normal 5 4 5 4 2" xfId="1307" xr:uid="{86184AAC-C8A7-47A0-B853-8BB960E31589}"/>
    <cellStyle name="Normal 5 4 5 5" xfId="1308" xr:uid="{3907917B-668B-4BFB-A9F4-15FF946C4F38}"/>
    <cellStyle name="Normal 5 4 5 6" xfId="2864" xr:uid="{36D45D7A-9ECE-409B-9BE5-E3EDFD7701BB}"/>
    <cellStyle name="Normal 5 4 6" xfId="302" xr:uid="{EB3F50FC-43F6-4919-84C5-0EA0E3A25CE2}"/>
    <cellStyle name="Normal 5 4 6 2" xfId="560" xr:uid="{5EF68534-BC21-4D9F-B3BB-15FF24C93084}"/>
    <cellStyle name="Normal 5 4 6 2 2" xfId="1309" xr:uid="{9A5765D0-8969-4CDE-A0D3-EE6C4A030012}"/>
    <cellStyle name="Normal 5 4 6 2 2 2" xfId="1310" xr:uid="{4C083967-C19E-47D8-B604-25CE1166DE88}"/>
    <cellStyle name="Normal 5 4 6 2 3" xfId="1311" xr:uid="{3A67B0BB-ACEE-4108-889C-FECB61893AC8}"/>
    <cellStyle name="Normal 5 4 6 2 4" xfId="2865" xr:uid="{D9DD88B5-AB3E-4B5B-B294-663E8B956F99}"/>
    <cellStyle name="Normal 5 4 6 3" xfId="1312" xr:uid="{2540C935-EE4A-41A3-B435-6FC5CF525A4F}"/>
    <cellStyle name="Normal 5 4 6 3 2" xfId="1313" xr:uid="{DCD53BAC-31E3-48D4-9937-E1B9F79CC875}"/>
    <cellStyle name="Normal 5 4 6 4" xfId="1314" xr:uid="{8A8B7C3D-6FD8-4A95-9D5B-B165B11956D2}"/>
    <cellStyle name="Normal 5 4 6 5" xfId="2866" xr:uid="{8C4759F1-ED64-4D2C-A51E-5E4839D7C1F1}"/>
    <cellStyle name="Normal 5 4 7" xfId="561" xr:uid="{84DFFEE9-C401-40E1-BDE0-FFA54B2478E0}"/>
    <cellStyle name="Normal 5 4 7 2" xfId="1315" xr:uid="{FE17232A-0609-4DF3-83E7-0D8C41B855AD}"/>
    <cellStyle name="Normal 5 4 7 2 2" xfId="1316" xr:uid="{85659552-B791-4E73-AF44-169EF930E8E7}"/>
    <cellStyle name="Normal 5 4 7 2 3" xfId="4418" xr:uid="{E2B19490-0B90-4091-8AA6-6BA3ACBB6984}"/>
    <cellStyle name="Normal 5 4 7 3" xfId="1317" xr:uid="{ED22A58D-5C33-4B4F-9009-F7A3714E604A}"/>
    <cellStyle name="Normal 5 4 7 4" xfId="2867" xr:uid="{085370CB-8296-42D2-B345-B2D9E0F1D8D0}"/>
    <cellStyle name="Normal 5 4 7 4 2" xfId="4583" xr:uid="{A6BC9141-F795-492D-A8F9-30CF1A85B3CC}"/>
    <cellStyle name="Normal 5 4 7 4 3" xfId="4684" xr:uid="{930792F4-CA28-423D-B938-5170A5CD3E73}"/>
    <cellStyle name="Normal 5 4 7 4 4" xfId="4610" xr:uid="{C280443C-413E-4336-B99F-B4BEA7D39690}"/>
    <cellStyle name="Normal 5 4 8" xfId="1318" xr:uid="{BD18A792-C990-4B7A-A075-C2CD019E2721}"/>
    <cellStyle name="Normal 5 4 8 2" xfId="1319" xr:uid="{9DF1980A-5DC4-4400-9970-6BBAC3729DD7}"/>
    <cellStyle name="Normal 5 4 8 3" xfId="2868" xr:uid="{50A4FAE2-CA21-4215-8EAA-B3BEC01FD1C2}"/>
    <cellStyle name="Normal 5 4 8 4" xfId="2869" xr:uid="{604134A0-A196-4F48-8A05-E20AF1424624}"/>
    <cellStyle name="Normal 5 4 9" xfId="1320" xr:uid="{896CE717-08D3-4327-9DE4-39AE1FC60863}"/>
    <cellStyle name="Normal 5 5" xfId="98" xr:uid="{A0E414EC-E47C-4D5F-95D4-1B964ACD4262}"/>
    <cellStyle name="Normal 5 5 10" xfId="2870" xr:uid="{51B48C5B-3808-4F23-8AF7-FCA2C7EC2B6A}"/>
    <cellStyle name="Normal 5 5 11" xfId="2871" xr:uid="{2694349A-7382-4782-BC9E-E1C8A1948BB8}"/>
    <cellStyle name="Normal 5 5 2" xfId="99" xr:uid="{EF36F45D-2CF9-455F-AD0B-8B72EA334BFC}"/>
    <cellStyle name="Normal 5 5 2 2" xfId="100" xr:uid="{94D21BDA-5BAF-4F34-B0D7-EFE7BB06E2C7}"/>
    <cellStyle name="Normal 5 5 2 2 2" xfId="303" xr:uid="{86E32C88-4C04-4A39-AB34-EBF8CBEDA348}"/>
    <cellStyle name="Normal 5 5 2 2 2 2" xfId="562" xr:uid="{19FB424B-9309-4B4B-ABCF-92824C658324}"/>
    <cellStyle name="Normal 5 5 2 2 2 2 2" xfId="1321" xr:uid="{045D2373-3865-4F8E-A752-692A75532670}"/>
    <cellStyle name="Normal 5 5 2 2 2 2 2 2" xfId="1322" xr:uid="{9FA1925D-1BC3-43BB-A874-99784CAEF648}"/>
    <cellStyle name="Normal 5 5 2 2 2 2 3" xfId="1323" xr:uid="{486D28F8-995E-4312-9D5A-F40BDF1EC91B}"/>
    <cellStyle name="Normal 5 5 2 2 2 2 4" xfId="2872" xr:uid="{A8E3D0AA-8FB3-4B34-99B8-174E0AE81A6F}"/>
    <cellStyle name="Normal 5 5 2 2 2 3" xfId="1324" xr:uid="{2334B981-2B0B-4381-844C-C4E782F2D6B3}"/>
    <cellStyle name="Normal 5 5 2 2 2 3 2" xfId="1325" xr:uid="{DB8FE3DC-14FF-41AA-8AB6-3A48EC1AB2AB}"/>
    <cellStyle name="Normal 5 5 2 2 2 3 3" xfId="2873" xr:uid="{2C661E7A-64EC-40D5-9112-6C1F39135F38}"/>
    <cellStyle name="Normal 5 5 2 2 2 3 4" xfId="2874" xr:uid="{40FC0538-3166-4A3E-8C6D-9A848EE10C85}"/>
    <cellStyle name="Normal 5 5 2 2 2 4" xfId="1326" xr:uid="{CB5EE450-05B2-4090-8D8A-866C74B20C31}"/>
    <cellStyle name="Normal 5 5 2 2 2 5" xfId="2875" xr:uid="{EC0905E3-9652-41DF-8FE9-E4ACD1079003}"/>
    <cellStyle name="Normal 5 5 2 2 2 6" xfId="2876" xr:uid="{189BE974-8976-4FC7-9F18-9F4358EC148A}"/>
    <cellStyle name="Normal 5 5 2 2 3" xfId="563" xr:uid="{CAFC5605-9491-43F7-B9E0-3E4CC3E159B7}"/>
    <cellStyle name="Normal 5 5 2 2 3 2" xfId="1327" xr:uid="{D20E932B-D168-4D2E-9C78-8290971688E6}"/>
    <cellStyle name="Normal 5 5 2 2 3 2 2" xfId="1328" xr:uid="{EF362900-80C6-4EFD-A433-307B5DF08A38}"/>
    <cellStyle name="Normal 5 5 2 2 3 2 3" xfId="2877" xr:uid="{8EB31A51-9B0F-4F84-A625-87EAA0D10B8C}"/>
    <cellStyle name="Normal 5 5 2 2 3 2 4" xfId="2878" xr:uid="{2332C64C-E03E-49FF-BCB3-9498BFE09ABA}"/>
    <cellStyle name="Normal 5 5 2 2 3 3" xfId="1329" xr:uid="{4E98D6C2-59B2-498D-B8FF-CFA75BAAEB3E}"/>
    <cellStyle name="Normal 5 5 2 2 3 4" xfId="2879" xr:uid="{D35563C8-1CEB-4781-804B-43DFCE041BB8}"/>
    <cellStyle name="Normal 5 5 2 2 3 5" xfId="2880" xr:uid="{9A06D88E-BA88-41CC-A491-2358EBC7F523}"/>
    <cellStyle name="Normal 5 5 2 2 4" xfId="1330" xr:uid="{C97B49B7-57B0-48E0-8C05-932651A69647}"/>
    <cellStyle name="Normal 5 5 2 2 4 2" xfId="1331" xr:uid="{CB10CFB5-29F8-47AF-8DAB-DEA0C8A64A7A}"/>
    <cellStyle name="Normal 5 5 2 2 4 3" xfId="2881" xr:uid="{3EE077A4-4CE5-4906-A6A2-73AB11C52BA4}"/>
    <cellStyle name="Normal 5 5 2 2 4 4" xfId="2882" xr:uid="{0B2BE860-B06D-4F26-9FF6-BFC06480AD1F}"/>
    <cellStyle name="Normal 5 5 2 2 5" xfId="1332" xr:uid="{157ABCBE-DBF3-48BB-82A5-B69B4605D867}"/>
    <cellStyle name="Normal 5 5 2 2 5 2" xfId="2883" xr:uid="{ED04C387-7C1A-4F2A-BAC9-7F3FCBCDEEC9}"/>
    <cellStyle name="Normal 5 5 2 2 5 3" xfId="2884" xr:uid="{76EEB4FC-C757-49E4-968B-4A4FD685EC19}"/>
    <cellStyle name="Normal 5 5 2 2 5 4" xfId="2885" xr:uid="{D99088C3-DA9E-4B7B-92D2-F99AACF20FE9}"/>
    <cellStyle name="Normal 5 5 2 2 6" xfId="2886" xr:uid="{3E66B1FB-2E97-4DE6-8026-48C1C041DF1B}"/>
    <cellStyle name="Normal 5 5 2 2 7" xfId="2887" xr:uid="{06183BE1-2538-42E9-BD38-D8CF309999BD}"/>
    <cellStyle name="Normal 5 5 2 2 8" xfId="2888" xr:uid="{4274CFC4-83B2-44F5-ABD3-66C1DAAA837E}"/>
    <cellStyle name="Normal 5 5 2 3" xfId="304" xr:uid="{7BE06DB9-02CD-40F5-AEEE-A5CBDA0D3A32}"/>
    <cellStyle name="Normal 5 5 2 3 2" xfId="564" xr:uid="{6A61836B-DB91-45D7-8883-2221D458C358}"/>
    <cellStyle name="Normal 5 5 2 3 2 2" xfId="565" xr:uid="{F73AE743-047B-4142-8B87-43A456285B87}"/>
    <cellStyle name="Normal 5 5 2 3 2 2 2" xfId="1333" xr:uid="{09710421-F01F-4D70-840D-3A5D07D79C2A}"/>
    <cellStyle name="Normal 5 5 2 3 2 2 2 2" xfId="1334" xr:uid="{02215D0E-FCF9-4C99-8EBF-9573767B5072}"/>
    <cellStyle name="Normal 5 5 2 3 2 2 3" xfId="1335" xr:uid="{9B3CF729-6131-452C-8A89-065D0061123F}"/>
    <cellStyle name="Normal 5 5 2 3 2 3" xfId="1336" xr:uid="{1D1367DE-B0E3-4429-ABA9-A5B4D3AD3E93}"/>
    <cellStyle name="Normal 5 5 2 3 2 3 2" xfId="1337" xr:uid="{ECCFE33C-CADD-464E-956C-03DBA0CA6F1E}"/>
    <cellStyle name="Normal 5 5 2 3 2 4" xfId="1338" xr:uid="{B4F79724-5A0F-43D2-8563-4CA3B2C8CABB}"/>
    <cellStyle name="Normal 5 5 2 3 3" xfId="566" xr:uid="{0A38BC35-3AB7-456B-96DA-646270F30653}"/>
    <cellStyle name="Normal 5 5 2 3 3 2" xfId="1339" xr:uid="{D40B6CD4-1AF9-4DC7-A827-11792D9E19DC}"/>
    <cellStyle name="Normal 5 5 2 3 3 2 2" xfId="1340" xr:uid="{D5D5903B-E248-48AF-BDEF-456A91F1659C}"/>
    <cellStyle name="Normal 5 5 2 3 3 3" xfId="1341" xr:uid="{E5D74DE4-E6FE-46F5-8EA3-FF0CF1C7FA3A}"/>
    <cellStyle name="Normal 5 5 2 3 3 4" xfId="2889" xr:uid="{564AA501-1E65-49A2-8ADD-9CB866B25BC6}"/>
    <cellStyle name="Normal 5 5 2 3 4" xfId="1342" xr:uid="{D6EA326E-79D1-4177-9ADF-1FF9A2A9B694}"/>
    <cellStyle name="Normal 5 5 2 3 4 2" xfId="1343" xr:uid="{FD31A161-6684-44DB-8A91-561EEAD6F038}"/>
    <cellStyle name="Normal 5 5 2 3 5" xfId="1344" xr:uid="{EE42092D-5B3B-4D44-99FF-BCAAB67D250C}"/>
    <cellStyle name="Normal 5 5 2 3 6" xfId="2890" xr:uid="{C18E9697-BFF1-4B18-B019-F9B38E5F9C14}"/>
    <cellStyle name="Normal 5 5 2 4" xfId="305" xr:uid="{32114F35-BDAB-4A24-BD17-964C66857A4F}"/>
    <cellStyle name="Normal 5 5 2 4 2" xfId="567" xr:uid="{3D93FF5E-6E0E-467C-99B2-B480F18DEE3E}"/>
    <cellStyle name="Normal 5 5 2 4 2 2" xfId="1345" xr:uid="{41837029-B4DC-4875-B89F-7CD2D524FCF8}"/>
    <cellStyle name="Normal 5 5 2 4 2 2 2" xfId="1346" xr:uid="{DB768E44-6322-4138-B0E9-ECBEBB646982}"/>
    <cellStyle name="Normal 5 5 2 4 2 3" xfId="1347" xr:uid="{03C09536-BE2B-45D9-A762-3B3BC0D5622F}"/>
    <cellStyle name="Normal 5 5 2 4 2 4" xfId="2891" xr:uid="{86FE3BC7-FD01-4458-8337-D225B64D6D30}"/>
    <cellStyle name="Normal 5 5 2 4 3" xfId="1348" xr:uid="{92B54A39-6DD3-467E-8F27-6F04300329B9}"/>
    <cellStyle name="Normal 5 5 2 4 3 2" xfId="1349" xr:uid="{EEA85AF0-B0E0-4E10-A782-8D27272E1562}"/>
    <cellStyle name="Normal 5 5 2 4 4" xfId="1350" xr:uid="{0F2212F4-42BD-4285-91B4-9EF87D60A977}"/>
    <cellStyle name="Normal 5 5 2 4 5" xfId="2892" xr:uid="{92115962-7498-47C1-868D-BDF351409861}"/>
    <cellStyle name="Normal 5 5 2 5" xfId="306" xr:uid="{300A7F92-EA27-49C2-9915-BE85F58533D2}"/>
    <cellStyle name="Normal 5 5 2 5 2" xfId="1351" xr:uid="{AD589786-5CEB-4B72-A1CB-85262803E345}"/>
    <cellStyle name="Normal 5 5 2 5 2 2" xfId="1352" xr:uid="{DE97DE00-A9A3-4C1F-8ED8-15F24D050341}"/>
    <cellStyle name="Normal 5 5 2 5 3" xfId="1353" xr:uid="{105D84B3-63DD-4755-883B-8C5567210C1C}"/>
    <cellStyle name="Normal 5 5 2 5 4" xfId="2893" xr:uid="{48ABFEA9-B055-4F8D-A2C8-D011D466E166}"/>
    <cellStyle name="Normal 5 5 2 6" xfId="1354" xr:uid="{C42A21A3-CB32-4463-8A8D-6BE7A9CB416A}"/>
    <cellStyle name="Normal 5 5 2 6 2" xfId="1355" xr:uid="{EEEED760-8537-4646-AECB-A248E8C02F30}"/>
    <cellStyle name="Normal 5 5 2 6 3" xfId="2894" xr:uid="{8A0A5EE4-54F3-424E-9009-5BA0AC7F7439}"/>
    <cellStyle name="Normal 5 5 2 6 4" xfId="2895" xr:uid="{6CB7B3B9-D191-44CC-917C-A327A45760ED}"/>
    <cellStyle name="Normal 5 5 2 7" xfId="1356" xr:uid="{A9EA4885-9D23-4B65-97D0-750F0DEE4140}"/>
    <cellStyle name="Normal 5 5 2 8" xfId="2896" xr:uid="{054DE7A3-C977-4E5C-9FC3-F6F108DE1C70}"/>
    <cellStyle name="Normal 5 5 2 9" xfId="2897" xr:uid="{F3D47A93-24A3-493B-9517-8D9870129DC7}"/>
    <cellStyle name="Normal 5 5 3" xfId="101" xr:uid="{6B8CC793-4C95-4043-BFE3-1231925F8E3B}"/>
    <cellStyle name="Normal 5 5 3 2" xfId="102" xr:uid="{529891FD-5E94-4540-B436-021734E89F68}"/>
    <cellStyle name="Normal 5 5 3 2 2" xfId="568" xr:uid="{35364283-CE50-49F1-BA9A-1D81A2D02876}"/>
    <cellStyle name="Normal 5 5 3 2 2 2" xfId="1357" xr:uid="{AA22E728-0979-4AC8-BD94-A7CBDC4800F5}"/>
    <cellStyle name="Normal 5 5 3 2 2 2 2" xfId="1358" xr:uid="{94ABBA58-B7DB-493E-A690-300106585DD9}"/>
    <cellStyle name="Normal 5 5 3 2 2 2 2 2" xfId="4468" xr:uid="{F46D49E0-12A0-41D4-8C51-67447FEF0EE3}"/>
    <cellStyle name="Normal 5 5 3 2 2 2 3" xfId="4469" xr:uid="{BCDA00B2-E45C-41C0-998F-CCC8EF0714C5}"/>
    <cellStyle name="Normal 5 5 3 2 2 3" xfId="1359" xr:uid="{F6233561-8C35-4C2F-8D30-ACC2F9AF8EB8}"/>
    <cellStyle name="Normal 5 5 3 2 2 3 2" xfId="4470" xr:uid="{7D4A9547-806D-4CC0-94DB-6145EB86CEB4}"/>
    <cellStyle name="Normal 5 5 3 2 2 4" xfId="2898" xr:uid="{3DD4C5A0-1639-49AF-8273-554C96B1D05D}"/>
    <cellStyle name="Normal 5 5 3 2 3" xfId="1360" xr:uid="{43E41385-5875-4938-8C29-3D5407DCB46D}"/>
    <cellStyle name="Normal 5 5 3 2 3 2" xfId="1361" xr:uid="{63C0271B-0F9B-4F3F-9B9B-3EA4D1D7C35A}"/>
    <cellStyle name="Normal 5 5 3 2 3 2 2" xfId="4471" xr:uid="{11BC336A-3B9E-4FD2-BF80-895F906A57E8}"/>
    <cellStyle name="Normal 5 5 3 2 3 3" xfId="2899" xr:uid="{DF94D0D3-06F0-4703-9DB2-BB64D6CEE668}"/>
    <cellStyle name="Normal 5 5 3 2 3 4" xfId="2900" xr:uid="{00C53873-7B77-4397-A992-7CC350FDA593}"/>
    <cellStyle name="Normal 5 5 3 2 4" xfId="1362" xr:uid="{DF9B7B3B-2DBA-41C4-8506-5F0ADA75DCF4}"/>
    <cellStyle name="Normal 5 5 3 2 4 2" xfId="4472" xr:uid="{A199FA4D-2E06-4FC9-831B-5DB38A55078D}"/>
    <cellStyle name="Normal 5 5 3 2 5" xfId="2901" xr:uid="{C410E72B-7476-42B6-B2E7-A3A327959A74}"/>
    <cellStyle name="Normal 5 5 3 2 6" xfId="2902" xr:uid="{9FDF9FA4-7B91-4BBE-A438-CF765F729259}"/>
    <cellStyle name="Normal 5 5 3 3" xfId="307" xr:uid="{25311966-3C2B-49C2-A175-FE5AB1802E8E}"/>
    <cellStyle name="Normal 5 5 3 3 2" xfId="1363" xr:uid="{23C68F3D-4FD7-4131-9B05-623C29341BA1}"/>
    <cellStyle name="Normal 5 5 3 3 2 2" xfId="1364" xr:uid="{999E20D7-DFEF-476D-BE03-44485471F04E}"/>
    <cellStyle name="Normal 5 5 3 3 2 2 2" xfId="4473" xr:uid="{039D4076-0664-4885-A347-44B8FA81542C}"/>
    <cellStyle name="Normal 5 5 3 3 2 3" xfId="2903" xr:uid="{F9BC702E-3741-44F1-9B79-B3FE50829982}"/>
    <cellStyle name="Normal 5 5 3 3 2 4" xfId="2904" xr:uid="{3774E876-693B-40D4-8A84-90BBE01138C8}"/>
    <cellStyle name="Normal 5 5 3 3 3" xfId="1365" xr:uid="{5BAF58E6-C9F1-4BA1-A8F9-D2EBADBE2121}"/>
    <cellStyle name="Normal 5 5 3 3 3 2" xfId="4474" xr:uid="{F284CCA2-7A3C-4BA9-BBE3-19B8218093CB}"/>
    <cellStyle name="Normal 5 5 3 3 4" xfId="2905" xr:uid="{7EB424DC-63E5-4B0A-8135-4D6BF16F9E4D}"/>
    <cellStyle name="Normal 5 5 3 3 5" xfId="2906" xr:uid="{2A68A9F0-D915-4A8A-A042-2AB6AC934B48}"/>
    <cellStyle name="Normal 5 5 3 4" xfId="1366" xr:uid="{CC6A7F90-4973-434C-8302-D4AD92D1AE79}"/>
    <cellStyle name="Normal 5 5 3 4 2" xfId="1367" xr:uid="{6194504E-3DA7-4971-A289-BCB167E64571}"/>
    <cellStyle name="Normal 5 5 3 4 2 2" xfId="4475" xr:uid="{62BC0D9A-FFD1-472F-B9E6-A5FD037522AD}"/>
    <cellStyle name="Normal 5 5 3 4 3" xfId="2907" xr:uid="{E73061FA-DB35-4524-99C0-0F729E69A92D}"/>
    <cellStyle name="Normal 5 5 3 4 4" xfId="2908" xr:uid="{C24B5FA4-D90B-45C5-B0E5-C7CC8AAD67BD}"/>
    <cellStyle name="Normal 5 5 3 5" xfId="1368" xr:uid="{33E1DF23-4E03-4064-A49E-CC74FEB34A56}"/>
    <cellStyle name="Normal 5 5 3 5 2" xfId="2909" xr:uid="{8245ADEA-3649-43EA-A6AF-A33066C42138}"/>
    <cellStyle name="Normal 5 5 3 5 3" xfId="2910" xr:uid="{45B6EF6A-4978-4C4A-9B12-9186003E9A97}"/>
    <cellStyle name="Normal 5 5 3 5 4" xfId="2911" xr:uid="{7A869BD1-0077-44CF-AF6C-94D25803957C}"/>
    <cellStyle name="Normal 5 5 3 6" xfId="2912" xr:uid="{B2716E79-CC6A-4844-BD06-02CAD52F2CD1}"/>
    <cellStyle name="Normal 5 5 3 7" xfId="2913" xr:uid="{A2FB9293-CF8E-417A-AAF8-421DBED3DCDC}"/>
    <cellStyle name="Normal 5 5 3 8" xfId="2914" xr:uid="{142C0153-9BD1-44AE-AEC3-3BFB8A0D7358}"/>
    <cellStyle name="Normal 5 5 4" xfId="103" xr:uid="{3624F585-06CC-4B19-9047-B252894894C0}"/>
    <cellStyle name="Normal 5 5 4 2" xfId="569" xr:uid="{12176BA3-2E09-4281-8DC7-E99109A74E0E}"/>
    <cellStyle name="Normal 5 5 4 2 2" xfId="570" xr:uid="{6A8D997E-6907-4CE8-92AF-B9B7A54495E3}"/>
    <cellStyle name="Normal 5 5 4 2 2 2" xfId="1369" xr:uid="{ADA92301-E23F-4AF0-BE7B-3D02B94C3B8E}"/>
    <cellStyle name="Normal 5 5 4 2 2 2 2" xfId="1370" xr:uid="{FFBF9A05-3A8A-4443-8CBE-BB68943F53FF}"/>
    <cellStyle name="Normal 5 5 4 2 2 3" xfId="1371" xr:uid="{489F9443-3D92-4490-AD2A-8A198A8F0641}"/>
    <cellStyle name="Normal 5 5 4 2 2 4" xfId="2915" xr:uid="{CDEA9624-D55E-4CAD-9493-95E9AFC6228C}"/>
    <cellStyle name="Normal 5 5 4 2 3" xfId="1372" xr:uid="{A9FBF85B-4EEB-4D6B-B1A4-68EAC01E2B6B}"/>
    <cellStyle name="Normal 5 5 4 2 3 2" xfId="1373" xr:uid="{26479F05-DD97-4054-9CD7-96BCB55A3994}"/>
    <cellStyle name="Normal 5 5 4 2 4" xfId="1374" xr:uid="{EA139A57-C278-4D40-A954-BF89B8F3ECE0}"/>
    <cellStyle name="Normal 5 5 4 2 5" xfId="2916" xr:uid="{8765108A-A29D-4D8E-A2F0-94BFE81CADF0}"/>
    <cellStyle name="Normal 5 5 4 3" xfId="571" xr:uid="{F5953DE4-D34E-4573-8F4E-D2397B37139D}"/>
    <cellStyle name="Normal 5 5 4 3 2" xfId="1375" xr:uid="{A12D94B1-57FA-47FC-A08B-BB218B99CEBE}"/>
    <cellStyle name="Normal 5 5 4 3 2 2" xfId="1376" xr:uid="{026A71CD-6D05-4CF9-9964-467E204743CC}"/>
    <cellStyle name="Normal 5 5 4 3 3" xfId="1377" xr:uid="{FA1CFF75-B6CD-4553-866C-3050C0DCD92D}"/>
    <cellStyle name="Normal 5 5 4 3 4" xfId="2917" xr:uid="{AB47857B-99F7-481E-9954-A07BC6DCE0D0}"/>
    <cellStyle name="Normal 5 5 4 4" xfId="1378" xr:uid="{BB880D30-5B47-4C1E-BFB5-17108222E363}"/>
    <cellStyle name="Normal 5 5 4 4 2" xfId="1379" xr:uid="{758A9363-A886-4287-B89D-CA9F713F327C}"/>
    <cellStyle name="Normal 5 5 4 4 3" xfId="2918" xr:uid="{C4DBE226-8E1C-4739-8159-4D8D155E87DF}"/>
    <cellStyle name="Normal 5 5 4 4 4" xfId="2919" xr:uid="{54F83C83-C66B-4AAB-A36E-C1FC71BF516A}"/>
    <cellStyle name="Normal 5 5 4 5" xfId="1380" xr:uid="{370D46D7-C3C4-4B2A-91B9-CBD4BAA90FDE}"/>
    <cellStyle name="Normal 5 5 4 6" xfId="2920" xr:uid="{CA881D7B-0802-4348-BE9C-2F268559C409}"/>
    <cellStyle name="Normal 5 5 4 7" xfId="2921" xr:uid="{6E53B5AC-1A96-402C-A085-93997949371E}"/>
    <cellStyle name="Normal 5 5 5" xfId="308" xr:uid="{391E7AE9-DD03-4C0D-9362-39E764FA8692}"/>
    <cellStyle name="Normal 5 5 5 2" xfId="572" xr:uid="{029A5020-D58C-431C-AFB0-9E3DCEEED75D}"/>
    <cellStyle name="Normal 5 5 5 2 2" xfId="1381" xr:uid="{EFC45910-D370-43D9-9822-5DDE46954FF5}"/>
    <cellStyle name="Normal 5 5 5 2 2 2" xfId="1382" xr:uid="{107C95EA-F1B2-4CFF-95B1-DB8452E499E3}"/>
    <cellStyle name="Normal 5 5 5 2 3" xfId="1383" xr:uid="{49701480-B08D-4AFC-9BA9-B04EF5DB4C46}"/>
    <cellStyle name="Normal 5 5 5 2 4" xfId="2922" xr:uid="{55533EF1-AACA-4117-A2AD-ACDDC065C9CB}"/>
    <cellStyle name="Normal 5 5 5 3" xfId="1384" xr:uid="{E306FDBF-9E58-497B-920A-E4A16CD90D1C}"/>
    <cellStyle name="Normal 5 5 5 3 2" xfId="1385" xr:uid="{ED5E2946-8B1D-43C7-8D05-5823ED7EE28E}"/>
    <cellStyle name="Normal 5 5 5 3 3" xfId="2923" xr:uid="{A9918FF1-2EC9-41F1-96DC-3C765FC3ADD4}"/>
    <cellStyle name="Normal 5 5 5 3 4" xfId="2924" xr:uid="{8E40ACD0-123C-4901-91F8-BE3FC867C567}"/>
    <cellStyle name="Normal 5 5 5 4" xfId="1386" xr:uid="{5FF5ED84-28D6-41D1-909B-49F518214F20}"/>
    <cellStyle name="Normal 5 5 5 5" xfId="2925" xr:uid="{07C0CB41-7B72-4B34-95F9-4AB3A9157B55}"/>
    <cellStyle name="Normal 5 5 5 6" xfId="2926" xr:uid="{C4A51E96-5DE4-4C47-A15D-7912566FBBF2}"/>
    <cellStyle name="Normal 5 5 6" xfId="309" xr:uid="{10348D02-C194-491F-8A87-2EF9C79051E3}"/>
    <cellStyle name="Normal 5 5 6 2" xfId="1387" xr:uid="{EDA1D387-C7CD-4A78-A331-1A0B8641D229}"/>
    <cellStyle name="Normal 5 5 6 2 2" xfId="1388" xr:uid="{9BDF3E6A-412D-4E88-B05F-AA431D510945}"/>
    <cellStyle name="Normal 5 5 6 2 3" xfId="2927" xr:uid="{9CE0426A-F350-4DA4-A5D6-BE423083F8EF}"/>
    <cellStyle name="Normal 5 5 6 2 4" xfId="2928" xr:uid="{4C17BD89-D6DF-42AB-9832-956219023E06}"/>
    <cellStyle name="Normal 5 5 6 3" xfId="1389" xr:uid="{5606955B-3937-4A83-BC2C-BA8FBBBDD0B0}"/>
    <cellStyle name="Normal 5 5 6 4" xfId="2929" xr:uid="{BAD046B3-64F3-4BCB-9805-C61F59F57492}"/>
    <cellStyle name="Normal 5 5 6 5" xfId="2930" xr:uid="{C7222D5B-FD5A-45E9-AB2F-BE0E58B1DF24}"/>
    <cellStyle name="Normal 5 5 7" xfId="1390" xr:uid="{0C184980-FF9F-4D38-9E0B-00AF183EC103}"/>
    <cellStyle name="Normal 5 5 7 2" xfId="1391" xr:uid="{E431DE35-5575-414D-9834-8510D6D8CF0A}"/>
    <cellStyle name="Normal 5 5 7 3" xfId="2931" xr:uid="{579E46AF-965A-4D79-B9AC-561B7E19FA9E}"/>
    <cellStyle name="Normal 5 5 7 4" xfId="2932" xr:uid="{EC508FEC-D041-42C2-86BD-ED9BC233C45E}"/>
    <cellStyle name="Normal 5 5 8" xfId="1392" xr:uid="{07FC67FB-9B15-4616-8E07-3FBF4531B9CA}"/>
    <cellStyle name="Normal 5 5 8 2" xfId="2933" xr:uid="{660B1789-20D5-49B4-93D8-6E62F2CBF716}"/>
    <cellStyle name="Normal 5 5 8 3" xfId="2934" xr:uid="{D9B54CBC-25BC-4330-A49C-B856B79B57F1}"/>
    <cellStyle name="Normal 5 5 8 4" xfId="2935" xr:uid="{DA4C6B50-42BB-49D6-99D8-4C03163AE8DF}"/>
    <cellStyle name="Normal 5 5 9" xfId="2936" xr:uid="{50281821-1320-4F81-8DEF-7C1AD7119B2C}"/>
    <cellStyle name="Normal 5 6" xfId="104" xr:uid="{C35B3C8A-B676-4D45-A2CA-FBE7D204BC39}"/>
    <cellStyle name="Normal 5 6 10" xfId="2937" xr:uid="{59E01E2D-A4A4-49BF-A397-121D9CB8CBC0}"/>
    <cellStyle name="Normal 5 6 11" xfId="2938" xr:uid="{BDB7EA70-4105-44C3-95CB-63527FCAA4E1}"/>
    <cellStyle name="Normal 5 6 2" xfId="105" xr:uid="{9E0A1CF0-1F29-4B77-80BD-CE1B5D484AE3}"/>
    <cellStyle name="Normal 5 6 2 2" xfId="310" xr:uid="{5E3EF23F-D778-46EA-9220-26BB0EA8BAB6}"/>
    <cellStyle name="Normal 5 6 2 2 2" xfId="573" xr:uid="{84B58244-88E9-49DA-B479-AB25ADE3CF1C}"/>
    <cellStyle name="Normal 5 6 2 2 2 2" xfId="574" xr:uid="{04A9D503-399E-4D30-A4D8-D2BBE0A22CD2}"/>
    <cellStyle name="Normal 5 6 2 2 2 2 2" xfId="1393" xr:uid="{006BBD82-0700-42D1-96CD-E3EC571D6A00}"/>
    <cellStyle name="Normal 5 6 2 2 2 2 3" xfId="2939" xr:uid="{0B9B69EB-840C-4A54-95A3-10AD8231E66A}"/>
    <cellStyle name="Normal 5 6 2 2 2 2 4" xfId="2940" xr:uid="{60AF0BCE-0F49-4E7C-BC9B-D4E3ECC009AB}"/>
    <cellStyle name="Normal 5 6 2 2 2 3" xfId="1394" xr:uid="{22BA95CC-516E-4992-A275-E054547836F9}"/>
    <cellStyle name="Normal 5 6 2 2 2 3 2" xfId="2941" xr:uid="{D3CEFEA2-6C9C-4DB2-85A3-7CD37E0B356C}"/>
    <cellStyle name="Normal 5 6 2 2 2 3 3" xfId="2942" xr:uid="{65BB4D9B-0718-4D43-9083-62AAB6053FFA}"/>
    <cellStyle name="Normal 5 6 2 2 2 3 4" xfId="2943" xr:uid="{04B8A698-71AB-40CC-A741-16EA099AAA3C}"/>
    <cellStyle name="Normal 5 6 2 2 2 4" xfId="2944" xr:uid="{B20D63D0-2F44-475D-B0D7-2210E69BC3BB}"/>
    <cellStyle name="Normal 5 6 2 2 2 5" xfId="2945" xr:uid="{C80282B2-59E7-4EC6-A061-75633D807706}"/>
    <cellStyle name="Normal 5 6 2 2 2 6" xfId="2946" xr:uid="{33328FD6-383C-4947-AAEF-CF0BAA69FE80}"/>
    <cellStyle name="Normal 5 6 2 2 3" xfId="575" xr:uid="{4B280145-401E-448F-85FD-E673D40DB122}"/>
    <cellStyle name="Normal 5 6 2 2 3 2" xfId="1395" xr:uid="{41677C78-1095-4CE8-B74C-F0D444CC43AD}"/>
    <cellStyle name="Normal 5 6 2 2 3 2 2" xfId="2947" xr:uid="{35BA6063-2085-43D3-96E5-73C58B25F9C0}"/>
    <cellStyle name="Normal 5 6 2 2 3 2 3" xfId="2948" xr:uid="{7E428223-7AEF-4447-8E67-0DED9AC0A10E}"/>
    <cellStyle name="Normal 5 6 2 2 3 2 4" xfId="2949" xr:uid="{811DD499-C7A0-48A5-91CF-3CE3FFA25C25}"/>
    <cellStyle name="Normal 5 6 2 2 3 3" xfId="2950" xr:uid="{7051C953-836C-4483-9015-7930087C4F82}"/>
    <cellStyle name="Normal 5 6 2 2 3 4" xfId="2951" xr:uid="{D6BAB55D-12C4-4AD4-BB12-ED7C7A887849}"/>
    <cellStyle name="Normal 5 6 2 2 3 5" xfId="2952" xr:uid="{A10EECB5-7E09-4D4A-889F-2E67F5F112E6}"/>
    <cellStyle name="Normal 5 6 2 2 4" xfId="1396" xr:uid="{EB11945A-108E-4D69-AB60-F626F95A6E4F}"/>
    <cellStyle name="Normal 5 6 2 2 4 2" xfId="2953" xr:uid="{7F11CB30-B0BA-4809-9E15-9211B1EEBC29}"/>
    <cellStyle name="Normal 5 6 2 2 4 3" xfId="2954" xr:uid="{945F26A2-345C-454F-8911-68560B38414A}"/>
    <cellStyle name="Normal 5 6 2 2 4 4" xfId="2955" xr:uid="{717F1D89-EE68-46F9-A1DD-02643319D95D}"/>
    <cellStyle name="Normal 5 6 2 2 5" xfId="2956" xr:uid="{7EB1F52D-74A5-4E8E-A960-F82E875F5BF2}"/>
    <cellStyle name="Normal 5 6 2 2 5 2" xfId="2957" xr:uid="{C1A37128-F41D-460A-9F13-73DD9E827D13}"/>
    <cellStyle name="Normal 5 6 2 2 5 3" xfId="2958" xr:uid="{93510B67-9F06-4987-90BA-33786494CCD4}"/>
    <cellStyle name="Normal 5 6 2 2 5 4" xfId="2959" xr:uid="{1B97CCD2-5566-4C9F-B13C-F34C62CF76AC}"/>
    <cellStyle name="Normal 5 6 2 2 6" xfId="2960" xr:uid="{7D8356C0-5B39-4F3B-B1B6-FC4753B62988}"/>
    <cellStyle name="Normal 5 6 2 2 7" xfId="2961" xr:uid="{8A2F80FC-AF72-4D6F-8E70-61D22AFE251D}"/>
    <cellStyle name="Normal 5 6 2 2 8" xfId="2962" xr:uid="{5F983C7E-7304-4344-8AED-EB47841BEB87}"/>
    <cellStyle name="Normal 5 6 2 3" xfId="576" xr:uid="{108080D3-251B-4655-BD53-8B94E9FB70C1}"/>
    <cellStyle name="Normal 5 6 2 3 2" xfId="577" xr:uid="{96E2850A-CCDE-4531-A8FF-A456375E98C2}"/>
    <cellStyle name="Normal 5 6 2 3 2 2" xfId="578" xr:uid="{6F8DD803-9E62-44FD-86C7-694343641080}"/>
    <cellStyle name="Normal 5 6 2 3 2 3" xfId="2963" xr:uid="{25E0B052-D659-4438-9678-D3636761693E}"/>
    <cellStyle name="Normal 5 6 2 3 2 4" xfId="2964" xr:uid="{452BBCC5-9931-4FF2-8B46-9D76DBAEC0A3}"/>
    <cellStyle name="Normal 5 6 2 3 3" xfId="579" xr:uid="{3D175F74-E104-4DDE-BACE-9F073D8335ED}"/>
    <cellStyle name="Normal 5 6 2 3 3 2" xfId="2965" xr:uid="{42B0FF1F-ADC1-48FA-BD96-9AC02BAC6949}"/>
    <cellStyle name="Normal 5 6 2 3 3 3" xfId="2966" xr:uid="{97F6260D-98CE-4719-B5F7-B90EB32881CA}"/>
    <cellStyle name="Normal 5 6 2 3 3 4" xfId="2967" xr:uid="{82031473-196A-48DD-A336-728792A0CEC3}"/>
    <cellStyle name="Normal 5 6 2 3 4" xfId="2968" xr:uid="{40B6877D-CADB-49F5-9558-271CBDC76805}"/>
    <cellStyle name="Normal 5 6 2 3 5" xfId="2969" xr:uid="{D42DDE00-D8C8-42A3-B38F-A83E2045CB4E}"/>
    <cellStyle name="Normal 5 6 2 3 6" xfId="2970" xr:uid="{C34BB321-2614-4B2C-9A85-AF7F73F5EC7B}"/>
    <cellStyle name="Normal 5 6 2 4" xfId="580" xr:uid="{B9CC8CA0-6A6D-4964-868C-5490644E3311}"/>
    <cellStyle name="Normal 5 6 2 4 2" xfId="581" xr:uid="{8A763643-2C4B-4292-ABD1-802B7E3C121A}"/>
    <cellStyle name="Normal 5 6 2 4 2 2" xfId="2971" xr:uid="{4F4E498D-57CC-4D53-A1E8-E776B037DCFB}"/>
    <cellStyle name="Normal 5 6 2 4 2 3" xfId="2972" xr:uid="{0A0E880C-BF88-4C0D-8970-F3C707C7D4B6}"/>
    <cellStyle name="Normal 5 6 2 4 2 4" xfId="2973" xr:uid="{FDCCC013-BDCD-4DB0-8D7F-77FEA5C6AD69}"/>
    <cellStyle name="Normal 5 6 2 4 3" xfId="2974" xr:uid="{99E2ED73-D1BB-4751-A618-4B0F8F2A8272}"/>
    <cellStyle name="Normal 5 6 2 4 4" xfId="2975" xr:uid="{7B954FB2-98B6-4C26-AF17-0DC328E06A84}"/>
    <cellStyle name="Normal 5 6 2 4 5" xfId="2976" xr:uid="{74718579-9D5D-4EAD-A49E-C4A45E9187EC}"/>
    <cellStyle name="Normal 5 6 2 5" xfId="582" xr:uid="{D949D7E4-AA52-446A-A14B-61A8F79D2F53}"/>
    <cellStyle name="Normal 5 6 2 5 2" xfId="2977" xr:uid="{C369F23C-8F64-4F89-80AE-6FAFE8B734C2}"/>
    <cellStyle name="Normal 5 6 2 5 3" xfId="2978" xr:uid="{3674C79D-87B3-4256-9F16-EFA1DC7CDF8E}"/>
    <cellStyle name="Normal 5 6 2 5 4" xfId="2979" xr:uid="{F0DC88A8-683D-45ED-8052-D9077C705319}"/>
    <cellStyle name="Normal 5 6 2 6" xfId="2980" xr:uid="{BD708AA7-DD27-459E-BC78-C58CC4BF279F}"/>
    <cellStyle name="Normal 5 6 2 6 2" xfId="2981" xr:uid="{EBA95D07-9BF5-4DDB-8A30-1E1572AE2B98}"/>
    <cellStyle name="Normal 5 6 2 6 3" xfId="2982" xr:uid="{CEB1A86B-DE03-4568-9276-B74C5965B95B}"/>
    <cellStyle name="Normal 5 6 2 6 4" xfId="2983" xr:uid="{83ACD28A-F160-4D08-AA86-2BA7ACEEE909}"/>
    <cellStyle name="Normal 5 6 2 7" xfId="2984" xr:uid="{4C3E5081-651C-4FDF-98D1-E69FC381CDC1}"/>
    <cellStyle name="Normal 5 6 2 8" xfId="2985" xr:uid="{20B04AB7-CFCA-44CA-84DA-AFCB503A9D3E}"/>
    <cellStyle name="Normal 5 6 2 9" xfId="2986" xr:uid="{C285DD65-13FE-4236-943C-2C1E4C9367E4}"/>
    <cellStyle name="Normal 5 6 3" xfId="311" xr:uid="{2576F9A5-5D1D-4E38-9EDA-70CBD427896A}"/>
    <cellStyle name="Normal 5 6 3 2" xfId="583" xr:uid="{CCAAFC57-A25E-4839-BA08-7A50943532E7}"/>
    <cellStyle name="Normal 5 6 3 2 2" xfId="584" xr:uid="{D5F8D817-8F93-4906-9C55-B4FDDEEBC82E}"/>
    <cellStyle name="Normal 5 6 3 2 2 2" xfId="1397" xr:uid="{7DE808F4-57F2-400B-AE6B-948E21858A3F}"/>
    <cellStyle name="Normal 5 6 3 2 2 2 2" xfId="1398" xr:uid="{93F6A266-F448-4396-A420-F0F16A45D4B6}"/>
    <cellStyle name="Normal 5 6 3 2 2 3" xfId="1399" xr:uid="{3F380036-EE35-4BE6-83C2-78A6CA129672}"/>
    <cellStyle name="Normal 5 6 3 2 2 4" xfId="2987" xr:uid="{A77E8A7E-525D-41B7-B415-F1E0FBBFD6D0}"/>
    <cellStyle name="Normal 5 6 3 2 3" xfId="1400" xr:uid="{2F1FFD76-E9FB-4755-90C3-96EF90786A8F}"/>
    <cellStyle name="Normal 5 6 3 2 3 2" xfId="1401" xr:uid="{9E081D33-AB3D-49E2-8237-925B8A5E0D42}"/>
    <cellStyle name="Normal 5 6 3 2 3 3" xfId="2988" xr:uid="{4BAC9438-C6DC-4909-AE64-5593EF1CFF68}"/>
    <cellStyle name="Normal 5 6 3 2 3 4" xfId="2989" xr:uid="{84D36615-74D8-4C11-BC93-E694B68FED18}"/>
    <cellStyle name="Normal 5 6 3 2 4" xfId="1402" xr:uid="{41215C1D-CCAE-4B80-BC75-C5383AA5EE7A}"/>
    <cellStyle name="Normal 5 6 3 2 5" xfId="2990" xr:uid="{60CB217C-688E-485D-A459-C76F76DB0245}"/>
    <cellStyle name="Normal 5 6 3 2 6" xfId="2991" xr:uid="{238C0417-9B63-447C-AC42-96493242506E}"/>
    <cellStyle name="Normal 5 6 3 3" xfId="585" xr:uid="{D541D472-2F21-4B39-835A-A27B409498E3}"/>
    <cellStyle name="Normal 5 6 3 3 2" xfId="1403" xr:uid="{70504450-7818-4C32-BF95-A82DA563259D}"/>
    <cellStyle name="Normal 5 6 3 3 2 2" xfId="1404" xr:uid="{E05EE3D9-1C5F-4932-9EA0-9B62A25F979A}"/>
    <cellStyle name="Normal 5 6 3 3 2 3" xfId="2992" xr:uid="{E657A7B6-B2DC-4BD9-9378-9BDB34410C0A}"/>
    <cellStyle name="Normal 5 6 3 3 2 4" xfId="2993" xr:uid="{6AB28B51-F5AB-410B-A6B0-C6CABCFBCE2A}"/>
    <cellStyle name="Normal 5 6 3 3 3" xfId="1405" xr:uid="{AC045E3D-7A89-4C69-92CA-65AD2A703BA4}"/>
    <cellStyle name="Normal 5 6 3 3 4" xfId="2994" xr:uid="{5E569569-D493-4229-BC1C-64FE06604661}"/>
    <cellStyle name="Normal 5 6 3 3 5" xfId="2995" xr:uid="{8D36EA43-6CE9-44F0-ABBC-5513926E2893}"/>
    <cellStyle name="Normal 5 6 3 4" xfId="1406" xr:uid="{5AB1E189-ED07-4A37-B808-6E5C4EB70706}"/>
    <cellStyle name="Normal 5 6 3 4 2" xfId="1407" xr:uid="{5141EEB6-2059-4600-B702-DD0621963823}"/>
    <cellStyle name="Normal 5 6 3 4 3" xfId="2996" xr:uid="{7F12D8DB-DDCB-4221-AF1A-A0437D0C24D6}"/>
    <cellStyle name="Normal 5 6 3 4 4" xfId="2997" xr:uid="{8DD09AFE-9D16-4C90-AE3F-31A98D212BD4}"/>
    <cellStyle name="Normal 5 6 3 5" xfId="1408" xr:uid="{97A179BD-9C38-40AF-A815-B5735C07FD96}"/>
    <cellStyle name="Normal 5 6 3 5 2" xfId="2998" xr:uid="{DEFA1754-0B96-4723-BCA5-6DB259881A4C}"/>
    <cellStyle name="Normal 5 6 3 5 3" xfId="2999" xr:uid="{8B9D049E-4461-4635-8691-F05F35C4A543}"/>
    <cellStyle name="Normal 5 6 3 5 4" xfId="3000" xr:uid="{BC00E720-2366-4296-85E5-B6135EF944B9}"/>
    <cellStyle name="Normal 5 6 3 6" xfId="3001" xr:uid="{2B402BE5-6BA4-437D-AAD9-9B63ED011418}"/>
    <cellStyle name="Normal 5 6 3 7" xfId="3002" xr:uid="{2E1306B5-10A4-4ED0-811C-1328073F6F85}"/>
    <cellStyle name="Normal 5 6 3 8" xfId="3003" xr:uid="{7146B78F-F2B5-401C-ACA6-DF1A0D4D74F8}"/>
    <cellStyle name="Normal 5 6 4" xfId="312" xr:uid="{16079FE1-BCBD-4EB4-AFC6-E9E981306DB8}"/>
    <cellStyle name="Normal 5 6 4 2" xfId="586" xr:uid="{2BB1849E-4B3D-480B-AC57-339DFA6C3AFD}"/>
    <cellStyle name="Normal 5 6 4 2 2" xfId="587" xr:uid="{5EAF709C-343C-46A1-B238-1ABA620382E6}"/>
    <cellStyle name="Normal 5 6 4 2 2 2" xfId="1409" xr:uid="{483CE60A-1B86-45AE-B8A0-3A108F2E3F82}"/>
    <cellStyle name="Normal 5 6 4 2 2 3" xfId="3004" xr:uid="{E3D05A8B-EDA5-449D-9AD5-B8E8E7DE9243}"/>
    <cellStyle name="Normal 5 6 4 2 2 4" xfId="3005" xr:uid="{DF8C3338-572F-4649-A3BB-7D2CC14BE74A}"/>
    <cellStyle name="Normal 5 6 4 2 3" xfId="1410" xr:uid="{90963ABE-35C5-41C5-92AB-42C70448769C}"/>
    <cellStyle name="Normal 5 6 4 2 4" xfId="3006" xr:uid="{0AAC4655-C849-4F25-9B8D-B3C9701ECC7B}"/>
    <cellStyle name="Normal 5 6 4 2 5" xfId="3007" xr:uid="{07BF44EE-FFBF-45D3-A1A0-488FBBEA5A05}"/>
    <cellStyle name="Normal 5 6 4 3" xfId="588" xr:uid="{5F954F79-4256-4FE2-A43B-9FD816A69D07}"/>
    <cellStyle name="Normal 5 6 4 3 2" xfId="1411" xr:uid="{767007AA-7572-4D81-9C66-F1B8926A5CD5}"/>
    <cellStyle name="Normal 5 6 4 3 3" xfId="3008" xr:uid="{95A7AD77-7E90-4E99-9D5F-6D7755B7E7FA}"/>
    <cellStyle name="Normal 5 6 4 3 4" xfId="3009" xr:uid="{F53B002E-8E88-4C4A-A39B-E22391DD1F39}"/>
    <cellStyle name="Normal 5 6 4 4" xfId="1412" xr:uid="{CA6A0696-1FED-40D6-9276-BA2F12BF8A15}"/>
    <cellStyle name="Normal 5 6 4 4 2" xfId="3010" xr:uid="{7845702A-C9DA-4348-B725-F06A8E423318}"/>
    <cellStyle name="Normal 5 6 4 4 3" xfId="3011" xr:uid="{5F37BCC9-37A1-459E-9845-EDB813434A59}"/>
    <cellStyle name="Normal 5 6 4 4 4" xfId="3012" xr:uid="{93FBA795-477A-49D6-AED0-5E987746E0D5}"/>
    <cellStyle name="Normal 5 6 4 5" xfId="3013" xr:uid="{D5911959-928E-4DC5-81DA-0F216531AFA3}"/>
    <cellStyle name="Normal 5 6 4 6" xfId="3014" xr:uid="{9E435ED9-C4CB-4AC9-A2D4-81BE4FA15771}"/>
    <cellStyle name="Normal 5 6 4 7" xfId="3015" xr:uid="{AA74ED16-5F5F-4081-A8FB-DDE0B9A0D4FB}"/>
    <cellStyle name="Normal 5 6 5" xfId="313" xr:uid="{F66F4EDB-A404-4C47-9BF2-7014E8F133C8}"/>
    <cellStyle name="Normal 5 6 5 2" xfId="589" xr:uid="{898D0BBF-D2F7-43D7-B50C-554DD69CB078}"/>
    <cellStyle name="Normal 5 6 5 2 2" xfId="1413" xr:uid="{95A91956-514D-4E16-A344-6E382222000A}"/>
    <cellStyle name="Normal 5 6 5 2 3" xfId="3016" xr:uid="{F3FE1B4C-1BDA-4801-BC7E-3BF0F26AC2E7}"/>
    <cellStyle name="Normal 5 6 5 2 4" xfId="3017" xr:uid="{20442083-16E8-4C44-B428-D9DA929E80FB}"/>
    <cellStyle name="Normal 5 6 5 3" xfId="1414" xr:uid="{321CAA3A-0521-48B7-9AFD-407846B253CE}"/>
    <cellStyle name="Normal 5 6 5 3 2" xfId="3018" xr:uid="{1C7FB013-26D2-4846-B9E0-3927BC8D3449}"/>
    <cellStyle name="Normal 5 6 5 3 3" xfId="3019" xr:uid="{6FD5FEFA-39D3-4D7D-AFD0-FC1A719C0660}"/>
    <cellStyle name="Normal 5 6 5 3 4" xfId="3020" xr:uid="{F473F40A-C789-4F45-89B1-7CC40214B231}"/>
    <cellStyle name="Normal 5 6 5 4" xfId="3021" xr:uid="{29AA1742-50B4-4693-BA0A-953BAA3990A5}"/>
    <cellStyle name="Normal 5 6 5 5" xfId="3022" xr:uid="{02F59D49-204E-40B1-B379-1267D74CCB4C}"/>
    <cellStyle name="Normal 5 6 5 6" xfId="3023" xr:uid="{91D87779-4DC8-4F9B-B72F-E04CC64DE668}"/>
    <cellStyle name="Normal 5 6 6" xfId="590" xr:uid="{F548AFBB-6453-4B7B-AA6D-9E0B910A422E}"/>
    <cellStyle name="Normal 5 6 6 2" xfId="1415" xr:uid="{642D43D5-73FD-4899-897C-5A138074C0A4}"/>
    <cellStyle name="Normal 5 6 6 2 2" xfId="3024" xr:uid="{CDD37FAD-0440-4798-9C8D-C5624E9579CD}"/>
    <cellStyle name="Normal 5 6 6 2 3" xfId="3025" xr:uid="{B3AC5B3B-0F74-4C85-B16D-2778027EF771}"/>
    <cellStyle name="Normal 5 6 6 2 4" xfId="3026" xr:uid="{48AC03D1-3115-4D49-BAC5-F471880DE20D}"/>
    <cellStyle name="Normal 5 6 6 3" xfId="3027" xr:uid="{452083DF-225E-4AED-A0A1-1EBA58D7D001}"/>
    <cellStyle name="Normal 5 6 6 4" xfId="3028" xr:uid="{A7897FDE-8582-4FDB-B6C5-294697742EE5}"/>
    <cellStyle name="Normal 5 6 6 5" xfId="3029" xr:uid="{9A4A31AF-3BEC-4A71-B81D-88AA15B75272}"/>
    <cellStyle name="Normal 5 6 7" xfId="1416" xr:uid="{517539A4-5A6D-4676-ACAB-5A26D0551F7E}"/>
    <cellStyle name="Normal 5 6 7 2" xfId="3030" xr:uid="{90145041-6826-4C92-B897-10974C096DEC}"/>
    <cellStyle name="Normal 5 6 7 3" xfId="3031" xr:uid="{AC1D14CC-D0DC-466F-84B6-A199A69C010A}"/>
    <cellStyle name="Normal 5 6 7 4" xfId="3032" xr:uid="{14DE7097-DD01-4045-926A-D3D4300B1943}"/>
    <cellStyle name="Normal 5 6 8" xfId="3033" xr:uid="{AD1EF97D-5B4D-4D88-B33B-813E9FD0F7F7}"/>
    <cellStyle name="Normal 5 6 8 2" xfId="3034" xr:uid="{4E4A97E9-6949-416A-8F98-3186058DAE5D}"/>
    <cellStyle name="Normal 5 6 8 3" xfId="3035" xr:uid="{31BBC16C-F632-42DF-B7ED-943398ABAB5E}"/>
    <cellStyle name="Normal 5 6 8 4" xfId="3036" xr:uid="{4EAAAC20-470E-48E4-A13F-78E1213F5AAD}"/>
    <cellStyle name="Normal 5 6 9" xfId="3037" xr:uid="{75B6D207-C5D0-4000-A90F-352C44FE03B4}"/>
    <cellStyle name="Normal 5 7" xfId="106" xr:uid="{04BBCA73-FE7C-4FB1-B324-F3DCCC70C1DB}"/>
    <cellStyle name="Normal 5 7 2" xfId="107" xr:uid="{06E97443-B678-4B46-883D-772A1F57D89D}"/>
    <cellStyle name="Normal 5 7 2 2" xfId="314" xr:uid="{BDD45442-ED41-41B4-84D9-47AF4B75C473}"/>
    <cellStyle name="Normal 5 7 2 2 2" xfId="591" xr:uid="{43888D82-78D7-4B1D-93BD-11241A2E8905}"/>
    <cellStyle name="Normal 5 7 2 2 2 2" xfId="1417" xr:uid="{5B9342DA-BBEF-4978-A9DE-56E854611F37}"/>
    <cellStyle name="Normal 5 7 2 2 2 3" xfId="3038" xr:uid="{AB186516-1535-47C7-9EAF-8C681D185347}"/>
    <cellStyle name="Normal 5 7 2 2 2 4" xfId="3039" xr:uid="{D46D31BA-0401-42F8-B884-D092FBD558C6}"/>
    <cellStyle name="Normal 5 7 2 2 3" xfId="1418" xr:uid="{9F8409A3-8494-48A2-880B-507185F1996B}"/>
    <cellStyle name="Normal 5 7 2 2 3 2" xfId="3040" xr:uid="{9D2B280E-5454-4E8F-B561-05514FD0F15B}"/>
    <cellStyle name="Normal 5 7 2 2 3 3" xfId="3041" xr:uid="{B662F4D9-AA99-431A-8B6D-AACA9C731CBF}"/>
    <cellStyle name="Normal 5 7 2 2 3 4" xfId="3042" xr:uid="{CB6D4A7F-476B-453D-9A74-25AE75BFE1B4}"/>
    <cellStyle name="Normal 5 7 2 2 4" xfId="3043" xr:uid="{2E247F45-479B-4E92-BE5E-5B654B511EA0}"/>
    <cellStyle name="Normal 5 7 2 2 5" xfId="3044" xr:uid="{849F5647-1777-43C3-99E9-1F290B2DF2B4}"/>
    <cellStyle name="Normal 5 7 2 2 6" xfId="3045" xr:uid="{4485B89F-5815-42B0-86FD-64367EE7B2BD}"/>
    <cellStyle name="Normal 5 7 2 3" xfId="592" xr:uid="{6BF3F9A3-B3D3-4ACE-9947-C4882B966CA1}"/>
    <cellStyle name="Normal 5 7 2 3 2" xfId="1419" xr:uid="{8AB6C1CA-07E2-4076-B61D-50E7935EBB68}"/>
    <cellStyle name="Normal 5 7 2 3 2 2" xfId="3046" xr:uid="{8FE17815-27A5-4B88-BF5B-392D561F27D4}"/>
    <cellStyle name="Normal 5 7 2 3 2 3" xfId="3047" xr:uid="{2C78ED3D-C100-4BB9-BAD2-D3CD0EEAB876}"/>
    <cellStyle name="Normal 5 7 2 3 2 4" xfId="3048" xr:uid="{879617B7-8822-48F1-8F79-BE854887C1EC}"/>
    <cellStyle name="Normal 5 7 2 3 3" xfId="3049" xr:uid="{9234755C-A894-47B9-A0F0-3C287997EE38}"/>
    <cellStyle name="Normal 5 7 2 3 4" xfId="3050" xr:uid="{648D44E8-7410-49AC-8F66-ED672A61ED64}"/>
    <cellStyle name="Normal 5 7 2 3 5" xfId="3051" xr:uid="{A5200115-FF96-4FBD-B8EF-E2B3B3E5D0A4}"/>
    <cellStyle name="Normal 5 7 2 4" xfId="1420" xr:uid="{97B88A78-B555-4D0A-AE45-5400E86415B4}"/>
    <cellStyle name="Normal 5 7 2 4 2" xfId="3052" xr:uid="{F5C36F8F-E4C6-4E15-8343-67D5B1321E4C}"/>
    <cellStyle name="Normal 5 7 2 4 3" xfId="3053" xr:uid="{CF88F30F-6796-4024-B582-66011CB8D906}"/>
    <cellStyle name="Normal 5 7 2 4 4" xfId="3054" xr:uid="{C9E27E23-75B1-4D1F-A698-30764CB0DE4F}"/>
    <cellStyle name="Normal 5 7 2 5" xfId="3055" xr:uid="{F06F4C86-4257-4E71-B960-9378541FB83A}"/>
    <cellStyle name="Normal 5 7 2 5 2" xfId="3056" xr:uid="{6E12BFD1-0F7F-4B00-B31E-C487A38B02CB}"/>
    <cellStyle name="Normal 5 7 2 5 3" xfId="3057" xr:uid="{337F6077-890C-472C-9CE2-1A4895E7B0E4}"/>
    <cellStyle name="Normal 5 7 2 5 4" xfId="3058" xr:uid="{E6681AE6-B4A7-43B0-9CFD-E88F1B47088D}"/>
    <cellStyle name="Normal 5 7 2 6" xfId="3059" xr:uid="{6E478DC0-34AA-48B0-9E0C-B9EB4A9055C0}"/>
    <cellStyle name="Normal 5 7 2 7" xfId="3060" xr:uid="{4DFA5A8B-11A0-49C9-9D39-EDA4CE29E1D1}"/>
    <cellStyle name="Normal 5 7 2 8" xfId="3061" xr:uid="{EA543A0B-B793-4E6C-8371-5AFEDA98268E}"/>
    <cellStyle name="Normal 5 7 3" xfId="315" xr:uid="{CBC72E79-AEE6-4A72-99D8-504174A0DB75}"/>
    <cellStyle name="Normal 5 7 3 2" xfId="593" xr:uid="{737879BF-C8BD-4A31-8D22-2C0CBDCDC95C}"/>
    <cellStyle name="Normal 5 7 3 2 2" xfId="594" xr:uid="{5A267206-4BCB-48A5-B84C-5F960AF779B8}"/>
    <cellStyle name="Normal 5 7 3 2 3" xfId="3062" xr:uid="{A772C2C7-20AB-4924-AD63-5C1EFF32ECA4}"/>
    <cellStyle name="Normal 5 7 3 2 4" xfId="3063" xr:uid="{1A25E890-7C89-4343-BFFE-96261821BD05}"/>
    <cellStyle name="Normal 5 7 3 3" xfId="595" xr:uid="{9D7E0BD7-CB9E-4E72-AB7A-A1CDB46CA7E4}"/>
    <cellStyle name="Normal 5 7 3 3 2" xfId="3064" xr:uid="{B65995E5-4E9D-4A42-A6DA-5F88F94D5F06}"/>
    <cellStyle name="Normal 5 7 3 3 3" xfId="3065" xr:uid="{480E8EED-E011-4E56-A9FE-79D1B14E4819}"/>
    <cellStyle name="Normal 5 7 3 3 4" xfId="3066" xr:uid="{D4C8EF98-93AC-461B-9FB2-1D6FA13CDB34}"/>
    <cellStyle name="Normal 5 7 3 4" xfId="3067" xr:uid="{27E4A741-E2F6-43BF-9A82-A4355F20AF45}"/>
    <cellStyle name="Normal 5 7 3 5" xfId="3068" xr:uid="{5389D37E-AE8C-4A21-B8B7-EC7045A2EF40}"/>
    <cellStyle name="Normal 5 7 3 6" xfId="3069" xr:uid="{CFC5EE65-8778-413D-BA55-A193DAA6D4A2}"/>
    <cellStyle name="Normal 5 7 4" xfId="316" xr:uid="{F3763665-F707-4333-968B-73210A1F8FF8}"/>
    <cellStyle name="Normal 5 7 4 2" xfId="596" xr:uid="{7CC45F0F-13CB-495F-857D-C735D870893B}"/>
    <cellStyle name="Normal 5 7 4 2 2" xfId="3070" xr:uid="{9E0F9A78-2C37-4D42-883A-D6B1CA2CB658}"/>
    <cellStyle name="Normal 5 7 4 2 3" xfId="3071" xr:uid="{188CB4D1-474A-4A4D-A4FD-49CF7042BE46}"/>
    <cellStyle name="Normal 5 7 4 2 4" xfId="3072" xr:uid="{568314E6-951E-4993-A67B-CB66F602BEC2}"/>
    <cellStyle name="Normal 5 7 4 3" xfId="3073" xr:uid="{E650B79A-4ACF-4C9C-A8CE-9D3995706595}"/>
    <cellStyle name="Normal 5 7 4 4" xfId="3074" xr:uid="{276DCC48-8F73-4300-9B20-E38FC2C553DE}"/>
    <cellStyle name="Normal 5 7 4 5" xfId="3075" xr:uid="{3760D2F0-3AE0-4DA4-A4AC-262BC4CE1D24}"/>
    <cellStyle name="Normal 5 7 5" xfId="597" xr:uid="{FE7161C1-487B-4C95-BDC8-E999AC4BF1F1}"/>
    <cellStyle name="Normal 5 7 5 2" xfId="3076" xr:uid="{9E7A78DE-6270-4F8A-B8D1-4A75599D5660}"/>
    <cellStyle name="Normal 5 7 5 3" xfId="3077" xr:uid="{5AF481A5-5B22-4112-BD7F-21D4CEEA2ECD}"/>
    <cellStyle name="Normal 5 7 5 4" xfId="3078" xr:uid="{DB190C22-9E27-4331-84D7-05F5A123F7FE}"/>
    <cellStyle name="Normal 5 7 6" xfId="3079" xr:uid="{6AD5D454-8B48-416B-BB0C-E03B01412278}"/>
    <cellStyle name="Normal 5 7 6 2" xfId="3080" xr:uid="{CB69BA19-232E-4716-B65B-1C627D322BBF}"/>
    <cellStyle name="Normal 5 7 6 3" xfId="3081" xr:uid="{70AC8C51-918A-4964-802D-B7003D64DCF5}"/>
    <cellStyle name="Normal 5 7 6 4" xfId="3082" xr:uid="{36C22F6E-D0A6-4159-A63B-8C38461F2977}"/>
    <cellStyle name="Normal 5 7 7" xfId="3083" xr:uid="{7508A996-0D04-49DE-B380-2DBD5EE59E6B}"/>
    <cellStyle name="Normal 5 7 8" xfId="3084" xr:uid="{A774E73F-4268-43D4-9623-A8E3694A13B0}"/>
    <cellStyle name="Normal 5 7 9" xfId="3085" xr:uid="{0C0A0063-B6F8-4019-9432-DB179A16463F}"/>
    <cellStyle name="Normal 5 8" xfId="108" xr:uid="{2EF79C2C-D94B-4C1C-9B1D-924B93A6F399}"/>
    <cellStyle name="Normal 5 8 2" xfId="317" xr:uid="{D6D99C9C-B313-4885-821D-1DA80F21DAD7}"/>
    <cellStyle name="Normal 5 8 2 2" xfId="598" xr:uid="{99F330BA-0C0B-467C-A1FE-85E93645D1CF}"/>
    <cellStyle name="Normal 5 8 2 2 2" xfId="1421" xr:uid="{8AC03BA6-90BF-41B1-A384-76805CC793AB}"/>
    <cellStyle name="Normal 5 8 2 2 2 2" xfId="1422" xr:uid="{5EB6F28F-0366-44D2-ABE8-24828E3F08E2}"/>
    <cellStyle name="Normal 5 8 2 2 3" xfId="1423" xr:uid="{DC25DAE2-C7A0-4746-B003-9214767DCC25}"/>
    <cellStyle name="Normal 5 8 2 2 4" xfId="3086" xr:uid="{161236EC-019B-49DB-82BE-C57D799E9D96}"/>
    <cellStyle name="Normal 5 8 2 3" xfId="1424" xr:uid="{87D6BCCA-6170-43A0-9767-F424EAC8B3AB}"/>
    <cellStyle name="Normal 5 8 2 3 2" xfId="1425" xr:uid="{1D4C84CD-123F-4DAF-9C9E-CE051D0B1FED}"/>
    <cellStyle name="Normal 5 8 2 3 3" xfId="3087" xr:uid="{C2629741-32F7-4B18-9483-512C24CDABCD}"/>
    <cellStyle name="Normal 5 8 2 3 4" xfId="3088" xr:uid="{79E482E4-88D7-4048-995B-49B029A6CF2D}"/>
    <cellStyle name="Normal 5 8 2 4" xfId="1426" xr:uid="{11FA2112-3D52-484C-A2F8-013D581B4345}"/>
    <cellStyle name="Normal 5 8 2 5" xfId="3089" xr:uid="{77B7B59D-E2F4-4CF4-A13C-D64C9318534C}"/>
    <cellStyle name="Normal 5 8 2 6" xfId="3090" xr:uid="{A61818F3-A147-47F9-803E-52740E9F7C6E}"/>
    <cellStyle name="Normal 5 8 3" xfId="599" xr:uid="{2CD915B9-894D-4DF7-AE15-AF2134DA73B5}"/>
    <cellStyle name="Normal 5 8 3 2" xfId="1427" xr:uid="{63F2488D-FA9B-4C7F-AC4F-6AA83BD5ABB5}"/>
    <cellStyle name="Normal 5 8 3 2 2" xfId="1428" xr:uid="{F0F15B00-C9C0-4611-9D98-B18E3A6D1522}"/>
    <cellStyle name="Normal 5 8 3 2 3" xfId="3091" xr:uid="{0FBA5DEF-C592-4B63-BD92-5F658D20DE43}"/>
    <cellStyle name="Normal 5 8 3 2 4" xfId="3092" xr:uid="{26E96773-36E6-46EA-B368-7013F8B9E897}"/>
    <cellStyle name="Normal 5 8 3 3" xfId="1429" xr:uid="{C739259E-2769-42E7-ADD9-A3B1FFE01551}"/>
    <cellStyle name="Normal 5 8 3 4" xfId="3093" xr:uid="{13E6A44F-9578-41D1-A5A3-FB2A9E914FE1}"/>
    <cellStyle name="Normal 5 8 3 5" xfId="3094" xr:uid="{5F2688E6-D4D4-4835-8570-5740D14EDC2B}"/>
    <cellStyle name="Normal 5 8 4" xfId="1430" xr:uid="{C52E879A-E539-48CE-8538-CAF468D114CD}"/>
    <cellStyle name="Normal 5 8 4 2" xfId="1431" xr:uid="{63195396-8022-468D-909C-BDDC3248D93E}"/>
    <cellStyle name="Normal 5 8 4 3" xfId="3095" xr:uid="{6B5A6DCD-231B-4246-B19A-FA70595D8E1E}"/>
    <cellStyle name="Normal 5 8 4 4" xfId="3096" xr:uid="{0D548F36-B854-42F5-9A5D-C744B85DFB9B}"/>
    <cellStyle name="Normal 5 8 5" xfId="1432" xr:uid="{3B69E8B3-8E48-4F5E-917E-0E3D1EED3835}"/>
    <cellStyle name="Normal 5 8 5 2" xfId="3097" xr:uid="{01922067-6229-4655-911C-AC31DD2121B5}"/>
    <cellStyle name="Normal 5 8 5 3" xfId="3098" xr:uid="{EC840670-B957-4649-BD36-386820865199}"/>
    <cellStyle name="Normal 5 8 5 4" xfId="3099" xr:uid="{1FAA1B8E-CB6E-493F-8327-2CA402D48201}"/>
    <cellStyle name="Normal 5 8 6" xfId="3100" xr:uid="{D94AF759-98ED-43F5-91CA-6F3FBB1B6923}"/>
    <cellStyle name="Normal 5 8 7" xfId="3101" xr:uid="{8EA0027A-3D80-46A4-B2FB-A61A2CDFAE42}"/>
    <cellStyle name="Normal 5 8 8" xfId="3102" xr:uid="{DA69FDBD-5359-4731-A408-6C180EDE3792}"/>
    <cellStyle name="Normal 5 9" xfId="318" xr:uid="{8B4E0296-18C4-417A-A9A6-504851EFF017}"/>
    <cellStyle name="Normal 5 9 2" xfId="600" xr:uid="{33DD5269-4A4B-4827-96AF-9F9E62DA0A37}"/>
    <cellStyle name="Normal 5 9 2 2" xfId="601" xr:uid="{A5E56F49-34C8-4982-A2DC-774B171202D4}"/>
    <cellStyle name="Normal 5 9 2 2 2" xfId="1433" xr:uid="{44E8A532-ECB1-433E-87EA-25ED4AEE6E6E}"/>
    <cellStyle name="Normal 5 9 2 2 3" xfId="3103" xr:uid="{32153DBB-7F2D-4E85-B897-7B4FABC3DF7E}"/>
    <cellStyle name="Normal 5 9 2 2 4" xfId="3104" xr:uid="{2DC07A72-190E-49AC-942A-BBAB44158297}"/>
    <cellStyle name="Normal 5 9 2 3" xfId="1434" xr:uid="{6B965746-C1AE-4594-AC89-5E5EEDDD3274}"/>
    <cellStyle name="Normal 5 9 2 4" xfId="3105" xr:uid="{6100F313-152A-4ABA-94B6-B23C94E324A6}"/>
    <cellStyle name="Normal 5 9 2 5" xfId="3106" xr:uid="{1E99F7C6-18E1-42C6-B53A-0F18EA1B838E}"/>
    <cellStyle name="Normal 5 9 3" xfId="602" xr:uid="{98C39C1E-DBA6-4F52-86D7-363DF2C4D1BB}"/>
    <cellStyle name="Normal 5 9 3 2" xfId="1435" xr:uid="{C60D7F0A-AD83-4B50-AD90-AEF9A5A54AE0}"/>
    <cellStyle name="Normal 5 9 3 3" xfId="3107" xr:uid="{DD5B0C3D-CD36-4BD1-88E6-1147DF64EF55}"/>
    <cellStyle name="Normal 5 9 3 4" xfId="3108" xr:uid="{8D70788B-2CAD-48BD-827D-7E430891A66E}"/>
    <cellStyle name="Normal 5 9 4" xfId="1436" xr:uid="{DCAC75CD-0C2E-4D0C-89C0-5A6FB9CD5A0C}"/>
    <cellStyle name="Normal 5 9 4 2" xfId="3109" xr:uid="{499DADD4-8A9D-47D4-9E3F-BD643082E33E}"/>
    <cellStyle name="Normal 5 9 4 3" xfId="3110" xr:uid="{F33B8132-EADC-4E91-AB8E-9C3233FB0947}"/>
    <cellStyle name="Normal 5 9 4 4" xfId="3111" xr:uid="{87896E9C-EEF7-46E4-BE96-6B572E7E7CE0}"/>
    <cellStyle name="Normal 5 9 5" xfId="3112" xr:uid="{74ADDE2D-EFF1-4197-B271-9BF8B5EDB9B2}"/>
    <cellStyle name="Normal 5 9 6" xfId="3113" xr:uid="{D2AEF722-73B3-41D6-B469-CA5EE760704C}"/>
    <cellStyle name="Normal 5 9 7" xfId="3114" xr:uid="{C346116F-AA10-4A98-BC13-AAAC5CA701B4}"/>
    <cellStyle name="Normal 6" xfId="109" xr:uid="{D869B679-7A20-4DB4-836A-E64372DC5307}"/>
    <cellStyle name="Normal 6 10" xfId="319" xr:uid="{B0D4F40D-AD14-4FD0-BEDE-4B11A5CF6FAC}"/>
    <cellStyle name="Normal 6 10 2" xfId="1437" xr:uid="{0B539987-5221-46EA-A365-C75E06854157}"/>
    <cellStyle name="Normal 6 10 2 2" xfId="3115" xr:uid="{B7F0498A-5BFA-436C-9C68-1C334139DCF4}"/>
    <cellStyle name="Normal 6 10 2 2 2" xfId="4588" xr:uid="{ACCA7A91-BED7-4106-97B9-E1A7A3D754AF}"/>
    <cellStyle name="Normal 6 10 2 3" xfId="3116" xr:uid="{84F6AE9D-2D72-4073-AA68-A1B6FE9ED58D}"/>
    <cellStyle name="Normal 6 10 2 4" xfId="3117" xr:uid="{5F6391EF-AA1D-4B17-AB4B-8B2982A93580}"/>
    <cellStyle name="Normal 6 10 3" xfId="3118" xr:uid="{7B7DF406-0C11-410A-92D6-11D267502580}"/>
    <cellStyle name="Normal 6 10 4" xfId="3119" xr:uid="{F77B8D9B-D4F2-463B-A0B2-F2CF2E79D11D}"/>
    <cellStyle name="Normal 6 10 5" xfId="3120" xr:uid="{5B91087B-A572-4FC5-A096-ADF7A386F75A}"/>
    <cellStyle name="Normal 6 11" xfId="1438" xr:uid="{2C1C5CAE-EBDA-41C7-8ADD-F35ABBC67B70}"/>
    <cellStyle name="Normal 6 11 2" xfId="3121" xr:uid="{C63CDAE9-5712-4E2A-9C61-9AC1EF4C4064}"/>
    <cellStyle name="Normal 6 11 3" xfId="3122" xr:uid="{20EDE3A6-B200-438B-BBAC-EF32817B5667}"/>
    <cellStyle name="Normal 6 11 4" xfId="3123" xr:uid="{902F8AE8-7132-4EA3-8F0A-EF95F364CC3C}"/>
    <cellStyle name="Normal 6 12" xfId="902" xr:uid="{DCC6D19C-7AEB-4730-895A-5F9C5696BF71}"/>
    <cellStyle name="Normal 6 12 2" xfId="3124" xr:uid="{28490173-05CD-4543-8FF7-3EDB32AF0D24}"/>
    <cellStyle name="Normal 6 12 3" xfId="3125" xr:uid="{E64D871A-F270-43B1-9DDF-DD8F995B200F}"/>
    <cellStyle name="Normal 6 12 4" xfId="3126" xr:uid="{8FF01834-D570-4A36-B5D3-31E7EC630888}"/>
    <cellStyle name="Normal 6 13" xfId="899" xr:uid="{1610B9AC-F4CC-4AC9-8DE1-87B461C3F134}"/>
    <cellStyle name="Normal 6 13 2" xfId="3128" xr:uid="{22FA594D-3EEF-4D49-B496-BC4E1A9F17F9}"/>
    <cellStyle name="Normal 6 13 3" xfId="4315" xr:uid="{EA7895C6-EB9D-41BC-9DF2-AC033B927929}"/>
    <cellStyle name="Normal 6 13 4" xfId="3127" xr:uid="{A840E286-1F8D-4AFB-B349-7ECA4FFB8A93}"/>
    <cellStyle name="Normal 6 13 5" xfId="5319" xr:uid="{8FF1D159-BE06-4DA0-AB3C-6D76D83884CA}"/>
    <cellStyle name="Normal 6 14" xfId="3129" xr:uid="{6B18EA97-58C1-4610-A01B-5869BBAEDDC8}"/>
    <cellStyle name="Normal 6 15" xfId="3130" xr:uid="{E9AB6142-339F-457D-9693-141815E1E8FA}"/>
    <cellStyle name="Normal 6 16" xfId="3131" xr:uid="{1EA3BA13-8C7B-4E46-9653-274EC540B0FD}"/>
    <cellStyle name="Normal 6 2" xfId="110" xr:uid="{9FA0E8EB-7F40-4B6B-8EEF-54461F1C6460}"/>
    <cellStyle name="Normal 6 2 2" xfId="320" xr:uid="{B0697FAF-5BB5-4662-BD48-5AB8299558A8}"/>
    <cellStyle name="Normal 6 2 2 2" xfId="4671" xr:uid="{0B706648-1075-479B-9985-1909370CC620}"/>
    <cellStyle name="Normal 6 2 3" xfId="4560" xr:uid="{3801BAA4-D3BC-4779-9479-BE9969F394A8}"/>
    <cellStyle name="Normal 6 3" xfId="111" xr:uid="{152472BB-D8BF-4041-8664-3A9EB2B9C7D9}"/>
    <cellStyle name="Normal 6 3 10" xfId="3132" xr:uid="{E746623C-A090-43EA-8167-DF3FE1049950}"/>
    <cellStyle name="Normal 6 3 11" xfId="3133" xr:uid="{59763614-E5C4-4063-A29F-A040F17E13B1}"/>
    <cellStyle name="Normal 6 3 2" xfId="112" xr:uid="{C09A66D6-8B99-45FD-9D98-7BAFEFA5697B}"/>
    <cellStyle name="Normal 6 3 2 2" xfId="113" xr:uid="{1C915726-42C7-44A3-88B8-828BBB1561B3}"/>
    <cellStyle name="Normal 6 3 2 2 2" xfId="321" xr:uid="{6440D77E-0F0D-4CB0-B6E6-6E3B0620E91D}"/>
    <cellStyle name="Normal 6 3 2 2 2 2" xfId="603" xr:uid="{3F9444A6-16D4-42B0-9CF2-DE65EEF1C467}"/>
    <cellStyle name="Normal 6 3 2 2 2 2 2" xfId="604" xr:uid="{FF9ADC91-4597-4846-86F0-2128AA258908}"/>
    <cellStyle name="Normal 6 3 2 2 2 2 2 2" xfId="1439" xr:uid="{BAED63B8-C166-4565-81F0-90D3B963B182}"/>
    <cellStyle name="Normal 6 3 2 2 2 2 2 2 2" xfId="1440" xr:uid="{260695B9-4408-45DC-B06D-A62AE9F2C626}"/>
    <cellStyle name="Normal 6 3 2 2 2 2 2 3" xfId="1441" xr:uid="{B8879274-A002-4577-9E37-AE9880BC116E}"/>
    <cellStyle name="Normal 6 3 2 2 2 2 3" xfId="1442" xr:uid="{C74DCA61-EBA5-40CA-ABE2-3DAC003B1393}"/>
    <cellStyle name="Normal 6 3 2 2 2 2 3 2" xfId="1443" xr:uid="{44E6734D-29F0-4D02-AE77-FBAB38E5725C}"/>
    <cellStyle name="Normal 6 3 2 2 2 2 4" xfId="1444" xr:uid="{9227293E-9A35-469E-A71F-4636ED25E46B}"/>
    <cellStyle name="Normal 6 3 2 2 2 3" xfId="605" xr:uid="{221BFE0C-23E3-4EBB-94DB-2521F318A3A5}"/>
    <cellStyle name="Normal 6 3 2 2 2 3 2" xfId="1445" xr:uid="{7F8864EE-F255-4156-B401-95DFDC3BE69D}"/>
    <cellStyle name="Normal 6 3 2 2 2 3 2 2" xfId="1446" xr:uid="{D9F87690-1C8C-4D2B-8B8F-40EF4224AA05}"/>
    <cellStyle name="Normal 6 3 2 2 2 3 3" xfId="1447" xr:uid="{5822ED68-B488-476A-9AC1-1D4BDD8E2BA2}"/>
    <cellStyle name="Normal 6 3 2 2 2 3 4" xfId="3134" xr:uid="{FF6DE9FF-35EE-413E-8E56-715DCD52C846}"/>
    <cellStyle name="Normal 6 3 2 2 2 4" xfId="1448" xr:uid="{05E8FC5A-BC55-41D1-97A0-66A15D472754}"/>
    <cellStyle name="Normal 6 3 2 2 2 4 2" xfId="1449" xr:uid="{0F8B161E-6382-4D1E-A9E8-A8E937AACDD0}"/>
    <cellStyle name="Normal 6 3 2 2 2 5" xfId="1450" xr:uid="{63655F24-59D6-4722-9984-A26A3EE95AAE}"/>
    <cellStyle name="Normal 6 3 2 2 2 6" xfId="3135" xr:uid="{5DF9DF16-C024-4DAD-A314-D9054C8B0B07}"/>
    <cellStyle name="Normal 6 3 2 2 3" xfId="322" xr:uid="{A2A42AB2-30FF-4BA5-9E5C-C6652D5BB889}"/>
    <cellStyle name="Normal 6 3 2 2 3 2" xfId="606" xr:uid="{496201FB-E1D4-4D20-8DB3-20FB63399B5F}"/>
    <cellStyle name="Normal 6 3 2 2 3 2 2" xfId="607" xr:uid="{8E0F2AC7-0B0C-4DDE-BBFB-4C53339708C3}"/>
    <cellStyle name="Normal 6 3 2 2 3 2 2 2" xfId="1451" xr:uid="{AEF29947-A767-4947-883E-114EE2F21EE5}"/>
    <cellStyle name="Normal 6 3 2 2 3 2 2 2 2" xfId="1452" xr:uid="{6C90ABF3-11CC-43D5-B679-51EE23AA7EEC}"/>
    <cellStyle name="Normal 6 3 2 2 3 2 2 3" xfId="1453" xr:uid="{954F1E2A-983C-4646-AF74-E68095F1E553}"/>
    <cellStyle name="Normal 6 3 2 2 3 2 3" xfId="1454" xr:uid="{9BE6DE52-2799-4441-9788-CA0439AC640F}"/>
    <cellStyle name="Normal 6 3 2 2 3 2 3 2" xfId="1455" xr:uid="{96564BEE-D19B-42F4-B45E-B0B710D96043}"/>
    <cellStyle name="Normal 6 3 2 2 3 2 4" xfId="1456" xr:uid="{090095D0-53BE-4905-AF06-3E127A603B2B}"/>
    <cellStyle name="Normal 6 3 2 2 3 3" xfId="608" xr:uid="{4678581E-6A64-4A00-B036-62F4BEE17B00}"/>
    <cellStyle name="Normal 6 3 2 2 3 3 2" xfId="1457" xr:uid="{AD1318D6-4ACC-4D37-AB47-CCD3C7CE9440}"/>
    <cellStyle name="Normal 6 3 2 2 3 3 2 2" xfId="1458" xr:uid="{D22B4C82-1B5B-4E2F-A2DC-7E9997EF10AF}"/>
    <cellStyle name="Normal 6 3 2 2 3 3 3" xfId="1459" xr:uid="{F15222EA-97D7-4C0C-BBC4-8819D9EC1B9B}"/>
    <cellStyle name="Normal 6 3 2 2 3 4" xfId="1460" xr:uid="{DADA0C83-10CD-4FE6-8F3C-303AE16A54BB}"/>
    <cellStyle name="Normal 6 3 2 2 3 4 2" xfId="1461" xr:uid="{E0946846-AA42-472B-8A52-32AE461B0938}"/>
    <cellStyle name="Normal 6 3 2 2 3 5" xfId="1462" xr:uid="{F35E4DC0-566F-4554-B7B0-0CE855012A99}"/>
    <cellStyle name="Normal 6 3 2 2 4" xfId="609" xr:uid="{D101878D-5241-40DC-8302-1A8933E1EEE4}"/>
    <cellStyle name="Normal 6 3 2 2 4 2" xfId="610" xr:uid="{8D39F059-0B71-4EA5-882D-1C14596624CB}"/>
    <cellStyle name="Normal 6 3 2 2 4 2 2" xfId="1463" xr:uid="{88AC40C1-E2C3-4E3A-9CC8-ACD65799C762}"/>
    <cellStyle name="Normal 6 3 2 2 4 2 2 2" xfId="1464" xr:uid="{1BACD93F-6E9B-454B-8186-91CA179244DD}"/>
    <cellStyle name="Normal 6 3 2 2 4 2 3" xfId="1465" xr:uid="{EBDC2EAA-E305-4966-BB94-23DF81F86752}"/>
    <cellStyle name="Normal 6 3 2 2 4 3" xfId="1466" xr:uid="{3C9E8D23-A385-4254-BDDA-27DD7177D493}"/>
    <cellStyle name="Normal 6 3 2 2 4 3 2" xfId="1467" xr:uid="{16CA8AAC-66A6-4638-B3DA-2FE6825E0749}"/>
    <cellStyle name="Normal 6 3 2 2 4 4" xfId="1468" xr:uid="{15121519-9AA3-4A07-BF32-401B090D0381}"/>
    <cellStyle name="Normal 6 3 2 2 5" xfId="611" xr:uid="{F34FC275-B276-4D3F-9CA8-8C53FE1A16D8}"/>
    <cellStyle name="Normal 6 3 2 2 5 2" xfId="1469" xr:uid="{3F186524-8EEA-4300-BD71-2A223BE5EB1E}"/>
    <cellStyle name="Normal 6 3 2 2 5 2 2" xfId="1470" xr:uid="{E69B4D76-A250-4BD2-865E-8AC6699E9FFB}"/>
    <cellStyle name="Normal 6 3 2 2 5 3" xfId="1471" xr:uid="{42F44226-569F-4FCD-8A09-C1DC8FA3D564}"/>
    <cellStyle name="Normal 6 3 2 2 5 4" xfId="3136" xr:uid="{BE615ED4-3184-4257-93DB-B682081788A2}"/>
    <cellStyle name="Normal 6 3 2 2 6" xfId="1472" xr:uid="{AA69118D-3FA4-4C22-BDD8-FE8EE51716C1}"/>
    <cellStyle name="Normal 6 3 2 2 6 2" xfId="1473" xr:uid="{2CAB08A3-AF9D-4A8A-957A-5E60825D9472}"/>
    <cellStyle name="Normal 6 3 2 2 7" xfId="1474" xr:uid="{4FC8F9FF-BA11-482C-9E95-D911B4AA48B8}"/>
    <cellStyle name="Normal 6 3 2 2 8" xfId="3137" xr:uid="{D02674A5-5887-4780-9577-8287B1F148C9}"/>
    <cellStyle name="Normal 6 3 2 3" xfId="323" xr:uid="{D17D2DA5-E9AA-464F-9DE3-65B47FA2BDF6}"/>
    <cellStyle name="Normal 6 3 2 3 2" xfId="612" xr:uid="{1840013A-5B50-42B0-9044-42A2990BEAB4}"/>
    <cellStyle name="Normal 6 3 2 3 2 2" xfId="613" xr:uid="{718709CF-C749-4545-B888-4334403BC6EA}"/>
    <cellStyle name="Normal 6 3 2 3 2 2 2" xfId="1475" xr:uid="{1179CC18-9F0D-4D2F-AEC3-2413A0772EF2}"/>
    <cellStyle name="Normal 6 3 2 3 2 2 2 2" xfId="1476" xr:uid="{6B972676-E275-4440-97ED-A19AD4A9009E}"/>
    <cellStyle name="Normal 6 3 2 3 2 2 3" xfId="1477" xr:uid="{BF9B6952-3EA8-4E5D-AA14-4941D56F0D4E}"/>
    <cellStyle name="Normal 6 3 2 3 2 3" xfId="1478" xr:uid="{E0066EA9-2981-474C-B4BC-9B38C3F3F779}"/>
    <cellStyle name="Normal 6 3 2 3 2 3 2" xfId="1479" xr:uid="{4B927C56-5BFC-4260-86A4-E94EEF3975E1}"/>
    <cellStyle name="Normal 6 3 2 3 2 4" xfId="1480" xr:uid="{3E77E1E9-515C-40B4-AE0E-6426740E8279}"/>
    <cellStyle name="Normal 6 3 2 3 3" xfId="614" xr:uid="{1082EB3D-E6F9-4F08-8170-AAD842CD9592}"/>
    <cellStyle name="Normal 6 3 2 3 3 2" xfId="1481" xr:uid="{E6CC978A-2182-4B91-A001-0E68D8905265}"/>
    <cellStyle name="Normal 6 3 2 3 3 2 2" xfId="1482" xr:uid="{79CAE916-97D7-447D-8566-36D5D4E5F208}"/>
    <cellStyle name="Normal 6 3 2 3 3 3" xfId="1483" xr:uid="{04E984F6-B56B-4B10-B880-ACB78E1A3940}"/>
    <cellStyle name="Normal 6 3 2 3 3 4" xfId="3138" xr:uid="{EE58C327-1137-40B3-811E-C4AE0F03BB87}"/>
    <cellStyle name="Normal 6 3 2 3 4" xfId="1484" xr:uid="{3CE82D7B-5F3D-4681-94A3-A4B53B4785C4}"/>
    <cellStyle name="Normal 6 3 2 3 4 2" xfId="1485" xr:uid="{63459D7B-6A1B-40A7-BDFB-A528DD3F8146}"/>
    <cellStyle name="Normal 6 3 2 3 5" xfId="1486" xr:uid="{02D34CF8-BCF4-40B7-B48B-CA296AA22172}"/>
    <cellStyle name="Normal 6 3 2 3 6" xfId="3139" xr:uid="{6CF222FB-1478-4A34-BC02-060C9EA3E9FD}"/>
    <cellStyle name="Normal 6 3 2 4" xfId="324" xr:uid="{2F781090-0A34-4B17-A87F-3BC9D659154F}"/>
    <cellStyle name="Normal 6 3 2 4 2" xfId="615" xr:uid="{822AF89F-9719-44FF-9F4E-E2D57D623251}"/>
    <cellStyle name="Normal 6 3 2 4 2 2" xfId="616" xr:uid="{51FD3C18-9DD4-4761-87FD-F1942DE78259}"/>
    <cellStyle name="Normal 6 3 2 4 2 2 2" xfId="1487" xr:uid="{17B3AF80-3636-4DED-A990-C8DB6EECE761}"/>
    <cellStyle name="Normal 6 3 2 4 2 2 2 2" xfId="1488" xr:uid="{289AAFC0-5640-49E1-84DD-E43A63C87AC5}"/>
    <cellStyle name="Normal 6 3 2 4 2 2 3" xfId="1489" xr:uid="{C436A4B7-F92C-4BE8-A933-71F50780AF4C}"/>
    <cellStyle name="Normal 6 3 2 4 2 3" xfId="1490" xr:uid="{981C7454-7477-42F0-8694-8DD09D1C1F62}"/>
    <cellStyle name="Normal 6 3 2 4 2 3 2" xfId="1491" xr:uid="{E07C443E-349F-4585-9D90-2A22A5D651C9}"/>
    <cellStyle name="Normal 6 3 2 4 2 4" xfId="1492" xr:uid="{CAEE694C-E362-497A-B9DD-14633F985E60}"/>
    <cellStyle name="Normal 6 3 2 4 3" xfId="617" xr:uid="{E51B16C8-F6BC-4BEA-9EA9-79FFDA3E1750}"/>
    <cellStyle name="Normal 6 3 2 4 3 2" xfId="1493" xr:uid="{2BB727BA-2FD9-4D0F-B5AA-8B13FB3DF5D7}"/>
    <cellStyle name="Normal 6 3 2 4 3 2 2" xfId="1494" xr:uid="{FBA84086-C7FD-471D-A4A9-0533B1D13628}"/>
    <cellStyle name="Normal 6 3 2 4 3 3" xfId="1495" xr:uid="{A43A11D6-93E3-454C-8C06-6724A7E8A343}"/>
    <cellStyle name="Normal 6 3 2 4 4" xfId="1496" xr:uid="{96FDB97E-F7FD-4189-8F61-15DA46B0C6B8}"/>
    <cellStyle name="Normal 6 3 2 4 4 2" xfId="1497" xr:uid="{B246D523-CBF7-4CA3-BAF3-E76541BC316E}"/>
    <cellStyle name="Normal 6 3 2 4 5" xfId="1498" xr:uid="{016C2CBF-DC0B-423E-BFB4-0B9719C23CFC}"/>
    <cellStyle name="Normal 6 3 2 5" xfId="325" xr:uid="{69106CE7-FB0B-4724-90F8-27212097A8C9}"/>
    <cellStyle name="Normal 6 3 2 5 2" xfId="618" xr:uid="{A5FD67D5-42BB-41EA-AB23-2ED738164ABE}"/>
    <cellStyle name="Normal 6 3 2 5 2 2" xfId="1499" xr:uid="{83125338-61F4-4A60-B12C-5758D44895D0}"/>
    <cellStyle name="Normal 6 3 2 5 2 2 2" xfId="1500" xr:uid="{5389494E-4FF2-4B9F-B7A6-162500039099}"/>
    <cellStyle name="Normal 6 3 2 5 2 3" xfId="1501" xr:uid="{1FD2EB3E-9307-4854-870D-1741545A60AF}"/>
    <cellStyle name="Normal 6 3 2 5 3" xfId="1502" xr:uid="{042EF4E9-2810-4542-A7B2-4D4C2DBDB241}"/>
    <cellStyle name="Normal 6 3 2 5 3 2" xfId="1503" xr:uid="{8C74BFF1-C56F-45BC-9A41-B98483145BC1}"/>
    <cellStyle name="Normal 6 3 2 5 4" xfId="1504" xr:uid="{32DBD5A3-791B-43EB-8128-A55C5154962E}"/>
    <cellStyle name="Normal 6 3 2 6" xfId="619" xr:uid="{74A208F6-9D3F-459F-8E5B-4D1935321C6F}"/>
    <cellStyle name="Normal 6 3 2 6 2" xfId="1505" xr:uid="{A5875DF8-C447-4CB2-8DD4-423C75F3DAB5}"/>
    <cellStyle name="Normal 6 3 2 6 2 2" xfId="1506" xr:uid="{DB1F4FA4-98C9-4307-8EDF-06FE779D873A}"/>
    <cellStyle name="Normal 6 3 2 6 3" xfId="1507" xr:uid="{0A20236A-9BF8-498B-90A9-FBD253912416}"/>
    <cellStyle name="Normal 6 3 2 6 4" xfId="3140" xr:uid="{4397F433-EC7F-4180-A016-C8CB91E607D5}"/>
    <cellStyle name="Normal 6 3 2 7" xfId="1508" xr:uid="{CECCA616-16A2-4516-9DE8-6B89AF886DC5}"/>
    <cellStyle name="Normal 6 3 2 7 2" xfId="1509" xr:uid="{67F1FD26-495A-4D24-AE6A-AB9F2575795C}"/>
    <cellStyle name="Normal 6 3 2 8" xfId="1510" xr:uid="{D225CB90-3525-4C9D-B121-328ED4524E23}"/>
    <cellStyle name="Normal 6 3 2 9" xfId="3141" xr:uid="{9F2A2A21-85B7-4B65-865E-6877617E1B0D}"/>
    <cellStyle name="Normal 6 3 3" xfId="114" xr:uid="{8FF1CA85-C2E7-47CB-84B3-E6D2C825B3AC}"/>
    <cellStyle name="Normal 6 3 3 2" xfId="115" xr:uid="{6ED73F38-DD6B-4A16-82E7-6F63948362D2}"/>
    <cellStyle name="Normal 6 3 3 2 2" xfId="620" xr:uid="{D3F37564-2003-4837-8417-AE002C505CF8}"/>
    <cellStyle name="Normal 6 3 3 2 2 2" xfId="621" xr:uid="{B9B10AE2-1458-424C-BE4F-CF15FD9D2138}"/>
    <cellStyle name="Normal 6 3 3 2 2 2 2" xfId="1511" xr:uid="{67BA9B26-0594-4EDC-9486-A3A0477DAC4F}"/>
    <cellStyle name="Normal 6 3 3 2 2 2 2 2" xfId="1512" xr:uid="{9834A7F4-23F9-4E31-A622-B36B02E6F4ED}"/>
    <cellStyle name="Normal 6 3 3 2 2 2 3" xfId="1513" xr:uid="{B9C1A70B-0CC3-48C7-B2E4-F8E18DAD84D3}"/>
    <cellStyle name="Normal 6 3 3 2 2 3" xfId="1514" xr:uid="{6B322431-F46B-46AC-84EC-B4154D47736B}"/>
    <cellStyle name="Normal 6 3 3 2 2 3 2" xfId="1515" xr:uid="{FF1C0D13-0FCE-4179-AE77-1EF1AFB69827}"/>
    <cellStyle name="Normal 6 3 3 2 2 4" xfId="1516" xr:uid="{8360BF04-C848-4ADC-A797-BB1CC8C86643}"/>
    <cellStyle name="Normal 6 3 3 2 3" xfId="622" xr:uid="{052814EE-3FAD-4A43-8E3E-0DDA3A50F00C}"/>
    <cellStyle name="Normal 6 3 3 2 3 2" xfId="1517" xr:uid="{EE6793F9-2F18-4E26-9869-7589C5E669BD}"/>
    <cellStyle name="Normal 6 3 3 2 3 2 2" xfId="1518" xr:uid="{AEABB850-F6F0-46B9-A89C-09B06824DE4A}"/>
    <cellStyle name="Normal 6 3 3 2 3 3" xfId="1519" xr:uid="{4D8BB5D0-793C-4585-AD98-84EB36F0B488}"/>
    <cellStyle name="Normal 6 3 3 2 3 4" xfId="3142" xr:uid="{479388BE-0306-417D-A064-A8A13F9C97E1}"/>
    <cellStyle name="Normal 6 3 3 2 4" xfId="1520" xr:uid="{1324788E-3DE7-424D-9040-9AE8A827D4B0}"/>
    <cellStyle name="Normal 6 3 3 2 4 2" xfId="1521" xr:uid="{3F2224A1-95AB-47F5-A31F-72B780FDA98E}"/>
    <cellStyle name="Normal 6 3 3 2 5" xfId="1522" xr:uid="{B0E5CC65-844F-4B08-9159-7A54D21AE56A}"/>
    <cellStyle name="Normal 6 3 3 2 6" xfId="3143" xr:uid="{42BF3B4A-AE20-461B-B66B-0D95121ACC9C}"/>
    <cellStyle name="Normal 6 3 3 3" xfId="326" xr:uid="{17456466-C43A-4CBD-B325-A505E2A62B71}"/>
    <cellStyle name="Normal 6 3 3 3 2" xfId="623" xr:uid="{1F8523DA-6DEF-445F-840C-7FC0A25D7984}"/>
    <cellStyle name="Normal 6 3 3 3 2 2" xfId="624" xr:uid="{7ADD46AF-98F8-4396-8217-17834F4CA4DA}"/>
    <cellStyle name="Normal 6 3 3 3 2 2 2" xfId="1523" xr:uid="{E20600D3-EC2F-4122-972E-CEDA1F3638B9}"/>
    <cellStyle name="Normal 6 3 3 3 2 2 2 2" xfId="1524" xr:uid="{637E0659-312C-42F8-990F-1B60C0459259}"/>
    <cellStyle name="Normal 6 3 3 3 2 2 3" xfId="1525" xr:uid="{BD97A315-A715-427A-921B-0A70B882DE24}"/>
    <cellStyle name="Normal 6 3 3 3 2 3" xfId="1526" xr:uid="{0CA6A7B0-BFAF-48C3-86B6-6C1BFBA10BF6}"/>
    <cellStyle name="Normal 6 3 3 3 2 3 2" xfId="1527" xr:uid="{9B25C7CD-3C75-4BE6-8B13-F70BC9C10A88}"/>
    <cellStyle name="Normal 6 3 3 3 2 4" xfId="1528" xr:uid="{F5421AD8-D1CB-4D3A-BEC7-DFD7227CD978}"/>
    <cellStyle name="Normal 6 3 3 3 3" xfId="625" xr:uid="{8D116BEC-13C8-48EE-8696-D5E26CE6E0A1}"/>
    <cellStyle name="Normal 6 3 3 3 3 2" xfId="1529" xr:uid="{07B55905-898E-42FF-A99D-63BC6B2A5589}"/>
    <cellStyle name="Normal 6 3 3 3 3 2 2" xfId="1530" xr:uid="{88E46509-6909-44F9-ADF3-073C9DA91ED3}"/>
    <cellStyle name="Normal 6 3 3 3 3 3" xfId="1531" xr:uid="{A9B27700-D01D-4905-84D8-9B80ED7B2E39}"/>
    <cellStyle name="Normal 6 3 3 3 4" xfId="1532" xr:uid="{C6BCFF1C-78E3-44E5-AE49-8BD68CCA190F}"/>
    <cellStyle name="Normal 6 3 3 3 4 2" xfId="1533" xr:uid="{8F028583-750E-48DD-BA4E-F3623316EEF5}"/>
    <cellStyle name="Normal 6 3 3 3 5" xfId="1534" xr:uid="{25DB5807-B1D6-4E39-9500-88BE90B96614}"/>
    <cellStyle name="Normal 6 3 3 4" xfId="327" xr:uid="{67F5F2C2-E78F-44A3-BF07-B8331DF59F4B}"/>
    <cellStyle name="Normal 6 3 3 4 2" xfId="626" xr:uid="{18BFA507-842C-4040-B9C5-950F6315C1CE}"/>
    <cellStyle name="Normal 6 3 3 4 2 2" xfId="1535" xr:uid="{99D35C06-F6A4-462C-93A3-5B476794C863}"/>
    <cellStyle name="Normal 6 3 3 4 2 2 2" xfId="1536" xr:uid="{B88BA446-0C5E-4D2C-A05F-B2250D32664E}"/>
    <cellStyle name="Normal 6 3 3 4 2 3" xfId="1537" xr:uid="{5BAB7676-31E8-48A0-A3F0-511EC5C91921}"/>
    <cellStyle name="Normal 6 3 3 4 3" xfId="1538" xr:uid="{BC32663E-A01E-4B57-8EA5-AE1680396FB7}"/>
    <cellStyle name="Normal 6 3 3 4 3 2" xfId="1539" xr:uid="{5BC5EBA3-D148-43D0-B548-F964BBFE8094}"/>
    <cellStyle name="Normal 6 3 3 4 4" xfId="1540" xr:uid="{AFA146D0-8D7E-4BE7-94DE-347C32518C1B}"/>
    <cellStyle name="Normal 6 3 3 5" xfId="627" xr:uid="{1BD16554-442F-43D0-A71E-EA4856A66DDA}"/>
    <cellStyle name="Normal 6 3 3 5 2" xfId="1541" xr:uid="{799A84D4-9310-4E6E-BC41-264BFC96EDD1}"/>
    <cellStyle name="Normal 6 3 3 5 2 2" xfId="1542" xr:uid="{DB0EBB04-2C6B-4206-A994-9EC4C14B1CB6}"/>
    <cellStyle name="Normal 6 3 3 5 3" xfId="1543" xr:uid="{9A6C4007-6FEB-4DCC-BFB6-611BF2EDBA65}"/>
    <cellStyle name="Normal 6 3 3 5 4" xfId="3144" xr:uid="{13B4A1DD-644E-4A42-8E47-675780230D72}"/>
    <cellStyle name="Normal 6 3 3 6" xfId="1544" xr:uid="{ACD5AB1B-EBFA-4159-86BB-B99483E031C0}"/>
    <cellStyle name="Normal 6 3 3 6 2" xfId="1545" xr:uid="{FBFD5050-7B7B-42B2-90C0-0E0D21619448}"/>
    <cellStyle name="Normal 6 3 3 7" xfId="1546" xr:uid="{9A944560-9C4E-441C-B15C-5E40C46C68CA}"/>
    <cellStyle name="Normal 6 3 3 8" xfId="3145" xr:uid="{290DC61B-6249-407E-A5D3-E7EFCB2AFFB2}"/>
    <cellStyle name="Normal 6 3 4" xfId="116" xr:uid="{E524B892-4596-4C70-946D-D1873E7E9767}"/>
    <cellStyle name="Normal 6 3 4 2" xfId="447" xr:uid="{F7156DCD-C891-4E84-9DB8-01E63E196874}"/>
    <cellStyle name="Normal 6 3 4 2 2" xfId="628" xr:uid="{686DC0B8-FC2C-4FD4-AAE3-72300727199E}"/>
    <cellStyle name="Normal 6 3 4 2 2 2" xfId="1547" xr:uid="{B5054941-1D53-43DD-B022-29AEDC9F5567}"/>
    <cellStyle name="Normal 6 3 4 2 2 2 2" xfId="1548" xr:uid="{B702972B-218E-467D-8599-3DAB34F8D38A}"/>
    <cellStyle name="Normal 6 3 4 2 2 3" xfId="1549" xr:uid="{E2AE99F9-B5CF-4299-BE51-6EF9A84E40DF}"/>
    <cellStyle name="Normal 6 3 4 2 2 4" xfId="3146" xr:uid="{34ED1C89-F50D-4310-94B3-928D93AD2206}"/>
    <cellStyle name="Normal 6 3 4 2 3" xfId="1550" xr:uid="{8F22698A-892B-4F0C-BD0A-6082F5335FA4}"/>
    <cellStyle name="Normal 6 3 4 2 3 2" xfId="1551" xr:uid="{5B4CAF9E-425A-4A51-9B05-87477C9298BF}"/>
    <cellStyle name="Normal 6 3 4 2 4" xfId="1552" xr:uid="{39CE8391-50D5-4F4D-A1AD-856F65CCB090}"/>
    <cellStyle name="Normal 6 3 4 2 5" xfId="3147" xr:uid="{4823228D-224A-4A67-8476-3ABC49797776}"/>
    <cellStyle name="Normal 6 3 4 3" xfId="629" xr:uid="{CB160272-4D46-4A9B-AE3A-32C9BBB1A4DB}"/>
    <cellStyle name="Normal 6 3 4 3 2" xfId="1553" xr:uid="{78DB65A0-53B8-4AEC-9A3E-2A6FCFE50D3C}"/>
    <cellStyle name="Normal 6 3 4 3 2 2" xfId="1554" xr:uid="{31995F12-D632-42F4-902F-FEC5EAE0C795}"/>
    <cellStyle name="Normal 6 3 4 3 3" xfId="1555" xr:uid="{3C5DD18C-F83D-4438-9576-8F3F9C71C34A}"/>
    <cellStyle name="Normal 6 3 4 3 4" xfId="3148" xr:uid="{C9234ADF-E121-412E-BB36-4B96BDF886EE}"/>
    <cellStyle name="Normal 6 3 4 4" xfId="1556" xr:uid="{A297F90A-07FA-4993-BCF6-7280D5DA5DCB}"/>
    <cellStyle name="Normal 6 3 4 4 2" xfId="1557" xr:uid="{A3724AB6-3B73-4611-A67B-92A88A6B62F7}"/>
    <cellStyle name="Normal 6 3 4 4 3" xfId="3149" xr:uid="{41382615-4FEB-46F7-813C-2F4CA81DFA82}"/>
    <cellStyle name="Normal 6 3 4 4 4" xfId="3150" xr:uid="{99E5D4C6-237F-440F-8A90-CD52ACEBE519}"/>
    <cellStyle name="Normal 6 3 4 5" xfId="1558" xr:uid="{D182FE23-2F3E-476F-820D-7F91E5787F85}"/>
    <cellStyle name="Normal 6 3 4 6" xfId="3151" xr:uid="{7FCE44F5-AE38-4E2D-A65D-9287A6866B49}"/>
    <cellStyle name="Normal 6 3 4 7" xfId="3152" xr:uid="{B0A95886-F2D6-4A96-BF94-4B5E0E3A299C}"/>
    <cellStyle name="Normal 6 3 5" xfId="328" xr:uid="{0A82405C-0963-4881-9DE4-2B2D84F5009F}"/>
    <cellStyle name="Normal 6 3 5 2" xfId="630" xr:uid="{33CEF74A-8E96-4A8B-94E8-85395F74809C}"/>
    <cellStyle name="Normal 6 3 5 2 2" xfId="631" xr:uid="{4B52F098-DABD-4970-82F6-E53D3BCEFBBA}"/>
    <cellStyle name="Normal 6 3 5 2 2 2" xfId="1559" xr:uid="{0185E5E7-1194-461E-9A1E-42780DC74402}"/>
    <cellStyle name="Normal 6 3 5 2 2 2 2" xfId="1560" xr:uid="{95CC1423-F259-4CF0-AF9C-439F9F586A8C}"/>
    <cellStyle name="Normal 6 3 5 2 2 3" xfId="1561" xr:uid="{5470FC5C-AD92-44A1-B3CC-918333A05EDB}"/>
    <cellStyle name="Normal 6 3 5 2 3" xfId="1562" xr:uid="{9A92BFCE-9250-4EED-9F44-CB1D38586408}"/>
    <cellStyle name="Normal 6 3 5 2 3 2" xfId="1563" xr:uid="{DC9EE967-958C-473C-8B5C-89428BED2425}"/>
    <cellStyle name="Normal 6 3 5 2 4" xfId="1564" xr:uid="{DF7A31F7-1B72-407F-A576-B767173CF925}"/>
    <cellStyle name="Normal 6 3 5 3" xfId="632" xr:uid="{B940E7FA-2E15-4AF0-8667-1CA1C4F11AD3}"/>
    <cellStyle name="Normal 6 3 5 3 2" xfId="1565" xr:uid="{AB146A9B-EFF5-4170-91C8-CE194A7CE4F6}"/>
    <cellStyle name="Normal 6 3 5 3 2 2" xfId="1566" xr:uid="{70210E47-708B-465D-A011-D846530AA8F3}"/>
    <cellStyle name="Normal 6 3 5 3 3" xfId="1567" xr:uid="{4A342090-1A88-4A88-8DAE-F6CD66D3D735}"/>
    <cellStyle name="Normal 6 3 5 3 4" xfId="3153" xr:uid="{1BDE4876-BD08-4574-ADEA-023B8B3F2C62}"/>
    <cellStyle name="Normal 6 3 5 4" xfId="1568" xr:uid="{EE15DC90-B233-4552-A4C5-47A077E97002}"/>
    <cellStyle name="Normal 6 3 5 4 2" xfId="1569" xr:uid="{A7E76980-3340-49BC-A805-8B120FECC097}"/>
    <cellStyle name="Normal 6 3 5 5" xfId="1570" xr:uid="{7A1EA503-DBED-4D5F-BD5F-770E1C0B0E4E}"/>
    <cellStyle name="Normal 6 3 5 6" xfId="3154" xr:uid="{E049A203-7B4A-4F86-8CAA-5489B44BE4CB}"/>
    <cellStyle name="Normal 6 3 6" xfId="329" xr:uid="{AB6931FF-2C7A-48EF-9A12-6639B83E03A2}"/>
    <cellStyle name="Normal 6 3 6 2" xfId="633" xr:uid="{05167B04-AB36-43D6-9C68-621630ECF3BB}"/>
    <cellStyle name="Normal 6 3 6 2 2" xfId="1571" xr:uid="{D1FDD3B7-64B0-4609-BF46-570F371838D7}"/>
    <cellStyle name="Normal 6 3 6 2 2 2" xfId="1572" xr:uid="{C608BBCB-C2B8-466D-9273-1ECEE696774B}"/>
    <cellStyle name="Normal 6 3 6 2 3" xfId="1573" xr:uid="{FC32B71A-DD3A-4E65-BD81-4299C22F8129}"/>
    <cellStyle name="Normal 6 3 6 2 4" xfId="3155" xr:uid="{BD868029-1C7A-488B-B5DB-0040B9C0DF60}"/>
    <cellStyle name="Normal 6 3 6 3" xfId="1574" xr:uid="{FADDAEE1-EB25-40CB-9F58-D02779587392}"/>
    <cellStyle name="Normal 6 3 6 3 2" xfId="1575" xr:uid="{64B65308-11FE-4322-B362-461921198012}"/>
    <cellStyle name="Normal 6 3 6 4" xfId="1576" xr:uid="{D76FA659-764E-423B-B08E-70112A017F09}"/>
    <cellStyle name="Normal 6 3 6 5" xfId="3156" xr:uid="{D8E88D83-33BF-49F0-B3F1-C5F667D67E92}"/>
    <cellStyle name="Normal 6 3 7" xfId="634" xr:uid="{2CE6BFBB-5AA5-402D-AFEF-6BCBE2EFA4B9}"/>
    <cellStyle name="Normal 6 3 7 2" xfId="1577" xr:uid="{8EE51A88-09C8-49BF-9C6A-4AA5F11EF307}"/>
    <cellStyle name="Normal 6 3 7 2 2" xfId="1578" xr:uid="{E2BC1672-D2EB-4512-9E7C-D2BFA0AE3BB0}"/>
    <cellStyle name="Normal 6 3 7 3" xfId="1579" xr:uid="{1F01B72B-7CFB-4693-8765-763F79589E2A}"/>
    <cellStyle name="Normal 6 3 7 4" xfId="3157" xr:uid="{8BCEA977-49C1-4693-ABF8-87F01E0DA8B2}"/>
    <cellStyle name="Normal 6 3 8" xfId="1580" xr:uid="{98F0F501-42E0-4084-8FF7-8C7BB3976978}"/>
    <cellStyle name="Normal 6 3 8 2" xfId="1581" xr:uid="{B564D41D-A5E1-41AC-AC03-73ECEACA26BD}"/>
    <cellStyle name="Normal 6 3 8 3" xfId="3158" xr:uid="{1AC58717-3E11-43FC-B9BE-234A22296F7D}"/>
    <cellStyle name="Normal 6 3 8 4" xfId="3159" xr:uid="{D7156C88-824C-4EA3-A9EB-83D9E021A361}"/>
    <cellStyle name="Normal 6 3 9" xfId="1582" xr:uid="{CEA3CDA7-ADEC-426D-83E7-C4404101AEA4}"/>
    <cellStyle name="Normal 6 3 9 2" xfId="4718" xr:uid="{700C75A2-2C2B-4433-A014-A022E95FD69C}"/>
    <cellStyle name="Normal 6 4" xfId="117" xr:uid="{99706031-A9C2-454F-B036-857945EA44F5}"/>
    <cellStyle name="Normal 6 4 10" xfId="3160" xr:uid="{5091C40F-DC61-46F4-BEFD-162569437985}"/>
    <cellStyle name="Normal 6 4 11" xfId="3161" xr:uid="{ACE00D7E-2C59-44FF-BC63-C7786E3E419F}"/>
    <cellStyle name="Normal 6 4 2" xfId="118" xr:uid="{24A9AADC-45DE-4A2C-8359-C63114B6546F}"/>
    <cellStyle name="Normal 6 4 2 2" xfId="119" xr:uid="{0B100A98-4321-48B2-8B91-5C2EA4A1A5E7}"/>
    <cellStyle name="Normal 6 4 2 2 2" xfId="330" xr:uid="{0785192D-075E-4736-87AC-255893BDDA0B}"/>
    <cellStyle name="Normal 6 4 2 2 2 2" xfId="635" xr:uid="{CA63DB73-67A9-4E1E-BF32-305F953158FD}"/>
    <cellStyle name="Normal 6 4 2 2 2 2 2" xfId="1583" xr:uid="{9FBAC872-32E3-48FA-9DD5-9E4CB4BAFBA5}"/>
    <cellStyle name="Normal 6 4 2 2 2 2 2 2" xfId="1584" xr:uid="{8B5CEBC5-DD3A-4A8B-8451-95DDDCDBE0E2}"/>
    <cellStyle name="Normal 6 4 2 2 2 2 3" xfId="1585" xr:uid="{73A3E5DD-CD35-47A6-9D8F-350F3C6420F2}"/>
    <cellStyle name="Normal 6 4 2 2 2 2 4" xfId="3162" xr:uid="{D1540544-461A-4F0A-94E5-285B2D5E65AF}"/>
    <cellStyle name="Normal 6 4 2 2 2 3" xfId="1586" xr:uid="{FD90D2FA-499D-447E-B8CB-0C44E0D4C08A}"/>
    <cellStyle name="Normal 6 4 2 2 2 3 2" xfId="1587" xr:uid="{2BAA9055-DD49-482C-B922-8BCCEB822765}"/>
    <cellStyle name="Normal 6 4 2 2 2 3 3" xfId="3163" xr:uid="{9F797AE0-02D7-4BAB-A234-8E91757D8E72}"/>
    <cellStyle name="Normal 6 4 2 2 2 3 4" xfId="3164" xr:uid="{CE23C26A-E4B5-40ED-A783-3F03FED9DFF4}"/>
    <cellStyle name="Normal 6 4 2 2 2 4" xfId="1588" xr:uid="{5D5E5687-D483-46B4-9634-C1F14E0E94D3}"/>
    <cellStyle name="Normal 6 4 2 2 2 5" xfId="3165" xr:uid="{2E8C954E-9E69-4F30-90A7-E0492EF8135A}"/>
    <cellStyle name="Normal 6 4 2 2 2 6" xfId="3166" xr:uid="{3FF5A960-306E-4321-9B91-51EF700B3DBF}"/>
    <cellStyle name="Normal 6 4 2 2 3" xfId="636" xr:uid="{3519181C-2A40-47A6-AD03-8825A74C0A7C}"/>
    <cellStyle name="Normal 6 4 2 2 3 2" xfId="1589" xr:uid="{AC965945-A0E1-4AEB-B024-568846C5C867}"/>
    <cellStyle name="Normal 6 4 2 2 3 2 2" xfId="1590" xr:uid="{890C376F-58E6-4DBA-8839-88A930EB676D}"/>
    <cellStyle name="Normal 6 4 2 2 3 2 3" xfId="3167" xr:uid="{7148C6A2-E0A6-4B30-B9C6-86932480D523}"/>
    <cellStyle name="Normal 6 4 2 2 3 2 4" xfId="3168" xr:uid="{DF8B3CC1-5BD1-435B-A114-007C6F321396}"/>
    <cellStyle name="Normal 6 4 2 2 3 3" xfId="1591" xr:uid="{10ADC75C-CDF2-4085-8E83-54A5DB38D6A9}"/>
    <cellStyle name="Normal 6 4 2 2 3 4" xfId="3169" xr:uid="{B0AAF7CA-ED1A-4A44-AF63-EE6BF5C00251}"/>
    <cellStyle name="Normal 6 4 2 2 3 5" xfId="3170" xr:uid="{1812DFE4-2D98-4A02-80D5-255FD3141655}"/>
    <cellStyle name="Normal 6 4 2 2 4" xfId="1592" xr:uid="{7B66C1BF-8C2F-499E-AC6D-31997103EF29}"/>
    <cellStyle name="Normal 6 4 2 2 4 2" xfId="1593" xr:uid="{321BC925-1250-4A84-AABF-0B7707EC3301}"/>
    <cellStyle name="Normal 6 4 2 2 4 3" xfId="3171" xr:uid="{A094A314-7E76-43DF-AC12-45EDE4A4A634}"/>
    <cellStyle name="Normal 6 4 2 2 4 4" xfId="3172" xr:uid="{606A4611-27EC-4433-BD4A-5819B6254B01}"/>
    <cellStyle name="Normal 6 4 2 2 5" xfId="1594" xr:uid="{E20F50B5-35FE-4021-A184-F6B44AB18BE9}"/>
    <cellStyle name="Normal 6 4 2 2 5 2" xfId="3173" xr:uid="{E2E5DE30-11C9-47D5-8784-A8A210295082}"/>
    <cellStyle name="Normal 6 4 2 2 5 3" xfId="3174" xr:uid="{6369245A-B42B-40CC-A508-89FA57E1F379}"/>
    <cellStyle name="Normal 6 4 2 2 5 4" xfId="3175" xr:uid="{67FAE1A1-F076-4FA7-99B9-D8C57B402EED}"/>
    <cellStyle name="Normal 6 4 2 2 6" xfId="3176" xr:uid="{66CDD326-4B8C-4629-962D-03C9C362E1E4}"/>
    <cellStyle name="Normal 6 4 2 2 7" xfId="3177" xr:uid="{B461DE49-9C94-4B0F-8411-03021B10B8FD}"/>
    <cellStyle name="Normal 6 4 2 2 8" xfId="3178" xr:uid="{EE2E1704-980C-4B1F-AAE8-DD4AD4A5CEF9}"/>
    <cellStyle name="Normal 6 4 2 3" xfId="331" xr:uid="{4FB2E739-DF90-4891-8253-A7C9A1EFE0BA}"/>
    <cellStyle name="Normal 6 4 2 3 2" xfId="637" xr:uid="{D27E3503-7217-4EFF-AFEC-FACEEE845C9B}"/>
    <cellStyle name="Normal 6 4 2 3 2 2" xfId="638" xr:uid="{22696E58-2AAB-4005-A889-399091AE7A36}"/>
    <cellStyle name="Normal 6 4 2 3 2 2 2" xfId="1595" xr:uid="{EF73E525-B9DE-4DE6-9DC7-6B86E904F875}"/>
    <cellStyle name="Normal 6 4 2 3 2 2 2 2" xfId="1596" xr:uid="{A9488BD7-3655-4EE8-85E0-14B655A1EAED}"/>
    <cellStyle name="Normal 6 4 2 3 2 2 3" xfId="1597" xr:uid="{2D56FBCD-50CA-4A27-A745-31E2E9E95CF0}"/>
    <cellStyle name="Normal 6 4 2 3 2 3" xfId="1598" xr:uid="{5A9B5E92-E400-47FA-BB6D-3ED86DE8FC00}"/>
    <cellStyle name="Normal 6 4 2 3 2 3 2" xfId="1599" xr:uid="{2FD9FB6D-250F-4403-9D43-C2FE268380FA}"/>
    <cellStyle name="Normal 6 4 2 3 2 4" xfId="1600" xr:uid="{8036E90E-2E57-4924-8B1D-6D593E945E95}"/>
    <cellStyle name="Normal 6 4 2 3 3" xfId="639" xr:uid="{DB418B5E-4362-4590-8682-ED1BA493BFF8}"/>
    <cellStyle name="Normal 6 4 2 3 3 2" xfId="1601" xr:uid="{8FE169E9-B9D9-4DC9-8E43-8F30CA7634C6}"/>
    <cellStyle name="Normal 6 4 2 3 3 2 2" xfId="1602" xr:uid="{E7779D86-C172-4302-8FCB-8F53718A0A1B}"/>
    <cellStyle name="Normal 6 4 2 3 3 3" xfId="1603" xr:uid="{EC63B3E0-98A7-4733-9371-FEBFB5907492}"/>
    <cellStyle name="Normal 6 4 2 3 3 4" xfId="3179" xr:uid="{D063D46C-44E3-4CFB-9D18-199A0866EF28}"/>
    <cellStyle name="Normal 6 4 2 3 4" xfId="1604" xr:uid="{3E0DF9B0-85EA-4AE6-A86B-4EC4C0212920}"/>
    <cellStyle name="Normal 6 4 2 3 4 2" xfId="1605" xr:uid="{28E596DC-F5C4-44E0-9A9E-B522A8B614BC}"/>
    <cellStyle name="Normal 6 4 2 3 5" xfId="1606" xr:uid="{2FC47654-E827-4A7E-8A56-94615AFD0A70}"/>
    <cellStyle name="Normal 6 4 2 3 6" xfId="3180" xr:uid="{F826E00A-6D0A-44C4-AE44-304CCA029009}"/>
    <cellStyle name="Normal 6 4 2 4" xfId="332" xr:uid="{4EE63599-BCF5-402A-A861-C45347A1C851}"/>
    <cellStyle name="Normal 6 4 2 4 2" xfId="640" xr:uid="{A643CABC-ABC0-4A38-983A-9CEA429FD7AC}"/>
    <cellStyle name="Normal 6 4 2 4 2 2" xfId="1607" xr:uid="{F97CF640-F1C8-4C39-97D7-6FCFD25F1480}"/>
    <cellStyle name="Normal 6 4 2 4 2 2 2" xfId="1608" xr:uid="{59DC5865-2E7C-4D81-94E5-C8FEDEC46D3D}"/>
    <cellStyle name="Normal 6 4 2 4 2 3" xfId="1609" xr:uid="{174D5531-A13C-476A-9AD9-DEF6B0BF267D}"/>
    <cellStyle name="Normal 6 4 2 4 2 4" xfId="3181" xr:uid="{851F42F2-E436-4D1F-99C5-B2BE7C353EDA}"/>
    <cellStyle name="Normal 6 4 2 4 3" xfId="1610" xr:uid="{6C14F03A-363F-493E-B345-FE5751651E97}"/>
    <cellStyle name="Normal 6 4 2 4 3 2" xfId="1611" xr:uid="{D82690F4-FD22-43E8-9119-59E0E1E68A22}"/>
    <cellStyle name="Normal 6 4 2 4 4" xfId="1612" xr:uid="{1F6A51D5-82BB-4160-A1F0-882DBC7299B0}"/>
    <cellStyle name="Normal 6 4 2 4 5" xfId="3182" xr:uid="{4EE4F5B5-794E-4121-A51C-32E3B1507BA8}"/>
    <cellStyle name="Normal 6 4 2 5" xfId="333" xr:uid="{42751183-37C1-4430-A8C1-32DBE2A2A730}"/>
    <cellStyle name="Normal 6 4 2 5 2" xfId="1613" xr:uid="{1BE2C41C-CE74-4A7E-84F6-D3C1D8810848}"/>
    <cellStyle name="Normal 6 4 2 5 2 2" xfId="1614" xr:uid="{B9DDBD02-8566-467F-ACBE-0852495FBEC6}"/>
    <cellStyle name="Normal 6 4 2 5 3" xfId="1615" xr:uid="{159440F7-F97F-4DD0-AD1D-B2AAA8D0045F}"/>
    <cellStyle name="Normal 6 4 2 5 4" xfId="3183" xr:uid="{25FD4746-D93B-4899-9E2F-6CB5F7B04717}"/>
    <cellStyle name="Normal 6 4 2 6" xfId="1616" xr:uid="{20BB924D-9E30-46C4-AD52-108B60799BB0}"/>
    <cellStyle name="Normal 6 4 2 6 2" xfId="1617" xr:uid="{BE1690F3-1B94-47FC-9ECA-8F08E915BCA3}"/>
    <cellStyle name="Normal 6 4 2 6 3" xfId="3184" xr:uid="{0EFB9387-90A4-4780-9DA5-54799AA0562B}"/>
    <cellStyle name="Normal 6 4 2 6 4" xfId="3185" xr:uid="{8B9AAFA4-27AB-4742-8DAA-DA3C5633019C}"/>
    <cellStyle name="Normal 6 4 2 7" xfId="1618" xr:uid="{55877347-AF11-462C-9844-8295BD450D05}"/>
    <cellStyle name="Normal 6 4 2 8" xfId="3186" xr:uid="{399E9889-2807-48BD-BF96-305D0394A7EB}"/>
    <cellStyle name="Normal 6 4 2 9" xfId="3187" xr:uid="{6373658C-A93B-4673-A8A5-7BDE024112CC}"/>
    <cellStyle name="Normal 6 4 3" xfId="120" xr:uid="{DF39D57E-11FE-435F-87BA-78938DD20995}"/>
    <cellStyle name="Normal 6 4 3 2" xfId="121" xr:uid="{476BF3AC-7227-49EC-B9AF-605B102221D3}"/>
    <cellStyle name="Normal 6 4 3 2 2" xfId="641" xr:uid="{3B8D44CE-7B97-467F-BC3E-CF71F2167445}"/>
    <cellStyle name="Normal 6 4 3 2 2 2" xfId="1619" xr:uid="{FD77332E-36F2-4ED5-B902-B566079480DB}"/>
    <cellStyle name="Normal 6 4 3 2 2 2 2" xfId="1620" xr:uid="{094CB12C-1ED7-43C4-B79F-B6BD3B959A24}"/>
    <cellStyle name="Normal 6 4 3 2 2 2 2 2" xfId="4476" xr:uid="{02519DCA-BCC5-427B-B5FB-93F41B67C66E}"/>
    <cellStyle name="Normal 6 4 3 2 2 2 3" xfId="4477" xr:uid="{F6C1F6F4-909D-484E-BDFB-130C02633B19}"/>
    <cellStyle name="Normal 6 4 3 2 2 3" xfId="1621" xr:uid="{7AA38E56-D689-4D86-B0B2-FC26A1734A35}"/>
    <cellStyle name="Normal 6 4 3 2 2 3 2" xfId="4478" xr:uid="{9C233AB2-0FB5-4D3D-A7C5-BD0FBC5CCC4F}"/>
    <cellStyle name="Normal 6 4 3 2 2 4" xfId="3188" xr:uid="{71B43843-D476-4C6F-9D2A-C9483932A8D4}"/>
    <cellStyle name="Normal 6 4 3 2 3" xfId="1622" xr:uid="{2F6E6323-099B-404D-B5E1-AAC7F9AA6467}"/>
    <cellStyle name="Normal 6 4 3 2 3 2" xfId="1623" xr:uid="{5D4653B9-6D27-472E-958C-3FE42870DA91}"/>
    <cellStyle name="Normal 6 4 3 2 3 2 2" xfId="4479" xr:uid="{91918CFF-594B-4702-B4F2-F20035E400BA}"/>
    <cellStyle name="Normal 6 4 3 2 3 3" xfId="3189" xr:uid="{B71B1C08-B09D-4F5D-AFA9-58A2A835C096}"/>
    <cellStyle name="Normal 6 4 3 2 3 4" xfId="3190" xr:uid="{876C8522-2ED2-4D89-BC04-D926F131F98B}"/>
    <cellStyle name="Normal 6 4 3 2 4" xfId="1624" xr:uid="{19C41677-3F1E-414B-80EA-E33623EAE5CA}"/>
    <cellStyle name="Normal 6 4 3 2 4 2" xfId="4480" xr:uid="{F8ED08C0-CE03-427C-A487-88D76B26D0AE}"/>
    <cellStyle name="Normal 6 4 3 2 5" xfId="3191" xr:uid="{D2D342B9-96A3-45DB-85BE-580391878CA1}"/>
    <cellStyle name="Normal 6 4 3 2 6" xfId="3192" xr:uid="{8E994D4B-61C0-4C1A-BD54-542DD181116D}"/>
    <cellStyle name="Normal 6 4 3 3" xfId="334" xr:uid="{8CC2D8B5-499D-4B39-AB88-5F8A917DC234}"/>
    <cellStyle name="Normal 6 4 3 3 2" xfId="1625" xr:uid="{D2D2E79F-C7E6-40A0-A4A8-E7495CF7CD75}"/>
    <cellStyle name="Normal 6 4 3 3 2 2" xfId="1626" xr:uid="{C8296C1D-CE72-44DB-967D-1D370F187FCE}"/>
    <cellStyle name="Normal 6 4 3 3 2 2 2" xfId="4481" xr:uid="{FF9C5D57-1AA5-4B7F-B9F7-AF87FBC0A2A1}"/>
    <cellStyle name="Normal 6 4 3 3 2 3" xfId="3193" xr:uid="{D8EAB967-65AC-4414-AD79-A2E3D7BE2905}"/>
    <cellStyle name="Normal 6 4 3 3 2 4" xfId="3194" xr:uid="{0AA5CFB6-D3A8-458C-9856-8D16C3872A2D}"/>
    <cellStyle name="Normal 6 4 3 3 3" xfId="1627" xr:uid="{9648A680-1E7D-4C93-8E80-8682872B72A9}"/>
    <cellStyle name="Normal 6 4 3 3 3 2" xfId="4482" xr:uid="{E0A78299-5B82-4F92-B2F3-43B15E0E988F}"/>
    <cellStyle name="Normal 6 4 3 3 4" xfId="3195" xr:uid="{38BF4E30-62FF-40B2-A834-202DD77FA5E3}"/>
    <cellStyle name="Normal 6 4 3 3 5" xfId="3196" xr:uid="{445BED1B-AA5A-4215-ABDC-20FAEC6622AA}"/>
    <cellStyle name="Normal 6 4 3 4" xfId="1628" xr:uid="{326CCDAB-39D8-4C0D-AAA8-8C416BE23FC4}"/>
    <cellStyle name="Normal 6 4 3 4 2" xfId="1629" xr:uid="{5F57CC20-4468-4256-AB43-9D34600C89C2}"/>
    <cellStyle name="Normal 6 4 3 4 2 2" xfId="4483" xr:uid="{D7AFEF00-B28E-4F5B-BEDB-CFB033EB4EC0}"/>
    <cellStyle name="Normal 6 4 3 4 3" xfId="3197" xr:uid="{BF31C93B-063C-4F24-8988-8868AB2F20BA}"/>
    <cellStyle name="Normal 6 4 3 4 4" xfId="3198" xr:uid="{7EC7CE34-9A55-4760-B824-61E2958F1A26}"/>
    <cellStyle name="Normal 6 4 3 5" xfId="1630" xr:uid="{5C946DD9-CDFB-4E79-9578-6366C1C8C4B7}"/>
    <cellStyle name="Normal 6 4 3 5 2" xfId="3199" xr:uid="{CDCE8814-6BB7-46FF-B7B3-EFBFCCF14B7C}"/>
    <cellStyle name="Normal 6 4 3 5 3" xfId="3200" xr:uid="{3BB72E65-4B8A-4A83-AAAB-51E562ED9EE3}"/>
    <cellStyle name="Normal 6 4 3 5 4" xfId="3201" xr:uid="{93BC3C7F-DC85-4724-BF89-36534498374D}"/>
    <cellStyle name="Normal 6 4 3 6" xfId="3202" xr:uid="{F933B4D2-58B5-46CC-AA83-B2E0A4037D90}"/>
    <cellStyle name="Normal 6 4 3 7" xfId="3203" xr:uid="{B2212520-7597-47E6-AAB1-31662D951C16}"/>
    <cellStyle name="Normal 6 4 3 8" xfId="3204" xr:uid="{5F15CF25-D7CC-4955-AD13-96ACD76A7CD1}"/>
    <cellStyle name="Normal 6 4 4" xfId="122" xr:uid="{CB89B63B-6828-45C3-8351-81716FCE3E7C}"/>
    <cellStyle name="Normal 6 4 4 2" xfId="642" xr:uid="{15C566B8-619E-4990-93FF-264441E5DC35}"/>
    <cellStyle name="Normal 6 4 4 2 2" xfId="643" xr:uid="{78A560C3-A3C6-453E-B750-5B4A879CF2EF}"/>
    <cellStyle name="Normal 6 4 4 2 2 2" xfId="1631" xr:uid="{2B5BB495-F429-45FE-AA12-61528914FFB5}"/>
    <cellStyle name="Normal 6 4 4 2 2 2 2" xfId="1632" xr:uid="{EA7C91C0-B498-4705-B6AE-C212519391C8}"/>
    <cellStyle name="Normal 6 4 4 2 2 3" xfId="1633" xr:uid="{2556FD06-FAAC-4422-95C5-BC4FAEDA457B}"/>
    <cellStyle name="Normal 6 4 4 2 2 4" xfId="3205" xr:uid="{610FF334-B91E-48C5-AE55-EC3BC6A72595}"/>
    <cellStyle name="Normal 6 4 4 2 3" xfId="1634" xr:uid="{5595A23B-50F6-434D-B4D0-BA6BF7498BDB}"/>
    <cellStyle name="Normal 6 4 4 2 3 2" xfId="1635" xr:uid="{FC664A4E-B62D-4667-87F1-94E5D33E7554}"/>
    <cellStyle name="Normal 6 4 4 2 4" xfId="1636" xr:uid="{868E4FFB-A2B2-455F-9ECC-6BA4E6C967EF}"/>
    <cellStyle name="Normal 6 4 4 2 5" xfId="3206" xr:uid="{33EC2A6A-7510-4B6F-A3BC-CA2BAC78FD04}"/>
    <cellStyle name="Normal 6 4 4 3" xfId="644" xr:uid="{ED00816D-812A-4854-915B-4B87AEFEF6F0}"/>
    <cellStyle name="Normal 6 4 4 3 2" xfId="1637" xr:uid="{5A77362D-CE4F-4144-B3D0-5656703B605E}"/>
    <cellStyle name="Normal 6 4 4 3 2 2" xfId="1638" xr:uid="{3E734C89-B7F2-415F-B6AF-0B54F1467052}"/>
    <cellStyle name="Normal 6 4 4 3 3" xfId="1639" xr:uid="{0B05D133-B9B8-4A2A-BC0F-88BDB8104D61}"/>
    <cellStyle name="Normal 6 4 4 3 4" xfId="3207" xr:uid="{7F5FF87C-29D9-4E1A-BECF-E1F2AA390A41}"/>
    <cellStyle name="Normal 6 4 4 4" xfId="1640" xr:uid="{121392C2-F9E3-4CE2-927B-24238AD7DF6B}"/>
    <cellStyle name="Normal 6 4 4 4 2" xfId="1641" xr:uid="{1F0FAAB1-395D-44E5-A7C2-0A76CC1DB6AB}"/>
    <cellStyle name="Normal 6 4 4 4 3" xfId="3208" xr:uid="{DFD29E2C-9C67-4A5D-A792-44BF795539A6}"/>
    <cellStyle name="Normal 6 4 4 4 4" xfId="3209" xr:uid="{9CD8E8F3-E88F-4742-9AA9-CF1B4311C9D4}"/>
    <cellStyle name="Normal 6 4 4 5" xfId="1642" xr:uid="{1B60E0B9-3C2B-4EBB-8769-DC2E2E903C90}"/>
    <cellStyle name="Normal 6 4 4 6" xfId="3210" xr:uid="{7D0CC261-7772-46CD-890D-A3578CD7B1D5}"/>
    <cellStyle name="Normal 6 4 4 7" xfId="3211" xr:uid="{019DD6A2-9DE9-4367-B055-4F29B5C51765}"/>
    <cellStyle name="Normal 6 4 5" xfId="335" xr:uid="{C635CEC3-4E66-4997-8C97-D97DD894B1D5}"/>
    <cellStyle name="Normal 6 4 5 2" xfId="645" xr:uid="{CFBAE861-6D0B-4753-BE8E-004DB8DB1543}"/>
    <cellStyle name="Normal 6 4 5 2 2" xfId="1643" xr:uid="{750B1651-2A55-4429-B95B-BA2F0F9DBD31}"/>
    <cellStyle name="Normal 6 4 5 2 2 2" xfId="1644" xr:uid="{67BDBB22-8C3A-44EE-9024-635F663C3EC2}"/>
    <cellStyle name="Normal 6 4 5 2 3" xfId="1645" xr:uid="{5C29C05D-69B8-4A29-9CEA-A03500ECE01F}"/>
    <cellStyle name="Normal 6 4 5 2 4" xfId="3212" xr:uid="{20003E8F-3872-420F-8086-DF63D09D396C}"/>
    <cellStyle name="Normal 6 4 5 3" xfId="1646" xr:uid="{69A0ADFF-4023-4F25-A60F-7569849A304B}"/>
    <cellStyle name="Normal 6 4 5 3 2" xfId="1647" xr:uid="{6E13AFB7-57E9-4906-ADCF-FE71098D1096}"/>
    <cellStyle name="Normal 6 4 5 3 3" xfId="3213" xr:uid="{DE8500F6-5A05-499B-A962-3491ABC791C9}"/>
    <cellStyle name="Normal 6 4 5 3 4" xfId="3214" xr:uid="{AA8BD2BF-39C5-46F2-AF07-825AF2F693F3}"/>
    <cellStyle name="Normal 6 4 5 4" xfId="1648" xr:uid="{527EA42D-3682-41E3-A443-85E6B380A26C}"/>
    <cellStyle name="Normal 6 4 5 5" xfId="3215" xr:uid="{435F4753-37E6-46CC-8B46-2D8E5D5499F5}"/>
    <cellStyle name="Normal 6 4 5 6" xfId="3216" xr:uid="{D9E0E1BC-772D-4297-8F8F-2AA2806FB5D6}"/>
    <cellStyle name="Normal 6 4 6" xfId="336" xr:uid="{E93680FC-A320-40D4-8348-CE33E6E34197}"/>
    <cellStyle name="Normal 6 4 6 2" xfId="1649" xr:uid="{4E1CDB9D-820B-4AD1-A0B9-5449506EC8DF}"/>
    <cellStyle name="Normal 6 4 6 2 2" xfId="1650" xr:uid="{F11F7651-FB3D-4A47-AE16-D86710BDFA86}"/>
    <cellStyle name="Normal 6 4 6 2 3" xfId="3217" xr:uid="{B80C0BA5-701F-424C-982F-74C3EF45E839}"/>
    <cellStyle name="Normal 6 4 6 2 4" xfId="3218" xr:uid="{004FD1AD-910E-4DCE-8C1C-E1B330EE971C}"/>
    <cellStyle name="Normal 6 4 6 3" xfId="1651" xr:uid="{27E77D38-01CE-4FF5-9839-40364C1B4E91}"/>
    <cellStyle name="Normal 6 4 6 4" xfId="3219" xr:uid="{F1586283-CA8D-45EC-98D4-86CB51DA31FD}"/>
    <cellStyle name="Normal 6 4 6 5" xfId="3220" xr:uid="{6F281A84-99DD-4F65-A8A3-E17D82A78744}"/>
    <cellStyle name="Normal 6 4 7" xfId="1652" xr:uid="{6F4AC89C-2DC6-4405-B4D1-2E5E58648A85}"/>
    <cellStyle name="Normal 6 4 7 2" xfId="1653" xr:uid="{6B8BAABD-052D-4AEF-95E1-2959DE2A2248}"/>
    <cellStyle name="Normal 6 4 7 3" xfId="3221" xr:uid="{37D4F100-81EB-4DBB-AFD4-F3881B42B97C}"/>
    <cellStyle name="Normal 6 4 7 3 2" xfId="4407" xr:uid="{52D2F3B1-E498-4FB8-89FC-E2C5AB0B79B1}"/>
    <cellStyle name="Normal 6 4 7 3 3" xfId="4685" xr:uid="{A6626AF5-06F6-4828-B34B-71A01A2367B2}"/>
    <cellStyle name="Normal 6 4 7 4" xfId="3222" xr:uid="{57642FB2-DABF-48BE-AD29-B6FFCBDDB2E6}"/>
    <cellStyle name="Normal 6 4 8" xfId="1654" xr:uid="{F245BF97-295A-4428-8174-F14FE67CD87A}"/>
    <cellStyle name="Normal 6 4 8 2" xfId="3223" xr:uid="{4E903187-7A52-47E5-B1A9-189A7B895438}"/>
    <cellStyle name="Normal 6 4 8 3" xfId="3224" xr:uid="{D5E2F021-BDC0-441D-9C01-81BBE372E927}"/>
    <cellStyle name="Normal 6 4 8 4" xfId="3225" xr:uid="{1253617D-38CD-4F15-AF35-20471DF7EC1C}"/>
    <cellStyle name="Normal 6 4 9" xfId="3226" xr:uid="{1D56DD61-BA64-4045-A329-E67259F2AFE9}"/>
    <cellStyle name="Normal 6 5" xfId="123" xr:uid="{61455944-8913-40F8-9B48-424C97EDC7B7}"/>
    <cellStyle name="Normal 6 5 10" xfId="3227" xr:uid="{37C58945-3929-425E-B6FE-109EE5025767}"/>
    <cellStyle name="Normal 6 5 11" xfId="3228" xr:uid="{E2B7C4E2-F970-43F8-9FBA-0EC0E4AAAA4A}"/>
    <cellStyle name="Normal 6 5 2" xfId="124" xr:uid="{2838BCE3-F881-4D53-8693-028E0EA2CC1E}"/>
    <cellStyle name="Normal 6 5 2 2" xfId="337" xr:uid="{BA022F8B-73DB-4DC5-ACFF-53E2F3F305D6}"/>
    <cellStyle name="Normal 6 5 2 2 2" xfId="646" xr:uid="{C9C585F5-C38F-420C-A918-1F8837169122}"/>
    <cellStyle name="Normal 6 5 2 2 2 2" xfId="647" xr:uid="{6E440F51-AFD3-41DC-B20A-048B6D9B08B4}"/>
    <cellStyle name="Normal 6 5 2 2 2 2 2" xfId="1655" xr:uid="{BA84B75E-E89E-4D73-BBF5-9C1D022A0609}"/>
    <cellStyle name="Normal 6 5 2 2 2 2 3" xfId="3229" xr:uid="{A849F171-C796-4445-B27F-3EFB762B3BDC}"/>
    <cellStyle name="Normal 6 5 2 2 2 2 4" xfId="3230" xr:uid="{27F74E43-CF86-4E1E-AEAB-D9E07AD800A1}"/>
    <cellStyle name="Normal 6 5 2 2 2 3" xfId="1656" xr:uid="{2ECDD874-70FA-4339-A858-226638BDD343}"/>
    <cellStyle name="Normal 6 5 2 2 2 3 2" xfId="3231" xr:uid="{148C0639-3513-44B7-825A-7FCC8F921AFA}"/>
    <cellStyle name="Normal 6 5 2 2 2 3 3" xfId="3232" xr:uid="{84AE9DC8-C3F1-4352-AA8D-93C2C603BE8D}"/>
    <cellStyle name="Normal 6 5 2 2 2 3 4" xfId="3233" xr:uid="{07A40FB3-1ECE-4AFA-86E9-214F2D7524B8}"/>
    <cellStyle name="Normal 6 5 2 2 2 4" xfId="3234" xr:uid="{B33B71FE-C626-4A7C-9E96-98F0CC76BF58}"/>
    <cellStyle name="Normal 6 5 2 2 2 5" xfId="3235" xr:uid="{8642C49C-1B6D-4D11-A98D-0F9D2380033E}"/>
    <cellStyle name="Normal 6 5 2 2 2 6" xfId="3236" xr:uid="{D7E2C5CC-18D5-40AB-9195-0C188DD525C3}"/>
    <cellStyle name="Normal 6 5 2 2 3" xfId="648" xr:uid="{9F309311-FD08-472A-8AB6-BC2D5AADC904}"/>
    <cellStyle name="Normal 6 5 2 2 3 2" xfId="1657" xr:uid="{1844B139-BAAD-40CB-9C11-49011B3D75F4}"/>
    <cellStyle name="Normal 6 5 2 2 3 2 2" xfId="3237" xr:uid="{06138DC1-666B-44E6-9CFA-57D0E89D77E7}"/>
    <cellStyle name="Normal 6 5 2 2 3 2 3" xfId="3238" xr:uid="{D0EDDBD0-F93E-406F-9750-7F0BBA2357B1}"/>
    <cellStyle name="Normal 6 5 2 2 3 2 4" xfId="3239" xr:uid="{6ED4AD32-B5D5-4968-8287-00CEC3BB0E63}"/>
    <cellStyle name="Normal 6 5 2 2 3 3" xfId="3240" xr:uid="{E914906E-6A99-4064-ABFE-B5F39F7AA373}"/>
    <cellStyle name="Normal 6 5 2 2 3 4" xfId="3241" xr:uid="{D8EF2EE6-78BF-4E3B-B5FF-112F87762E65}"/>
    <cellStyle name="Normal 6 5 2 2 3 5" xfId="3242" xr:uid="{B80D4FC6-1BEA-4B98-88D7-D41C4BF09E3D}"/>
    <cellStyle name="Normal 6 5 2 2 4" xfId="1658" xr:uid="{B354CEC7-39AF-47CB-99E1-5741C6D8A150}"/>
    <cellStyle name="Normal 6 5 2 2 4 2" xfId="3243" xr:uid="{51174579-EEA7-4CD4-AAED-9C6F34983798}"/>
    <cellStyle name="Normal 6 5 2 2 4 3" xfId="3244" xr:uid="{F5C177E5-E179-4E47-A1EA-42BBD27D86A3}"/>
    <cellStyle name="Normal 6 5 2 2 4 4" xfId="3245" xr:uid="{51D30633-49D6-4F48-8A91-1700F9A449DC}"/>
    <cellStyle name="Normal 6 5 2 2 5" xfId="3246" xr:uid="{DB0D894B-1B7C-4BE8-B75D-34569FFBF2B0}"/>
    <cellStyle name="Normal 6 5 2 2 5 2" xfId="3247" xr:uid="{D6E05A88-1C4A-4D50-B100-42C9E253F955}"/>
    <cellStyle name="Normal 6 5 2 2 5 3" xfId="3248" xr:uid="{EBD37C05-E605-4648-AF29-53A73F5BFE83}"/>
    <cellStyle name="Normal 6 5 2 2 5 4" xfId="3249" xr:uid="{D03510B8-E3B0-4C35-99EB-B95494351069}"/>
    <cellStyle name="Normal 6 5 2 2 6" xfId="3250" xr:uid="{E6BE6F53-029E-40D4-BFD3-BA84242D6924}"/>
    <cellStyle name="Normal 6 5 2 2 7" xfId="3251" xr:uid="{363C02E1-045A-46FC-872A-ACE957F8D74A}"/>
    <cellStyle name="Normal 6 5 2 2 8" xfId="3252" xr:uid="{F4BC1C91-9065-4A79-93B6-50C3B11EF777}"/>
    <cellStyle name="Normal 6 5 2 3" xfId="649" xr:uid="{858AAEB4-5046-4441-8B03-4BE67D408C0B}"/>
    <cellStyle name="Normal 6 5 2 3 2" xfId="650" xr:uid="{62F657CB-637A-4C9C-BFC6-FD54314B5FC4}"/>
    <cellStyle name="Normal 6 5 2 3 2 2" xfId="651" xr:uid="{BE0D7E56-73F4-4A1E-B854-2A1206054840}"/>
    <cellStyle name="Normal 6 5 2 3 2 3" xfId="3253" xr:uid="{7571212B-CDC5-474F-BA64-802CF1527C39}"/>
    <cellStyle name="Normal 6 5 2 3 2 4" xfId="3254" xr:uid="{9CC8CA9A-385E-4363-8AC7-D4CE88C32A88}"/>
    <cellStyle name="Normal 6 5 2 3 3" xfId="652" xr:uid="{2C521A3A-7D95-45E2-A718-5D76A879C18C}"/>
    <cellStyle name="Normal 6 5 2 3 3 2" xfId="3255" xr:uid="{164B992D-E699-4A3C-BD90-5CF2A261F9EE}"/>
    <cellStyle name="Normal 6 5 2 3 3 3" xfId="3256" xr:uid="{76724A43-308D-46F0-A4CE-5FAB7FB56FAA}"/>
    <cellStyle name="Normal 6 5 2 3 3 4" xfId="3257" xr:uid="{49B3C810-2731-4E5A-A2A3-9EC44D86D070}"/>
    <cellStyle name="Normal 6 5 2 3 4" xfId="3258" xr:uid="{2886628F-784D-40EF-AD8E-4C9CBCFC99F8}"/>
    <cellStyle name="Normal 6 5 2 3 5" xfId="3259" xr:uid="{1419E117-568E-48DD-8637-185F2C23A303}"/>
    <cellStyle name="Normal 6 5 2 3 6" xfId="3260" xr:uid="{9549286F-E701-475B-B46A-D045C634A00A}"/>
    <cellStyle name="Normal 6 5 2 4" xfId="653" xr:uid="{5F931C6E-DD8F-4997-8D11-F3D2124A2CCA}"/>
    <cellStyle name="Normal 6 5 2 4 2" xfId="654" xr:uid="{6092F975-FD0B-4E7A-886F-90B8A24FC057}"/>
    <cellStyle name="Normal 6 5 2 4 2 2" xfId="3261" xr:uid="{C3EDB9FC-AB7D-430B-B3F0-9A8EB3BE43BB}"/>
    <cellStyle name="Normal 6 5 2 4 2 3" xfId="3262" xr:uid="{87B80CAF-C763-48AF-BA7E-DABB9E2035FA}"/>
    <cellStyle name="Normal 6 5 2 4 2 4" xfId="3263" xr:uid="{A65AE17B-4A00-470F-A71A-65475F23A19A}"/>
    <cellStyle name="Normal 6 5 2 4 3" xfId="3264" xr:uid="{0F3D9C93-A7C4-4423-8918-CCAE994F23FE}"/>
    <cellStyle name="Normal 6 5 2 4 4" xfId="3265" xr:uid="{7763FF04-30B9-43B0-B53E-37AB3637A522}"/>
    <cellStyle name="Normal 6 5 2 4 5" xfId="3266" xr:uid="{1F294C4F-B8A0-43FC-B547-837298907949}"/>
    <cellStyle name="Normal 6 5 2 5" xfId="655" xr:uid="{ADFE05F3-5B6B-4E70-8BCE-CEB99BFCC4B3}"/>
    <cellStyle name="Normal 6 5 2 5 2" xfId="3267" xr:uid="{1AEFE45C-A7FA-4003-B4D4-2F916FDFCDD4}"/>
    <cellStyle name="Normal 6 5 2 5 3" xfId="3268" xr:uid="{DB96EA16-DDB8-4C45-949A-EB6E44130681}"/>
    <cellStyle name="Normal 6 5 2 5 4" xfId="3269" xr:uid="{AB370F11-F6A0-44C2-A250-97AEC4119F01}"/>
    <cellStyle name="Normal 6 5 2 6" xfId="3270" xr:uid="{52FC74F9-F137-4615-8AE6-CEBBFA32449C}"/>
    <cellStyle name="Normal 6 5 2 6 2" xfId="3271" xr:uid="{188C28BE-2658-4FEC-B5E9-70E7D6FAABBE}"/>
    <cellStyle name="Normal 6 5 2 6 3" xfId="3272" xr:uid="{CB0DB6CD-8F5B-443D-94B8-619BCAB6035E}"/>
    <cellStyle name="Normal 6 5 2 6 4" xfId="3273" xr:uid="{27A1A691-13BD-4302-9D62-FF0FD87A26AD}"/>
    <cellStyle name="Normal 6 5 2 7" xfId="3274" xr:uid="{BC388AD2-A9FB-434F-820C-AE537E859125}"/>
    <cellStyle name="Normal 6 5 2 8" xfId="3275" xr:uid="{4E8B33B9-0DB6-41C2-9E3C-DA2F5E3E9A63}"/>
    <cellStyle name="Normal 6 5 2 9" xfId="3276" xr:uid="{1A593EA6-8411-4084-BBF6-AC382DF10410}"/>
    <cellStyle name="Normal 6 5 3" xfId="338" xr:uid="{598E07B4-D2EE-4F40-B6AF-B8D7B8046C89}"/>
    <cellStyle name="Normal 6 5 3 2" xfId="656" xr:uid="{832CDA5B-9E81-4F6F-913E-D06F53332F34}"/>
    <cellStyle name="Normal 6 5 3 2 2" xfId="657" xr:uid="{CD433036-D4BC-4DC3-8C63-7866870E5565}"/>
    <cellStyle name="Normal 6 5 3 2 2 2" xfId="1659" xr:uid="{8D05BD98-093A-490A-A0F6-14A076BEE17C}"/>
    <cellStyle name="Normal 6 5 3 2 2 2 2" xfId="1660" xr:uid="{D6860B52-7284-4FAE-9343-27AA0F7654A4}"/>
    <cellStyle name="Normal 6 5 3 2 2 3" xfId="1661" xr:uid="{20028640-6EA5-4ED7-BB25-23E5CF9B2D6C}"/>
    <cellStyle name="Normal 6 5 3 2 2 4" xfId="3277" xr:uid="{4F2BFB12-66B7-4F4F-AFF3-6E21D4143ABB}"/>
    <cellStyle name="Normal 6 5 3 2 3" xfId="1662" xr:uid="{8EB6AAF1-7A98-4D67-AE48-A1AB443DAC0C}"/>
    <cellStyle name="Normal 6 5 3 2 3 2" xfId="1663" xr:uid="{A1A27EB4-8327-45EE-A974-0F22D702E2EB}"/>
    <cellStyle name="Normal 6 5 3 2 3 3" xfId="3278" xr:uid="{8A44ADD9-28EE-4222-AC8E-7774C2EA3402}"/>
    <cellStyle name="Normal 6 5 3 2 3 4" xfId="3279" xr:uid="{ACF450FC-D202-4970-BB2E-53B2E59BDAAB}"/>
    <cellStyle name="Normal 6 5 3 2 4" xfId="1664" xr:uid="{B76E422C-A40F-4CF3-BEE8-A2B70C67CC35}"/>
    <cellStyle name="Normal 6 5 3 2 5" xfId="3280" xr:uid="{A5D2F00B-1CD4-40C4-98D6-B7F4B314DE6A}"/>
    <cellStyle name="Normal 6 5 3 2 6" xfId="3281" xr:uid="{D0DF9818-6B49-41B3-944A-86ACDA303A2F}"/>
    <cellStyle name="Normal 6 5 3 3" xfId="658" xr:uid="{8C3228FA-9458-4985-AF3A-933CD15D09B9}"/>
    <cellStyle name="Normal 6 5 3 3 2" xfId="1665" xr:uid="{2A18F485-187C-4A70-8106-9B8A6F54051B}"/>
    <cellStyle name="Normal 6 5 3 3 2 2" xfId="1666" xr:uid="{4D1002D2-5856-49E4-BEEA-BC80DBBBA967}"/>
    <cellStyle name="Normal 6 5 3 3 2 3" xfId="3282" xr:uid="{22DEC832-45E9-4558-A71B-FF79C66F368B}"/>
    <cellStyle name="Normal 6 5 3 3 2 4" xfId="3283" xr:uid="{CF3A4605-1BDE-41B4-B533-0C3B5CE102C9}"/>
    <cellStyle name="Normal 6 5 3 3 3" xfId="1667" xr:uid="{FCFBE041-CC0E-453B-AB81-62BB8F4504CC}"/>
    <cellStyle name="Normal 6 5 3 3 4" xfId="3284" xr:uid="{F931DD2D-A468-450F-89A3-2837F720706F}"/>
    <cellStyle name="Normal 6 5 3 3 5" xfId="3285" xr:uid="{B8C27551-1BA4-4657-B824-975128FF3CD2}"/>
    <cellStyle name="Normal 6 5 3 4" xfId="1668" xr:uid="{7794B013-604A-4597-A495-AA20DC08CF67}"/>
    <cellStyle name="Normal 6 5 3 4 2" xfId="1669" xr:uid="{535C3F1B-3523-4588-A058-33CB98DFA13E}"/>
    <cellStyle name="Normal 6 5 3 4 3" xfId="3286" xr:uid="{8A809BD2-51FE-4C53-B313-5E94FD1EA02D}"/>
    <cellStyle name="Normal 6 5 3 4 4" xfId="3287" xr:uid="{16DD0942-E4D8-4161-9B26-18B7FD5A6FEF}"/>
    <cellStyle name="Normal 6 5 3 5" xfId="1670" xr:uid="{0F8300E1-BFA3-49DE-A5CC-B7DC9F35E0B9}"/>
    <cellStyle name="Normal 6 5 3 5 2" xfId="3288" xr:uid="{239534E5-42A2-4A8F-B120-429BBAE0623A}"/>
    <cellStyle name="Normal 6 5 3 5 3" xfId="3289" xr:uid="{D9D25EE2-81B3-454D-ADB5-2D842E43DDF0}"/>
    <cellStyle name="Normal 6 5 3 5 4" xfId="3290" xr:uid="{0215DA16-780E-4736-A8B9-21D68C46092F}"/>
    <cellStyle name="Normal 6 5 3 6" xfId="3291" xr:uid="{78EAFC33-12EA-41D7-B553-1E2575EE6E91}"/>
    <cellStyle name="Normal 6 5 3 7" xfId="3292" xr:uid="{65F1C6D4-7800-419E-A92A-C8DA8F3BBBEC}"/>
    <cellStyle name="Normal 6 5 3 8" xfId="3293" xr:uid="{2234BA9D-71BA-49A8-B154-5209FC6BA796}"/>
    <cellStyle name="Normal 6 5 4" xfId="339" xr:uid="{18871697-F6A0-439F-BA15-6CBC3F299F03}"/>
    <cellStyle name="Normal 6 5 4 2" xfId="659" xr:uid="{0FE89737-0D88-42AB-B731-D3B4806F68C9}"/>
    <cellStyle name="Normal 6 5 4 2 2" xfId="660" xr:uid="{466D9BB6-1633-42C9-81D8-874D427B96E3}"/>
    <cellStyle name="Normal 6 5 4 2 2 2" xfId="1671" xr:uid="{D6008E9F-6C8A-4A42-8F45-968A2F7FE9EE}"/>
    <cellStyle name="Normal 6 5 4 2 2 3" xfId="3294" xr:uid="{31444A0E-4F03-4463-B2DC-4A69F40A6D7F}"/>
    <cellStyle name="Normal 6 5 4 2 2 4" xfId="3295" xr:uid="{BA4CA933-922C-4A1A-BABF-7A89DE7FD7CD}"/>
    <cellStyle name="Normal 6 5 4 2 3" xfId="1672" xr:uid="{1EBA0F27-90EA-4020-A853-C6BCF92014AD}"/>
    <cellStyle name="Normal 6 5 4 2 4" xfId="3296" xr:uid="{C77D6892-F206-4342-BCDB-BFE6FB2C98FE}"/>
    <cellStyle name="Normal 6 5 4 2 5" xfId="3297" xr:uid="{85C3E2A4-201C-45FA-AE1C-115F1D3798F5}"/>
    <cellStyle name="Normal 6 5 4 3" xfId="661" xr:uid="{77D6C078-082F-4FDE-99FC-E5B4D302A418}"/>
    <cellStyle name="Normal 6 5 4 3 2" xfId="1673" xr:uid="{D40F697C-3A7E-4AC5-8E0B-4848845D6CCA}"/>
    <cellStyle name="Normal 6 5 4 3 3" xfId="3298" xr:uid="{C035DDD4-5812-4E6D-8256-8045BC3E197B}"/>
    <cellStyle name="Normal 6 5 4 3 4" xfId="3299" xr:uid="{B0F0939E-122B-406B-9A7F-008A55B44097}"/>
    <cellStyle name="Normal 6 5 4 4" xfId="1674" xr:uid="{57AD27C0-3B52-4675-B9E3-339B2265174D}"/>
    <cellStyle name="Normal 6 5 4 4 2" xfId="3300" xr:uid="{710E6160-69AC-4A69-9F63-24AF5E5BA292}"/>
    <cellStyle name="Normal 6 5 4 4 3" xfId="3301" xr:uid="{B36A49F2-149C-4759-A127-3F36B2A7A7D2}"/>
    <cellStyle name="Normal 6 5 4 4 4" xfId="3302" xr:uid="{D003B1D7-1512-443F-999E-B3CE9E05C6F1}"/>
    <cellStyle name="Normal 6 5 4 5" xfId="3303" xr:uid="{3342E333-CD62-4EE9-B908-8851FF887085}"/>
    <cellStyle name="Normal 6 5 4 6" xfId="3304" xr:uid="{A474CAB0-105A-4D47-8E5E-AD799203BA4A}"/>
    <cellStyle name="Normal 6 5 4 7" xfId="3305" xr:uid="{647F4B31-AC19-4968-9D9E-343F4A5EB7DF}"/>
    <cellStyle name="Normal 6 5 5" xfId="340" xr:uid="{2DE11561-6EA2-47D0-8AD9-6F324881B6F5}"/>
    <cellStyle name="Normal 6 5 5 2" xfId="662" xr:uid="{A33BDD39-F14B-4A5B-88FE-D70B106B3895}"/>
    <cellStyle name="Normal 6 5 5 2 2" xfId="1675" xr:uid="{7DCA2BFE-50D9-4E65-B2BA-4070305C20C2}"/>
    <cellStyle name="Normal 6 5 5 2 3" xfId="3306" xr:uid="{39F53B65-9D10-4762-B205-92BA5EAF1262}"/>
    <cellStyle name="Normal 6 5 5 2 4" xfId="3307" xr:uid="{A82CD607-0D0A-412C-A9ED-929882D9A272}"/>
    <cellStyle name="Normal 6 5 5 3" xfId="1676" xr:uid="{5573F9F1-A984-48DA-A559-86A402C0B6A3}"/>
    <cellStyle name="Normal 6 5 5 3 2" xfId="3308" xr:uid="{7701081D-F5CA-4387-A0D9-AE99C9802466}"/>
    <cellStyle name="Normal 6 5 5 3 3" xfId="3309" xr:uid="{B0A5C42C-D1AE-4D1E-B3E8-EE501B13EAD9}"/>
    <cellStyle name="Normal 6 5 5 3 4" xfId="3310" xr:uid="{812353E4-C602-4C58-8B2D-5E74EA633302}"/>
    <cellStyle name="Normal 6 5 5 4" xfId="3311" xr:uid="{B4FF43F4-80BC-46B3-8031-11577AA13029}"/>
    <cellStyle name="Normal 6 5 5 5" xfId="3312" xr:uid="{38768CC3-37AE-4B5A-9B03-79315929C128}"/>
    <cellStyle name="Normal 6 5 5 6" xfId="3313" xr:uid="{41376BA6-5220-4C22-AE2C-DFF92A4E623B}"/>
    <cellStyle name="Normal 6 5 6" xfId="663" xr:uid="{ABE28ABC-B418-4435-9207-C02CB6BD230B}"/>
    <cellStyle name="Normal 6 5 6 2" xfId="1677" xr:uid="{04EC363A-478E-4D9E-A460-748D055B2A1C}"/>
    <cellStyle name="Normal 6 5 6 2 2" xfId="3314" xr:uid="{2D60B0DF-98AF-447E-B010-34A00DAD7F91}"/>
    <cellStyle name="Normal 6 5 6 2 3" xfId="3315" xr:uid="{AAD21F1B-DF9D-423F-9C5C-C37C9F3B956E}"/>
    <cellStyle name="Normal 6 5 6 2 4" xfId="3316" xr:uid="{C9AAFEA3-3250-4407-B26F-35F56C90C603}"/>
    <cellStyle name="Normal 6 5 6 3" xfId="3317" xr:uid="{A2B4D5AC-DD1C-4C6C-8C96-36F947EAC12B}"/>
    <cellStyle name="Normal 6 5 6 4" xfId="3318" xr:uid="{6839436E-7569-40B9-A014-7FA7ED47C1A0}"/>
    <cellStyle name="Normal 6 5 6 5" xfId="3319" xr:uid="{E55F923A-1652-432E-A2F9-727CFC802BBB}"/>
    <cellStyle name="Normal 6 5 7" xfId="1678" xr:uid="{010C3CAC-539B-42BD-9385-AC3CF518DCD4}"/>
    <cellStyle name="Normal 6 5 7 2" xfId="3320" xr:uid="{89FCDEF2-1799-4008-9551-F43B6DF5DE20}"/>
    <cellStyle name="Normal 6 5 7 3" xfId="3321" xr:uid="{C7DE9EDA-9D48-4AD2-869F-AF054FAAD78E}"/>
    <cellStyle name="Normal 6 5 7 4" xfId="3322" xr:uid="{C04CA3F1-03A2-49B0-BEBF-C1592B13FFDE}"/>
    <cellStyle name="Normal 6 5 8" xfId="3323" xr:uid="{17DF5C45-DE8E-419C-B8D5-987C4AB2AFF5}"/>
    <cellStyle name="Normal 6 5 8 2" xfId="3324" xr:uid="{CA1FF185-16FE-439D-882E-2DC6EA91530E}"/>
    <cellStyle name="Normal 6 5 8 3" xfId="3325" xr:uid="{6E3C4BC9-2C6F-454E-B880-1E9119E8C0A5}"/>
    <cellStyle name="Normal 6 5 8 4" xfId="3326" xr:uid="{E9359020-0829-4A92-9A33-57C36F3A087B}"/>
    <cellStyle name="Normal 6 5 9" xfId="3327" xr:uid="{D26E9118-A648-4A57-81A1-159A47463DF6}"/>
    <cellStyle name="Normal 6 6" xfId="125" xr:uid="{E2E96097-8E88-46B0-94DA-4FC57CBB86D9}"/>
    <cellStyle name="Normal 6 6 2" xfId="126" xr:uid="{9D08D187-6F0D-4FC1-AD32-DD813D155FEA}"/>
    <cellStyle name="Normal 6 6 2 2" xfId="341" xr:uid="{69AE43F8-4DB8-4B73-861C-D246F070D372}"/>
    <cellStyle name="Normal 6 6 2 2 2" xfId="664" xr:uid="{B35AC960-7599-4E1D-A2CD-300CDA393071}"/>
    <cellStyle name="Normal 6 6 2 2 2 2" xfId="1679" xr:uid="{FD603298-DCEB-47EE-863F-8D4738BB9DB3}"/>
    <cellStyle name="Normal 6 6 2 2 2 3" xfId="3328" xr:uid="{040D7DB0-C2FB-4E6C-9D55-490CB835A8EE}"/>
    <cellStyle name="Normal 6 6 2 2 2 4" xfId="3329" xr:uid="{90E562B4-1086-4837-B748-1FED2F6B33CF}"/>
    <cellStyle name="Normal 6 6 2 2 3" xfId="1680" xr:uid="{3B1A6D91-E7AD-40E3-9273-766C8581E959}"/>
    <cellStyle name="Normal 6 6 2 2 3 2" xfId="3330" xr:uid="{B80C7D70-8313-4911-823C-D4BE10823CFA}"/>
    <cellStyle name="Normal 6 6 2 2 3 3" xfId="3331" xr:uid="{415C76A3-B1EC-4BA7-9857-4AA1B9CBB1FD}"/>
    <cellStyle name="Normal 6 6 2 2 3 4" xfId="3332" xr:uid="{FB555DDB-F23A-45C5-9227-7931D24FEEF4}"/>
    <cellStyle name="Normal 6 6 2 2 4" xfId="3333" xr:uid="{B3E98F40-9BAA-4703-A496-F5645E4F21C2}"/>
    <cellStyle name="Normal 6 6 2 2 5" xfId="3334" xr:uid="{C087A599-44D9-47A4-8A14-2247E03AF270}"/>
    <cellStyle name="Normal 6 6 2 2 6" xfId="3335" xr:uid="{C90B79E3-4FB2-4675-9EEE-76E28FE6BE9D}"/>
    <cellStyle name="Normal 6 6 2 3" xfId="665" xr:uid="{1CE8840D-2B4E-4F92-AD48-7BEEAF8EE39B}"/>
    <cellStyle name="Normal 6 6 2 3 2" xfId="1681" xr:uid="{7E52CBF5-F058-4F7E-8FDE-0AF586964F33}"/>
    <cellStyle name="Normal 6 6 2 3 2 2" xfId="3336" xr:uid="{A496A144-D08D-461B-B371-967BF91C03BE}"/>
    <cellStyle name="Normal 6 6 2 3 2 3" xfId="3337" xr:uid="{B531636E-1B31-4529-A06E-097051805E37}"/>
    <cellStyle name="Normal 6 6 2 3 2 4" xfId="3338" xr:uid="{40AC9F0E-CB31-4622-B340-0E2C167E6AF7}"/>
    <cellStyle name="Normal 6 6 2 3 3" xfId="3339" xr:uid="{89D7DDFB-3B88-4317-BC90-ADA156791935}"/>
    <cellStyle name="Normal 6 6 2 3 4" xfId="3340" xr:uid="{1F05591B-624D-48B7-B5F5-79AEC061DCB3}"/>
    <cellStyle name="Normal 6 6 2 3 5" xfId="3341" xr:uid="{A7922ED2-631A-4DB0-967B-E78D7A7AA7D0}"/>
    <cellStyle name="Normal 6 6 2 4" xfId="1682" xr:uid="{477FEF2B-4CC0-496E-9964-6A4240E26EAD}"/>
    <cellStyle name="Normal 6 6 2 4 2" xfId="3342" xr:uid="{B040BDE7-142A-40B4-9E28-F9B1BD1C68F0}"/>
    <cellStyle name="Normal 6 6 2 4 3" xfId="3343" xr:uid="{B62EBC64-A1EF-45AC-A52D-4A907A7E9E3C}"/>
    <cellStyle name="Normal 6 6 2 4 4" xfId="3344" xr:uid="{DCE404B7-0043-497C-8BB4-A68890B9DF90}"/>
    <cellStyle name="Normal 6 6 2 5" xfId="3345" xr:uid="{126F8DB6-F3F0-41C0-96FD-CF0C1CB92C4D}"/>
    <cellStyle name="Normal 6 6 2 5 2" xfId="3346" xr:uid="{DE1D9678-EFFD-4985-B7CC-4CCCDB5038E8}"/>
    <cellStyle name="Normal 6 6 2 5 3" xfId="3347" xr:uid="{BABC6872-E575-4E69-89B3-44882C01E799}"/>
    <cellStyle name="Normal 6 6 2 5 4" xfId="3348" xr:uid="{F5A00031-27A9-41D7-AD76-AE7187200DFD}"/>
    <cellStyle name="Normal 6 6 2 6" xfId="3349" xr:uid="{756429B0-A930-47E5-AB66-413866FADB0A}"/>
    <cellStyle name="Normal 6 6 2 7" xfId="3350" xr:uid="{EC606472-FE4A-484B-9288-9767D9E0445F}"/>
    <cellStyle name="Normal 6 6 2 8" xfId="3351" xr:uid="{99A50D16-8403-4AAB-AF98-A109D9E09AFB}"/>
    <cellStyle name="Normal 6 6 3" xfId="342" xr:uid="{2106D736-3E26-4249-86A7-4C5CB49E02AD}"/>
    <cellStyle name="Normal 6 6 3 2" xfId="666" xr:uid="{9330199A-A436-484E-AA32-20F35E9E06DD}"/>
    <cellStyle name="Normal 6 6 3 2 2" xfId="667" xr:uid="{96C7A9C7-6F53-4E46-B47D-F8E39F9B26DD}"/>
    <cellStyle name="Normal 6 6 3 2 3" xfId="3352" xr:uid="{30338A1F-51C1-4E59-A82E-BCFFA8C92E8D}"/>
    <cellStyle name="Normal 6 6 3 2 4" xfId="3353" xr:uid="{2F719C14-6F95-4EB3-A6C2-BC6E43EADAC3}"/>
    <cellStyle name="Normal 6 6 3 3" xfId="668" xr:uid="{1F6BF588-D802-420D-95CC-4F038EF83042}"/>
    <cellStyle name="Normal 6 6 3 3 2" xfId="3354" xr:uid="{ADF24184-0E21-49B5-B5D6-BEA960C756C7}"/>
    <cellStyle name="Normal 6 6 3 3 3" xfId="3355" xr:uid="{F57E0C6F-FBFD-419A-BC36-61961F4C1D6C}"/>
    <cellStyle name="Normal 6 6 3 3 4" xfId="3356" xr:uid="{2F656AD5-296B-49C6-B7D5-6C3963A9BF0E}"/>
    <cellStyle name="Normal 6 6 3 4" xfId="3357" xr:uid="{AD4683D0-1A7D-45D7-9C8E-58DE7D16F675}"/>
    <cellStyle name="Normal 6 6 3 5" xfId="3358" xr:uid="{82975F33-3CE4-4CA8-B014-232AFE3BE355}"/>
    <cellStyle name="Normal 6 6 3 6" xfId="3359" xr:uid="{9EA6510E-1BC6-46D3-88E9-DDCBBBF9D8FA}"/>
    <cellStyle name="Normal 6 6 4" xfId="343" xr:uid="{AD570F46-B935-4C39-8673-87A42E134F97}"/>
    <cellStyle name="Normal 6 6 4 2" xfId="669" xr:uid="{EBA91479-C377-40F3-BAAC-D6BEB4E5F23A}"/>
    <cellStyle name="Normal 6 6 4 2 2" xfId="3360" xr:uid="{EB240CC6-5989-43AD-9C16-4F1C7065F15F}"/>
    <cellStyle name="Normal 6 6 4 2 3" xfId="3361" xr:uid="{31C77E77-F2A1-4C1A-9CF5-5D785B03A843}"/>
    <cellStyle name="Normal 6 6 4 2 4" xfId="3362" xr:uid="{A4EE3F5E-1D34-4E05-B4FD-FC8F6598B119}"/>
    <cellStyle name="Normal 6 6 4 3" xfId="3363" xr:uid="{8915FCEB-D42E-4F43-8A7B-722CFFD82D86}"/>
    <cellStyle name="Normal 6 6 4 4" xfId="3364" xr:uid="{B9868976-F638-4DB0-88DB-A2FEA50ED0B3}"/>
    <cellStyle name="Normal 6 6 4 5" xfId="3365" xr:uid="{48B4EDC4-2D99-46DC-94A3-EDDEB3AFFD48}"/>
    <cellStyle name="Normal 6 6 5" xfId="670" xr:uid="{FCAAAB56-45E3-4A2C-B45B-C0FB70B547EC}"/>
    <cellStyle name="Normal 6 6 5 2" xfId="3366" xr:uid="{EA966763-438E-40FA-9EB9-CE8CAD0B1B8C}"/>
    <cellStyle name="Normal 6 6 5 3" xfId="3367" xr:uid="{79294DB5-CBA5-4FA4-9BE2-1D74A33CF29E}"/>
    <cellStyle name="Normal 6 6 5 4" xfId="3368" xr:uid="{E999A391-CFF2-4332-BBCA-051BD0FB9289}"/>
    <cellStyle name="Normal 6 6 6" xfId="3369" xr:uid="{36D1D2D9-5BA8-4B62-BC2F-8004090165AD}"/>
    <cellStyle name="Normal 6 6 6 2" xfId="3370" xr:uid="{A96472E2-C6B6-4ACB-AA1A-825B5D21DE12}"/>
    <cellStyle name="Normal 6 6 6 3" xfId="3371" xr:uid="{1AB6A437-9241-4B02-88FA-F55237CF85F9}"/>
    <cellStyle name="Normal 6 6 6 4" xfId="3372" xr:uid="{399D35CE-119A-4E78-A8C2-F7D176C4BE62}"/>
    <cellStyle name="Normal 6 6 7" xfId="3373" xr:uid="{61AF7FBA-1E1E-459E-8BEF-2309C663F04D}"/>
    <cellStyle name="Normal 6 6 8" xfId="3374" xr:uid="{0D12B3D0-59DA-4F2F-9DE4-9B75FC6786FF}"/>
    <cellStyle name="Normal 6 6 9" xfId="3375" xr:uid="{264D9265-29D3-41C2-883A-12F4D68CDA5E}"/>
    <cellStyle name="Normal 6 7" xfId="127" xr:uid="{E10F630C-AE37-4160-841B-B01152A4D83C}"/>
    <cellStyle name="Normal 6 7 2" xfId="344" xr:uid="{E00E57DC-B836-48ED-A8A6-CA9B50044644}"/>
    <cellStyle name="Normal 6 7 2 2" xfId="671" xr:uid="{E0DADC1C-9544-4198-A971-F12617E0C746}"/>
    <cellStyle name="Normal 6 7 2 2 2" xfId="1683" xr:uid="{C51A83E8-CBD9-4656-911C-81A4316B4835}"/>
    <cellStyle name="Normal 6 7 2 2 2 2" xfId="1684" xr:uid="{9E7190B0-3678-471E-AD40-DFC41347336D}"/>
    <cellStyle name="Normal 6 7 2 2 3" xfId="1685" xr:uid="{5F9CF87B-4355-4036-950D-8707B75BECB6}"/>
    <cellStyle name="Normal 6 7 2 2 4" xfId="3376" xr:uid="{A6EB8FF4-133D-43A2-BF75-89A87BC21972}"/>
    <cellStyle name="Normal 6 7 2 3" xfId="1686" xr:uid="{4DC9417A-13E7-4D25-891B-7718C704436C}"/>
    <cellStyle name="Normal 6 7 2 3 2" xfId="1687" xr:uid="{3D02FBCD-2F05-4EF7-8BFC-677CC84BD40A}"/>
    <cellStyle name="Normal 6 7 2 3 3" xfId="3377" xr:uid="{E22E57B9-20AC-4CB2-9F65-81CEE33A3256}"/>
    <cellStyle name="Normal 6 7 2 3 4" xfId="3378" xr:uid="{496586F8-C1F5-4A39-9C8A-E7B30D6824D4}"/>
    <cellStyle name="Normal 6 7 2 4" xfId="1688" xr:uid="{189E651F-2E80-45B7-A306-48C8A1368E0F}"/>
    <cellStyle name="Normal 6 7 2 5" xfId="3379" xr:uid="{377BCDC0-8F08-40DE-BF65-FB10DDFC5112}"/>
    <cellStyle name="Normal 6 7 2 6" xfId="3380" xr:uid="{79250CC3-758E-41BB-AC6A-3036C4BC8366}"/>
    <cellStyle name="Normal 6 7 3" xfId="672" xr:uid="{7A51CE05-B5F2-48B8-B024-1AD5F3A66800}"/>
    <cellStyle name="Normal 6 7 3 2" xfId="1689" xr:uid="{273BEE6C-A588-4471-AF74-F93766F09E63}"/>
    <cellStyle name="Normal 6 7 3 2 2" xfId="1690" xr:uid="{B053EF59-F8C0-4B5C-8AEC-F0B129B06773}"/>
    <cellStyle name="Normal 6 7 3 2 3" xfId="3381" xr:uid="{0DDBD166-3D36-4E5B-8F42-0DB26F401361}"/>
    <cellStyle name="Normal 6 7 3 2 4" xfId="3382" xr:uid="{92549C2A-343C-4072-9BDF-FBC43D4E4CF9}"/>
    <cellStyle name="Normal 6 7 3 3" xfId="1691" xr:uid="{DD5DF6BC-E391-4181-9B6A-B79B79EC0EEB}"/>
    <cellStyle name="Normal 6 7 3 4" xfId="3383" xr:uid="{CAE39E36-67B6-4863-A6E3-472AC111381B}"/>
    <cellStyle name="Normal 6 7 3 5" xfId="3384" xr:uid="{A3D3ABE2-41A7-4B9B-9260-963E41A2436B}"/>
    <cellStyle name="Normal 6 7 4" xfId="1692" xr:uid="{6D23EC38-9393-4D95-8771-772C798D800F}"/>
    <cellStyle name="Normal 6 7 4 2" xfId="1693" xr:uid="{7B9F4CD7-4774-4B9A-971A-0F5FD02C29DA}"/>
    <cellStyle name="Normal 6 7 4 3" xfId="3385" xr:uid="{4696AE09-EAD4-424F-B6C0-8E95FF169348}"/>
    <cellStyle name="Normal 6 7 4 4" xfId="3386" xr:uid="{23DC4888-8973-4267-9DFA-E99E3FCB6077}"/>
    <cellStyle name="Normal 6 7 5" xfId="1694" xr:uid="{56E7C99B-6DEC-43CF-B9F2-7370D759F959}"/>
    <cellStyle name="Normal 6 7 5 2" xfId="3387" xr:uid="{4C6277C4-48FE-4ECE-85F9-EF4CF7CDF4E1}"/>
    <cellStyle name="Normal 6 7 5 3" xfId="3388" xr:uid="{9028EEC1-E07D-4CDF-8ED1-39B5B05630B1}"/>
    <cellStyle name="Normal 6 7 5 4" xfId="3389" xr:uid="{FE363193-8760-43E5-8F33-962817145923}"/>
    <cellStyle name="Normal 6 7 6" xfId="3390" xr:uid="{16F9001A-97E3-41D6-A142-A79FFA27E271}"/>
    <cellStyle name="Normal 6 7 7" xfId="3391" xr:uid="{D1C8DF3B-A495-4E10-A346-F258225A69F4}"/>
    <cellStyle name="Normal 6 7 8" xfId="3392" xr:uid="{380B657A-CE60-4890-B22F-6288AFBBCB02}"/>
    <cellStyle name="Normal 6 8" xfId="345" xr:uid="{DBA5AEA6-F33F-48B0-97BD-FBB733A8380C}"/>
    <cellStyle name="Normal 6 8 2" xfId="673" xr:uid="{3037396E-C6A3-4C84-876C-B31D689D17D1}"/>
    <cellStyle name="Normal 6 8 2 2" xfId="674" xr:uid="{296F072B-7A99-48B0-A2F4-8F731896BD5C}"/>
    <cellStyle name="Normal 6 8 2 2 2" xfId="1695" xr:uid="{59759B1A-5CDC-4C30-BFE2-3B75E986F543}"/>
    <cellStyle name="Normal 6 8 2 2 3" xfId="3393" xr:uid="{0C4C82BC-3724-40CA-9DFD-F5E41B2100E5}"/>
    <cellStyle name="Normal 6 8 2 2 4" xfId="3394" xr:uid="{05E36709-7B10-4316-9CA9-EF0E9E6AEACE}"/>
    <cellStyle name="Normal 6 8 2 3" xfId="1696" xr:uid="{80C121E7-11D1-4A89-BCFE-88DFCF621147}"/>
    <cellStyle name="Normal 6 8 2 4" xfId="3395" xr:uid="{21D1BFDB-0927-4BA4-957A-49603CC0FC11}"/>
    <cellStyle name="Normal 6 8 2 5" xfId="3396" xr:uid="{6BFB680C-81D6-488D-A1AF-0DF15BD919D8}"/>
    <cellStyle name="Normal 6 8 3" xfId="675" xr:uid="{AB6116A1-C76E-4F13-BECD-AC38F2064656}"/>
    <cellStyle name="Normal 6 8 3 2" xfId="1697" xr:uid="{2E27C764-9D17-41F1-9D83-972CE7B8564A}"/>
    <cellStyle name="Normal 6 8 3 3" xfId="3397" xr:uid="{1E3F9F1E-2217-48FA-9BD9-2647DA26C4CB}"/>
    <cellStyle name="Normal 6 8 3 4" xfId="3398" xr:uid="{07AA929A-5AED-4638-813F-FE1D4FBA9124}"/>
    <cellStyle name="Normal 6 8 4" xfId="1698" xr:uid="{C5FDEE7D-5501-4E72-AD04-37051E4AFE18}"/>
    <cellStyle name="Normal 6 8 4 2" xfId="3399" xr:uid="{776BD560-1748-49BC-905C-6EEE26D7922F}"/>
    <cellStyle name="Normal 6 8 4 3" xfId="3400" xr:uid="{C39E44CB-CF51-4387-985D-69C77205DBDA}"/>
    <cellStyle name="Normal 6 8 4 4" xfId="3401" xr:uid="{6A5F305C-C2E5-4798-AC46-9E257F36D8B9}"/>
    <cellStyle name="Normal 6 8 5" xfId="3402" xr:uid="{4B7DCE0E-8C0E-49A7-95F9-32FAE331E591}"/>
    <cellStyle name="Normal 6 8 6" xfId="3403" xr:uid="{165D84A3-DD7F-41A2-966C-12BDD0916E8F}"/>
    <cellStyle name="Normal 6 8 7" xfId="3404" xr:uid="{C051251E-B3CC-47E2-BF2D-159210CCB2FD}"/>
    <cellStyle name="Normal 6 9" xfId="346" xr:uid="{5AA2F83A-B801-4BEC-8525-D3F4CA30DC6A}"/>
    <cellStyle name="Normal 6 9 2" xfId="676" xr:uid="{C75FD30D-81DB-4435-8838-FAEC528CCFC9}"/>
    <cellStyle name="Normal 6 9 2 2" xfId="1699" xr:uid="{AA7EEE4F-1DAD-4DCB-AC84-3D351E99026F}"/>
    <cellStyle name="Normal 6 9 2 3" xfId="3405" xr:uid="{DB8B574F-56E7-4218-AD90-51CD95FEC2B7}"/>
    <cellStyle name="Normal 6 9 2 4" xfId="3406" xr:uid="{69EFC4EC-CC17-48B5-A957-D3168F7B22AA}"/>
    <cellStyle name="Normal 6 9 3" xfId="1700" xr:uid="{96090F84-09CA-4BA4-8F2D-4AB3DBAABF36}"/>
    <cellStyle name="Normal 6 9 3 2" xfId="3407" xr:uid="{BCD72371-461D-4509-94A7-9E0B810264E9}"/>
    <cellStyle name="Normal 6 9 3 3" xfId="3408" xr:uid="{104D9584-92D0-4443-A63A-49B305889D6F}"/>
    <cellStyle name="Normal 6 9 3 4" xfId="3409" xr:uid="{E05C98C1-EE6F-4747-8B70-4340AAB207AE}"/>
    <cellStyle name="Normal 6 9 4" xfId="3410" xr:uid="{23BE490A-D2AB-457B-893A-CA5C75D752B0}"/>
    <cellStyle name="Normal 6 9 5" xfId="3411" xr:uid="{9C8B87E4-3415-432B-B0ED-87DF568A94DE}"/>
    <cellStyle name="Normal 6 9 6" xfId="3412" xr:uid="{4539F866-55F1-400F-8A7E-26F2332D2511}"/>
    <cellStyle name="Normal 7" xfId="128" xr:uid="{6303FBA8-D9B6-4E7A-9F42-60795D4C91BD}"/>
    <cellStyle name="Normal 7 10" xfId="1701" xr:uid="{7B91FA6D-1781-40B3-8182-2D467D50413F}"/>
    <cellStyle name="Normal 7 10 2" xfId="3413" xr:uid="{E1FFD135-3D1F-4900-9529-3B49E57C8E33}"/>
    <cellStyle name="Normal 7 10 3" xfId="3414" xr:uid="{7B964B50-358E-470F-8603-7610D515C347}"/>
    <cellStyle name="Normal 7 10 4" xfId="3415" xr:uid="{AC5F5D2E-4652-4240-881A-EC5242C7FDEE}"/>
    <cellStyle name="Normal 7 11" xfId="3416" xr:uid="{2A19BDD4-124C-482E-B47A-D180AFC4F47C}"/>
    <cellStyle name="Normal 7 11 2" xfId="3417" xr:uid="{9B6EF97E-931B-431B-8C50-6ADAFC47F1BA}"/>
    <cellStyle name="Normal 7 11 3" xfId="3418" xr:uid="{FE23C509-FFB1-48F5-9778-48A03A2E04C1}"/>
    <cellStyle name="Normal 7 11 4" xfId="3419" xr:uid="{B176B1B1-E0EC-4A2C-AE42-C3E202BC47C5}"/>
    <cellStyle name="Normal 7 12" xfId="3420" xr:uid="{5BD1081A-B48F-4B2C-8E07-EE006CD032BB}"/>
    <cellStyle name="Normal 7 12 2" xfId="3421" xr:uid="{51E3F4AD-BC96-473A-AB69-B1ADAFBB8ADA}"/>
    <cellStyle name="Normal 7 13" xfId="3422" xr:uid="{86E7B43D-2672-4EE5-AC20-30B65ABBD1B6}"/>
    <cellStyle name="Normal 7 14" xfId="3423" xr:uid="{902598FD-6E17-4850-AFB5-8A49709FB6E6}"/>
    <cellStyle name="Normal 7 15" xfId="3424" xr:uid="{7D2371D4-A319-441F-A1B3-4DAC449B32D0}"/>
    <cellStyle name="Normal 7 2" xfId="129" xr:uid="{DD1D9821-A72A-46B6-B8AD-71D734AFD293}"/>
    <cellStyle name="Normal 7 2 10" xfId="3425" xr:uid="{E459378F-11AC-418E-892F-880AB9C6514E}"/>
    <cellStyle name="Normal 7 2 11" xfId="3426" xr:uid="{B42F0907-8299-47F4-9F3F-457B9628CEEB}"/>
    <cellStyle name="Normal 7 2 2" xfId="130" xr:uid="{CB917D62-2C16-4FD1-99C1-BD40EC922A57}"/>
    <cellStyle name="Normal 7 2 2 2" xfId="131" xr:uid="{12C5C859-A30F-4E9D-9E6F-11AD914DC7E2}"/>
    <cellStyle name="Normal 7 2 2 2 2" xfId="347" xr:uid="{3B1BE686-457C-493D-99D6-AB6157871522}"/>
    <cellStyle name="Normal 7 2 2 2 2 2" xfId="677" xr:uid="{C7C28558-3F01-4F12-9BA0-14624DE661E7}"/>
    <cellStyle name="Normal 7 2 2 2 2 2 2" xfId="678" xr:uid="{AC66998E-4CF9-4A68-AA86-5B67E40C82BC}"/>
    <cellStyle name="Normal 7 2 2 2 2 2 2 2" xfId="1702" xr:uid="{DB74A093-CA1F-47AB-94F4-AAF8F74CB19B}"/>
    <cellStyle name="Normal 7 2 2 2 2 2 2 2 2" xfId="1703" xr:uid="{D155BF1D-4E6A-4738-AA1B-E82F352B3F2D}"/>
    <cellStyle name="Normal 7 2 2 2 2 2 2 3" xfId="1704" xr:uid="{AD6EA635-1AC7-4443-95E8-28EE58B55E05}"/>
    <cellStyle name="Normal 7 2 2 2 2 2 3" xfId="1705" xr:uid="{5D3F743B-52A5-4CF4-827F-001918541D40}"/>
    <cellStyle name="Normal 7 2 2 2 2 2 3 2" xfId="1706" xr:uid="{5F14A3F1-7855-4F19-979D-BD787AA590BF}"/>
    <cellStyle name="Normal 7 2 2 2 2 2 4" xfId="1707" xr:uid="{95938B5C-594A-4244-8D6A-3312522379CE}"/>
    <cellStyle name="Normal 7 2 2 2 2 3" xfId="679" xr:uid="{40D17BA1-F91D-4174-A0A7-932A445F7A87}"/>
    <cellStyle name="Normal 7 2 2 2 2 3 2" xfId="1708" xr:uid="{C2BBDC19-C397-4BCE-A54B-DBB805C3F6F7}"/>
    <cellStyle name="Normal 7 2 2 2 2 3 2 2" xfId="1709" xr:uid="{CDE2A40B-2CD9-4959-9D02-EA93B519236C}"/>
    <cellStyle name="Normal 7 2 2 2 2 3 3" xfId="1710" xr:uid="{386E3581-F677-42C1-936D-B8239E8F5C87}"/>
    <cellStyle name="Normal 7 2 2 2 2 3 4" xfId="3427" xr:uid="{C3FDAECB-8673-4ECE-9E78-C3CD3572FE3E}"/>
    <cellStyle name="Normal 7 2 2 2 2 4" xfId="1711" xr:uid="{A31C5E4B-156F-49A2-9CD4-31E558FCB683}"/>
    <cellStyle name="Normal 7 2 2 2 2 4 2" xfId="1712" xr:uid="{ECAE197C-64F1-4BFB-A528-51289143F11E}"/>
    <cellStyle name="Normal 7 2 2 2 2 5" xfId="1713" xr:uid="{5E36C01C-8253-423F-B7C9-3281662AB76A}"/>
    <cellStyle name="Normal 7 2 2 2 2 6" xfId="3428" xr:uid="{1D13B326-3F20-44B2-9F5F-A7F8C678AB7C}"/>
    <cellStyle name="Normal 7 2 2 2 3" xfId="348" xr:uid="{D0F2AE14-40CF-44BD-A988-DFD35AFE944B}"/>
    <cellStyle name="Normal 7 2 2 2 3 2" xfId="680" xr:uid="{5A4E0815-4185-438F-9624-273C8AF4BD0F}"/>
    <cellStyle name="Normal 7 2 2 2 3 2 2" xfId="681" xr:uid="{C75B8663-7DA4-4760-A05F-1C7623E6703A}"/>
    <cellStyle name="Normal 7 2 2 2 3 2 2 2" xfId="1714" xr:uid="{0F5CE9AC-B8D5-4F02-999C-AB2C1905BB0F}"/>
    <cellStyle name="Normal 7 2 2 2 3 2 2 2 2" xfId="1715" xr:uid="{6434BE0A-596D-498E-9AD1-1D052BC43035}"/>
    <cellStyle name="Normal 7 2 2 2 3 2 2 3" xfId="1716" xr:uid="{A7F7057E-38E0-4D1B-B77F-D49661FDBB3D}"/>
    <cellStyle name="Normal 7 2 2 2 3 2 3" xfId="1717" xr:uid="{B7634F09-CB11-4F73-BE3F-A16496CEF620}"/>
    <cellStyle name="Normal 7 2 2 2 3 2 3 2" xfId="1718" xr:uid="{DD3F2A82-BE3A-4661-AD52-01BCD36F2CD4}"/>
    <cellStyle name="Normal 7 2 2 2 3 2 4" xfId="1719" xr:uid="{E9F6C253-9EC0-45CE-9784-EFC1CF3C9F62}"/>
    <cellStyle name="Normal 7 2 2 2 3 3" xfId="682" xr:uid="{267668D3-CE90-4A30-A1D3-339201DDD412}"/>
    <cellStyle name="Normal 7 2 2 2 3 3 2" xfId="1720" xr:uid="{F0C0BD54-0F06-492F-BA8E-B9ACB668F05A}"/>
    <cellStyle name="Normal 7 2 2 2 3 3 2 2" xfId="1721" xr:uid="{325AAC91-CF74-47F3-B775-E10D8D920BC4}"/>
    <cellStyle name="Normal 7 2 2 2 3 3 3" xfId="1722" xr:uid="{BC324CB2-424E-4E35-9764-82AC897DD1A6}"/>
    <cellStyle name="Normal 7 2 2 2 3 4" xfId="1723" xr:uid="{21712DE4-E12E-4920-8676-E8920585AB24}"/>
    <cellStyle name="Normal 7 2 2 2 3 4 2" xfId="1724" xr:uid="{55BD8D30-3101-466B-A210-29D8C0CD627D}"/>
    <cellStyle name="Normal 7 2 2 2 3 5" xfId="1725" xr:uid="{151A6557-56FE-4970-ABA0-006CE05305FE}"/>
    <cellStyle name="Normal 7 2 2 2 4" xfId="683" xr:uid="{10481EEA-0AD4-46B2-A595-EE506E4F7224}"/>
    <cellStyle name="Normal 7 2 2 2 4 2" xfId="684" xr:uid="{C8F652AB-6025-48A2-A871-11C0A0485BF1}"/>
    <cellStyle name="Normal 7 2 2 2 4 2 2" xfId="1726" xr:uid="{B1810650-DF02-4C4D-9D93-A193CA6C25D9}"/>
    <cellStyle name="Normal 7 2 2 2 4 2 2 2" xfId="1727" xr:uid="{33B218D3-5115-49FB-9066-159AB0F02D67}"/>
    <cellStyle name="Normal 7 2 2 2 4 2 3" xfId="1728" xr:uid="{B9A15469-6BAE-4A81-86DF-AFF3314F78ED}"/>
    <cellStyle name="Normal 7 2 2 2 4 3" xfId="1729" xr:uid="{6DF9C0FB-4208-4278-873A-B618C6A46032}"/>
    <cellStyle name="Normal 7 2 2 2 4 3 2" xfId="1730" xr:uid="{D9B063FF-25DF-41AF-9CDF-73D346A4E49C}"/>
    <cellStyle name="Normal 7 2 2 2 4 4" xfId="1731" xr:uid="{BF40EA79-3E63-456B-AD24-FC78A634F545}"/>
    <cellStyle name="Normal 7 2 2 2 5" xfId="685" xr:uid="{216071EF-12B0-4DDA-B871-72C1CD76FE8B}"/>
    <cellStyle name="Normal 7 2 2 2 5 2" xfId="1732" xr:uid="{03559B69-F70D-4F1A-8CC4-CDA55F4193E8}"/>
    <cellStyle name="Normal 7 2 2 2 5 2 2" xfId="1733" xr:uid="{66503E84-7070-41E8-A96B-9EB40911E84E}"/>
    <cellStyle name="Normal 7 2 2 2 5 3" xfId="1734" xr:uid="{F88ED6C3-726D-4EC4-A24F-D97E90A5B877}"/>
    <cellStyle name="Normal 7 2 2 2 5 4" xfId="3429" xr:uid="{B48581FF-23B4-4DE6-9B80-655094797A67}"/>
    <cellStyle name="Normal 7 2 2 2 6" xfId="1735" xr:uid="{1E060F7E-A25B-4B07-836D-DFC3578E6205}"/>
    <cellStyle name="Normal 7 2 2 2 6 2" xfId="1736" xr:uid="{61A1E11A-5A64-45BD-AE01-26E33C153084}"/>
    <cellStyle name="Normal 7 2 2 2 7" xfId="1737" xr:uid="{777E410E-64BF-447B-BE58-AEADE454AD2F}"/>
    <cellStyle name="Normal 7 2 2 2 8" xfId="3430" xr:uid="{F914C5CC-3F94-4268-8FFE-E4D9F3CA30BB}"/>
    <cellStyle name="Normal 7 2 2 3" xfId="349" xr:uid="{084E4B48-A909-45D4-BE86-A09930033242}"/>
    <cellStyle name="Normal 7 2 2 3 2" xfId="686" xr:uid="{952DD46F-2D41-4474-B2A8-791460042EA7}"/>
    <cellStyle name="Normal 7 2 2 3 2 2" xfId="687" xr:uid="{4E50B653-CF8D-43B4-A7B7-A37782247C99}"/>
    <cellStyle name="Normal 7 2 2 3 2 2 2" xfId="1738" xr:uid="{24345871-1208-45C2-A561-0382BE39B12D}"/>
    <cellStyle name="Normal 7 2 2 3 2 2 2 2" xfId="1739" xr:uid="{B89A20F6-BD06-4848-ABED-BC8DE451697E}"/>
    <cellStyle name="Normal 7 2 2 3 2 2 3" xfId="1740" xr:uid="{0604FB54-8746-44F5-9E86-276D3DB2EE73}"/>
    <cellStyle name="Normal 7 2 2 3 2 3" xfId="1741" xr:uid="{26F05B91-37F3-425D-BAA9-55BA0B4A8D4D}"/>
    <cellStyle name="Normal 7 2 2 3 2 3 2" xfId="1742" xr:uid="{2F04287B-3383-4BE4-93FD-2F813A2FC79A}"/>
    <cellStyle name="Normal 7 2 2 3 2 4" xfId="1743" xr:uid="{59B73370-1E84-4F94-8E5C-9E1A2A72BA83}"/>
    <cellStyle name="Normal 7 2 2 3 3" xfId="688" xr:uid="{4EEE822F-A2C7-4C29-8B71-0F507F890AD4}"/>
    <cellStyle name="Normal 7 2 2 3 3 2" xfId="1744" xr:uid="{3209A10B-5CC0-4173-98EF-8552F74B0B8E}"/>
    <cellStyle name="Normal 7 2 2 3 3 2 2" xfId="1745" xr:uid="{4310A18B-0899-4E8B-938E-8FB2C4825115}"/>
    <cellStyle name="Normal 7 2 2 3 3 3" xfId="1746" xr:uid="{B90013F2-F1D8-4EB9-8D4A-FCD8167AABFE}"/>
    <cellStyle name="Normal 7 2 2 3 3 4" xfId="3431" xr:uid="{A291E8E3-BCF8-4B18-A4B4-7469B8480A3B}"/>
    <cellStyle name="Normal 7 2 2 3 4" xfId="1747" xr:uid="{AFEE478C-0ACF-431E-9354-A84F3FE9D51D}"/>
    <cellStyle name="Normal 7 2 2 3 4 2" xfId="1748" xr:uid="{B708C60D-7549-4F94-92EF-AE76081AB4B1}"/>
    <cellStyle name="Normal 7 2 2 3 5" xfId="1749" xr:uid="{80697381-7FA6-42A8-8E62-07ACD7170AD3}"/>
    <cellStyle name="Normal 7 2 2 3 6" xfId="3432" xr:uid="{393C1E18-011C-4A3F-B7E0-FDE363699794}"/>
    <cellStyle name="Normal 7 2 2 4" xfId="350" xr:uid="{B3B72375-5890-45FA-9D25-FE2D003D3D77}"/>
    <cellStyle name="Normal 7 2 2 4 2" xfId="689" xr:uid="{CFB38A6A-A949-44B8-AB02-8CC143AF4A19}"/>
    <cellStyle name="Normal 7 2 2 4 2 2" xfId="690" xr:uid="{91F401CA-05EC-49CE-BBC9-1526BB607F2B}"/>
    <cellStyle name="Normal 7 2 2 4 2 2 2" xfId="1750" xr:uid="{E58803CE-8E82-4D71-BCE8-033FCE6F7556}"/>
    <cellStyle name="Normal 7 2 2 4 2 2 2 2" xfId="1751" xr:uid="{2F7DBAF9-30C8-4A76-B596-6BAF9A22473D}"/>
    <cellStyle name="Normal 7 2 2 4 2 2 3" xfId="1752" xr:uid="{BDC6CA09-D06E-4DA5-ABAC-2B26903C4536}"/>
    <cellStyle name="Normal 7 2 2 4 2 3" xfId="1753" xr:uid="{2B02BD59-A216-469C-B67D-51AC70B6F245}"/>
    <cellStyle name="Normal 7 2 2 4 2 3 2" xfId="1754" xr:uid="{D62F5D6D-67F5-45D3-9807-1630870A96B9}"/>
    <cellStyle name="Normal 7 2 2 4 2 4" xfId="1755" xr:uid="{4EFFFCEF-1931-4D23-AF35-1EF5CDE0BB50}"/>
    <cellStyle name="Normal 7 2 2 4 3" xfId="691" xr:uid="{0DDC0E06-FEF3-48B3-8CED-79CA29376FC8}"/>
    <cellStyle name="Normal 7 2 2 4 3 2" xfId="1756" xr:uid="{DE059AD0-2011-4076-800E-11FEC2866B01}"/>
    <cellStyle name="Normal 7 2 2 4 3 2 2" xfId="1757" xr:uid="{8D8912C7-476A-4F76-A5DA-9077D3E9DBB4}"/>
    <cellStyle name="Normal 7 2 2 4 3 3" xfId="1758" xr:uid="{8DEC9835-E3A4-42F5-9ED1-37CEBB248640}"/>
    <cellStyle name="Normal 7 2 2 4 4" xfId="1759" xr:uid="{1FAE3EA5-2901-4C92-BC20-50234B19D6B1}"/>
    <cellStyle name="Normal 7 2 2 4 4 2" xfId="1760" xr:uid="{E4056BFC-170A-46DC-970D-DE902EC61014}"/>
    <cellStyle name="Normal 7 2 2 4 5" xfId="1761" xr:uid="{85B64866-91A3-476E-BE8E-B85EE0B16A46}"/>
    <cellStyle name="Normal 7 2 2 5" xfId="351" xr:uid="{99ADB61D-A14F-4A42-BAC3-DE4A75F702F4}"/>
    <cellStyle name="Normal 7 2 2 5 2" xfId="692" xr:uid="{BE4AB966-3B75-4909-959A-34762D747A62}"/>
    <cellStyle name="Normal 7 2 2 5 2 2" xfId="1762" xr:uid="{30ECB9EC-B42D-48D7-85D1-E6A11E94C3AC}"/>
    <cellStyle name="Normal 7 2 2 5 2 2 2" xfId="1763" xr:uid="{12C66A14-3296-4667-9289-1424E72EA2D5}"/>
    <cellStyle name="Normal 7 2 2 5 2 3" xfId="1764" xr:uid="{A77FFE01-501B-407F-93D9-01D77149A1B1}"/>
    <cellStyle name="Normal 7 2 2 5 3" xfId="1765" xr:uid="{5AA10404-3761-46D3-8468-97B509F4E46C}"/>
    <cellStyle name="Normal 7 2 2 5 3 2" xfId="1766" xr:uid="{F116E121-5465-4FE0-8F30-042E9328A110}"/>
    <cellStyle name="Normal 7 2 2 5 4" xfId="1767" xr:uid="{32C0AB68-CF11-43A1-916F-643D1A06C047}"/>
    <cellStyle name="Normal 7 2 2 6" xfId="693" xr:uid="{5B7FF93D-8661-421E-BFDE-5C1B72A5B8F9}"/>
    <cellStyle name="Normal 7 2 2 6 2" xfId="1768" xr:uid="{15B31D15-ED1A-4FF7-8E93-0A655E68398A}"/>
    <cellStyle name="Normal 7 2 2 6 2 2" xfId="1769" xr:uid="{F20AE2B7-A77F-4256-978C-78B50F950622}"/>
    <cellStyle name="Normal 7 2 2 6 3" xfId="1770" xr:uid="{4BA77B74-F53B-45AB-A40A-8D13CF5D12E2}"/>
    <cellStyle name="Normal 7 2 2 6 4" xfId="3433" xr:uid="{BBE84A7D-3485-44BC-A6AD-4D6F1B380205}"/>
    <cellStyle name="Normal 7 2 2 7" xfId="1771" xr:uid="{ABF1A18F-9791-4212-A66A-747EF14E336A}"/>
    <cellStyle name="Normal 7 2 2 7 2" xfId="1772" xr:uid="{E7725E8B-56B8-40DE-A015-BBF6F7F2CC50}"/>
    <cellStyle name="Normal 7 2 2 8" xfId="1773" xr:uid="{8D16DADD-47A8-4C46-BD5A-ECA6D977D7D0}"/>
    <cellStyle name="Normal 7 2 2 9" xfId="3434" xr:uid="{6D398C43-D2CE-4005-B095-9545667E3F5E}"/>
    <cellStyle name="Normal 7 2 3" xfId="132" xr:uid="{7B3C06D9-341F-43CC-9B3E-72135C693BD5}"/>
    <cellStyle name="Normal 7 2 3 2" xfId="133" xr:uid="{34A31DD2-082D-4E3A-AC25-376ACA988D89}"/>
    <cellStyle name="Normal 7 2 3 2 2" xfId="694" xr:uid="{11A2711E-0778-460D-97A4-8D088D614A8B}"/>
    <cellStyle name="Normal 7 2 3 2 2 2" xfId="695" xr:uid="{49490D91-E4BB-4522-9AD8-D7262D85E6C9}"/>
    <cellStyle name="Normal 7 2 3 2 2 2 2" xfId="1774" xr:uid="{AA390090-D184-4704-809A-A6E4F21A27B4}"/>
    <cellStyle name="Normal 7 2 3 2 2 2 2 2" xfId="1775" xr:uid="{0FD9F101-20BE-423D-AADF-DA76AB77A901}"/>
    <cellStyle name="Normal 7 2 3 2 2 2 3" xfId="1776" xr:uid="{C29C3FAE-CD87-4B20-A082-68139423D34B}"/>
    <cellStyle name="Normal 7 2 3 2 2 3" xfId="1777" xr:uid="{09296365-2B86-42E9-9A2D-2F2D00B79CFF}"/>
    <cellStyle name="Normal 7 2 3 2 2 3 2" xfId="1778" xr:uid="{601C8246-AB31-4E57-9837-7881F23AD271}"/>
    <cellStyle name="Normal 7 2 3 2 2 4" xfId="1779" xr:uid="{FFACCC0A-68DE-4DA8-BE01-006FF83B292A}"/>
    <cellStyle name="Normal 7 2 3 2 3" xfId="696" xr:uid="{D7852EED-E430-479B-B031-DA5C756F6491}"/>
    <cellStyle name="Normal 7 2 3 2 3 2" xfId="1780" xr:uid="{41C0D89F-18E0-4E33-8E91-8C96132D106C}"/>
    <cellStyle name="Normal 7 2 3 2 3 2 2" xfId="1781" xr:uid="{CCAA4860-975F-477E-AA84-C1C893B9F00E}"/>
    <cellStyle name="Normal 7 2 3 2 3 3" xfId="1782" xr:uid="{9E62688F-3F03-4F12-8231-D6BA401A0696}"/>
    <cellStyle name="Normal 7 2 3 2 3 4" xfId="3435" xr:uid="{99E2E0FF-061F-4B6F-B362-20529D15E8FD}"/>
    <cellStyle name="Normal 7 2 3 2 4" xfId="1783" xr:uid="{27D706FE-5454-4AE8-A739-DED82C0ABBC6}"/>
    <cellStyle name="Normal 7 2 3 2 4 2" xfId="1784" xr:uid="{65E0A8BC-16F8-4549-A054-83C63BA8BDE9}"/>
    <cellStyle name="Normal 7 2 3 2 5" xfId="1785" xr:uid="{FD0B9388-9A88-47BD-9670-6F4EC78DCB83}"/>
    <cellStyle name="Normal 7 2 3 2 6" xfId="3436" xr:uid="{77F5914A-03D0-4DCB-B973-404D6116BF22}"/>
    <cellStyle name="Normal 7 2 3 3" xfId="352" xr:uid="{A6BFEBB0-DE21-42E2-B8EF-FBBC77C32606}"/>
    <cellStyle name="Normal 7 2 3 3 2" xfId="697" xr:uid="{0B9D3DE9-A11C-4A79-A5B0-354F1705262C}"/>
    <cellStyle name="Normal 7 2 3 3 2 2" xfId="698" xr:uid="{E19FF06D-E3B1-4F9E-B38E-D8E51B448292}"/>
    <cellStyle name="Normal 7 2 3 3 2 2 2" xfId="1786" xr:uid="{6BA5285A-F9AD-4805-9D2C-3A4B6A15487E}"/>
    <cellStyle name="Normal 7 2 3 3 2 2 2 2" xfId="1787" xr:uid="{41689E7E-46FF-46D3-B2C3-CB343DDD2347}"/>
    <cellStyle name="Normal 7 2 3 3 2 2 3" xfId="1788" xr:uid="{ACAEE107-4A6E-467A-8ADD-2B1D9E5F4A63}"/>
    <cellStyle name="Normal 7 2 3 3 2 3" xfId="1789" xr:uid="{14AC9537-47DE-45B6-A0D2-96BC15DD86B2}"/>
    <cellStyle name="Normal 7 2 3 3 2 3 2" xfId="1790" xr:uid="{9629DDB2-EB0C-4DA8-AD67-654244AA41D5}"/>
    <cellStyle name="Normal 7 2 3 3 2 4" xfId="1791" xr:uid="{D91E1508-9331-46D8-A164-49D1E22588F6}"/>
    <cellStyle name="Normal 7 2 3 3 3" xfId="699" xr:uid="{9F7D8089-5C80-42CC-9C39-4FF34DF8A7DB}"/>
    <cellStyle name="Normal 7 2 3 3 3 2" xfId="1792" xr:uid="{B00A26E3-7954-4A8D-A066-995FAA86E082}"/>
    <cellStyle name="Normal 7 2 3 3 3 2 2" xfId="1793" xr:uid="{7CD2F7F2-A856-4A28-8BBE-65941FDDDE54}"/>
    <cellStyle name="Normal 7 2 3 3 3 3" xfId="1794" xr:uid="{B19317FE-4093-4371-8D16-4A136413F652}"/>
    <cellStyle name="Normal 7 2 3 3 4" xfId="1795" xr:uid="{770A7FBC-6C3E-484B-8026-27AEFE40D70A}"/>
    <cellStyle name="Normal 7 2 3 3 4 2" xfId="1796" xr:uid="{E76F6006-A6AF-4A41-B75C-BB5121228180}"/>
    <cellStyle name="Normal 7 2 3 3 5" xfId="1797" xr:uid="{069B7376-EA0D-41D1-8A0E-7F25E26EE0D8}"/>
    <cellStyle name="Normal 7 2 3 4" xfId="353" xr:uid="{AF9145E0-2286-44F2-8951-542A3D370313}"/>
    <cellStyle name="Normal 7 2 3 4 2" xfId="700" xr:uid="{59191FE7-7D5D-45FE-B28F-B8B855160BB0}"/>
    <cellStyle name="Normal 7 2 3 4 2 2" xfId="1798" xr:uid="{1031DC35-4700-44F0-AC6A-05F963F7F09C}"/>
    <cellStyle name="Normal 7 2 3 4 2 2 2" xfId="1799" xr:uid="{382B2929-62AD-4172-8058-4006A7814936}"/>
    <cellStyle name="Normal 7 2 3 4 2 3" xfId="1800" xr:uid="{B57F156E-8887-439D-BA38-8C8DBD809480}"/>
    <cellStyle name="Normal 7 2 3 4 3" xfId="1801" xr:uid="{2DED1310-6704-4578-94F1-1C9405DFED3D}"/>
    <cellStyle name="Normal 7 2 3 4 3 2" xfId="1802" xr:uid="{D90FBE2F-B0EB-483B-92FE-D56E95D93770}"/>
    <cellStyle name="Normal 7 2 3 4 4" xfId="1803" xr:uid="{773AADD7-FE3B-4B99-9BEF-6D2403D8EF0D}"/>
    <cellStyle name="Normal 7 2 3 5" xfId="701" xr:uid="{A6B6FCD9-BFB9-4710-B74F-9CFC945B9C0B}"/>
    <cellStyle name="Normal 7 2 3 5 2" xfId="1804" xr:uid="{299B9A56-BE28-4904-ABC7-F854F3000CF7}"/>
    <cellStyle name="Normal 7 2 3 5 2 2" xfId="1805" xr:uid="{14DBCAE9-8A48-476E-9557-7C773B12CDDA}"/>
    <cellStyle name="Normal 7 2 3 5 3" xfId="1806" xr:uid="{6EFB1CBF-D0CB-4E7F-A52D-C4CD308BBFC3}"/>
    <cellStyle name="Normal 7 2 3 5 4" xfId="3437" xr:uid="{6615C422-CE0C-43E2-BFB8-FE4F58E90C8E}"/>
    <cellStyle name="Normal 7 2 3 6" xfId="1807" xr:uid="{DA452A2F-B865-400B-8794-9E31742A30FA}"/>
    <cellStyle name="Normal 7 2 3 6 2" xfId="1808" xr:uid="{2E9204DA-4869-4473-89E4-B515458843F2}"/>
    <cellStyle name="Normal 7 2 3 7" xfId="1809" xr:uid="{E8F39A6C-3F3D-489E-8DE8-9126810CE37C}"/>
    <cellStyle name="Normal 7 2 3 8" xfId="3438" xr:uid="{4A9F1126-5CDF-4C33-B154-F3B8D746E67C}"/>
    <cellStyle name="Normal 7 2 4" xfId="134" xr:uid="{D8A880E5-463B-4F2A-AF82-6A32EFB68D2B}"/>
    <cellStyle name="Normal 7 2 4 2" xfId="448" xr:uid="{C8ED0149-9F70-4742-87ED-E970C6AE7F6C}"/>
    <cellStyle name="Normal 7 2 4 2 2" xfId="702" xr:uid="{3BC3EE87-5EDD-455D-A82F-F5821B3B9D31}"/>
    <cellStyle name="Normal 7 2 4 2 2 2" xfId="1810" xr:uid="{7DB72807-14D1-451D-9E82-0770BC8C4889}"/>
    <cellStyle name="Normal 7 2 4 2 2 2 2" xfId="1811" xr:uid="{C1CB913E-EB2B-4BB4-8401-EF3CA6ED11F7}"/>
    <cellStyle name="Normal 7 2 4 2 2 3" xfId="1812" xr:uid="{F1822A6F-0191-499A-AB81-5BAD49394B3F}"/>
    <cellStyle name="Normal 7 2 4 2 2 4" xfId="3439" xr:uid="{92449371-5942-467F-A659-5CD01EB50709}"/>
    <cellStyle name="Normal 7 2 4 2 3" xfId="1813" xr:uid="{8904EF19-184F-4912-953D-C11EFB12CB7E}"/>
    <cellStyle name="Normal 7 2 4 2 3 2" xfId="1814" xr:uid="{F96E103A-B1FE-4281-B4BB-26AFD9AAFE26}"/>
    <cellStyle name="Normal 7 2 4 2 4" xfId="1815" xr:uid="{2EC9B2CC-096D-4B26-ADF2-F188BEF26C25}"/>
    <cellStyle name="Normal 7 2 4 2 5" xfId="3440" xr:uid="{927D686A-7A0F-4DEB-BFC8-E036581A9E79}"/>
    <cellStyle name="Normal 7 2 4 3" xfId="703" xr:uid="{79C4963A-8569-4105-B2EB-288396858C70}"/>
    <cellStyle name="Normal 7 2 4 3 2" xfId="1816" xr:uid="{49B72E7B-C7B6-4116-A3CC-F6ABF7B02625}"/>
    <cellStyle name="Normal 7 2 4 3 2 2" xfId="1817" xr:uid="{6E63237D-3DBF-4933-9549-A363671F785D}"/>
    <cellStyle name="Normal 7 2 4 3 3" xfId="1818" xr:uid="{8F2D9DF5-6C6C-4321-8EB5-67F1D0459949}"/>
    <cellStyle name="Normal 7 2 4 3 4" xfId="3441" xr:uid="{0011E809-4C95-4153-B983-786593366513}"/>
    <cellStyle name="Normal 7 2 4 4" xfId="1819" xr:uid="{C03BC06E-519B-45E2-97E5-5F5ABE81A7AA}"/>
    <cellStyle name="Normal 7 2 4 4 2" xfId="1820" xr:uid="{4A3954F6-FF63-4EF9-8730-AE0E7161E15E}"/>
    <cellStyle name="Normal 7 2 4 4 3" xfId="3442" xr:uid="{C7A6CC69-FD98-488F-808A-A5071442421D}"/>
    <cellStyle name="Normal 7 2 4 4 4" xfId="3443" xr:uid="{9AA37911-D8BC-4B3B-9CFB-95800DCC430B}"/>
    <cellStyle name="Normal 7 2 4 5" xfId="1821" xr:uid="{28CCC3D0-0AEC-4013-8469-67BCCD865626}"/>
    <cellStyle name="Normal 7 2 4 6" xfId="3444" xr:uid="{6B8D99DB-3440-46B8-89B7-5DABF0457981}"/>
    <cellStyle name="Normal 7 2 4 7" xfId="3445" xr:uid="{1011D8D3-5188-46B0-9C23-33D07CE22548}"/>
    <cellStyle name="Normal 7 2 5" xfId="354" xr:uid="{78E17F8A-0967-4C5A-B05E-052D67ED205C}"/>
    <cellStyle name="Normal 7 2 5 2" xfId="704" xr:uid="{41FD1F62-211C-4B8D-AE58-41461ED640AD}"/>
    <cellStyle name="Normal 7 2 5 2 2" xfId="705" xr:uid="{527F92A3-916E-40FD-8ADA-DE2C1D3A92C0}"/>
    <cellStyle name="Normal 7 2 5 2 2 2" xfId="1822" xr:uid="{A71367BC-B1E0-4975-9BD6-E66122614108}"/>
    <cellStyle name="Normal 7 2 5 2 2 2 2" xfId="1823" xr:uid="{38B43C28-4C18-496D-AAB5-FCC7B9D3EA17}"/>
    <cellStyle name="Normal 7 2 5 2 2 3" xfId="1824" xr:uid="{8507719A-A087-4FBE-A783-B8777EDBEEBA}"/>
    <cellStyle name="Normal 7 2 5 2 3" xfId="1825" xr:uid="{A2995D9D-A2BF-44DF-A769-47362B082636}"/>
    <cellStyle name="Normal 7 2 5 2 3 2" xfId="1826" xr:uid="{3542C2C8-13C2-433A-9558-187527EF56F9}"/>
    <cellStyle name="Normal 7 2 5 2 4" xfId="1827" xr:uid="{F9215493-C005-41A9-B181-BC97FD95B226}"/>
    <cellStyle name="Normal 7 2 5 3" xfId="706" xr:uid="{3D0EFCBD-0186-4410-8C0A-76BE05ED523D}"/>
    <cellStyle name="Normal 7 2 5 3 2" xfId="1828" xr:uid="{AC0368B8-FA03-4820-A7C8-1E1D73B48A93}"/>
    <cellStyle name="Normal 7 2 5 3 2 2" xfId="1829" xr:uid="{C6584031-31EC-44FA-862D-B35A400EE2BD}"/>
    <cellStyle name="Normal 7 2 5 3 3" xfId="1830" xr:uid="{25938023-5D01-4908-BB2D-DB8D0CE76AD1}"/>
    <cellStyle name="Normal 7 2 5 3 4" xfId="3446" xr:uid="{8E8C6FE4-5E19-4201-95BB-F450AC325B7A}"/>
    <cellStyle name="Normal 7 2 5 4" xfId="1831" xr:uid="{192A78C3-73C8-4532-8721-46CE68AE0AD1}"/>
    <cellStyle name="Normal 7 2 5 4 2" xfId="1832" xr:uid="{BB35B481-5F1A-4D4D-82BD-89D4E8F42174}"/>
    <cellStyle name="Normal 7 2 5 5" xfId="1833" xr:uid="{934B09F1-EF4B-4AF9-9605-A498C0A2C72F}"/>
    <cellStyle name="Normal 7 2 5 6" xfId="3447" xr:uid="{113C3414-9347-4ACB-9706-0C82A90AD67F}"/>
    <cellStyle name="Normal 7 2 6" xfId="355" xr:uid="{295A911A-1ACC-47B1-92FE-6D668922387E}"/>
    <cellStyle name="Normal 7 2 6 2" xfId="707" xr:uid="{71BA20D6-CCED-4ADC-A023-DA01AD7A2D78}"/>
    <cellStyle name="Normal 7 2 6 2 2" xfId="1834" xr:uid="{3023E356-D4C3-4877-A42F-71687BB93CE2}"/>
    <cellStyle name="Normal 7 2 6 2 2 2" xfId="1835" xr:uid="{7AFABD06-1051-4C12-9379-8AB797D02741}"/>
    <cellStyle name="Normal 7 2 6 2 3" xfId="1836" xr:uid="{716B2BEC-764A-4937-A2C7-B6501606B0E0}"/>
    <cellStyle name="Normal 7 2 6 2 4" xfId="3448" xr:uid="{50379C75-8E4A-4EE6-ADA8-287628EAF7AF}"/>
    <cellStyle name="Normal 7 2 6 3" xfId="1837" xr:uid="{4E01B3AB-3943-4339-A49D-5F35FEFA239A}"/>
    <cellStyle name="Normal 7 2 6 3 2" xfId="1838" xr:uid="{75902D40-A8B4-41E2-8A47-F65467A88243}"/>
    <cellStyle name="Normal 7 2 6 4" xfId="1839" xr:uid="{8FB2BDF5-EF73-4252-86D9-188006B834E0}"/>
    <cellStyle name="Normal 7 2 6 5" xfId="3449" xr:uid="{116CAC9B-6551-47CE-93A1-2F646D13BDC0}"/>
    <cellStyle name="Normal 7 2 7" xfId="708" xr:uid="{A92D5394-712B-4096-B81C-83B592FDF422}"/>
    <cellStyle name="Normal 7 2 7 2" xfId="1840" xr:uid="{35609EA1-5A84-488C-867B-DA4AB5208C56}"/>
    <cellStyle name="Normal 7 2 7 2 2" xfId="1841" xr:uid="{DC8050ED-CE62-42EA-9087-C1CFD346ED28}"/>
    <cellStyle name="Normal 7 2 7 2 3" xfId="4409" xr:uid="{07FB017C-41B8-4CFB-96F7-15D6F90930AD}"/>
    <cellStyle name="Normal 7 2 7 3" xfId="1842" xr:uid="{D1ABB215-F51E-424E-AA24-886C000A4A91}"/>
    <cellStyle name="Normal 7 2 7 4" xfId="3450" xr:uid="{1E0766AE-CF9D-4E74-AD63-A0965030CA68}"/>
    <cellStyle name="Normal 7 2 7 4 2" xfId="4579" xr:uid="{09ED78D5-7D30-4EDD-9535-ED713D1F9AAA}"/>
    <cellStyle name="Normal 7 2 7 4 3" xfId="4686" xr:uid="{E15F4456-35FD-4227-8524-60A7F69133C9}"/>
    <cellStyle name="Normal 7 2 7 4 4" xfId="4608" xr:uid="{84F11BD8-EB01-4078-A7FE-1F19677C3724}"/>
    <cellStyle name="Normal 7 2 8" xfId="1843" xr:uid="{392FA49E-2A9F-4854-8F5F-CA86391EDE6D}"/>
    <cellStyle name="Normal 7 2 8 2" xfId="1844" xr:uid="{DCCA5689-488A-485F-AAB8-16A9993A400A}"/>
    <cellStyle name="Normal 7 2 8 3" xfId="3451" xr:uid="{C5B3A459-2763-4A12-952F-BB241853F9CC}"/>
    <cellStyle name="Normal 7 2 8 4" xfId="3452" xr:uid="{7E2BD3A4-390C-41CE-ADA6-4E9ED7D7C130}"/>
    <cellStyle name="Normal 7 2 9" xfId="1845" xr:uid="{D3C398BC-633B-42FC-BCDF-2DFCA1B5524E}"/>
    <cellStyle name="Normal 7 3" xfId="135" xr:uid="{A1080438-B346-41A6-A64E-7946E74B2C08}"/>
    <cellStyle name="Normal 7 3 10" xfId="3453" xr:uid="{6DACF8F3-A13B-41EC-AD84-C09DAFF536BD}"/>
    <cellStyle name="Normal 7 3 11" xfId="3454" xr:uid="{0B3F552B-CE5B-44BF-B165-A31A8813A7EB}"/>
    <cellStyle name="Normal 7 3 2" xfId="136" xr:uid="{55603E73-3225-4C81-96CC-D57BAE0571A5}"/>
    <cellStyle name="Normal 7 3 2 2" xfId="137" xr:uid="{062193CF-0EEF-4291-98AC-F290CF6DDD96}"/>
    <cellStyle name="Normal 7 3 2 2 2" xfId="356" xr:uid="{2697E6A0-37E1-4F55-9B7B-FBAB12176579}"/>
    <cellStyle name="Normal 7 3 2 2 2 2" xfId="709" xr:uid="{3E1112A9-7E0A-4D38-BD54-2B726DA135AA}"/>
    <cellStyle name="Normal 7 3 2 2 2 2 2" xfId="1846" xr:uid="{6A625F43-208E-456D-8989-85B2C3169E56}"/>
    <cellStyle name="Normal 7 3 2 2 2 2 2 2" xfId="1847" xr:uid="{5550ECC2-3644-4DE8-B28F-A8F7B6F016CE}"/>
    <cellStyle name="Normal 7 3 2 2 2 2 3" xfId="1848" xr:uid="{8889A2FE-0A2E-488D-9962-213FC2F2386F}"/>
    <cellStyle name="Normal 7 3 2 2 2 2 4" xfId="3455" xr:uid="{96695E95-0C23-44ED-9028-19F75988FA7C}"/>
    <cellStyle name="Normal 7 3 2 2 2 3" xfId="1849" xr:uid="{258C2695-C7E6-412E-9A78-12075BF1485F}"/>
    <cellStyle name="Normal 7 3 2 2 2 3 2" xfId="1850" xr:uid="{AD799015-A993-4A1C-9534-AA7C8C2135EA}"/>
    <cellStyle name="Normal 7 3 2 2 2 3 3" xfId="3456" xr:uid="{58EEC04F-B414-41D3-8D63-732058B14349}"/>
    <cellStyle name="Normal 7 3 2 2 2 3 4" xfId="3457" xr:uid="{1FB4C7AB-7BB9-493A-B01F-074C5FCFBA04}"/>
    <cellStyle name="Normal 7 3 2 2 2 4" xfId="1851" xr:uid="{6B6976F8-3830-47B4-B91A-5598F50DD77D}"/>
    <cellStyle name="Normal 7 3 2 2 2 5" xfId="3458" xr:uid="{F51CF18C-08CB-4CAB-A0D9-2E186833E230}"/>
    <cellStyle name="Normal 7 3 2 2 2 6" xfId="3459" xr:uid="{B6864D3C-7001-48E4-A09A-450AFA0C1971}"/>
    <cellStyle name="Normal 7 3 2 2 3" xfId="710" xr:uid="{71156CFC-9FAA-4427-B807-79D297A2E0FC}"/>
    <cellStyle name="Normal 7 3 2 2 3 2" xfId="1852" xr:uid="{43ACA999-0A9D-4186-9373-B9DAA862BA4F}"/>
    <cellStyle name="Normal 7 3 2 2 3 2 2" xfId="1853" xr:uid="{1F300247-C988-45A7-8C14-A9CE4E645496}"/>
    <cellStyle name="Normal 7 3 2 2 3 2 3" xfId="3460" xr:uid="{CF6F69C5-F832-4E8F-BD74-14AC7104F87B}"/>
    <cellStyle name="Normal 7 3 2 2 3 2 4" xfId="3461" xr:uid="{3CBB3905-2C66-495A-B0CD-0ADD9C9290DC}"/>
    <cellStyle name="Normal 7 3 2 2 3 3" xfId="1854" xr:uid="{266BD3C4-E38F-487E-BAF8-AC9AE1A5F403}"/>
    <cellStyle name="Normal 7 3 2 2 3 4" xfId="3462" xr:uid="{2669B250-29CD-48A6-BCEB-7B42D76FE112}"/>
    <cellStyle name="Normal 7 3 2 2 3 5" xfId="3463" xr:uid="{0F48312D-32A1-43A5-A779-B90C62470E69}"/>
    <cellStyle name="Normal 7 3 2 2 4" xfId="1855" xr:uid="{B4D8FAC7-BA7C-4346-B811-17183D45E0D6}"/>
    <cellStyle name="Normal 7 3 2 2 4 2" xfId="1856" xr:uid="{09BEF03D-D813-41D9-B14A-3354A9F2646F}"/>
    <cellStyle name="Normal 7 3 2 2 4 3" xfId="3464" xr:uid="{9A2E9BFD-FABF-4DFA-ADCB-AE45E746457F}"/>
    <cellStyle name="Normal 7 3 2 2 4 4" xfId="3465" xr:uid="{4DF154B7-F5A6-44F6-B8F4-15A4F6D6C1E0}"/>
    <cellStyle name="Normal 7 3 2 2 5" xfId="1857" xr:uid="{BAD55BE4-D57C-4751-8BBC-A193D118A38C}"/>
    <cellStyle name="Normal 7 3 2 2 5 2" xfId="3466" xr:uid="{016C37C3-4200-4291-9B75-EAE7B0808B74}"/>
    <cellStyle name="Normal 7 3 2 2 5 3" xfId="3467" xr:uid="{9D33BD6F-A7B2-423A-B378-BBFEF000B20C}"/>
    <cellStyle name="Normal 7 3 2 2 5 4" xfId="3468" xr:uid="{CCF752FD-8161-4357-8492-B1DADE78BDAE}"/>
    <cellStyle name="Normal 7 3 2 2 6" xfId="3469" xr:uid="{BEB0B3B2-4B2C-4A12-B58E-C88C3782D84A}"/>
    <cellStyle name="Normal 7 3 2 2 7" xfId="3470" xr:uid="{EA8D0A6C-8B85-45FB-89BA-B882086FB920}"/>
    <cellStyle name="Normal 7 3 2 2 8" xfId="3471" xr:uid="{D37A16F9-3BF8-44C4-A290-156038331305}"/>
    <cellStyle name="Normal 7 3 2 3" xfId="357" xr:uid="{BDFC4137-5BC3-4670-A1E8-C23EC6577E94}"/>
    <cellStyle name="Normal 7 3 2 3 2" xfId="711" xr:uid="{6BCB763B-BBEE-4F7F-B71E-39CB1EF726B3}"/>
    <cellStyle name="Normal 7 3 2 3 2 2" xfId="712" xr:uid="{78BD84DD-4125-4FE3-B526-219053B258AD}"/>
    <cellStyle name="Normal 7 3 2 3 2 2 2" xfId="1858" xr:uid="{F4E9E3BA-4C4E-407D-A2BD-AB41B128C889}"/>
    <cellStyle name="Normal 7 3 2 3 2 2 2 2" xfId="1859" xr:uid="{E485731F-8F8E-4859-BEA6-907A2C088312}"/>
    <cellStyle name="Normal 7 3 2 3 2 2 3" xfId="1860" xr:uid="{97889360-9800-4AF8-9730-5D274B7BBAB0}"/>
    <cellStyle name="Normal 7 3 2 3 2 3" xfId="1861" xr:uid="{83AE862D-D755-4BE3-B61A-47D283932563}"/>
    <cellStyle name="Normal 7 3 2 3 2 3 2" xfId="1862" xr:uid="{D704760E-B6F2-43E4-A210-A51515F1C276}"/>
    <cellStyle name="Normal 7 3 2 3 2 4" xfId="1863" xr:uid="{41F4CF94-F19B-444C-B8BE-25A60C85ACE0}"/>
    <cellStyle name="Normal 7 3 2 3 3" xfId="713" xr:uid="{1DF8D894-7F13-4795-840D-A54683199E97}"/>
    <cellStyle name="Normal 7 3 2 3 3 2" xfId="1864" xr:uid="{F6BB2C03-7DEA-4008-A069-28F839C5F890}"/>
    <cellStyle name="Normal 7 3 2 3 3 2 2" xfId="1865" xr:uid="{EDC43DF5-804A-4707-9E47-CA1ECE993EB8}"/>
    <cellStyle name="Normal 7 3 2 3 3 3" xfId="1866" xr:uid="{9007529A-FB3B-4AA1-81EB-3C032B1B608C}"/>
    <cellStyle name="Normal 7 3 2 3 3 4" xfId="3472" xr:uid="{25B48C6C-EA96-408A-A60B-08C10B914EB5}"/>
    <cellStyle name="Normal 7 3 2 3 4" xfId="1867" xr:uid="{6EDA73D0-9224-465B-86A9-3AD430B60BBE}"/>
    <cellStyle name="Normal 7 3 2 3 4 2" xfId="1868" xr:uid="{DA2CC217-E899-44A9-86BC-22DEB78EC3C4}"/>
    <cellStyle name="Normal 7 3 2 3 5" xfId="1869" xr:uid="{56279908-4802-4180-BD41-5C9C23A903F1}"/>
    <cellStyle name="Normal 7 3 2 3 6" xfId="3473" xr:uid="{0F6AB2C0-4858-4468-B3E8-46ECC89E6E7A}"/>
    <cellStyle name="Normal 7 3 2 4" xfId="358" xr:uid="{D92FBA73-2233-46EB-AE84-ED907AEAC0BB}"/>
    <cellStyle name="Normal 7 3 2 4 2" xfId="714" xr:uid="{3C5E0BF3-E5E4-48EE-8AE4-44E83A74F93F}"/>
    <cellStyle name="Normal 7 3 2 4 2 2" xfId="1870" xr:uid="{20450679-E92E-408D-927E-9A31929E45EE}"/>
    <cellStyle name="Normal 7 3 2 4 2 2 2" xfId="1871" xr:uid="{9AC008D0-FC6B-491D-9242-03018073B7BF}"/>
    <cellStyle name="Normal 7 3 2 4 2 3" xfId="1872" xr:uid="{4CC17D66-5841-4E4B-B46B-ABF0398D889F}"/>
    <cellStyle name="Normal 7 3 2 4 2 4" xfId="3474" xr:uid="{475E11D0-06CC-4CD0-A437-4820FD3EA2F8}"/>
    <cellStyle name="Normal 7 3 2 4 3" xfId="1873" xr:uid="{0F41383D-EED3-411E-A329-EABB6909F3E9}"/>
    <cellStyle name="Normal 7 3 2 4 3 2" xfId="1874" xr:uid="{B258D718-1490-4A14-9C2B-8F3F3AB57158}"/>
    <cellStyle name="Normal 7 3 2 4 4" xfId="1875" xr:uid="{1A88B24A-073D-4DD4-8719-FF1924432D67}"/>
    <cellStyle name="Normal 7 3 2 4 5" xfId="3475" xr:uid="{3B913F46-A2B3-434E-AA80-3AEAE4A21652}"/>
    <cellStyle name="Normal 7 3 2 5" xfId="359" xr:uid="{C48F85FA-483F-4C60-9287-6830FB8076E0}"/>
    <cellStyle name="Normal 7 3 2 5 2" xfId="1876" xr:uid="{F1860AC6-C74D-4350-93EA-6B248425DC2E}"/>
    <cellStyle name="Normal 7 3 2 5 2 2" xfId="1877" xr:uid="{B28849E8-88CC-464E-B972-B2C9019AD68E}"/>
    <cellStyle name="Normal 7 3 2 5 3" xfId="1878" xr:uid="{7F8C0328-015E-4D59-ADEB-E54B751BA993}"/>
    <cellStyle name="Normal 7 3 2 5 4" xfId="3476" xr:uid="{C7DFA3B2-3BBB-4B7F-8981-DA4FE1FC7398}"/>
    <cellStyle name="Normal 7 3 2 6" xfId="1879" xr:uid="{3532C77B-6C30-405C-92CF-3E76D6B60FDF}"/>
    <cellStyle name="Normal 7 3 2 6 2" xfId="1880" xr:uid="{30DB47F1-9754-4879-AE48-4C2B83E25982}"/>
    <cellStyle name="Normal 7 3 2 6 3" xfId="3477" xr:uid="{B1BD5E08-FF64-48B4-A02D-26DEB1E86B16}"/>
    <cellStyle name="Normal 7 3 2 6 4" xfId="3478" xr:uid="{F66ECBD4-BBD0-425D-AF58-3C83678BA3F5}"/>
    <cellStyle name="Normal 7 3 2 7" xfId="1881" xr:uid="{10031574-C51B-4346-87EA-67B57E883C6F}"/>
    <cellStyle name="Normal 7 3 2 8" xfId="3479" xr:uid="{FFBCD290-3DF5-4062-9AE9-8B2070CBCB62}"/>
    <cellStyle name="Normal 7 3 2 9" xfId="3480" xr:uid="{9948DBEE-9409-4E49-96D2-AD86943612A4}"/>
    <cellStyle name="Normal 7 3 3" xfId="138" xr:uid="{A50D2012-D2D2-4798-A9F3-3BA60B5BA0D2}"/>
    <cellStyle name="Normal 7 3 3 2" xfId="139" xr:uid="{5B5814EA-E399-408E-8D52-D66025EA701A}"/>
    <cellStyle name="Normal 7 3 3 2 2" xfId="715" xr:uid="{D88B3C12-D10F-4FE1-8F16-62EF74345641}"/>
    <cellStyle name="Normal 7 3 3 2 2 2" xfId="1882" xr:uid="{BB9A240F-96CA-4ADA-80B9-BBEB8D04DBD5}"/>
    <cellStyle name="Normal 7 3 3 2 2 2 2" xfId="1883" xr:uid="{3D8C52F0-D427-4B1F-84B2-F7893C7579EB}"/>
    <cellStyle name="Normal 7 3 3 2 2 2 2 2" xfId="4484" xr:uid="{BD6B297F-B5FF-41AC-BBA4-167342C621D3}"/>
    <cellStyle name="Normal 7 3 3 2 2 2 3" xfId="4485" xr:uid="{4FD5BD86-7356-4713-BCDB-AEF76FF07A6A}"/>
    <cellStyle name="Normal 7 3 3 2 2 3" xfId="1884" xr:uid="{45270747-21FD-469B-B73E-C979CA134A7D}"/>
    <cellStyle name="Normal 7 3 3 2 2 3 2" xfId="4486" xr:uid="{35788CB9-FCCE-4CB3-BF23-7003A3D048E1}"/>
    <cellStyle name="Normal 7 3 3 2 2 4" xfId="3481" xr:uid="{DB0B2D73-A016-49F9-8B8F-B004827494AC}"/>
    <cellStyle name="Normal 7 3 3 2 3" xfId="1885" xr:uid="{99C93195-0C78-44B4-A05A-6E6B9CA5D618}"/>
    <cellStyle name="Normal 7 3 3 2 3 2" xfId="1886" xr:uid="{21C18F6F-96B2-4F4C-BE05-8682E4102600}"/>
    <cellStyle name="Normal 7 3 3 2 3 2 2" xfId="4487" xr:uid="{BBD721FE-03E5-412A-ABFC-C51EDDFD8022}"/>
    <cellStyle name="Normal 7 3 3 2 3 3" xfId="3482" xr:uid="{B5E7D131-5DC5-4FBD-9D6D-065730FE3B87}"/>
    <cellStyle name="Normal 7 3 3 2 3 4" xfId="3483" xr:uid="{FD04A115-5098-4B06-98DF-7113F0BB66ED}"/>
    <cellStyle name="Normal 7 3 3 2 4" xfId="1887" xr:uid="{B769665C-A8F5-48E7-B999-4BE06C9089F7}"/>
    <cellStyle name="Normal 7 3 3 2 4 2" xfId="4488" xr:uid="{88AD4DD1-3CC5-475E-BC9A-56C5D43E8524}"/>
    <cellStyle name="Normal 7 3 3 2 5" xfId="3484" xr:uid="{4AF0DC33-5DE6-47E4-8BE1-C31267819823}"/>
    <cellStyle name="Normal 7 3 3 2 6" xfId="3485" xr:uid="{BA0FAB34-FF6D-4590-B0E6-256DFC2AD298}"/>
    <cellStyle name="Normal 7 3 3 3" xfId="360" xr:uid="{3131D501-585A-443C-AEC0-6F4EF7D19E78}"/>
    <cellStyle name="Normal 7 3 3 3 2" xfId="1888" xr:uid="{9425CDF7-3EE6-4F0B-8F39-918998D2BF01}"/>
    <cellStyle name="Normal 7 3 3 3 2 2" xfId="1889" xr:uid="{255B4147-F874-4432-8D34-0424D74F1B64}"/>
    <cellStyle name="Normal 7 3 3 3 2 2 2" xfId="4489" xr:uid="{357ADFCC-5BEA-42E9-A9A1-960AB95A0A9E}"/>
    <cellStyle name="Normal 7 3 3 3 2 3" xfId="3486" xr:uid="{8FF6EBFC-DF9A-4E5B-95F9-DB2A150E08F2}"/>
    <cellStyle name="Normal 7 3 3 3 2 4" xfId="3487" xr:uid="{46252752-6C2E-41DF-84CA-8362690F84B6}"/>
    <cellStyle name="Normal 7 3 3 3 3" xfId="1890" xr:uid="{100282D5-6EBB-49F6-8A5F-30A6D1C311C1}"/>
    <cellStyle name="Normal 7 3 3 3 3 2" xfId="4490" xr:uid="{A25B0666-A5C5-4109-AF93-09AC7EB2500D}"/>
    <cellStyle name="Normal 7 3 3 3 4" xfId="3488" xr:uid="{E26F93C1-EFE8-42D9-9DEE-1500750CC6F1}"/>
    <cellStyle name="Normal 7 3 3 3 5" xfId="3489" xr:uid="{24417946-98AC-428B-A149-C891CFEE5DE9}"/>
    <cellStyle name="Normal 7 3 3 4" xfId="1891" xr:uid="{D5568CB5-F0F0-46F8-B179-D2AA1170218D}"/>
    <cellStyle name="Normal 7 3 3 4 2" xfId="1892" xr:uid="{3372F39C-82D0-4CB2-A103-4BD465B3FC46}"/>
    <cellStyle name="Normal 7 3 3 4 2 2" xfId="4491" xr:uid="{85D1CD69-DE5D-4DA4-B1B8-FFEAA807AA3E}"/>
    <cellStyle name="Normal 7 3 3 4 3" xfId="3490" xr:uid="{7593EB48-765B-4733-BD1E-5CAC199051FE}"/>
    <cellStyle name="Normal 7 3 3 4 4" xfId="3491" xr:uid="{4010CC21-7054-4AA3-B7B4-F6217E554202}"/>
    <cellStyle name="Normal 7 3 3 5" xfId="1893" xr:uid="{2D67869D-B0AA-43F7-B2EF-77C7E1622A0C}"/>
    <cellStyle name="Normal 7 3 3 5 2" xfId="3492" xr:uid="{6DA9BB9F-40BE-4462-83DE-2E47F347A11E}"/>
    <cellStyle name="Normal 7 3 3 5 3" xfId="3493" xr:uid="{94D5D9B3-65FA-43CA-9ECA-B0DA54BAF71A}"/>
    <cellStyle name="Normal 7 3 3 5 4" xfId="3494" xr:uid="{5172E69B-FA5B-4426-9C92-FF9FA17AAF75}"/>
    <cellStyle name="Normal 7 3 3 6" xfId="3495" xr:uid="{553D0F03-EF07-443E-9FB2-2028817573A3}"/>
    <cellStyle name="Normal 7 3 3 7" xfId="3496" xr:uid="{DA85ADF1-4E1F-470E-9D4B-20A84DA7C7EC}"/>
    <cellStyle name="Normal 7 3 3 8" xfId="3497" xr:uid="{7714EC1F-D64F-400A-9402-B2C8674115C2}"/>
    <cellStyle name="Normal 7 3 4" xfId="140" xr:uid="{010ABBEB-C4E9-49B2-A48E-A2ACF96B8058}"/>
    <cellStyle name="Normal 7 3 4 2" xfId="716" xr:uid="{00268A75-E4B4-4596-BA86-8DE23896B656}"/>
    <cellStyle name="Normal 7 3 4 2 2" xfId="717" xr:uid="{2B23F7C5-AA12-4510-A319-684E5777F004}"/>
    <cellStyle name="Normal 7 3 4 2 2 2" xfId="1894" xr:uid="{32F11C4F-33B1-409F-9520-34AFFFDC75FB}"/>
    <cellStyle name="Normal 7 3 4 2 2 2 2" xfId="1895" xr:uid="{A2911CC4-DFCB-45DD-8D57-938A04A48540}"/>
    <cellStyle name="Normal 7 3 4 2 2 3" xfId="1896" xr:uid="{885952AA-FAFC-4EB9-BE2B-707264FB14C3}"/>
    <cellStyle name="Normal 7 3 4 2 2 4" xfId="3498" xr:uid="{BB003DF7-D81E-4BCB-9445-E3487EE16D8B}"/>
    <cellStyle name="Normal 7 3 4 2 3" xfId="1897" xr:uid="{A0B0637F-B557-450E-9C06-3A89C6C63CC9}"/>
    <cellStyle name="Normal 7 3 4 2 3 2" xfId="1898" xr:uid="{9A83F45B-BDF7-416A-B436-50F47EAB87AC}"/>
    <cellStyle name="Normal 7 3 4 2 4" xfId="1899" xr:uid="{F529FA0A-811C-4801-B0EA-99E2BDCBAFB7}"/>
    <cellStyle name="Normal 7 3 4 2 5" xfId="3499" xr:uid="{0F401F5B-4C80-4280-B73A-BDAD3B7B0A15}"/>
    <cellStyle name="Normal 7 3 4 3" xfId="718" xr:uid="{DBBEA7A0-045C-4294-B735-516B49AFDC63}"/>
    <cellStyle name="Normal 7 3 4 3 2" xfId="1900" xr:uid="{1B45216A-E6F7-4486-ADBD-F60B90C65EBA}"/>
    <cellStyle name="Normal 7 3 4 3 2 2" xfId="1901" xr:uid="{A407D06E-55C1-4E0F-B1C8-A18669B0B6AB}"/>
    <cellStyle name="Normal 7 3 4 3 3" xfId="1902" xr:uid="{DABC8242-C222-407B-AD88-3D08C5DB50C3}"/>
    <cellStyle name="Normal 7 3 4 3 4" xfId="3500" xr:uid="{41A2CEC0-B879-4E56-8C02-269A755A4AD5}"/>
    <cellStyle name="Normal 7 3 4 4" xfId="1903" xr:uid="{95264CF3-9A41-4B6D-A3F0-3C86E9AB4002}"/>
    <cellStyle name="Normal 7 3 4 4 2" xfId="1904" xr:uid="{F7990097-16E3-4C64-97C8-C1E495B9BE42}"/>
    <cellStyle name="Normal 7 3 4 4 3" xfId="3501" xr:uid="{77277263-5392-4CA1-9711-725C658A5DF0}"/>
    <cellStyle name="Normal 7 3 4 4 4" xfId="3502" xr:uid="{57DEB178-84F4-4EC8-81A7-CA8F1B4D18F8}"/>
    <cellStyle name="Normal 7 3 4 5" xfId="1905" xr:uid="{59C780AA-2369-49BB-8FCB-115CFB25F891}"/>
    <cellStyle name="Normal 7 3 4 6" xfId="3503" xr:uid="{A9B5E4BD-9C21-41DB-873D-BB5F56ECD7AA}"/>
    <cellStyle name="Normal 7 3 4 7" xfId="3504" xr:uid="{9AED7BCF-8B4C-46A8-8415-07561290B85F}"/>
    <cellStyle name="Normal 7 3 5" xfId="361" xr:uid="{58211D70-9320-4489-B0D9-671D5F585108}"/>
    <cellStyle name="Normal 7 3 5 2" xfId="719" xr:uid="{53A09DCF-CA36-47EC-B789-DD05C8520E2A}"/>
    <cellStyle name="Normal 7 3 5 2 2" xfId="1906" xr:uid="{C65FA681-19F2-454A-8D0E-A814242C3AB6}"/>
    <cellStyle name="Normal 7 3 5 2 2 2" xfId="1907" xr:uid="{1D99EC91-FCE5-43AB-9D78-FE4420B90FF9}"/>
    <cellStyle name="Normal 7 3 5 2 3" xfId="1908" xr:uid="{B50B9A80-CA30-4438-985C-7FC47803E263}"/>
    <cellStyle name="Normal 7 3 5 2 4" xfId="3505" xr:uid="{514B5B9B-64FD-4633-AFDB-69D585349224}"/>
    <cellStyle name="Normal 7 3 5 3" xfId="1909" xr:uid="{4ABCA118-CD1A-4A2D-9356-8721F35AA8D8}"/>
    <cellStyle name="Normal 7 3 5 3 2" xfId="1910" xr:uid="{3041C10D-B44C-4BDF-854A-19095921031F}"/>
    <cellStyle name="Normal 7 3 5 3 3" xfId="3506" xr:uid="{7BEB8D29-149A-4C5D-901D-E6481957E580}"/>
    <cellStyle name="Normal 7 3 5 3 4" xfId="3507" xr:uid="{E58D2080-5E9E-49C1-9BDB-5653FCDB661F}"/>
    <cellStyle name="Normal 7 3 5 4" xfId="1911" xr:uid="{C2C0BB28-13E8-4B98-8AAB-E36F988136D8}"/>
    <cellStyle name="Normal 7 3 5 5" xfId="3508" xr:uid="{16BC54CB-A861-410E-B15F-24FC78948BFA}"/>
    <cellStyle name="Normal 7 3 5 6" xfId="3509" xr:uid="{3972C7BB-DEE4-448C-9692-A35FB011B6F8}"/>
    <cellStyle name="Normal 7 3 6" xfId="362" xr:uid="{75A895B3-D28C-4891-9794-626E8FEAA5E8}"/>
    <cellStyle name="Normal 7 3 6 2" xfId="1912" xr:uid="{6B5B0EDF-A434-4D7A-8C60-F6F29C153C7A}"/>
    <cellStyle name="Normal 7 3 6 2 2" xfId="1913" xr:uid="{4AFE3AEB-C24F-4D6D-BCB5-4456D27E01BF}"/>
    <cellStyle name="Normal 7 3 6 2 3" xfId="3510" xr:uid="{9AB5F6FE-16C7-41A5-8C8C-F5E08954830F}"/>
    <cellStyle name="Normal 7 3 6 2 4" xfId="3511" xr:uid="{9934E8D6-F744-481B-82AA-2C0B44A39FE0}"/>
    <cellStyle name="Normal 7 3 6 3" xfId="1914" xr:uid="{D2A88723-2E10-4846-9F78-18B6145BBAFC}"/>
    <cellStyle name="Normal 7 3 6 4" xfId="3512" xr:uid="{15925B1D-2CF1-433E-BBE0-87EADE22D104}"/>
    <cellStyle name="Normal 7 3 6 5" xfId="3513" xr:uid="{70AD7ED3-44F7-4E42-8569-76566527D7BE}"/>
    <cellStyle name="Normal 7 3 7" xfId="1915" xr:uid="{337789DF-134D-444D-81F7-57230592FF91}"/>
    <cellStyle name="Normal 7 3 7 2" xfId="1916" xr:uid="{C5AAFA63-91BB-440A-A5FD-00765D27F4F4}"/>
    <cellStyle name="Normal 7 3 7 3" xfId="3514" xr:uid="{AF21CABC-092E-4D98-8144-90F696CD402C}"/>
    <cellStyle name="Normal 7 3 7 4" xfId="3515" xr:uid="{2CF05782-43B2-459E-8725-358CFE5BA0AA}"/>
    <cellStyle name="Normal 7 3 8" xfId="1917" xr:uid="{46CC908F-03AE-4366-A830-70889EC94DA9}"/>
    <cellStyle name="Normal 7 3 8 2" xfId="3516" xr:uid="{908128F0-E3D3-43A8-8433-99B310B30190}"/>
    <cellStyle name="Normal 7 3 8 3" xfId="3517" xr:uid="{D195FD97-10A4-4B02-B042-A411FE962235}"/>
    <cellStyle name="Normal 7 3 8 4" xfId="3518" xr:uid="{E1BA6315-66AF-476F-B629-FCB049BC3DD4}"/>
    <cellStyle name="Normal 7 3 9" xfId="3519" xr:uid="{871EC6CE-2672-4D44-89C1-D0FF37275F38}"/>
    <cellStyle name="Normal 7 4" xfId="141" xr:uid="{2D6DEB28-23FF-4998-86D2-DC3723E58DFF}"/>
    <cellStyle name="Normal 7 4 10" xfId="3520" xr:uid="{056F1687-6453-4309-A98B-E29E908DEEA8}"/>
    <cellStyle name="Normal 7 4 11" xfId="3521" xr:uid="{C4D328F5-E004-4964-916D-35C83D2C3DA2}"/>
    <cellStyle name="Normal 7 4 2" xfId="142" xr:uid="{D16561F1-65C2-43B0-B082-92A8AA6A9AA4}"/>
    <cellStyle name="Normal 7 4 2 2" xfId="363" xr:uid="{1C172E7A-C78B-4B7E-8F1D-8A57E258F787}"/>
    <cellStyle name="Normal 7 4 2 2 2" xfId="720" xr:uid="{63757EEA-B578-4027-95B7-50C20547A80A}"/>
    <cellStyle name="Normal 7 4 2 2 2 2" xfId="721" xr:uid="{285C1BBC-D957-4143-8FEC-43AD96157BD7}"/>
    <cellStyle name="Normal 7 4 2 2 2 2 2" xfId="1918" xr:uid="{7B91F81B-50F3-463B-B891-E9FF289E9986}"/>
    <cellStyle name="Normal 7 4 2 2 2 2 3" xfId="3522" xr:uid="{0D8CE051-3F07-4BD6-BF6E-18A387FD6D11}"/>
    <cellStyle name="Normal 7 4 2 2 2 2 4" xfId="3523" xr:uid="{FB91059D-CC4A-4D0A-9258-EFD4566BAB4B}"/>
    <cellStyle name="Normal 7 4 2 2 2 3" xfId="1919" xr:uid="{D71C8081-65E1-4378-A51F-886CD9A19030}"/>
    <cellStyle name="Normal 7 4 2 2 2 3 2" xfId="3524" xr:uid="{83250547-83C3-4478-9427-877E6F9134E1}"/>
    <cellStyle name="Normal 7 4 2 2 2 3 3" xfId="3525" xr:uid="{F88C3520-2FF7-4E4B-AB33-A836A7047385}"/>
    <cellStyle name="Normal 7 4 2 2 2 3 4" xfId="3526" xr:uid="{73BCBAFA-8741-409D-BD17-46DD14D569F2}"/>
    <cellStyle name="Normal 7 4 2 2 2 4" xfId="3527" xr:uid="{4A97B2F5-4FEB-4418-812D-0587AA8CEF73}"/>
    <cellStyle name="Normal 7 4 2 2 2 5" xfId="3528" xr:uid="{B1F2B63C-8F1C-47C6-82F0-AFE8085BE71B}"/>
    <cellStyle name="Normal 7 4 2 2 2 6" xfId="3529" xr:uid="{874B3348-F3E4-4507-AAF4-CA8BF50F9CEE}"/>
    <cellStyle name="Normal 7 4 2 2 3" xfId="722" xr:uid="{E9DD71DF-6D2C-48B9-BBBF-FFFCE7BF5D57}"/>
    <cellStyle name="Normal 7 4 2 2 3 2" xfId="1920" xr:uid="{1ACFBF7B-9F6C-4DAD-8A97-811DB3187969}"/>
    <cellStyle name="Normal 7 4 2 2 3 2 2" xfId="3530" xr:uid="{DCB986AE-6F24-4D4E-B1B1-4C39EB330B98}"/>
    <cellStyle name="Normal 7 4 2 2 3 2 3" xfId="3531" xr:uid="{F0193E39-5218-4CDA-AA92-802550B41AF8}"/>
    <cellStyle name="Normal 7 4 2 2 3 2 4" xfId="3532" xr:uid="{E59A6210-F4FB-4479-A5FE-71A041CF32CB}"/>
    <cellStyle name="Normal 7 4 2 2 3 3" xfId="3533" xr:uid="{E3982E6D-06FD-4FAA-A39A-7B55AD3570F7}"/>
    <cellStyle name="Normal 7 4 2 2 3 4" xfId="3534" xr:uid="{B917CA4A-117E-4286-A51C-AB8AA9CE3701}"/>
    <cellStyle name="Normal 7 4 2 2 3 5" xfId="3535" xr:uid="{9CDF4127-0887-46D5-A9A5-0473563A9946}"/>
    <cellStyle name="Normal 7 4 2 2 4" xfId="1921" xr:uid="{85ED4A3A-2ABC-409C-91E4-CF932FB2FE05}"/>
    <cellStyle name="Normal 7 4 2 2 4 2" xfId="3536" xr:uid="{A2B30C77-2621-4D07-825A-7850F38E0405}"/>
    <cellStyle name="Normal 7 4 2 2 4 3" xfId="3537" xr:uid="{A5910CE6-9F65-40B5-A129-FE7DD142DFDA}"/>
    <cellStyle name="Normal 7 4 2 2 4 4" xfId="3538" xr:uid="{ECA369FA-C136-4159-94EC-1247D2A258DB}"/>
    <cellStyle name="Normal 7 4 2 2 5" xfId="3539" xr:uid="{6720917D-1D54-4F31-950D-4284D8CECE6B}"/>
    <cellStyle name="Normal 7 4 2 2 5 2" xfId="3540" xr:uid="{A9CF2EF8-A96D-4745-81B7-60ED13ED525B}"/>
    <cellStyle name="Normal 7 4 2 2 5 3" xfId="3541" xr:uid="{4F2667B9-59D3-41F3-B38F-67749F935B53}"/>
    <cellStyle name="Normal 7 4 2 2 5 4" xfId="3542" xr:uid="{22F8D14E-885A-47D2-B72D-E34BA34E8128}"/>
    <cellStyle name="Normal 7 4 2 2 6" xfId="3543" xr:uid="{24DD1BC1-6C39-4B8F-8F0E-60E90A5EA43C}"/>
    <cellStyle name="Normal 7 4 2 2 7" xfId="3544" xr:uid="{23C2425E-AC83-46BE-893B-53212734F0FA}"/>
    <cellStyle name="Normal 7 4 2 2 8" xfId="3545" xr:uid="{1F9279F1-D48E-4DE0-A026-4B063ABDF62E}"/>
    <cellStyle name="Normal 7 4 2 3" xfId="723" xr:uid="{4539FDF5-F56F-4A1F-8AC9-B1DA0B2A586E}"/>
    <cellStyle name="Normal 7 4 2 3 2" xfId="724" xr:uid="{8A61CD02-9AE9-45AE-BA1C-5A5BBE4AA436}"/>
    <cellStyle name="Normal 7 4 2 3 2 2" xfId="725" xr:uid="{EE0B7E16-DE94-436D-AF61-2AEF240A91C4}"/>
    <cellStyle name="Normal 7 4 2 3 2 3" xfId="3546" xr:uid="{45ADBFFF-746B-4281-9E92-512E94F13940}"/>
    <cellStyle name="Normal 7 4 2 3 2 4" xfId="3547" xr:uid="{F2C8B650-6356-47EF-813C-C995B736EA9A}"/>
    <cellStyle name="Normal 7 4 2 3 3" xfId="726" xr:uid="{CD9920E5-8A38-43E7-AFF5-A89DF45EA568}"/>
    <cellStyle name="Normal 7 4 2 3 3 2" xfId="3548" xr:uid="{20AF29BD-A4EF-43E8-A1EC-6CB9BCB40B4D}"/>
    <cellStyle name="Normal 7 4 2 3 3 3" xfId="3549" xr:uid="{03F500B9-D632-45A9-BFB9-37C2B45CDB7C}"/>
    <cellStyle name="Normal 7 4 2 3 3 4" xfId="3550" xr:uid="{FAF16CD7-109A-4DB4-AEE4-619BBA4716EA}"/>
    <cellStyle name="Normal 7 4 2 3 4" xfId="3551" xr:uid="{51AB1FED-3C0A-436A-A576-D5E00BFAB61A}"/>
    <cellStyle name="Normal 7 4 2 3 5" xfId="3552" xr:uid="{98B58B67-C2E2-49B5-BD9D-33375680FB33}"/>
    <cellStyle name="Normal 7 4 2 3 6" xfId="3553" xr:uid="{55E56BF8-1852-4DA0-B309-361173163C8B}"/>
    <cellStyle name="Normal 7 4 2 4" xfId="727" xr:uid="{57E838C5-81D2-4330-B2F8-C31A7921D7D4}"/>
    <cellStyle name="Normal 7 4 2 4 2" xfId="728" xr:uid="{65B5C7F6-9132-4D04-8D87-08EA47EACAC3}"/>
    <cellStyle name="Normal 7 4 2 4 2 2" xfId="3554" xr:uid="{CA0B7C34-D582-4EE7-A244-54F3148F6B92}"/>
    <cellStyle name="Normal 7 4 2 4 2 3" xfId="3555" xr:uid="{BAD276B2-9AE5-4FF2-8F4C-1B364DD4F087}"/>
    <cellStyle name="Normal 7 4 2 4 2 4" xfId="3556" xr:uid="{FA9190E3-CEED-4101-A25C-B5AF9592DC97}"/>
    <cellStyle name="Normal 7 4 2 4 3" xfId="3557" xr:uid="{E12E4F7D-A4A9-422E-8EC7-8286EBD23D30}"/>
    <cellStyle name="Normal 7 4 2 4 4" xfId="3558" xr:uid="{769E735B-9501-4A85-B70D-D3A60CF613FD}"/>
    <cellStyle name="Normal 7 4 2 4 5" xfId="3559" xr:uid="{C74EF8C4-F591-4827-B796-243D6BE15DC2}"/>
    <cellStyle name="Normal 7 4 2 5" xfId="729" xr:uid="{EB688113-052E-4E40-A6B8-8C4F64EC0A37}"/>
    <cellStyle name="Normal 7 4 2 5 2" xfId="3560" xr:uid="{D660D4EF-AE94-4A1F-B64E-66F8D4AE3EAA}"/>
    <cellStyle name="Normal 7 4 2 5 3" xfId="3561" xr:uid="{C626A1A9-4F87-4CFD-966E-05DDBA04E2A9}"/>
    <cellStyle name="Normal 7 4 2 5 4" xfId="3562" xr:uid="{098E1315-7D08-4FB9-92DC-2FC263EC7B30}"/>
    <cellStyle name="Normal 7 4 2 6" xfId="3563" xr:uid="{566A143F-0F0E-4D23-BD59-E0BF0492C06A}"/>
    <cellStyle name="Normal 7 4 2 6 2" xfId="3564" xr:uid="{5627C821-292C-46BD-9AA6-C3EB2825DB53}"/>
    <cellStyle name="Normal 7 4 2 6 3" xfId="3565" xr:uid="{34CCF559-FA7A-40A8-8217-CB796C140365}"/>
    <cellStyle name="Normal 7 4 2 6 4" xfId="3566" xr:uid="{F05DDA69-654C-46E0-A33D-41055408DD5D}"/>
    <cellStyle name="Normal 7 4 2 7" xfId="3567" xr:uid="{C5A70E98-045E-4F24-8EDA-8BC82A9C3E06}"/>
    <cellStyle name="Normal 7 4 2 8" xfId="3568" xr:uid="{EAE468A7-7229-4693-9BAE-B77E1F7E5989}"/>
    <cellStyle name="Normal 7 4 2 9" xfId="3569" xr:uid="{D9452D0B-C349-4147-8903-E96E2846610A}"/>
    <cellStyle name="Normal 7 4 3" xfId="364" xr:uid="{A455EA80-C178-408C-A99D-CB7AD543222B}"/>
    <cellStyle name="Normal 7 4 3 2" xfId="730" xr:uid="{5FA0F54A-4EE5-4989-A6B3-9110EA2FE7E4}"/>
    <cellStyle name="Normal 7 4 3 2 2" xfId="731" xr:uid="{9B9C0549-438D-43AC-90E2-95EF26E4D347}"/>
    <cellStyle name="Normal 7 4 3 2 2 2" xfId="1922" xr:uid="{A819E5FA-175E-47DE-9ED2-8D8CB81325A9}"/>
    <cellStyle name="Normal 7 4 3 2 2 2 2" xfId="1923" xr:uid="{CAA9A0D7-6F57-40FD-BDE6-E43F10D71A19}"/>
    <cellStyle name="Normal 7 4 3 2 2 3" xfId="1924" xr:uid="{19FD7826-3608-4937-997A-7FE76926DEF7}"/>
    <cellStyle name="Normal 7 4 3 2 2 4" xfId="3570" xr:uid="{5D24DFEF-78A8-49F3-8E58-BA8ACEB893BA}"/>
    <cellStyle name="Normal 7 4 3 2 3" xfId="1925" xr:uid="{FCFA6D60-1567-4B9F-9AFD-2E8BFB59120F}"/>
    <cellStyle name="Normal 7 4 3 2 3 2" xfId="1926" xr:uid="{E1ADF96C-C4F0-4AE0-9FD9-A5A97B9935E6}"/>
    <cellStyle name="Normal 7 4 3 2 3 3" xfId="3571" xr:uid="{ABAF1352-0ED2-4C12-93B0-43074DB08D6F}"/>
    <cellStyle name="Normal 7 4 3 2 3 4" xfId="3572" xr:uid="{1B21BF91-AAA1-44CD-B73C-3492D18E688C}"/>
    <cellStyle name="Normal 7 4 3 2 4" xfId="1927" xr:uid="{677BE839-B43E-4FAA-AA3A-3CE85BA67A0F}"/>
    <cellStyle name="Normal 7 4 3 2 5" xfId="3573" xr:uid="{8BE47028-DA34-410D-BEBC-24D792D1478A}"/>
    <cellStyle name="Normal 7 4 3 2 6" xfId="3574" xr:uid="{90DB0BE0-BAAD-4D2A-A0CF-6982735A5DEF}"/>
    <cellStyle name="Normal 7 4 3 3" xfId="732" xr:uid="{5C0E279F-4BDE-4055-B1E2-E4E6AF1E349A}"/>
    <cellStyle name="Normal 7 4 3 3 2" xfId="1928" xr:uid="{CE074CD5-4F19-42FF-AE6B-9FA26F3BCBB2}"/>
    <cellStyle name="Normal 7 4 3 3 2 2" xfId="1929" xr:uid="{16EDB58D-2129-4BA9-96BD-D4896465A65B}"/>
    <cellStyle name="Normal 7 4 3 3 2 3" xfId="3575" xr:uid="{E551729A-3976-4801-8457-144DE980787E}"/>
    <cellStyle name="Normal 7 4 3 3 2 4" xfId="3576" xr:uid="{565DD29B-B9C5-4A59-AFF3-9141DCF18A9A}"/>
    <cellStyle name="Normal 7 4 3 3 3" xfId="1930" xr:uid="{85B8EBD4-102D-4B4F-B1D1-13AE3BA43CE8}"/>
    <cellStyle name="Normal 7 4 3 3 4" xfId="3577" xr:uid="{627FA129-2FBB-4B72-B3C3-9020DC2F6DB7}"/>
    <cellStyle name="Normal 7 4 3 3 5" xfId="3578" xr:uid="{1AE11ABF-E15C-4CC2-904E-79094262814A}"/>
    <cellStyle name="Normal 7 4 3 4" xfId="1931" xr:uid="{88D1FD16-B31E-42E5-A75A-53BBC7904568}"/>
    <cellStyle name="Normal 7 4 3 4 2" xfId="1932" xr:uid="{C0718106-E1E1-4397-BEF7-47E07BE8BA5A}"/>
    <cellStyle name="Normal 7 4 3 4 3" xfId="3579" xr:uid="{8E052B13-4273-442F-8389-07FF77CCFCA3}"/>
    <cellStyle name="Normal 7 4 3 4 4" xfId="3580" xr:uid="{177B0EB3-7EF9-4DD6-904D-0C57D9EE252E}"/>
    <cellStyle name="Normal 7 4 3 5" xfId="1933" xr:uid="{3CD8200A-C20C-4B93-A232-115AE2026C52}"/>
    <cellStyle name="Normal 7 4 3 5 2" xfId="3581" xr:uid="{4F129F79-C3C8-4159-89D8-B48898701874}"/>
    <cellStyle name="Normal 7 4 3 5 3" xfId="3582" xr:uid="{476B7ECB-1B57-4B85-A8CE-F42953A3A107}"/>
    <cellStyle name="Normal 7 4 3 5 4" xfId="3583" xr:uid="{D268C567-E5FA-4AD6-B8E6-9478F0406E30}"/>
    <cellStyle name="Normal 7 4 3 6" xfId="3584" xr:uid="{E1C548AD-2412-4B41-B15C-47911D69760A}"/>
    <cellStyle name="Normal 7 4 3 7" xfId="3585" xr:uid="{4AFF6006-BFBE-4D49-BF72-8C3E08B3E84E}"/>
    <cellStyle name="Normal 7 4 3 8" xfId="3586" xr:uid="{50BF5078-57F2-4DFA-AAB9-858CE264B067}"/>
    <cellStyle name="Normal 7 4 4" xfId="365" xr:uid="{FB369117-9944-432D-AE60-759AB8F183D2}"/>
    <cellStyle name="Normal 7 4 4 2" xfId="733" xr:uid="{8F940F97-3953-49EE-AA54-F99AA015B65C}"/>
    <cellStyle name="Normal 7 4 4 2 2" xfId="734" xr:uid="{DB3318E3-5959-4700-8FE9-6D22CBF77C42}"/>
    <cellStyle name="Normal 7 4 4 2 2 2" xfId="1934" xr:uid="{9B7C93F8-506F-43EB-A33D-4A22F961B1FE}"/>
    <cellStyle name="Normal 7 4 4 2 2 3" xfId="3587" xr:uid="{F767B807-58FB-4536-8066-8A0C70CDB21E}"/>
    <cellStyle name="Normal 7 4 4 2 2 4" xfId="3588" xr:uid="{439BD2E7-E081-4B7E-A647-61FE64034060}"/>
    <cellStyle name="Normal 7 4 4 2 3" xfId="1935" xr:uid="{178620A4-B6F5-4895-A2CB-15883DCB76FF}"/>
    <cellStyle name="Normal 7 4 4 2 4" xfId="3589" xr:uid="{2348E24D-D756-4CFD-9B18-413CC0B726BE}"/>
    <cellStyle name="Normal 7 4 4 2 5" xfId="3590" xr:uid="{25419CBF-F9BB-40FB-AB28-C2E5C5D8DB4E}"/>
    <cellStyle name="Normal 7 4 4 3" xfId="735" xr:uid="{31FBB331-4882-4DAC-8A5A-F92A07E73A72}"/>
    <cellStyle name="Normal 7 4 4 3 2" xfId="1936" xr:uid="{E43F3617-3AE4-4FFD-BC99-1B70CD9E31AB}"/>
    <cellStyle name="Normal 7 4 4 3 3" xfId="3591" xr:uid="{F97FB0EF-3D80-4D66-92C7-7EA268C57E35}"/>
    <cellStyle name="Normal 7 4 4 3 4" xfId="3592" xr:uid="{61E68BB8-6C64-4A49-A59A-143429292594}"/>
    <cellStyle name="Normal 7 4 4 4" xfId="1937" xr:uid="{FA75FDDE-3ADD-40C5-A93A-6846B5DD2843}"/>
    <cellStyle name="Normal 7 4 4 4 2" xfId="3593" xr:uid="{2B70F511-F22F-4F93-8B62-A1CBDEFECB8B}"/>
    <cellStyle name="Normal 7 4 4 4 3" xfId="3594" xr:uid="{C2845470-64DF-487F-A99E-7F11ECC6F724}"/>
    <cellStyle name="Normal 7 4 4 4 4" xfId="3595" xr:uid="{04FB8C9A-C8FD-482F-BF57-3E501B1D2F52}"/>
    <cellStyle name="Normal 7 4 4 5" xfId="3596" xr:uid="{1A1B8D22-99B8-4EAA-B7D5-DA2E69C9FE7D}"/>
    <cellStyle name="Normal 7 4 4 6" xfId="3597" xr:uid="{543C3984-837A-474F-A32F-282EE16F0E61}"/>
    <cellStyle name="Normal 7 4 4 7" xfId="3598" xr:uid="{E84F84B2-927E-446C-8BA6-0DD3E6FF7784}"/>
    <cellStyle name="Normal 7 4 5" xfId="366" xr:uid="{500A1A22-E092-4156-8E3D-4B477110B551}"/>
    <cellStyle name="Normal 7 4 5 2" xfId="736" xr:uid="{5CFDC89D-010E-4476-B6C2-29479827E1BA}"/>
    <cellStyle name="Normal 7 4 5 2 2" xfId="1938" xr:uid="{DBD6CAC1-49C8-4667-B799-DB6A13131438}"/>
    <cellStyle name="Normal 7 4 5 2 3" xfId="3599" xr:uid="{B7F87487-B878-489E-ABA9-A0CC0037B16C}"/>
    <cellStyle name="Normal 7 4 5 2 4" xfId="3600" xr:uid="{A5997903-81C6-46BE-9AA7-C08647D5B08D}"/>
    <cellStyle name="Normal 7 4 5 3" xfId="1939" xr:uid="{072421D9-5947-46BC-96C8-018B7190FD43}"/>
    <cellStyle name="Normal 7 4 5 3 2" xfId="3601" xr:uid="{B991B130-A428-437E-A5C6-F6C0722CF6B6}"/>
    <cellStyle name="Normal 7 4 5 3 3" xfId="3602" xr:uid="{72AB98B6-9895-4E42-BC65-51BC4C85B63D}"/>
    <cellStyle name="Normal 7 4 5 3 4" xfId="3603" xr:uid="{B7B5BF87-CFF6-44AD-A7E4-676E8E99EB3E}"/>
    <cellStyle name="Normal 7 4 5 4" xfId="3604" xr:uid="{9232BF9E-05B5-4FD3-BE1C-E00B3E701C57}"/>
    <cellStyle name="Normal 7 4 5 5" xfId="3605" xr:uid="{7F67BA4A-6B62-459B-BEBC-741B558EC76E}"/>
    <cellStyle name="Normal 7 4 5 6" xfId="3606" xr:uid="{EFB2F865-5E6C-4640-9288-80B8EC098670}"/>
    <cellStyle name="Normal 7 4 6" xfId="737" xr:uid="{937FF55D-3DBB-4A8F-97AA-9E0B87402941}"/>
    <cellStyle name="Normal 7 4 6 2" xfId="1940" xr:uid="{1D14D925-D620-46B2-8843-C3AA09F30687}"/>
    <cellStyle name="Normal 7 4 6 2 2" xfId="3607" xr:uid="{D49FBE93-44E9-4A41-9CAD-C0395D7AA177}"/>
    <cellStyle name="Normal 7 4 6 2 3" xfId="3608" xr:uid="{0B9315EA-A047-4945-A3AF-097063D3AB64}"/>
    <cellStyle name="Normal 7 4 6 2 4" xfId="3609" xr:uid="{8631B291-48A3-40DF-AB9F-E77D416FF80A}"/>
    <cellStyle name="Normal 7 4 6 3" xfId="3610" xr:uid="{754AA2BB-0036-46F4-8F79-D90F6CB73115}"/>
    <cellStyle name="Normal 7 4 6 4" xfId="3611" xr:uid="{45961236-D343-48EF-A3C2-A90ED8EEABB6}"/>
    <cellStyle name="Normal 7 4 6 5" xfId="3612" xr:uid="{906BD138-CE3C-46B4-9C3E-F47A7F9FE6D6}"/>
    <cellStyle name="Normal 7 4 7" xfId="1941" xr:uid="{74A5EA9D-71E6-4DC2-82F8-0E8B7E10946F}"/>
    <cellStyle name="Normal 7 4 7 2" xfId="3613" xr:uid="{C653F44D-B02D-4A03-91DB-C37798FE868D}"/>
    <cellStyle name="Normal 7 4 7 3" xfId="3614" xr:uid="{39BCC5E0-1894-47BB-9DB9-8D74A1D463E0}"/>
    <cellStyle name="Normal 7 4 7 4" xfId="3615" xr:uid="{4EFA6854-B49A-4091-8C47-F91008DEAE4F}"/>
    <cellStyle name="Normal 7 4 8" xfId="3616" xr:uid="{49FB026F-4740-4615-9ADD-8597C414BA2A}"/>
    <cellStyle name="Normal 7 4 8 2" xfId="3617" xr:uid="{B16EE6C8-4B67-4670-9F33-DFAEC41975A6}"/>
    <cellStyle name="Normal 7 4 8 3" xfId="3618" xr:uid="{274BD826-69FE-479F-9EEB-26BBA8813839}"/>
    <cellStyle name="Normal 7 4 8 4" xfId="3619" xr:uid="{D01C6085-74B6-4383-BA9B-BD4EF5CADDCF}"/>
    <cellStyle name="Normal 7 4 9" xfId="3620" xr:uid="{E88BB27F-3C99-4694-A43B-48A68DED31C8}"/>
    <cellStyle name="Normal 7 5" xfId="143" xr:uid="{CF19A151-4E0A-4547-BB99-7A932F394807}"/>
    <cellStyle name="Normal 7 5 2" xfId="144" xr:uid="{ABB42742-85C9-4474-9EE5-D6A45156E6F8}"/>
    <cellStyle name="Normal 7 5 2 2" xfId="367" xr:uid="{EC70E131-E274-4FD7-A61D-61CA86DE3D30}"/>
    <cellStyle name="Normal 7 5 2 2 2" xfId="738" xr:uid="{3619BE33-9EE1-473E-A0DB-8BCEA725A0C1}"/>
    <cellStyle name="Normal 7 5 2 2 2 2" xfId="1942" xr:uid="{8CA489E4-86C1-4E69-94B3-97206AB08176}"/>
    <cellStyle name="Normal 7 5 2 2 2 3" xfId="3621" xr:uid="{1DAD0B7F-9055-453A-A436-A311DC8940EF}"/>
    <cellStyle name="Normal 7 5 2 2 2 4" xfId="3622" xr:uid="{03682F9D-752D-469D-80B8-3C26FF7839B7}"/>
    <cellStyle name="Normal 7 5 2 2 3" xfId="1943" xr:uid="{70F535B7-2279-4239-BAE3-5BEFE8A90775}"/>
    <cellStyle name="Normal 7 5 2 2 3 2" xfId="3623" xr:uid="{B6B837AA-BEFC-45E9-8B37-35F387F37F5E}"/>
    <cellStyle name="Normal 7 5 2 2 3 3" xfId="3624" xr:uid="{C1D28818-4448-4EF2-B46F-1C1A90B9B6E9}"/>
    <cellStyle name="Normal 7 5 2 2 3 4" xfId="3625" xr:uid="{ED988795-9837-44A8-89A5-09E059FB46D9}"/>
    <cellStyle name="Normal 7 5 2 2 4" xfId="3626" xr:uid="{4845918B-BF1C-484D-BD3E-E649EA0C1A92}"/>
    <cellStyle name="Normal 7 5 2 2 5" xfId="3627" xr:uid="{BBEB1145-74AC-4119-81A6-2CA46CB42CAB}"/>
    <cellStyle name="Normal 7 5 2 2 6" xfId="3628" xr:uid="{BB1E5EC2-F5A2-4EE5-B300-51E822CB3FCF}"/>
    <cellStyle name="Normal 7 5 2 3" xfId="739" xr:uid="{4C93F099-8528-4318-A86C-D7B1E35AE1DE}"/>
    <cellStyle name="Normal 7 5 2 3 2" xfId="1944" xr:uid="{A14D07D1-524D-4ECC-890D-7FB4947060F8}"/>
    <cellStyle name="Normal 7 5 2 3 2 2" xfId="3629" xr:uid="{4FB81A43-8BB9-4035-BF93-155B4F2BA22F}"/>
    <cellStyle name="Normal 7 5 2 3 2 3" xfId="3630" xr:uid="{994B27F1-06F5-421C-9DCA-23D4E4CE1F43}"/>
    <cellStyle name="Normal 7 5 2 3 2 4" xfId="3631" xr:uid="{22A2259E-B91B-431F-BD1D-2DE7DAF2E0A3}"/>
    <cellStyle name="Normal 7 5 2 3 3" xfId="3632" xr:uid="{C07ED60D-B16B-44EB-B598-42B02B819D49}"/>
    <cellStyle name="Normal 7 5 2 3 4" xfId="3633" xr:uid="{5C424F93-705C-403B-A024-94753772227A}"/>
    <cellStyle name="Normal 7 5 2 3 5" xfId="3634" xr:uid="{A38D03C4-6B1B-4AEC-BE07-0F7C1767923E}"/>
    <cellStyle name="Normal 7 5 2 4" xfId="1945" xr:uid="{74ECD962-5FA4-455A-9F76-07F4EEC418BC}"/>
    <cellStyle name="Normal 7 5 2 4 2" xfId="3635" xr:uid="{BE48E160-DC9E-4402-B5D0-1BF1E3180EE2}"/>
    <cellStyle name="Normal 7 5 2 4 3" xfId="3636" xr:uid="{2AC2EF75-228A-438D-B012-B91095ABC2A2}"/>
    <cellStyle name="Normal 7 5 2 4 4" xfId="3637" xr:uid="{5C1BA326-617E-4BB1-9003-30C53CC97285}"/>
    <cellStyle name="Normal 7 5 2 5" xfId="3638" xr:uid="{6AF877DE-6EAB-48A5-BF40-0B0B46CE9A01}"/>
    <cellStyle name="Normal 7 5 2 5 2" xfId="3639" xr:uid="{B04C3761-271C-41D8-87B3-41258248B8D9}"/>
    <cellStyle name="Normal 7 5 2 5 3" xfId="3640" xr:uid="{EF40A1FB-05B7-4458-B6C7-A8A8BFEA7D13}"/>
    <cellStyle name="Normal 7 5 2 5 4" xfId="3641" xr:uid="{9F888DBE-82B7-4EEC-BF4F-CCF8F41BD584}"/>
    <cellStyle name="Normal 7 5 2 6" xfId="3642" xr:uid="{D3A4FC37-384A-453B-A25C-541AFE1151A6}"/>
    <cellStyle name="Normal 7 5 2 7" xfId="3643" xr:uid="{ABEDC45F-9EB9-4FC0-BCA9-317A7C74C8B3}"/>
    <cellStyle name="Normal 7 5 2 8" xfId="3644" xr:uid="{FD4CBD14-482E-4E2C-9990-3CF4AC205BC5}"/>
    <cellStyle name="Normal 7 5 3" xfId="368" xr:uid="{19B63BA7-041E-4484-B335-77B8B3786585}"/>
    <cellStyle name="Normal 7 5 3 2" xfId="740" xr:uid="{D17D2B6C-B736-4C0D-B692-8A0A4166E66D}"/>
    <cellStyle name="Normal 7 5 3 2 2" xfId="741" xr:uid="{0F572184-A19F-4B4D-9EC6-0A782279503E}"/>
    <cellStyle name="Normal 7 5 3 2 3" xfId="3645" xr:uid="{7192D13E-C5A7-4801-A7D5-C3FE3A6AD053}"/>
    <cellStyle name="Normal 7 5 3 2 4" xfId="3646" xr:uid="{CF8E5823-EFD3-41E0-84BB-A33294B4832C}"/>
    <cellStyle name="Normal 7 5 3 3" xfId="742" xr:uid="{08BE5B88-C643-4437-84E6-97489136EF53}"/>
    <cellStyle name="Normal 7 5 3 3 2" xfId="3647" xr:uid="{3C612721-8C75-41E3-93C1-84228456286E}"/>
    <cellStyle name="Normal 7 5 3 3 3" xfId="3648" xr:uid="{A38EAA1E-7D86-46B6-BC6A-B903410F7DC3}"/>
    <cellStyle name="Normal 7 5 3 3 4" xfId="3649" xr:uid="{0A001989-AAD0-48E7-82C7-3641AC2815DD}"/>
    <cellStyle name="Normal 7 5 3 4" xfId="3650" xr:uid="{2799C068-1463-4A28-BEC8-AFC83D5D28D0}"/>
    <cellStyle name="Normal 7 5 3 5" xfId="3651" xr:uid="{3C30D960-8412-4581-B9E8-083A36A3BA04}"/>
    <cellStyle name="Normal 7 5 3 6" xfId="3652" xr:uid="{9F59ABEB-E976-4B3F-B102-63BD4BAC43B8}"/>
    <cellStyle name="Normal 7 5 4" xfId="369" xr:uid="{B30ADB3C-5026-47C7-8BC8-6BBDACAB1864}"/>
    <cellStyle name="Normal 7 5 4 2" xfId="743" xr:uid="{84C3EE4E-F2BB-4040-BBF2-D972DD752774}"/>
    <cellStyle name="Normal 7 5 4 2 2" xfId="3653" xr:uid="{D740FE57-16F6-4541-AF29-15E18A163EEE}"/>
    <cellStyle name="Normal 7 5 4 2 3" xfId="3654" xr:uid="{8DDC0266-A5FE-4F75-9C49-225C2C5925AC}"/>
    <cellStyle name="Normal 7 5 4 2 4" xfId="3655" xr:uid="{E44BCABE-542D-4B29-8984-87C06DB8D41F}"/>
    <cellStyle name="Normal 7 5 4 3" xfId="3656" xr:uid="{CF2ADA54-1443-4BB0-B5B6-21F57EDFAD5F}"/>
    <cellStyle name="Normal 7 5 4 4" xfId="3657" xr:uid="{BA7B26F2-1DA1-4F72-BBF0-BC5539BD918E}"/>
    <cellStyle name="Normal 7 5 4 5" xfId="3658" xr:uid="{CDD25F2E-2904-483A-8D8A-C91C11CFDAB8}"/>
    <cellStyle name="Normal 7 5 5" xfId="744" xr:uid="{46E9CECC-925E-4A4F-999E-25E5F50AF9E8}"/>
    <cellStyle name="Normal 7 5 5 2" xfId="3659" xr:uid="{162CDB95-C86C-4F0A-88BF-E918B0F4480A}"/>
    <cellStyle name="Normal 7 5 5 3" xfId="3660" xr:uid="{C6B96E98-9BB1-44F2-B343-532C26B21B8E}"/>
    <cellStyle name="Normal 7 5 5 4" xfId="3661" xr:uid="{52355B00-29B3-42FC-B7BA-F51B899DB496}"/>
    <cellStyle name="Normal 7 5 6" xfId="3662" xr:uid="{49E125B1-D41F-4C94-BD28-988E0A65D71F}"/>
    <cellStyle name="Normal 7 5 6 2" xfId="3663" xr:uid="{7A29C608-372A-4853-B9E6-7EED351EBD2B}"/>
    <cellStyle name="Normal 7 5 6 3" xfId="3664" xr:uid="{E1110F29-B2E2-4ECB-847D-429AEC19B8BF}"/>
    <cellStyle name="Normal 7 5 6 4" xfId="3665" xr:uid="{F99FC837-13BF-4516-9670-8B50DA31F390}"/>
    <cellStyle name="Normal 7 5 7" xfId="3666" xr:uid="{DA5AB50F-D292-4F66-9F38-304217419CCD}"/>
    <cellStyle name="Normal 7 5 8" xfId="3667" xr:uid="{B7763888-E37D-4245-9B61-84D50DEFCC32}"/>
    <cellStyle name="Normal 7 5 9" xfId="3668" xr:uid="{F7C58676-49B7-4A12-ABF3-9E594B93DF34}"/>
    <cellStyle name="Normal 7 6" xfId="145" xr:uid="{0F73DAE1-8A59-4C2A-923A-4F6906DA0F42}"/>
    <cellStyle name="Normal 7 6 2" xfId="370" xr:uid="{592E9779-6597-4D26-83EF-DE1412A0854D}"/>
    <cellStyle name="Normal 7 6 2 2" xfId="745" xr:uid="{E359E310-DAE7-44DC-94AC-D277F6981910}"/>
    <cellStyle name="Normal 7 6 2 2 2" xfId="1946" xr:uid="{72402ABC-EE54-4A49-9B05-250EBA93E3C4}"/>
    <cellStyle name="Normal 7 6 2 2 2 2" xfId="1947" xr:uid="{9586ABDC-94C1-47F4-ADCF-F9B0939EB608}"/>
    <cellStyle name="Normal 7 6 2 2 3" xfId="1948" xr:uid="{DE53029B-638D-4503-A721-36F0826E8095}"/>
    <cellStyle name="Normal 7 6 2 2 4" xfId="3669" xr:uid="{878D1766-118C-4532-8D37-230D8E78BFDC}"/>
    <cellStyle name="Normal 7 6 2 3" xfId="1949" xr:uid="{0ADBD0ED-5972-4C55-85ED-32FDF5029C52}"/>
    <cellStyle name="Normal 7 6 2 3 2" xfId="1950" xr:uid="{BB6AE6E0-DE98-41B3-B1E9-31AD47748CC4}"/>
    <cellStyle name="Normal 7 6 2 3 3" xfId="3670" xr:uid="{0457C633-729A-49D5-9099-265F854A6768}"/>
    <cellStyle name="Normal 7 6 2 3 4" xfId="3671" xr:uid="{1E29967C-DCFC-4EF1-A4CC-BAC4412D140A}"/>
    <cellStyle name="Normal 7 6 2 4" xfId="1951" xr:uid="{5D00D371-9049-419D-9774-4F1DEBBCF413}"/>
    <cellStyle name="Normal 7 6 2 5" xfId="3672" xr:uid="{34A2838C-965A-4902-A9D8-434C2B595F87}"/>
    <cellStyle name="Normal 7 6 2 6" xfId="3673" xr:uid="{2AC25C23-14E0-4C8F-9C61-6BB3BA78E94C}"/>
    <cellStyle name="Normal 7 6 3" xfId="746" xr:uid="{8886F0E4-F0C4-4B5A-B12A-4327CFA38A49}"/>
    <cellStyle name="Normal 7 6 3 2" xfId="1952" xr:uid="{5787C19A-80B9-48C2-85A3-F9B864E8E986}"/>
    <cellStyle name="Normal 7 6 3 2 2" xfId="1953" xr:uid="{4F045DD6-4058-4D76-9A39-4C3DD8B7C923}"/>
    <cellStyle name="Normal 7 6 3 2 3" xfId="3674" xr:uid="{A32312E3-19E3-4895-ACB7-6F84C25087A5}"/>
    <cellStyle name="Normal 7 6 3 2 4" xfId="3675" xr:uid="{38522A83-4B28-4426-BDCB-49DF7A9EB0FE}"/>
    <cellStyle name="Normal 7 6 3 3" xfId="1954" xr:uid="{97555E9F-34C3-419C-B174-2EA521ADD539}"/>
    <cellStyle name="Normal 7 6 3 4" xfId="3676" xr:uid="{BF0347AA-47A2-4E4B-83CC-09F3BF16C6CA}"/>
    <cellStyle name="Normal 7 6 3 5" xfId="3677" xr:uid="{B21D0EA3-6886-48CD-9699-9B79D2DFCB9E}"/>
    <cellStyle name="Normal 7 6 4" xfId="1955" xr:uid="{97D4892B-E862-47FF-88F9-7F624242ACB5}"/>
    <cellStyle name="Normal 7 6 4 2" xfId="1956" xr:uid="{F8DC243A-D2E4-4A54-80DE-E39C49C2D2CA}"/>
    <cellStyle name="Normal 7 6 4 3" xfId="3678" xr:uid="{AB703F2A-4A9B-4335-A991-8C7A4C484755}"/>
    <cellStyle name="Normal 7 6 4 4" xfId="3679" xr:uid="{1D317DB0-6747-4B00-8F3B-A395093B64ED}"/>
    <cellStyle name="Normal 7 6 5" xfId="1957" xr:uid="{543698DE-4C26-472B-BB88-524B2A5912FF}"/>
    <cellStyle name="Normal 7 6 5 2" xfId="3680" xr:uid="{C3C658CE-910F-4094-944E-4381078FEB93}"/>
    <cellStyle name="Normal 7 6 5 3" xfId="3681" xr:uid="{D6DCD249-E710-4AF1-8BC7-4A79A39BA14E}"/>
    <cellStyle name="Normal 7 6 5 4" xfId="3682" xr:uid="{48562366-E20C-47B4-81A0-824FA5725320}"/>
    <cellStyle name="Normal 7 6 6" xfId="3683" xr:uid="{3ECAF827-D485-4816-872B-9EAFC4D65AF0}"/>
    <cellStyle name="Normal 7 6 7" xfId="3684" xr:uid="{6B048FDB-EECF-4A7C-AEAF-5399D2CB16F9}"/>
    <cellStyle name="Normal 7 6 8" xfId="3685" xr:uid="{DD4C7525-0E66-4EA6-A67C-43FD71EDF0B7}"/>
    <cellStyle name="Normal 7 7" xfId="371" xr:uid="{3C356C1E-D3DD-4B91-8BB8-3AE910658697}"/>
    <cellStyle name="Normal 7 7 2" xfId="747" xr:uid="{4AC5F040-8099-4E22-9DF8-FBE8F00A57AF}"/>
    <cellStyle name="Normal 7 7 2 2" xfId="748" xr:uid="{F7B44B49-0C91-479B-A1A6-A6A9873BE528}"/>
    <cellStyle name="Normal 7 7 2 2 2" xfId="1958" xr:uid="{B5CE3010-A169-4C62-A82C-EE6E6EB8E9AD}"/>
    <cellStyle name="Normal 7 7 2 2 3" xfId="3686" xr:uid="{45730C88-FD25-4AC9-8514-73D472F44AF1}"/>
    <cellStyle name="Normal 7 7 2 2 4" xfId="3687" xr:uid="{F31B0C07-AADE-4CB0-99D7-CC275E9B3CB8}"/>
    <cellStyle name="Normal 7 7 2 3" xfId="1959" xr:uid="{C73E9418-C541-455A-A5A5-60E781CD0B2D}"/>
    <cellStyle name="Normal 7 7 2 4" xfId="3688" xr:uid="{2E41324D-DEF0-4981-9C01-D3187D921E8C}"/>
    <cellStyle name="Normal 7 7 2 5" xfId="3689" xr:uid="{FC025A7B-77B1-4245-B0A4-77C2A1A5B1B3}"/>
    <cellStyle name="Normal 7 7 3" xfId="749" xr:uid="{569D5721-107C-4381-B06A-C775687CD673}"/>
    <cellStyle name="Normal 7 7 3 2" xfId="1960" xr:uid="{040A6CF9-21BC-4D06-8081-A469952DB70B}"/>
    <cellStyle name="Normal 7 7 3 3" xfId="3690" xr:uid="{505B1E6B-4A9C-4C5E-816D-BA251D7C6564}"/>
    <cellStyle name="Normal 7 7 3 4" xfId="3691" xr:uid="{2EED77FE-EDC0-4C65-9543-24879AFC1C4D}"/>
    <cellStyle name="Normal 7 7 4" xfId="1961" xr:uid="{A2E2A3E3-B1F9-4D14-870B-6E423A57E82D}"/>
    <cellStyle name="Normal 7 7 4 2" xfId="3692" xr:uid="{73D9EF54-B719-493E-9F48-C410A3079957}"/>
    <cellStyle name="Normal 7 7 4 3" xfId="3693" xr:uid="{6BD67791-59B2-473B-9EAF-0946E118E03C}"/>
    <cellStyle name="Normal 7 7 4 4" xfId="3694" xr:uid="{2F32E7D8-7A80-4B59-AC23-08767D8B9648}"/>
    <cellStyle name="Normal 7 7 5" xfId="3695" xr:uid="{5FE3DE5D-5764-4EA0-B573-795A315CE5E1}"/>
    <cellStyle name="Normal 7 7 6" xfId="3696" xr:uid="{7738598B-9F51-4591-B39A-EF933386404F}"/>
    <cellStyle name="Normal 7 7 7" xfId="3697" xr:uid="{03F477F0-2402-484E-8CDE-A38EA3B27813}"/>
    <cellStyle name="Normal 7 8" xfId="372" xr:uid="{D6593910-83EC-45F1-B082-B83D77640574}"/>
    <cellStyle name="Normal 7 8 2" xfId="750" xr:uid="{756B1004-BBEE-48F7-8BC4-569574D85A2D}"/>
    <cellStyle name="Normal 7 8 2 2" xfId="1962" xr:uid="{2DA9C980-7927-42CF-A61C-8A71D220FEDF}"/>
    <cellStyle name="Normal 7 8 2 3" xfId="3698" xr:uid="{FFB02935-615F-4EFF-BADA-8E8C94E2C2A3}"/>
    <cellStyle name="Normal 7 8 2 4" xfId="3699" xr:uid="{1322CE6E-F4AD-4771-942F-FBD1A1ED4256}"/>
    <cellStyle name="Normal 7 8 3" xfId="1963" xr:uid="{C1EF73AF-9A71-400A-977F-25B83A0903E2}"/>
    <cellStyle name="Normal 7 8 3 2" xfId="3700" xr:uid="{EDB72482-5733-4B6C-8E82-CCD6E1025099}"/>
    <cellStyle name="Normal 7 8 3 3" xfId="3701" xr:uid="{2FEF1D2D-388A-4629-B056-582D3CC29BF8}"/>
    <cellStyle name="Normal 7 8 3 4" xfId="3702" xr:uid="{B3C873C7-01E5-4690-AEE8-7F316DE57A74}"/>
    <cellStyle name="Normal 7 8 4" xfId="3703" xr:uid="{23EB5568-9667-4B35-8E4D-E37753AAF9FF}"/>
    <cellStyle name="Normal 7 8 5" xfId="3704" xr:uid="{E4D8700D-1748-45CD-9A84-BB3BD68CA395}"/>
    <cellStyle name="Normal 7 8 6" xfId="3705" xr:uid="{A77B844B-0AA0-46C0-AEB7-4D9C511B65CE}"/>
    <cellStyle name="Normal 7 9" xfId="373" xr:uid="{5220C8F2-23F3-4606-A06F-6AD8A4E5D46E}"/>
    <cellStyle name="Normal 7 9 2" xfId="1964" xr:uid="{A6E11AE2-E118-49FC-99E3-3D5F8A4AD24F}"/>
    <cellStyle name="Normal 7 9 2 2" xfId="3706" xr:uid="{85B0ABFB-C6C1-48A5-BC4B-7E1573964E95}"/>
    <cellStyle name="Normal 7 9 2 2 2" xfId="4408" xr:uid="{7352A7D1-E082-4FF6-975A-6B5025820148}"/>
    <cellStyle name="Normal 7 9 2 2 3" xfId="4687" xr:uid="{6825860D-6827-4BA1-B64B-7D0951CF5FF1}"/>
    <cellStyle name="Normal 7 9 2 3" xfId="3707" xr:uid="{44D34558-BCDC-4F96-B948-13C63E04E99A}"/>
    <cellStyle name="Normal 7 9 2 4" xfId="3708" xr:uid="{26F1F4E7-48CC-4B6B-B019-7E52D09D6D5A}"/>
    <cellStyle name="Normal 7 9 3" xfId="3709" xr:uid="{FB217ECC-F5DB-491B-AFAF-5E863C221D47}"/>
    <cellStyle name="Normal 7 9 3 2" xfId="5342" xr:uid="{F73BA468-9CFC-4658-88F6-F9D03319EABD}"/>
    <cellStyle name="Normal 7 9 4" xfId="3710" xr:uid="{B3B343AF-8057-4548-874A-E57B6BBF98D0}"/>
    <cellStyle name="Normal 7 9 4 2" xfId="4578" xr:uid="{0D15937D-C635-4960-AA7F-6F6728AA9868}"/>
    <cellStyle name="Normal 7 9 4 3" xfId="4688" xr:uid="{AC89C498-1357-49D2-9EC9-A99DA2E81283}"/>
    <cellStyle name="Normal 7 9 4 4" xfId="4607" xr:uid="{AEC20649-58D8-4BDE-B4FE-9650E27ED84F}"/>
    <cellStyle name="Normal 7 9 5" xfId="3711" xr:uid="{DD15B1BD-3B8C-451D-BA96-BFC60A007E2D}"/>
    <cellStyle name="Normal 8" xfId="146" xr:uid="{A50C296F-B06D-4EE6-8654-008F46DDFCA0}"/>
    <cellStyle name="Normal 8 10" xfId="1965" xr:uid="{D011A954-95C0-4B1A-A79C-B5BC88D43500}"/>
    <cellStyle name="Normal 8 10 2" xfId="3712" xr:uid="{F7C8B37C-CAA3-44F0-9D31-C3D488451DD5}"/>
    <cellStyle name="Normal 8 10 3" xfId="3713" xr:uid="{042840C7-7BCD-4237-84D1-51B3890CCF8C}"/>
    <cellStyle name="Normal 8 10 4" xfId="3714" xr:uid="{F7986947-1432-470E-AA2F-ECDEE5BC7C08}"/>
    <cellStyle name="Normal 8 11" xfId="3715" xr:uid="{A687D313-BA87-434F-95C6-38E45D1727D5}"/>
    <cellStyle name="Normal 8 11 2" xfId="3716" xr:uid="{D3FB4EAC-24CF-429F-8C05-3784FE1E6BBC}"/>
    <cellStyle name="Normal 8 11 3" xfId="3717" xr:uid="{D94D8AAF-0F45-4597-AFB9-7F72982EE873}"/>
    <cellStyle name="Normal 8 11 4" xfId="3718" xr:uid="{3FE7AC97-EA32-4F25-8A07-DEF48F8D3ECD}"/>
    <cellStyle name="Normal 8 12" xfId="3719" xr:uid="{8A5C6D0F-DE65-4F1C-929C-475A4BE41345}"/>
    <cellStyle name="Normal 8 12 2" xfId="3720" xr:uid="{627A1513-F666-4681-9528-D1F4460EEA90}"/>
    <cellStyle name="Normal 8 13" xfId="3721" xr:uid="{33EB833B-F3F5-4690-8C96-12EC6B05A6EC}"/>
    <cellStyle name="Normal 8 14" xfId="3722" xr:uid="{932D8619-F859-4043-AF91-FC261273AE14}"/>
    <cellStyle name="Normal 8 15" xfId="3723" xr:uid="{862E4C40-E85F-4F5F-91F6-5BEF6DAD06AD}"/>
    <cellStyle name="Normal 8 2" xfId="147" xr:uid="{6DA0B0CA-873E-4FE4-8601-8B1F84F671BA}"/>
    <cellStyle name="Normal 8 2 10" xfId="3724" xr:uid="{6C7DD464-CD28-4F56-B37D-6536B140B186}"/>
    <cellStyle name="Normal 8 2 11" xfId="3725" xr:uid="{2401482E-FAA1-4202-8A60-53E66FDCA49F}"/>
    <cellStyle name="Normal 8 2 2" xfId="148" xr:uid="{C00677AB-73A2-49EA-83C5-3060BCDCF4A9}"/>
    <cellStyle name="Normal 8 2 2 2" xfId="149" xr:uid="{8705320E-8E29-4007-875E-F2A0DE362E31}"/>
    <cellStyle name="Normal 8 2 2 2 2" xfId="374" xr:uid="{6E015D00-96EC-47D2-8F29-056F2DE0CB02}"/>
    <cellStyle name="Normal 8 2 2 2 2 2" xfId="751" xr:uid="{C9792EAA-E8A0-4E78-A812-A31B066806F8}"/>
    <cellStyle name="Normal 8 2 2 2 2 2 2" xfId="752" xr:uid="{C42B6E6F-9930-474B-A02C-AC939A42C414}"/>
    <cellStyle name="Normal 8 2 2 2 2 2 2 2" xfId="1966" xr:uid="{F5093636-A6C2-4DE4-A532-9FC1448FEFC2}"/>
    <cellStyle name="Normal 8 2 2 2 2 2 2 2 2" xfId="1967" xr:uid="{4E4ADD39-D4C9-4ED0-B2E4-D8158564589C}"/>
    <cellStyle name="Normal 8 2 2 2 2 2 2 3" xfId="1968" xr:uid="{1FC10B0E-51FD-4D8F-952E-5940B38B1109}"/>
    <cellStyle name="Normal 8 2 2 2 2 2 3" xfId="1969" xr:uid="{B76767BB-5140-4BDE-92EB-2B8F49C9C77F}"/>
    <cellStyle name="Normal 8 2 2 2 2 2 3 2" xfId="1970" xr:uid="{86346459-06A4-4B89-9C36-7E30A16D249F}"/>
    <cellStyle name="Normal 8 2 2 2 2 2 4" xfId="1971" xr:uid="{C6A7C3BF-0798-4582-8473-3F63DD4B8B97}"/>
    <cellStyle name="Normal 8 2 2 2 2 3" xfId="753" xr:uid="{EC0C06E5-8FBF-4190-BA87-77A2DD088E5F}"/>
    <cellStyle name="Normal 8 2 2 2 2 3 2" xfId="1972" xr:uid="{13971ECC-3865-4F9C-B848-81BFC9211EF9}"/>
    <cellStyle name="Normal 8 2 2 2 2 3 2 2" xfId="1973" xr:uid="{79ECA26C-0547-47F4-8569-5ED53E93E5EF}"/>
    <cellStyle name="Normal 8 2 2 2 2 3 3" xfId="1974" xr:uid="{FC6A8D0F-15CF-4868-BB9E-1DE397F41AF5}"/>
    <cellStyle name="Normal 8 2 2 2 2 3 4" xfId="3726" xr:uid="{6BA6CA12-860E-4221-B8F4-918C2ECA8235}"/>
    <cellStyle name="Normal 8 2 2 2 2 4" xfId="1975" xr:uid="{D80FD40C-89BA-4367-ACDA-932C2F0996D6}"/>
    <cellStyle name="Normal 8 2 2 2 2 4 2" xfId="1976" xr:uid="{85B3BEE8-DC51-4296-946E-8F317E63F773}"/>
    <cellStyle name="Normal 8 2 2 2 2 5" xfId="1977" xr:uid="{81FB4E6F-C3D3-4E35-92F6-FF25A4EC3CE5}"/>
    <cellStyle name="Normal 8 2 2 2 2 6" xfId="3727" xr:uid="{97442AA4-1E5B-407D-B536-FBBDCB256BEB}"/>
    <cellStyle name="Normal 8 2 2 2 3" xfId="375" xr:uid="{F6EB0BB4-FB49-4219-91B5-4CD3BC0E66BF}"/>
    <cellStyle name="Normal 8 2 2 2 3 2" xfId="754" xr:uid="{F49333BD-BEA1-4561-9A27-37AFC36B3B9D}"/>
    <cellStyle name="Normal 8 2 2 2 3 2 2" xfId="755" xr:uid="{C0E3B915-2239-4E7F-8297-AB4C6AAAF630}"/>
    <cellStyle name="Normal 8 2 2 2 3 2 2 2" xfId="1978" xr:uid="{0E3F6009-501E-42B9-BAA6-EB8E0DFEDC5B}"/>
    <cellStyle name="Normal 8 2 2 2 3 2 2 2 2" xfId="1979" xr:uid="{6632AEA4-B74B-4B52-BAD4-33B9EA835CB3}"/>
    <cellStyle name="Normal 8 2 2 2 3 2 2 3" xfId="1980" xr:uid="{A9638F44-D1FA-46D2-9393-7B32954BB422}"/>
    <cellStyle name="Normal 8 2 2 2 3 2 3" xfId="1981" xr:uid="{B33A600A-062F-4CD6-935E-EB2F8F66C07A}"/>
    <cellStyle name="Normal 8 2 2 2 3 2 3 2" xfId="1982" xr:uid="{0C019BEE-289A-46AA-AAE4-42ABFFA52B1F}"/>
    <cellStyle name="Normal 8 2 2 2 3 2 4" xfId="1983" xr:uid="{8834ACD8-0B4E-44F1-AED7-8B4933316043}"/>
    <cellStyle name="Normal 8 2 2 2 3 3" xfId="756" xr:uid="{0117EEA4-DCB9-4154-8198-F53F5A4EC827}"/>
    <cellStyle name="Normal 8 2 2 2 3 3 2" xfId="1984" xr:uid="{2C02A60C-A915-4B56-9A55-D32A0728B538}"/>
    <cellStyle name="Normal 8 2 2 2 3 3 2 2" xfId="1985" xr:uid="{0117F0B9-7A6D-4036-AF71-C862BFC03B95}"/>
    <cellStyle name="Normal 8 2 2 2 3 3 3" xfId="1986" xr:uid="{48F00929-9E45-42BE-A7C6-E47407A420D3}"/>
    <cellStyle name="Normal 8 2 2 2 3 4" xfId="1987" xr:uid="{B4F3DD19-FE93-4C4E-A0DB-B72AF3A684A3}"/>
    <cellStyle name="Normal 8 2 2 2 3 4 2" xfId="1988" xr:uid="{4DCBE6E8-223A-4C91-9331-B3896E06E6BA}"/>
    <cellStyle name="Normal 8 2 2 2 3 5" xfId="1989" xr:uid="{77718CA4-1CC4-4671-B540-EEA7537C4139}"/>
    <cellStyle name="Normal 8 2 2 2 4" xfId="757" xr:uid="{F126DCB9-70D7-48A3-A005-A92394785819}"/>
    <cellStyle name="Normal 8 2 2 2 4 2" xfId="758" xr:uid="{43D8627D-68F1-4E03-9CF3-128077A3421B}"/>
    <cellStyle name="Normal 8 2 2 2 4 2 2" xfId="1990" xr:uid="{9BBBEF68-E487-4FE2-A697-1E0C54CBD858}"/>
    <cellStyle name="Normal 8 2 2 2 4 2 2 2" xfId="1991" xr:uid="{C01EBD6D-B688-4889-81EC-0A142276CE33}"/>
    <cellStyle name="Normal 8 2 2 2 4 2 3" xfId="1992" xr:uid="{FF8B4044-4D04-498F-8937-0FAB6F20B76E}"/>
    <cellStyle name="Normal 8 2 2 2 4 3" xfId="1993" xr:uid="{C1926A9C-526F-487F-845A-16D4A82FE216}"/>
    <cellStyle name="Normal 8 2 2 2 4 3 2" xfId="1994" xr:uid="{87A14803-B8A8-46AB-80AF-48FD088BD582}"/>
    <cellStyle name="Normal 8 2 2 2 4 4" xfId="1995" xr:uid="{BE9B29DA-0D18-4BC9-9107-A6A1CAA66339}"/>
    <cellStyle name="Normal 8 2 2 2 5" xfId="759" xr:uid="{D2378F5F-981A-4CD2-8F8D-2CB8C97884F2}"/>
    <cellStyle name="Normal 8 2 2 2 5 2" xfId="1996" xr:uid="{2FC9DCEA-CE70-4566-8E76-8ADC396C1795}"/>
    <cellStyle name="Normal 8 2 2 2 5 2 2" xfId="1997" xr:uid="{95F782EF-8854-4A74-A781-39E240FC63AC}"/>
    <cellStyle name="Normal 8 2 2 2 5 3" xfId="1998" xr:uid="{7E5A65AF-81D6-436A-AC77-CD02F51D9F40}"/>
    <cellStyle name="Normal 8 2 2 2 5 4" xfId="3728" xr:uid="{B2706F83-A6CC-48B3-A59B-35657403CF0B}"/>
    <cellStyle name="Normal 8 2 2 2 6" xfId="1999" xr:uid="{BBB77C61-AEC5-449C-8F69-558FEAA6EF79}"/>
    <cellStyle name="Normal 8 2 2 2 6 2" xfId="2000" xr:uid="{B620303D-8A7E-41C5-83E5-F6A6FA8C9716}"/>
    <cellStyle name="Normal 8 2 2 2 7" xfId="2001" xr:uid="{3E5C3662-2503-4382-9308-B49538F2D134}"/>
    <cellStyle name="Normal 8 2 2 2 8" xfId="3729" xr:uid="{D2BB4F6E-FF19-4393-A36A-55C78B98C4E6}"/>
    <cellStyle name="Normal 8 2 2 3" xfId="376" xr:uid="{D33D969E-BD34-462E-B7CE-96DF6C262A77}"/>
    <cellStyle name="Normal 8 2 2 3 2" xfId="760" xr:uid="{1FD2094F-1459-4C75-9F21-BC2E11D2A1DF}"/>
    <cellStyle name="Normal 8 2 2 3 2 2" xfId="761" xr:uid="{7F3FE45C-92BA-4F20-8E2B-EB36EF212169}"/>
    <cellStyle name="Normal 8 2 2 3 2 2 2" xfId="2002" xr:uid="{2F06A47C-BBDC-4AA6-82E6-AAB1C20C699A}"/>
    <cellStyle name="Normal 8 2 2 3 2 2 2 2" xfId="2003" xr:uid="{B3968700-91CB-40B9-AE14-82A0445F8F14}"/>
    <cellStyle name="Normal 8 2 2 3 2 2 3" xfId="2004" xr:uid="{6822A538-3C6C-4C42-B2AE-2949048AE210}"/>
    <cellStyle name="Normal 8 2 2 3 2 3" xfId="2005" xr:uid="{FFF7E0C7-09F9-4AA1-82BC-BD416D5F78D3}"/>
    <cellStyle name="Normal 8 2 2 3 2 3 2" xfId="2006" xr:uid="{CF87EB46-7D84-46AC-BAA2-8CF95DF3AB39}"/>
    <cellStyle name="Normal 8 2 2 3 2 4" xfId="2007" xr:uid="{8C52B6EF-F0E7-4300-B3E2-2864848F02E3}"/>
    <cellStyle name="Normal 8 2 2 3 3" xfId="762" xr:uid="{43381B2C-2932-4420-A469-6237EFE31540}"/>
    <cellStyle name="Normal 8 2 2 3 3 2" xfId="2008" xr:uid="{9AF3ACA0-AB7A-4824-8010-FD005A03ECD0}"/>
    <cellStyle name="Normal 8 2 2 3 3 2 2" xfId="2009" xr:uid="{37540C5C-046E-4D98-9844-6B8F8A1D0A5F}"/>
    <cellStyle name="Normal 8 2 2 3 3 3" xfId="2010" xr:uid="{68D7ADA3-C1AA-4121-B9A7-C8FF2A53FFF9}"/>
    <cellStyle name="Normal 8 2 2 3 3 4" xfId="3730" xr:uid="{AE0CCAF1-89B7-4275-B6CD-8D8A3C44FDCA}"/>
    <cellStyle name="Normal 8 2 2 3 4" xfId="2011" xr:uid="{1DE8A73B-ABFE-4EDF-8BB6-14D20F31ED2E}"/>
    <cellStyle name="Normal 8 2 2 3 4 2" xfId="2012" xr:uid="{EA4D3964-1ACF-4155-A3C6-A305D1CDD631}"/>
    <cellStyle name="Normal 8 2 2 3 5" xfId="2013" xr:uid="{F14C5384-3AE2-451E-816D-F2B228F01BBA}"/>
    <cellStyle name="Normal 8 2 2 3 6" xfId="3731" xr:uid="{7223EAA9-16F5-4143-B15E-F3D9721ED074}"/>
    <cellStyle name="Normal 8 2 2 4" xfId="377" xr:uid="{1B03DBF4-A62F-4117-AF02-756E9297F271}"/>
    <cellStyle name="Normal 8 2 2 4 2" xfId="763" xr:uid="{CD3CD37C-A377-4A3F-9AEB-7D89FF6D2E18}"/>
    <cellStyle name="Normal 8 2 2 4 2 2" xfId="764" xr:uid="{D71C3675-3F69-47CF-A739-96121FD0A2B8}"/>
    <cellStyle name="Normal 8 2 2 4 2 2 2" xfId="2014" xr:uid="{929A127C-7CE4-4103-83D0-76B35140B310}"/>
    <cellStyle name="Normal 8 2 2 4 2 2 2 2" xfId="2015" xr:uid="{4A2FB664-8F25-4621-B8D1-AF2F23C98C9B}"/>
    <cellStyle name="Normal 8 2 2 4 2 2 3" xfId="2016" xr:uid="{2C98E497-CC6C-43E1-9045-24C3EA7E6E25}"/>
    <cellStyle name="Normal 8 2 2 4 2 3" xfId="2017" xr:uid="{94EBD9D0-B1DA-476D-9720-95D9AB2E93D6}"/>
    <cellStyle name="Normal 8 2 2 4 2 3 2" xfId="2018" xr:uid="{4FC460A9-ED0A-437B-BC29-44054C3999F6}"/>
    <cellStyle name="Normal 8 2 2 4 2 4" xfId="2019" xr:uid="{A5940AEA-4DE4-4232-A298-4011D3FB581C}"/>
    <cellStyle name="Normal 8 2 2 4 3" xfId="765" xr:uid="{17C622D8-88FA-4CC2-81D5-989530151CE6}"/>
    <cellStyle name="Normal 8 2 2 4 3 2" xfId="2020" xr:uid="{C43D731E-D969-4851-AB4B-0557E2437450}"/>
    <cellStyle name="Normal 8 2 2 4 3 2 2" xfId="2021" xr:uid="{076624E6-B8FF-4040-B4F0-094290613ED3}"/>
    <cellStyle name="Normal 8 2 2 4 3 3" xfId="2022" xr:uid="{B1021B8F-7036-4830-8793-36A3B3599D71}"/>
    <cellStyle name="Normal 8 2 2 4 4" xfId="2023" xr:uid="{BBA60063-2516-496A-B918-EC85EF551165}"/>
    <cellStyle name="Normal 8 2 2 4 4 2" xfId="2024" xr:uid="{508FECB3-F1BA-4782-A18E-98397E14F7A1}"/>
    <cellStyle name="Normal 8 2 2 4 5" xfId="2025" xr:uid="{C6CD0834-9EAA-4F0A-B361-B5AF4B68E3CA}"/>
    <cellStyle name="Normal 8 2 2 5" xfId="378" xr:uid="{7AFD794B-3409-4141-B1A0-29F7A730ADD8}"/>
    <cellStyle name="Normal 8 2 2 5 2" xfId="766" xr:uid="{C935BC6D-DFC2-4583-89BB-F6FC85F5D42E}"/>
    <cellStyle name="Normal 8 2 2 5 2 2" xfId="2026" xr:uid="{56EAECB9-E208-46BB-ABC6-8BEFDA76DC75}"/>
    <cellStyle name="Normal 8 2 2 5 2 2 2" xfId="2027" xr:uid="{7D15BD08-4D46-4ED7-A594-C892A6571736}"/>
    <cellStyle name="Normal 8 2 2 5 2 3" xfId="2028" xr:uid="{08A69B90-E60F-42D0-A838-A3FBEB147CC3}"/>
    <cellStyle name="Normal 8 2 2 5 3" xfId="2029" xr:uid="{D19734A9-22D7-4A84-9179-CC5E775D9853}"/>
    <cellStyle name="Normal 8 2 2 5 3 2" xfId="2030" xr:uid="{60A334D1-2A41-42A8-A314-3DAB9DFF28D4}"/>
    <cellStyle name="Normal 8 2 2 5 4" xfId="2031" xr:uid="{687AD020-2F7D-4978-AEF1-9031652E7E3C}"/>
    <cellStyle name="Normal 8 2 2 6" xfId="767" xr:uid="{723F8274-9711-4348-94FD-4246FE985710}"/>
    <cellStyle name="Normal 8 2 2 6 2" xfId="2032" xr:uid="{5FF8A623-91D9-4122-811D-EE1973FBDC95}"/>
    <cellStyle name="Normal 8 2 2 6 2 2" xfId="2033" xr:uid="{C2544EBA-8F04-4AB1-B212-B261FEC92B2E}"/>
    <cellStyle name="Normal 8 2 2 6 3" xfId="2034" xr:uid="{617CAFFA-6513-480E-A6CF-AC3C1A158EA2}"/>
    <cellStyle name="Normal 8 2 2 6 4" xfId="3732" xr:uid="{A1262F91-8D1A-46B4-B599-F495543C8CE6}"/>
    <cellStyle name="Normal 8 2 2 7" xfId="2035" xr:uid="{0A4F6D0A-BC5F-4118-8484-AAEB6E9930FE}"/>
    <cellStyle name="Normal 8 2 2 7 2" xfId="2036" xr:uid="{5050046D-8540-4E99-A420-0930298E769B}"/>
    <cellStyle name="Normal 8 2 2 8" xfId="2037" xr:uid="{57884AC4-0BEA-4E03-B664-E0F3CB79B0BF}"/>
    <cellStyle name="Normal 8 2 2 9" xfId="3733" xr:uid="{D1F6184F-C0B7-4A6A-9727-700F967C5D01}"/>
    <cellStyle name="Normal 8 2 3" xfId="150" xr:uid="{47956F16-C9B0-4840-A177-FB40C40490AF}"/>
    <cellStyle name="Normal 8 2 3 2" xfId="151" xr:uid="{8F1503A1-D5D1-4138-B4D6-8B66F71ACA13}"/>
    <cellStyle name="Normal 8 2 3 2 2" xfId="768" xr:uid="{44F5A0A3-010D-40E0-8B5D-14A10C9ED9E9}"/>
    <cellStyle name="Normal 8 2 3 2 2 2" xfId="769" xr:uid="{89DD3F15-C49F-4C34-8E82-8B9357819111}"/>
    <cellStyle name="Normal 8 2 3 2 2 2 2" xfId="2038" xr:uid="{1A084B5C-FF7B-4513-AE41-7AC4DBFABEF7}"/>
    <cellStyle name="Normal 8 2 3 2 2 2 2 2" xfId="2039" xr:uid="{A5B412D0-430C-499D-AFB5-7CF871D30855}"/>
    <cellStyle name="Normal 8 2 3 2 2 2 3" xfId="2040" xr:uid="{A996BE32-0549-4501-BF01-5B4586624D6C}"/>
    <cellStyle name="Normal 8 2 3 2 2 3" xfId="2041" xr:uid="{60453FD0-A534-484C-A0C4-B493309AB020}"/>
    <cellStyle name="Normal 8 2 3 2 2 3 2" xfId="2042" xr:uid="{BC37FDA9-7591-48B3-BD83-69BFD10C9EB7}"/>
    <cellStyle name="Normal 8 2 3 2 2 4" xfId="2043" xr:uid="{5881010D-17EF-4359-9EBF-44F961729360}"/>
    <cellStyle name="Normal 8 2 3 2 3" xfId="770" xr:uid="{78164794-C3C9-4A79-B0E6-29EA6D48C6D2}"/>
    <cellStyle name="Normal 8 2 3 2 3 2" xfId="2044" xr:uid="{D68D7B43-3E2E-494C-A265-CC814B9D6EC1}"/>
    <cellStyle name="Normal 8 2 3 2 3 2 2" xfId="2045" xr:uid="{0D709C59-2949-491C-85A8-2922E4B5F4FF}"/>
    <cellStyle name="Normal 8 2 3 2 3 3" xfId="2046" xr:uid="{FE2FA332-5271-4198-AE89-F8AB598AB9CA}"/>
    <cellStyle name="Normal 8 2 3 2 3 4" xfId="3734" xr:uid="{57EB70B1-0B67-4C4D-9783-D502A0D443A6}"/>
    <cellStyle name="Normal 8 2 3 2 4" xfId="2047" xr:uid="{314C771F-81A6-4A29-BB1E-68184498E7FA}"/>
    <cellStyle name="Normal 8 2 3 2 4 2" xfId="2048" xr:uid="{32A9EF33-B7D3-439D-8268-93FD6CF0BABB}"/>
    <cellStyle name="Normal 8 2 3 2 5" xfId="2049" xr:uid="{4C07377B-A866-41C4-900B-AECAC1C4E6BA}"/>
    <cellStyle name="Normal 8 2 3 2 6" xfId="3735" xr:uid="{A8AF4D30-F9A2-44CE-A66C-3012BA86AC51}"/>
    <cellStyle name="Normal 8 2 3 3" xfId="379" xr:uid="{1111A529-E0C8-43E3-9E8C-15482CFE3E90}"/>
    <cellStyle name="Normal 8 2 3 3 2" xfId="771" xr:uid="{9D4738B6-DB52-4520-A7C8-F36322DD873B}"/>
    <cellStyle name="Normal 8 2 3 3 2 2" xfId="772" xr:uid="{2BDAB36E-B25D-47ED-B851-384551E9B0FE}"/>
    <cellStyle name="Normal 8 2 3 3 2 2 2" xfId="2050" xr:uid="{D773712A-BD1B-4D9D-9A06-FF49C21B590A}"/>
    <cellStyle name="Normal 8 2 3 3 2 2 2 2" xfId="2051" xr:uid="{6654CE53-ADC6-449B-B925-BF3F0AD49157}"/>
    <cellStyle name="Normal 8 2 3 3 2 2 3" xfId="2052" xr:uid="{DD45CDDD-56C0-4DCD-B29F-601DA08C1C94}"/>
    <cellStyle name="Normal 8 2 3 3 2 3" xfId="2053" xr:uid="{CC3A6A90-0F0B-4F2A-8B17-87776979A87A}"/>
    <cellStyle name="Normal 8 2 3 3 2 3 2" xfId="2054" xr:uid="{9B5F3694-B196-4061-823D-F1ADE912F119}"/>
    <cellStyle name="Normal 8 2 3 3 2 4" xfId="2055" xr:uid="{1C210879-4405-4D0E-B409-98F309DD0A9C}"/>
    <cellStyle name="Normal 8 2 3 3 3" xfId="773" xr:uid="{FE4FC4E9-3095-4641-85B0-9770B196A197}"/>
    <cellStyle name="Normal 8 2 3 3 3 2" xfId="2056" xr:uid="{72262B49-25A7-4FC6-8A60-3679FD77FBCD}"/>
    <cellStyle name="Normal 8 2 3 3 3 2 2" xfId="2057" xr:uid="{55B39170-90F9-46F0-80D9-1314E7184CA0}"/>
    <cellStyle name="Normal 8 2 3 3 3 3" xfId="2058" xr:uid="{72F27BC4-D17E-461B-9D19-953554A4ED42}"/>
    <cellStyle name="Normal 8 2 3 3 4" xfId="2059" xr:uid="{674989B0-5472-49BB-9706-7298CA8003C2}"/>
    <cellStyle name="Normal 8 2 3 3 4 2" xfId="2060" xr:uid="{7DFF3EAD-98E9-4CD4-9DCA-3D62948372B4}"/>
    <cellStyle name="Normal 8 2 3 3 5" xfId="2061" xr:uid="{CFDBC861-63D4-4D5C-8D73-257BBD77CD86}"/>
    <cellStyle name="Normal 8 2 3 4" xfId="380" xr:uid="{CD4EEACD-2CB8-4BC7-8298-2865136DDBF1}"/>
    <cellStyle name="Normal 8 2 3 4 2" xfId="774" xr:uid="{1D35B00C-1CDF-4F26-9D4D-C92B057228AD}"/>
    <cellStyle name="Normal 8 2 3 4 2 2" xfId="2062" xr:uid="{9E89B4C2-7E2D-45CE-8AB9-53EFFC3200DB}"/>
    <cellStyle name="Normal 8 2 3 4 2 2 2" xfId="2063" xr:uid="{262C6448-BA8F-4C1E-B0FB-F5AF6338BF49}"/>
    <cellStyle name="Normal 8 2 3 4 2 3" xfId="2064" xr:uid="{1FB043FE-F9B6-4C29-9ADF-A4ADC4FD4F30}"/>
    <cellStyle name="Normal 8 2 3 4 3" xfId="2065" xr:uid="{EDCAC5EE-1436-41D7-BFFC-997A7A292E29}"/>
    <cellStyle name="Normal 8 2 3 4 3 2" xfId="2066" xr:uid="{32CA2E15-5824-425C-BEAF-B970FEF9019C}"/>
    <cellStyle name="Normal 8 2 3 4 4" xfId="2067" xr:uid="{6D1C9D09-74EA-4A92-80F0-7FC8F89C0DDE}"/>
    <cellStyle name="Normal 8 2 3 5" xfId="775" xr:uid="{E40A80F7-EBE8-4954-B1A6-4C1419EBE554}"/>
    <cellStyle name="Normal 8 2 3 5 2" xfId="2068" xr:uid="{23A1E376-65C4-40A4-BED2-C2B5DECE914D}"/>
    <cellStyle name="Normal 8 2 3 5 2 2" xfId="2069" xr:uid="{DFF29FB2-96DA-498C-94DD-10D362701319}"/>
    <cellStyle name="Normal 8 2 3 5 3" xfId="2070" xr:uid="{4FB69FAF-69AF-4A8A-8859-974F7C5D0AFE}"/>
    <cellStyle name="Normal 8 2 3 5 4" xfId="3736" xr:uid="{8906F60C-FD94-4861-87F3-2144619AC59A}"/>
    <cellStyle name="Normal 8 2 3 6" xfId="2071" xr:uid="{1EDFEC7C-91F2-4386-A30A-7CBA20C8E9BE}"/>
    <cellStyle name="Normal 8 2 3 6 2" xfId="2072" xr:uid="{1FAA6FCE-CA8B-4897-A49C-3E7BEE93DF7F}"/>
    <cellStyle name="Normal 8 2 3 7" xfId="2073" xr:uid="{63D3B310-869F-4045-8300-9B4240F9E23D}"/>
    <cellStyle name="Normal 8 2 3 8" xfId="3737" xr:uid="{3435C04C-5B6D-4077-9C22-021D6A8DD3F8}"/>
    <cellStyle name="Normal 8 2 4" xfId="152" xr:uid="{08A26FFA-2A58-4BE0-AB87-9C93882F420A}"/>
    <cellStyle name="Normal 8 2 4 2" xfId="449" xr:uid="{44236544-C4B3-4C40-A71F-5C2154E16AEF}"/>
    <cellStyle name="Normal 8 2 4 2 2" xfId="776" xr:uid="{2C2F4F25-E22F-4562-920B-ED9B45E4CB5B}"/>
    <cellStyle name="Normal 8 2 4 2 2 2" xfId="2074" xr:uid="{13F1543E-7F3D-42AB-96CE-156E3F076B2B}"/>
    <cellStyle name="Normal 8 2 4 2 2 2 2" xfId="2075" xr:uid="{B57DF601-89BA-4BDB-BECB-FD28993B9C55}"/>
    <cellStyle name="Normal 8 2 4 2 2 3" xfId="2076" xr:uid="{D261D734-DBF7-4DBF-90EE-691B9EE84CB9}"/>
    <cellStyle name="Normal 8 2 4 2 2 4" xfId="3738" xr:uid="{DFF55AB8-AB86-47B9-954B-174ACEDC82C6}"/>
    <cellStyle name="Normal 8 2 4 2 3" xfId="2077" xr:uid="{05270490-B858-4CBB-AFCA-46E546C47F50}"/>
    <cellStyle name="Normal 8 2 4 2 3 2" xfId="2078" xr:uid="{F2040F00-4A77-4FFE-8883-1D230521E533}"/>
    <cellStyle name="Normal 8 2 4 2 4" xfId="2079" xr:uid="{2495467E-CEC5-49B5-A83C-AB60A1049C2D}"/>
    <cellStyle name="Normal 8 2 4 2 5" xfId="3739" xr:uid="{D1738B22-6D0E-451D-B236-A299F568599B}"/>
    <cellStyle name="Normal 8 2 4 3" xfId="777" xr:uid="{21510C2F-E889-41B4-8E06-C1DA0E254E0A}"/>
    <cellStyle name="Normal 8 2 4 3 2" xfId="2080" xr:uid="{1769FE10-9F4F-4806-BE0C-1A5366EB27D6}"/>
    <cellStyle name="Normal 8 2 4 3 2 2" xfId="2081" xr:uid="{365B935D-FFD9-4243-9156-CD4D50FEF4E3}"/>
    <cellStyle name="Normal 8 2 4 3 3" xfId="2082" xr:uid="{09F7603B-922B-4A58-A79C-A248D5827373}"/>
    <cellStyle name="Normal 8 2 4 3 4" xfId="3740" xr:uid="{59919B2B-30F3-416B-A6AC-6A58822FB6C3}"/>
    <cellStyle name="Normal 8 2 4 4" xfId="2083" xr:uid="{A0279567-235C-407B-B79F-8A407B519B42}"/>
    <cellStyle name="Normal 8 2 4 4 2" xfId="2084" xr:uid="{752DF6DA-6713-4A05-B2E8-D0A233CABA35}"/>
    <cellStyle name="Normal 8 2 4 4 3" xfId="3741" xr:uid="{38E0A81D-9D94-4B49-8F3D-E69FCDEA03EE}"/>
    <cellStyle name="Normal 8 2 4 4 4" xfId="3742" xr:uid="{3D049129-06B0-4C25-B34C-C1F7C9D38750}"/>
    <cellStyle name="Normal 8 2 4 5" xfId="2085" xr:uid="{EBD34145-2EAE-4E67-A6FA-24766F49CE66}"/>
    <cellStyle name="Normal 8 2 4 6" xfId="3743" xr:uid="{8E65E3AF-8811-47B5-8B3B-AE147452F863}"/>
    <cellStyle name="Normal 8 2 4 7" xfId="3744" xr:uid="{866CBBD3-02E6-474F-9FC3-9C5B430D34BF}"/>
    <cellStyle name="Normal 8 2 5" xfId="381" xr:uid="{6476D64E-0C94-4CC5-B71C-AFDBFAAA5BFF}"/>
    <cellStyle name="Normal 8 2 5 2" xfId="778" xr:uid="{EE39F7DA-FDFA-4008-AF33-F4C0D56E7EB0}"/>
    <cellStyle name="Normal 8 2 5 2 2" xfId="779" xr:uid="{6DB38400-C1B8-429F-A139-3ACD03E2AA6F}"/>
    <cellStyle name="Normal 8 2 5 2 2 2" xfId="2086" xr:uid="{44A93503-AF0E-4D96-95DA-D571E5E4B060}"/>
    <cellStyle name="Normal 8 2 5 2 2 2 2" xfId="2087" xr:uid="{4CBB006B-7B00-47AD-B285-EB877C3109D8}"/>
    <cellStyle name="Normal 8 2 5 2 2 3" xfId="2088" xr:uid="{6F4EBA29-97C6-4ED8-A984-248D11E2DE32}"/>
    <cellStyle name="Normal 8 2 5 2 3" xfId="2089" xr:uid="{13C4E7F2-1543-4BA2-B27D-C3FF0C146F79}"/>
    <cellStyle name="Normal 8 2 5 2 3 2" xfId="2090" xr:uid="{024D4914-2248-466D-991E-54514E7C7A34}"/>
    <cellStyle name="Normal 8 2 5 2 4" xfId="2091" xr:uid="{997B4779-128E-4FBE-9C70-7357EC9B857C}"/>
    <cellStyle name="Normal 8 2 5 3" xfId="780" xr:uid="{58141932-4A22-4296-8B44-A14C694D4267}"/>
    <cellStyle name="Normal 8 2 5 3 2" xfId="2092" xr:uid="{F0A14B52-A6D7-4D25-89FC-172B06EEAF64}"/>
    <cellStyle name="Normal 8 2 5 3 2 2" xfId="2093" xr:uid="{3B0FA88C-64FA-40D8-ACCF-DA0DC6C710E0}"/>
    <cellStyle name="Normal 8 2 5 3 3" xfId="2094" xr:uid="{20AC25B8-2A02-4DB1-96D2-4A2594BCA8AC}"/>
    <cellStyle name="Normal 8 2 5 3 4" xfId="3745" xr:uid="{AE84A6BF-2A58-421A-ACAC-D24D08EF8043}"/>
    <cellStyle name="Normal 8 2 5 4" xfId="2095" xr:uid="{B32B7C9E-BDA2-41DC-99AE-49D8F15232D0}"/>
    <cellStyle name="Normal 8 2 5 4 2" xfId="2096" xr:uid="{6AE6652D-1E1B-4596-94D2-033177C06B26}"/>
    <cellStyle name="Normal 8 2 5 5" xfId="2097" xr:uid="{AA633B7C-DD40-43B0-89D5-2CC2FD371763}"/>
    <cellStyle name="Normal 8 2 5 6" xfId="3746" xr:uid="{34B54E4E-F4B9-47D6-970D-96608F6E731E}"/>
    <cellStyle name="Normal 8 2 6" xfId="382" xr:uid="{7C0F3774-F482-443D-81FC-02BA013C9EBB}"/>
    <cellStyle name="Normal 8 2 6 2" xfId="781" xr:uid="{0027BE66-512F-470E-B92A-A255A3248FED}"/>
    <cellStyle name="Normal 8 2 6 2 2" xfId="2098" xr:uid="{7733E916-7FEA-44E2-9A53-E4C8ED021DC4}"/>
    <cellStyle name="Normal 8 2 6 2 2 2" xfId="2099" xr:uid="{1A1928B7-7E8A-4E6E-B368-5F51D6FED550}"/>
    <cellStyle name="Normal 8 2 6 2 3" xfId="2100" xr:uid="{B2CBB9D6-490E-4CC7-9D55-C1B55A893AFD}"/>
    <cellStyle name="Normal 8 2 6 2 4" xfId="3747" xr:uid="{CCDB569C-FD9D-4131-903D-9767A3E80DF6}"/>
    <cellStyle name="Normal 8 2 6 3" xfId="2101" xr:uid="{8B5DFFC2-7E9B-4E6E-81D3-E754049A7681}"/>
    <cellStyle name="Normal 8 2 6 3 2" xfId="2102" xr:uid="{BBC6CC52-F31D-4907-BF7B-7847588E4C03}"/>
    <cellStyle name="Normal 8 2 6 4" xfId="2103" xr:uid="{44247A6F-8E08-45A5-8F95-2CE62C534EC8}"/>
    <cellStyle name="Normal 8 2 6 5" xfId="3748" xr:uid="{66CBC35C-AE9A-47EB-981D-7E8728F0A12B}"/>
    <cellStyle name="Normal 8 2 7" xfId="782" xr:uid="{C06674F7-CFAE-4B7A-AA68-308D408BA812}"/>
    <cellStyle name="Normal 8 2 7 2" xfId="2104" xr:uid="{53392F04-4D10-458B-9FDA-F22413DB1B41}"/>
    <cellStyle name="Normal 8 2 7 2 2" xfId="2105" xr:uid="{192001FE-4C25-49E7-92AA-3254F90F0BAC}"/>
    <cellStyle name="Normal 8 2 7 3" xfId="2106" xr:uid="{F4CC0075-08C6-4C13-A94F-CE9051AE9073}"/>
    <cellStyle name="Normal 8 2 7 4" xfId="3749" xr:uid="{3BAEFEEA-194B-4C72-AFE0-7F0D0A799912}"/>
    <cellStyle name="Normal 8 2 8" xfId="2107" xr:uid="{4BD086CF-4BC1-4AE2-9CB4-A6B014E60ACD}"/>
    <cellStyle name="Normal 8 2 8 2" xfId="2108" xr:uid="{118F5BFF-AB3A-48D5-89FB-43615540846B}"/>
    <cellStyle name="Normal 8 2 8 3" xfId="3750" xr:uid="{9AFCEBF2-06B9-4C88-B645-0E8208354B46}"/>
    <cellStyle name="Normal 8 2 8 4" xfId="3751" xr:uid="{C10B4878-06EA-466F-B113-D7C9437A078E}"/>
    <cellStyle name="Normal 8 2 9" xfId="2109" xr:uid="{0AB77A3A-5A92-4380-B42C-9C174B95B194}"/>
    <cellStyle name="Normal 8 3" xfId="153" xr:uid="{86DCDF2A-DAE8-47AE-A9D6-F479098D0BA8}"/>
    <cellStyle name="Normal 8 3 10" xfId="3752" xr:uid="{8AE1DFB1-ABA4-4228-A18F-1BDDC57B4DA5}"/>
    <cellStyle name="Normal 8 3 11" xfId="3753" xr:uid="{8FBAF9D7-1D34-4120-A9A5-AAABD8E642B4}"/>
    <cellStyle name="Normal 8 3 2" xfId="154" xr:uid="{01BD869B-6CA9-474E-AEF6-416BC0C528E5}"/>
    <cellStyle name="Normal 8 3 2 2" xfId="155" xr:uid="{29597BF7-336E-4E0F-B16C-6906AAA99FAD}"/>
    <cellStyle name="Normal 8 3 2 2 2" xfId="383" xr:uid="{CDD98E47-BA59-446B-A9DF-7D4C374C4586}"/>
    <cellStyle name="Normal 8 3 2 2 2 2" xfId="783" xr:uid="{5C3D830B-EDA1-4A75-A528-10208C7D0EA9}"/>
    <cellStyle name="Normal 8 3 2 2 2 2 2" xfId="2110" xr:uid="{A31E5E99-146A-4B2A-8903-AFD1DDB48C10}"/>
    <cellStyle name="Normal 8 3 2 2 2 2 2 2" xfId="2111" xr:uid="{7E738BFA-3BA8-426A-9768-B31B24B97167}"/>
    <cellStyle name="Normal 8 3 2 2 2 2 3" xfId="2112" xr:uid="{57587196-95E3-4B3B-B110-78423C11000A}"/>
    <cellStyle name="Normal 8 3 2 2 2 2 4" xfId="3754" xr:uid="{508A6FC8-CEF1-4855-A036-D4837E5CED19}"/>
    <cellStyle name="Normal 8 3 2 2 2 3" xfId="2113" xr:uid="{70150F68-4C6F-49D8-AF58-BEE715D23305}"/>
    <cellStyle name="Normal 8 3 2 2 2 3 2" xfId="2114" xr:uid="{7724B630-A59F-4DD3-BC61-066B980D2B77}"/>
    <cellStyle name="Normal 8 3 2 2 2 3 3" xfId="3755" xr:uid="{A1F1A3B1-69F2-41D0-B8A3-65B690853801}"/>
    <cellStyle name="Normal 8 3 2 2 2 3 4" xfId="3756" xr:uid="{BDB5FCD3-A6AE-414D-93EF-4FF9B43F48EB}"/>
    <cellStyle name="Normal 8 3 2 2 2 4" xfId="2115" xr:uid="{745B721D-D2DD-4ED3-8BA3-FBB4ABD9B818}"/>
    <cellStyle name="Normal 8 3 2 2 2 5" xfId="3757" xr:uid="{C150D9C8-B301-4CE0-9821-65ACC888F43D}"/>
    <cellStyle name="Normal 8 3 2 2 2 6" xfId="3758" xr:uid="{8B7868EC-DC59-4E2D-AC92-EC906E5E4D4E}"/>
    <cellStyle name="Normal 8 3 2 2 3" xfId="784" xr:uid="{1FAC2019-A676-4F8B-B28C-20EA2BC6BCC4}"/>
    <cellStyle name="Normal 8 3 2 2 3 2" xfId="2116" xr:uid="{45F0AF7B-D1C4-44B5-83E3-6E4924726704}"/>
    <cellStyle name="Normal 8 3 2 2 3 2 2" xfId="2117" xr:uid="{FDB21DFA-BCEF-4026-9D6A-BB0568578486}"/>
    <cellStyle name="Normal 8 3 2 2 3 2 3" xfId="3759" xr:uid="{31A265B3-3D0C-44DE-A9B4-501C8C7B1624}"/>
    <cellStyle name="Normal 8 3 2 2 3 2 4" xfId="3760" xr:uid="{2A2E7A3A-0AD1-4606-BA86-B7DC8872DA8C}"/>
    <cellStyle name="Normal 8 3 2 2 3 3" xfId="2118" xr:uid="{DE2F20C4-E812-494D-AC8B-FDCF8B522911}"/>
    <cellStyle name="Normal 8 3 2 2 3 4" xfId="3761" xr:uid="{A186991A-BAEA-4BAC-B6AF-B51FA6CB96DB}"/>
    <cellStyle name="Normal 8 3 2 2 3 5" xfId="3762" xr:uid="{C9D37479-9D6D-497D-A540-F418917DE74E}"/>
    <cellStyle name="Normal 8 3 2 2 4" xfId="2119" xr:uid="{8F70E828-AFC4-4AA1-A185-F2046D434C80}"/>
    <cellStyle name="Normal 8 3 2 2 4 2" xfId="2120" xr:uid="{5C822B46-CFDD-4981-9971-5246A7DE65A0}"/>
    <cellStyle name="Normal 8 3 2 2 4 3" xfId="3763" xr:uid="{21693A1D-1A83-49F0-91E4-0443E311C4BA}"/>
    <cellStyle name="Normal 8 3 2 2 4 4" xfId="3764" xr:uid="{A730F0F3-3F10-444C-9B75-89DF6B41AF4A}"/>
    <cellStyle name="Normal 8 3 2 2 5" xfId="2121" xr:uid="{97FCD0A8-8CFD-448C-AA7E-81647606425F}"/>
    <cellStyle name="Normal 8 3 2 2 5 2" xfId="3765" xr:uid="{A83C952F-2111-4901-98C9-1D3575BEFC98}"/>
    <cellStyle name="Normal 8 3 2 2 5 3" xfId="3766" xr:uid="{C9893629-8321-4C2F-AEDD-65C4777525FC}"/>
    <cellStyle name="Normal 8 3 2 2 5 4" xfId="3767" xr:uid="{8695D165-7328-4712-A3E4-94A421CDB01C}"/>
    <cellStyle name="Normal 8 3 2 2 6" xfId="3768" xr:uid="{A4A4B6CF-C974-4A64-9374-6A7E2133F1EF}"/>
    <cellStyle name="Normal 8 3 2 2 7" xfId="3769" xr:uid="{2230D5D7-8343-4089-8AC9-AEA33576A3F0}"/>
    <cellStyle name="Normal 8 3 2 2 8" xfId="3770" xr:uid="{7790B4E3-09E9-45F9-9307-0CCABEC50BB9}"/>
    <cellStyle name="Normal 8 3 2 3" xfId="384" xr:uid="{3E59BE94-EE98-4D76-9C1E-34FD86057A73}"/>
    <cellStyle name="Normal 8 3 2 3 2" xfId="785" xr:uid="{B5B936E7-DDEA-4F04-BBDB-2D9F411473A4}"/>
    <cellStyle name="Normal 8 3 2 3 2 2" xfId="786" xr:uid="{007A2F4F-CF0C-44DC-9171-393E52D2DC11}"/>
    <cellStyle name="Normal 8 3 2 3 2 2 2" xfId="2122" xr:uid="{60D76BA5-DAE7-4FF5-A478-8CBBF4A3D524}"/>
    <cellStyle name="Normal 8 3 2 3 2 2 2 2" xfId="2123" xr:uid="{9309DF2B-1A00-4C5F-B7E2-A1CBD199CBF4}"/>
    <cellStyle name="Normal 8 3 2 3 2 2 3" xfId="2124" xr:uid="{9E80DC2E-6E34-42E0-AFA2-929FB0FEB273}"/>
    <cellStyle name="Normal 8 3 2 3 2 3" xfId="2125" xr:uid="{221D0DDA-8900-4BDE-BBC4-29B250051C94}"/>
    <cellStyle name="Normal 8 3 2 3 2 3 2" xfId="2126" xr:uid="{23BB2BBA-8EAF-4FD9-9F5C-A58CE2C29B56}"/>
    <cellStyle name="Normal 8 3 2 3 2 4" xfId="2127" xr:uid="{A3407819-3A55-4D65-A134-474E31706059}"/>
    <cellStyle name="Normal 8 3 2 3 3" xfId="787" xr:uid="{372A9AD0-8D84-482C-9354-2DE839422173}"/>
    <cellStyle name="Normal 8 3 2 3 3 2" xfId="2128" xr:uid="{4189665A-BD88-4264-9D4E-F7AE5F6AA5C1}"/>
    <cellStyle name="Normal 8 3 2 3 3 2 2" xfId="2129" xr:uid="{8FCA7B34-559E-4EC0-8628-D98BA43D7E7F}"/>
    <cellStyle name="Normal 8 3 2 3 3 3" xfId="2130" xr:uid="{624DA8A2-9DE9-4108-943D-131A9775D2E2}"/>
    <cellStyle name="Normal 8 3 2 3 3 4" xfId="3771" xr:uid="{223C8491-8181-4581-9A09-ED38D3ED4AFA}"/>
    <cellStyle name="Normal 8 3 2 3 4" xfId="2131" xr:uid="{44430D40-94FF-465D-ABBF-9945FB0C69C7}"/>
    <cellStyle name="Normal 8 3 2 3 4 2" xfId="2132" xr:uid="{6E2C99D2-3562-47E9-A913-7467407FBCB4}"/>
    <cellStyle name="Normal 8 3 2 3 5" xfId="2133" xr:uid="{1F09E4AE-17DE-4DDF-B54F-5A64B1F52A58}"/>
    <cellStyle name="Normal 8 3 2 3 6" xfId="3772" xr:uid="{7EA5B2AB-D858-452A-8B81-1ACA2F290CAE}"/>
    <cellStyle name="Normal 8 3 2 4" xfId="385" xr:uid="{CE22DB6D-6EF7-4E1C-9EAD-1669E48943C1}"/>
    <cellStyle name="Normal 8 3 2 4 2" xfId="788" xr:uid="{E744D6E7-350A-43C4-84E7-C5200BBD2AFA}"/>
    <cellStyle name="Normal 8 3 2 4 2 2" xfId="2134" xr:uid="{26398D8A-AA30-44A9-8BE2-EB30DC953CEA}"/>
    <cellStyle name="Normal 8 3 2 4 2 2 2" xfId="2135" xr:uid="{47FCDAE4-4F53-4A47-AAD7-E150FFF43DA7}"/>
    <cellStyle name="Normal 8 3 2 4 2 3" xfId="2136" xr:uid="{4E6A119A-A30B-4339-9390-8001D6A5988B}"/>
    <cellStyle name="Normal 8 3 2 4 2 4" xfId="3773" xr:uid="{600C4A9E-F0F1-4BD7-ACB7-6E3A9079D460}"/>
    <cellStyle name="Normal 8 3 2 4 3" xfId="2137" xr:uid="{BF29F000-9A0E-4BC7-96E6-EB9627B0B34D}"/>
    <cellStyle name="Normal 8 3 2 4 3 2" xfId="2138" xr:uid="{0C59F7D0-9C1F-4E00-A1B0-FBD1FC6D41A4}"/>
    <cellStyle name="Normal 8 3 2 4 4" xfId="2139" xr:uid="{47AA50A3-8D95-4EC4-86D3-645DE477A070}"/>
    <cellStyle name="Normal 8 3 2 4 5" xfId="3774" xr:uid="{91A68C10-0114-4E97-A4B2-3DF75293568B}"/>
    <cellStyle name="Normal 8 3 2 5" xfId="386" xr:uid="{C72EAAF1-F4E0-49AC-BEC4-D46A7522635F}"/>
    <cellStyle name="Normal 8 3 2 5 2" xfId="2140" xr:uid="{E7B2CFF4-0FD5-4BD3-BC6B-EB33ADCB9994}"/>
    <cellStyle name="Normal 8 3 2 5 2 2" xfId="2141" xr:uid="{4560B574-686C-4143-AF02-0FAEBC0560B3}"/>
    <cellStyle name="Normal 8 3 2 5 3" xfId="2142" xr:uid="{9641E773-62BE-4DBD-8194-04A98DDB1FC7}"/>
    <cellStyle name="Normal 8 3 2 5 4" xfId="3775" xr:uid="{EB2CAC55-5142-4BCB-8D54-BD1981020304}"/>
    <cellStyle name="Normal 8 3 2 6" xfId="2143" xr:uid="{A96C2C4B-FCFD-4EBA-A3F8-AA08B4183030}"/>
    <cellStyle name="Normal 8 3 2 6 2" xfId="2144" xr:uid="{54411115-3AC4-4D0A-80F5-FA075E7C0667}"/>
    <cellStyle name="Normal 8 3 2 6 3" xfId="3776" xr:uid="{984A7485-6262-47A8-8867-7BC253AC98B7}"/>
    <cellStyle name="Normal 8 3 2 6 4" xfId="3777" xr:uid="{A8AD4A68-2374-428F-9E33-80E3073E2821}"/>
    <cellStyle name="Normal 8 3 2 7" xfId="2145" xr:uid="{37AEB16C-DD04-4D78-B282-3E6ABBC128BD}"/>
    <cellStyle name="Normal 8 3 2 8" xfId="3778" xr:uid="{3263F835-6938-4453-B65C-E993B5B2AFDA}"/>
    <cellStyle name="Normal 8 3 2 9" xfId="3779" xr:uid="{5380696C-7D46-49F6-B3DA-27F40A7F8025}"/>
    <cellStyle name="Normal 8 3 3" xfId="156" xr:uid="{A35D3118-AA23-40BC-AF70-115178C1A295}"/>
    <cellStyle name="Normal 8 3 3 2" xfId="157" xr:uid="{1C96C731-4A75-40CB-BFDC-B5969EFBDAA7}"/>
    <cellStyle name="Normal 8 3 3 2 2" xfId="789" xr:uid="{632EA661-1161-45A2-9590-B5D60DEC578D}"/>
    <cellStyle name="Normal 8 3 3 2 2 2" xfId="2146" xr:uid="{36415F1A-F2CB-4D22-A3D0-8741BB32B5EF}"/>
    <cellStyle name="Normal 8 3 3 2 2 2 2" xfId="2147" xr:uid="{587507A5-37FD-4E6C-A335-3AAEB2EA3A63}"/>
    <cellStyle name="Normal 8 3 3 2 2 2 2 2" xfId="4492" xr:uid="{67145473-B52A-47FC-ACA5-D38966EE00EF}"/>
    <cellStyle name="Normal 8 3 3 2 2 2 3" xfId="4493" xr:uid="{7B5EBDD7-6C33-4201-A18F-1DD7BD066FCE}"/>
    <cellStyle name="Normal 8 3 3 2 2 3" xfId="2148" xr:uid="{967C1E0B-624C-4A7A-AE0A-651BC2364A3A}"/>
    <cellStyle name="Normal 8 3 3 2 2 3 2" xfId="4494" xr:uid="{F07BA8F6-64D6-4557-A967-886F4B1ADCFC}"/>
    <cellStyle name="Normal 8 3 3 2 2 4" xfId="3780" xr:uid="{0EF0D992-1FB1-41F2-B904-02D5859C7AAC}"/>
    <cellStyle name="Normal 8 3 3 2 3" xfId="2149" xr:uid="{B635DDCA-92F3-4D4A-A008-CA22581C013C}"/>
    <cellStyle name="Normal 8 3 3 2 3 2" xfId="2150" xr:uid="{A44332DF-85D0-4D89-9F56-06CD285ADCAB}"/>
    <cellStyle name="Normal 8 3 3 2 3 2 2" xfId="4495" xr:uid="{A86E8661-053B-4E10-B763-68CFA06F1E33}"/>
    <cellStyle name="Normal 8 3 3 2 3 3" xfId="3781" xr:uid="{440C45F1-448B-49DF-87AA-FA9BE1799075}"/>
    <cellStyle name="Normal 8 3 3 2 3 4" xfId="3782" xr:uid="{EA5F43CE-2405-4562-85CC-C741D5348594}"/>
    <cellStyle name="Normal 8 3 3 2 4" xfId="2151" xr:uid="{18BE44A1-9925-474B-AC11-E06D3FABF3D9}"/>
    <cellStyle name="Normal 8 3 3 2 4 2" xfId="4496" xr:uid="{F16D1EA4-1B79-49F7-89A8-4AD8FC455AEE}"/>
    <cellStyle name="Normal 8 3 3 2 5" xfId="3783" xr:uid="{89B89FC8-BBE9-4B17-9CAB-3D942FA44A09}"/>
    <cellStyle name="Normal 8 3 3 2 6" xfId="3784" xr:uid="{3695E342-FA48-4104-9AB2-52C90F17A517}"/>
    <cellStyle name="Normal 8 3 3 3" xfId="387" xr:uid="{0AC2DEF1-8D29-4B4C-9E72-4E311DD3AE79}"/>
    <cellStyle name="Normal 8 3 3 3 2" xfId="2152" xr:uid="{6A04BC21-60E2-4514-A210-32716A394EFC}"/>
    <cellStyle name="Normal 8 3 3 3 2 2" xfId="2153" xr:uid="{D02A12D4-C251-4A49-8D74-5B26523566EC}"/>
    <cellStyle name="Normal 8 3 3 3 2 2 2" xfId="4497" xr:uid="{686967AC-0633-45BA-AC84-BC745AC6CC6D}"/>
    <cellStyle name="Normal 8 3 3 3 2 3" xfId="3785" xr:uid="{BF0500CD-1EED-4450-A592-86C55B96970F}"/>
    <cellStyle name="Normal 8 3 3 3 2 4" xfId="3786" xr:uid="{8DFE0D3A-E1B6-44F2-8DF7-7FF6646B77FA}"/>
    <cellStyle name="Normal 8 3 3 3 3" xfId="2154" xr:uid="{145E5CA6-4E66-4C9D-96B8-5251C785ECBE}"/>
    <cellStyle name="Normal 8 3 3 3 3 2" xfId="4498" xr:uid="{660E594B-6F2E-43E1-865F-FCD1E6550BD0}"/>
    <cellStyle name="Normal 8 3 3 3 4" xfId="3787" xr:uid="{7FC5216E-30F0-4610-9BCC-6B86A406BC62}"/>
    <cellStyle name="Normal 8 3 3 3 5" xfId="3788" xr:uid="{8A46C577-C6DD-4F06-B4BA-69FA44A8D35D}"/>
    <cellStyle name="Normal 8 3 3 4" xfId="2155" xr:uid="{43C9C507-8BE2-438B-8320-0CFDCC8A656F}"/>
    <cellStyle name="Normal 8 3 3 4 2" xfId="2156" xr:uid="{649BEF83-E914-4D53-B12F-F6B823242384}"/>
    <cellStyle name="Normal 8 3 3 4 2 2" xfId="4499" xr:uid="{0C448AB5-738E-40C3-BF0C-C382782DE3C0}"/>
    <cellStyle name="Normal 8 3 3 4 3" xfId="3789" xr:uid="{3EBBEEB6-AD33-4D90-A5B6-691525A1955E}"/>
    <cellStyle name="Normal 8 3 3 4 4" xfId="3790" xr:uid="{C1B99535-AF49-43FD-AEA0-DE962848E7B7}"/>
    <cellStyle name="Normal 8 3 3 5" xfId="2157" xr:uid="{61941CEE-41D9-4C48-94BA-B7FE2F348180}"/>
    <cellStyle name="Normal 8 3 3 5 2" xfId="3791" xr:uid="{C7F2B511-7482-40EC-AE16-58FC7BDC3275}"/>
    <cellStyle name="Normal 8 3 3 5 3" xfId="3792" xr:uid="{48DF0B82-250F-4685-A6F7-3D281C625B7E}"/>
    <cellStyle name="Normal 8 3 3 5 4" xfId="3793" xr:uid="{27FD7CBD-4AD2-41BA-A805-EC68259E0B92}"/>
    <cellStyle name="Normal 8 3 3 6" xfId="3794" xr:uid="{7551B5F7-1EF1-4484-919D-A4B808E65C0A}"/>
    <cellStyle name="Normal 8 3 3 7" xfId="3795" xr:uid="{4F24B941-A41F-46B3-8DAC-416298A52945}"/>
    <cellStyle name="Normal 8 3 3 8" xfId="3796" xr:uid="{E7E64E6A-F561-471E-A45D-0F414555F824}"/>
    <cellStyle name="Normal 8 3 4" xfId="158" xr:uid="{00A0CB9A-671F-4192-A78E-03B0730A6D30}"/>
    <cellStyle name="Normal 8 3 4 2" xfId="790" xr:uid="{B349B496-2EC3-4A7C-BD0B-2FF8F5588BEC}"/>
    <cellStyle name="Normal 8 3 4 2 2" xfId="791" xr:uid="{3BDF9C10-3989-462C-935C-7FF5C335D9BB}"/>
    <cellStyle name="Normal 8 3 4 2 2 2" xfId="2158" xr:uid="{18BD2B9A-4345-4754-B293-1DF5E7C11F1F}"/>
    <cellStyle name="Normal 8 3 4 2 2 2 2" xfId="2159" xr:uid="{55291245-CCBF-4473-855B-77CBED99DD0B}"/>
    <cellStyle name="Normal 8 3 4 2 2 3" xfId="2160" xr:uid="{17D9A51C-6C49-44B5-8AA2-6BD94CB22494}"/>
    <cellStyle name="Normal 8 3 4 2 2 4" xfId="3797" xr:uid="{7B01796E-E8C7-4CF2-B99E-CCA97B67759F}"/>
    <cellStyle name="Normal 8 3 4 2 3" xfId="2161" xr:uid="{1A6766BD-A0EF-4605-84CC-CCCB9EFD8415}"/>
    <cellStyle name="Normal 8 3 4 2 3 2" xfId="2162" xr:uid="{8E45983F-C429-43C6-98C0-6BF654B426C6}"/>
    <cellStyle name="Normal 8 3 4 2 4" xfId="2163" xr:uid="{DFDBF351-FD09-4E55-8055-599E8C180391}"/>
    <cellStyle name="Normal 8 3 4 2 5" xfId="3798" xr:uid="{ACC916D8-FDB1-4ED5-BC32-64C5EFDA0F26}"/>
    <cellStyle name="Normal 8 3 4 3" xfId="792" xr:uid="{DA26476E-AF63-4650-A0A8-46146053D4AF}"/>
    <cellStyle name="Normal 8 3 4 3 2" xfId="2164" xr:uid="{1C26FA0E-7B4B-484A-8043-DF4E74D02401}"/>
    <cellStyle name="Normal 8 3 4 3 2 2" xfId="2165" xr:uid="{1F1146AA-1984-4A36-9A92-600695570BA9}"/>
    <cellStyle name="Normal 8 3 4 3 3" xfId="2166" xr:uid="{EC2EFD2E-730C-4EB0-881C-4A12D6FE93EB}"/>
    <cellStyle name="Normal 8 3 4 3 4" xfId="3799" xr:uid="{54F74789-FFBC-4CA2-813F-2A43218AB030}"/>
    <cellStyle name="Normal 8 3 4 4" xfId="2167" xr:uid="{7F9EEAB1-F1AA-44F4-B976-DFC5AA29DBAB}"/>
    <cellStyle name="Normal 8 3 4 4 2" xfId="2168" xr:uid="{4F93CB38-8FB3-4CB0-B906-45123AE5CB23}"/>
    <cellStyle name="Normal 8 3 4 4 3" xfId="3800" xr:uid="{AAF3077D-C12C-4D6D-9E46-24DE0EE43179}"/>
    <cellStyle name="Normal 8 3 4 4 4" xfId="3801" xr:uid="{85FD5E89-DB2F-467C-AA6B-698D4C7B8838}"/>
    <cellStyle name="Normal 8 3 4 5" xfId="2169" xr:uid="{9BEB3CB2-4F99-40BF-BD00-AFFD018B89D1}"/>
    <cellStyle name="Normal 8 3 4 6" xfId="3802" xr:uid="{94972997-1051-4FFD-96FF-1D0923D279E7}"/>
    <cellStyle name="Normal 8 3 4 7" xfId="3803" xr:uid="{30EB28EF-4EA8-4E09-A39C-C1385C142FFB}"/>
    <cellStyle name="Normal 8 3 5" xfId="388" xr:uid="{E439695D-893B-4F14-BD49-E68B5F30E238}"/>
    <cellStyle name="Normal 8 3 5 2" xfId="793" xr:uid="{B74AE669-7819-4A23-8A07-FE4736C46DAE}"/>
    <cellStyle name="Normal 8 3 5 2 2" xfId="2170" xr:uid="{2EC0C4F0-35DF-44DB-805F-4FE200DFE910}"/>
    <cellStyle name="Normal 8 3 5 2 2 2" xfId="2171" xr:uid="{75D993D1-4485-4CF6-A531-22E11D2751F8}"/>
    <cellStyle name="Normal 8 3 5 2 3" xfId="2172" xr:uid="{D8226F3B-CBE7-4074-B280-D8CA3D841DE7}"/>
    <cellStyle name="Normal 8 3 5 2 4" xfId="3804" xr:uid="{219DCDB5-FA0F-4AA6-A94E-0EDFD5659D70}"/>
    <cellStyle name="Normal 8 3 5 3" xfId="2173" xr:uid="{19BB2D8D-173E-4EEC-85AC-8C0352B06F6B}"/>
    <cellStyle name="Normal 8 3 5 3 2" xfId="2174" xr:uid="{702F2EF1-06D7-48DB-8EC8-04E0FD6ED0D3}"/>
    <cellStyle name="Normal 8 3 5 3 3" xfId="3805" xr:uid="{F4566E8F-394E-4B17-A175-B40D0C5BF903}"/>
    <cellStyle name="Normal 8 3 5 3 4" xfId="3806" xr:uid="{BA2827DA-02C0-4193-97C0-98D99131A9E0}"/>
    <cellStyle name="Normal 8 3 5 4" xfId="2175" xr:uid="{23F5FE23-5299-406A-B5E4-1B97F4FC5DF8}"/>
    <cellStyle name="Normal 8 3 5 5" xfId="3807" xr:uid="{C71D33EC-7BF7-4CB5-8338-889FB828E8AB}"/>
    <cellStyle name="Normal 8 3 5 6" xfId="3808" xr:uid="{EF1686DB-92ED-455D-A88A-567D57125956}"/>
    <cellStyle name="Normal 8 3 6" xfId="389" xr:uid="{725E857B-41E4-4451-8FD3-7DF6EC1D40E7}"/>
    <cellStyle name="Normal 8 3 6 2" xfId="2176" xr:uid="{65F08083-321B-4770-A050-7F833CCE8D70}"/>
    <cellStyle name="Normal 8 3 6 2 2" xfId="2177" xr:uid="{48BED43C-E559-4007-8CD7-82D376EC4AFB}"/>
    <cellStyle name="Normal 8 3 6 2 3" xfId="3809" xr:uid="{22D326FE-C393-4FC0-9924-3E2A7AD0323F}"/>
    <cellStyle name="Normal 8 3 6 2 4" xfId="3810" xr:uid="{B3CB5C90-DD88-492C-83E6-F40F9A2E63D4}"/>
    <cellStyle name="Normal 8 3 6 3" xfId="2178" xr:uid="{7A392CE8-251F-4F67-8F0C-F431261CB540}"/>
    <cellStyle name="Normal 8 3 6 4" xfId="3811" xr:uid="{4B858454-89EC-4B3A-B667-6EA7BEFEB069}"/>
    <cellStyle name="Normal 8 3 6 5" xfId="3812" xr:uid="{2CDD1E58-3AA8-46F4-88EA-31C5EFBE497C}"/>
    <cellStyle name="Normal 8 3 7" xfId="2179" xr:uid="{17D8A662-F56C-47B3-99CA-F2BA5C3B20A6}"/>
    <cellStyle name="Normal 8 3 7 2" xfId="2180" xr:uid="{38C4721E-2839-479E-A95D-7AA859165942}"/>
    <cellStyle name="Normal 8 3 7 3" xfId="3813" xr:uid="{4D748ED7-582B-4981-8785-CDE358B30B31}"/>
    <cellStyle name="Normal 8 3 7 4" xfId="3814" xr:uid="{74755F38-693C-4A1C-85F3-FD90A00F5061}"/>
    <cellStyle name="Normal 8 3 8" xfId="2181" xr:uid="{93D1A04A-48D2-4248-96D5-E304265B5DD9}"/>
    <cellStyle name="Normal 8 3 8 2" xfId="3815" xr:uid="{DA5AF7CC-33CA-46AB-A17E-FEF43CD5616B}"/>
    <cellStyle name="Normal 8 3 8 3" xfId="3816" xr:uid="{2543DFED-A06B-4A61-B561-7225251137F3}"/>
    <cellStyle name="Normal 8 3 8 4" xfId="3817" xr:uid="{C2C9A891-B575-4797-9EC9-95E034F224E2}"/>
    <cellStyle name="Normal 8 3 9" xfId="3818" xr:uid="{1D33BBC6-089B-498E-9935-87C6BC343BE9}"/>
    <cellStyle name="Normal 8 4" xfId="159" xr:uid="{597A13D6-BE73-4FF5-A2CB-ACC17B758A2D}"/>
    <cellStyle name="Normal 8 4 10" xfId="3819" xr:uid="{67675C0F-C64E-4C98-89E5-898336D93376}"/>
    <cellStyle name="Normal 8 4 11" xfId="3820" xr:uid="{159C0DEA-C586-45E1-9851-14E8A2DAB245}"/>
    <cellStyle name="Normal 8 4 2" xfId="160" xr:uid="{AC6A798E-DDAC-4537-8742-BF238ECD1F4D}"/>
    <cellStyle name="Normal 8 4 2 2" xfId="390" xr:uid="{9E449EB7-1850-4A86-A60A-1AD1FB5481AB}"/>
    <cellStyle name="Normal 8 4 2 2 2" xfId="794" xr:uid="{AB5243C1-66F7-4244-8A38-ECD4EF93C23B}"/>
    <cellStyle name="Normal 8 4 2 2 2 2" xfId="795" xr:uid="{D18915D1-2CCC-4382-AA99-D54B1993A039}"/>
    <cellStyle name="Normal 8 4 2 2 2 2 2" xfId="2182" xr:uid="{F0644747-F096-4020-9ABE-FAFE4DBF23C8}"/>
    <cellStyle name="Normal 8 4 2 2 2 2 3" xfId="3821" xr:uid="{C2CAEFBD-5C8A-41A4-92F4-2F98C134CB03}"/>
    <cellStyle name="Normal 8 4 2 2 2 2 4" xfId="3822" xr:uid="{E22D48D5-8C4C-4366-BFFD-4811841564C0}"/>
    <cellStyle name="Normal 8 4 2 2 2 3" xfId="2183" xr:uid="{8C2F7A74-DC87-46CA-9478-884353186D04}"/>
    <cellStyle name="Normal 8 4 2 2 2 3 2" xfId="3823" xr:uid="{D2C2937D-2B27-4BE9-A05D-F707A9B3A80E}"/>
    <cellStyle name="Normal 8 4 2 2 2 3 3" xfId="3824" xr:uid="{9CD5611D-3324-4994-A999-AD9643965DC4}"/>
    <cellStyle name="Normal 8 4 2 2 2 3 4" xfId="3825" xr:uid="{2A56D2E1-FA9B-4DAC-A87F-0661F013D3B5}"/>
    <cellStyle name="Normal 8 4 2 2 2 4" xfId="3826" xr:uid="{D9DAF87E-D102-42E6-9E9C-1B78905C056C}"/>
    <cellStyle name="Normal 8 4 2 2 2 5" xfId="3827" xr:uid="{0D85DA4C-C894-4F4B-B0CD-7AB0FF0B135D}"/>
    <cellStyle name="Normal 8 4 2 2 2 6" xfId="3828" xr:uid="{AF6E2C22-7F97-443C-8C8E-4A67CBAC9F3A}"/>
    <cellStyle name="Normal 8 4 2 2 3" xfId="796" xr:uid="{327AA021-8B54-4816-A415-74133B126791}"/>
    <cellStyle name="Normal 8 4 2 2 3 2" xfId="2184" xr:uid="{80C999A9-4B2E-41C8-B398-96513AA11D66}"/>
    <cellStyle name="Normal 8 4 2 2 3 2 2" xfId="3829" xr:uid="{06A15BEF-126C-4F14-91E6-687833213EBB}"/>
    <cellStyle name="Normal 8 4 2 2 3 2 3" xfId="3830" xr:uid="{1470A08D-8F0F-4E75-9A0D-F3C7954A4909}"/>
    <cellStyle name="Normal 8 4 2 2 3 2 4" xfId="3831" xr:uid="{93AC0691-438F-49EB-84B0-8EDED59132EF}"/>
    <cellStyle name="Normal 8 4 2 2 3 3" xfId="3832" xr:uid="{CEDFCABE-8C54-4A04-8F24-5BBED7387918}"/>
    <cellStyle name="Normal 8 4 2 2 3 4" xfId="3833" xr:uid="{C6D4B0DD-A657-496E-983D-13CDB6B94738}"/>
    <cellStyle name="Normal 8 4 2 2 3 5" xfId="3834" xr:uid="{F9A428E0-9206-471B-87CE-CAB5CA2A3B1C}"/>
    <cellStyle name="Normal 8 4 2 2 4" xfId="2185" xr:uid="{C9B09633-D827-48B5-8078-482CB548249A}"/>
    <cellStyle name="Normal 8 4 2 2 4 2" xfId="3835" xr:uid="{0143C76D-281C-4690-AF92-46B8C861BDE8}"/>
    <cellStyle name="Normal 8 4 2 2 4 3" xfId="3836" xr:uid="{913B8E11-D06C-44BA-8DCD-6BEA6F9168ED}"/>
    <cellStyle name="Normal 8 4 2 2 4 4" xfId="3837" xr:uid="{78237884-B218-4DEB-AD63-3BFFC19E3145}"/>
    <cellStyle name="Normal 8 4 2 2 5" xfId="3838" xr:uid="{97E16BAA-A489-4605-B7A3-D9EF0D4FFE70}"/>
    <cellStyle name="Normal 8 4 2 2 5 2" xfId="3839" xr:uid="{C96459E8-7A4F-46FF-9952-CDC7FEAACAA5}"/>
    <cellStyle name="Normal 8 4 2 2 5 3" xfId="3840" xr:uid="{4FE1C6F7-F448-423E-AF50-9866B1B6D742}"/>
    <cellStyle name="Normal 8 4 2 2 5 4" xfId="3841" xr:uid="{C49265FE-405A-460F-848D-074B60A930A5}"/>
    <cellStyle name="Normal 8 4 2 2 6" xfId="3842" xr:uid="{C2967C22-A29A-4939-94D3-CEB40F523B98}"/>
    <cellStyle name="Normal 8 4 2 2 7" xfId="3843" xr:uid="{EF0EEC25-073F-4656-BDB0-FBCB506DD406}"/>
    <cellStyle name="Normal 8 4 2 2 8" xfId="3844" xr:uid="{DEBFFE7E-77B9-43EC-9224-32B66578F63C}"/>
    <cellStyle name="Normal 8 4 2 3" xfId="797" xr:uid="{5FAEF756-F22E-49AD-B62D-35200246F61F}"/>
    <cellStyle name="Normal 8 4 2 3 2" xfId="798" xr:uid="{9C553C16-ABB1-4F80-9657-CFE102CE4DBF}"/>
    <cellStyle name="Normal 8 4 2 3 2 2" xfId="799" xr:uid="{A713D435-363D-4962-A4EF-5DD783CA13BE}"/>
    <cellStyle name="Normal 8 4 2 3 2 3" xfId="3845" xr:uid="{A267BBAE-9488-4C51-B7E7-C276F4559DD0}"/>
    <cellStyle name="Normal 8 4 2 3 2 4" xfId="3846" xr:uid="{B2C560FC-05FD-4860-839A-3252AFDD9CE7}"/>
    <cellStyle name="Normal 8 4 2 3 3" xfId="800" xr:uid="{892D7989-9DC0-4FF8-A6C9-B9C79287307B}"/>
    <cellStyle name="Normal 8 4 2 3 3 2" xfId="3847" xr:uid="{D930C010-71C8-4026-9712-E4927921D966}"/>
    <cellStyle name="Normal 8 4 2 3 3 3" xfId="3848" xr:uid="{013EDF48-285E-4399-A552-E7ACEBCB16E5}"/>
    <cellStyle name="Normal 8 4 2 3 3 4" xfId="3849" xr:uid="{94AC1336-7966-47C8-9F5E-502390328812}"/>
    <cellStyle name="Normal 8 4 2 3 4" xfId="3850" xr:uid="{1FB94896-4C46-4330-9583-50781E396CD7}"/>
    <cellStyle name="Normal 8 4 2 3 5" xfId="3851" xr:uid="{276CC78F-B280-4F7D-AB01-F7F3B5D476EE}"/>
    <cellStyle name="Normal 8 4 2 3 6" xfId="3852" xr:uid="{A662E3AA-FD89-4D38-9061-53A0B4D7C6EA}"/>
    <cellStyle name="Normal 8 4 2 4" xfId="801" xr:uid="{81827598-7649-459C-92EC-EEE7CDCCBE74}"/>
    <cellStyle name="Normal 8 4 2 4 2" xfId="802" xr:uid="{77ADAC57-2E40-4156-8F10-3FE9435ED8C9}"/>
    <cellStyle name="Normal 8 4 2 4 2 2" xfId="3853" xr:uid="{28AB2016-73BC-42CD-AD4D-BA31F22DC26E}"/>
    <cellStyle name="Normal 8 4 2 4 2 3" xfId="3854" xr:uid="{CAEEE3C9-8855-4F7F-B899-628EAD8DFEA6}"/>
    <cellStyle name="Normal 8 4 2 4 2 4" xfId="3855" xr:uid="{D65E7865-2E78-49E2-A277-9CAFFA69FFE3}"/>
    <cellStyle name="Normal 8 4 2 4 3" xfId="3856" xr:uid="{6C9228BD-21A3-4FE3-8431-568CA2EBC050}"/>
    <cellStyle name="Normal 8 4 2 4 4" xfId="3857" xr:uid="{76C415BA-1B04-4A17-8A9B-8A26B3BB2801}"/>
    <cellStyle name="Normal 8 4 2 4 5" xfId="3858" xr:uid="{70534AAD-E8FB-4B52-989D-411412F3B1CC}"/>
    <cellStyle name="Normal 8 4 2 5" xfId="803" xr:uid="{1C905D01-9849-4B43-BFA9-9827A3B1B76D}"/>
    <cellStyle name="Normal 8 4 2 5 2" xfId="3859" xr:uid="{33964561-F0E0-406D-89AB-CF49A33202B2}"/>
    <cellStyle name="Normal 8 4 2 5 3" xfId="3860" xr:uid="{90476A44-504E-4A9E-AA6A-840173660CAE}"/>
    <cellStyle name="Normal 8 4 2 5 4" xfId="3861" xr:uid="{9D342438-AC85-4EC6-9A79-1C361E3A0C63}"/>
    <cellStyle name="Normal 8 4 2 6" xfId="3862" xr:uid="{97A126EA-8334-4EFC-B26F-3E94C8E8BC15}"/>
    <cellStyle name="Normal 8 4 2 6 2" xfId="3863" xr:uid="{3B8B05EB-FB89-469E-B785-417470BE0793}"/>
    <cellStyle name="Normal 8 4 2 6 3" xfId="3864" xr:uid="{9138E283-0B11-4E0D-9A1F-0E337D093590}"/>
    <cellStyle name="Normal 8 4 2 6 4" xfId="3865" xr:uid="{09D912C1-EF8A-4FBC-A33B-8F24045674A9}"/>
    <cellStyle name="Normal 8 4 2 7" xfId="3866" xr:uid="{7001A9F7-987C-4E32-A9E4-90F9DAA60C15}"/>
    <cellStyle name="Normal 8 4 2 8" xfId="3867" xr:uid="{05A27F86-04DE-4984-B427-47CC3C6AD74D}"/>
    <cellStyle name="Normal 8 4 2 9" xfId="3868" xr:uid="{34C5EEED-A2BE-4CCF-92FE-DA81411CFF3C}"/>
    <cellStyle name="Normal 8 4 3" xfId="391" xr:uid="{08BBD603-4BCF-4201-975D-81C833425B54}"/>
    <cellStyle name="Normal 8 4 3 2" xfId="804" xr:uid="{515951A3-C48B-419F-9295-2BC63171D748}"/>
    <cellStyle name="Normal 8 4 3 2 2" xfId="805" xr:uid="{1F421B23-80D6-4A85-AA42-460CD9448650}"/>
    <cellStyle name="Normal 8 4 3 2 2 2" xfId="2186" xr:uid="{EA61C718-EFD4-41B4-A5B8-9D99AAD78ACF}"/>
    <cellStyle name="Normal 8 4 3 2 2 2 2" xfId="2187" xr:uid="{77D4A2B7-7141-40D3-9F62-588CB90B5A2F}"/>
    <cellStyle name="Normal 8 4 3 2 2 3" xfId="2188" xr:uid="{BEA02A60-6BC7-4225-AEBB-97369DB654D1}"/>
    <cellStyle name="Normal 8 4 3 2 2 4" xfId="3869" xr:uid="{BB6A978B-3FD6-4534-8729-BD630F499738}"/>
    <cellStyle name="Normal 8 4 3 2 3" xfId="2189" xr:uid="{B2CA186D-2ED8-4FE7-BB95-0DA4E54BF731}"/>
    <cellStyle name="Normal 8 4 3 2 3 2" xfId="2190" xr:uid="{83848199-0641-4FC5-ACE8-ADD5B040E086}"/>
    <cellStyle name="Normal 8 4 3 2 3 3" xfId="3870" xr:uid="{47064A32-E03E-4022-A22B-E5A8F3F18344}"/>
    <cellStyle name="Normal 8 4 3 2 3 4" xfId="3871" xr:uid="{FE55D965-C70F-40C7-9D89-5D8FD3F57C88}"/>
    <cellStyle name="Normal 8 4 3 2 4" xfId="2191" xr:uid="{53CFE265-966D-4AA5-90B2-E5242B2B93E8}"/>
    <cellStyle name="Normal 8 4 3 2 5" xfId="3872" xr:uid="{89601E7D-03B8-44C6-94C6-00E26A382F94}"/>
    <cellStyle name="Normal 8 4 3 2 6" xfId="3873" xr:uid="{4206153E-400C-4192-A08A-EECA495781A5}"/>
    <cellStyle name="Normal 8 4 3 3" xfId="806" xr:uid="{D47DAA27-DA64-4CB5-AA73-106C963A88E2}"/>
    <cellStyle name="Normal 8 4 3 3 2" xfId="2192" xr:uid="{28BFB545-5F8D-415E-872A-B4D609D92D38}"/>
    <cellStyle name="Normal 8 4 3 3 2 2" xfId="2193" xr:uid="{A40FE834-CA4C-4EAA-A4D9-B9F4DEE2C6F8}"/>
    <cellStyle name="Normal 8 4 3 3 2 3" xfId="3874" xr:uid="{B12B5768-FDAB-49F1-A7D2-E2F16E3FA89C}"/>
    <cellStyle name="Normal 8 4 3 3 2 4" xfId="3875" xr:uid="{09492242-908C-4149-9B3C-CF041939D790}"/>
    <cellStyle name="Normal 8 4 3 3 3" xfId="2194" xr:uid="{61433041-C85F-447D-9C4F-C84B4B78F153}"/>
    <cellStyle name="Normal 8 4 3 3 4" xfId="3876" xr:uid="{648F3507-4DE2-4862-B760-C198C2A80063}"/>
    <cellStyle name="Normal 8 4 3 3 5" xfId="3877" xr:uid="{8C4E319A-F468-4973-8EE1-0D2DC80994F4}"/>
    <cellStyle name="Normal 8 4 3 4" xfId="2195" xr:uid="{638CBA9F-1B54-44DF-81DA-D494DFD2CB02}"/>
    <cellStyle name="Normal 8 4 3 4 2" xfId="2196" xr:uid="{90305384-D3C4-4A60-BBF6-63DF796FDAC3}"/>
    <cellStyle name="Normal 8 4 3 4 3" xfId="3878" xr:uid="{D20CF852-F15F-4AD3-B60B-3D9347FEF1BA}"/>
    <cellStyle name="Normal 8 4 3 4 4" xfId="3879" xr:uid="{E2522248-8AA1-4B94-AF8C-220C6CC3DCBB}"/>
    <cellStyle name="Normal 8 4 3 5" xfId="2197" xr:uid="{BFB53553-DC10-49BF-9656-8726F1A5171A}"/>
    <cellStyle name="Normal 8 4 3 5 2" xfId="3880" xr:uid="{539E626C-C29C-4294-AF64-56862287153B}"/>
    <cellStyle name="Normal 8 4 3 5 3" xfId="3881" xr:uid="{CCE9DBF9-1656-4125-AF04-18CE425C72E0}"/>
    <cellStyle name="Normal 8 4 3 5 4" xfId="3882" xr:uid="{CA7E0B96-9695-4D75-884C-F3E140850076}"/>
    <cellStyle name="Normal 8 4 3 6" xfId="3883" xr:uid="{1CD157AE-0C57-4B66-A466-B4CD3E104B3E}"/>
    <cellStyle name="Normal 8 4 3 7" xfId="3884" xr:uid="{22E17A37-C94E-4BF7-9FED-42935CAE1315}"/>
    <cellStyle name="Normal 8 4 3 8" xfId="3885" xr:uid="{1618EE0E-23B1-458B-B674-E42818E4E25F}"/>
    <cellStyle name="Normal 8 4 4" xfId="392" xr:uid="{3C48155C-0291-43FA-8B11-16115D9A7C93}"/>
    <cellStyle name="Normal 8 4 4 2" xfId="807" xr:uid="{E179BE63-C1EF-4D26-B0FA-0CB504495B39}"/>
    <cellStyle name="Normal 8 4 4 2 2" xfId="808" xr:uid="{CF748A05-25D6-46E6-B887-9ECCE507D456}"/>
    <cellStyle name="Normal 8 4 4 2 2 2" xfId="2198" xr:uid="{A4115625-CBB8-4DC0-BD44-93B0ABE5073A}"/>
    <cellStyle name="Normal 8 4 4 2 2 3" xfId="3886" xr:uid="{CCDA2A55-A657-42C2-ACC2-24A6448B04F6}"/>
    <cellStyle name="Normal 8 4 4 2 2 4" xfId="3887" xr:uid="{F38F47FE-5BE6-47BB-B3C4-6E3DD6292D09}"/>
    <cellStyle name="Normal 8 4 4 2 3" xfId="2199" xr:uid="{4788DE3B-35BA-4DC5-B101-3EC0B4098B36}"/>
    <cellStyle name="Normal 8 4 4 2 4" xfId="3888" xr:uid="{5F722A84-9589-4CDE-9354-35340D73E398}"/>
    <cellStyle name="Normal 8 4 4 2 5" xfId="3889" xr:uid="{573C6AE1-E8D2-4700-89E1-DC98E95279DA}"/>
    <cellStyle name="Normal 8 4 4 3" xfId="809" xr:uid="{BF5C1F07-FA5B-4AB9-9F8B-A9825D68C19A}"/>
    <cellStyle name="Normal 8 4 4 3 2" xfId="2200" xr:uid="{46F77C2E-0E46-455C-936E-6F3D06396997}"/>
    <cellStyle name="Normal 8 4 4 3 3" xfId="3890" xr:uid="{D4ABE1D7-7DA5-41AB-97EE-DDEE4C9C83C2}"/>
    <cellStyle name="Normal 8 4 4 3 4" xfId="3891" xr:uid="{3CFB6219-CE2A-4D17-A282-8C3CA05A8A8D}"/>
    <cellStyle name="Normal 8 4 4 4" xfId="2201" xr:uid="{79A6425E-6852-452E-8B20-9AC7A1452932}"/>
    <cellStyle name="Normal 8 4 4 4 2" xfId="3892" xr:uid="{EBCBC183-2251-47AA-92EB-70D6F798B39E}"/>
    <cellStyle name="Normal 8 4 4 4 3" xfId="3893" xr:uid="{B34BA2AA-B267-43C1-A364-F3CFF67D04F1}"/>
    <cellStyle name="Normal 8 4 4 4 4" xfId="3894" xr:uid="{6ABC5980-41CD-4D78-8B00-FFA1CB707B29}"/>
    <cellStyle name="Normal 8 4 4 5" xfId="3895" xr:uid="{648F5E51-A927-49BD-AF16-2F0AF550B742}"/>
    <cellStyle name="Normal 8 4 4 6" xfId="3896" xr:uid="{3690DBA1-4369-4F06-A3C6-E4CBCFACA3A5}"/>
    <cellStyle name="Normal 8 4 4 7" xfId="3897" xr:uid="{A82CCABA-C8AC-4677-9700-92AECC47BDBF}"/>
    <cellStyle name="Normal 8 4 5" xfId="393" xr:uid="{C30D28B9-E583-4331-9DAE-16F451B44C15}"/>
    <cellStyle name="Normal 8 4 5 2" xfId="810" xr:uid="{77492456-945E-4950-BDBB-368178990332}"/>
    <cellStyle name="Normal 8 4 5 2 2" xfId="2202" xr:uid="{2B12782A-DAE1-4FD1-B7B7-034C0BC1C56C}"/>
    <cellStyle name="Normal 8 4 5 2 3" xfId="3898" xr:uid="{B8D71330-6270-4C94-A5E9-DEC1980D200C}"/>
    <cellStyle name="Normal 8 4 5 2 4" xfId="3899" xr:uid="{19F41054-D891-44D7-AEFB-E06B1B003776}"/>
    <cellStyle name="Normal 8 4 5 3" xfId="2203" xr:uid="{27D5E310-C543-4872-BBFC-51F4C5CF7274}"/>
    <cellStyle name="Normal 8 4 5 3 2" xfId="3900" xr:uid="{13358F13-DF25-422C-A462-DED027B9A3E3}"/>
    <cellStyle name="Normal 8 4 5 3 3" xfId="3901" xr:uid="{32E50B10-E4CA-4A54-BF3B-756613983DF3}"/>
    <cellStyle name="Normal 8 4 5 3 4" xfId="3902" xr:uid="{DF7B4816-DB13-416F-B81F-F40D5DD85487}"/>
    <cellStyle name="Normal 8 4 5 4" xfId="3903" xr:uid="{3C25BDD9-FBEE-4890-A3BD-BEEB33436BD0}"/>
    <cellStyle name="Normal 8 4 5 5" xfId="3904" xr:uid="{E581FDAD-DD25-4441-AD42-0217814CFA6E}"/>
    <cellStyle name="Normal 8 4 5 6" xfId="3905" xr:uid="{1E2E0988-56DF-482B-8281-466FEEFA85F7}"/>
    <cellStyle name="Normal 8 4 6" xfId="811" xr:uid="{BAF9E82E-FC72-4481-BA18-C343CA69E0C8}"/>
    <cellStyle name="Normal 8 4 6 2" xfId="2204" xr:uid="{608E55D3-4BF9-44FF-A928-848080C64ADB}"/>
    <cellStyle name="Normal 8 4 6 2 2" xfId="3906" xr:uid="{BEF0A4AA-12E8-499D-A4C6-BEA705753F73}"/>
    <cellStyle name="Normal 8 4 6 2 3" xfId="3907" xr:uid="{1F5BB1FD-0267-45F5-869F-99C5CFAB0113}"/>
    <cellStyle name="Normal 8 4 6 2 4" xfId="3908" xr:uid="{0C6804A4-8A9D-4AAC-8BEF-174445E24066}"/>
    <cellStyle name="Normal 8 4 6 3" xfId="3909" xr:uid="{2294E564-DD9B-4428-B91D-FB5357A33E11}"/>
    <cellStyle name="Normal 8 4 6 4" xfId="3910" xr:uid="{B9EE2B58-B151-4A25-B914-368F7FE283B3}"/>
    <cellStyle name="Normal 8 4 6 5" xfId="3911" xr:uid="{CB0563E0-A518-4AF5-9077-18B1746ED82E}"/>
    <cellStyle name="Normal 8 4 7" xfId="2205" xr:uid="{8279988C-EACF-4B1C-925A-AF90CEDD8833}"/>
    <cellStyle name="Normal 8 4 7 2" xfId="3912" xr:uid="{0E964B8F-F38B-4AE8-AF02-3902D87C5A2A}"/>
    <cellStyle name="Normal 8 4 7 3" xfId="3913" xr:uid="{1D6365DF-03C5-4FED-B92B-E2D7BBD5FFA8}"/>
    <cellStyle name="Normal 8 4 7 4" xfId="3914" xr:uid="{57B047C7-F40C-4611-8ACD-CB3F00D9F745}"/>
    <cellStyle name="Normal 8 4 8" xfId="3915" xr:uid="{3D6265E4-1BC3-48A9-9DA2-9FB5BDFDE244}"/>
    <cellStyle name="Normal 8 4 8 2" xfId="3916" xr:uid="{EC49EE27-8C92-40DA-BEFC-D029559D9530}"/>
    <cellStyle name="Normal 8 4 8 3" xfId="3917" xr:uid="{29581F95-1CE3-4393-86FC-1BD1C149F34B}"/>
    <cellStyle name="Normal 8 4 8 4" xfId="3918" xr:uid="{CBFC3C6C-737D-444D-9E66-981C3AA9EEA7}"/>
    <cellStyle name="Normal 8 4 9" xfId="3919" xr:uid="{562ECEBB-4675-475D-9050-F63F784E035D}"/>
    <cellStyle name="Normal 8 5" xfId="161" xr:uid="{F329C752-885C-4DE6-B720-430E6538D32E}"/>
    <cellStyle name="Normal 8 5 2" xfId="162" xr:uid="{E4F0B30A-994F-4F7D-8B97-B47509054230}"/>
    <cellStyle name="Normal 8 5 2 2" xfId="394" xr:uid="{F792758C-4E22-4C21-A696-28F70E09A67A}"/>
    <cellStyle name="Normal 8 5 2 2 2" xfId="812" xr:uid="{A9E71E58-2684-456D-98F1-97A1E09C4685}"/>
    <cellStyle name="Normal 8 5 2 2 2 2" xfId="2206" xr:uid="{93CEEEE7-73A0-498E-8212-7976D2F8D43B}"/>
    <cellStyle name="Normal 8 5 2 2 2 3" xfId="3920" xr:uid="{4CA858A7-D1E6-447B-8919-627A6C05764D}"/>
    <cellStyle name="Normal 8 5 2 2 2 4" xfId="3921" xr:uid="{D3C16949-B564-45CE-8421-B81BEB66B538}"/>
    <cellStyle name="Normal 8 5 2 2 3" xfId="2207" xr:uid="{1F6704E2-017F-4A5B-9610-19652251ECF6}"/>
    <cellStyle name="Normal 8 5 2 2 3 2" xfId="3922" xr:uid="{F7FE3493-22CE-45AF-8927-2726B9D9FE67}"/>
    <cellStyle name="Normal 8 5 2 2 3 3" xfId="3923" xr:uid="{402F19ED-8808-474E-814C-4767DBD56DC1}"/>
    <cellStyle name="Normal 8 5 2 2 3 4" xfId="3924" xr:uid="{7883A805-5896-4119-898C-8966D17D9A8A}"/>
    <cellStyle name="Normal 8 5 2 2 4" xfId="3925" xr:uid="{2523CB29-4BDA-4C05-86D5-698BEF2A55B9}"/>
    <cellStyle name="Normal 8 5 2 2 5" xfId="3926" xr:uid="{02EB6740-422C-4066-8135-DF735F224730}"/>
    <cellStyle name="Normal 8 5 2 2 6" xfId="3927" xr:uid="{E18C787D-E07E-4D68-B6A0-FE5C13A9EEF8}"/>
    <cellStyle name="Normal 8 5 2 3" xfId="813" xr:uid="{230AB1E7-1C01-488D-919E-877A927FFE36}"/>
    <cellStyle name="Normal 8 5 2 3 2" xfId="2208" xr:uid="{AD4903C0-0E97-47E6-9DB9-F147565B8267}"/>
    <cellStyle name="Normal 8 5 2 3 2 2" xfId="3928" xr:uid="{81F026CC-5036-45A0-99D9-50C4892B2101}"/>
    <cellStyle name="Normal 8 5 2 3 2 3" xfId="3929" xr:uid="{FC6142CD-388E-482B-BB78-52AD3BD97105}"/>
    <cellStyle name="Normal 8 5 2 3 2 4" xfId="3930" xr:uid="{170C4BB5-270D-4AE6-8A3B-627F51AADE11}"/>
    <cellStyle name="Normal 8 5 2 3 3" xfId="3931" xr:uid="{8BAE2234-83CB-4794-B91A-DCBEF39805C7}"/>
    <cellStyle name="Normal 8 5 2 3 4" xfId="3932" xr:uid="{0DAFAA2E-B53E-4F05-8D4D-3968C102901E}"/>
    <cellStyle name="Normal 8 5 2 3 5" xfId="3933" xr:uid="{6473DD93-372A-4CFA-BAE6-AEFA33E45CA5}"/>
    <cellStyle name="Normal 8 5 2 4" xfId="2209" xr:uid="{BB664AD2-C2B1-4AF5-A1C6-1F7199E98AFD}"/>
    <cellStyle name="Normal 8 5 2 4 2" xfId="3934" xr:uid="{FF7BE971-3A09-40BF-8981-D280C6A9C398}"/>
    <cellStyle name="Normal 8 5 2 4 3" xfId="3935" xr:uid="{5DA28341-3FB6-4BC0-8DB5-F9C9A2ED3A32}"/>
    <cellStyle name="Normal 8 5 2 4 4" xfId="3936" xr:uid="{41099C09-D915-4DE2-94C9-DB42D00C0990}"/>
    <cellStyle name="Normal 8 5 2 5" xfId="3937" xr:uid="{8A159257-DDA6-443B-BD84-348ED5316453}"/>
    <cellStyle name="Normal 8 5 2 5 2" xfId="3938" xr:uid="{C2D3D5E4-80DC-4823-B571-40A9BBF84043}"/>
    <cellStyle name="Normal 8 5 2 5 3" xfId="3939" xr:uid="{F0BA62A8-F148-4833-A419-E0995F7BA071}"/>
    <cellStyle name="Normal 8 5 2 5 4" xfId="3940" xr:uid="{5F004C6E-E93F-4788-B1CA-E7492D065106}"/>
    <cellStyle name="Normal 8 5 2 6" xfId="3941" xr:uid="{D543B909-2EF5-4D2F-AF2E-CD388D6E0385}"/>
    <cellStyle name="Normal 8 5 2 7" xfId="3942" xr:uid="{B91E2788-C816-4131-8182-850BDE2B984E}"/>
    <cellStyle name="Normal 8 5 2 8" xfId="3943" xr:uid="{EA3DDF39-FF14-49E4-8EF9-1D3EBE3373E4}"/>
    <cellStyle name="Normal 8 5 3" xfId="395" xr:uid="{FCA2BE97-663A-4BCD-A505-19DEFCA32711}"/>
    <cellStyle name="Normal 8 5 3 2" xfId="814" xr:uid="{BB625BB2-3F57-4CD4-99C7-994B89788C06}"/>
    <cellStyle name="Normal 8 5 3 2 2" xfId="815" xr:uid="{B908FC94-E138-4589-82F3-96A40AFC7DA2}"/>
    <cellStyle name="Normal 8 5 3 2 3" xfId="3944" xr:uid="{1831488E-FCF3-497B-9440-B83E05027A16}"/>
    <cellStyle name="Normal 8 5 3 2 4" xfId="3945" xr:uid="{02262A32-EC97-415C-BF96-40B398CC8B44}"/>
    <cellStyle name="Normal 8 5 3 3" xfId="816" xr:uid="{D600BEAB-3536-4DAB-93D0-5BBEE95A2723}"/>
    <cellStyle name="Normal 8 5 3 3 2" xfId="3946" xr:uid="{520EBB49-5A98-412C-A4F5-6FE75EA2C0F7}"/>
    <cellStyle name="Normal 8 5 3 3 3" xfId="3947" xr:uid="{2D7E32FA-AD1A-4ABE-A895-1805EEAD2B53}"/>
    <cellStyle name="Normal 8 5 3 3 4" xfId="3948" xr:uid="{C9E91B42-C70A-4A1B-BD40-BD6BB60378E0}"/>
    <cellStyle name="Normal 8 5 3 4" xfId="3949" xr:uid="{7AF476EC-45DD-44A8-B5EB-052C1F94B07E}"/>
    <cellStyle name="Normal 8 5 3 5" xfId="3950" xr:uid="{D9A73F3C-5ECC-4F28-8364-86831B196A6F}"/>
    <cellStyle name="Normal 8 5 3 6" xfId="3951" xr:uid="{57B441FF-B4ED-4323-B51B-94507274EF7B}"/>
    <cellStyle name="Normal 8 5 4" xfId="396" xr:uid="{2EBB368D-E5AF-4760-B771-44DC962D5356}"/>
    <cellStyle name="Normal 8 5 4 2" xfId="817" xr:uid="{01220817-433C-4DCE-A531-646F82EC96A8}"/>
    <cellStyle name="Normal 8 5 4 2 2" xfId="3952" xr:uid="{D5AE7BEE-B4D9-430D-B1B3-5019F457108F}"/>
    <cellStyle name="Normal 8 5 4 2 3" xfId="3953" xr:uid="{229C307D-E144-43D7-84ED-75B3A2923F81}"/>
    <cellStyle name="Normal 8 5 4 2 4" xfId="3954" xr:uid="{805E34A9-2DF5-4F42-A821-E296B7AEAE68}"/>
    <cellStyle name="Normal 8 5 4 3" xfId="3955" xr:uid="{0474804A-372C-4A88-8A5C-E6583997ED00}"/>
    <cellStyle name="Normal 8 5 4 4" xfId="3956" xr:uid="{49AECBCB-0869-4CF9-8F3E-A87777C65577}"/>
    <cellStyle name="Normal 8 5 4 5" xfId="3957" xr:uid="{957A1681-C0C5-4392-AAEA-23D496CF0037}"/>
    <cellStyle name="Normal 8 5 5" xfId="818" xr:uid="{BF48FF72-225F-4FA8-BC01-E61D22ED5201}"/>
    <cellStyle name="Normal 8 5 5 2" xfId="3958" xr:uid="{C53AF62E-5689-4BEE-922E-98EF8748EC40}"/>
    <cellStyle name="Normal 8 5 5 3" xfId="3959" xr:uid="{B386D35E-519D-4D66-9D5C-F586B09E1573}"/>
    <cellStyle name="Normal 8 5 5 4" xfId="3960" xr:uid="{863BB8F8-F635-4351-A8AC-B3621328769A}"/>
    <cellStyle name="Normal 8 5 6" xfId="3961" xr:uid="{B849EC94-47AE-43C4-9073-7C003B11BD3B}"/>
    <cellStyle name="Normal 8 5 6 2" xfId="3962" xr:uid="{BD5DDEA4-B836-4FF4-AE63-C2CB99D1AF85}"/>
    <cellStyle name="Normal 8 5 6 3" xfId="3963" xr:uid="{A5375A76-8806-4FDF-B7B5-F95E76CD6ADF}"/>
    <cellStyle name="Normal 8 5 6 4" xfId="3964" xr:uid="{CB4A93EE-0A41-4B87-9568-8CB3DB788ED6}"/>
    <cellStyle name="Normal 8 5 7" xfId="3965" xr:uid="{B2F1BB56-5739-4AAC-8584-9E0DE34F8CC4}"/>
    <cellStyle name="Normal 8 5 8" xfId="3966" xr:uid="{E6A46ECA-110B-4233-B0DC-6C02A28E89A2}"/>
    <cellStyle name="Normal 8 5 9" xfId="3967" xr:uid="{2D8257DF-3658-4202-890B-38F1F7A8A751}"/>
    <cellStyle name="Normal 8 6" xfId="163" xr:uid="{172C7E8D-80B5-4CA9-A76D-5C825DD14190}"/>
    <cellStyle name="Normal 8 6 2" xfId="397" xr:uid="{4F80A94A-2262-4469-A6AA-3BF6E6E46CBD}"/>
    <cellStyle name="Normal 8 6 2 2" xfId="819" xr:uid="{5A5171A8-C489-4E21-AB09-7DF10E9ACF4B}"/>
    <cellStyle name="Normal 8 6 2 2 2" xfId="2210" xr:uid="{F910634D-875A-4D9E-9B34-51E085C37C67}"/>
    <cellStyle name="Normal 8 6 2 2 2 2" xfId="2211" xr:uid="{F419F6E2-19FD-4604-9E1D-F17688A7DF8D}"/>
    <cellStyle name="Normal 8 6 2 2 3" xfId="2212" xr:uid="{8ABADC81-6B25-40E4-A9E9-8883D2B449D7}"/>
    <cellStyle name="Normal 8 6 2 2 4" xfId="3968" xr:uid="{AEE4AD43-FF7E-4639-9374-AB75D0896913}"/>
    <cellStyle name="Normal 8 6 2 3" xfId="2213" xr:uid="{11CED901-6951-49FA-B27E-3D453DDC678E}"/>
    <cellStyle name="Normal 8 6 2 3 2" xfId="2214" xr:uid="{0A210372-F3DE-4CD9-8881-C518CBFE4E90}"/>
    <cellStyle name="Normal 8 6 2 3 3" xfId="3969" xr:uid="{86AD9294-7125-4953-98B2-7353AB826244}"/>
    <cellStyle name="Normal 8 6 2 3 4" xfId="3970" xr:uid="{B3198711-B9C2-4D75-A7FB-0449C4E53906}"/>
    <cellStyle name="Normal 8 6 2 4" xfId="2215" xr:uid="{4AB352DF-E451-4E22-BC8B-4C2AFAA6E689}"/>
    <cellStyle name="Normal 8 6 2 5" xfId="3971" xr:uid="{68F82621-3928-4704-B777-65277AB19A68}"/>
    <cellStyle name="Normal 8 6 2 6" xfId="3972" xr:uid="{A6A8AA36-386D-43A5-9154-1A677B37148F}"/>
    <cellStyle name="Normal 8 6 3" xfId="820" xr:uid="{B4C7FF0E-FA62-41C0-A004-B8D121EB0A7E}"/>
    <cellStyle name="Normal 8 6 3 2" xfId="2216" xr:uid="{2020E9E3-1468-49CA-BE93-DCCC6A332C15}"/>
    <cellStyle name="Normal 8 6 3 2 2" xfId="2217" xr:uid="{BB311A7F-3C06-44BA-8DD1-3CC1F5AC92E4}"/>
    <cellStyle name="Normal 8 6 3 2 3" xfId="3973" xr:uid="{4024E100-0CE1-4706-ADEF-D1B71EF48C7D}"/>
    <cellStyle name="Normal 8 6 3 2 4" xfId="3974" xr:uid="{184765D0-640B-473D-A87E-4AA9D4348663}"/>
    <cellStyle name="Normal 8 6 3 3" xfId="2218" xr:uid="{27CDF093-09ED-46B4-B8FF-E43FA04FFA9B}"/>
    <cellStyle name="Normal 8 6 3 4" xfId="3975" xr:uid="{5E741220-5A81-4F25-9F04-4C3AB792EE98}"/>
    <cellStyle name="Normal 8 6 3 5" xfId="3976" xr:uid="{BC7CD98B-9338-42DA-AF42-1477B5EE024F}"/>
    <cellStyle name="Normal 8 6 4" xfId="2219" xr:uid="{7860C753-4A86-4DFE-B990-50E233E00551}"/>
    <cellStyle name="Normal 8 6 4 2" xfId="2220" xr:uid="{B9282558-C898-4313-B2C0-A1EF4A5E6BBB}"/>
    <cellStyle name="Normal 8 6 4 3" xfId="3977" xr:uid="{9EA7BA4C-FA12-41C8-B217-188DFF331AFA}"/>
    <cellStyle name="Normal 8 6 4 4" xfId="3978" xr:uid="{7FC5C77D-4F31-4063-BABB-8BEE48560238}"/>
    <cellStyle name="Normal 8 6 5" xfId="2221" xr:uid="{9DDFF45C-7CB1-4A6A-93F0-A473A5E1A70C}"/>
    <cellStyle name="Normal 8 6 5 2" xfId="3979" xr:uid="{66D49D0B-F061-4E77-8376-E903753628A2}"/>
    <cellStyle name="Normal 8 6 5 3" xfId="3980" xr:uid="{C1446BFD-1F10-43B9-8142-65386BCF2822}"/>
    <cellStyle name="Normal 8 6 5 4" xfId="3981" xr:uid="{931E0D40-6B60-47EE-9E97-FA0953BE30C9}"/>
    <cellStyle name="Normal 8 6 6" xfId="3982" xr:uid="{C2282C9C-00FC-46CF-91D6-AE098C7B9B09}"/>
    <cellStyle name="Normal 8 6 7" xfId="3983" xr:uid="{B9A72E90-2BAD-4DC1-BBD9-6DFB03207528}"/>
    <cellStyle name="Normal 8 6 8" xfId="3984" xr:uid="{14F1A467-4134-4429-A28A-702682C8BC34}"/>
    <cellStyle name="Normal 8 7" xfId="398" xr:uid="{E6D2E334-6540-4611-9F0D-A50F1459BD26}"/>
    <cellStyle name="Normal 8 7 2" xfId="821" xr:uid="{8383237A-8A07-41D2-82FF-9A9DA17131AF}"/>
    <cellStyle name="Normal 8 7 2 2" xfId="822" xr:uid="{A268BBA7-6B3A-45F5-986C-F6C369839E6B}"/>
    <cellStyle name="Normal 8 7 2 2 2" xfId="2222" xr:uid="{D38CDB35-A87A-4BF4-B648-2C31A7893BAA}"/>
    <cellStyle name="Normal 8 7 2 2 3" xfId="3985" xr:uid="{303F8852-7BB6-4C33-9678-3E7B0C975322}"/>
    <cellStyle name="Normal 8 7 2 2 4" xfId="3986" xr:uid="{D26DB0E7-992B-477B-985D-39E9C1D45097}"/>
    <cellStyle name="Normal 8 7 2 3" xfId="2223" xr:uid="{7514A0D0-C81F-4A9B-B076-3D8EE39D7F31}"/>
    <cellStyle name="Normal 8 7 2 4" xfId="3987" xr:uid="{10E3D99D-CE59-4B84-BE9A-EA92E403290B}"/>
    <cellStyle name="Normal 8 7 2 5" xfId="3988" xr:uid="{2F9CA477-F460-4E3D-A04F-0ACA1C8D8D3D}"/>
    <cellStyle name="Normal 8 7 3" xfId="823" xr:uid="{9D0E9F6A-38DD-4674-B9F0-402232E60DEF}"/>
    <cellStyle name="Normal 8 7 3 2" xfId="2224" xr:uid="{CBD2357A-C48C-417E-9759-9575F796FBCA}"/>
    <cellStyle name="Normal 8 7 3 3" xfId="3989" xr:uid="{3D22685B-EE53-4A82-BAA8-F564BE0E3119}"/>
    <cellStyle name="Normal 8 7 3 4" xfId="3990" xr:uid="{25553364-B180-4179-A264-F32DBF33096A}"/>
    <cellStyle name="Normal 8 7 4" xfId="2225" xr:uid="{A11B4781-8DA3-4074-B074-77F0B5C1518F}"/>
    <cellStyle name="Normal 8 7 4 2" xfId="3991" xr:uid="{F00DA513-B7DE-4A02-ADB3-432000CD85C5}"/>
    <cellStyle name="Normal 8 7 4 3" xfId="3992" xr:uid="{F3F24D18-CB0F-4736-916D-9CC8A5EA70D4}"/>
    <cellStyle name="Normal 8 7 4 4" xfId="3993" xr:uid="{94BDCC77-862C-4707-AB7E-A7CFF232C7F6}"/>
    <cellStyle name="Normal 8 7 5" xfId="3994" xr:uid="{A237836D-3F01-4925-8B1A-434A5C70FE25}"/>
    <cellStyle name="Normal 8 7 6" xfId="3995" xr:uid="{03015B4C-DEEF-4598-8042-C6F4ACB0D878}"/>
    <cellStyle name="Normal 8 7 7" xfId="3996" xr:uid="{B0BD3FB4-117F-4D04-84A5-DF9241D2D2B3}"/>
    <cellStyle name="Normal 8 8" xfId="399" xr:uid="{4E934778-FC43-417A-9CEA-89BF4BFB52E5}"/>
    <cellStyle name="Normal 8 8 2" xfId="824" xr:uid="{5A620C9D-B77C-41F9-A6F5-BCF62E0B9677}"/>
    <cellStyle name="Normal 8 8 2 2" xfId="2226" xr:uid="{DE5CF849-F7F5-4E8D-958C-600B5E733506}"/>
    <cellStyle name="Normal 8 8 2 3" xfId="3997" xr:uid="{9205932E-9290-4E85-8F0F-363F7C084D8F}"/>
    <cellStyle name="Normal 8 8 2 4" xfId="3998" xr:uid="{C902F2DE-A46A-43E9-BB48-972C5EC85158}"/>
    <cellStyle name="Normal 8 8 3" xfId="2227" xr:uid="{1434F0FF-9385-4F4A-862B-11B42C043510}"/>
    <cellStyle name="Normal 8 8 3 2" xfId="3999" xr:uid="{AFE6C148-DFBF-4E51-A591-09FEBBED347E}"/>
    <cellStyle name="Normal 8 8 3 3" xfId="4000" xr:uid="{EDE2F307-0709-4431-B456-62B05DC8936D}"/>
    <cellStyle name="Normal 8 8 3 4" xfId="4001" xr:uid="{ADA3C0D2-ED2E-44DE-95E5-42B9AE8FABDF}"/>
    <cellStyle name="Normal 8 8 4" xfId="4002" xr:uid="{9AFCC411-E2F1-4C00-B199-7A1A5145601E}"/>
    <cellStyle name="Normal 8 8 5" xfId="4003" xr:uid="{D1DB1E32-264D-4F14-954D-50E915F57F61}"/>
    <cellStyle name="Normal 8 8 6" xfId="4004" xr:uid="{B861859E-0F11-40D0-95C0-C28767E4D9A4}"/>
    <cellStyle name="Normal 8 9" xfId="400" xr:uid="{0293569A-3FA6-4807-A396-F11E398EEECA}"/>
    <cellStyle name="Normal 8 9 2" xfId="2228" xr:uid="{75C8B5F1-D435-4FA5-A968-9D7D2D35A495}"/>
    <cellStyle name="Normal 8 9 2 2" xfId="4005" xr:uid="{64F9C0B3-4C0B-436B-976A-363725C98B28}"/>
    <cellStyle name="Normal 8 9 2 2 2" xfId="4410" xr:uid="{DD8186B2-E1B7-4130-B790-AAA7D454C172}"/>
    <cellStyle name="Normal 8 9 2 2 3" xfId="4689" xr:uid="{67CEECB4-2D49-4406-87CA-025D94EFE5A0}"/>
    <cellStyle name="Normal 8 9 2 3" xfId="4006" xr:uid="{356BA03B-C146-4301-9040-AEBC5F940A37}"/>
    <cellStyle name="Normal 8 9 2 4" xfId="4007" xr:uid="{20E4FDB3-6E4C-4EE3-AA7E-B9261A2FABFD}"/>
    <cellStyle name="Normal 8 9 3" xfId="4008" xr:uid="{737C868A-711B-467B-81F6-1620A8A4B58C}"/>
    <cellStyle name="Normal 8 9 3 2" xfId="5343" xr:uid="{AB087EBA-9173-4ECE-B003-11936EB38E1A}"/>
    <cellStyle name="Normal 8 9 4" xfId="4009" xr:uid="{63988463-BB95-435F-A3E5-2AF0D2167AF0}"/>
    <cellStyle name="Normal 8 9 4 2" xfId="4580" xr:uid="{D0EF9035-2CC2-4937-B430-47E3D2C5BED5}"/>
    <cellStyle name="Normal 8 9 4 3" xfId="4690" xr:uid="{5B849FB3-A1D3-4753-8D69-2E47F0D9677C}"/>
    <cellStyle name="Normal 8 9 4 4" xfId="4609" xr:uid="{D9DB8617-E7A6-46DE-B2CD-3341ED9E6FFE}"/>
    <cellStyle name="Normal 8 9 5" xfId="4010" xr:uid="{39386494-5657-4028-BD66-FC81C7D2F11D}"/>
    <cellStyle name="Normal 9" xfId="164" xr:uid="{E9419BF1-D8B8-4477-AE5C-2E3167D73563}"/>
    <cellStyle name="Normal 9 10" xfId="401" xr:uid="{A46EB828-9F47-42D8-B4C3-45082A726943}"/>
    <cellStyle name="Normal 9 10 2" xfId="2229" xr:uid="{4BF0AF46-FDBC-466E-9B19-CF6916BA555D}"/>
    <cellStyle name="Normal 9 10 2 2" xfId="4011" xr:uid="{3B3F8FA6-E3EA-4614-A057-2DD7E1B8D51B}"/>
    <cellStyle name="Normal 9 10 2 3" xfId="4012" xr:uid="{359CF7D7-F35D-482D-BEDE-E8FAF26B70B1}"/>
    <cellStyle name="Normal 9 10 2 4" xfId="4013" xr:uid="{E630FDE0-3BD7-4909-A012-1628CF8055B7}"/>
    <cellStyle name="Normal 9 10 3" xfId="4014" xr:uid="{AB054CF9-DFBC-4E35-A9B8-8E2E98F7248B}"/>
    <cellStyle name="Normal 9 10 4" xfId="4015" xr:uid="{82406682-0F44-4B4F-BA00-6EC1BFD99549}"/>
    <cellStyle name="Normal 9 10 5" xfId="4016" xr:uid="{879C552A-07C9-4AAF-B68E-1C3DCF953817}"/>
    <cellStyle name="Normal 9 11" xfId="2230" xr:uid="{B078F378-CAFB-4EEF-8268-21182BDC234E}"/>
    <cellStyle name="Normal 9 11 2" xfId="4017" xr:uid="{081A28FD-74B0-49AB-BEC6-DD2908795A3F}"/>
    <cellStyle name="Normal 9 11 3" xfId="4018" xr:uid="{DD2E2A92-0FB6-487C-A1FE-91A34BE08A50}"/>
    <cellStyle name="Normal 9 11 4" xfId="4019" xr:uid="{242E1C3E-A1B4-4E2D-8427-BEB97DB01A13}"/>
    <cellStyle name="Normal 9 12" xfId="4020" xr:uid="{FDA57210-50EE-4F5C-AB73-ACD6160037B8}"/>
    <cellStyle name="Normal 9 12 2" xfId="4021" xr:uid="{036DA77E-7B73-4373-9572-89B00A8F992F}"/>
    <cellStyle name="Normal 9 12 3" xfId="4022" xr:uid="{11F012E5-4AC0-4ECE-A2C4-CB7C1BD61680}"/>
    <cellStyle name="Normal 9 12 4" xfId="4023" xr:uid="{C03B4904-E1DB-4EC5-B2E4-4BD8C38AFF6F}"/>
    <cellStyle name="Normal 9 13" xfId="4024" xr:uid="{553F4FBA-3876-4251-932E-825C47FB140F}"/>
    <cellStyle name="Normal 9 13 2" xfId="4025" xr:uid="{91127435-DD4E-463C-ABE2-0317D2200C0B}"/>
    <cellStyle name="Normal 9 14" xfId="4026" xr:uid="{C765F87F-7067-432E-86BC-08D5610FE46E}"/>
    <cellStyle name="Normal 9 15" xfId="4027" xr:uid="{0FE6481E-6DB0-4C9E-92E1-4136A1533CBD}"/>
    <cellStyle name="Normal 9 16" xfId="4028" xr:uid="{C7DE2A9D-2935-4977-A228-628BB45E97DE}"/>
    <cellStyle name="Normal 9 2" xfId="165" xr:uid="{CA568268-9AB1-464F-A6AC-F0DEEB80E035}"/>
    <cellStyle name="Normal 9 2 2" xfId="402" xr:uid="{3D170B18-C28C-4E16-940D-289BB89F814C}"/>
    <cellStyle name="Normal 9 2 2 2" xfId="4672" xr:uid="{75F9EA4A-402B-4BBC-B900-6945E8588209}"/>
    <cellStyle name="Normal 9 2 3" xfId="4561" xr:uid="{12E0562C-CEA6-4C58-9C01-7879A824A7AF}"/>
    <cellStyle name="Normal 9 3" xfId="166" xr:uid="{827666AC-E388-4825-BEA2-E6CC1B6F66CF}"/>
    <cellStyle name="Normal 9 3 10" xfId="4029" xr:uid="{1D420516-3813-472F-A178-3C37A0F3A816}"/>
    <cellStyle name="Normal 9 3 11" xfId="4030" xr:uid="{3FEEA44C-72E9-4C64-8790-E665B168FA43}"/>
    <cellStyle name="Normal 9 3 2" xfId="167" xr:uid="{73BBF8AC-AF22-4B37-B38E-03924E1FF9DE}"/>
    <cellStyle name="Normal 9 3 2 2" xfId="168" xr:uid="{CFC4B465-E7C2-4E2B-8A67-4310D55D6092}"/>
    <cellStyle name="Normal 9 3 2 2 2" xfId="403" xr:uid="{0BD376B9-157F-4F83-9E7A-642C98EDDD33}"/>
    <cellStyle name="Normal 9 3 2 2 2 2" xfId="825" xr:uid="{7A872C0B-23A2-4A01-98B1-E4F2C475FF41}"/>
    <cellStyle name="Normal 9 3 2 2 2 2 2" xfId="826" xr:uid="{EE8C0171-973B-46AB-821E-CC9C4F7D6A77}"/>
    <cellStyle name="Normal 9 3 2 2 2 2 2 2" xfId="2231" xr:uid="{DC65C340-0B9B-4DB7-B23C-0628A5743979}"/>
    <cellStyle name="Normal 9 3 2 2 2 2 2 2 2" xfId="2232" xr:uid="{9CDC9DA1-82ED-45D5-8278-194719C1AEF0}"/>
    <cellStyle name="Normal 9 3 2 2 2 2 2 3" xfId="2233" xr:uid="{38388C54-5974-4685-A0B6-09B67534918C}"/>
    <cellStyle name="Normal 9 3 2 2 2 2 3" xfId="2234" xr:uid="{6FD1336C-FF52-4CC4-B65B-9D2265204854}"/>
    <cellStyle name="Normal 9 3 2 2 2 2 3 2" xfId="2235" xr:uid="{85E42B49-4339-412D-AE3A-E48A68D40993}"/>
    <cellStyle name="Normal 9 3 2 2 2 2 4" xfId="2236" xr:uid="{2EB68C0E-F3FB-4DA4-97CF-0E7E54757924}"/>
    <cellStyle name="Normal 9 3 2 2 2 3" xfId="827" xr:uid="{1744DC51-B580-4464-BD3E-1CAE3D09DCAB}"/>
    <cellStyle name="Normal 9 3 2 2 2 3 2" xfId="2237" xr:uid="{0465E83D-1833-4B1C-8933-CFC8DF356597}"/>
    <cellStyle name="Normal 9 3 2 2 2 3 2 2" xfId="2238" xr:uid="{5082C485-964C-4DA1-822C-E2127E2A7ABA}"/>
    <cellStyle name="Normal 9 3 2 2 2 3 3" xfId="2239" xr:uid="{BDD84CA7-5324-4C1E-A451-1828A0DD0D3C}"/>
    <cellStyle name="Normal 9 3 2 2 2 3 4" xfId="4031" xr:uid="{47FF42D8-2D51-4B1D-8ECC-110BC9B31377}"/>
    <cellStyle name="Normal 9 3 2 2 2 4" xfId="2240" xr:uid="{1C1774FA-5F25-4D35-A214-4C54D975F1B0}"/>
    <cellStyle name="Normal 9 3 2 2 2 4 2" xfId="2241" xr:uid="{293E9507-50C5-47C0-AEAF-23147E99976C}"/>
    <cellStyle name="Normal 9 3 2 2 2 5" xfId="2242" xr:uid="{59935E1C-18B0-4B65-B327-CF50E6905202}"/>
    <cellStyle name="Normal 9 3 2 2 2 6" xfId="4032" xr:uid="{DE72E2C4-261B-4A6F-824F-7EF155A9F87E}"/>
    <cellStyle name="Normal 9 3 2 2 3" xfId="404" xr:uid="{CF9D22FC-A01B-4337-81AC-CD082E3659A8}"/>
    <cellStyle name="Normal 9 3 2 2 3 2" xfId="828" xr:uid="{E2B96547-314E-4F75-84C2-DD8478800EFA}"/>
    <cellStyle name="Normal 9 3 2 2 3 2 2" xfId="829" xr:uid="{CAA0B0D6-BD96-48A0-8E8B-63FE17589675}"/>
    <cellStyle name="Normal 9 3 2 2 3 2 2 2" xfId="2243" xr:uid="{D50EB289-36EA-4E1D-B75F-0E8CF00EA06C}"/>
    <cellStyle name="Normal 9 3 2 2 3 2 2 2 2" xfId="2244" xr:uid="{6614C5BB-6BFD-40A8-94C0-185CE199958D}"/>
    <cellStyle name="Normal 9 3 2 2 3 2 2 3" xfId="2245" xr:uid="{4AE655A4-6E44-4273-B993-2E3A4BBF767A}"/>
    <cellStyle name="Normal 9 3 2 2 3 2 3" xfId="2246" xr:uid="{8C99EC27-2784-4CBD-BE8B-6348184F8C85}"/>
    <cellStyle name="Normal 9 3 2 2 3 2 3 2" xfId="2247" xr:uid="{63738267-7BF8-41E2-B4FA-17B271CF29DF}"/>
    <cellStyle name="Normal 9 3 2 2 3 2 4" xfId="2248" xr:uid="{D413885C-143A-4986-A2C6-6B382AB30022}"/>
    <cellStyle name="Normal 9 3 2 2 3 3" xfId="830" xr:uid="{6B2DCE40-6A17-4994-BDA6-34457F1EBB55}"/>
    <cellStyle name="Normal 9 3 2 2 3 3 2" xfId="2249" xr:uid="{EB2418B5-AF06-4EE7-94F3-8565EDBD2538}"/>
    <cellStyle name="Normal 9 3 2 2 3 3 2 2" xfId="2250" xr:uid="{DC2EB271-5EF1-46E6-B797-499051EADAC4}"/>
    <cellStyle name="Normal 9 3 2 2 3 3 3" xfId="2251" xr:uid="{53A87B3D-E648-4B15-A031-3A62C592196F}"/>
    <cellStyle name="Normal 9 3 2 2 3 4" xfId="2252" xr:uid="{32CF5E84-0A54-4A8E-AD09-3E2006C41C47}"/>
    <cellStyle name="Normal 9 3 2 2 3 4 2" xfId="2253" xr:uid="{3B23D5B8-F6F9-44B5-B5C5-17E31E4F7F71}"/>
    <cellStyle name="Normal 9 3 2 2 3 5" xfId="2254" xr:uid="{EE2FE7E3-89E0-4EC8-ACB8-A3838C7596AD}"/>
    <cellStyle name="Normal 9 3 2 2 4" xfId="831" xr:uid="{F31C9027-2C8D-4E4E-99C1-FEAFFCA16DB1}"/>
    <cellStyle name="Normal 9 3 2 2 4 2" xfId="832" xr:uid="{9540FA05-F3A2-4E0C-9D5D-6090ED54BDE6}"/>
    <cellStyle name="Normal 9 3 2 2 4 2 2" xfId="2255" xr:uid="{D0B07367-4756-4B7F-975F-130F4A321FE0}"/>
    <cellStyle name="Normal 9 3 2 2 4 2 2 2" xfId="2256" xr:uid="{4D6215F9-5BB4-482B-AE16-FDB8846B2A08}"/>
    <cellStyle name="Normal 9 3 2 2 4 2 3" xfId="2257" xr:uid="{86E7EECB-C70E-4E1D-8AE5-95A46F44C739}"/>
    <cellStyle name="Normal 9 3 2 2 4 3" xfId="2258" xr:uid="{F98FD9D0-DE77-4259-83B0-4C621491672F}"/>
    <cellStyle name="Normal 9 3 2 2 4 3 2" xfId="2259" xr:uid="{889A98EF-74AA-4A4A-9CCE-3F1B3048B706}"/>
    <cellStyle name="Normal 9 3 2 2 4 4" xfId="2260" xr:uid="{5B158D96-D4B1-4985-B25D-45649AE8216C}"/>
    <cellStyle name="Normal 9 3 2 2 5" xfId="833" xr:uid="{6DB46700-EE5C-4453-A827-8601D0EAABD0}"/>
    <cellStyle name="Normal 9 3 2 2 5 2" xfId="2261" xr:uid="{FDC2F30B-1ABB-444E-947D-C7F700BD8784}"/>
    <cellStyle name="Normal 9 3 2 2 5 2 2" xfId="2262" xr:uid="{5F1F55BA-1098-4CB6-B7D0-52D320ABC898}"/>
    <cellStyle name="Normal 9 3 2 2 5 3" xfId="2263" xr:uid="{41DFA868-B2AA-44B5-A751-E698E568FFD2}"/>
    <cellStyle name="Normal 9 3 2 2 5 4" xfId="4033" xr:uid="{90BDC31C-1C16-46D0-AAF9-D8E927E3D676}"/>
    <cellStyle name="Normal 9 3 2 2 6" xfId="2264" xr:uid="{BBD2FECE-D22A-4025-AE7A-B0C0C7AF7F29}"/>
    <cellStyle name="Normal 9 3 2 2 6 2" xfId="2265" xr:uid="{AC914365-49C1-4204-AFCA-229BD42BD148}"/>
    <cellStyle name="Normal 9 3 2 2 7" xfId="2266" xr:uid="{715B22EE-8AA2-4105-B1F1-3440EE3A356E}"/>
    <cellStyle name="Normal 9 3 2 2 8" xfId="4034" xr:uid="{60A2D69A-2480-4F63-B12D-359DC9937126}"/>
    <cellStyle name="Normal 9 3 2 3" xfId="405" xr:uid="{FD671178-946E-4DE5-AFB7-8683EA65CE70}"/>
    <cellStyle name="Normal 9 3 2 3 2" xfId="834" xr:uid="{0238EB49-3FD5-474E-A7AD-1562EF2BCFD4}"/>
    <cellStyle name="Normal 9 3 2 3 2 2" xfId="835" xr:uid="{E6E2E4FD-E3EE-45F5-8C63-F1118F10B237}"/>
    <cellStyle name="Normal 9 3 2 3 2 2 2" xfId="2267" xr:uid="{EE60F09A-8EF7-472B-BE1E-80388D0A042F}"/>
    <cellStyle name="Normal 9 3 2 3 2 2 2 2" xfId="2268" xr:uid="{C5D714DE-B431-4D4A-B2A3-AF0781C26755}"/>
    <cellStyle name="Normal 9 3 2 3 2 2 3" xfId="2269" xr:uid="{C6D320E8-555C-4233-8C7E-732F0520E683}"/>
    <cellStyle name="Normal 9 3 2 3 2 3" xfId="2270" xr:uid="{E6047913-2BA5-4BEC-9137-17832390CA13}"/>
    <cellStyle name="Normal 9 3 2 3 2 3 2" xfId="2271" xr:uid="{DBF7BF83-AFC8-4AD0-9414-E6DA46F2FFCB}"/>
    <cellStyle name="Normal 9 3 2 3 2 4" xfId="2272" xr:uid="{222645FB-F569-4C11-BB59-1F4F0354C847}"/>
    <cellStyle name="Normal 9 3 2 3 3" xfId="836" xr:uid="{D1D3DDE6-A853-4E29-A7B9-B453F5A4694C}"/>
    <cellStyle name="Normal 9 3 2 3 3 2" xfId="2273" xr:uid="{698A7F1E-D8AC-487B-9BB9-E4A4D8154745}"/>
    <cellStyle name="Normal 9 3 2 3 3 2 2" xfId="2274" xr:uid="{958A4FB8-08D3-4765-B769-0E5F120E3473}"/>
    <cellStyle name="Normal 9 3 2 3 3 3" xfId="2275" xr:uid="{A5E15026-FA12-4072-94B7-545B1583019A}"/>
    <cellStyle name="Normal 9 3 2 3 3 4" xfId="4035" xr:uid="{59BAE0A3-A886-4412-B52E-33D886D4C9C2}"/>
    <cellStyle name="Normal 9 3 2 3 4" xfId="2276" xr:uid="{BE0AA724-A365-412F-A98E-1737401231A1}"/>
    <cellStyle name="Normal 9 3 2 3 4 2" xfId="2277" xr:uid="{3AAECA26-29CD-4C2C-A571-940940AE89A8}"/>
    <cellStyle name="Normal 9 3 2 3 5" xfId="2278" xr:uid="{F5CE7615-ABAF-41BC-9254-2893E4794534}"/>
    <cellStyle name="Normal 9 3 2 3 6" xfId="4036" xr:uid="{11DF567A-7A18-4313-9F2A-17BFC96B3899}"/>
    <cellStyle name="Normal 9 3 2 4" xfId="406" xr:uid="{B8AAED8D-C79A-4DE2-9664-2BD324427E74}"/>
    <cellStyle name="Normal 9 3 2 4 2" xfId="837" xr:uid="{1EFD90C4-BACE-4F46-B260-142D9E0CF21A}"/>
    <cellStyle name="Normal 9 3 2 4 2 2" xfId="838" xr:uid="{579309BA-4DBB-41A8-B3D7-EDBC0BE09E49}"/>
    <cellStyle name="Normal 9 3 2 4 2 2 2" xfId="2279" xr:uid="{D5EC83AF-450F-4E17-BE96-A1701672A44D}"/>
    <cellStyle name="Normal 9 3 2 4 2 2 2 2" xfId="2280" xr:uid="{9E826F0A-224E-497E-B4ED-580EC36B21FC}"/>
    <cellStyle name="Normal 9 3 2 4 2 2 3" xfId="2281" xr:uid="{FF28D35C-0582-4527-A2BE-D96CBE7DDB87}"/>
    <cellStyle name="Normal 9 3 2 4 2 3" xfId="2282" xr:uid="{08B2B1A6-6130-4E69-BD1A-4340836066FC}"/>
    <cellStyle name="Normal 9 3 2 4 2 3 2" xfId="2283" xr:uid="{AE5469DF-A677-4A30-8774-0551194D0EDE}"/>
    <cellStyle name="Normal 9 3 2 4 2 4" xfId="2284" xr:uid="{AC20CB11-2A51-4E2E-B40F-0C0B887E31FF}"/>
    <cellStyle name="Normal 9 3 2 4 3" xfId="839" xr:uid="{9FAFC802-DEE2-4381-BC25-D46178F7A20B}"/>
    <cellStyle name="Normal 9 3 2 4 3 2" xfId="2285" xr:uid="{3777A939-A515-4B05-AA67-BA7DD76E6512}"/>
    <cellStyle name="Normal 9 3 2 4 3 2 2" xfId="2286" xr:uid="{31DAF123-F933-47D1-A01D-04FC44B4624C}"/>
    <cellStyle name="Normal 9 3 2 4 3 3" xfId="2287" xr:uid="{087AD7D6-3969-45B8-8EFC-06B624070DF1}"/>
    <cellStyle name="Normal 9 3 2 4 4" xfId="2288" xr:uid="{8F26B1C7-B104-4CF2-9D2C-0B8A37EBF125}"/>
    <cellStyle name="Normal 9 3 2 4 4 2" xfId="2289" xr:uid="{2F50372B-A7B1-42B4-82F8-771409A99343}"/>
    <cellStyle name="Normal 9 3 2 4 5" xfId="2290" xr:uid="{9A11183C-F23B-451B-B0A8-89E7020907E6}"/>
    <cellStyle name="Normal 9 3 2 5" xfId="407" xr:uid="{B8AFAA20-33A1-4DA1-8348-690A857B6DB3}"/>
    <cellStyle name="Normal 9 3 2 5 2" xfId="840" xr:uid="{1784DB88-9A91-41AF-968E-52D3352206D2}"/>
    <cellStyle name="Normal 9 3 2 5 2 2" xfId="2291" xr:uid="{9FFF6329-816E-454A-AE84-E89471588639}"/>
    <cellStyle name="Normal 9 3 2 5 2 2 2" xfId="2292" xr:uid="{15BFA644-5B82-4721-A8A1-C04B9E440E91}"/>
    <cellStyle name="Normal 9 3 2 5 2 3" xfId="2293" xr:uid="{ADC6A1BE-F916-4F9F-A905-993D6CB33A09}"/>
    <cellStyle name="Normal 9 3 2 5 3" xfId="2294" xr:uid="{D18532F5-D73D-43AD-A026-22D9B0EDD7F8}"/>
    <cellStyle name="Normal 9 3 2 5 3 2" xfId="2295" xr:uid="{5DAC5E55-A4BB-456B-A5A6-B690E7308831}"/>
    <cellStyle name="Normal 9 3 2 5 4" xfId="2296" xr:uid="{8A55817E-CDB8-48F0-BAB0-C84E18F7E30F}"/>
    <cellStyle name="Normal 9 3 2 6" xfId="841" xr:uid="{F7176474-D516-48B1-93A8-C109064D030B}"/>
    <cellStyle name="Normal 9 3 2 6 2" xfId="2297" xr:uid="{875C742C-4B06-4817-8AED-D7C7E6A27EB1}"/>
    <cellStyle name="Normal 9 3 2 6 2 2" xfId="2298" xr:uid="{EB7974A2-354C-4D8D-B4CF-FC0B4639201B}"/>
    <cellStyle name="Normal 9 3 2 6 3" xfId="2299" xr:uid="{8B8FCF8E-15C9-40DB-9D90-8BDAA2841446}"/>
    <cellStyle name="Normal 9 3 2 6 4" xfId="4037" xr:uid="{B0336DA2-708F-42EB-8451-7A3216F04853}"/>
    <cellStyle name="Normal 9 3 2 7" xfId="2300" xr:uid="{B0F5EE85-76D6-4897-A931-E33969E23AC1}"/>
    <cellStyle name="Normal 9 3 2 7 2" xfId="2301" xr:uid="{72C3F3A5-0785-42BB-BB84-0BA347072CE7}"/>
    <cellStyle name="Normal 9 3 2 8" xfId="2302" xr:uid="{8FB78007-9BB3-415E-B525-2345B9C32C9B}"/>
    <cellStyle name="Normal 9 3 2 9" xfId="4038" xr:uid="{35D04AB9-DF03-457F-BDF5-A3B18665851B}"/>
    <cellStyle name="Normal 9 3 3" xfId="169" xr:uid="{5BCEB005-764C-43C9-A2EF-708B592B1F6E}"/>
    <cellStyle name="Normal 9 3 3 2" xfId="170" xr:uid="{859DF626-BAFF-42CD-A3DD-C3C85A0D9381}"/>
    <cellStyle name="Normal 9 3 3 2 2" xfId="842" xr:uid="{28F323D0-C993-4DBD-BB3E-617FABFA0735}"/>
    <cellStyle name="Normal 9 3 3 2 2 2" xfId="843" xr:uid="{1813149C-1D66-43C3-AE49-E7BC80F26A07}"/>
    <cellStyle name="Normal 9 3 3 2 2 2 2" xfId="2303" xr:uid="{850CB0A4-85D8-4D25-A10D-6B017AFB3469}"/>
    <cellStyle name="Normal 9 3 3 2 2 2 2 2" xfId="2304" xr:uid="{3344CE63-A815-4BE7-84F6-71E9C715ABF4}"/>
    <cellStyle name="Normal 9 3 3 2 2 2 3" xfId="2305" xr:uid="{82D28D25-89FA-422F-961B-6050AAD8CD04}"/>
    <cellStyle name="Normal 9 3 3 2 2 3" xfId="2306" xr:uid="{34FFFAE8-02FB-419C-A43F-D4DB0722D22C}"/>
    <cellStyle name="Normal 9 3 3 2 2 3 2" xfId="2307" xr:uid="{67A9F2FB-B9D9-4155-AD4C-2DAB427BED20}"/>
    <cellStyle name="Normal 9 3 3 2 2 4" xfId="2308" xr:uid="{5BF18114-71F2-448D-9CCA-7B0BDED01360}"/>
    <cellStyle name="Normal 9 3 3 2 3" xfId="844" xr:uid="{DA2661C1-B115-43DC-9E4A-99178E598695}"/>
    <cellStyle name="Normal 9 3 3 2 3 2" xfId="2309" xr:uid="{B13455C5-462D-4C93-97FD-0EB25F7F9902}"/>
    <cellStyle name="Normal 9 3 3 2 3 2 2" xfId="2310" xr:uid="{9C0678AD-20C3-4D54-91FE-0EC42DCA6C9C}"/>
    <cellStyle name="Normal 9 3 3 2 3 3" xfId="2311" xr:uid="{47FF0FFE-91CA-44C5-A08C-A481223FF3A8}"/>
    <cellStyle name="Normal 9 3 3 2 3 4" xfId="4039" xr:uid="{0C46B05C-C62E-49F3-895F-3ED9DF6D0DDA}"/>
    <cellStyle name="Normal 9 3 3 2 4" xfId="2312" xr:uid="{B17F813F-5144-4E51-9D9C-0D94FA476BED}"/>
    <cellStyle name="Normal 9 3 3 2 4 2" xfId="2313" xr:uid="{71F8B65C-1331-4C92-8DDB-2AA8CFA741B1}"/>
    <cellStyle name="Normal 9 3 3 2 5" xfId="2314" xr:uid="{A57A98D7-484B-4706-B236-02D9D7E738D0}"/>
    <cellStyle name="Normal 9 3 3 2 6" xfId="4040" xr:uid="{977C709F-518D-4E49-8522-1537CE6EBBB4}"/>
    <cellStyle name="Normal 9 3 3 3" xfId="408" xr:uid="{ABD5B578-EBED-4281-B31E-8A2BEE529ECF}"/>
    <cellStyle name="Normal 9 3 3 3 2" xfId="845" xr:uid="{086D94B7-D5CA-4E80-8CAE-8682C66253E3}"/>
    <cellStyle name="Normal 9 3 3 3 2 2" xfId="846" xr:uid="{35D5755E-DF34-4208-B54F-8C205947EBC2}"/>
    <cellStyle name="Normal 9 3 3 3 2 2 2" xfId="2315" xr:uid="{CB1D7C71-5A71-46EE-9D4C-B9D0ECF9ED9F}"/>
    <cellStyle name="Normal 9 3 3 3 2 2 2 2" xfId="2316" xr:uid="{766B710A-1756-442D-85E9-DAFAA257D83D}"/>
    <cellStyle name="Normal 9 3 3 3 2 2 2 2 2" xfId="4765" xr:uid="{9E3AEC41-2072-4DCF-B039-0B5FDEF989DE}"/>
    <cellStyle name="Normal 9 3 3 3 2 2 3" xfId="2317" xr:uid="{9DA67D8B-F40C-4A2A-8BBD-14BB448A2D14}"/>
    <cellStyle name="Normal 9 3 3 3 2 2 3 2" xfId="4766" xr:uid="{A6B68DEB-8E06-436D-A487-D98E6A28C71A}"/>
    <cellStyle name="Normal 9 3 3 3 2 3" xfId="2318" xr:uid="{F22FF6CB-55A6-4BC0-BB39-66CB6143126C}"/>
    <cellStyle name="Normal 9 3 3 3 2 3 2" xfId="2319" xr:uid="{50EE490A-9781-45BE-8FAC-E7873422846B}"/>
    <cellStyle name="Normal 9 3 3 3 2 3 2 2" xfId="4768" xr:uid="{476E95B5-5C0D-489A-8164-34E2F64F29B3}"/>
    <cellStyle name="Normal 9 3 3 3 2 3 3" xfId="4767" xr:uid="{B9908E1A-B5D2-4247-B093-D37530D5CCD8}"/>
    <cellStyle name="Normal 9 3 3 3 2 4" xfId="2320" xr:uid="{06502A11-57FC-4510-A814-D3CEE8061B60}"/>
    <cellStyle name="Normal 9 3 3 3 2 4 2" xfId="4769" xr:uid="{169B1400-52C3-4AA8-A834-94A85FBABDA5}"/>
    <cellStyle name="Normal 9 3 3 3 3" xfId="847" xr:uid="{21A8DCC3-12EC-448E-A48E-F0A8E23469C5}"/>
    <cellStyle name="Normal 9 3 3 3 3 2" xfId="2321" xr:uid="{154B89C6-1400-459E-91CC-798611EE0933}"/>
    <cellStyle name="Normal 9 3 3 3 3 2 2" xfId="2322" xr:uid="{D9B65615-4871-44DA-89D0-2E23EBE7AD91}"/>
    <cellStyle name="Normal 9 3 3 3 3 2 2 2" xfId="4772" xr:uid="{19781308-F0F1-4C09-868D-A76BEE070602}"/>
    <cellStyle name="Normal 9 3 3 3 3 2 3" xfId="4771" xr:uid="{7804A989-0936-4DF6-992E-960F09A1E69A}"/>
    <cellStyle name="Normal 9 3 3 3 3 3" xfId="2323" xr:uid="{AFE66969-AE56-4BB2-846B-CA8A7DCC76CB}"/>
    <cellStyle name="Normal 9 3 3 3 3 3 2" xfId="4773" xr:uid="{D6A0B427-3C38-4DC3-BCB9-5C35DEFE939C}"/>
    <cellStyle name="Normal 9 3 3 3 3 4" xfId="4770" xr:uid="{772449AD-CEDB-4234-B600-2D2ECFF39A5A}"/>
    <cellStyle name="Normal 9 3 3 3 4" xfId="2324" xr:uid="{159C13EA-3263-493D-81C9-F5C0655D2181}"/>
    <cellStyle name="Normal 9 3 3 3 4 2" xfId="2325" xr:uid="{AC35F101-9664-4F58-A5CD-B404E238EB70}"/>
    <cellStyle name="Normal 9 3 3 3 4 2 2" xfId="4775" xr:uid="{F22D75A5-F047-48CA-8559-F8A30AB26699}"/>
    <cellStyle name="Normal 9 3 3 3 4 3" xfId="4774" xr:uid="{8A1EADE9-2323-48EE-AEBB-F7D732C00ACB}"/>
    <cellStyle name="Normal 9 3 3 3 5" xfId="2326" xr:uid="{B5EF2277-C075-4D09-A4C4-6071B9156E1C}"/>
    <cellStyle name="Normal 9 3 3 3 5 2" xfId="4776" xr:uid="{4E0A9229-0DE2-412B-904F-842CC76D912E}"/>
    <cellStyle name="Normal 9 3 3 4" xfId="409" xr:uid="{9912CBF2-32E8-4802-A37E-2159BF7A2252}"/>
    <cellStyle name="Normal 9 3 3 4 2" xfId="848" xr:uid="{77007561-5E94-489A-9B6F-7E94390315CB}"/>
    <cellStyle name="Normal 9 3 3 4 2 2" xfId="2327" xr:uid="{EF148789-E6F3-4F55-8224-7FA413FD887A}"/>
    <cellStyle name="Normal 9 3 3 4 2 2 2" xfId="2328" xr:uid="{29B4562A-C6A1-49AD-A068-F7A4902C48C1}"/>
    <cellStyle name="Normal 9 3 3 4 2 2 2 2" xfId="4780" xr:uid="{E0BDBB1B-EC52-4CD8-8F2C-0AB0DEA6F935}"/>
    <cellStyle name="Normal 9 3 3 4 2 2 3" xfId="4779" xr:uid="{7F63BF04-6CD8-4426-A561-DEE88CDB9EDE}"/>
    <cellStyle name="Normal 9 3 3 4 2 3" xfId="2329" xr:uid="{87AC5F82-7CE2-4DA7-B037-FB4FD2267130}"/>
    <cellStyle name="Normal 9 3 3 4 2 3 2" xfId="4781" xr:uid="{B4A74654-4001-4BBA-A818-67F76F06C07B}"/>
    <cellStyle name="Normal 9 3 3 4 2 4" xfId="4778" xr:uid="{1D9F06CF-5D3C-431B-9440-69FCB2C01617}"/>
    <cellStyle name="Normal 9 3 3 4 3" xfId="2330" xr:uid="{EB808C47-A177-4FB1-B990-080B0F2FEF81}"/>
    <cellStyle name="Normal 9 3 3 4 3 2" xfId="2331" xr:uid="{79B0DA50-0642-47BB-A26E-9BCA6278C189}"/>
    <cellStyle name="Normal 9 3 3 4 3 2 2" xfId="4783" xr:uid="{84BE890D-80EA-4E22-9AE0-729E092CC9AD}"/>
    <cellStyle name="Normal 9 3 3 4 3 3" xfId="4782" xr:uid="{BD214BF5-78F2-45E8-8B32-7FF0E0A497B6}"/>
    <cellStyle name="Normal 9 3 3 4 4" xfId="2332" xr:uid="{F057D6AB-3166-4FB3-9686-96E4848EA017}"/>
    <cellStyle name="Normal 9 3 3 4 4 2" xfId="4784" xr:uid="{550409D5-F10E-422B-8C1A-A23947104522}"/>
    <cellStyle name="Normal 9 3 3 4 5" xfId="4777" xr:uid="{2F36A815-C964-4328-9667-1D5DEB4A3A0B}"/>
    <cellStyle name="Normal 9 3 3 5" xfId="849" xr:uid="{EC2FC9ED-AFEA-4595-8091-1AB4FC7C95CF}"/>
    <cellStyle name="Normal 9 3 3 5 2" xfId="2333" xr:uid="{80C4EA38-D1CC-4915-AC93-DC08680C63C4}"/>
    <cellStyle name="Normal 9 3 3 5 2 2" xfId="2334" xr:uid="{01A8D10E-47AD-464E-A505-14688BC8802C}"/>
    <cellStyle name="Normal 9 3 3 5 2 2 2" xfId="4787" xr:uid="{CF5B2F74-92EA-4D71-8646-4CC0783C3128}"/>
    <cellStyle name="Normal 9 3 3 5 2 3" xfId="4786" xr:uid="{A0C3AE38-6074-4C07-9001-21BC20C54D6C}"/>
    <cellStyle name="Normal 9 3 3 5 3" xfId="2335" xr:uid="{5D5FDBA7-0691-4C43-B32C-6E79448FE5E0}"/>
    <cellStyle name="Normal 9 3 3 5 3 2" xfId="4788" xr:uid="{E913A241-4E14-4989-B419-B212B2A164AB}"/>
    <cellStyle name="Normal 9 3 3 5 4" xfId="4041" xr:uid="{8A75742C-8361-4CEC-9074-3B689A6E794B}"/>
    <cellStyle name="Normal 9 3 3 5 4 2" xfId="4789" xr:uid="{2486F05B-6213-4048-8E2E-0C68A2E3D8F6}"/>
    <cellStyle name="Normal 9 3 3 5 5" xfId="4785" xr:uid="{3079944D-A22C-45DB-A418-AFD542A74121}"/>
    <cellStyle name="Normal 9 3 3 6" xfId="2336" xr:uid="{CD1DEFB7-3362-4BD5-A68A-F0D94E1CC4FF}"/>
    <cellStyle name="Normal 9 3 3 6 2" xfId="2337" xr:uid="{F96AB3F6-E12A-473A-A262-18F54ACB96F6}"/>
    <cellStyle name="Normal 9 3 3 6 2 2" xfId="4791" xr:uid="{4EB94462-7971-48D1-92A1-1574C1601192}"/>
    <cellStyle name="Normal 9 3 3 6 3" xfId="4790" xr:uid="{9C0C6ED8-3021-4C63-A041-91C610CE93DE}"/>
    <cellStyle name="Normal 9 3 3 7" xfId="2338" xr:uid="{B4CF6A25-1B2B-4EB0-85EE-A185DDE636D6}"/>
    <cellStyle name="Normal 9 3 3 7 2" xfId="4792" xr:uid="{F63D46E7-E5B8-4B2E-9BEA-755AE2EFCAE7}"/>
    <cellStyle name="Normal 9 3 3 8" xfId="4042" xr:uid="{507179FC-A109-4825-9F18-1FDFEC156942}"/>
    <cellStyle name="Normal 9 3 3 8 2" xfId="4793" xr:uid="{F1578618-F21D-43E8-8DC9-12446B9A79F9}"/>
    <cellStyle name="Normal 9 3 4" xfId="171" xr:uid="{69E23506-C6B9-4222-938A-371D9CACCE60}"/>
    <cellStyle name="Normal 9 3 4 2" xfId="450" xr:uid="{88DC604B-3175-4EA7-BEC1-36EFD79AE22F}"/>
    <cellStyle name="Normal 9 3 4 2 2" xfId="850" xr:uid="{758F5268-C0D8-421F-897D-E25B700466F6}"/>
    <cellStyle name="Normal 9 3 4 2 2 2" xfId="2339" xr:uid="{5F4E9F4D-7FC4-42E1-9F74-D2EDF0857638}"/>
    <cellStyle name="Normal 9 3 4 2 2 2 2" xfId="2340" xr:uid="{FCF745EF-AF51-4AF2-B106-9C29977B22D6}"/>
    <cellStyle name="Normal 9 3 4 2 2 2 2 2" xfId="4798" xr:uid="{4AEFEDEC-EAB7-492C-8307-B7EBFC573CFB}"/>
    <cellStyle name="Normal 9 3 4 2 2 2 3" xfId="4797" xr:uid="{2FA3AD0D-6A93-40C3-AB3B-DF207FF7E626}"/>
    <cellStyle name="Normal 9 3 4 2 2 3" xfId="2341" xr:uid="{4462A041-979E-4991-9DD8-7BE4B93231B7}"/>
    <cellStyle name="Normal 9 3 4 2 2 3 2" xfId="4799" xr:uid="{059DAE7B-3398-4B67-9496-109042192BEB}"/>
    <cellStyle name="Normal 9 3 4 2 2 4" xfId="4043" xr:uid="{7A0B7412-1EA0-433E-AEE5-D15791637996}"/>
    <cellStyle name="Normal 9 3 4 2 2 4 2" xfId="4800" xr:uid="{E2C43039-0325-49F3-A11D-A48C5E572010}"/>
    <cellStyle name="Normal 9 3 4 2 2 5" xfId="4796" xr:uid="{45F67C64-56FC-4051-AEE2-A408A5D72CD2}"/>
    <cellStyle name="Normal 9 3 4 2 3" xfId="2342" xr:uid="{E6377145-4FBE-4695-A0C2-69BEF440901A}"/>
    <cellStyle name="Normal 9 3 4 2 3 2" xfId="2343" xr:uid="{430DD7B1-7E9E-4A84-BAA1-7BEB64F1FB4B}"/>
    <cellStyle name="Normal 9 3 4 2 3 2 2" xfId="4802" xr:uid="{C054E74D-2148-4C6E-99DA-19D4CA38ADD2}"/>
    <cellStyle name="Normal 9 3 4 2 3 3" xfId="4801" xr:uid="{E0C9F858-777A-4906-A310-C4B2038C28D9}"/>
    <cellStyle name="Normal 9 3 4 2 4" xfId="2344" xr:uid="{157B1756-B9CD-4890-AB2A-31054FA0088D}"/>
    <cellStyle name="Normal 9 3 4 2 4 2" xfId="4803" xr:uid="{18A89B11-CBDF-444D-AB30-F0ADED92848E}"/>
    <cellStyle name="Normal 9 3 4 2 5" xfId="4044" xr:uid="{FC3DA53E-FA8B-48F1-87ED-10A2DFEB6791}"/>
    <cellStyle name="Normal 9 3 4 2 5 2" xfId="4804" xr:uid="{E9B67B3B-9D04-4CA5-9D97-3D8CD2869E78}"/>
    <cellStyle name="Normal 9 3 4 2 6" xfId="4795" xr:uid="{8E59CC69-998E-49FC-BA88-FCB0E129FA13}"/>
    <cellStyle name="Normal 9 3 4 3" xfId="851" xr:uid="{13130472-2DF2-4AFC-A3BF-C7CF4DAD5566}"/>
    <cellStyle name="Normal 9 3 4 3 2" xfId="2345" xr:uid="{FC229ADA-040D-420A-9675-49F5D42C0EDD}"/>
    <cellStyle name="Normal 9 3 4 3 2 2" xfId="2346" xr:uid="{3BF9EF31-17CC-45C4-A4D2-784EC028CCFC}"/>
    <cellStyle name="Normal 9 3 4 3 2 2 2" xfId="4807" xr:uid="{FD8149DF-840F-43F8-B163-DAFF76FE9AA1}"/>
    <cellStyle name="Normal 9 3 4 3 2 3" xfId="4806" xr:uid="{685C9FEC-032F-4224-B1AE-27697B8091BD}"/>
    <cellStyle name="Normal 9 3 4 3 3" xfId="2347" xr:uid="{76351A1E-8D06-47A2-AEC5-2369A2ED783D}"/>
    <cellStyle name="Normal 9 3 4 3 3 2" xfId="4808" xr:uid="{DC40D316-3A01-4F65-93C4-FCB7A9845599}"/>
    <cellStyle name="Normal 9 3 4 3 4" xfId="4045" xr:uid="{44E549E5-34B1-45F4-9E18-229F804A0C63}"/>
    <cellStyle name="Normal 9 3 4 3 4 2" xfId="4809" xr:uid="{231718EF-625E-475A-9C80-16981C40FCAB}"/>
    <cellStyle name="Normal 9 3 4 3 5" xfId="4805" xr:uid="{16CF092B-380B-402A-B5AE-B45F686DDEEE}"/>
    <cellStyle name="Normal 9 3 4 4" xfId="2348" xr:uid="{7EFF2ABB-A274-40CE-80F5-D1D037B84693}"/>
    <cellStyle name="Normal 9 3 4 4 2" xfId="2349" xr:uid="{E4C2A901-3400-4F65-AA42-33C2E7F02D46}"/>
    <cellStyle name="Normal 9 3 4 4 2 2" xfId="4811" xr:uid="{87DE3861-BFE2-4232-A5CC-A98C9987F007}"/>
    <cellStyle name="Normal 9 3 4 4 3" xfId="4046" xr:uid="{5E5829C6-EE9E-4082-A846-0201F3A25E16}"/>
    <cellStyle name="Normal 9 3 4 4 3 2" xfId="4812" xr:uid="{125C9977-37E3-46B9-B62F-7891843B9373}"/>
    <cellStyle name="Normal 9 3 4 4 4" xfId="4047" xr:uid="{1E2D3058-3546-483A-B06F-7CFF15520853}"/>
    <cellStyle name="Normal 9 3 4 4 4 2" xfId="4813" xr:uid="{63C6F333-15FD-4591-8488-78532C36CE11}"/>
    <cellStyle name="Normal 9 3 4 4 5" xfId="4810" xr:uid="{E153CE09-A828-4233-A9B2-EC11EF65CB03}"/>
    <cellStyle name="Normal 9 3 4 5" xfId="2350" xr:uid="{C69ED8B1-58A3-4614-A42B-F5D35CF9172E}"/>
    <cellStyle name="Normal 9 3 4 5 2" xfId="4814" xr:uid="{DE91A9DE-34E6-4200-95B2-EABB981E1771}"/>
    <cellStyle name="Normal 9 3 4 6" xfId="4048" xr:uid="{49C566BA-FAA7-427A-81CC-EBF72EB64213}"/>
    <cellStyle name="Normal 9 3 4 6 2" xfId="4815" xr:uid="{83B0DD8F-CEA5-4AF8-A659-6BDBCFB94680}"/>
    <cellStyle name="Normal 9 3 4 7" xfId="4049" xr:uid="{805CD7E3-24B2-44ED-A16C-376EABBA7F98}"/>
    <cellStyle name="Normal 9 3 4 7 2" xfId="4816" xr:uid="{071AB7A8-F8DE-4F0A-889C-DC6152CB3078}"/>
    <cellStyle name="Normal 9 3 4 8" xfId="4794" xr:uid="{F4BAEA86-ED1D-4D17-B1B3-9E3715F6CFE9}"/>
    <cellStyle name="Normal 9 3 5" xfId="410" xr:uid="{B9EC613B-1316-4F68-B5BD-D3D2ABAEE592}"/>
    <cellStyle name="Normal 9 3 5 2" xfId="852" xr:uid="{A6B126BF-3EB8-4BEF-A637-EB3C06D44B9F}"/>
    <cellStyle name="Normal 9 3 5 2 2" xfId="853" xr:uid="{402A2FA1-71BB-4019-B647-DD661B168DF2}"/>
    <cellStyle name="Normal 9 3 5 2 2 2" xfId="2351" xr:uid="{728065F6-AEF2-423D-8E11-F9FA2A65309E}"/>
    <cellStyle name="Normal 9 3 5 2 2 2 2" xfId="2352" xr:uid="{2973B6A6-3A54-4A04-9522-76E7CB86F067}"/>
    <cellStyle name="Normal 9 3 5 2 2 2 2 2" xfId="4821" xr:uid="{CB3E9E83-ABEF-40E9-9E4F-1D9906189D56}"/>
    <cellStyle name="Normal 9 3 5 2 2 2 3" xfId="4820" xr:uid="{1D260F0A-9379-4E3B-82CF-6A701EEDA93E}"/>
    <cellStyle name="Normal 9 3 5 2 2 3" xfId="2353" xr:uid="{88C88B82-ABD9-4EF3-BDFC-32B4986CBB86}"/>
    <cellStyle name="Normal 9 3 5 2 2 3 2" xfId="4822" xr:uid="{F4434CCF-B28E-432C-BC47-BCB4A2DC396E}"/>
    <cellStyle name="Normal 9 3 5 2 2 4" xfId="4819" xr:uid="{A06FBD9D-7575-4709-A533-CEA0A7F13818}"/>
    <cellStyle name="Normal 9 3 5 2 3" xfId="2354" xr:uid="{E0F69C26-EA94-4F8A-867E-B4429AEEAB4D}"/>
    <cellStyle name="Normal 9 3 5 2 3 2" xfId="2355" xr:uid="{352D383B-B6DA-4BEB-AEC2-B642065DF001}"/>
    <cellStyle name="Normal 9 3 5 2 3 2 2" xfId="4824" xr:uid="{CF7859E1-5A03-4D29-80AC-819E031B1649}"/>
    <cellStyle name="Normal 9 3 5 2 3 3" xfId="4823" xr:uid="{9FA3B760-71A5-4CD2-9087-09CDC9148325}"/>
    <cellStyle name="Normal 9 3 5 2 4" xfId="2356" xr:uid="{8A4649C7-A4C5-4244-8998-3686ADC9735A}"/>
    <cellStyle name="Normal 9 3 5 2 4 2" xfId="4825" xr:uid="{4E48AC2D-BD62-4E4F-833A-CC6EDEBAB459}"/>
    <cellStyle name="Normal 9 3 5 2 5" xfId="4818" xr:uid="{696F581E-96EA-407F-917A-2999C6FB95AA}"/>
    <cellStyle name="Normal 9 3 5 3" xfId="854" xr:uid="{B5B82C59-CF56-430B-A085-3E71355B4251}"/>
    <cellStyle name="Normal 9 3 5 3 2" xfId="2357" xr:uid="{ED94BE5A-BC75-4A3A-AB61-15E57DA79114}"/>
    <cellStyle name="Normal 9 3 5 3 2 2" xfId="2358" xr:uid="{9D09FDD9-ED2D-4AA7-8205-E3868105E945}"/>
    <cellStyle name="Normal 9 3 5 3 2 2 2" xfId="4828" xr:uid="{1EE965AA-0E34-4DED-8CDD-4DE23C2B2CD3}"/>
    <cellStyle name="Normal 9 3 5 3 2 3" xfId="4827" xr:uid="{8AD9590E-11E4-4D55-9175-CBD2FF27EE07}"/>
    <cellStyle name="Normal 9 3 5 3 3" xfId="2359" xr:uid="{268F6E16-959D-4821-8BB4-68DC7F8F3FD4}"/>
    <cellStyle name="Normal 9 3 5 3 3 2" xfId="4829" xr:uid="{59B99C6F-611C-44C3-B7D9-72302425C4D3}"/>
    <cellStyle name="Normal 9 3 5 3 4" xfId="4050" xr:uid="{0E1CB5CB-B2C4-419B-9240-B4DBA8072416}"/>
    <cellStyle name="Normal 9 3 5 3 4 2" xfId="4830" xr:uid="{B21D74C1-49DA-4434-BF0F-B87CCB05F9BC}"/>
    <cellStyle name="Normal 9 3 5 3 5" xfId="4826" xr:uid="{59CCEC00-7A62-4943-81CE-8BE0E1CA187B}"/>
    <cellStyle name="Normal 9 3 5 4" xfId="2360" xr:uid="{0153245B-FDDD-4BBE-9CF7-6BFB2805CC71}"/>
    <cellStyle name="Normal 9 3 5 4 2" xfId="2361" xr:uid="{C6C9F876-72AC-4BF1-85C7-756418E2A247}"/>
    <cellStyle name="Normal 9 3 5 4 2 2" xfId="4832" xr:uid="{F7D1733F-E8A3-4FEB-82D3-6C57E8DD6D41}"/>
    <cellStyle name="Normal 9 3 5 4 3" xfId="4831" xr:uid="{CD810263-4A2F-49B0-A49D-961A6EFD0F0E}"/>
    <cellStyle name="Normal 9 3 5 5" xfId="2362" xr:uid="{E4405F8A-B457-4711-A64B-47644E35E48E}"/>
    <cellStyle name="Normal 9 3 5 5 2" xfId="4833" xr:uid="{582558B2-1ACF-4723-9978-350D8DCA5091}"/>
    <cellStyle name="Normal 9 3 5 6" xfId="4051" xr:uid="{F4D983E6-9703-47CD-A862-947D5803C7F8}"/>
    <cellStyle name="Normal 9 3 5 6 2" xfId="4834" xr:uid="{FC8C9810-AB24-4403-B4CC-765FBC118002}"/>
    <cellStyle name="Normal 9 3 5 7" xfId="4817" xr:uid="{299AEDCC-0DDC-47F8-86B7-C360D1054C90}"/>
    <cellStyle name="Normal 9 3 6" xfId="411" xr:uid="{2E1892A4-2FFB-402F-8D4B-9CCB6F0FA93F}"/>
    <cellStyle name="Normal 9 3 6 2" xfId="855" xr:uid="{E3BAA004-4A11-41E6-84E9-6955FE313911}"/>
    <cellStyle name="Normal 9 3 6 2 2" xfId="2363" xr:uid="{9976F79F-1FE2-4508-A226-23B808DC1088}"/>
    <cellStyle name="Normal 9 3 6 2 2 2" xfId="2364" xr:uid="{C74011A1-05B6-42BC-AF01-DBBEABB86450}"/>
    <cellStyle name="Normal 9 3 6 2 2 2 2" xfId="4838" xr:uid="{44E8B631-1155-40AF-BB18-386490272768}"/>
    <cellStyle name="Normal 9 3 6 2 2 3" xfId="4837" xr:uid="{32618B64-5AAE-431C-AFA4-4CE89C4A1008}"/>
    <cellStyle name="Normal 9 3 6 2 3" xfId="2365" xr:uid="{5FA0E56A-7E13-4B72-92B5-5BBCAF6D3C9B}"/>
    <cellStyle name="Normal 9 3 6 2 3 2" xfId="4839" xr:uid="{634D9195-A79D-4B62-B242-EBEA2981254A}"/>
    <cellStyle name="Normal 9 3 6 2 4" xfId="4052" xr:uid="{15CE663D-2F42-4A0A-8137-CC554812C982}"/>
    <cellStyle name="Normal 9 3 6 2 4 2" xfId="4840" xr:uid="{A2F10C1E-0845-48F9-8B46-83F4AAB43E07}"/>
    <cellStyle name="Normal 9 3 6 2 5" xfId="4836" xr:uid="{6E3BD664-CB8D-4623-BA0C-0BCDF89C9B5F}"/>
    <cellStyle name="Normal 9 3 6 3" xfId="2366" xr:uid="{83625ABE-88E8-41ED-866D-5B4238D18801}"/>
    <cellStyle name="Normal 9 3 6 3 2" xfId="2367" xr:uid="{C51BB6AA-3E02-4D51-A31E-D7FF06306CFB}"/>
    <cellStyle name="Normal 9 3 6 3 2 2" xfId="4842" xr:uid="{EE09FE25-3197-40C4-B2B2-C3AC8E4300C5}"/>
    <cellStyle name="Normal 9 3 6 3 3" xfId="4841" xr:uid="{65A61EDA-FE0F-4650-9618-35CCDF28D263}"/>
    <cellStyle name="Normal 9 3 6 4" xfId="2368" xr:uid="{1A2A1AFD-4F30-455F-92C4-33EBA27C9810}"/>
    <cellStyle name="Normal 9 3 6 4 2" xfId="4843" xr:uid="{5C2143DD-6A4B-489E-91C9-FE950DAF9BE2}"/>
    <cellStyle name="Normal 9 3 6 5" xfId="4053" xr:uid="{B18CD465-B45A-4C8E-9491-19CB6225D292}"/>
    <cellStyle name="Normal 9 3 6 5 2" xfId="4844" xr:uid="{D10B0A71-030A-4A1C-8D73-4A1245C68057}"/>
    <cellStyle name="Normal 9 3 6 6" xfId="4835" xr:uid="{8A790361-4519-494B-9070-32C1705B46B1}"/>
    <cellStyle name="Normal 9 3 7" xfId="856" xr:uid="{09652442-4C88-431A-BD05-7DBB4FD9C571}"/>
    <cellStyle name="Normal 9 3 7 2" xfId="2369" xr:uid="{5A3A8BE4-FD6C-4EBB-89C3-0373FDC9297B}"/>
    <cellStyle name="Normal 9 3 7 2 2" xfId="2370" xr:uid="{D062E9C7-35B3-47DE-BB24-68E6EF3E7543}"/>
    <cellStyle name="Normal 9 3 7 2 2 2" xfId="4847" xr:uid="{F2682EE3-30B7-43BC-9D2D-6E3E69FA8FC3}"/>
    <cellStyle name="Normal 9 3 7 2 3" xfId="4846" xr:uid="{CBD83458-DCCA-4468-8197-C8E7E80FA3CC}"/>
    <cellStyle name="Normal 9 3 7 3" xfId="2371" xr:uid="{47047F6F-C820-4DA7-8EB6-F1626FC4D7C4}"/>
    <cellStyle name="Normal 9 3 7 3 2" xfId="4848" xr:uid="{0D591440-A179-43D9-93BC-1A754F3A3284}"/>
    <cellStyle name="Normal 9 3 7 4" xfId="4054" xr:uid="{7583FD87-5FB8-4A29-9839-BD0E6EA26E16}"/>
    <cellStyle name="Normal 9 3 7 4 2" xfId="4849" xr:uid="{C0A40D0C-818C-4126-9A2C-B65BD30F030C}"/>
    <cellStyle name="Normal 9 3 7 5" xfId="4845" xr:uid="{0A07F9DF-7160-464C-9406-58E76F5A4806}"/>
    <cellStyle name="Normal 9 3 8" xfId="2372" xr:uid="{03F20580-A3D0-427F-AE7F-73F09D169099}"/>
    <cellStyle name="Normal 9 3 8 2" xfId="2373" xr:uid="{738329BA-348F-42F0-88D4-50F0DE392E45}"/>
    <cellStyle name="Normal 9 3 8 2 2" xfId="4851" xr:uid="{4B9BD326-03A7-468F-806C-E7CDE966454C}"/>
    <cellStyle name="Normal 9 3 8 3" xfId="4055" xr:uid="{15E5108F-B688-4F93-9A02-9E93C7E1E5DC}"/>
    <cellStyle name="Normal 9 3 8 3 2" xfId="4852" xr:uid="{A07144C7-2CF1-4D3F-809D-3B1F3B1EFEDB}"/>
    <cellStyle name="Normal 9 3 8 4" xfId="4056" xr:uid="{E4BFBC47-1DED-46CD-A3DE-ED3D2F0B4D85}"/>
    <cellStyle name="Normal 9 3 8 4 2" xfId="4853" xr:uid="{0B9B3F94-EA8B-414A-9F94-EB3BF8365073}"/>
    <cellStyle name="Normal 9 3 8 5" xfId="4850" xr:uid="{FFAF3862-7B78-431D-84DC-5B3F1FEBA365}"/>
    <cellStyle name="Normal 9 3 9" xfId="2374" xr:uid="{5F6CBC11-A2E2-4D97-95B2-84BE0A9A60DB}"/>
    <cellStyle name="Normal 9 3 9 2" xfId="4854" xr:uid="{23F19305-4AB5-4FD6-A031-529A0DECE6FA}"/>
    <cellStyle name="Normal 9 4" xfId="172" xr:uid="{522CAB94-2754-48AF-A3DC-F8F45B35B871}"/>
    <cellStyle name="Normal 9 4 10" xfId="4057" xr:uid="{05EE4E85-EF4A-4B6A-8F76-4CAB5D84919F}"/>
    <cellStyle name="Normal 9 4 10 2" xfId="4856" xr:uid="{ADFE89E5-A468-42E6-9F2F-FA58B7F04AD9}"/>
    <cellStyle name="Normal 9 4 11" xfId="4058" xr:uid="{7CB26136-0839-4BF7-8B1D-B13ACD93FADF}"/>
    <cellStyle name="Normal 9 4 11 2" xfId="4857" xr:uid="{4BBC42FA-77B8-4514-BB2B-D14FF44A22F5}"/>
    <cellStyle name="Normal 9 4 12" xfId="4855" xr:uid="{598063F1-3326-4847-AA86-FFCBA2BAB132}"/>
    <cellStyle name="Normal 9 4 2" xfId="173" xr:uid="{1E262DE3-1DAB-42F1-9DAE-87178C71B6B4}"/>
    <cellStyle name="Normal 9 4 2 10" xfId="4858" xr:uid="{34299D90-CF3F-431F-83BE-CA37BE8667DC}"/>
    <cellStyle name="Normal 9 4 2 2" xfId="174" xr:uid="{5A9CAB2E-D51C-47E0-BE11-5C6D2784F473}"/>
    <cellStyle name="Normal 9 4 2 2 2" xfId="412" xr:uid="{30A0FB69-518B-4568-AC3C-8061F95B0182}"/>
    <cellStyle name="Normal 9 4 2 2 2 2" xfId="857" xr:uid="{4636DE29-9CC4-4906-A0D8-67B43F7F9C8D}"/>
    <cellStyle name="Normal 9 4 2 2 2 2 2" xfId="2375" xr:uid="{3F866669-BDF2-470D-9343-CE154BDE85E3}"/>
    <cellStyle name="Normal 9 4 2 2 2 2 2 2" xfId="2376" xr:uid="{7A840AA5-6D33-4C0F-8686-E6A38BC06380}"/>
    <cellStyle name="Normal 9 4 2 2 2 2 2 2 2" xfId="4863" xr:uid="{B87D0CB7-63A5-4607-8CA2-BC7F23651A8E}"/>
    <cellStyle name="Normal 9 4 2 2 2 2 2 3" xfId="4862" xr:uid="{42F3F3A7-56D5-4CEF-A775-1208EC83EB85}"/>
    <cellStyle name="Normal 9 4 2 2 2 2 3" xfId="2377" xr:uid="{1F902B8F-5E8A-47FF-91D7-C9B8569FC492}"/>
    <cellStyle name="Normal 9 4 2 2 2 2 3 2" xfId="4864" xr:uid="{F33A61C0-A716-4013-9442-EFC761780E9F}"/>
    <cellStyle name="Normal 9 4 2 2 2 2 4" xfId="4059" xr:uid="{F71B980B-0E6E-4F34-998C-56C30B540B3F}"/>
    <cellStyle name="Normal 9 4 2 2 2 2 4 2" xfId="4865" xr:uid="{6B11009E-F816-4F74-BEFD-EF0E8A70DBB4}"/>
    <cellStyle name="Normal 9 4 2 2 2 2 5" xfId="4861" xr:uid="{95DA062E-4C76-4F25-95D7-BC664017EB33}"/>
    <cellStyle name="Normal 9 4 2 2 2 3" xfId="2378" xr:uid="{D2884C46-3B30-45F3-8544-C6BF29D92825}"/>
    <cellStyle name="Normal 9 4 2 2 2 3 2" xfId="2379" xr:uid="{722E1495-9186-4B68-BC02-76A83431F6B6}"/>
    <cellStyle name="Normal 9 4 2 2 2 3 2 2" xfId="4867" xr:uid="{4B74E140-EFD0-4471-995B-16EFBE3C404C}"/>
    <cellStyle name="Normal 9 4 2 2 2 3 3" xfId="4060" xr:uid="{1CAE8A4B-28E4-4620-A546-C3E00BFE3E79}"/>
    <cellStyle name="Normal 9 4 2 2 2 3 3 2" xfId="4868" xr:uid="{6DCDB88A-870F-4BB2-AC6B-C41383A74404}"/>
    <cellStyle name="Normal 9 4 2 2 2 3 4" xfId="4061" xr:uid="{288C4598-5C0B-44D4-A57F-9DBA8BD57F96}"/>
    <cellStyle name="Normal 9 4 2 2 2 3 4 2" xfId="4869" xr:uid="{6E0657F6-3E7A-4D5D-8AE6-0D2BE355A904}"/>
    <cellStyle name="Normal 9 4 2 2 2 3 5" xfId="4866" xr:uid="{F7629E5C-DF94-4C95-B520-30C70CF9A777}"/>
    <cellStyle name="Normal 9 4 2 2 2 4" xfId="2380" xr:uid="{79174E0D-AE95-444C-9E8C-23B62FAC1E80}"/>
    <cellStyle name="Normal 9 4 2 2 2 4 2" xfId="4870" xr:uid="{25B9A328-1B98-49D0-AF6D-43EF06775B40}"/>
    <cellStyle name="Normal 9 4 2 2 2 5" xfId="4062" xr:uid="{7315BCB2-BAE9-4834-9980-4E47DF00F905}"/>
    <cellStyle name="Normal 9 4 2 2 2 5 2" xfId="4871" xr:uid="{6EBF2ADE-C9D5-4E78-8D1A-8D248113E449}"/>
    <cellStyle name="Normal 9 4 2 2 2 6" xfId="4063" xr:uid="{6F47FF61-EE4F-435C-B75E-4DDD8272197F}"/>
    <cellStyle name="Normal 9 4 2 2 2 6 2" xfId="4872" xr:uid="{82078507-A0F6-431B-909E-BD3751E65EB3}"/>
    <cellStyle name="Normal 9 4 2 2 2 7" xfId="4860" xr:uid="{FAC7689D-BE0D-4C72-A204-B6CEFCA16F9E}"/>
    <cellStyle name="Normal 9 4 2 2 3" xfId="858" xr:uid="{F9043366-AA10-443B-92C6-5ACF64990D9B}"/>
    <cellStyle name="Normal 9 4 2 2 3 2" xfId="2381" xr:uid="{7B4C2D4A-36DE-46FC-9A3A-9F258AA37961}"/>
    <cellStyle name="Normal 9 4 2 2 3 2 2" xfId="2382" xr:uid="{9E2CC5B0-822F-4577-8B33-19E659C3CCDF}"/>
    <cellStyle name="Normal 9 4 2 2 3 2 2 2" xfId="4875" xr:uid="{B9008BCD-5BA7-4E6F-B67F-0B2C52D2073C}"/>
    <cellStyle name="Normal 9 4 2 2 3 2 3" xfId="4064" xr:uid="{48057EA6-AAFD-4E76-B3F5-F73E8BC81B05}"/>
    <cellStyle name="Normal 9 4 2 2 3 2 3 2" xfId="4876" xr:uid="{24E2BFC0-7A65-4679-B938-B7CCF1CAA554}"/>
    <cellStyle name="Normal 9 4 2 2 3 2 4" xfId="4065" xr:uid="{F21EDE7C-B5A0-43A8-8748-A6E7B4AD83F8}"/>
    <cellStyle name="Normal 9 4 2 2 3 2 4 2" xfId="4877" xr:uid="{AD06CB7F-1A64-4875-A4D4-72B8F99F97E9}"/>
    <cellStyle name="Normal 9 4 2 2 3 2 5" xfId="4874" xr:uid="{F95F2F51-373E-4F14-A1B3-BC4DBF785903}"/>
    <cellStyle name="Normal 9 4 2 2 3 3" xfId="2383" xr:uid="{E4C935E4-D1F5-42C8-83F8-F9C9A243D8A6}"/>
    <cellStyle name="Normal 9 4 2 2 3 3 2" xfId="4878" xr:uid="{F20AB910-092B-475E-8C66-86DA43F1311B}"/>
    <cellStyle name="Normal 9 4 2 2 3 4" xfId="4066" xr:uid="{4C694906-D800-48E1-8529-CEB6C2AE6CAC}"/>
    <cellStyle name="Normal 9 4 2 2 3 4 2" xfId="4879" xr:uid="{53319558-DC5D-4371-A2B4-4CB0D3E6F93C}"/>
    <cellStyle name="Normal 9 4 2 2 3 5" xfId="4067" xr:uid="{9C840D0F-BDD5-4EA8-B2A7-0B271DFC4E0E}"/>
    <cellStyle name="Normal 9 4 2 2 3 5 2" xfId="4880" xr:uid="{65A50332-6784-4E2A-92B6-BFA2E755762C}"/>
    <cellStyle name="Normal 9 4 2 2 3 6" xfId="4873" xr:uid="{3EBD4078-EC98-418E-98AD-17FF3CC69886}"/>
    <cellStyle name="Normal 9 4 2 2 4" xfId="2384" xr:uid="{29BA72BC-9FAF-41A9-A8E2-CE1E57C84ECC}"/>
    <cellStyle name="Normal 9 4 2 2 4 2" xfId="2385" xr:uid="{28A04D7C-FB53-41ED-B891-A23C1B25BFD3}"/>
    <cellStyle name="Normal 9 4 2 2 4 2 2" xfId="4882" xr:uid="{50C3D63A-8A35-4D37-A8DC-489C0606EBEE}"/>
    <cellStyle name="Normal 9 4 2 2 4 3" xfId="4068" xr:uid="{3CD099CC-95BD-4E74-A44E-5349207BDD8F}"/>
    <cellStyle name="Normal 9 4 2 2 4 3 2" xfId="4883" xr:uid="{4C1D1DDF-00F7-4044-87F8-5226DEBA2B0F}"/>
    <cellStyle name="Normal 9 4 2 2 4 4" xfId="4069" xr:uid="{54FA9DC9-9494-406E-AA01-22709B14ED46}"/>
    <cellStyle name="Normal 9 4 2 2 4 4 2" xfId="4884" xr:uid="{9028644A-37DD-46DC-AD64-57874AA93FA5}"/>
    <cellStyle name="Normal 9 4 2 2 4 5" xfId="4881" xr:uid="{64FBD34E-E243-4921-9138-8F79F6FA7908}"/>
    <cellStyle name="Normal 9 4 2 2 5" xfId="2386" xr:uid="{9933E38F-A41F-433A-A084-6C842B3A08BB}"/>
    <cellStyle name="Normal 9 4 2 2 5 2" xfId="4070" xr:uid="{1598B81E-AC6A-4CE6-8F1C-FC221F589ADC}"/>
    <cellStyle name="Normal 9 4 2 2 5 2 2" xfId="4886" xr:uid="{649B28E9-8285-4876-8167-A8644B11739D}"/>
    <cellStyle name="Normal 9 4 2 2 5 3" xfId="4071" xr:uid="{8920EFA0-CE86-4C70-A4B0-94C086A19557}"/>
    <cellStyle name="Normal 9 4 2 2 5 3 2" xfId="4887" xr:uid="{E576482B-6F18-46A4-A1A7-445DB166C438}"/>
    <cellStyle name="Normal 9 4 2 2 5 4" xfId="4072" xr:uid="{001088F2-3DFD-430F-8892-AB40B05A1F0A}"/>
    <cellStyle name="Normal 9 4 2 2 5 4 2" xfId="4888" xr:uid="{A75C4C66-A4AB-4C74-893C-CB7A386AB7FB}"/>
    <cellStyle name="Normal 9 4 2 2 5 5" xfId="4885" xr:uid="{4D8FF7F4-2761-4A5E-897E-E7FA79311BE6}"/>
    <cellStyle name="Normal 9 4 2 2 6" xfId="4073" xr:uid="{3476423E-7AD9-4CE0-823A-2F151D5C4F88}"/>
    <cellStyle name="Normal 9 4 2 2 6 2" xfId="4889" xr:uid="{B8185DBA-DAED-4304-B5CE-6F970172D516}"/>
    <cellStyle name="Normal 9 4 2 2 7" xfId="4074" xr:uid="{57D6E043-43D9-41BA-A6F9-1F395967884C}"/>
    <cellStyle name="Normal 9 4 2 2 7 2" xfId="4890" xr:uid="{011720E7-8DBE-4975-BFCF-3FE6441BBE99}"/>
    <cellStyle name="Normal 9 4 2 2 8" xfId="4075" xr:uid="{86466442-361F-47BA-BD83-5995C3120D0F}"/>
    <cellStyle name="Normal 9 4 2 2 8 2" xfId="4891" xr:uid="{A4AA4C7C-7818-4FAF-9774-17E907B5051A}"/>
    <cellStyle name="Normal 9 4 2 2 9" xfId="4859" xr:uid="{F7D4A330-9C31-4215-A970-E56DACF9E07E}"/>
    <cellStyle name="Normal 9 4 2 3" xfId="413" xr:uid="{EE504EA4-9A11-4F15-8DF9-AE3BEAA6329D}"/>
    <cellStyle name="Normal 9 4 2 3 2" xfId="859" xr:uid="{380B7828-2072-48C8-AAEA-FF9EFCF0C583}"/>
    <cellStyle name="Normal 9 4 2 3 2 2" xfId="860" xr:uid="{AC8169B5-D4B3-4BF8-8B5C-1832C41554A1}"/>
    <cellStyle name="Normal 9 4 2 3 2 2 2" xfId="2387" xr:uid="{E7D5159C-D3F5-4043-BBCD-19CA02AD213F}"/>
    <cellStyle name="Normal 9 4 2 3 2 2 2 2" xfId="2388" xr:uid="{7BA2D579-FDF5-4D1D-87C5-17E15E5953AA}"/>
    <cellStyle name="Normal 9 4 2 3 2 2 2 2 2" xfId="4896" xr:uid="{DADDF623-BD42-4141-A8A8-02EE17256782}"/>
    <cellStyle name="Normal 9 4 2 3 2 2 2 3" xfId="4895" xr:uid="{5206F9E5-5856-4065-B8CA-CF31374184EA}"/>
    <cellStyle name="Normal 9 4 2 3 2 2 3" xfId="2389" xr:uid="{54FDCF0A-DBD3-48B6-95FE-A4150F26943D}"/>
    <cellStyle name="Normal 9 4 2 3 2 2 3 2" xfId="4897" xr:uid="{48657885-92B8-4FBD-B20C-FF3B46B6D4A5}"/>
    <cellStyle name="Normal 9 4 2 3 2 2 4" xfId="4894" xr:uid="{DD708D9E-790E-41F8-9EA9-D211ECF6C17B}"/>
    <cellStyle name="Normal 9 4 2 3 2 3" xfId="2390" xr:uid="{1768C1DC-3447-4C52-AAD1-1CE52A37D059}"/>
    <cellStyle name="Normal 9 4 2 3 2 3 2" xfId="2391" xr:uid="{497289FD-9F31-4C03-A4BC-193474795BFF}"/>
    <cellStyle name="Normal 9 4 2 3 2 3 2 2" xfId="4899" xr:uid="{90224409-D85D-429E-B2A1-8653E50A129D}"/>
    <cellStyle name="Normal 9 4 2 3 2 3 3" xfId="4898" xr:uid="{7CE47F36-4ECE-4792-95E5-4B9A1F52BED8}"/>
    <cellStyle name="Normal 9 4 2 3 2 4" xfId="2392" xr:uid="{35FF3906-B3F0-433C-A564-F66EA13B7B24}"/>
    <cellStyle name="Normal 9 4 2 3 2 4 2" xfId="4900" xr:uid="{684B5EBC-340E-4ABE-8AAA-67671ED08518}"/>
    <cellStyle name="Normal 9 4 2 3 2 5" xfId="4893" xr:uid="{F3FA8D49-0CC7-4DA5-B00E-967CBD26A72D}"/>
    <cellStyle name="Normal 9 4 2 3 3" xfId="861" xr:uid="{95009860-DCD6-42B7-B619-53B08B797BF2}"/>
    <cellStyle name="Normal 9 4 2 3 3 2" xfId="2393" xr:uid="{C5D45D90-CE6C-418E-ABE3-075F00636983}"/>
    <cellStyle name="Normal 9 4 2 3 3 2 2" xfId="2394" xr:uid="{2891332A-3933-4392-9759-AA6B989E5A01}"/>
    <cellStyle name="Normal 9 4 2 3 3 2 2 2" xfId="4903" xr:uid="{6B37DC7E-2762-40B9-81B8-1F2EEE94218A}"/>
    <cellStyle name="Normal 9 4 2 3 3 2 3" xfId="4902" xr:uid="{138E6399-8715-48D9-837B-4217F45CBE31}"/>
    <cellStyle name="Normal 9 4 2 3 3 3" xfId="2395" xr:uid="{98AE0E82-212F-4B1D-ADD3-2C7D91A96E8C}"/>
    <cellStyle name="Normal 9 4 2 3 3 3 2" xfId="4904" xr:uid="{1803CD0A-556B-420A-9DEA-429689E5EC56}"/>
    <cellStyle name="Normal 9 4 2 3 3 4" xfId="4076" xr:uid="{E1F8301B-AAE2-4ECB-8464-A103A19504E5}"/>
    <cellStyle name="Normal 9 4 2 3 3 4 2" xfId="4905" xr:uid="{EAFE924E-4645-4560-A691-22AA1556E10E}"/>
    <cellStyle name="Normal 9 4 2 3 3 5" xfId="4901" xr:uid="{786D04B9-1BC6-41FE-9A7A-652131F9E1C4}"/>
    <cellStyle name="Normal 9 4 2 3 4" xfId="2396" xr:uid="{B9D0A3B7-F71C-43BA-A6DC-56D72B834490}"/>
    <cellStyle name="Normal 9 4 2 3 4 2" xfId="2397" xr:uid="{1F535E5F-55AE-4CA3-B940-4A1C5542E0F8}"/>
    <cellStyle name="Normal 9 4 2 3 4 2 2" xfId="4907" xr:uid="{712E8751-EA17-4186-A103-F43C3E794A3F}"/>
    <cellStyle name="Normal 9 4 2 3 4 3" xfId="4906" xr:uid="{0D36CA22-6F95-4AD9-99DB-4DD8E1E2A8D2}"/>
    <cellStyle name="Normal 9 4 2 3 5" xfId="2398" xr:uid="{46F28815-7558-49A8-9947-3D1770168E36}"/>
    <cellStyle name="Normal 9 4 2 3 5 2" xfId="4908" xr:uid="{41C8E45F-81CE-4B34-96FF-256B86383DEF}"/>
    <cellStyle name="Normal 9 4 2 3 6" xfId="4077" xr:uid="{3CE56192-5AD2-481B-B68C-D55258416A05}"/>
    <cellStyle name="Normal 9 4 2 3 6 2" xfId="4909" xr:uid="{0402C301-90EE-4AC1-BF9C-FC1B6F9D8667}"/>
    <cellStyle name="Normal 9 4 2 3 7" xfId="4892" xr:uid="{EEC90E2B-41AF-4009-A9D9-8A40C0F3F977}"/>
    <cellStyle name="Normal 9 4 2 4" xfId="414" xr:uid="{62D064E4-13E7-4B2B-AC6D-C98FFE519DE5}"/>
    <cellStyle name="Normal 9 4 2 4 2" xfId="862" xr:uid="{17A0C72A-8803-4C83-AC8E-17087D820DC6}"/>
    <cellStyle name="Normal 9 4 2 4 2 2" xfId="2399" xr:uid="{DD462094-40CE-4334-B5C8-4665D32344A6}"/>
    <cellStyle name="Normal 9 4 2 4 2 2 2" xfId="2400" xr:uid="{D9D5BDB2-9BC1-4423-9CBB-C1569D77FEE1}"/>
    <cellStyle name="Normal 9 4 2 4 2 2 2 2" xfId="4913" xr:uid="{34E2EFAA-43E9-48CB-ACA5-97F57EB237A0}"/>
    <cellStyle name="Normal 9 4 2 4 2 2 3" xfId="4912" xr:uid="{7096FBA0-6D61-4853-AC4D-3C7F289D9812}"/>
    <cellStyle name="Normal 9 4 2 4 2 3" xfId="2401" xr:uid="{5479BBDB-8C70-4E56-B14F-3DD95484198F}"/>
    <cellStyle name="Normal 9 4 2 4 2 3 2" xfId="4914" xr:uid="{77DF02B1-4D5E-4B2A-8EAC-11EC980A7CCD}"/>
    <cellStyle name="Normal 9 4 2 4 2 4" xfId="4078" xr:uid="{D4EA6D61-8959-4DA8-9831-6B1A5BCDC4CF}"/>
    <cellStyle name="Normal 9 4 2 4 2 4 2" xfId="4915" xr:uid="{3020618F-9276-40A5-BC52-AD561C986EFC}"/>
    <cellStyle name="Normal 9 4 2 4 2 5" xfId="4911" xr:uid="{15102549-50A5-4F59-999B-B623C6FA5A28}"/>
    <cellStyle name="Normal 9 4 2 4 3" xfId="2402" xr:uid="{E8D5D904-7487-465F-BEA0-964E12A0DA91}"/>
    <cellStyle name="Normal 9 4 2 4 3 2" xfId="2403" xr:uid="{A6019191-B271-4469-854E-8C7B3544F95B}"/>
    <cellStyle name="Normal 9 4 2 4 3 2 2" xfId="4917" xr:uid="{33BB47CF-FB91-4D82-A779-95EE2403612A}"/>
    <cellStyle name="Normal 9 4 2 4 3 3" xfId="4916" xr:uid="{4A9DC70E-8351-4E1B-8705-B8E0C7F564E4}"/>
    <cellStyle name="Normal 9 4 2 4 4" xfId="2404" xr:uid="{E15444C8-C664-4340-BB10-1829670443EB}"/>
    <cellStyle name="Normal 9 4 2 4 4 2" xfId="4918" xr:uid="{F621EB07-762D-4A13-BC8E-37B089246821}"/>
    <cellStyle name="Normal 9 4 2 4 5" xfId="4079" xr:uid="{8DE26E5F-EEE3-49D0-B8CF-ECC64F11BF42}"/>
    <cellStyle name="Normal 9 4 2 4 5 2" xfId="4919" xr:uid="{5C98DDBA-C74B-40BB-AB2D-FBBFAC82DF2E}"/>
    <cellStyle name="Normal 9 4 2 4 6" xfId="4910" xr:uid="{9D89A7C6-7F97-4971-933B-07C5F6D5E83B}"/>
    <cellStyle name="Normal 9 4 2 5" xfId="415" xr:uid="{83C2A69E-D824-446C-9390-63598A0A2FAE}"/>
    <cellStyle name="Normal 9 4 2 5 2" xfId="2405" xr:uid="{54D15D79-C3DF-4D79-B32E-F9A57F5F7E7D}"/>
    <cellStyle name="Normal 9 4 2 5 2 2" xfId="2406" xr:uid="{D1E85B2D-6395-4839-A26C-3AB4BC7D1759}"/>
    <cellStyle name="Normal 9 4 2 5 2 2 2" xfId="4922" xr:uid="{708A3E11-58D0-47D4-BDCF-D567FFE14D66}"/>
    <cellStyle name="Normal 9 4 2 5 2 3" xfId="4921" xr:uid="{6A9E4FE7-1AD4-44A7-ABBF-B1D5A31D7977}"/>
    <cellStyle name="Normal 9 4 2 5 3" xfId="2407" xr:uid="{56FBAAFC-9CCD-4353-A3F0-C39996ECDB74}"/>
    <cellStyle name="Normal 9 4 2 5 3 2" xfId="4923" xr:uid="{38FBD97D-B96E-496E-982C-C5EBCB3EC25B}"/>
    <cellStyle name="Normal 9 4 2 5 4" xfId="4080" xr:uid="{D452CF20-0789-40BA-88B5-5F8F5567E60A}"/>
    <cellStyle name="Normal 9 4 2 5 4 2" xfId="4924" xr:uid="{6AC7BBB5-BC9A-4023-A835-EA2D15E3DDE7}"/>
    <cellStyle name="Normal 9 4 2 5 5" xfId="4920" xr:uid="{C2E51426-1E0A-4140-9DD9-D93497A5EF81}"/>
    <cellStyle name="Normal 9 4 2 6" xfId="2408" xr:uid="{3EC41ACD-76B6-41CF-9E4B-EFDA83FFF607}"/>
    <cellStyle name="Normal 9 4 2 6 2" xfId="2409" xr:uid="{F36E8AC6-3332-4807-801C-9F19F4CDFCF6}"/>
    <cellStyle name="Normal 9 4 2 6 2 2" xfId="4926" xr:uid="{15C5A9DC-C7BC-4B1E-8046-E134D7EB574E}"/>
    <cellStyle name="Normal 9 4 2 6 3" xfId="4081" xr:uid="{F833204B-1657-4A52-BFB7-73639485A1B0}"/>
    <cellStyle name="Normal 9 4 2 6 3 2" xfId="4927" xr:uid="{F02BB83F-D7AB-4BF7-B40E-214691E7CD1F}"/>
    <cellStyle name="Normal 9 4 2 6 4" xfId="4082" xr:uid="{73DF79B9-93E3-4E17-A819-DA4F5CA14B03}"/>
    <cellStyle name="Normal 9 4 2 6 4 2" xfId="4928" xr:uid="{29A8C817-D583-4346-9E9C-6666BB45D150}"/>
    <cellStyle name="Normal 9 4 2 6 5" xfId="4925" xr:uid="{34AEBA8A-FE81-4F59-8F87-87EA6DA49563}"/>
    <cellStyle name="Normal 9 4 2 7" xfId="2410" xr:uid="{2D62010E-F162-4AEE-B191-EB715281DDD1}"/>
    <cellStyle name="Normal 9 4 2 7 2" xfId="4929" xr:uid="{ABBEADDB-92A0-40CA-A323-0D1411C91B3F}"/>
    <cellStyle name="Normal 9 4 2 8" xfId="4083" xr:uid="{F49618C4-1418-43D6-BD24-4D89D75DBB07}"/>
    <cellStyle name="Normal 9 4 2 8 2" xfId="4930" xr:uid="{BCD75B27-3037-49B1-89B5-4E3AAB8FFA1B}"/>
    <cellStyle name="Normal 9 4 2 9" xfId="4084" xr:uid="{3E158FFA-AD93-4A13-86E9-4E5964AACE0E}"/>
    <cellStyle name="Normal 9 4 2 9 2" xfId="4931" xr:uid="{B52B54EB-8C53-4395-B4D7-F4177F128C1F}"/>
    <cellStyle name="Normal 9 4 3" xfId="175" xr:uid="{CEFF1C8B-59CC-486E-8A59-10AAC782D46B}"/>
    <cellStyle name="Normal 9 4 3 2" xfId="176" xr:uid="{55371A9F-68EF-4C1B-970A-8ADE933614F4}"/>
    <cellStyle name="Normal 9 4 3 2 2" xfId="863" xr:uid="{47245C9F-6FD1-477D-B903-A03D687265FA}"/>
    <cellStyle name="Normal 9 4 3 2 2 2" xfId="2411" xr:uid="{2F472E6B-912A-4EE4-B49B-762F8D4B617D}"/>
    <cellStyle name="Normal 9 4 3 2 2 2 2" xfId="2412" xr:uid="{0644BC11-F8D8-444E-82C5-19B279B56517}"/>
    <cellStyle name="Normal 9 4 3 2 2 2 2 2" xfId="4500" xr:uid="{108FEFFE-1635-4EE4-B875-AA8C23CEEC39}"/>
    <cellStyle name="Normal 9 4 3 2 2 2 2 2 2" xfId="5307" xr:uid="{06C77130-0D6F-439D-A5BD-9F6FDB7E9FCB}"/>
    <cellStyle name="Normal 9 4 3 2 2 2 2 2 3" xfId="4936" xr:uid="{FAF3865D-C6C8-4633-A75F-EDD0676D00A0}"/>
    <cellStyle name="Normal 9 4 3 2 2 2 3" xfId="4501" xr:uid="{79CDC217-BC7D-4E13-AFD6-3DFE689FD253}"/>
    <cellStyle name="Normal 9 4 3 2 2 2 3 2" xfId="5308" xr:uid="{364A158D-3198-46F4-B520-5533673D38C3}"/>
    <cellStyle name="Normal 9 4 3 2 2 2 3 3" xfId="4935" xr:uid="{71304C0A-76D9-4BE8-A3A5-432515FA4C97}"/>
    <cellStyle name="Normal 9 4 3 2 2 3" xfId="2413" xr:uid="{8B82E63C-DCF8-497F-A1EB-4F099DB067BB}"/>
    <cellStyle name="Normal 9 4 3 2 2 3 2" xfId="4502" xr:uid="{F9D03B6D-B898-4F6E-9D0A-F2D391F235A6}"/>
    <cellStyle name="Normal 9 4 3 2 2 3 2 2" xfId="5309" xr:uid="{B195E487-1C29-404C-A60E-A2E18018946E}"/>
    <cellStyle name="Normal 9 4 3 2 2 3 2 3" xfId="4937" xr:uid="{4B7A55C5-EF01-4660-B343-EAE0B72EE4F3}"/>
    <cellStyle name="Normal 9 4 3 2 2 4" xfId="4085" xr:uid="{9E073958-C90B-4032-A454-2034757D2CCF}"/>
    <cellStyle name="Normal 9 4 3 2 2 4 2" xfId="4938" xr:uid="{6D56E21E-DC7E-47D7-9BE7-E9630B9F76AD}"/>
    <cellStyle name="Normal 9 4 3 2 2 5" xfId="4934" xr:uid="{B354A925-05F5-4D8F-A32F-78A7BA36269D}"/>
    <cellStyle name="Normal 9 4 3 2 3" xfId="2414" xr:uid="{74204DB5-9843-450D-9322-DAEBBCA6BB08}"/>
    <cellStyle name="Normal 9 4 3 2 3 2" xfId="2415" xr:uid="{0A621447-E111-45AA-9AF4-CB804B8ABF0B}"/>
    <cellStyle name="Normal 9 4 3 2 3 2 2" xfId="4503" xr:uid="{CDAF5882-84AD-42BD-8687-567BE7282174}"/>
    <cellStyle name="Normal 9 4 3 2 3 2 2 2" xfId="5310" xr:uid="{83368BFB-CC00-4341-8677-58B7A5083EBE}"/>
    <cellStyle name="Normal 9 4 3 2 3 2 2 3" xfId="4940" xr:uid="{692EBAA6-EBB5-4E26-92C1-34A75DB14AFC}"/>
    <cellStyle name="Normal 9 4 3 2 3 3" xfId="4086" xr:uid="{33BE9225-5B94-4479-B250-8EFD158419A2}"/>
    <cellStyle name="Normal 9 4 3 2 3 3 2" xfId="4941" xr:uid="{A1A41889-2205-4773-A85F-07F17E6C9348}"/>
    <cellStyle name="Normal 9 4 3 2 3 4" xfId="4087" xr:uid="{33E47CC4-36D7-4888-8D37-8AD479F68234}"/>
    <cellStyle name="Normal 9 4 3 2 3 4 2" xfId="4942" xr:uid="{B55A3453-89EA-4C50-AF90-E65E2B283F21}"/>
    <cellStyle name="Normal 9 4 3 2 3 5" xfId="4939" xr:uid="{1B1D7725-4507-4E98-B82E-FBDE7FFE0B53}"/>
    <cellStyle name="Normal 9 4 3 2 4" xfId="2416" xr:uid="{A31C0107-5218-44FA-8678-B5D781EEF93A}"/>
    <cellStyle name="Normal 9 4 3 2 4 2" xfId="4504" xr:uid="{73559226-0643-4CEC-9E4C-0462F222C70D}"/>
    <cellStyle name="Normal 9 4 3 2 4 2 2" xfId="5311" xr:uid="{70657725-BA09-4B99-966A-A7FE3FBBB83C}"/>
    <cellStyle name="Normal 9 4 3 2 4 2 3" xfId="4943" xr:uid="{35CB3FC1-5CA6-4284-BB31-3F1926F948A7}"/>
    <cellStyle name="Normal 9 4 3 2 5" xfId="4088" xr:uid="{E5E455F2-033B-47C3-B6AF-B29E54B49AA6}"/>
    <cellStyle name="Normal 9 4 3 2 5 2" xfId="4944" xr:uid="{9504971B-AAA2-402E-9F4F-180A323EA009}"/>
    <cellStyle name="Normal 9 4 3 2 6" xfId="4089" xr:uid="{AF6A52A6-86FA-40E6-8B66-5BC436484261}"/>
    <cellStyle name="Normal 9 4 3 2 6 2" xfId="4945" xr:uid="{25886A71-E81B-4650-B977-AA8C6E545E3D}"/>
    <cellStyle name="Normal 9 4 3 2 7" xfId="4933" xr:uid="{E33AEFB6-9FBB-49D2-A6D7-BC80CD3DC15E}"/>
    <cellStyle name="Normal 9 4 3 3" xfId="416" xr:uid="{7E56477A-46DC-4F78-AAB4-B1F21B56B1D1}"/>
    <cellStyle name="Normal 9 4 3 3 2" xfId="2417" xr:uid="{C8BD2039-F9AE-47DC-B2F2-EBBB927618B9}"/>
    <cellStyle name="Normal 9 4 3 3 2 2" xfId="2418" xr:uid="{BD6CED04-9D37-48AA-B79C-D13B11C0C1B8}"/>
    <cellStyle name="Normal 9 4 3 3 2 2 2" xfId="4505" xr:uid="{65CE90F4-1B16-4B83-B770-8BB1A5EB3058}"/>
    <cellStyle name="Normal 9 4 3 3 2 2 2 2" xfId="5312" xr:uid="{9A58BD5D-D4C5-4EAC-9BA0-B975AD93D624}"/>
    <cellStyle name="Normal 9 4 3 3 2 2 2 3" xfId="4948" xr:uid="{6AE4AF77-1F80-4F8A-8A68-6B5C3E74BF73}"/>
    <cellStyle name="Normal 9 4 3 3 2 3" xfId="4090" xr:uid="{88035664-A8A2-4024-B6B9-61A0F1F059BA}"/>
    <cellStyle name="Normal 9 4 3 3 2 3 2" xfId="4949" xr:uid="{101F679D-D0AE-4B83-ABCD-D106566C72FB}"/>
    <cellStyle name="Normal 9 4 3 3 2 4" xfId="4091" xr:uid="{BB489A87-8797-411C-8DF3-9F77FEDB4B5B}"/>
    <cellStyle name="Normal 9 4 3 3 2 4 2" xfId="4950" xr:uid="{1171A7E1-7A42-4C43-B985-F5C54C36B4F9}"/>
    <cellStyle name="Normal 9 4 3 3 2 5" xfId="4947" xr:uid="{4B106D5D-9D7D-4EA4-B1AB-1D9726B49C25}"/>
    <cellStyle name="Normal 9 4 3 3 3" xfId="2419" xr:uid="{9ADF25E6-01FB-46BF-8C49-5AAA2CABB3DA}"/>
    <cellStyle name="Normal 9 4 3 3 3 2" xfId="4506" xr:uid="{2129348C-9B25-43F1-8864-7B0A51C6493D}"/>
    <cellStyle name="Normal 9 4 3 3 3 2 2" xfId="5313" xr:uid="{86A43370-5656-4BFD-AA68-AA165D13C108}"/>
    <cellStyle name="Normal 9 4 3 3 3 2 3" xfId="4951" xr:uid="{80004046-7BA0-418F-87FA-64DE6550C6F9}"/>
    <cellStyle name="Normal 9 4 3 3 4" xfId="4092" xr:uid="{0F7AFADE-915A-458C-ACBF-DEB9624ACA81}"/>
    <cellStyle name="Normal 9 4 3 3 4 2" xfId="4952" xr:uid="{FCCF26D7-A32B-443B-A9B2-3FDE78DE5E80}"/>
    <cellStyle name="Normal 9 4 3 3 5" xfId="4093" xr:uid="{D3ECBD8E-6A57-4B48-927A-81CF7912E146}"/>
    <cellStyle name="Normal 9 4 3 3 5 2" xfId="4953" xr:uid="{707177C0-DD54-42CB-8263-A1396AECC617}"/>
    <cellStyle name="Normal 9 4 3 3 6" xfId="4946" xr:uid="{22F81DBF-F2F8-4491-B7B7-E432E831E6E5}"/>
    <cellStyle name="Normal 9 4 3 4" xfId="2420" xr:uid="{D3AFF394-2240-4162-8595-B6CC306AADA4}"/>
    <cellStyle name="Normal 9 4 3 4 2" xfId="2421" xr:uid="{6C97F349-FEFF-4600-8ECD-0E929BC0AA91}"/>
    <cellStyle name="Normal 9 4 3 4 2 2" xfId="4507" xr:uid="{3D85BD9E-BA7B-46C2-835A-5A9C3FE9ABD7}"/>
    <cellStyle name="Normal 9 4 3 4 2 2 2" xfId="5314" xr:uid="{75B24445-7F02-4E00-B25E-88C3E3A495A9}"/>
    <cellStyle name="Normal 9 4 3 4 2 2 3" xfId="4955" xr:uid="{F833E771-2A92-4B62-9958-979774DA958C}"/>
    <cellStyle name="Normal 9 4 3 4 3" xfId="4094" xr:uid="{A550C244-CC46-42E9-9982-EAE7C4FDDA47}"/>
    <cellStyle name="Normal 9 4 3 4 3 2" xfId="4956" xr:uid="{199E91B3-AF11-4459-85C9-AE9ED30061C2}"/>
    <cellStyle name="Normal 9 4 3 4 4" xfId="4095" xr:uid="{7188677E-46A8-4840-9E31-DCA6F701F277}"/>
    <cellStyle name="Normal 9 4 3 4 4 2" xfId="4957" xr:uid="{73A91AD5-B48D-478C-AD72-D4114393FB2A}"/>
    <cellStyle name="Normal 9 4 3 4 5" xfId="4954" xr:uid="{B2BD3E1D-03B5-4963-95BF-E3CC250A6A3F}"/>
    <cellStyle name="Normal 9 4 3 5" xfId="2422" xr:uid="{C358D2C8-6503-4F21-8F8E-E7BD49552AA0}"/>
    <cellStyle name="Normal 9 4 3 5 2" xfId="4096" xr:uid="{06D7D4A1-CE32-4CD6-8F9F-B31D833C2FDB}"/>
    <cellStyle name="Normal 9 4 3 5 2 2" xfId="4959" xr:uid="{22D234E0-9D1C-435A-9F05-7AE0560DAE2C}"/>
    <cellStyle name="Normal 9 4 3 5 3" xfId="4097" xr:uid="{F185823A-77B5-4675-8A1E-ADFC49F69EDF}"/>
    <cellStyle name="Normal 9 4 3 5 3 2" xfId="4960" xr:uid="{A19E1B67-B2BE-4DEC-8061-13E829539FE9}"/>
    <cellStyle name="Normal 9 4 3 5 4" xfId="4098" xr:uid="{D3920AFD-CBA9-48DD-B53A-5C685930B0E7}"/>
    <cellStyle name="Normal 9 4 3 5 4 2" xfId="4961" xr:uid="{12650963-BFB3-4589-BD8A-81A583DE8D5F}"/>
    <cellStyle name="Normal 9 4 3 5 5" xfId="4958" xr:uid="{65E544E3-3686-4E11-AE08-D201A5C55F5A}"/>
    <cellStyle name="Normal 9 4 3 6" xfId="4099" xr:uid="{7D696ED5-5EF9-415D-9B01-EF2283841BBD}"/>
    <cellStyle name="Normal 9 4 3 6 2" xfId="4962" xr:uid="{138FD82F-7661-4761-A6AB-6A2AA6652A88}"/>
    <cellStyle name="Normal 9 4 3 7" xfId="4100" xr:uid="{91056ACE-E86B-4920-A8F3-7D26B2411209}"/>
    <cellStyle name="Normal 9 4 3 7 2" xfId="4963" xr:uid="{8D2C69CD-7806-4B55-A76E-95239967C30D}"/>
    <cellStyle name="Normal 9 4 3 8" xfId="4101" xr:uid="{9A744718-612B-4208-92FC-6DA3A7FF5970}"/>
    <cellStyle name="Normal 9 4 3 8 2" xfId="4964" xr:uid="{C80C6076-B690-4A03-883F-57E3A9B713AD}"/>
    <cellStyle name="Normal 9 4 3 9" xfId="4932" xr:uid="{05C3E3E3-26E9-43F9-AB7B-AD40B7397FAA}"/>
    <cellStyle name="Normal 9 4 4" xfId="177" xr:uid="{250F5A2A-B708-4586-A784-8F69B7E06B21}"/>
    <cellStyle name="Normal 9 4 4 2" xfId="864" xr:uid="{EA57AB65-A01B-4F86-B7F5-8FDD4B82245F}"/>
    <cellStyle name="Normal 9 4 4 2 2" xfId="865" xr:uid="{3F071B8C-EE9F-4F1E-8C77-874A64AEEBF7}"/>
    <cellStyle name="Normal 9 4 4 2 2 2" xfId="2423" xr:uid="{C2DB60E2-444D-4EC0-9F5A-0406F3F05B58}"/>
    <cellStyle name="Normal 9 4 4 2 2 2 2" xfId="2424" xr:uid="{2540E726-9CE8-4CB2-8334-4048275737F1}"/>
    <cellStyle name="Normal 9 4 4 2 2 2 2 2" xfId="4969" xr:uid="{5669B2E5-DE32-4C46-B30A-82E17178D16B}"/>
    <cellStyle name="Normal 9 4 4 2 2 2 3" xfId="4968" xr:uid="{E0911219-2746-40B4-AD54-321FC75D3989}"/>
    <cellStyle name="Normal 9 4 4 2 2 3" xfId="2425" xr:uid="{4158DB4F-ED53-4A42-A4CD-7013735EFB4E}"/>
    <cellStyle name="Normal 9 4 4 2 2 3 2" xfId="4970" xr:uid="{6CDD01C1-4EA5-4C59-BCF8-0A7216F2E004}"/>
    <cellStyle name="Normal 9 4 4 2 2 4" xfId="4102" xr:uid="{FCEA92AE-671D-45A2-86E0-43586351BF80}"/>
    <cellStyle name="Normal 9 4 4 2 2 4 2" xfId="4971" xr:uid="{137AA76E-1587-4863-ADAE-BC4E0386B145}"/>
    <cellStyle name="Normal 9 4 4 2 2 5" xfId="4967" xr:uid="{BA3BB7E7-8E5B-48D9-897A-49D02D63C621}"/>
    <cellStyle name="Normal 9 4 4 2 3" xfId="2426" xr:uid="{CF8622CA-6303-4AB7-9D7D-AC6FED8DB657}"/>
    <cellStyle name="Normal 9 4 4 2 3 2" xfId="2427" xr:uid="{05BAE7B6-2535-48D9-8172-A37458527709}"/>
    <cellStyle name="Normal 9 4 4 2 3 2 2" xfId="4973" xr:uid="{E2EBCB72-996E-469F-84EE-6A46BA1A647A}"/>
    <cellStyle name="Normal 9 4 4 2 3 3" xfId="4972" xr:uid="{543C3F7D-086A-478F-ADB7-8FA44B5F82AB}"/>
    <cellStyle name="Normal 9 4 4 2 4" xfId="2428" xr:uid="{268541A3-9B6D-4F51-9FA2-BDD751F039B0}"/>
    <cellStyle name="Normal 9 4 4 2 4 2" xfId="4974" xr:uid="{C7C32668-8E88-40B3-B34E-8954E4D31FDC}"/>
    <cellStyle name="Normal 9 4 4 2 5" xfId="4103" xr:uid="{08DFFC72-87FC-40EB-A453-E9401AD5F170}"/>
    <cellStyle name="Normal 9 4 4 2 5 2" xfId="4975" xr:uid="{9BAF0A8D-12CD-4F44-9082-FF7044DBBB11}"/>
    <cellStyle name="Normal 9 4 4 2 6" xfId="4966" xr:uid="{72B5135A-3D9E-4B33-BB83-6EC2E1408142}"/>
    <cellStyle name="Normal 9 4 4 3" xfId="866" xr:uid="{5B1CFF54-E342-43A2-9CC8-4B94BFF8D4E1}"/>
    <cellStyle name="Normal 9 4 4 3 2" xfId="2429" xr:uid="{DC4C985B-371B-46FB-A541-71FBB26679D2}"/>
    <cellStyle name="Normal 9 4 4 3 2 2" xfId="2430" xr:uid="{A51A1E26-77CF-444A-8E12-817CE17DDE41}"/>
    <cellStyle name="Normal 9 4 4 3 2 2 2" xfId="4978" xr:uid="{A0A58184-F630-4EE4-AA6D-B0B5169E045E}"/>
    <cellStyle name="Normal 9 4 4 3 2 3" xfId="4977" xr:uid="{B969A86E-3F8F-4D39-831A-481BCBD4C3B2}"/>
    <cellStyle name="Normal 9 4 4 3 3" xfId="2431" xr:uid="{087B61FA-DF00-46E9-A84B-289E68C80CEC}"/>
    <cellStyle name="Normal 9 4 4 3 3 2" xfId="4979" xr:uid="{F8B76C42-3F0E-4A5E-98B2-D6775F1E5430}"/>
    <cellStyle name="Normal 9 4 4 3 4" xfId="4104" xr:uid="{CFC2B696-6B2A-4111-A368-C92FF620FAB1}"/>
    <cellStyle name="Normal 9 4 4 3 4 2" xfId="4980" xr:uid="{E87024F6-84AA-471D-BE80-943ED77696D2}"/>
    <cellStyle name="Normal 9 4 4 3 5" xfId="4976" xr:uid="{C23F2DD4-F0B1-42AF-9EB9-169DC25F3F77}"/>
    <cellStyle name="Normal 9 4 4 4" xfId="2432" xr:uid="{C8A982BC-C517-41A5-AB6D-0766AB651BC7}"/>
    <cellStyle name="Normal 9 4 4 4 2" xfId="2433" xr:uid="{30794DB9-F454-4E1C-9EE2-8B70AD4D0E43}"/>
    <cellStyle name="Normal 9 4 4 4 2 2" xfId="4982" xr:uid="{BA1D9270-5397-4FD7-8FBA-21DD5174ACE8}"/>
    <cellStyle name="Normal 9 4 4 4 3" xfId="4105" xr:uid="{21878FA5-D2B7-487C-B6B6-C228EDCF84E1}"/>
    <cellStyle name="Normal 9 4 4 4 3 2" xfId="4983" xr:uid="{2E05F5A1-7DF1-4E4C-B0D0-6AC1B62FCF4A}"/>
    <cellStyle name="Normal 9 4 4 4 4" xfId="4106" xr:uid="{5922848B-F2AE-4252-A392-0DD4B3D4EC8C}"/>
    <cellStyle name="Normal 9 4 4 4 4 2" xfId="4984" xr:uid="{233ACACF-3ABE-4D12-8273-18E59D7ECC18}"/>
    <cellStyle name="Normal 9 4 4 4 5" xfId="4981" xr:uid="{50018779-2EF3-4702-90E1-A56069A4B93D}"/>
    <cellStyle name="Normal 9 4 4 5" xfId="2434" xr:uid="{C994514D-A073-4AE9-985B-190D84C1E849}"/>
    <cellStyle name="Normal 9 4 4 5 2" xfId="4985" xr:uid="{3CD4EF2B-2FA3-40EF-BB3E-983962434BB7}"/>
    <cellStyle name="Normal 9 4 4 6" xfId="4107" xr:uid="{341B82D3-828D-4EA0-9114-6BAB86A4C773}"/>
    <cellStyle name="Normal 9 4 4 6 2" xfId="4986" xr:uid="{9C706DBC-26A6-4D46-82E7-84BF9F780A24}"/>
    <cellStyle name="Normal 9 4 4 7" xfId="4108" xr:uid="{ED85E087-6ACF-4BE3-939C-E98840975AD5}"/>
    <cellStyle name="Normal 9 4 4 7 2" xfId="4987" xr:uid="{7AB7409F-F8DC-4720-BE46-4677628DE4AD}"/>
    <cellStyle name="Normal 9 4 4 8" xfId="4965" xr:uid="{DA66F977-3022-469B-BE82-32AA5D105BF9}"/>
    <cellStyle name="Normal 9 4 5" xfId="417" xr:uid="{2AA316F2-4F90-4017-AC66-71651515CE9B}"/>
    <cellStyle name="Normal 9 4 5 2" xfId="867" xr:uid="{431F5416-EA86-463C-A16F-AAE440553524}"/>
    <cellStyle name="Normal 9 4 5 2 2" xfId="2435" xr:uid="{7CB4ACCB-5E62-4DA8-B26F-EFEA396E3CB1}"/>
    <cellStyle name="Normal 9 4 5 2 2 2" xfId="2436" xr:uid="{E262337E-9AC5-40AD-BCA1-2DD46593CD31}"/>
    <cellStyle name="Normal 9 4 5 2 2 2 2" xfId="4991" xr:uid="{5AD25356-8A6E-4D40-B899-55AA06299644}"/>
    <cellStyle name="Normal 9 4 5 2 2 3" xfId="4990" xr:uid="{3889A0E3-8FBB-4F1D-AFD9-95F25A94358A}"/>
    <cellStyle name="Normal 9 4 5 2 3" xfId="2437" xr:uid="{A885E5E3-8BA0-4F53-A120-24C5426AF10F}"/>
    <cellStyle name="Normal 9 4 5 2 3 2" xfId="4992" xr:uid="{7D0FFC2C-C425-4913-87FB-7445A46A717B}"/>
    <cellStyle name="Normal 9 4 5 2 4" xfId="4109" xr:uid="{D9F8249A-8195-4D33-BBBA-36254F43C70B}"/>
    <cellStyle name="Normal 9 4 5 2 4 2" xfId="4993" xr:uid="{D129E997-DD00-46A4-99BC-08BC39A49786}"/>
    <cellStyle name="Normal 9 4 5 2 5" xfId="4989" xr:uid="{BC3F7BC9-6D6D-4498-8153-C93E90D8F249}"/>
    <cellStyle name="Normal 9 4 5 3" xfId="2438" xr:uid="{6B2DF68B-A211-4567-A185-E4C4A0AF156C}"/>
    <cellStyle name="Normal 9 4 5 3 2" xfId="2439" xr:uid="{E52C5B4E-975E-4162-8907-99C07690EB35}"/>
    <cellStyle name="Normal 9 4 5 3 2 2" xfId="4995" xr:uid="{EF210C94-F96E-4EF3-B1F4-05D3740BFAD6}"/>
    <cellStyle name="Normal 9 4 5 3 3" xfId="4110" xr:uid="{723BBAFE-643E-4F48-8F68-46EBE03A1AF5}"/>
    <cellStyle name="Normal 9 4 5 3 3 2" xfId="4996" xr:uid="{B6481B67-45B9-416A-9709-DEDF6DEC2799}"/>
    <cellStyle name="Normal 9 4 5 3 4" xfId="4111" xr:uid="{AAC2D463-663F-4EF7-8CE8-A76ECA3D756A}"/>
    <cellStyle name="Normal 9 4 5 3 4 2" xfId="4997" xr:uid="{E80B1D65-298F-430E-B78A-F9F1FDC6EF67}"/>
    <cellStyle name="Normal 9 4 5 3 5" xfId="4994" xr:uid="{3FA8D9AF-5AA2-4474-8402-C872F029F22A}"/>
    <cellStyle name="Normal 9 4 5 4" xfId="2440" xr:uid="{B37D8A67-7F1F-4371-9AC9-B2127A7C5F5A}"/>
    <cellStyle name="Normal 9 4 5 4 2" xfId="4998" xr:uid="{19B9A7D8-AB4A-478B-A624-365B359C62A7}"/>
    <cellStyle name="Normal 9 4 5 5" xfId="4112" xr:uid="{08F0C6B0-995A-4172-BD79-145FA4F1B986}"/>
    <cellStyle name="Normal 9 4 5 5 2" xfId="4999" xr:uid="{5C73ED3F-7DD4-4089-8C6E-CF139F9A5404}"/>
    <cellStyle name="Normal 9 4 5 6" xfId="4113" xr:uid="{7B9AECF5-D8C0-4E1A-A993-8F4B132BE9E6}"/>
    <cellStyle name="Normal 9 4 5 6 2" xfId="5000" xr:uid="{F1752638-D05B-46A0-B5E6-4488BB4D52DA}"/>
    <cellStyle name="Normal 9 4 5 7" xfId="4988" xr:uid="{1FA5F485-D7A4-4D2C-83BE-87F3F87188EE}"/>
    <cellStyle name="Normal 9 4 6" xfId="418" xr:uid="{1FFC09FE-9895-4731-8F92-D3135AA2C5C1}"/>
    <cellStyle name="Normal 9 4 6 2" xfId="2441" xr:uid="{64828E85-8188-437F-9B63-7817899AD7AD}"/>
    <cellStyle name="Normal 9 4 6 2 2" xfId="2442" xr:uid="{062379C1-BB79-4F93-8BE3-3A3F8C6A83C5}"/>
    <cellStyle name="Normal 9 4 6 2 2 2" xfId="5003" xr:uid="{E8EEA94C-3E6B-445D-93F7-F6AF984914CA}"/>
    <cellStyle name="Normal 9 4 6 2 3" xfId="4114" xr:uid="{6BA6382A-48C7-4376-AFC8-B9DD82C65016}"/>
    <cellStyle name="Normal 9 4 6 2 3 2" xfId="5004" xr:uid="{5BA46C6A-B284-4902-95DD-5A78A921433D}"/>
    <cellStyle name="Normal 9 4 6 2 4" xfId="4115" xr:uid="{4D13F1BC-DDB9-4A62-BD9C-9BF23923A474}"/>
    <cellStyle name="Normal 9 4 6 2 4 2" xfId="5005" xr:uid="{93072EEF-C081-4AEB-9DB2-A2BD5835DEAF}"/>
    <cellStyle name="Normal 9 4 6 2 5" xfId="5002" xr:uid="{2739C609-FEAB-4144-AAB2-D486DD36C8E0}"/>
    <cellStyle name="Normal 9 4 6 3" xfId="2443" xr:uid="{4977C5D4-7D97-4C87-A7B3-463238E31DE9}"/>
    <cellStyle name="Normal 9 4 6 3 2" xfId="5006" xr:uid="{3C5BCDD6-049E-42C6-96AD-C74D4042402D}"/>
    <cellStyle name="Normal 9 4 6 4" xfId="4116" xr:uid="{829A9265-64A7-4F54-BBCE-03A4E9F7BE4E}"/>
    <cellStyle name="Normal 9 4 6 4 2" xfId="5007" xr:uid="{D8236BF6-C774-468F-8A20-91BB95319A7C}"/>
    <cellStyle name="Normal 9 4 6 5" xfId="4117" xr:uid="{A8975928-E58C-418D-96E4-9C1467AD13C7}"/>
    <cellStyle name="Normal 9 4 6 5 2" xfId="5008" xr:uid="{BB721985-D185-4A0E-B81E-FDD57A833F0F}"/>
    <cellStyle name="Normal 9 4 6 6" xfId="5001" xr:uid="{BDE33593-2107-4BBF-9F56-E92C52D9FB41}"/>
    <cellStyle name="Normal 9 4 7" xfId="2444" xr:uid="{D4E9483C-8150-40BF-AD7E-FE17456BBBE2}"/>
    <cellStyle name="Normal 9 4 7 2" xfId="2445" xr:uid="{9F597994-97C1-4167-8C03-881E43E66348}"/>
    <cellStyle name="Normal 9 4 7 2 2" xfId="5010" xr:uid="{5022FABA-4853-496C-ACED-0E7B74522877}"/>
    <cellStyle name="Normal 9 4 7 3" xfId="4118" xr:uid="{7CA796F0-AEF3-4447-A73F-970FFD1CF937}"/>
    <cellStyle name="Normal 9 4 7 3 2" xfId="5011" xr:uid="{AC855FD4-8A24-4946-909C-8346E45ACB1E}"/>
    <cellStyle name="Normal 9 4 7 4" xfId="4119" xr:uid="{3C0790E1-212B-4AA7-A017-3DCAD69AF519}"/>
    <cellStyle name="Normal 9 4 7 4 2" xfId="5012" xr:uid="{C62897BE-BF32-4E62-AB2D-21F643E8908E}"/>
    <cellStyle name="Normal 9 4 7 5" xfId="5009" xr:uid="{F0367530-237A-4515-9EA8-24EC7B5B8848}"/>
    <cellStyle name="Normal 9 4 8" xfId="2446" xr:uid="{EC2D1DAB-25F4-44C5-A816-8B9FC62572D6}"/>
    <cellStyle name="Normal 9 4 8 2" xfId="4120" xr:uid="{4B465A46-F4C7-4F2A-9A01-2E4DADA643D6}"/>
    <cellStyle name="Normal 9 4 8 2 2" xfId="5014" xr:uid="{6FCC3AE2-57F6-4FC6-829E-1978C026AD44}"/>
    <cellStyle name="Normal 9 4 8 3" xfId="4121" xr:uid="{125845A6-CDA9-431C-A391-0C9C49166977}"/>
    <cellStyle name="Normal 9 4 8 3 2" xfId="5015" xr:uid="{F5D1C9E7-487C-4D93-9670-960533A80FE5}"/>
    <cellStyle name="Normal 9 4 8 4" xfId="4122" xr:uid="{D8A0FB76-5949-4502-896F-12876BE45644}"/>
    <cellStyle name="Normal 9 4 8 4 2" xfId="5016" xr:uid="{D86377C7-6708-4C54-94ED-A3FE4580579E}"/>
    <cellStyle name="Normal 9 4 8 5" xfId="5013" xr:uid="{25C04B09-06B5-496A-A872-A52401016363}"/>
    <cellStyle name="Normal 9 4 9" xfId="4123" xr:uid="{BC4CF0C6-355D-46C7-ABFA-CCC79176A653}"/>
    <cellStyle name="Normal 9 4 9 2" xfId="5017" xr:uid="{91F5BB4C-FD14-435B-8C3D-058274CC5A57}"/>
    <cellStyle name="Normal 9 5" xfId="178" xr:uid="{CBB3C7D3-F5A8-4852-B694-8D0F1D976C64}"/>
    <cellStyle name="Normal 9 5 10" xfId="4124" xr:uid="{0BE4A34A-A321-4134-B90E-3B13DED903AB}"/>
    <cellStyle name="Normal 9 5 10 2" xfId="5019" xr:uid="{B1D81462-60A7-4CDC-B54F-D5666F2BC654}"/>
    <cellStyle name="Normal 9 5 11" xfId="4125" xr:uid="{9E3D972D-2DFC-4B32-93DB-C9842D063229}"/>
    <cellStyle name="Normal 9 5 11 2" xfId="5020" xr:uid="{98396E71-4EA1-4E1E-B763-C27630CB06F7}"/>
    <cellStyle name="Normal 9 5 12" xfId="5018" xr:uid="{09C076A2-F6CB-4847-AF59-CE3DF84803CB}"/>
    <cellStyle name="Normal 9 5 2" xfId="179" xr:uid="{269DD462-DCA9-421C-9A9D-12DCF478FD56}"/>
    <cellStyle name="Normal 9 5 2 10" xfId="5021" xr:uid="{FF0FC584-55C0-48B0-869E-49EC0F783EBC}"/>
    <cellStyle name="Normal 9 5 2 2" xfId="419" xr:uid="{599005B0-2D77-4D04-B625-36777AC10AC1}"/>
    <cellStyle name="Normal 9 5 2 2 2" xfId="868" xr:uid="{5AF3D10A-5C55-4544-8B94-490EB842F8C7}"/>
    <cellStyle name="Normal 9 5 2 2 2 2" xfId="869" xr:uid="{FDA66390-8469-4F06-A6EB-E97DEAB5B89A}"/>
    <cellStyle name="Normal 9 5 2 2 2 2 2" xfId="2447" xr:uid="{53B910EA-46EB-40E5-89E8-714EB05AAE87}"/>
    <cellStyle name="Normal 9 5 2 2 2 2 2 2" xfId="5025" xr:uid="{3F40B156-04AE-49F3-8461-D12EC5658932}"/>
    <cellStyle name="Normal 9 5 2 2 2 2 3" xfId="4126" xr:uid="{EAE5C007-2772-4A3F-BFD9-A516D9B7A577}"/>
    <cellStyle name="Normal 9 5 2 2 2 2 3 2" xfId="5026" xr:uid="{4F74F759-3ECB-4E25-B725-89E916509E48}"/>
    <cellStyle name="Normal 9 5 2 2 2 2 4" xfId="4127" xr:uid="{EC82DB6A-EF09-4A78-9493-065C0BDC1528}"/>
    <cellStyle name="Normal 9 5 2 2 2 2 4 2" xfId="5027" xr:uid="{0D95304A-546E-4143-87D2-E8A4605BFB51}"/>
    <cellStyle name="Normal 9 5 2 2 2 2 5" xfId="5024" xr:uid="{B01A8629-FB8C-43AA-BDFF-9143A682943E}"/>
    <cellStyle name="Normal 9 5 2 2 2 3" xfId="2448" xr:uid="{1CE9FFC4-2E6B-4368-9FC6-8BC570A313DC}"/>
    <cellStyle name="Normal 9 5 2 2 2 3 2" xfId="4128" xr:uid="{FE08C90B-40A0-45F7-9C35-3D01526B076F}"/>
    <cellStyle name="Normal 9 5 2 2 2 3 2 2" xfId="5029" xr:uid="{64153115-5336-43A3-ADA7-ABC3DB66815E}"/>
    <cellStyle name="Normal 9 5 2 2 2 3 3" xfId="4129" xr:uid="{9D16A8FC-E7E5-478F-B602-880D46132FBD}"/>
    <cellStyle name="Normal 9 5 2 2 2 3 3 2" xfId="5030" xr:uid="{099CB676-F4E7-4634-96C5-3413E572F2E7}"/>
    <cellStyle name="Normal 9 5 2 2 2 3 4" xfId="4130" xr:uid="{0AA1E7DE-BEBF-45A5-BF6D-2CE518FCFB4D}"/>
    <cellStyle name="Normal 9 5 2 2 2 3 4 2" xfId="5031" xr:uid="{8C60E7F3-8FCA-4A9B-983B-4891A7595FD9}"/>
    <cellStyle name="Normal 9 5 2 2 2 3 5" xfId="5028" xr:uid="{B26F8090-2ADB-4336-B333-9EF93113A532}"/>
    <cellStyle name="Normal 9 5 2 2 2 4" xfId="4131" xr:uid="{68ECF048-67B2-4105-AC6F-8AB6BDECFE89}"/>
    <cellStyle name="Normal 9 5 2 2 2 4 2" xfId="5032" xr:uid="{9AAF47C4-CE43-4548-A6A0-C873A04D601E}"/>
    <cellStyle name="Normal 9 5 2 2 2 5" xfId="4132" xr:uid="{244F6485-EA35-4CAB-A4FF-69449F9FCEA4}"/>
    <cellStyle name="Normal 9 5 2 2 2 5 2" xfId="5033" xr:uid="{2E16E1B1-AABC-4F03-B746-11DA421304E6}"/>
    <cellStyle name="Normal 9 5 2 2 2 6" xfId="4133" xr:uid="{14ACB6E4-2348-445F-A2E8-A7988604CAFB}"/>
    <cellStyle name="Normal 9 5 2 2 2 6 2" xfId="5034" xr:uid="{82282EE2-2E9C-4365-890E-ACE8D7F22508}"/>
    <cellStyle name="Normal 9 5 2 2 2 7" xfId="5023" xr:uid="{3689B63B-0F72-4E60-8415-69DADEC52D13}"/>
    <cellStyle name="Normal 9 5 2 2 3" xfId="870" xr:uid="{241A22D2-5BAF-47FF-A0C1-4A4023223244}"/>
    <cellStyle name="Normal 9 5 2 2 3 2" xfId="2449" xr:uid="{9D63834A-7BD7-434C-98AC-31F571D5DED1}"/>
    <cellStyle name="Normal 9 5 2 2 3 2 2" xfId="4134" xr:uid="{386E5341-7B7C-4464-B31D-02DC3423E202}"/>
    <cellStyle name="Normal 9 5 2 2 3 2 2 2" xfId="5037" xr:uid="{F03CC513-F293-404C-B6B5-DBEEBD1CE3FA}"/>
    <cellStyle name="Normal 9 5 2 2 3 2 3" xfId="4135" xr:uid="{16DDA2B4-1EE0-40B9-92E3-7FC8D69C16B0}"/>
    <cellStyle name="Normal 9 5 2 2 3 2 3 2" xfId="5038" xr:uid="{D2AEDE09-1F39-4DB1-857D-D7B82E249765}"/>
    <cellStyle name="Normal 9 5 2 2 3 2 4" xfId="4136" xr:uid="{3FD60F98-8D44-4510-933C-0305865BEC30}"/>
    <cellStyle name="Normal 9 5 2 2 3 2 4 2" xfId="5039" xr:uid="{13079024-08AE-4C4C-8726-239F91C5545E}"/>
    <cellStyle name="Normal 9 5 2 2 3 2 5" xfId="5036" xr:uid="{0E4DE046-A1EF-41F5-8323-E5E0B7634AD6}"/>
    <cellStyle name="Normal 9 5 2 2 3 3" xfId="4137" xr:uid="{9CD4E3FA-81E8-4B40-B272-40CDEBB3B9B2}"/>
    <cellStyle name="Normal 9 5 2 2 3 3 2" xfId="5040" xr:uid="{29589D83-C865-4156-B2C4-9931AF1BE763}"/>
    <cellStyle name="Normal 9 5 2 2 3 4" xfId="4138" xr:uid="{02B954A7-3874-41FD-B7C2-CB8735AE424D}"/>
    <cellStyle name="Normal 9 5 2 2 3 4 2" xfId="5041" xr:uid="{186969BC-300C-41C7-8D78-4357BA0FA9C1}"/>
    <cellStyle name="Normal 9 5 2 2 3 5" xfId="4139" xr:uid="{4F38CD4A-3835-49FE-B49D-02B503C345B3}"/>
    <cellStyle name="Normal 9 5 2 2 3 5 2" xfId="5042" xr:uid="{14CCB9C8-3839-4B1E-9A07-C1DE434356DB}"/>
    <cellStyle name="Normal 9 5 2 2 3 6" xfId="5035" xr:uid="{C00923D7-8425-407F-A768-2C66F27E87C5}"/>
    <cellStyle name="Normal 9 5 2 2 4" xfId="2450" xr:uid="{399EBF81-9E7B-46EE-B537-4D39EEED337E}"/>
    <cellStyle name="Normal 9 5 2 2 4 2" xfId="4140" xr:uid="{C950AB77-5F5D-416F-BDBA-DC8DEF5539AA}"/>
    <cellStyle name="Normal 9 5 2 2 4 2 2" xfId="5044" xr:uid="{13053D9C-0FC7-4D46-A101-C1B10E3FE1A4}"/>
    <cellStyle name="Normal 9 5 2 2 4 3" xfId="4141" xr:uid="{CA709EED-8C1A-4C0A-B380-D64EA68C3F27}"/>
    <cellStyle name="Normal 9 5 2 2 4 3 2" xfId="5045" xr:uid="{3F6B6208-C46E-4B5C-8CA4-90D3402E2F8D}"/>
    <cellStyle name="Normal 9 5 2 2 4 4" xfId="4142" xr:uid="{7842D401-F5B4-45EF-86B8-7482F31C60CB}"/>
    <cellStyle name="Normal 9 5 2 2 4 4 2" xfId="5046" xr:uid="{0CD0CDBA-4C88-4A23-B2EF-321866FC9B6A}"/>
    <cellStyle name="Normal 9 5 2 2 4 5" xfId="5043" xr:uid="{EEB41444-F293-4E6D-B436-B15CFC98101D}"/>
    <cellStyle name="Normal 9 5 2 2 5" xfId="4143" xr:uid="{C45F9CAD-4638-4154-B3D7-2DC1EFABA201}"/>
    <cellStyle name="Normal 9 5 2 2 5 2" xfId="4144" xr:uid="{B5EC0C4B-F87C-43F7-BD9B-FDD1ED120F12}"/>
    <cellStyle name="Normal 9 5 2 2 5 2 2" xfId="5048" xr:uid="{8F36C462-86FA-4844-9D29-ED8F275C7A5F}"/>
    <cellStyle name="Normal 9 5 2 2 5 3" xfId="4145" xr:uid="{632D19C9-4D3F-4B31-871C-58BE9F51A4C4}"/>
    <cellStyle name="Normal 9 5 2 2 5 3 2" xfId="5049" xr:uid="{C853179B-4FF1-4A4E-A88D-1A96540EAC25}"/>
    <cellStyle name="Normal 9 5 2 2 5 4" xfId="4146" xr:uid="{BF956C54-0F39-4FB9-AC8B-80EC4E3C90D2}"/>
    <cellStyle name="Normal 9 5 2 2 5 4 2" xfId="5050" xr:uid="{B724F5CE-1E0B-40C2-9FED-9220E7A34844}"/>
    <cellStyle name="Normal 9 5 2 2 5 5" xfId="5047" xr:uid="{C70D8E08-12F0-463C-90CE-316476EC08D1}"/>
    <cellStyle name="Normal 9 5 2 2 6" xfId="4147" xr:uid="{C7F11FEA-998C-4E99-B444-9C137BEB0D2F}"/>
    <cellStyle name="Normal 9 5 2 2 6 2" xfId="5051" xr:uid="{8535DF35-9F38-47E1-ABEA-2560215E98E9}"/>
    <cellStyle name="Normal 9 5 2 2 7" xfId="4148" xr:uid="{11017819-4E84-40E5-9CF7-0530D302C11F}"/>
    <cellStyle name="Normal 9 5 2 2 7 2" xfId="5052" xr:uid="{9ED0838A-0D12-4FAC-8B33-A1472449CB38}"/>
    <cellStyle name="Normal 9 5 2 2 8" xfId="4149" xr:uid="{2FEA897F-F5F8-47C2-8B39-3BCDB2459AC9}"/>
    <cellStyle name="Normal 9 5 2 2 8 2" xfId="5053" xr:uid="{F87EC8F3-E9AD-4029-B657-F9B74FD92775}"/>
    <cellStyle name="Normal 9 5 2 2 9" xfId="5022" xr:uid="{005C0526-AD13-48D0-BE58-34AB6DF6DB8B}"/>
    <cellStyle name="Normal 9 5 2 3" xfId="871" xr:uid="{B288ADD1-F2EC-44CC-B711-57B7622F5085}"/>
    <cellStyle name="Normal 9 5 2 3 2" xfId="872" xr:uid="{A03148DF-35D0-4005-B971-6DAB43BC15BB}"/>
    <cellStyle name="Normal 9 5 2 3 2 2" xfId="873" xr:uid="{B0033159-6866-43D1-9566-39DDC25C2823}"/>
    <cellStyle name="Normal 9 5 2 3 2 2 2" xfId="5056" xr:uid="{A5A83D41-A381-4C10-B90E-81E0F4052456}"/>
    <cellStyle name="Normal 9 5 2 3 2 3" xfId="4150" xr:uid="{B619B329-CFB4-4A6E-88DD-F9FC88900866}"/>
    <cellStyle name="Normal 9 5 2 3 2 3 2" xfId="5057" xr:uid="{88233F5E-CFBC-40DF-8A69-A922CEF0FDBB}"/>
    <cellStyle name="Normal 9 5 2 3 2 4" xfId="4151" xr:uid="{A2B54675-571C-42A4-AC57-F66F2F97AC0F}"/>
    <cellStyle name="Normal 9 5 2 3 2 4 2" xfId="5058" xr:uid="{B8111851-9BBD-4E2F-A198-8E761907EAA9}"/>
    <cellStyle name="Normal 9 5 2 3 2 5" xfId="5055" xr:uid="{29E6E3A9-07B4-4705-95F9-F0E71CA20BC4}"/>
    <cellStyle name="Normal 9 5 2 3 3" xfId="874" xr:uid="{C9530E87-064E-404A-AD73-9EF33ED420BE}"/>
    <cellStyle name="Normal 9 5 2 3 3 2" xfId="4152" xr:uid="{E55874C3-B78A-4B6C-A1AF-404F34867E67}"/>
    <cellStyle name="Normal 9 5 2 3 3 2 2" xfId="5060" xr:uid="{D7851931-25BF-4D25-973A-AC0A28CE4940}"/>
    <cellStyle name="Normal 9 5 2 3 3 3" xfId="4153" xr:uid="{24E21CD4-21FA-426F-9BF0-5D590F47BAE9}"/>
    <cellStyle name="Normal 9 5 2 3 3 3 2" xfId="5061" xr:uid="{A163DB9B-4671-4216-BF2A-0AB776C87D31}"/>
    <cellStyle name="Normal 9 5 2 3 3 4" xfId="4154" xr:uid="{76C79A90-963F-48E9-B32C-C7188D37D127}"/>
    <cellStyle name="Normal 9 5 2 3 3 4 2" xfId="5062" xr:uid="{0B9A2A30-36D1-4599-B7DE-CBD8D1C1C717}"/>
    <cellStyle name="Normal 9 5 2 3 3 5" xfId="5059" xr:uid="{58D92405-BB3B-4282-AA11-FE379FBA9D6C}"/>
    <cellStyle name="Normal 9 5 2 3 4" xfId="4155" xr:uid="{DAC38D7B-463B-46AB-95FA-BFAD5C5E9D64}"/>
    <cellStyle name="Normal 9 5 2 3 4 2" xfId="5063" xr:uid="{D88AA4E2-7C16-4DAD-9941-86DC4AF997C8}"/>
    <cellStyle name="Normal 9 5 2 3 5" xfId="4156" xr:uid="{D6F4012E-04E0-409E-AFE2-7B8D851C9BB7}"/>
    <cellStyle name="Normal 9 5 2 3 5 2" xfId="5064" xr:uid="{62DF4407-7E3B-4EAB-928D-4A35BA7DC1D4}"/>
    <cellStyle name="Normal 9 5 2 3 6" xfId="4157" xr:uid="{F9149B30-8596-4734-96BC-C88EA07BF49B}"/>
    <cellStyle name="Normal 9 5 2 3 6 2" xfId="5065" xr:uid="{1AC249A5-ECBD-4FDC-AC43-9333E922B751}"/>
    <cellStyle name="Normal 9 5 2 3 7" xfId="5054" xr:uid="{D0FD6100-E3CA-413B-B661-88D609870C7E}"/>
    <cellStyle name="Normal 9 5 2 4" xfId="875" xr:uid="{79A8A47D-3EFA-44EA-840A-C252E0099321}"/>
    <cellStyle name="Normal 9 5 2 4 2" xfId="876" xr:uid="{1E0FB3E9-B75B-4DCF-9C26-5E0C2E5671B3}"/>
    <cellStyle name="Normal 9 5 2 4 2 2" xfId="4158" xr:uid="{8CFECE45-C0A4-43FC-ADB6-5F50D336E980}"/>
    <cellStyle name="Normal 9 5 2 4 2 2 2" xfId="5068" xr:uid="{4F244231-1FFA-44F5-8FA9-E46A97146EFA}"/>
    <cellStyle name="Normal 9 5 2 4 2 3" xfId="4159" xr:uid="{6618DBDD-E3B2-430E-B1BE-6A1A03FB29D1}"/>
    <cellStyle name="Normal 9 5 2 4 2 3 2" xfId="5069" xr:uid="{15F9F23E-533D-4F8D-B8FF-DC290F8B6372}"/>
    <cellStyle name="Normal 9 5 2 4 2 4" xfId="4160" xr:uid="{22E669D3-A7D3-4A79-B12B-34743CDD1AC1}"/>
    <cellStyle name="Normal 9 5 2 4 2 4 2" xfId="5070" xr:uid="{7685CC9A-8A8A-4488-AAAE-2B526DC1375A}"/>
    <cellStyle name="Normal 9 5 2 4 2 5" xfId="5067" xr:uid="{1C6C5681-4BA3-48CE-9E44-53417023FE03}"/>
    <cellStyle name="Normal 9 5 2 4 3" xfId="4161" xr:uid="{C65692E4-4B86-413E-B03C-991CDCFD4BFD}"/>
    <cellStyle name="Normal 9 5 2 4 3 2" xfId="5071" xr:uid="{ABA5478F-923F-464A-AABA-3D795E578C55}"/>
    <cellStyle name="Normal 9 5 2 4 4" xfId="4162" xr:uid="{A80023A9-DDE9-409C-B3D8-FD9F669F329B}"/>
    <cellStyle name="Normal 9 5 2 4 4 2" xfId="5072" xr:uid="{8CC70683-B409-450F-91FB-06DE2A572BB8}"/>
    <cellStyle name="Normal 9 5 2 4 5" xfId="4163" xr:uid="{C89BE48D-D709-4325-9171-6F132EB5A132}"/>
    <cellStyle name="Normal 9 5 2 4 5 2" xfId="5073" xr:uid="{EFE0499A-2B36-436E-A060-6536D0B8FB5C}"/>
    <cellStyle name="Normal 9 5 2 4 6" xfId="5066" xr:uid="{4BC57109-76DC-43A4-B24B-F7E21CFC5B55}"/>
    <cellStyle name="Normal 9 5 2 5" xfId="877" xr:uid="{462CAC2C-1E38-47CE-B19F-B95DC097A265}"/>
    <cellStyle name="Normal 9 5 2 5 2" xfId="4164" xr:uid="{AB3D052C-B4F8-44F1-B87C-F4FFA898B913}"/>
    <cellStyle name="Normal 9 5 2 5 2 2" xfId="5075" xr:uid="{FE608CE2-890F-4FC0-97D2-40654A0729B1}"/>
    <cellStyle name="Normal 9 5 2 5 3" xfId="4165" xr:uid="{07CABB00-65FE-44ED-89B8-A47A111F04C5}"/>
    <cellStyle name="Normal 9 5 2 5 3 2" xfId="5076" xr:uid="{1FFC0142-C382-4A00-B4E0-D5611BD67DC9}"/>
    <cellStyle name="Normal 9 5 2 5 4" xfId="4166" xr:uid="{DCDEF7AF-8DB4-43C3-B3D9-C56DB6130DDD}"/>
    <cellStyle name="Normal 9 5 2 5 4 2" xfId="5077" xr:uid="{49F9413F-6961-42DB-BFF0-E9B724799080}"/>
    <cellStyle name="Normal 9 5 2 5 5" xfId="5074" xr:uid="{7ACB2131-729D-4AF2-8665-89F624BA7DD4}"/>
    <cellStyle name="Normal 9 5 2 6" xfId="4167" xr:uid="{777F741A-0192-4FE7-AA3C-DC4CD183B0B6}"/>
    <cellStyle name="Normal 9 5 2 6 2" xfId="4168" xr:uid="{906D1CC3-E684-48D5-A19A-2D59E1C2D1CD}"/>
    <cellStyle name="Normal 9 5 2 6 2 2" xfId="5079" xr:uid="{C06F974E-F687-4C05-860F-04E1CB59994F}"/>
    <cellStyle name="Normal 9 5 2 6 3" xfId="4169" xr:uid="{6972FA80-EFE1-4444-80A8-E18B5F63A464}"/>
    <cellStyle name="Normal 9 5 2 6 3 2" xfId="5080" xr:uid="{C16D5156-AB04-4729-96CD-1D345296C50C}"/>
    <cellStyle name="Normal 9 5 2 6 4" xfId="4170" xr:uid="{88BCBD22-194D-40C5-B7F5-C21315D352AB}"/>
    <cellStyle name="Normal 9 5 2 6 4 2" xfId="5081" xr:uid="{8F430D2C-FB14-469B-B20B-DA12ED859BF6}"/>
    <cellStyle name="Normal 9 5 2 6 5" xfId="5078" xr:uid="{ED2FFE52-9431-4F24-807D-D0C09D9E70EB}"/>
    <cellStyle name="Normal 9 5 2 7" xfId="4171" xr:uid="{79E4959F-F40B-4A78-A216-D8A435ED01DF}"/>
    <cellStyle name="Normal 9 5 2 7 2" xfId="5082" xr:uid="{9E20AA96-2C0F-4574-816B-DA5622BE3664}"/>
    <cellStyle name="Normal 9 5 2 8" xfId="4172" xr:uid="{D957B33A-4A9F-4CDB-B685-BAC865CEC635}"/>
    <cellStyle name="Normal 9 5 2 8 2" xfId="5083" xr:uid="{B6931D71-AF3F-4726-BCB9-307495134C12}"/>
    <cellStyle name="Normal 9 5 2 9" xfId="4173" xr:uid="{F57A14FE-15A4-4534-8DBA-43542844C6EF}"/>
    <cellStyle name="Normal 9 5 2 9 2" xfId="5084" xr:uid="{7DD9459E-1949-4BCB-A93F-EB7B80E572D1}"/>
    <cellStyle name="Normal 9 5 3" xfId="420" xr:uid="{7D10D35A-72C7-440C-BD8E-3E84F7DF6582}"/>
    <cellStyle name="Normal 9 5 3 2" xfId="878" xr:uid="{C2348AAB-EB0F-4A7B-A457-4C5FDA834650}"/>
    <cellStyle name="Normal 9 5 3 2 2" xfId="879" xr:uid="{B80CF6A3-2174-4A5A-A7D2-E5D1B9BF3254}"/>
    <cellStyle name="Normal 9 5 3 2 2 2" xfId="2451" xr:uid="{C2C844D2-8F43-4C57-A4C9-691D6D0BDA16}"/>
    <cellStyle name="Normal 9 5 3 2 2 2 2" xfId="2452" xr:uid="{49289D14-6BD9-43A3-A255-0266E057B74B}"/>
    <cellStyle name="Normal 9 5 3 2 2 2 2 2" xfId="5089" xr:uid="{79DC37E4-6FA3-4A10-94A1-51B108209ABD}"/>
    <cellStyle name="Normal 9 5 3 2 2 2 3" xfId="5088" xr:uid="{122B902F-37E9-49CA-BE31-FD1242947FDA}"/>
    <cellStyle name="Normal 9 5 3 2 2 3" xfId="2453" xr:uid="{74E4814E-3810-484E-9D5C-4C4410EF3384}"/>
    <cellStyle name="Normal 9 5 3 2 2 3 2" xfId="5090" xr:uid="{7063E789-B609-4679-93CF-633ADB34B007}"/>
    <cellStyle name="Normal 9 5 3 2 2 4" xfId="4174" xr:uid="{16019FA8-107D-4CE6-82C0-4A096C3FA34A}"/>
    <cellStyle name="Normal 9 5 3 2 2 4 2" xfId="5091" xr:uid="{F3BB7C93-A8D3-4472-AE58-6FAC14A7F987}"/>
    <cellStyle name="Normal 9 5 3 2 2 5" xfId="5087" xr:uid="{F52390AF-4B77-473A-ABA6-9F84F1CEDF72}"/>
    <cellStyle name="Normal 9 5 3 2 3" xfId="2454" xr:uid="{5FB382F8-6360-4E9A-9876-17F28BFC3270}"/>
    <cellStyle name="Normal 9 5 3 2 3 2" xfId="2455" xr:uid="{73ED08E5-95D8-4A91-8E8A-99FD192E0B80}"/>
    <cellStyle name="Normal 9 5 3 2 3 2 2" xfId="5093" xr:uid="{430C8ABE-27AC-4911-A7A6-B44FB3B4B6B1}"/>
    <cellStyle name="Normal 9 5 3 2 3 3" xfId="4175" xr:uid="{AF969FBF-C300-465D-8BC8-C0B280860C88}"/>
    <cellStyle name="Normal 9 5 3 2 3 3 2" xfId="5094" xr:uid="{3A786F1F-5EDC-4C55-BD7D-DC7E7F8322C2}"/>
    <cellStyle name="Normal 9 5 3 2 3 4" xfId="4176" xr:uid="{833494EE-9000-471B-A072-2239D38A9EB4}"/>
    <cellStyle name="Normal 9 5 3 2 3 4 2" xfId="5095" xr:uid="{AAB293BA-7225-4FC3-A94C-738AD46B4566}"/>
    <cellStyle name="Normal 9 5 3 2 3 5" xfId="5092" xr:uid="{724FF588-0052-4125-84E4-02A7E2977E78}"/>
    <cellStyle name="Normal 9 5 3 2 4" xfId="2456" xr:uid="{0E148353-7F4C-4508-B6E7-E11C49A2C1C5}"/>
    <cellStyle name="Normal 9 5 3 2 4 2" xfId="5096" xr:uid="{292BD5F0-8E2E-414D-892D-3F88F765B190}"/>
    <cellStyle name="Normal 9 5 3 2 5" xfId="4177" xr:uid="{5B9D1DA5-DDE0-4B5B-A36E-03090FD62D00}"/>
    <cellStyle name="Normal 9 5 3 2 5 2" xfId="5097" xr:uid="{4A3FEA53-09D1-410A-995F-DE0E8B8350A8}"/>
    <cellStyle name="Normal 9 5 3 2 6" xfId="4178" xr:uid="{858C4802-3702-4415-BDBD-E3C712B6F5D6}"/>
    <cellStyle name="Normal 9 5 3 2 6 2" xfId="5098" xr:uid="{0C4B4007-2305-4105-97FD-95E859DC3290}"/>
    <cellStyle name="Normal 9 5 3 2 7" xfId="5086" xr:uid="{B5F7BCA1-80D9-4627-9913-52C74D2196BF}"/>
    <cellStyle name="Normal 9 5 3 3" xfId="880" xr:uid="{5B3C9C15-1EEA-424F-B213-C0E164AD2DBF}"/>
    <cellStyle name="Normal 9 5 3 3 2" xfId="2457" xr:uid="{FE3FA5CF-7DA5-474A-82EE-31BADCE354B8}"/>
    <cellStyle name="Normal 9 5 3 3 2 2" xfId="2458" xr:uid="{D99438A7-95D9-476E-B4F1-D358D3D4D47C}"/>
    <cellStyle name="Normal 9 5 3 3 2 2 2" xfId="5101" xr:uid="{1C5F7962-42F7-4301-999A-C5186B2C1375}"/>
    <cellStyle name="Normal 9 5 3 3 2 3" xfId="4179" xr:uid="{E4E39B48-62F9-4E33-BF3F-214E1709A3AF}"/>
    <cellStyle name="Normal 9 5 3 3 2 3 2" xfId="5102" xr:uid="{1BABB2E7-0AED-4F36-8048-5D19A5B6F5E0}"/>
    <cellStyle name="Normal 9 5 3 3 2 4" xfId="4180" xr:uid="{02C7CA91-CDFC-4424-8CAD-9E4D6DD85677}"/>
    <cellStyle name="Normal 9 5 3 3 2 4 2" xfId="5103" xr:uid="{2A7A611D-8A27-4D5F-BEC4-BED393789642}"/>
    <cellStyle name="Normal 9 5 3 3 2 5" xfId="5100" xr:uid="{F2EE9EB0-4D86-4203-91F8-54D4961E6CF6}"/>
    <cellStyle name="Normal 9 5 3 3 3" xfId="2459" xr:uid="{B994F787-5119-4D26-BBAC-DBB90B0365C3}"/>
    <cellStyle name="Normal 9 5 3 3 3 2" xfId="5104" xr:uid="{A3C54870-3AF0-4895-B2E5-E146F33B802D}"/>
    <cellStyle name="Normal 9 5 3 3 4" xfId="4181" xr:uid="{F7F2339B-C75F-4FC7-B602-5927D7C816BF}"/>
    <cellStyle name="Normal 9 5 3 3 4 2" xfId="5105" xr:uid="{2EE85FF5-9B15-4DFA-A62F-DB63056AE7DA}"/>
    <cellStyle name="Normal 9 5 3 3 5" xfId="4182" xr:uid="{F3C136C3-5C2D-4DA1-B195-452B9DD6C469}"/>
    <cellStyle name="Normal 9 5 3 3 5 2" xfId="5106" xr:uid="{3DD39E4D-1165-41CC-956D-F3A269281AC0}"/>
    <cellStyle name="Normal 9 5 3 3 6" xfId="5099" xr:uid="{32E05206-04B9-47E4-9F0A-AE0F7671A633}"/>
    <cellStyle name="Normal 9 5 3 4" xfId="2460" xr:uid="{0B8ABB79-2C41-4BC3-B3DA-533376B6E1DA}"/>
    <cellStyle name="Normal 9 5 3 4 2" xfId="2461" xr:uid="{685E1BFF-BB61-49E2-978B-64C76CB79036}"/>
    <cellStyle name="Normal 9 5 3 4 2 2" xfId="5108" xr:uid="{5B0978F1-B779-4F03-9554-08208D2E2EAA}"/>
    <cellStyle name="Normal 9 5 3 4 3" xfId="4183" xr:uid="{F94C6372-4202-4AD4-B810-92F7919F2E26}"/>
    <cellStyle name="Normal 9 5 3 4 3 2" xfId="5109" xr:uid="{50AF25EF-7393-43FB-AC70-716B96E2C60E}"/>
    <cellStyle name="Normal 9 5 3 4 4" xfId="4184" xr:uid="{8DEE584C-3F50-4783-808E-56BDB70C18E3}"/>
    <cellStyle name="Normal 9 5 3 4 4 2" xfId="5110" xr:uid="{F23ADAB0-7798-461F-9E1D-CE08416BA539}"/>
    <cellStyle name="Normal 9 5 3 4 5" xfId="5107" xr:uid="{08865405-1C40-4F39-8D1B-A885704C40C0}"/>
    <cellStyle name="Normal 9 5 3 5" xfId="2462" xr:uid="{017C5C19-D263-43A5-B38F-2551D1CDECA6}"/>
    <cellStyle name="Normal 9 5 3 5 2" xfId="4185" xr:uid="{2521CDC9-B38B-42A8-9E04-1E8EF8F1A217}"/>
    <cellStyle name="Normal 9 5 3 5 2 2" xfId="5112" xr:uid="{56F518AC-7AB2-4C13-95B1-5CF95A6FA9B7}"/>
    <cellStyle name="Normal 9 5 3 5 3" xfId="4186" xr:uid="{A96AA0D0-39B8-4288-9D19-BB0B181FE01F}"/>
    <cellStyle name="Normal 9 5 3 5 3 2" xfId="5113" xr:uid="{B0A85859-C0EB-4FA7-84D8-255D8F0C9E67}"/>
    <cellStyle name="Normal 9 5 3 5 4" xfId="4187" xr:uid="{8C79C026-BAD4-4B2E-8B30-73D2F95F49E3}"/>
    <cellStyle name="Normal 9 5 3 5 4 2" xfId="5114" xr:uid="{3ACA6BCE-4DCC-46CE-A7B1-3C80ABE161C5}"/>
    <cellStyle name="Normal 9 5 3 5 5" xfId="5111" xr:uid="{FD71E399-5F15-487E-9EA1-B0C90DC4B353}"/>
    <cellStyle name="Normal 9 5 3 6" xfId="4188" xr:uid="{9BC704B0-BCEF-4C77-BDCC-66D66CA69F6A}"/>
    <cellStyle name="Normal 9 5 3 6 2" xfId="5115" xr:uid="{953AC8C2-1F69-4C2E-BF3B-5C45D5B96996}"/>
    <cellStyle name="Normal 9 5 3 7" xfId="4189" xr:uid="{CB883B34-7DE7-4D42-ACCE-2899E3F6BD5E}"/>
    <cellStyle name="Normal 9 5 3 7 2" xfId="5116" xr:uid="{9F9E0D26-9E19-4DC5-8026-97A1E63B4F03}"/>
    <cellStyle name="Normal 9 5 3 8" xfId="4190" xr:uid="{D12D5449-895A-4BA4-A2E2-789CA8863FF6}"/>
    <cellStyle name="Normal 9 5 3 8 2" xfId="5117" xr:uid="{874250DD-71D1-4662-8E0C-BD4C97C34037}"/>
    <cellStyle name="Normal 9 5 3 9" xfId="5085" xr:uid="{42F90DA0-ECED-4A80-9368-DF23DDFFD029}"/>
    <cellStyle name="Normal 9 5 4" xfId="421" xr:uid="{A501A70D-EEEC-45BC-AAD2-B8F184A24806}"/>
    <cellStyle name="Normal 9 5 4 2" xfId="881" xr:uid="{BA831A8B-F4B8-45E5-9355-727ABD95F5D0}"/>
    <cellStyle name="Normal 9 5 4 2 2" xfId="882" xr:uid="{53BABEC0-ECB6-41EB-9177-F841A9AF9755}"/>
    <cellStyle name="Normal 9 5 4 2 2 2" xfId="2463" xr:uid="{1BA0544D-7D49-4B30-96C1-2F55D4C03352}"/>
    <cellStyle name="Normal 9 5 4 2 2 2 2" xfId="5121" xr:uid="{7FB1219B-28DA-4070-8A38-C0290D8F8B0B}"/>
    <cellStyle name="Normal 9 5 4 2 2 3" xfId="4191" xr:uid="{6323CC6E-E477-4D4D-9485-3FA6C7BE2883}"/>
    <cellStyle name="Normal 9 5 4 2 2 3 2" xfId="5122" xr:uid="{729C96EB-21D0-41CB-BE95-CBB5D1F1DC19}"/>
    <cellStyle name="Normal 9 5 4 2 2 4" xfId="4192" xr:uid="{B402A53D-E6DA-42F8-B796-D519853F3D13}"/>
    <cellStyle name="Normal 9 5 4 2 2 4 2" xfId="5123" xr:uid="{FF9DFB51-5878-45FD-9931-E42430A01DE0}"/>
    <cellStyle name="Normal 9 5 4 2 2 5" xfId="5120" xr:uid="{2150DEFE-EEBC-4088-89D5-56D2C04A909F}"/>
    <cellStyle name="Normal 9 5 4 2 3" xfId="2464" xr:uid="{58C4DBD4-B546-4C31-975E-4E0ABA0E9817}"/>
    <cellStyle name="Normal 9 5 4 2 3 2" xfId="5124" xr:uid="{DED85C56-7D47-498D-B8C9-8A476B5B2642}"/>
    <cellStyle name="Normal 9 5 4 2 4" xfId="4193" xr:uid="{3D7169FC-29DA-456D-A62C-6396934FF812}"/>
    <cellStyle name="Normal 9 5 4 2 4 2" xfId="5125" xr:uid="{97627D33-E95A-48D0-92A2-619384C380F9}"/>
    <cellStyle name="Normal 9 5 4 2 5" xfId="4194" xr:uid="{A81DE7C2-BF0B-4835-BF5A-82623E506952}"/>
    <cellStyle name="Normal 9 5 4 2 5 2" xfId="5126" xr:uid="{E3064DCC-B644-4A90-BBE5-0D4DF4EE8C8E}"/>
    <cellStyle name="Normal 9 5 4 2 6" xfId="5119" xr:uid="{F447426B-BEC9-4B5E-86DD-11642EB0CE55}"/>
    <cellStyle name="Normal 9 5 4 3" xfId="883" xr:uid="{DFA0EFE4-2409-4711-B7F6-BAB4FB3A9998}"/>
    <cellStyle name="Normal 9 5 4 3 2" xfId="2465" xr:uid="{E6304051-6ECA-460A-B10E-F256C07A678B}"/>
    <cellStyle name="Normal 9 5 4 3 2 2" xfId="5128" xr:uid="{684D5D51-9159-4819-9FFF-7551A0F46A7B}"/>
    <cellStyle name="Normal 9 5 4 3 3" xfId="4195" xr:uid="{661DA2D9-98CD-41BD-A3EA-77A11AF1FBB0}"/>
    <cellStyle name="Normal 9 5 4 3 3 2" xfId="5129" xr:uid="{A48AE27D-1F1E-419B-BC12-B19D26BABA7E}"/>
    <cellStyle name="Normal 9 5 4 3 4" xfId="4196" xr:uid="{797C8C20-2B22-4870-A51D-D08655611281}"/>
    <cellStyle name="Normal 9 5 4 3 4 2" xfId="5130" xr:uid="{5009A282-F48A-4C6F-B0D9-B5002F76BB9B}"/>
    <cellStyle name="Normal 9 5 4 3 5" xfId="5127" xr:uid="{E44E78CD-3A20-4063-9587-BFE846EFDC14}"/>
    <cellStyle name="Normal 9 5 4 4" xfId="2466" xr:uid="{40CACD79-7717-434E-88DE-25D163CB3976}"/>
    <cellStyle name="Normal 9 5 4 4 2" xfId="4197" xr:uid="{F6BC4877-CFFB-425F-A70F-47A62DE6099C}"/>
    <cellStyle name="Normal 9 5 4 4 2 2" xfId="5132" xr:uid="{FD67ADD7-7B22-4E03-9FA6-A8C485E87892}"/>
    <cellStyle name="Normal 9 5 4 4 3" xfId="4198" xr:uid="{3DDE67F0-FCB7-41D3-914A-B203B34F3F3D}"/>
    <cellStyle name="Normal 9 5 4 4 3 2" xfId="5133" xr:uid="{0EE016AA-095C-45BB-944A-345DF257FA86}"/>
    <cellStyle name="Normal 9 5 4 4 4" xfId="4199" xr:uid="{E4F3EF5F-1765-4E51-99A2-F8996EB0F6CE}"/>
    <cellStyle name="Normal 9 5 4 4 4 2" xfId="5134" xr:uid="{177D4ACB-C5EB-421D-81F8-89408B439D18}"/>
    <cellStyle name="Normal 9 5 4 4 5" xfId="5131" xr:uid="{E3C54A76-0636-4511-9198-326BA0292002}"/>
    <cellStyle name="Normal 9 5 4 5" xfId="4200" xr:uid="{FC95627A-4933-471E-8F9B-B70AB22AB3B4}"/>
    <cellStyle name="Normal 9 5 4 5 2" xfId="5135" xr:uid="{1DB723F7-62EA-4F6C-82E4-011B6717846C}"/>
    <cellStyle name="Normal 9 5 4 6" xfId="4201" xr:uid="{6CD24D8B-A71A-4AEB-B589-F1AE4927E6BF}"/>
    <cellStyle name="Normal 9 5 4 6 2" xfId="5136" xr:uid="{30B20534-C244-4845-8046-426E35AC249E}"/>
    <cellStyle name="Normal 9 5 4 7" xfId="4202" xr:uid="{DE32AE34-E6CA-405B-B2EA-F3C509000A7A}"/>
    <cellStyle name="Normal 9 5 4 7 2" xfId="5137" xr:uid="{9C83EEEC-3358-48D6-89FF-E5EBBE4FF1EC}"/>
    <cellStyle name="Normal 9 5 4 8" xfId="5118" xr:uid="{A02F2B76-354C-4FCE-99AA-E353ED309BB3}"/>
    <cellStyle name="Normal 9 5 5" xfId="422" xr:uid="{FF4FCBE2-94D9-47D3-A1D8-6C25D83631CD}"/>
    <cellStyle name="Normal 9 5 5 2" xfId="884" xr:uid="{AC9D0C14-D49E-4453-A9C3-F60F8BC64548}"/>
    <cellStyle name="Normal 9 5 5 2 2" xfId="2467" xr:uid="{8383DD09-36B9-487B-BE75-01A7391756B0}"/>
    <cellStyle name="Normal 9 5 5 2 2 2" xfId="5140" xr:uid="{8613E1A4-8A58-4950-A3F7-99F1836B4176}"/>
    <cellStyle name="Normal 9 5 5 2 3" xfId="4203" xr:uid="{4B0B607B-E093-40A2-B055-89FA82036114}"/>
    <cellStyle name="Normal 9 5 5 2 3 2" xfId="5141" xr:uid="{8AA3575E-C72C-48D4-B198-4BE9383802DF}"/>
    <cellStyle name="Normal 9 5 5 2 4" xfId="4204" xr:uid="{57C17574-CE9C-482D-9076-0E852E0873E2}"/>
    <cellStyle name="Normal 9 5 5 2 4 2" xfId="5142" xr:uid="{D0B0A127-00E6-4BB5-BA35-BB1F1954081D}"/>
    <cellStyle name="Normal 9 5 5 2 5" xfId="5139" xr:uid="{39503AD1-8A22-4733-883E-F6774BE955B4}"/>
    <cellStyle name="Normal 9 5 5 3" xfId="2468" xr:uid="{545C7C00-8445-4104-A3F9-211CF2FF76EC}"/>
    <cellStyle name="Normal 9 5 5 3 2" xfId="4205" xr:uid="{CD115863-6B5D-43C8-8DCD-7E7989AA3EC2}"/>
    <cellStyle name="Normal 9 5 5 3 2 2" xfId="5144" xr:uid="{B30CA2D6-98F1-48BF-B795-2D369B881A91}"/>
    <cellStyle name="Normal 9 5 5 3 3" xfId="4206" xr:uid="{E272CEF0-547A-4B31-9A3F-38265674EC38}"/>
    <cellStyle name="Normal 9 5 5 3 3 2" xfId="5145" xr:uid="{4D422250-D8F2-4A21-B4BA-72F61E7F28D5}"/>
    <cellStyle name="Normal 9 5 5 3 4" xfId="4207" xr:uid="{70684110-C96F-46B6-BE76-7DEACCA6FF41}"/>
    <cellStyle name="Normal 9 5 5 3 4 2" xfId="5146" xr:uid="{0911BBD0-A996-4A7B-84D7-5E29F170B209}"/>
    <cellStyle name="Normal 9 5 5 3 5" xfId="5143" xr:uid="{3AC1E8AC-7B46-481D-80D3-F47D6358D40A}"/>
    <cellStyle name="Normal 9 5 5 4" xfId="4208" xr:uid="{80EF85DD-F396-41E5-BB50-BFA09066C590}"/>
    <cellStyle name="Normal 9 5 5 4 2" xfId="5147" xr:uid="{B07CC22C-5B2E-4F35-AF7A-71B58CCE92AF}"/>
    <cellStyle name="Normal 9 5 5 5" xfId="4209" xr:uid="{E127B6C5-7F62-468F-B00F-1262B8978CAE}"/>
    <cellStyle name="Normal 9 5 5 5 2" xfId="5148" xr:uid="{0A8694B9-BDF2-491E-86BF-B9B733142FD6}"/>
    <cellStyle name="Normal 9 5 5 6" xfId="4210" xr:uid="{58AD59ED-8BD6-4ED4-9B9F-2F1CCE6EF95D}"/>
    <cellStyle name="Normal 9 5 5 6 2" xfId="5149" xr:uid="{78E0527E-8DA1-47BF-8D85-B85482822EE5}"/>
    <cellStyle name="Normal 9 5 5 7" xfId="5138" xr:uid="{C2A72EED-9F72-48D8-A4E2-AD67916066D3}"/>
    <cellStyle name="Normal 9 5 6" xfId="885" xr:uid="{F79F58DD-1A55-45B0-9BBC-1D90395A5574}"/>
    <cellStyle name="Normal 9 5 6 2" xfId="2469" xr:uid="{B7F633E5-BEA9-4932-9A71-C5BDF13372FB}"/>
    <cellStyle name="Normal 9 5 6 2 2" xfId="4211" xr:uid="{2418F5CF-C1E6-465E-BCA0-57912A26329C}"/>
    <cellStyle name="Normal 9 5 6 2 2 2" xfId="5152" xr:uid="{A3971D44-64AB-4D6A-8235-93D8EE6AB423}"/>
    <cellStyle name="Normal 9 5 6 2 3" xfId="4212" xr:uid="{17C04ACB-9763-46C9-BE98-C81259531B6D}"/>
    <cellStyle name="Normal 9 5 6 2 3 2" xfId="5153" xr:uid="{C4C35E4C-DBCD-4CE5-99C5-DD3C696042BC}"/>
    <cellStyle name="Normal 9 5 6 2 4" xfId="4213" xr:uid="{0CCEE72C-5C3D-4017-AB27-1F57466EE8DE}"/>
    <cellStyle name="Normal 9 5 6 2 4 2" xfId="5154" xr:uid="{26467458-56CE-441E-9F90-A36B2500434A}"/>
    <cellStyle name="Normal 9 5 6 2 5" xfId="5151" xr:uid="{58653882-7B72-4866-AA41-D6BFCC0D4B4B}"/>
    <cellStyle name="Normal 9 5 6 3" xfId="4214" xr:uid="{E75BE1F7-982B-4CDE-A221-FF9530635536}"/>
    <cellStyle name="Normal 9 5 6 3 2" xfId="5155" xr:uid="{64FF4641-53C1-4606-8E06-8E0027F56A88}"/>
    <cellStyle name="Normal 9 5 6 4" xfId="4215" xr:uid="{2E23FEEB-80A0-46EC-8648-A75C0E3ADABC}"/>
    <cellStyle name="Normal 9 5 6 4 2" xfId="5156" xr:uid="{B410DC74-7124-4A78-B16D-EBED0B7B6239}"/>
    <cellStyle name="Normal 9 5 6 5" xfId="4216" xr:uid="{CA4DDE16-16F2-413D-9132-C67E7C75C0D8}"/>
    <cellStyle name="Normal 9 5 6 5 2" xfId="5157" xr:uid="{B10972FA-BC30-4417-9B19-32C8DCED48E1}"/>
    <cellStyle name="Normal 9 5 6 6" xfId="5150" xr:uid="{29114CDD-0401-4A0F-B64A-8E779FFA6910}"/>
    <cellStyle name="Normal 9 5 7" xfId="2470" xr:uid="{C4CF7FA9-AE91-4FB8-A007-C730641B6F75}"/>
    <cellStyle name="Normal 9 5 7 2" xfId="4217" xr:uid="{3D0FFAAB-23D9-49DD-B1C9-261736213119}"/>
    <cellStyle name="Normal 9 5 7 2 2" xfId="5159" xr:uid="{74A89004-BDCA-4289-82E3-7FF4B43A4FBA}"/>
    <cellStyle name="Normal 9 5 7 3" xfId="4218" xr:uid="{A21A57A5-287B-4B0D-A246-83D031107286}"/>
    <cellStyle name="Normal 9 5 7 3 2" xfId="5160" xr:uid="{97EFAB59-1FD4-4630-8108-2C1BBBAFA11B}"/>
    <cellStyle name="Normal 9 5 7 4" xfId="4219" xr:uid="{9AD6D59F-1B94-4151-B9AB-4747F16EB57D}"/>
    <cellStyle name="Normal 9 5 7 4 2" xfId="5161" xr:uid="{6B284217-BD6D-475A-B3C2-8B7227A9C6E3}"/>
    <cellStyle name="Normal 9 5 7 5" xfId="5158" xr:uid="{DCC88A41-BEBE-4908-A926-62F768EE825A}"/>
    <cellStyle name="Normal 9 5 8" xfId="4220" xr:uid="{2A67699A-EFF0-41DF-9EB0-084C74F822B2}"/>
    <cellStyle name="Normal 9 5 8 2" xfId="4221" xr:uid="{A2E844FC-19C0-4FE2-A0B8-30BA35D96548}"/>
    <cellStyle name="Normal 9 5 8 2 2" xfId="5163" xr:uid="{A6981091-683C-406F-96A4-2F9A4B33BDAE}"/>
    <cellStyle name="Normal 9 5 8 3" xfId="4222" xr:uid="{6424A7CB-252C-49B0-81C2-65BA53BE9C88}"/>
    <cellStyle name="Normal 9 5 8 3 2" xfId="5164" xr:uid="{9428A77D-035B-40CD-BFB5-EA3BA3973C77}"/>
    <cellStyle name="Normal 9 5 8 4" xfId="4223" xr:uid="{945C934C-2EE5-4C54-BFFF-4FF21BBDFF18}"/>
    <cellStyle name="Normal 9 5 8 4 2" xfId="5165" xr:uid="{F5C1A0B3-D066-4257-AEE3-060DB6B9E746}"/>
    <cellStyle name="Normal 9 5 8 5" xfId="5162" xr:uid="{FFCD7269-83DB-4E5A-9993-817116EEDED0}"/>
    <cellStyle name="Normal 9 5 9" xfId="4224" xr:uid="{6ABD8547-5997-4DFF-BB50-548F6E285B55}"/>
    <cellStyle name="Normal 9 5 9 2" xfId="5166" xr:uid="{F5FDBF36-3853-46D7-8E26-A592D4877572}"/>
    <cellStyle name="Normal 9 6" xfId="180" xr:uid="{A90F8E3C-3557-447D-86A5-445CA92B5EAC}"/>
    <cellStyle name="Normal 9 6 10" xfId="5167" xr:uid="{50F7135D-A059-442D-B245-B640CA39D47B}"/>
    <cellStyle name="Normal 9 6 2" xfId="181" xr:uid="{5F94C54D-DF3A-4A53-9A79-93CC16FBF0F2}"/>
    <cellStyle name="Normal 9 6 2 2" xfId="423" xr:uid="{31FB0E01-E5B0-4866-8FEC-34308465D42C}"/>
    <cellStyle name="Normal 9 6 2 2 2" xfId="886" xr:uid="{829AF3D0-07BD-402B-97F3-CEABC030151C}"/>
    <cellStyle name="Normal 9 6 2 2 2 2" xfId="2471" xr:uid="{0DD23C5C-57D9-4B84-A242-CEE15B7B328B}"/>
    <cellStyle name="Normal 9 6 2 2 2 2 2" xfId="5171" xr:uid="{9516B02A-EF95-4F62-80C8-A47579A7FF30}"/>
    <cellStyle name="Normal 9 6 2 2 2 3" xfId="4225" xr:uid="{88D18463-0A1A-4766-AF7E-552809CFDB5F}"/>
    <cellStyle name="Normal 9 6 2 2 2 3 2" xfId="5172" xr:uid="{0ABF02CA-D179-4A9A-9337-2B1607250F1C}"/>
    <cellStyle name="Normal 9 6 2 2 2 4" xfId="4226" xr:uid="{B5B061C5-7DDA-40B4-B870-34ABE63E6DDE}"/>
    <cellStyle name="Normal 9 6 2 2 2 4 2" xfId="5173" xr:uid="{62653DCE-0C28-489B-ADF4-61C567F669BE}"/>
    <cellStyle name="Normal 9 6 2 2 2 5" xfId="5170" xr:uid="{997D37BC-A1E7-4433-9593-28E13CE4E225}"/>
    <cellStyle name="Normal 9 6 2 2 3" xfId="2472" xr:uid="{7AED2EC7-293A-40E5-9CFA-B8571B7A7A3C}"/>
    <cellStyle name="Normal 9 6 2 2 3 2" xfId="4227" xr:uid="{034CCD28-5C61-4BF6-A6FE-9CBDED94D4DD}"/>
    <cellStyle name="Normal 9 6 2 2 3 2 2" xfId="5175" xr:uid="{839E8A09-93A7-47F8-A5CB-7CC68F828850}"/>
    <cellStyle name="Normal 9 6 2 2 3 3" xfId="4228" xr:uid="{CF9DF229-A1B6-49EE-AFA6-B9A206619F5F}"/>
    <cellStyle name="Normal 9 6 2 2 3 3 2" xfId="5176" xr:uid="{A36EAD85-BF4F-43F5-9CF3-4A3F33113272}"/>
    <cellStyle name="Normal 9 6 2 2 3 4" xfId="4229" xr:uid="{6193586B-651B-406E-8B91-C0D662F0016F}"/>
    <cellStyle name="Normal 9 6 2 2 3 4 2" xfId="5177" xr:uid="{53C4A530-6102-40BB-A858-FBD0A8A04F75}"/>
    <cellStyle name="Normal 9 6 2 2 3 5" xfId="5174" xr:uid="{D06A69DE-132E-4CF0-B16A-1BA34A4A47BA}"/>
    <cellStyle name="Normal 9 6 2 2 4" xfId="4230" xr:uid="{C4728AF9-EA87-4C36-8132-9588659FBAF1}"/>
    <cellStyle name="Normal 9 6 2 2 4 2" xfId="5178" xr:uid="{EECA5E69-852D-473F-8F3D-FCFBF109D9CD}"/>
    <cellStyle name="Normal 9 6 2 2 5" xfId="4231" xr:uid="{606BDF73-C030-4515-9636-26070D277A9B}"/>
    <cellStyle name="Normal 9 6 2 2 5 2" xfId="5179" xr:uid="{B0C26C57-649F-41E3-B549-6369C43D6BDF}"/>
    <cellStyle name="Normal 9 6 2 2 6" xfId="4232" xr:uid="{D59A5CD9-F695-4AEA-BAFC-B8EBDEAB875D}"/>
    <cellStyle name="Normal 9 6 2 2 6 2" xfId="5180" xr:uid="{B332447E-9C85-4655-9BD8-E47AC594DAAB}"/>
    <cellStyle name="Normal 9 6 2 2 7" xfId="5169" xr:uid="{6D83B725-E083-479C-8BC3-83E6B615C231}"/>
    <cellStyle name="Normal 9 6 2 3" xfId="887" xr:uid="{4DF025A0-DC17-4ADD-B2A2-002C46A97AC4}"/>
    <cellStyle name="Normal 9 6 2 3 2" xfId="2473" xr:uid="{7552295B-7F6C-4E6D-8028-A04457C3D7B0}"/>
    <cellStyle name="Normal 9 6 2 3 2 2" xfId="4233" xr:uid="{8B1669D5-1B13-414B-B324-797CF4D8261D}"/>
    <cellStyle name="Normal 9 6 2 3 2 2 2" xfId="5183" xr:uid="{A84AB96C-26C6-46C2-A498-A6061B15EBB3}"/>
    <cellStyle name="Normal 9 6 2 3 2 3" xfId="4234" xr:uid="{053780AF-7D42-4B06-A9AD-D41B2F2EF6A2}"/>
    <cellStyle name="Normal 9 6 2 3 2 3 2" xfId="5184" xr:uid="{97AE6783-0959-47DC-8717-7F397EE4416C}"/>
    <cellStyle name="Normal 9 6 2 3 2 4" xfId="4235" xr:uid="{F8D9DF76-28B9-4AD9-88D2-FC24743FD90E}"/>
    <cellStyle name="Normal 9 6 2 3 2 4 2" xfId="5185" xr:uid="{527582C3-C52B-420F-ACB8-A0093C23351D}"/>
    <cellStyle name="Normal 9 6 2 3 2 5" xfId="5182" xr:uid="{D00A87FC-F114-431A-84BB-5ED4BF39F1CA}"/>
    <cellStyle name="Normal 9 6 2 3 3" xfId="4236" xr:uid="{0A12A4B3-211A-4843-96A0-FF11DDB71D74}"/>
    <cellStyle name="Normal 9 6 2 3 3 2" xfId="5186" xr:uid="{35454D13-3267-42B4-9ED8-725D09EB9FFA}"/>
    <cellStyle name="Normal 9 6 2 3 4" xfId="4237" xr:uid="{AC6D578D-ABED-4E83-9A6F-49B00CD2303F}"/>
    <cellStyle name="Normal 9 6 2 3 4 2" xfId="5187" xr:uid="{42B76721-47B0-405C-AD44-0A93F61DDAFF}"/>
    <cellStyle name="Normal 9 6 2 3 5" xfId="4238" xr:uid="{0F3AE925-50F0-4200-851F-E3536BC8836A}"/>
    <cellStyle name="Normal 9 6 2 3 5 2" xfId="5188" xr:uid="{78670124-1469-4E83-BD01-84F7D1F214BB}"/>
    <cellStyle name="Normal 9 6 2 3 6" xfId="5181" xr:uid="{41DB06DE-C8FA-407B-89EA-1BFA1629F032}"/>
    <cellStyle name="Normal 9 6 2 4" xfId="2474" xr:uid="{CBF96AE4-4F5A-4A23-99AB-824EC016BF2C}"/>
    <cellStyle name="Normal 9 6 2 4 2" xfId="4239" xr:uid="{15A043D7-BC76-40E6-853E-504DD0794D79}"/>
    <cellStyle name="Normal 9 6 2 4 2 2" xfId="5190" xr:uid="{66D8FBA2-B017-4045-8997-90F59507E5F1}"/>
    <cellStyle name="Normal 9 6 2 4 3" xfId="4240" xr:uid="{943B0B14-56C9-4C9D-A5FA-C160A84C276E}"/>
    <cellStyle name="Normal 9 6 2 4 3 2" xfId="5191" xr:uid="{A4B0E0BC-D75C-4230-A6AB-856A7CD06CC7}"/>
    <cellStyle name="Normal 9 6 2 4 4" xfId="4241" xr:uid="{5A7F87A5-9AF6-426C-BF06-80962B82F26E}"/>
    <cellStyle name="Normal 9 6 2 4 4 2" xfId="5192" xr:uid="{EA3483CD-F85C-4C30-B3DF-3E9115CEE271}"/>
    <cellStyle name="Normal 9 6 2 4 5" xfId="5189" xr:uid="{79EB18BD-80C2-42E1-BE5F-F6F41A84FD0C}"/>
    <cellStyle name="Normal 9 6 2 5" xfId="4242" xr:uid="{E4A9EB4B-B24A-4F77-8CA9-651440582C1F}"/>
    <cellStyle name="Normal 9 6 2 5 2" xfId="4243" xr:uid="{9F2FF490-8E57-455E-9FFB-C1EF3F4F0E05}"/>
    <cellStyle name="Normal 9 6 2 5 2 2" xfId="5194" xr:uid="{99B4B951-2A5F-4031-A5A8-B6E97D526B4C}"/>
    <cellStyle name="Normal 9 6 2 5 3" xfId="4244" xr:uid="{E9ABEB70-5FD1-4526-AC74-74F95DDECFD8}"/>
    <cellStyle name="Normal 9 6 2 5 3 2" xfId="5195" xr:uid="{E7703BB3-C062-4258-808F-AD12A6E95F3A}"/>
    <cellStyle name="Normal 9 6 2 5 4" xfId="4245" xr:uid="{8951FDCD-0C1B-4592-B894-73E62C1BD0B2}"/>
    <cellStyle name="Normal 9 6 2 5 4 2" xfId="5196" xr:uid="{BB1BD0A8-CFD1-40F3-97A1-8B8F0FEE766E}"/>
    <cellStyle name="Normal 9 6 2 5 5" xfId="5193" xr:uid="{1C63FC04-0482-4E8E-80CB-CCC9755008DD}"/>
    <cellStyle name="Normal 9 6 2 6" xfId="4246" xr:uid="{BD4FD497-D261-41D4-899D-5B0D8C992374}"/>
    <cellStyle name="Normal 9 6 2 6 2" xfId="5197" xr:uid="{478DED65-BBDA-4E26-98F4-6F8326741AD6}"/>
    <cellStyle name="Normal 9 6 2 7" xfId="4247" xr:uid="{BB5367BE-0797-4C42-8309-3DD99C652D2B}"/>
    <cellStyle name="Normal 9 6 2 7 2" xfId="5198" xr:uid="{33718DFA-D5B6-43C9-9620-2DB535D176B5}"/>
    <cellStyle name="Normal 9 6 2 8" xfId="4248" xr:uid="{6001D018-5E5F-49C1-A62A-F7C6BEAF9B37}"/>
    <cellStyle name="Normal 9 6 2 8 2" xfId="5199" xr:uid="{8490E7C7-99A5-4695-A98F-164D2188D3D2}"/>
    <cellStyle name="Normal 9 6 2 9" xfId="5168" xr:uid="{4697DBF3-6D6E-4FFF-A124-2BE07A0451B6}"/>
    <cellStyle name="Normal 9 6 3" xfId="424" xr:uid="{3E9FF816-6ADF-400B-81D9-A5D2E39616E1}"/>
    <cellStyle name="Normal 9 6 3 2" xfId="888" xr:uid="{0FA839BB-7F9C-4B88-BCF5-84CFF522A27A}"/>
    <cellStyle name="Normal 9 6 3 2 2" xfId="889" xr:uid="{CEE7DD0A-BC0F-4745-8501-ACD8D24711C7}"/>
    <cellStyle name="Normal 9 6 3 2 2 2" xfId="5202" xr:uid="{8DE494C8-3EAB-4127-B8B3-F1C31FF85EA8}"/>
    <cellStyle name="Normal 9 6 3 2 3" xfId="4249" xr:uid="{62459382-A9D9-47AE-BECF-74A26AB5B65F}"/>
    <cellStyle name="Normal 9 6 3 2 3 2" xfId="5203" xr:uid="{5F884978-C0BA-4C24-91CC-43249277FE60}"/>
    <cellStyle name="Normal 9 6 3 2 4" xfId="4250" xr:uid="{3EEF77A5-0058-480D-A7F8-BDAFD7199240}"/>
    <cellStyle name="Normal 9 6 3 2 4 2" xfId="5204" xr:uid="{01D73045-EEB9-4A86-89FB-11F3A1EE2ED6}"/>
    <cellStyle name="Normal 9 6 3 2 5" xfId="5201" xr:uid="{B2FB311A-A113-49FA-A657-11FA124365A1}"/>
    <cellStyle name="Normal 9 6 3 3" xfId="890" xr:uid="{41E2E443-2416-4AB1-B163-AB2B40DC7058}"/>
    <cellStyle name="Normal 9 6 3 3 2" xfId="4251" xr:uid="{33458238-D28A-4F98-9ED3-6A9188093F46}"/>
    <cellStyle name="Normal 9 6 3 3 2 2" xfId="5206" xr:uid="{1A1FD2D7-BAC1-4BD0-8F1B-7659A28CC8A6}"/>
    <cellStyle name="Normal 9 6 3 3 3" xfId="4252" xr:uid="{C62DB91C-F7EF-4A17-9EDE-2985552ECBD9}"/>
    <cellStyle name="Normal 9 6 3 3 3 2" xfId="5207" xr:uid="{ACC496D4-41D3-4259-ABB3-E5B349976101}"/>
    <cellStyle name="Normal 9 6 3 3 4" xfId="4253" xr:uid="{F70466FB-8225-4FB4-8150-98DE092E1D6B}"/>
    <cellStyle name="Normal 9 6 3 3 4 2" xfId="5208" xr:uid="{A24EEE18-B6B5-4C88-9DD2-41CB92E04AD7}"/>
    <cellStyle name="Normal 9 6 3 3 5" xfId="5205" xr:uid="{8E95EFEA-A6BD-4600-9541-35F4607B3F81}"/>
    <cellStyle name="Normal 9 6 3 4" xfId="4254" xr:uid="{139AAB06-8E9D-4DF1-9BBA-E2FA8E23C598}"/>
    <cellStyle name="Normal 9 6 3 4 2" xfId="5209" xr:uid="{8A109F04-A64D-43E1-8203-642AA1F86EB6}"/>
    <cellStyle name="Normal 9 6 3 5" xfId="4255" xr:uid="{078898BE-C3E7-4F6C-8765-F100A23F0452}"/>
    <cellStyle name="Normal 9 6 3 5 2" xfId="5210" xr:uid="{50A11C85-3F26-44AC-9017-03336B27F899}"/>
    <cellStyle name="Normal 9 6 3 6" xfId="4256" xr:uid="{B836D42B-4828-4BBA-B49B-52B96FA507D6}"/>
    <cellStyle name="Normal 9 6 3 6 2" xfId="5211" xr:uid="{DE284402-D7A7-4041-8E12-F06251C3E7FA}"/>
    <cellStyle name="Normal 9 6 3 7" xfId="5200" xr:uid="{7DA7FD1A-3EE0-473B-8417-76505F278AF4}"/>
    <cellStyle name="Normal 9 6 4" xfId="425" xr:uid="{602E7219-67CA-40B5-88B8-9BB46FEFFAA1}"/>
    <cellStyle name="Normal 9 6 4 2" xfId="891" xr:uid="{9D19E16C-E918-4F5C-B316-C2A019DE733A}"/>
    <cellStyle name="Normal 9 6 4 2 2" xfId="4257" xr:uid="{05ADA5FE-28F4-41CE-9FCF-095A0AE3D693}"/>
    <cellStyle name="Normal 9 6 4 2 2 2" xfId="5214" xr:uid="{87F5B31D-1451-4EA7-8F22-95FECBD4CCB2}"/>
    <cellStyle name="Normal 9 6 4 2 3" xfId="4258" xr:uid="{DBD052C3-FAAE-4DB9-804B-9CFFB6A63246}"/>
    <cellStyle name="Normal 9 6 4 2 3 2" xfId="5215" xr:uid="{2A43FE7A-2BCA-4258-B7CA-8E8F570136A3}"/>
    <cellStyle name="Normal 9 6 4 2 4" xfId="4259" xr:uid="{D2D6704C-4D99-46C2-82E9-060A8A0E0076}"/>
    <cellStyle name="Normal 9 6 4 2 4 2" xfId="5216" xr:uid="{4264749E-4BB5-43CB-BA56-77FB2A0559D7}"/>
    <cellStyle name="Normal 9 6 4 2 5" xfId="5213" xr:uid="{528EC047-358B-4800-8FC4-41BA4D4D2CC5}"/>
    <cellStyle name="Normal 9 6 4 3" xfId="4260" xr:uid="{B37DFDAE-66C9-4C25-8252-4765088F957A}"/>
    <cellStyle name="Normal 9 6 4 3 2" xfId="5217" xr:uid="{7E540A3D-AD28-4030-BE5A-ED8724115459}"/>
    <cellStyle name="Normal 9 6 4 4" xfId="4261" xr:uid="{A1A1D866-1F66-4080-8210-0E007473C666}"/>
    <cellStyle name="Normal 9 6 4 4 2" xfId="5218" xr:uid="{FB677B16-B037-487B-A12E-5F845FE26290}"/>
    <cellStyle name="Normal 9 6 4 5" xfId="4262" xr:uid="{BD6F99CC-B8F6-40A3-9D88-75F936E723A9}"/>
    <cellStyle name="Normal 9 6 4 5 2" xfId="5219" xr:uid="{32007DEA-0C69-42B2-BE3F-A3FAC94E5F0E}"/>
    <cellStyle name="Normal 9 6 4 6" xfId="5212" xr:uid="{AB13D13D-B2B1-4153-AD29-71CD82DAD938}"/>
    <cellStyle name="Normal 9 6 5" xfId="892" xr:uid="{03274B7A-417E-43C5-83C6-9B3BC4A71225}"/>
    <cellStyle name="Normal 9 6 5 2" xfId="4263" xr:uid="{4A9305BA-3D3B-45F4-9EFD-86DFBB6A67D5}"/>
    <cellStyle name="Normal 9 6 5 2 2" xfId="5221" xr:uid="{7EB33F68-B031-4C97-A485-49EBC57C890F}"/>
    <cellStyle name="Normal 9 6 5 3" xfId="4264" xr:uid="{EECB33BB-6989-4AC1-AB91-9986D9749419}"/>
    <cellStyle name="Normal 9 6 5 3 2" xfId="5222" xr:uid="{447D36F6-732E-4E45-A594-A792575C9B2B}"/>
    <cellStyle name="Normal 9 6 5 4" xfId="4265" xr:uid="{26A0CDD0-FA8E-4F21-86D3-3252AF87A3D9}"/>
    <cellStyle name="Normal 9 6 5 4 2" xfId="5223" xr:uid="{D27B36A5-6F65-4F2F-AF05-E9C16D1437B3}"/>
    <cellStyle name="Normal 9 6 5 5" xfId="5220" xr:uid="{749A540E-0FCE-4D4A-A96C-991023107C8B}"/>
    <cellStyle name="Normal 9 6 6" xfId="4266" xr:uid="{56FBC678-F0AF-4B9E-AAE8-FFBA81C18D9C}"/>
    <cellStyle name="Normal 9 6 6 2" xfId="4267" xr:uid="{C18B21B1-A824-4E18-A547-60BB16BDE2C7}"/>
    <cellStyle name="Normal 9 6 6 2 2" xfId="5225" xr:uid="{B4D9BAFA-A764-4795-A1FD-47D088A02343}"/>
    <cellStyle name="Normal 9 6 6 3" xfId="4268" xr:uid="{C5DA69D0-3D91-4AE4-ADD8-1FFC2DDCB6D1}"/>
    <cellStyle name="Normal 9 6 6 3 2" xfId="5226" xr:uid="{3A1CAAB8-64CB-4F5E-A02F-B8B9FAD3F464}"/>
    <cellStyle name="Normal 9 6 6 4" xfId="4269" xr:uid="{95F1CE4A-A837-4215-872D-97EA8B9D98C0}"/>
    <cellStyle name="Normal 9 6 6 4 2" xfId="5227" xr:uid="{D2A85E34-4E46-461A-B0FD-BCC9121DF2FD}"/>
    <cellStyle name="Normal 9 6 6 5" xfId="5224" xr:uid="{2067EA2E-39C1-452D-BEBA-1DD7E549377A}"/>
    <cellStyle name="Normal 9 6 7" xfId="4270" xr:uid="{E616D25C-1DA1-4E4F-8E8C-E1935C4B03B1}"/>
    <cellStyle name="Normal 9 6 7 2" xfId="5228" xr:uid="{E2B1E1B9-3EC3-4386-9229-FA62FC1BAC99}"/>
    <cellStyle name="Normal 9 6 8" xfId="4271" xr:uid="{9A397BEB-608D-4FA8-854A-4030B204A16C}"/>
    <cellStyle name="Normal 9 6 8 2" xfId="5229" xr:uid="{69DF9580-DF82-4A78-A399-8AD5CF05AF85}"/>
    <cellStyle name="Normal 9 6 9" xfId="4272" xr:uid="{1AB540EA-C160-4A6A-891A-D9435C66D236}"/>
    <cellStyle name="Normal 9 6 9 2" xfId="5230" xr:uid="{4E0EEA40-C7CA-4BEB-8463-14D5E3D9DF82}"/>
    <cellStyle name="Normal 9 7" xfId="182" xr:uid="{2405B5CB-5129-41E4-992F-C91AC81783AA}"/>
    <cellStyle name="Normal 9 7 2" xfId="426" xr:uid="{DA23F3DF-1993-44B3-967C-83F8B3E18A35}"/>
    <cellStyle name="Normal 9 7 2 2" xfId="893" xr:uid="{1EC2CA4E-26BC-4534-8A98-F2F4D9E53E09}"/>
    <cellStyle name="Normal 9 7 2 2 2" xfId="2475" xr:uid="{CDD73AEC-DC70-46DC-AADB-3534BC790CC3}"/>
    <cellStyle name="Normal 9 7 2 2 2 2" xfId="2476" xr:uid="{D9D9CCCF-2472-45B1-A5C2-758D92C7EC1B}"/>
    <cellStyle name="Normal 9 7 2 2 2 2 2" xfId="5235" xr:uid="{04E4EC8D-D7AF-4F2C-8884-8A01927EF995}"/>
    <cellStyle name="Normal 9 7 2 2 2 3" xfId="5234" xr:uid="{3274DAAC-8E3A-4FCD-8E82-4AFD6174E6CA}"/>
    <cellStyle name="Normal 9 7 2 2 3" xfId="2477" xr:uid="{9E342ECA-B3DE-492F-8B66-8202CFC38CF6}"/>
    <cellStyle name="Normal 9 7 2 2 3 2" xfId="5236" xr:uid="{2640973E-C574-4A32-AF32-B4117B063092}"/>
    <cellStyle name="Normal 9 7 2 2 4" xfId="4273" xr:uid="{70DCCF79-5DCE-41DF-87CA-42F527E97528}"/>
    <cellStyle name="Normal 9 7 2 2 4 2" xfId="5237" xr:uid="{42271FAB-0921-41A5-9DAC-6581C8F37093}"/>
    <cellStyle name="Normal 9 7 2 2 5" xfId="5233" xr:uid="{2F0764DD-7DA4-4968-A2FE-DD1BA75A2E3E}"/>
    <cellStyle name="Normal 9 7 2 3" xfId="2478" xr:uid="{C353FD12-3AF2-46F6-AE7C-EA95B04A640E}"/>
    <cellStyle name="Normal 9 7 2 3 2" xfId="2479" xr:uid="{D9C351B5-A70C-40F0-AB9C-1595A6836AF6}"/>
    <cellStyle name="Normal 9 7 2 3 2 2" xfId="5239" xr:uid="{71729B64-869C-40B1-86BF-4033BCF0771F}"/>
    <cellStyle name="Normal 9 7 2 3 3" xfId="4274" xr:uid="{0E5135A5-E4DE-434E-A653-CF521D0E7DD8}"/>
    <cellStyle name="Normal 9 7 2 3 3 2" xfId="5240" xr:uid="{C66DC45A-58F8-4BD1-92B0-5C8DC03CFC90}"/>
    <cellStyle name="Normal 9 7 2 3 4" xfId="4275" xr:uid="{50066C48-F955-4F24-A682-E1241981095E}"/>
    <cellStyle name="Normal 9 7 2 3 4 2" xfId="5241" xr:uid="{A1921A02-1548-4DAA-8F28-BD79BB7DF0CE}"/>
    <cellStyle name="Normal 9 7 2 3 5" xfId="5238" xr:uid="{E319008C-FECA-4A73-B0DF-63F7EBF40E28}"/>
    <cellStyle name="Normal 9 7 2 4" xfId="2480" xr:uid="{98AC6BA7-21D0-4CDF-A8D9-1F11FE102A10}"/>
    <cellStyle name="Normal 9 7 2 4 2" xfId="5242" xr:uid="{E9B46649-1A3C-469D-A5B4-109EE16C40B9}"/>
    <cellStyle name="Normal 9 7 2 5" xfId="4276" xr:uid="{DA3C84F4-A24E-4298-8E31-3B213D878F33}"/>
    <cellStyle name="Normal 9 7 2 5 2" xfId="5243" xr:uid="{07676290-49D5-4B89-A6E7-7A4EA49F445E}"/>
    <cellStyle name="Normal 9 7 2 6" xfId="4277" xr:uid="{FDDE881F-20AB-464B-8538-4DD3D84F570F}"/>
    <cellStyle name="Normal 9 7 2 6 2" xfId="5244" xr:uid="{33E28194-C4E6-4E52-BB8F-DB4D26793E75}"/>
    <cellStyle name="Normal 9 7 2 7" xfId="5232" xr:uid="{EE56734F-1986-48EF-A05F-A303CB84B076}"/>
    <cellStyle name="Normal 9 7 3" xfId="894" xr:uid="{4AFE3C41-5059-4A94-AEA4-DAA5FD050BB0}"/>
    <cellStyle name="Normal 9 7 3 2" xfId="2481" xr:uid="{38CD094D-1AFC-4BA7-9842-3CF55811D971}"/>
    <cellStyle name="Normal 9 7 3 2 2" xfId="2482" xr:uid="{11C1F783-628E-42FC-BF32-D6264D7FA8F7}"/>
    <cellStyle name="Normal 9 7 3 2 2 2" xfId="5247" xr:uid="{8EB422C2-8A1F-4173-BF17-07B597F0287C}"/>
    <cellStyle name="Normal 9 7 3 2 3" xfId="4278" xr:uid="{557F3B9B-B6D8-489C-BFB3-A22ECF5997DB}"/>
    <cellStyle name="Normal 9 7 3 2 3 2" xfId="5248" xr:uid="{1D5A2012-A127-4A9D-BA00-E92C6BCFA854}"/>
    <cellStyle name="Normal 9 7 3 2 4" xfId="4279" xr:uid="{DC748D59-FECF-4B83-A29F-54AC047F39FF}"/>
    <cellStyle name="Normal 9 7 3 2 4 2" xfId="5249" xr:uid="{1B0C6947-ABC2-4F4A-B71C-9301BB4E073F}"/>
    <cellStyle name="Normal 9 7 3 2 5" xfId="5246" xr:uid="{7FA90254-8C6E-4AF7-ACA8-795680FBD7DF}"/>
    <cellStyle name="Normal 9 7 3 3" xfId="2483" xr:uid="{9196FF19-5032-4B0D-AC52-3AE7E7579532}"/>
    <cellStyle name="Normal 9 7 3 3 2" xfId="5250" xr:uid="{71DE63B4-D91F-4B38-A7E5-A36D6D274A5D}"/>
    <cellStyle name="Normal 9 7 3 4" xfId="4280" xr:uid="{1189E593-FD31-4B0F-ABF2-05E8E8983FAA}"/>
    <cellStyle name="Normal 9 7 3 4 2" xfId="5251" xr:uid="{20C5A21C-56D9-4DF4-8A50-99D63A6D1E68}"/>
    <cellStyle name="Normal 9 7 3 5" xfId="4281" xr:uid="{C9A2C363-E080-4102-AEC2-03B02CB680F9}"/>
    <cellStyle name="Normal 9 7 3 5 2" xfId="5252" xr:uid="{50BB8E7E-DC17-473E-A0B5-79DE866D5B43}"/>
    <cellStyle name="Normal 9 7 3 6" xfId="5245" xr:uid="{E9E9B154-298A-4122-91D2-CDD66F898D01}"/>
    <cellStyle name="Normal 9 7 4" xfId="2484" xr:uid="{AE4BB2AB-2BB1-455B-88E6-AB3FC0004B01}"/>
    <cellStyle name="Normal 9 7 4 2" xfId="2485" xr:uid="{C310CDBA-0258-451C-A923-F6D11E1B4BBA}"/>
    <cellStyle name="Normal 9 7 4 2 2" xfId="5254" xr:uid="{95804A79-29A9-4DA8-83E6-3892313454AC}"/>
    <cellStyle name="Normal 9 7 4 3" xfId="4282" xr:uid="{106E16C4-EC6C-40D0-8EC7-C6E1D3B0E1AD}"/>
    <cellStyle name="Normal 9 7 4 3 2" xfId="5255" xr:uid="{5D27B438-8259-41BA-8B6D-160B4F4D7EB8}"/>
    <cellStyle name="Normal 9 7 4 4" xfId="4283" xr:uid="{E2A5F7C2-5708-40BC-9E03-22D2FD4E3B77}"/>
    <cellStyle name="Normal 9 7 4 4 2" xfId="5256" xr:uid="{25564F2F-24D8-485E-A9AA-556A38CF0BF9}"/>
    <cellStyle name="Normal 9 7 4 5" xfId="5253" xr:uid="{6C817E1D-6C3C-4173-A759-56B563D57DDE}"/>
    <cellStyle name="Normal 9 7 5" xfId="2486" xr:uid="{BBC59D5C-7EFB-4CE2-9096-C9BF409F0977}"/>
    <cellStyle name="Normal 9 7 5 2" xfId="4284" xr:uid="{55BF3058-03B0-4D1B-9C02-12479B9146B7}"/>
    <cellStyle name="Normal 9 7 5 2 2" xfId="5258" xr:uid="{FF22E059-B4C5-4603-B300-E4011A6E8798}"/>
    <cellStyle name="Normal 9 7 5 3" xfId="4285" xr:uid="{FBB224A4-8433-4CCC-91AE-669EA8E83367}"/>
    <cellStyle name="Normal 9 7 5 3 2" xfId="5259" xr:uid="{A461A0BD-46C9-4529-9A0D-48649BEC61B7}"/>
    <cellStyle name="Normal 9 7 5 4" xfId="4286" xr:uid="{AD6E3C64-E539-4201-A1C1-DE00E1B2DDAF}"/>
    <cellStyle name="Normal 9 7 5 4 2" xfId="5260" xr:uid="{67C7205A-46BD-4920-9704-C780FC5A1F45}"/>
    <cellStyle name="Normal 9 7 5 5" xfId="5257" xr:uid="{6F665E26-8F6D-457E-AB3A-EE511A4226A6}"/>
    <cellStyle name="Normal 9 7 6" xfId="4287" xr:uid="{B3FD3877-3658-4DFA-B690-D668AEA7657E}"/>
    <cellStyle name="Normal 9 7 6 2" xfId="5261" xr:uid="{397240D1-4026-49FE-B4BA-AFEF1CB1418C}"/>
    <cellStyle name="Normal 9 7 7" xfId="4288" xr:uid="{354A4E7F-C64A-40D3-96D7-EA7AE7E52BC6}"/>
    <cellStyle name="Normal 9 7 7 2" xfId="5262" xr:uid="{BE134D6F-5394-4CF0-AB67-C3C5F2A1D727}"/>
    <cellStyle name="Normal 9 7 8" xfId="4289" xr:uid="{41B23ED2-C062-4B33-B386-CC0575A9F3EF}"/>
    <cellStyle name="Normal 9 7 8 2" xfId="5263" xr:uid="{CB75988A-DD83-4708-AED9-0EEE5220DEC8}"/>
    <cellStyle name="Normal 9 7 9" xfId="5231" xr:uid="{6FB9872D-8AA2-4296-B2D1-D9920EEB578A}"/>
    <cellStyle name="Normal 9 8" xfId="427" xr:uid="{A7DC29DA-B97C-4564-8509-55AA8D7E4C14}"/>
    <cellStyle name="Normal 9 8 2" xfId="895" xr:uid="{62A995EB-EAB0-43A5-8595-D61E9B8EB794}"/>
    <cellStyle name="Normal 9 8 2 2" xfId="896" xr:uid="{6A292220-5477-4480-BE0E-B1C12416DA66}"/>
    <cellStyle name="Normal 9 8 2 2 2" xfId="2487" xr:uid="{C599E03F-5464-4399-9B78-E264A477CA76}"/>
    <cellStyle name="Normal 9 8 2 2 2 2" xfId="5267" xr:uid="{23B89570-B20F-4119-BAE0-4BC7B29D026D}"/>
    <cellStyle name="Normal 9 8 2 2 3" xfId="4290" xr:uid="{8DE21189-2BC2-4CF8-B2E7-E7BB0BB89953}"/>
    <cellStyle name="Normal 9 8 2 2 3 2" xfId="5268" xr:uid="{E6391F0A-F968-49CA-9A10-EBFA8662E423}"/>
    <cellStyle name="Normal 9 8 2 2 4" xfId="4291" xr:uid="{B2344398-4C4E-4F84-BE6C-4B52CC8F32FA}"/>
    <cellStyle name="Normal 9 8 2 2 4 2" xfId="5269" xr:uid="{C0C7A1DA-B98F-4D4D-AAF4-FEEFB908D594}"/>
    <cellStyle name="Normal 9 8 2 2 5" xfId="5266" xr:uid="{4EC1F232-C2E0-49FA-A7E6-83E61DFEA863}"/>
    <cellStyle name="Normal 9 8 2 3" xfId="2488" xr:uid="{3000F2B3-719C-4EDE-B0DB-7E0E1258E053}"/>
    <cellStyle name="Normal 9 8 2 3 2" xfId="5270" xr:uid="{99FE6343-406D-4493-86AB-9DD58C754497}"/>
    <cellStyle name="Normal 9 8 2 4" xfId="4292" xr:uid="{D8BFBCF4-CE56-4575-B4FF-4351CF855BEF}"/>
    <cellStyle name="Normal 9 8 2 4 2" xfId="5271" xr:uid="{270CA113-BB64-4E31-BA86-BCA45E1BE118}"/>
    <cellStyle name="Normal 9 8 2 5" xfId="4293" xr:uid="{3E05A69E-CB08-4895-AB0C-010C2E3BCA06}"/>
    <cellStyle name="Normal 9 8 2 5 2" xfId="5272" xr:uid="{E924D833-1E99-42D0-A6D7-18EEBD54F0AD}"/>
    <cellStyle name="Normal 9 8 2 6" xfId="5265" xr:uid="{1C7BFEFF-42A8-44B2-A06F-3C7D688D3E47}"/>
    <cellStyle name="Normal 9 8 3" xfId="897" xr:uid="{76BD2374-13C6-4CE4-83F6-59BBD2119080}"/>
    <cellStyle name="Normal 9 8 3 2" xfId="2489" xr:uid="{8E2EE4B3-FD51-4278-94F8-B0490F542F98}"/>
    <cellStyle name="Normal 9 8 3 2 2" xfId="5274" xr:uid="{D855CF23-CDB7-4C07-A7BB-503BCCE5D6D0}"/>
    <cellStyle name="Normal 9 8 3 3" xfId="4294" xr:uid="{4A441EC2-E599-4536-A086-7481F9CE409D}"/>
    <cellStyle name="Normal 9 8 3 3 2" xfId="5275" xr:uid="{9669B589-BAF0-437B-9E74-4B2F3539518D}"/>
    <cellStyle name="Normal 9 8 3 4" xfId="4295" xr:uid="{BA943898-7979-4476-A383-AA0F875FFFEF}"/>
    <cellStyle name="Normal 9 8 3 4 2" xfId="5276" xr:uid="{5CF7F638-87B3-4253-9C54-B3D45093C388}"/>
    <cellStyle name="Normal 9 8 3 5" xfId="5273" xr:uid="{1334EFBC-63BF-4E1E-AD30-A75602F44DD2}"/>
    <cellStyle name="Normal 9 8 4" xfId="2490" xr:uid="{6EBD6434-7ED9-4DB6-BCD8-8364851CA265}"/>
    <cellStyle name="Normal 9 8 4 2" xfId="4296" xr:uid="{2115520F-0ECB-44CF-8806-740A1FACBCE3}"/>
    <cellStyle name="Normal 9 8 4 2 2" xfId="5278" xr:uid="{78D09306-2091-46F5-8CDA-7507FD928411}"/>
    <cellStyle name="Normal 9 8 4 3" xfId="4297" xr:uid="{42EED1A4-20AA-4CDC-B299-67F6EF561D8B}"/>
    <cellStyle name="Normal 9 8 4 3 2" xfId="5279" xr:uid="{5E8A080F-5D99-497B-A0D8-C75C079301F5}"/>
    <cellStyle name="Normal 9 8 4 4" xfId="4298" xr:uid="{7BC027F9-2A3C-4541-B84E-52B23F6D12A6}"/>
    <cellStyle name="Normal 9 8 4 4 2" xfId="5280" xr:uid="{7E426622-7ADA-448C-AB54-CC6859DAA0C6}"/>
    <cellStyle name="Normal 9 8 4 5" xfId="5277" xr:uid="{F0BC7BE9-E8F4-41E3-8DB5-E7E892B23058}"/>
    <cellStyle name="Normal 9 8 5" xfId="4299" xr:uid="{73B59A1E-170C-4C78-A0BB-53AD44B26E36}"/>
    <cellStyle name="Normal 9 8 5 2" xfId="5281" xr:uid="{42F36091-7663-4B19-BD74-36C1450CAE61}"/>
    <cellStyle name="Normal 9 8 6" xfId="4300" xr:uid="{11800D28-67FD-45B4-B038-DC87DFD7C36D}"/>
    <cellStyle name="Normal 9 8 6 2" xfId="5282" xr:uid="{F4758FF3-77CC-4671-AF96-C9B75FD46136}"/>
    <cellStyle name="Normal 9 8 7" xfId="4301" xr:uid="{07A4C643-B543-468F-8362-5ACC97C2C8A3}"/>
    <cellStyle name="Normal 9 8 7 2" xfId="5283" xr:uid="{0C8A7606-895E-4C27-B7C6-0AC6C5D22DBC}"/>
    <cellStyle name="Normal 9 8 8" xfId="5264" xr:uid="{A4B53EEA-74A9-4AA5-A082-8F5653903698}"/>
    <cellStyle name="Normal 9 9" xfId="428" xr:uid="{8AE05DF4-23FE-419F-8ED2-EA17237B96EA}"/>
    <cellStyle name="Normal 9 9 2" xfId="898" xr:uid="{CA0DDA70-1EF5-42BF-A20D-6F2F6DBD2832}"/>
    <cellStyle name="Normal 9 9 2 2" xfId="2491" xr:uid="{85360F85-74EB-421C-9B50-706AB52C7248}"/>
    <cellStyle name="Normal 9 9 2 2 2" xfId="5286" xr:uid="{8D5FE1C1-3A5B-4D8F-B8F0-4B2A4636A2FE}"/>
    <cellStyle name="Normal 9 9 2 3" xfId="4302" xr:uid="{F33DC331-B0D1-418C-8A82-ADB46AFC7830}"/>
    <cellStyle name="Normal 9 9 2 3 2" xfId="5287" xr:uid="{32B5E108-1DFB-4234-A642-2C595AFE611F}"/>
    <cellStyle name="Normal 9 9 2 4" xfId="4303" xr:uid="{4DDA363F-13CA-4609-BE04-EFD90193D6B6}"/>
    <cellStyle name="Normal 9 9 2 4 2" xfId="5288" xr:uid="{016DCEC9-9A3C-4605-A27A-5CC316513F75}"/>
    <cellStyle name="Normal 9 9 2 5" xfId="5285" xr:uid="{758C0A10-EDA3-40DD-AF92-B2671D52B30F}"/>
    <cellStyle name="Normal 9 9 3" xfId="2492" xr:uid="{E91708B5-547B-4709-9F7A-D167AFC6E1DD}"/>
    <cellStyle name="Normal 9 9 3 2" xfId="4304" xr:uid="{1E1465EC-3A44-4DA3-AC50-9A117B4E41A9}"/>
    <cellStyle name="Normal 9 9 3 2 2" xfId="5290" xr:uid="{2D692572-27CC-4862-84D0-A516597A05C6}"/>
    <cellStyle name="Normal 9 9 3 3" xfId="4305" xr:uid="{0B22BD9C-5CD1-4C8A-ABB7-80345853B727}"/>
    <cellStyle name="Normal 9 9 3 3 2" xfId="5291" xr:uid="{44A3A2AD-AED8-40F9-927C-D49F5BEBF690}"/>
    <cellStyle name="Normal 9 9 3 4" xfId="4306" xr:uid="{5E5ED358-1B4E-460E-A9C6-1ACC9693A1EA}"/>
    <cellStyle name="Normal 9 9 3 4 2" xfId="5292" xr:uid="{4E5B9359-5528-4461-AED1-326923F1ECEB}"/>
    <cellStyle name="Normal 9 9 3 5" xfId="5289" xr:uid="{26BCE836-6E4F-4240-9238-2093FBB87501}"/>
    <cellStyle name="Normal 9 9 4" xfId="4307" xr:uid="{3E389FEB-44FC-4559-8213-91D9E57C643D}"/>
    <cellStyle name="Normal 9 9 4 2" xfId="5293" xr:uid="{AC919A91-608D-40E9-8452-C5625C8F3D37}"/>
    <cellStyle name="Normal 9 9 5" xfId="4308" xr:uid="{B40ACA1E-63D6-4BAC-937B-4F422B310E78}"/>
    <cellStyle name="Normal 9 9 5 2" xfId="5294" xr:uid="{A58157C9-1218-4307-95AB-024884D0536F}"/>
    <cellStyle name="Normal 9 9 6" xfId="4309" xr:uid="{78F2249B-38AF-4E48-9014-275D370F6E2D}"/>
    <cellStyle name="Normal 9 9 6 2" xfId="5295" xr:uid="{6330E44C-5414-4F17-80EC-3BA6AFA4ACFE}"/>
    <cellStyle name="Normal 9 9 7" xfId="5284" xr:uid="{7B1636FE-1D72-4036-BC95-76583AB8B747}"/>
    <cellStyle name="Percent 2" xfId="183" xr:uid="{B1A5E07C-0C7B-4C0F-ACE6-55CA190D1A53}"/>
    <cellStyle name="Percent 2 2" xfId="5296" xr:uid="{053D6DEA-3588-44E4-A100-ABFF3E646DAF}"/>
    <cellStyle name="Гиперссылка 2" xfId="4" xr:uid="{49BAA0F8-B3D3-41B5-87DD-435502328B29}"/>
    <cellStyle name="Гиперссылка 2 2" xfId="5297" xr:uid="{7DCE0010-A2ED-4367-ABA0-1A47991BE6ED}"/>
    <cellStyle name="Обычный 2" xfId="1" xr:uid="{A3CD5D5E-4502-4158-8112-08CDD679ACF5}"/>
    <cellStyle name="Обычный 2 2" xfId="5" xr:uid="{D19F253E-EE9B-4476-9D91-2EE3A6D7A3DC}"/>
    <cellStyle name="Обычный 2 2 2" xfId="5299" xr:uid="{5ABFDB8D-52AE-4B3A-B708-90166FFD7539}"/>
    <cellStyle name="Обычный 2 3" xfId="5298" xr:uid="{B5053FF8-D5A8-45DD-BC0D-414DB3EF80A4}"/>
    <cellStyle name="常规_Sheet1_1" xfId="4411" xr:uid="{FD432A88-3F9C-4924-82D9-1C45034EB7CD}"/>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89"/>
      <c r="C3" s="90"/>
      <c r="D3" s="90"/>
      <c r="E3" s="90"/>
      <c r="F3" s="90"/>
      <c r="G3" s="91"/>
    </row>
    <row r="4" spans="2:7" ht="14.25">
      <c r="B4" s="92" t="s">
        <v>0</v>
      </c>
      <c r="C4" s="93" t="s">
        <v>3</v>
      </c>
      <c r="D4" s="93"/>
      <c r="E4" s="93"/>
      <c r="F4" s="93"/>
      <c r="G4" s="94"/>
    </row>
    <row r="5" spans="2:7" ht="15" customHeight="1">
      <c r="B5" s="92"/>
      <c r="C5" s="93"/>
      <c r="D5" s="93"/>
      <c r="E5" s="93"/>
      <c r="F5" s="93"/>
      <c r="G5" s="94"/>
    </row>
    <row r="6" spans="2:7" ht="14.25">
      <c r="B6" s="92" t="s">
        <v>1</v>
      </c>
      <c r="C6" s="93" t="s">
        <v>4</v>
      </c>
      <c r="D6" s="93"/>
      <c r="E6" s="93"/>
      <c r="F6" s="93"/>
      <c r="G6" s="94"/>
    </row>
    <row r="7" spans="2:7" ht="14.25">
      <c r="B7" s="92"/>
      <c r="C7" s="93"/>
      <c r="D7" s="93"/>
      <c r="E7" s="93"/>
      <c r="F7" s="93"/>
      <c r="G7" s="94"/>
    </row>
    <row r="8" spans="2:7" ht="14.25">
      <c r="B8" s="142" t="s">
        <v>2</v>
      </c>
      <c r="C8" s="93"/>
      <c r="D8" s="93"/>
      <c r="E8" s="93"/>
      <c r="F8" s="93"/>
      <c r="G8" s="94"/>
    </row>
    <row r="9" spans="2:7" ht="14.25">
      <c r="B9" s="142"/>
      <c r="C9" s="93"/>
      <c r="D9" s="93"/>
      <c r="E9" s="93"/>
      <c r="F9" s="93"/>
      <c r="G9" s="94"/>
    </row>
    <row r="10" spans="2:7" ht="14.25">
      <c r="B10" s="92"/>
      <c r="C10" s="93"/>
      <c r="D10" s="93"/>
      <c r="E10" s="93"/>
      <c r="F10" s="93"/>
      <c r="G10" s="94"/>
    </row>
    <row r="11" spans="2:7">
      <c r="B11" s="95"/>
      <c r="C11" s="96"/>
      <c r="D11" s="96"/>
      <c r="E11" s="96"/>
      <c r="F11" s="96"/>
      <c r="G11" s="97"/>
    </row>
    <row r="12" spans="2:7">
      <c r="B12" s="95"/>
      <c r="C12" s="96"/>
      <c r="D12" s="96"/>
      <c r="E12" s="96"/>
      <c r="F12" s="96"/>
      <c r="G12" s="97"/>
    </row>
    <row r="13" spans="2:7">
      <c r="B13" s="95" t="s">
        <v>186</v>
      </c>
      <c r="C13" s="96"/>
      <c r="D13" s="96"/>
      <c r="E13" s="96"/>
      <c r="F13" s="96"/>
      <c r="G13" s="97"/>
    </row>
    <row r="14" spans="2:7" ht="13.5" thickBot="1">
      <c r="B14" s="98"/>
      <c r="C14" s="99"/>
      <c r="D14" s="99"/>
      <c r="E14" s="99"/>
      <c r="F14" s="99"/>
      <c r="G14" s="100"/>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37"/>
  <sheetViews>
    <sheetView tabSelected="1" zoomScale="90" zoomScaleNormal="90" workbookViewId="0"/>
  </sheetViews>
  <sheetFormatPr defaultColWidth="9.140625" defaultRowHeight="12.75"/>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5"/>
      <c r="B2" s="135" t="s">
        <v>139</v>
      </c>
      <c r="C2" s="131"/>
      <c r="D2" s="131"/>
      <c r="E2" s="131"/>
      <c r="F2" s="131"/>
      <c r="G2" s="131"/>
      <c r="H2" s="131"/>
      <c r="I2" s="131"/>
      <c r="J2" s="136" t="s">
        <v>145</v>
      </c>
      <c r="K2" s="126"/>
    </row>
    <row r="3" spans="1:11">
      <c r="A3" s="125"/>
      <c r="B3" s="132" t="s">
        <v>140</v>
      </c>
      <c r="C3" s="131"/>
      <c r="D3" s="131"/>
      <c r="E3" s="131"/>
      <c r="F3" s="131"/>
      <c r="G3" s="131"/>
      <c r="H3" s="131"/>
      <c r="I3" s="131"/>
      <c r="J3" s="131"/>
      <c r="K3" s="126"/>
    </row>
    <row r="4" spans="1:11">
      <c r="A4" s="125"/>
      <c r="B4" s="132" t="s">
        <v>141</v>
      </c>
      <c r="C4" s="131"/>
      <c r="D4" s="131"/>
      <c r="E4" s="131"/>
      <c r="F4" s="131"/>
      <c r="G4" s="131"/>
      <c r="H4" s="131"/>
      <c r="I4" s="131"/>
      <c r="J4" s="131"/>
      <c r="K4" s="126"/>
    </row>
    <row r="5" spans="1:11">
      <c r="A5" s="125"/>
      <c r="B5" s="132" t="s">
        <v>142</v>
      </c>
      <c r="C5" s="131"/>
      <c r="D5" s="131"/>
      <c r="E5" s="131"/>
      <c r="F5" s="131"/>
      <c r="G5" s="131"/>
      <c r="H5" s="131"/>
      <c r="I5" s="131"/>
      <c r="J5" s="131"/>
      <c r="K5" s="126"/>
    </row>
    <row r="6" spans="1:11">
      <c r="A6" s="125"/>
      <c r="B6" s="132" t="s">
        <v>143</v>
      </c>
      <c r="C6" s="131"/>
      <c r="D6" s="131"/>
      <c r="E6" s="131"/>
      <c r="F6" s="131"/>
      <c r="G6" s="131"/>
      <c r="H6" s="131"/>
      <c r="I6" s="131"/>
      <c r="J6" s="131"/>
      <c r="K6" s="126"/>
    </row>
    <row r="7" spans="1:11">
      <c r="A7" s="125"/>
      <c r="B7" s="132" t="s">
        <v>144</v>
      </c>
      <c r="C7" s="131"/>
      <c r="D7" s="131"/>
      <c r="E7" s="131"/>
      <c r="F7" s="131"/>
      <c r="G7" s="131"/>
      <c r="H7" s="131"/>
      <c r="I7" s="131"/>
      <c r="J7" s="131"/>
      <c r="K7" s="126"/>
    </row>
    <row r="8" spans="1:11">
      <c r="A8" s="125"/>
      <c r="B8" s="131"/>
      <c r="C8" s="131"/>
      <c r="D8" s="131"/>
      <c r="E8" s="131"/>
      <c r="F8" s="131"/>
      <c r="G8" s="131"/>
      <c r="H8" s="131"/>
      <c r="I8" s="131"/>
      <c r="J8" s="131"/>
      <c r="K8" s="126"/>
    </row>
    <row r="9" spans="1:11">
      <c r="A9" s="125"/>
      <c r="B9" s="112" t="s">
        <v>5</v>
      </c>
      <c r="C9" s="113"/>
      <c r="D9" s="113"/>
      <c r="E9" s="113"/>
      <c r="F9" s="114"/>
      <c r="G9" s="109"/>
      <c r="H9" s="110" t="s">
        <v>12</v>
      </c>
      <c r="I9" s="131"/>
      <c r="J9" s="110" t="s">
        <v>201</v>
      </c>
      <c r="K9" s="126"/>
    </row>
    <row r="10" spans="1:11" ht="15" customHeight="1">
      <c r="A10" s="125"/>
      <c r="B10" s="125" t="s">
        <v>717</v>
      </c>
      <c r="C10" s="131"/>
      <c r="D10" s="131"/>
      <c r="E10" s="131"/>
      <c r="F10" s="126"/>
      <c r="G10" s="127"/>
      <c r="H10" s="127" t="s">
        <v>717</v>
      </c>
      <c r="I10" s="131"/>
      <c r="J10" s="147">
        <v>51469</v>
      </c>
      <c r="K10" s="126"/>
    </row>
    <row r="11" spans="1:11">
      <c r="A11" s="125"/>
      <c r="B11" s="125" t="s">
        <v>718</v>
      </c>
      <c r="C11" s="131"/>
      <c r="D11" s="131"/>
      <c r="E11" s="131"/>
      <c r="F11" s="126"/>
      <c r="G11" s="127"/>
      <c r="H11" s="127" t="s">
        <v>718</v>
      </c>
      <c r="I11" s="131"/>
      <c r="J11" s="148"/>
      <c r="K11" s="126"/>
    </row>
    <row r="12" spans="1:11">
      <c r="A12" s="125"/>
      <c r="B12" s="125" t="s">
        <v>719</v>
      </c>
      <c r="C12" s="131"/>
      <c r="D12" s="131"/>
      <c r="E12" s="131"/>
      <c r="F12" s="126"/>
      <c r="G12" s="127"/>
      <c r="H12" s="127" t="s">
        <v>719</v>
      </c>
      <c r="I12" s="131"/>
      <c r="J12" s="131"/>
      <c r="K12" s="126"/>
    </row>
    <row r="13" spans="1:11">
      <c r="A13" s="125"/>
      <c r="B13" s="125" t="s">
        <v>720</v>
      </c>
      <c r="C13" s="131"/>
      <c r="D13" s="131"/>
      <c r="E13" s="131"/>
      <c r="F13" s="126"/>
      <c r="G13" s="127"/>
      <c r="H13" s="127" t="s">
        <v>720</v>
      </c>
      <c r="I13" s="131"/>
      <c r="J13" s="110" t="s">
        <v>16</v>
      </c>
      <c r="K13" s="126"/>
    </row>
    <row r="14" spans="1:11" ht="15" customHeight="1">
      <c r="A14" s="125"/>
      <c r="B14" s="125"/>
      <c r="C14" s="131"/>
      <c r="D14" s="131"/>
      <c r="E14" s="131"/>
      <c r="F14" s="126"/>
      <c r="G14" s="127"/>
      <c r="H14" s="127" t="s">
        <v>11</v>
      </c>
      <c r="I14" s="131"/>
      <c r="J14" s="149">
        <v>45188</v>
      </c>
      <c r="K14" s="126"/>
    </row>
    <row r="15" spans="1:11" ht="15" customHeight="1">
      <c r="A15" s="125"/>
      <c r="B15" s="6" t="s">
        <v>11</v>
      </c>
      <c r="C15" s="7"/>
      <c r="D15" s="7"/>
      <c r="E15" s="7"/>
      <c r="F15" s="8"/>
      <c r="G15" s="127"/>
      <c r="H15" s="9"/>
      <c r="I15" s="131"/>
      <c r="J15" s="150"/>
      <c r="K15" s="126"/>
    </row>
    <row r="16" spans="1:11" ht="15" customHeight="1">
      <c r="A16" s="125"/>
      <c r="B16" s="131"/>
      <c r="C16" s="131"/>
      <c r="D16" s="131"/>
      <c r="E16" s="131"/>
      <c r="F16" s="131"/>
      <c r="G16" s="131"/>
      <c r="H16" s="131"/>
      <c r="I16" s="134" t="s">
        <v>147</v>
      </c>
      <c r="J16" s="140">
        <v>40032</v>
      </c>
      <c r="K16" s="126"/>
    </row>
    <row r="17" spans="1:11">
      <c r="A17" s="125"/>
      <c r="B17" s="131" t="s">
        <v>721</v>
      </c>
      <c r="C17" s="131"/>
      <c r="D17" s="131"/>
      <c r="E17" s="131"/>
      <c r="F17" s="131"/>
      <c r="G17" s="131"/>
      <c r="H17" s="131"/>
      <c r="I17" s="134" t="s">
        <v>148</v>
      </c>
      <c r="J17" s="140" t="s">
        <v>738</v>
      </c>
      <c r="K17" s="126"/>
    </row>
    <row r="18" spans="1:11" ht="18">
      <c r="A18" s="125"/>
      <c r="B18" s="131" t="s">
        <v>722</v>
      </c>
      <c r="C18" s="131"/>
      <c r="D18" s="131"/>
      <c r="E18" s="131"/>
      <c r="F18" s="131"/>
      <c r="G18" s="131"/>
      <c r="H18" s="131"/>
      <c r="I18" s="133" t="s">
        <v>264</v>
      </c>
      <c r="J18" s="115" t="s">
        <v>138</v>
      </c>
      <c r="K18" s="126"/>
    </row>
    <row r="19" spans="1:11">
      <c r="A19" s="125"/>
      <c r="B19" s="131"/>
      <c r="C19" s="131"/>
      <c r="D19" s="131"/>
      <c r="E19" s="131"/>
      <c r="F19" s="131"/>
      <c r="G19" s="131"/>
      <c r="H19" s="131"/>
      <c r="I19" s="131"/>
      <c r="J19" s="131"/>
      <c r="K19" s="126"/>
    </row>
    <row r="20" spans="1:11">
      <c r="A20" s="125"/>
      <c r="B20" s="111" t="s">
        <v>204</v>
      </c>
      <c r="C20" s="111" t="s">
        <v>205</v>
      </c>
      <c r="D20" s="128" t="s">
        <v>290</v>
      </c>
      <c r="E20" s="128" t="s">
        <v>206</v>
      </c>
      <c r="F20" s="151" t="s">
        <v>207</v>
      </c>
      <c r="G20" s="152"/>
      <c r="H20" s="111" t="s">
        <v>174</v>
      </c>
      <c r="I20" s="111" t="s">
        <v>208</v>
      </c>
      <c r="J20" s="111" t="s">
        <v>26</v>
      </c>
      <c r="K20" s="126"/>
    </row>
    <row r="21" spans="1:11">
      <c r="A21" s="125"/>
      <c r="B21" s="116"/>
      <c r="C21" s="116"/>
      <c r="D21" s="117"/>
      <c r="E21" s="117"/>
      <c r="F21" s="153"/>
      <c r="G21" s="154"/>
      <c r="H21" s="116" t="s">
        <v>146</v>
      </c>
      <c r="I21" s="116"/>
      <c r="J21" s="116"/>
      <c r="K21" s="126"/>
    </row>
    <row r="22" spans="1:11">
      <c r="A22" s="125"/>
      <c r="B22" s="118">
        <v>1</v>
      </c>
      <c r="C22" s="10" t="s">
        <v>723</v>
      </c>
      <c r="D22" s="129" t="s">
        <v>734</v>
      </c>
      <c r="E22" s="129" t="s">
        <v>724</v>
      </c>
      <c r="F22" s="143" t="s">
        <v>279</v>
      </c>
      <c r="G22" s="144"/>
      <c r="H22" s="11" t="s">
        <v>725</v>
      </c>
      <c r="I22" s="14">
        <v>1.1200000000000001</v>
      </c>
      <c r="J22" s="120">
        <f>I22*B22</f>
        <v>1.1200000000000001</v>
      </c>
      <c r="K22" s="126"/>
    </row>
    <row r="23" spans="1:11">
      <c r="A23" s="125"/>
      <c r="B23" s="118">
        <v>1</v>
      </c>
      <c r="C23" s="10" t="s">
        <v>723</v>
      </c>
      <c r="D23" s="129" t="s">
        <v>735</v>
      </c>
      <c r="E23" s="129" t="s">
        <v>726</v>
      </c>
      <c r="F23" s="143" t="s">
        <v>279</v>
      </c>
      <c r="G23" s="144"/>
      <c r="H23" s="11" t="s">
        <v>725</v>
      </c>
      <c r="I23" s="14">
        <v>1.22</v>
      </c>
      <c r="J23" s="120">
        <f>I23*B23</f>
        <v>1.22</v>
      </c>
      <c r="K23" s="126"/>
    </row>
    <row r="24" spans="1:11" ht="36">
      <c r="A24" s="125"/>
      <c r="B24" s="118">
        <v>2</v>
      </c>
      <c r="C24" s="10" t="s">
        <v>727</v>
      </c>
      <c r="D24" s="129" t="s">
        <v>727</v>
      </c>
      <c r="E24" s="129" t="s">
        <v>32</v>
      </c>
      <c r="F24" s="143" t="s">
        <v>112</v>
      </c>
      <c r="G24" s="144"/>
      <c r="H24" s="11" t="s">
        <v>728</v>
      </c>
      <c r="I24" s="14">
        <v>76.8</v>
      </c>
      <c r="J24" s="120">
        <f>I24*B24</f>
        <v>153.6</v>
      </c>
      <c r="K24" s="126"/>
    </row>
    <row r="25" spans="1:11">
      <c r="A25" s="125"/>
      <c r="B25" s="118">
        <v>2</v>
      </c>
      <c r="C25" s="10" t="s">
        <v>729</v>
      </c>
      <c r="D25" s="129" t="s">
        <v>736</v>
      </c>
      <c r="E25" s="129" t="s">
        <v>730</v>
      </c>
      <c r="F25" s="143"/>
      <c r="G25" s="144"/>
      <c r="H25" s="11" t="s">
        <v>731</v>
      </c>
      <c r="I25" s="14">
        <v>0.68</v>
      </c>
      <c r="J25" s="120">
        <f>I25*B25</f>
        <v>1.36</v>
      </c>
      <c r="K25" s="126"/>
    </row>
    <row r="26" spans="1:11" ht="36">
      <c r="A26" s="125"/>
      <c r="B26" s="119">
        <v>1</v>
      </c>
      <c r="C26" s="12" t="s">
        <v>732</v>
      </c>
      <c r="D26" s="130" t="s">
        <v>732</v>
      </c>
      <c r="E26" s="130" t="s">
        <v>115</v>
      </c>
      <c r="F26" s="145"/>
      <c r="G26" s="146"/>
      <c r="H26" s="13" t="s">
        <v>733</v>
      </c>
      <c r="I26" s="15">
        <v>0.79</v>
      </c>
      <c r="J26" s="121">
        <f>I26*B26</f>
        <v>0.79</v>
      </c>
      <c r="K26" s="126"/>
    </row>
    <row r="27" spans="1:11">
      <c r="A27" s="125"/>
      <c r="B27" s="137"/>
      <c r="C27" s="137"/>
      <c r="D27" s="137"/>
      <c r="E27" s="137"/>
      <c r="F27" s="137"/>
      <c r="G27" s="137"/>
      <c r="H27" s="137"/>
      <c r="I27" s="138" t="s">
        <v>261</v>
      </c>
      <c r="J27" s="139">
        <f>SUM(J22:J26)</f>
        <v>158.09</v>
      </c>
      <c r="K27" s="126"/>
    </row>
    <row r="28" spans="1:11">
      <c r="A28" s="125"/>
      <c r="B28" s="137"/>
      <c r="C28" s="137"/>
      <c r="D28" s="137"/>
      <c r="E28" s="137"/>
      <c r="F28" s="137"/>
      <c r="G28" s="137"/>
      <c r="H28" s="137"/>
      <c r="I28" s="138" t="s">
        <v>739</v>
      </c>
      <c r="J28" s="139">
        <v>19.690000000000001</v>
      </c>
      <c r="K28" s="126"/>
    </row>
    <row r="29" spans="1:11">
      <c r="A29" s="125"/>
      <c r="B29" s="137"/>
      <c r="C29" s="137"/>
      <c r="D29" s="137"/>
      <c r="E29" s="137"/>
      <c r="F29" s="137"/>
      <c r="G29" s="137"/>
      <c r="H29" s="137"/>
      <c r="I29" s="138" t="s">
        <v>263</v>
      </c>
      <c r="J29" s="139">
        <f>SUM(J27:J28)</f>
        <v>177.78</v>
      </c>
      <c r="K29" s="126"/>
    </row>
    <row r="30" spans="1:11">
      <c r="A30" s="6"/>
      <c r="B30" s="7"/>
      <c r="C30" s="7"/>
      <c r="D30" s="7"/>
      <c r="E30" s="7"/>
      <c r="F30" s="7"/>
      <c r="G30" s="7"/>
      <c r="H30" s="7" t="s">
        <v>737</v>
      </c>
      <c r="I30" s="7"/>
      <c r="J30" s="7"/>
      <c r="K30" s="8"/>
    </row>
    <row r="32" spans="1:11">
      <c r="H32" s="1" t="s">
        <v>714</v>
      </c>
      <c r="I32" s="102">
        <f>'Tax Invoice'!E14</f>
        <v>37.78</v>
      </c>
    </row>
    <row r="33" spans="8:9">
      <c r="H33" s="1" t="s">
        <v>711</v>
      </c>
      <c r="I33" s="102">
        <f>'Tax Invoice'!M11</f>
        <v>35.54</v>
      </c>
    </row>
    <row r="34" spans="8:9">
      <c r="H34" s="1" t="s">
        <v>715</v>
      </c>
      <c r="I34" s="102">
        <f>I36/I33</f>
        <v>168.05402926280249</v>
      </c>
    </row>
    <row r="35" spans="8:9">
      <c r="H35" s="1" t="s">
        <v>716</v>
      </c>
      <c r="I35" s="102">
        <f>I37/I33</f>
        <v>188.98504220596513</v>
      </c>
    </row>
    <row r="36" spans="8:9">
      <c r="H36" s="1" t="s">
        <v>712</v>
      </c>
      <c r="I36" s="102">
        <f>J27*I32</f>
        <v>5972.6402000000007</v>
      </c>
    </row>
    <row r="37" spans="8:9">
      <c r="H37" s="1" t="s">
        <v>713</v>
      </c>
      <c r="I37" s="102">
        <f>J29*I32</f>
        <v>6716.5284000000001</v>
      </c>
    </row>
  </sheetData>
  <mergeCells count="9">
    <mergeCell ref="F23:G23"/>
    <mergeCell ref="F24:G24"/>
    <mergeCell ref="F25:G25"/>
    <mergeCell ref="F26:G26"/>
    <mergeCell ref="J10:J11"/>
    <mergeCell ref="J14:J15"/>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2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v>
      </c>
      <c r="O1" t="s">
        <v>149</v>
      </c>
      <c r="T1" t="s">
        <v>261</v>
      </c>
      <c r="U1">
        <v>158.09</v>
      </c>
    </row>
    <row r="2" spans="1:21" ht="15.75">
      <c r="A2" s="125"/>
      <c r="B2" s="135" t="s">
        <v>139</v>
      </c>
      <c r="C2" s="131"/>
      <c r="D2" s="131"/>
      <c r="E2" s="131"/>
      <c r="F2" s="131"/>
      <c r="G2" s="131"/>
      <c r="H2" s="131"/>
      <c r="I2" s="136" t="s">
        <v>145</v>
      </c>
      <c r="J2" s="126"/>
      <c r="T2" t="s">
        <v>190</v>
      </c>
      <c r="U2">
        <v>19.690000000000001</v>
      </c>
    </row>
    <row r="3" spans="1:21">
      <c r="A3" s="125"/>
      <c r="B3" s="132" t="s">
        <v>140</v>
      </c>
      <c r="C3" s="131"/>
      <c r="D3" s="131"/>
      <c r="E3" s="131"/>
      <c r="F3" s="131"/>
      <c r="G3" s="131"/>
      <c r="H3" s="131"/>
      <c r="I3" s="131"/>
      <c r="J3" s="126"/>
      <c r="T3" t="s">
        <v>191</v>
      </c>
    </row>
    <row r="4" spans="1:21">
      <c r="A4" s="125"/>
      <c r="B4" s="132" t="s">
        <v>141</v>
      </c>
      <c r="C4" s="131"/>
      <c r="D4" s="131"/>
      <c r="E4" s="131"/>
      <c r="F4" s="131"/>
      <c r="G4" s="131"/>
      <c r="H4" s="131"/>
      <c r="I4" s="131"/>
      <c r="J4" s="126"/>
      <c r="T4" t="s">
        <v>263</v>
      </c>
      <c r="U4">
        <v>177.78</v>
      </c>
    </row>
    <row r="5" spans="1:21">
      <c r="A5" s="125"/>
      <c r="B5" s="132" t="s">
        <v>142</v>
      </c>
      <c r="C5" s="131"/>
      <c r="D5" s="131"/>
      <c r="E5" s="131"/>
      <c r="F5" s="131"/>
      <c r="G5" s="131"/>
      <c r="H5" s="131"/>
      <c r="I5" s="131"/>
      <c r="J5" s="126"/>
      <c r="S5" t="s">
        <v>737</v>
      </c>
    </row>
    <row r="6" spans="1:21">
      <c r="A6" s="125"/>
      <c r="B6" s="132" t="s">
        <v>143</v>
      </c>
      <c r="C6" s="131"/>
      <c r="D6" s="131"/>
      <c r="E6" s="131"/>
      <c r="F6" s="131"/>
      <c r="G6" s="131"/>
      <c r="H6" s="131"/>
      <c r="I6" s="131"/>
      <c r="J6" s="126"/>
    </row>
    <row r="7" spans="1:21">
      <c r="A7" s="125"/>
      <c r="B7" s="132" t="s">
        <v>144</v>
      </c>
      <c r="C7" s="131"/>
      <c r="D7" s="131"/>
      <c r="E7" s="131"/>
      <c r="F7" s="131"/>
      <c r="G7" s="131"/>
      <c r="H7" s="131"/>
      <c r="I7" s="131"/>
      <c r="J7" s="126"/>
    </row>
    <row r="8" spans="1:21">
      <c r="A8" s="125"/>
      <c r="B8" s="131"/>
      <c r="C8" s="131"/>
      <c r="D8" s="131"/>
      <c r="E8" s="131"/>
      <c r="F8" s="131"/>
      <c r="G8" s="131"/>
      <c r="H8" s="131"/>
      <c r="I8" s="131"/>
      <c r="J8" s="126"/>
    </row>
    <row r="9" spans="1:21">
      <c r="A9" s="125"/>
      <c r="B9" s="112" t="s">
        <v>5</v>
      </c>
      <c r="C9" s="113"/>
      <c r="D9" s="113"/>
      <c r="E9" s="114"/>
      <c r="F9" s="109"/>
      <c r="G9" s="110" t="s">
        <v>12</v>
      </c>
      <c r="H9" s="131"/>
      <c r="I9" s="110" t="s">
        <v>201</v>
      </c>
      <c r="J9" s="126"/>
    </row>
    <row r="10" spans="1:21">
      <c r="A10" s="125"/>
      <c r="B10" s="125" t="s">
        <v>717</v>
      </c>
      <c r="C10" s="131"/>
      <c r="D10" s="131"/>
      <c r="E10" s="126"/>
      <c r="F10" s="127"/>
      <c r="G10" s="127" t="s">
        <v>717</v>
      </c>
      <c r="H10" s="131"/>
      <c r="I10" s="147"/>
      <c r="J10" s="126"/>
    </row>
    <row r="11" spans="1:21">
      <c r="A11" s="125"/>
      <c r="B11" s="125" t="s">
        <v>718</v>
      </c>
      <c r="C11" s="131"/>
      <c r="D11" s="131"/>
      <c r="E11" s="126"/>
      <c r="F11" s="127"/>
      <c r="G11" s="127" t="s">
        <v>718</v>
      </c>
      <c r="H11" s="131"/>
      <c r="I11" s="148"/>
      <c r="J11" s="126"/>
    </row>
    <row r="12" spans="1:21">
      <c r="A12" s="125"/>
      <c r="B12" s="125" t="s">
        <v>719</v>
      </c>
      <c r="C12" s="131"/>
      <c r="D12" s="131"/>
      <c r="E12" s="126"/>
      <c r="F12" s="127"/>
      <c r="G12" s="127" t="s">
        <v>719</v>
      </c>
      <c r="H12" s="131"/>
      <c r="I12" s="131"/>
      <c r="J12" s="126"/>
    </row>
    <row r="13" spans="1:21">
      <c r="A13" s="125"/>
      <c r="B13" s="125" t="s">
        <v>720</v>
      </c>
      <c r="C13" s="131"/>
      <c r="D13" s="131"/>
      <c r="E13" s="126"/>
      <c r="F13" s="127"/>
      <c r="G13" s="127" t="s">
        <v>720</v>
      </c>
      <c r="H13" s="131"/>
      <c r="I13" s="110" t="s">
        <v>16</v>
      </c>
      <c r="J13" s="126"/>
    </row>
    <row r="14" spans="1:21">
      <c r="A14" s="125"/>
      <c r="B14" s="125"/>
      <c r="C14" s="131"/>
      <c r="D14" s="131"/>
      <c r="E14" s="126"/>
      <c r="F14" s="127"/>
      <c r="G14" s="127" t="s">
        <v>11</v>
      </c>
      <c r="H14" s="131"/>
      <c r="I14" s="149">
        <v>45187</v>
      </c>
      <c r="J14" s="126"/>
    </row>
    <row r="15" spans="1:21">
      <c r="A15" s="125"/>
      <c r="B15" s="6" t="s">
        <v>11</v>
      </c>
      <c r="C15" s="7"/>
      <c r="D15" s="7"/>
      <c r="E15" s="8"/>
      <c r="F15" s="127"/>
      <c r="G15" s="9"/>
      <c r="H15" s="131"/>
      <c r="I15" s="150"/>
      <c r="J15" s="126"/>
    </row>
    <row r="16" spans="1:21">
      <c r="A16" s="125"/>
      <c r="B16" s="131"/>
      <c r="C16" s="131"/>
      <c r="D16" s="131"/>
      <c r="E16" s="131"/>
      <c r="F16" s="131"/>
      <c r="G16" s="131"/>
      <c r="H16" s="134" t="s">
        <v>147</v>
      </c>
      <c r="I16" s="140">
        <v>40032</v>
      </c>
      <c r="J16" s="126"/>
    </row>
    <row r="17" spans="1:16">
      <c r="A17" s="125"/>
      <c r="B17" s="131" t="s">
        <v>721</v>
      </c>
      <c r="C17" s="131"/>
      <c r="D17" s="131"/>
      <c r="E17" s="131"/>
      <c r="F17" s="131"/>
      <c r="G17" s="131"/>
      <c r="H17" s="134" t="s">
        <v>148</v>
      </c>
      <c r="I17" s="140"/>
      <c r="J17" s="126"/>
    </row>
    <row r="18" spans="1:16" ht="18">
      <c r="A18" s="125"/>
      <c r="B18" s="131" t="s">
        <v>722</v>
      </c>
      <c r="C18" s="131"/>
      <c r="D18" s="131"/>
      <c r="E18" s="131"/>
      <c r="F18" s="131"/>
      <c r="G18" s="131"/>
      <c r="H18" s="133" t="s">
        <v>264</v>
      </c>
      <c r="I18" s="115" t="s">
        <v>138</v>
      </c>
      <c r="J18" s="126"/>
    </row>
    <row r="19" spans="1:16">
      <c r="A19" s="125"/>
      <c r="B19" s="131"/>
      <c r="C19" s="131"/>
      <c r="D19" s="131"/>
      <c r="E19" s="131"/>
      <c r="F19" s="131"/>
      <c r="G19" s="131"/>
      <c r="H19" s="131"/>
      <c r="I19" s="131"/>
      <c r="J19" s="126"/>
      <c r="P19">
        <v>45187</v>
      </c>
    </row>
    <row r="20" spans="1:16">
      <c r="A20" s="125"/>
      <c r="B20" s="111" t="s">
        <v>204</v>
      </c>
      <c r="C20" s="111" t="s">
        <v>205</v>
      </c>
      <c r="D20" s="128" t="s">
        <v>206</v>
      </c>
      <c r="E20" s="151" t="s">
        <v>207</v>
      </c>
      <c r="F20" s="152"/>
      <c r="G20" s="111" t="s">
        <v>174</v>
      </c>
      <c r="H20" s="111" t="s">
        <v>208</v>
      </c>
      <c r="I20" s="111" t="s">
        <v>26</v>
      </c>
      <c r="J20" s="126"/>
    </row>
    <row r="21" spans="1:16">
      <c r="A21" s="125"/>
      <c r="B21" s="116"/>
      <c r="C21" s="116"/>
      <c r="D21" s="117"/>
      <c r="E21" s="153"/>
      <c r="F21" s="154"/>
      <c r="G21" s="116" t="s">
        <v>146</v>
      </c>
      <c r="H21" s="116"/>
      <c r="I21" s="116"/>
      <c r="J21" s="126"/>
    </row>
    <row r="22" spans="1:16" ht="72">
      <c r="A22" s="125"/>
      <c r="B22" s="118">
        <v>1</v>
      </c>
      <c r="C22" s="10" t="s">
        <v>723</v>
      </c>
      <c r="D22" s="129" t="s">
        <v>724</v>
      </c>
      <c r="E22" s="143" t="s">
        <v>279</v>
      </c>
      <c r="F22" s="144"/>
      <c r="G22" s="11" t="s">
        <v>725</v>
      </c>
      <c r="H22" s="14">
        <v>1.1200000000000001</v>
      </c>
      <c r="I22" s="120">
        <f>H22*B22</f>
        <v>1.1200000000000001</v>
      </c>
      <c r="J22" s="126"/>
    </row>
    <row r="23" spans="1:16" ht="72">
      <c r="A23" s="125"/>
      <c r="B23" s="118">
        <v>1</v>
      </c>
      <c r="C23" s="10" t="s">
        <v>723</v>
      </c>
      <c r="D23" s="129" t="s">
        <v>726</v>
      </c>
      <c r="E23" s="143" t="s">
        <v>279</v>
      </c>
      <c r="F23" s="144"/>
      <c r="G23" s="11" t="s">
        <v>725</v>
      </c>
      <c r="H23" s="14">
        <v>1.22</v>
      </c>
      <c r="I23" s="120">
        <f>H23*B23</f>
        <v>1.22</v>
      </c>
      <c r="J23" s="126"/>
    </row>
    <row r="24" spans="1:16" ht="240">
      <c r="A24" s="125"/>
      <c r="B24" s="118">
        <v>2</v>
      </c>
      <c r="C24" s="10" t="s">
        <v>727</v>
      </c>
      <c r="D24" s="129" t="s">
        <v>32</v>
      </c>
      <c r="E24" s="143" t="s">
        <v>112</v>
      </c>
      <c r="F24" s="144"/>
      <c r="G24" s="11" t="s">
        <v>728</v>
      </c>
      <c r="H24" s="14">
        <v>76.8</v>
      </c>
      <c r="I24" s="120">
        <f>H24*B24</f>
        <v>153.6</v>
      </c>
      <c r="J24" s="126"/>
    </row>
    <row r="25" spans="1:16" ht="96">
      <c r="A25" s="125"/>
      <c r="B25" s="118">
        <v>2</v>
      </c>
      <c r="C25" s="10" t="s">
        <v>729</v>
      </c>
      <c r="D25" s="129" t="s">
        <v>730</v>
      </c>
      <c r="E25" s="143"/>
      <c r="F25" s="144"/>
      <c r="G25" s="11" t="s">
        <v>731</v>
      </c>
      <c r="H25" s="14">
        <v>0.68</v>
      </c>
      <c r="I25" s="120">
        <f>H25*B25</f>
        <v>1.36</v>
      </c>
      <c r="J25" s="126"/>
    </row>
    <row r="26" spans="1:16" ht="180">
      <c r="A26" s="125"/>
      <c r="B26" s="119">
        <v>1</v>
      </c>
      <c r="C26" s="12" t="s">
        <v>732</v>
      </c>
      <c r="D26" s="130" t="s">
        <v>115</v>
      </c>
      <c r="E26" s="145"/>
      <c r="F26" s="146"/>
      <c r="G26" s="13" t="s">
        <v>733</v>
      </c>
      <c r="H26" s="15">
        <v>0.79</v>
      </c>
      <c r="I26" s="121">
        <f>H26*B26</f>
        <v>0.79</v>
      </c>
      <c r="J26" s="126"/>
    </row>
  </sheetData>
  <mergeCells count="9">
    <mergeCell ref="E23:F23"/>
    <mergeCell ref="E24:F24"/>
    <mergeCell ref="E25:F25"/>
    <mergeCell ref="E26:F26"/>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30"/>
  <sheetViews>
    <sheetView zoomScale="90" zoomScaleNormal="90" workbookViewId="0"/>
  </sheetViews>
  <sheetFormatPr defaultRowHeight="15"/>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1">
        <f>N2/N3</f>
        <v>1</v>
      </c>
      <c r="O1" t="s">
        <v>187</v>
      </c>
    </row>
    <row r="2" spans="1:15" ht="15.75" customHeight="1">
      <c r="A2" s="125"/>
      <c r="B2" s="135" t="s">
        <v>139</v>
      </c>
      <c r="C2" s="131"/>
      <c r="D2" s="131"/>
      <c r="E2" s="131"/>
      <c r="F2" s="131"/>
      <c r="G2" s="131"/>
      <c r="H2" s="131"/>
      <c r="I2" s="131"/>
      <c r="J2" s="131"/>
      <c r="K2" s="136" t="s">
        <v>145</v>
      </c>
      <c r="L2" s="126"/>
      <c r="N2">
        <v>158.09</v>
      </c>
      <c r="O2" t="s">
        <v>188</v>
      </c>
    </row>
    <row r="3" spans="1:15" ht="12.75" customHeight="1">
      <c r="A3" s="125"/>
      <c r="B3" s="132" t="s">
        <v>140</v>
      </c>
      <c r="C3" s="131"/>
      <c r="D3" s="131"/>
      <c r="E3" s="131"/>
      <c r="F3" s="131"/>
      <c r="G3" s="131"/>
      <c r="H3" s="131"/>
      <c r="I3" s="131"/>
      <c r="J3" s="131"/>
      <c r="K3" s="131"/>
      <c r="L3" s="126"/>
      <c r="N3">
        <v>158.09</v>
      </c>
      <c r="O3" t="s">
        <v>189</v>
      </c>
    </row>
    <row r="4" spans="1:15" ht="12.75" customHeight="1">
      <c r="A4" s="125"/>
      <c r="B4" s="132" t="s">
        <v>141</v>
      </c>
      <c r="C4" s="131"/>
      <c r="D4" s="131"/>
      <c r="E4" s="131"/>
      <c r="F4" s="131"/>
      <c r="G4" s="131"/>
      <c r="H4" s="131"/>
      <c r="I4" s="131"/>
      <c r="J4" s="131"/>
      <c r="K4" s="131"/>
      <c r="L4" s="126"/>
    </row>
    <row r="5" spans="1:15" ht="12.75" customHeight="1">
      <c r="A5" s="125"/>
      <c r="B5" s="132" t="s">
        <v>142</v>
      </c>
      <c r="C5" s="131"/>
      <c r="D5" s="131"/>
      <c r="E5" s="131"/>
      <c r="F5" s="131"/>
      <c r="G5" s="131"/>
      <c r="H5" s="131"/>
      <c r="I5" s="131"/>
      <c r="J5" s="131"/>
      <c r="K5" s="131"/>
      <c r="L5" s="126"/>
    </row>
    <row r="6" spans="1:15" ht="12.75" customHeight="1">
      <c r="A6" s="125"/>
      <c r="B6" s="132" t="s">
        <v>143</v>
      </c>
      <c r="C6" s="131"/>
      <c r="D6" s="131"/>
      <c r="E6" s="131"/>
      <c r="F6" s="131"/>
      <c r="G6" s="131"/>
      <c r="H6" s="131"/>
      <c r="I6" s="131"/>
      <c r="J6" s="131"/>
      <c r="K6" s="131"/>
      <c r="L6" s="126"/>
    </row>
    <row r="7" spans="1:15" ht="12.75" customHeight="1">
      <c r="A7" s="125"/>
      <c r="B7" s="132" t="s">
        <v>144</v>
      </c>
      <c r="C7" s="131"/>
      <c r="D7" s="131"/>
      <c r="E7" s="131"/>
      <c r="F7" s="131"/>
      <c r="G7" s="131"/>
      <c r="H7" s="131"/>
      <c r="I7" s="131"/>
      <c r="J7" s="131"/>
      <c r="K7" s="131"/>
      <c r="L7" s="126"/>
    </row>
    <row r="8" spans="1:15" ht="12.75" customHeight="1">
      <c r="A8" s="125"/>
      <c r="B8" s="131"/>
      <c r="C8" s="131"/>
      <c r="D8" s="131"/>
      <c r="E8" s="131"/>
      <c r="F8" s="131"/>
      <c r="G8" s="131"/>
      <c r="H8" s="131"/>
      <c r="I8" s="131"/>
      <c r="J8" s="131"/>
      <c r="K8" s="131"/>
      <c r="L8" s="126"/>
    </row>
    <row r="9" spans="1:15" ht="12.75" customHeight="1">
      <c r="A9" s="125"/>
      <c r="B9" s="112" t="s">
        <v>5</v>
      </c>
      <c r="C9" s="113"/>
      <c r="D9" s="113"/>
      <c r="E9" s="113"/>
      <c r="F9" s="114"/>
      <c r="G9" s="109"/>
      <c r="H9" s="110" t="s">
        <v>12</v>
      </c>
      <c r="I9" s="131"/>
      <c r="J9" s="131"/>
      <c r="K9" s="110" t="s">
        <v>201</v>
      </c>
      <c r="L9" s="126"/>
    </row>
    <row r="10" spans="1:15" ht="15" customHeight="1">
      <c r="A10" s="125"/>
      <c r="B10" s="125" t="s">
        <v>717</v>
      </c>
      <c r="C10" s="131"/>
      <c r="D10" s="131"/>
      <c r="E10" s="131"/>
      <c r="F10" s="126"/>
      <c r="G10" s="127"/>
      <c r="H10" s="127" t="s">
        <v>717</v>
      </c>
      <c r="I10" s="131"/>
      <c r="J10" s="131"/>
      <c r="K10" s="147">
        <f>IF(Invoice!J10&lt;&gt;"",Invoice!J10,"")</f>
        <v>51469</v>
      </c>
      <c r="L10" s="126"/>
    </row>
    <row r="11" spans="1:15" ht="12.75" customHeight="1">
      <c r="A11" s="125"/>
      <c r="B11" s="125" t="s">
        <v>718</v>
      </c>
      <c r="C11" s="131"/>
      <c r="D11" s="131"/>
      <c r="E11" s="131"/>
      <c r="F11" s="126"/>
      <c r="G11" s="127"/>
      <c r="H11" s="127" t="s">
        <v>718</v>
      </c>
      <c r="I11" s="131"/>
      <c r="J11" s="131"/>
      <c r="K11" s="148"/>
      <c r="L11" s="126"/>
    </row>
    <row r="12" spans="1:15" ht="12.75" customHeight="1">
      <c r="A12" s="125"/>
      <c r="B12" s="125" t="s">
        <v>719</v>
      </c>
      <c r="C12" s="131"/>
      <c r="D12" s="131"/>
      <c r="E12" s="131"/>
      <c r="F12" s="126"/>
      <c r="G12" s="127"/>
      <c r="H12" s="127" t="s">
        <v>719</v>
      </c>
      <c r="I12" s="131"/>
      <c r="J12" s="131"/>
      <c r="K12" s="131"/>
      <c r="L12" s="126"/>
    </row>
    <row r="13" spans="1:15" ht="12.75" customHeight="1">
      <c r="A13" s="125"/>
      <c r="B13" s="125" t="s">
        <v>720</v>
      </c>
      <c r="C13" s="131"/>
      <c r="D13" s="131"/>
      <c r="E13" s="131"/>
      <c r="F13" s="126"/>
      <c r="G13" s="127"/>
      <c r="H13" s="127" t="s">
        <v>720</v>
      </c>
      <c r="I13" s="131"/>
      <c r="J13" s="131"/>
      <c r="K13" s="110" t="s">
        <v>16</v>
      </c>
      <c r="L13" s="126"/>
    </row>
    <row r="14" spans="1:15" ht="15" customHeight="1">
      <c r="A14" s="125"/>
      <c r="B14" s="125"/>
      <c r="C14" s="131"/>
      <c r="D14" s="131"/>
      <c r="E14" s="131"/>
      <c r="F14" s="126"/>
      <c r="G14" s="127"/>
      <c r="H14" s="127" t="s">
        <v>11</v>
      </c>
      <c r="I14" s="131"/>
      <c r="J14" s="131"/>
      <c r="K14" s="149">
        <f>Invoice!J14</f>
        <v>45188</v>
      </c>
      <c r="L14" s="126"/>
    </row>
    <row r="15" spans="1:15" ht="15" customHeight="1">
      <c r="A15" s="125"/>
      <c r="B15" s="6" t="s">
        <v>11</v>
      </c>
      <c r="C15" s="7"/>
      <c r="D15" s="7"/>
      <c r="E15" s="7"/>
      <c r="F15" s="8"/>
      <c r="G15" s="127"/>
      <c r="H15" s="9"/>
      <c r="I15" s="131"/>
      <c r="J15" s="131"/>
      <c r="K15" s="150"/>
      <c r="L15" s="126"/>
    </row>
    <row r="16" spans="1:15" ht="15" customHeight="1">
      <c r="A16" s="125"/>
      <c r="B16" s="131"/>
      <c r="C16" s="131"/>
      <c r="D16" s="131"/>
      <c r="E16" s="131"/>
      <c r="F16" s="131"/>
      <c r="G16" s="131"/>
      <c r="H16" s="131"/>
      <c r="I16" s="134" t="s">
        <v>147</v>
      </c>
      <c r="J16" s="134" t="s">
        <v>147</v>
      </c>
      <c r="K16" s="140">
        <v>40032</v>
      </c>
      <c r="L16" s="126"/>
    </row>
    <row r="17" spans="1:12" ht="12.75" customHeight="1">
      <c r="A17" s="125"/>
      <c r="B17" s="131" t="s">
        <v>721</v>
      </c>
      <c r="C17" s="131"/>
      <c r="D17" s="131"/>
      <c r="E17" s="131"/>
      <c r="F17" s="131"/>
      <c r="G17" s="131"/>
      <c r="H17" s="131"/>
      <c r="I17" s="134" t="s">
        <v>148</v>
      </c>
      <c r="J17" s="134" t="s">
        <v>148</v>
      </c>
      <c r="K17" s="140" t="str">
        <f>IF(Invoice!J17&lt;&gt;"",Invoice!J17,"")</f>
        <v>Leo</v>
      </c>
      <c r="L17" s="126"/>
    </row>
    <row r="18" spans="1:12" ht="18" customHeight="1">
      <c r="A18" s="125"/>
      <c r="B18" s="131" t="s">
        <v>722</v>
      </c>
      <c r="C18" s="131"/>
      <c r="D18" s="131"/>
      <c r="E18" s="131"/>
      <c r="F18" s="131"/>
      <c r="G18" s="131"/>
      <c r="H18" s="131"/>
      <c r="I18" s="133" t="s">
        <v>264</v>
      </c>
      <c r="J18" s="133" t="s">
        <v>264</v>
      </c>
      <c r="K18" s="115" t="s">
        <v>138</v>
      </c>
      <c r="L18" s="126"/>
    </row>
    <row r="19" spans="1:12" ht="12.75" customHeight="1">
      <c r="A19" s="125"/>
      <c r="B19" s="131"/>
      <c r="C19" s="131"/>
      <c r="D19" s="131"/>
      <c r="E19" s="131"/>
      <c r="F19" s="131"/>
      <c r="G19" s="131"/>
      <c r="H19" s="131"/>
      <c r="I19" s="131"/>
      <c r="J19" s="131"/>
      <c r="K19" s="131"/>
      <c r="L19" s="126"/>
    </row>
    <row r="20" spans="1:12" ht="12.75" customHeight="1">
      <c r="A20" s="125"/>
      <c r="B20" s="111" t="s">
        <v>204</v>
      </c>
      <c r="C20" s="111" t="s">
        <v>205</v>
      </c>
      <c r="D20" s="111" t="s">
        <v>290</v>
      </c>
      <c r="E20" s="128" t="s">
        <v>206</v>
      </c>
      <c r="F20" s="151" t="s">
        <v>207</v>
      </c>
      <c r="G20" s="152"/>
      <c r="H20" s="111" t="s">
        <v>174</v>
      </c>
      <c r="I20" s="111" t="s">
        <v>208</v>
      </c>
      <c r="J20" s="111" t="s">
        <v>208</v>
      </c>
      <c r="K20" s="111" t="s">
        <v>26</v>
      </c>
      <c r="L20" s="126"/>
    </row>
    <row r="21" spans="1:12" ht="38.25">
      <c r="A21" s="125"/>
      <c r="B21" s="116"/>
      <c r="C21" s="116"/>
      <c r="D21" s="116"/>
      <c r="E21" s="117"/>
      <c r="F21" s="153"/>
      <c r="G21" s="154"/>
      <c r="H21" s="141" t="s">
        <v>742</v>
      </c>
      <c r="I21" s="116"/>
      <c r="J21" s="116"/>
      <c r="K21" s="116"/>
      <c r="L21" s="126"/>
    </row>
    <row r="22" spans="1:12" ht="12.75" customHeight="1">
      <c r="A22" s="125"/>
      <c r="B22" s="118">
        <f>'Tax Invoice'!D18</f>
        <v>1</v>
      </c>
      <c r="C22" s="10" t="s">
        <v>723</v>
      </c>
      <c r="D22" s="10" t="s">
        <v>734</v>
      </c>
      <c r="E22" s="129" t="s">
        <v>724</v>
      </c>
      <c r="F22" s="143" t="s">
        <v>279</v>
      </c>
      <c r="G22" s="144"/>
      <c r="H22" s="11" t="s">
        <v>725</v>
      </c>
      <c r="I22" s="14">
        <f>J22*$N$1</f>
        <v>1.1200000000000001</v>
      </c>
      <c r="J22" s="14">
        <v>1.1200000000000001</v>
      </c>
      <c r="K22" s="120">
        <f>I22*B22</f>
        <v>1.1200000000000001</v>
      </c>
      <c r="L22" s="126"/>
    </row>
    <row r="23" spans="1:12" ht="12.75" customHeight="1">
      <c r="A23" s="125"/>
      <c r="B23" s="118">
        <f>'Tax Invoice'!D19</f>
        <v>1</v>
      </c>
      <c r="C23" s="10" t="s">
        <v>723</v>
      </c>
      <c r="D23" s="10" t="s">
        <v>735</v>
      </c>
      <c r="E23" s="129" t="s">
        <v>726</v>
      </c>
      <c r="F23" s="143" t="s">
        <v>279</v>
      </c>
      <c r="G23" s="144"/>
      <c r="H23" s="11" t="s">
        <v>725</v>
      </c>
      <c r="I23" s="14">
        <f>J23*$N$1</f>
        <v>1.22</v>
      </c>
      <c r="J23" s="14">
        <v>1.22</v>
      </c>
      <c r="K23" s="120">
        <f>I23*B23</f>
        <v>1.22</v>
      </c>
      <c r="L23" s="126"/>
    </row>
    <row r="24" spans="1:12" ht="36" customHeight="1">
      <c r="A24" s="125"/>
      <c r="B24" s="118">
        <f>'Tax Invoice'!D20</f>
        <v>2</v>
      </c>
      <c r="C24" s="10" t="s">
        <v>727</v>
      </c>
      <c r="D24" s="10" t="s">
        <v>727</v>
      </c>
      <c r="E24" s="129" t="s">
        <v>32</v>
      </c>
      <c r="F24" s="143" t="s">
        <v>112</v>
      </c>
      <c r="G24" s="144"/>
      <c r="H24" s="11" t="s">
        <v>740</v>
      </c>
      <c r="I24" s="14">
        <f>J24*$N$1</f>
        <v>76.8</v>
      </c>
      <c r="J24" s="14">
        <v>76.8</v>
      </c>
      <c r="K24" s="120">
        <f>I24*B24</f>
        <v>153.6</v>
      </c>
      <c r="L24" s="126"/>
    </row>
    <row r="25" spans="1:12" ht="12.75" customHeight="1">
      <c r="A25" s="125"/>
      <c r="B25" s="118">
        <f>'Tax Invoice'!D21</f>
        <v>2</v>
      </c>
      <c r="C25" s="10" t="s">
        <v>729</v>
      </c>
      <c r="D25" s="10" t="s">
        <v>736</v>
      </c>
      <c r="E25" s="129" t="s">
        <v>730</v>
      </c>
      <c r="F25" s="143"/>
      <c r="G25" s="144"/>
      <c r="H25" s="11" t="s">
        <v>741</v>
      </c>
      <c r="I25" s="14">
        <f>J25*$N$1</f>
        <v>0.68</v>
      </c>
      <c r="J25" s="14">
        <v>0.68</v>
      </c>
      <c r="K25" s="120">
        <f>I25*B25</f>
        <v>1.36</v>
      </c>
      <c r="L25" s="126"/>
    </row>
    <row r="26" spans="1:12" ht="36" customHeight="1">
      <c r="A26" s="125"/>
      <c r="B26" s="119">
        <f>'Tax Invoice'!D22</f>
        <v>1</v>
      </c>
      <c r="C26" s="12" t="s">
        <v>732</v>
      </c>
      <c r="D26" s="12" t="s">
        <v>732</v>
      </c>
      <c r="E26" s="130" t="s">
        <v>115</v>
      </c>
      <c r="F26" s="145"/>
      <c r="G26" s="146"/>
      <c r="H26" s="13" t="s">
        <v>733</v>
      </c>
      <c r="I26" s="15">
        <f>J26*$N$1</f>
        <v>0.79</v>
      </c>
      <c r="J26" s="15">
        <v>0.79</v>
      </c>
      <c r="K26" s="121">
        <f>I26*B26</f>
        <v>0.79</v>
      </c>
      <c r="L26" s="126"/>
    </row>
    <row r="27" spans="1:12" ht="12.75" customHeight="1">
      <c r="A27" s="125"/>
      <c r="B27" s="137">
        <f>SUM(B22:B26)</f>
        <v>7</v>
      </c>
      <c r="C27" s="137" t="s">
        <v>149</v>
      </c>
      <c r="D27" s="137"/>
      <c r="E27" s="137"/>
      <c r="F27" s="137"/>
      <c r="G27" s="137"/>
      <c r="H27" s="137"/>
      <c r="I27" s="138" t="s">
        <v>261</v>
      </c>
      <c r="J27" s="138" t="s">
        <v>261</v>
      </c>
      <c r="K27" s="139">
        <f>SUM(K22:K26)</f>
        <v>158.09</v>
      </c>
      <c r="L27" s="126"/>
    </row>
    <row r="28" spans="1:12" ht="12.75" customHeight="1">
      <c r="A28" s="125"/>
      <c r="B28" s="137"/>
      <c r="C28" s="137"/>
      <c r="D28" s="137"/>
      <c r="E28" s="137"/>
      <c r="F28" s="137"/>
      <c r="G28" s="137"/>
      <c r="H28" s="137"/>
      <c r="I28" s="138" t="s">
        <v>739</v>
      </c>
      <c r="J28" s="138" t="s">
        <v>190</v>
      </c>
      <c r="K28" s="139">
        <f>Invoice!J28</f>
        <v>19.690000000000001</v>
      </c>
      <c r="L28" s="126"/>
    </row>
    <row r="29" spans="1:12" ht="12.75" customHeight="1">
      <c r="A29" s="125"/>
      <c r="B29" s="137"/>
      <c r="C29" s="137"/>
      <c r="D29" s="137"/>
      <c r="E29" s="137"/>
      <c r="F29" s="137"/>
      <c r="G29" s="137"/>
      <c r="H29" s="137"/>
      <c r="I29" s="138" t="s">
        <v>263</v>
      </c>
      <c r="J29" s="138" t="s">
        <v>263</v>
      </c>
      <c r="K29" s="139">
        <f>SUM(K27:K28)</f>
        <v>177.78</v>
      </c>
      <c r="L29" s="126"/>
    </row>
    <row r="30" spans="1:12" ht="12.75" customHeight="1">
      <c r="A30" s="6"/>
      <c r="B30" s="7"/>
      <c r="C30" s="7"/>
      <c r="D30" s="7"/>
      <c r="E30" s="7"/>
      <c r="F30" s="7"/>
      <c r="G30" s="7"/>
      <c r="H30" s="7" t="s">
        <v>737</v>
      </c>
      <c r="I30" s="7"/>
      <c r="J30" s="7"/>
      <c r="K30" s="7"/>
      <c r="L30" s="8"/>
    </row>
  </sheetData>
  <mergeCells count="9">
    <mergeCell ref="K10:K11"/>
    <mergeCell ref="K14:K15"/>
    <mergeCell ref="F25:G25"/>
    <mergeCell ref="F26:G26"/>
    <mergeCell ref="F20:G20"/>
    <mergeCell ref="F21:G21"/>
    <mergeCell ref="F22:G22"/>
    <mergeCell ref="F23:G23"/>
    <mergeCell ref="F24:G24"/>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013"/>
  <sheetViews>
    <sheetView zoomScaleNormal="100" workbookViewId="0"/>
  </sheetViews>
  <sheetFormatPr defaultColWidth="9.140625" defaultRowHeight="12.75" outlineLevelRow="1"/>
  <cols>
    <col min="1" max="1" width="53.7109375" style="87" customWidth="1"/>
    <col min="2" max="2" width="9.140625" style="87"/>
    <col min="3" max="3" width="0" style="87" hidden="1" customWidth="1"/>
    <col min="4" max="4" width="7.28515625" style="87" customWidth="1"/>
    <col min="5" max="5" width="11.28515625" style="87" customWidth="1"/>
    <col min="6" max="6" width="10.28515625" style="87" customWidth="1"/>
    <col min="7" max="7" width="10" style="87" customWidth="1"/>
    <col min="8" max="8" width="12.140625" style="87" bestFit="1" customWidth="1"/>
    <col min="9" max="9" width="9.140625" style="87"/>
    <col min="10" max="10" width="25" style="87" customWidth="1"/>
    <col min="11" max="13" width="9.140625" style="87" customWidth="1"/>
    <col min="14" max="14" width="10.28515625" style="87" customWidth="1"/>
    <col min="15" max="15" width="9.140625" style="87" customWidth="1"/>
    <col min="16" max="257" width="9.140625" style="87" hidden="1" customWidth="1"/>
    <col min="258" max="258" width="53.7109375" style="87" hidden="1" customWidth="1"/>
    <col min="259" max="259" width="9.140625" style="87" hidden="1" customWidth="1"/>
    <col min="260" max="260" width="7.28515625" style="87" hidden="1" customWidth="1"/>
    <col min="261" max="261" width="11.28515625" style="87" hidden="1" customWidth="1"/>
    <col min="262" max="262" width="10.28515625" style="87" hidden="1" customWidth="1"/>
    <col min="263" max="263" width="10" style="87" hidden="1" customWidth="1"/>
    <col min="264" max="264" width="12.140625" style="87" hidden="1" customWidth="1"/>
    <col min="265" max="265" width="9.140625" style="87" hidden="1" customWidth="1"/>
    <col min="266" max="266" width="25" style="87" hidden="1" customWidth="1"/>
    <col min="267" max="513" width="9.140625" style="87" hidden="1" customWidth="1"/>
    <col min="514" max="514" width="53.7109375" style="87" hidden="1" customWidth="1"/>
    <col min="515" max="515" width="9.140625" style="87" hidden="1" customWidth="1"/>
    <col min="516" max="516" width="7.28515625" style="87" hidden="1" customWidth="1"/>
    <col min="517" max="517" width="11.28515625" style="87" hidden="1" customWidth="1"/>
    <col min="518" max="518" width="10.28515625" style="87" hidden="1" customWidth="1"/>
    <col min="519" max="519" width="10" style="87" hidden="1" customWidth="1"/>
    <col min="520" max="520" width="12.140625" style="87" hidden="1" customWidth="1"/>
    <col min="521" max="521" width="9.140625" style="87" hidden="1" customWidth="1"/>
    <col min="522" max="522" width="25" style="87" hidden="1" customWidth="1"/>
    <col min="523" max="769" width="9.140625" style="87" hidden="1" customWidth="1"/>
    <col min="770" max="770" width="53.7109375" style="87" hidden="1" customWidth="1"/>
    <col min="771" max="771" width="9.140625" style="87" hidden="1" customWidth="1"/>
    <col min="772" max="772" width="7.28515625" style="87" hidden="1" customWidth="1"/>
    <col min="773" max="773" width="11.28515625" style="87" hidden="1" customWidth="1"/>
    <col min="774" max="774" width="10.28515625" style="87" hidden="1" customWidth="1"/>
    <col min="775" max="775" width="10" style="87" hidden="1" customWidth="1"/>
    <col min="776" max="776" width="12.140625" style="87" hidden="1" customWidth="1"/>
    <col min="777" max="777" width="9.140625" style="87" hidden="1" customWidth="1"/>
    <col min="778" max="778" width="25" style="87" hidden="1" customWidth="1"/>
    <col min="779" max="1025" width="9.140625" style="87" hidden="1" customWidth="1"/>
    <col min="1026" max="1026" width="53.7109375" style="87" hidden="1" customWidth="1"/>
    <col min="1027" max="1027" width="9.140625" style="87" hidden="1" customWidth="1"/>
    <col min="1028" max="1028" width="7.28515625" style="87" hidden="1" customWidth="1"/>
    <col min="1029" max="1029" width="11.28515625" style="87" hidden="1" customWidth="1"/>
    <col min="1030" max="1030" width="10.28515625" style="87" hidden="1" customWidth="1"/>
    <col min="1031" max="1031" width="10" style="87" hidden="1" customWidth="1"/>
    <col min="1032" max="1032" width="12.140625" style="87" hidden="1" customWidth="1"/>
    <col min="1033" max="1033" width="9.140625" style="87" hidden="1" customWidth="1"/>
    <col min="1034" max="1034" width="25" style="87" hidden="1" customWidth="1"/>
    <col min="1035" max="1281" width="9.140625" style="87" hidden="1" customWidth="1"/>
    <col min="1282" max="1282" width="53.7109375" style="87" hidden="1" customWidth="1"/>
    <col min="1283" max="1283" width="9.140625" style="87" hidden="1" customWidth="1"/>
    <col min="1284" max="1284" width="7.28515625" style="87" hidden="1" customWidth="1"/>
    <col min="1285" max="1285" width="11.28515625" style="87" hidden="1" customWidth="1"/>
    <col min="1286" max="1286" width="10.28515625" style="87" hidden="1" customWidth="1"/>
    <col min="1287" max="1287" width="10" style="87" hidden="1" customWidth="1"/>
    <col min="1288" max="1288" width="12.140625" style="87" hidden="1" customWidth="1"/>
    <col min="1289" max="1289" width="9.140625" style="87" hidden="1" customWidth="1"/>
    <col min="1290" max="1290" width="25" style="87" hidden="1" customWidth="1"/>
    <col min="1291" max="1537" width="9.140625" style="87" hidden="1" customWidth="1"/>
    <col min="1538" max="1538" width="53.7109375" style="87" hidden="1" customWidth="1"/>
    <col min="1539" max="1539" width="9.140625" style="87" hidden="1" customWidth="1"/>
    <col min="1540" max="1540" width="7.28515625" style="87" hidden="1" customWidth="1"/>
    <col min="1541" max="1541" width="11.28515625" style="87" hidden="1" customWidth="1"/>
    <col min="1542" max="1542" width="10.28515625" style="87" hidden="1" customWidth="1"/>
    <col min="1543" max="1543" width="10" style="87" hidden="1" customWidth="1"/>
    <col min="1544" max="1544" width="12.140625" style="87" hidden="1" customWidth="1"/>
    <col min="1545" max="1545" width="9.140625" style="87" hidden="1" customWidth="1"/>
    <col min="1546" max="1546" width="25" style="87" hidden="1" customWidth="1"/>
    <col min="1547" max="1793" width="9.140625" style="87" hidden="1" customWidth="1"/>
    <col min="1794" max="1794" width="53.7109375" style="87" hidden="1" customWidth="1"/>
    <col min="1795" max="1795" width="9.140625" style="87" hidden="1" customWidth="1"/>
    <col min="1796" max="1796" width="7.28515625" style="87" hidden="1" customWidth="1"/>
    <col min="1797" max="1797" width="11.28515625" style="87" hidden="1" customWidth="1"/>
    <col min="1798" max="1798" width="10.28515625" style="87" hidden="1" customWidth="1"/>
    <col min="1799" max="1799" width="10" style="87" hidden="1" customWidth="1"/>
    <col min="1800" max="1800" width="12.140625" style="87" hidden="1" customWidth="1"/>
    <col min="1801" max="1801" width="9.140625" style="87" hidden="1" customWidth="1"/>
    <col min="1802" max="1802" width="25" style="87" hidden="1" customWidth="1"/>
    <col min="1803" max="2049" width="9.140625" style="87" hidden="1" customWidth="1"/>
    <col min="2050" max="2050" width="53.7109375" style="87" hidden="1" customWidth="1"/>
    <col min="2051" max="2051" width="9.140625" style="87" hidden="1" customWidth="1"/>
    <col min="2052" max="2052" width="7.28515625" style="87" hidden="1" customWidth="1"/>
    <col min="2053" max="2053" width="11.28515625" style="87" hidden="1" customWidth="1"/>
    <col min="2054" max="2054" width="10.28515625" style="87" hidden="1" customWidth="1"/>
    <col min="2055" max="2055" width="10" style="87" hidden="1" customWidth="1"/>
    <col min="2056" max="2056" width="12.140625" style="87" hidden="1" customWidth="1"/>
    <col min="2057" max="2057" width="9.140625" style="87" hidden="1" customWidth="1"/>
    <col min="2058" max="2058" width="25" style="87" hidden="1" customWidth="1"/>
    <col min="2059" max="2305" width="9.140625" style="87" hidden="1" customWidth="1"/>
    <col min="2306" max="2306" width="53.7109375" style="87" hidden="1" customWidth="1"/>
    <col min="2307" max="2307" width="9.140625" style="87" hidden="1" customWidth="1"/>
    <col min="2308" max="2308" width="7.28515625" style="87" hidden="1" customWidth="1"/>
    <col min="2309" max="2309" width="11.28515625" style="87" hidden="1" customWidth="1"/>
    <col min="2310" max="2310" width="10.28515625" style="87" hidden="1" customWidth="1"/>
    <col min="2311" max="2311" width="10" style="87" hidden="1" customWidth="1"/>
    <col min="2312" max="2312" width="12.140625" style="87" hidden="1" customWidth="1"/>
    <col min="2313" max="2313" width="9.140625" style="87" hidden="1" customWidth="1"/>
    <col min="2314" max="2314" width="25" style="87" hidden="1" customWidth="1"/>
    <col min="2315" max="2561" width="9.140625" style="87" hidden="1" customWidth="1"/>
    <col min="2562" max="2562" width="53.7109375" style="87" hidden="1" customWidth="1"/>
    <col min="2563" max="2563" width="9.140625" style="87" hidden="1" customWidth="1"/>
    <col min="2564" max="2564" width="7.28515625" style="87" hidden="1" customWidth="1"/>
    <col min="2565" max="2565" width="11.28515625" style="87" hidden="1" customWidth="1"/>
    <col min="2566" max="2566" width="10.28515625" style="87" hidden="1" customWidth="1"/>
    <col min="2567" max="2567" width="10" style="87" hidden="1" customWidth="1"/>
    <col min="2568" max="2568" width="12.140625" style="87" hidden="1" customWidth="1"/>
    <col min="2569" max="2569" width="9.140625" style="87" hidden="1" customWidth="1"/>
    <col min="2570" max="2570" width="25" style="87" hidden="1" customWidth="1"/>
    <col min="2571" max="2817" width="9.140625" style="87" hidden="1" customWidth="1"/>
    <col min="2818" max="2818" width="53.7109375" style="87" hidden="1" customWidth="1"/>
    <col min="2819" max="2819" width="9.140625" style="87" hidden="1" customWidth="1"/>
    <col min="2820" max="2820" width="7.28515625" style="87" hidden="1" customWidth="1"/>
    <col min="2821" max="2821" width="11.28515625" style="87" hidden="1" customWidth="1"/>
    <col min="2822" max="2822" width="10.28515625" style="87" hidden="1" customWidth="1"/>
    <col min="2823" max="2823" width="10" style="87" hidden="1" customWidth="1"/>
    <col min="2824" max="2824" width="12.140625" style="87" hidden="1" customWidth="1"/>
    <col min="2825" max="2825" width="9.140625" style="87" hidden="1" customWidth="1"/>
    <col min="2826" max="2826" width="25" style="87" hidden="1" customWidth="1"/>
    <col min="2827" max="3073" width="9.140625" style="87" hidden="1" customWidth="1"/>
    <col min="3074" max="3074" width="53.7109375" style="87" hidden="1" customWidth="1"/>
    <col min="3075" max="3075" width="9.140625" style="87" hidden="1" customWidth="1"/>
    <col min="3076" max="3076" width="7.28515625" style="87" hidden="1" customWidth="1"/>
    <col min="3077" max="3077" width="11.28515625" style="87" hidden="1" customWidth="1"/>
    <col min="3078" max="3078" width="10.28515625" style="87" hidden="1" customWidth="1"/>
    <col min="3079" max="3079" width="10" style="87" hidden="1" customWidth="1"/>
    <col min="3080" max="3080" width="12.140625" style="87" hidden="1" customWidth="1"/>
    <col min="3081" max="3081" width="9.140625" style="87" hidden="1" customWidth="1"/>
    <col min="3082" max="3082" width="25" style="87" hidden="1" customWidth="1"/>
    <col min="3083" max="3329" width="9.140625" style="87" hidden="1" customWidth="1"/>
    <col min="3330" max="3330" width="53.7109375" style="87" hidden="1" customWidth="1"/>
    <col min="3331" max="3331" width="9.140625" style="87" hidden="1" customWidth="1"/>
    <col min="3332" max="3332" width="7.28515625" style="87" hidden="1" customWidth="1"/>
    <col min="3333" max="3333" width="11.28515625" style="87" hidden="1" customWidth="1"/>
    <col min="3334" max="3334" width="10.28515625" style="87" hidden="1" customWidth="1"/>
    <col min="3335" max="3335" width="10" style="87" hidden="1" customWidth="1"/>
    <col min="3336" max="3336" width="12.140625" style="87" hidden="1" customWidth="1"/>
    <col min="3337" max="3337" width="9.140625" style="87" hidden="1" customWidth="1"/>
    <col min="3338" max="3338" width="25" style="87" hidden="1" customWidth="1"/>
    <col min="3339" max="3585" width="9.140625" style="87" hidden="1" customWidth="1"/>
    <col min="3586" max="3586" width="53.7109375" style="87" hidden="1" customWidth="1"/>
    <col min="3587" max="3587" width="9.140625" style="87" hidden="1" customWidth="1"/>
    <col min="3588" max="3588" width="7.28515625" style="87" hidden="1" customWidth="1"/>
    <col min="3589" max="3589" width="11.28515625" style="87" hidden="1" customWidth="1"/>
    <col min="3590" max="3590" width="10.28515625" style="87" hidden="1" customWidth="1"/>
    <col min="3591" max="3591" width="10" style="87" hidden="1" customWidth="1"/>
    <col min="3592" max="3592" width="12.140625" style="87" hidden="1" customWidth="1"/>
    <col min="3593" max="3593" width="9.140625" style="87" hidden="1" customWidth="1"/>
    <col min="3594" max="3594" width="25" style="87" hidden="1" customWidth="1"/>
    <col min="3595" max="3841" width="9.140625" style="87" hidden="1" customWidth="1"/>
    <col min="3842" max="3842" width="53.7109375" style="87" hidden="1" customWidth="1"/>
    <col min="3843" max="3843" width="9.140625" style="87" hidden="1" customWidth="1"/>
    <col min="3844" max="3844" width="7.28515625" style="87" hidden="1" customWidth="1"/>
    <col min="3845" max="3845" width="11.28515625" style="87" hidden="1" customWidth="1"/>
    <col min="3846" max="3846" width="10.28515625" style="87" hidden="1" customWidth="1"/>
    <col min="3847" max="3847" width="10" style="87" hidden="1" customWidth="1"/>
    <col min="3848" max="3848" width="12.140625" style="87" hidden="1" customWidth="1"/>
    <col min="3849" max="3849" width="9.140625" style="87" hidden="1" customWidth="1"/>
    <col min="3850" max="3850" width="25" style="87" hidden="1" customWidth="1"/>
    <col min="3851" max="4097" width="9.140625" style="87" hidden="1" customWidth="1"/>
    <col min="4098" max="4098" width="53.7109375" style="87" hidden="1" customWidth="1"/>
    <col min="4099" max="4099" width="9.140625" style="87" hidden="1" customWidth="1"/>
    <col min="4100" max="4100" width="7.28515625" style="87" hidden="1" customWidth="1"/>
    <col min="4101" max="4101" width="11.28515625" style="87" hidden="1" customWidth="1"/>
    <col min="4102" max="4102" width="10.28515625" style="87" hidden="1" customWidth="1"/>
    <col min="4103" max="4103" width="10" style="87" hidden="1" customWidth="1"/>
    <col min="4104" max="4104" width="12.140625" style="87" hidden="1" customWidth="1"/>
    <col min="4105" max="4105" width="9.140625" style="87" hidden="1" customWidth="1"/>
    <col min="4106" max="4106" width="25" style="87" hidden="1" customWidth="1"/>
    <col min="4107" max="4353" width="9.140625" style="87" hidden="1" customWidth="1"/>
    <col min="4354" max="4354" width="53.7109375" style="87" hidden="1" customWidth="1"/>
    <col min="4355" max="4355" width="9.140625" style="87" hidden="1" customWidth="1"/>
    <col min="4356" max="4356" width="7.28515625" style="87" hidden="1" customWidth="1"/>
    <col min="4357" max="4357" width="11.28515625" style="87" hidden="1" customWidth="1"/>
    <col min="4358" max="4358" width="10.28515625" style="87" hidden="1" customWidth="1"/>
    <col min="4359" max="4359" width="10" style="87" hidden="1" customWidth="1"/>
    <col min="4360" max="4360" width="12.140625" style="87" hidden="1" customWidth="1"/>
    <col min="4361" max="4361" width="9.140625" style="87" hidden="1" customWidth="1"/>
    <col min="4362" max="4362" width="25" style="87" hidden="1" customWidth="1"/>
    <col min="4363" max="4609" width="9.140625" style="87" hidden="1" customWidth="1"/>
    <col min="4610" max="4610" width="53.7109375" style="87" hidden="1" customWidth="1"/>
    <col min="4611" max="4611" width="9.140625" style="87" hidden="1" customWidth="1"/>
    <col min="4612" max="4612" width="7.28515625" style="87" hidden="1" customWidth="1"/>
    <col min="4613" max="4613" width="11.28515625" style="87" hidden="1" customWidth="1"/>
    <col min="4614" max="4614" width="10.28515625" style="87" hidden="1" customWidth="1"/>
    <col min="4615" max="4615" width="10" style="87" hidden="1" customWidth="1"/>
    <col min="4616" max="4616" width="12.140625" style="87" hidden="1" customWidth="1"/>
    <col min="4617" max="4617" width="9.140625" style="87" hidden="1" customWidth="1"/>
    <col min="4618" max="4618" width="25" style="87" hidden="1" customWidth="1"/>
    <col min="4619" max="4865" width="9.140625" style="87" hidden="1" customWidth="1"/>
    <col min="4866" max="4866" width="53.7109375" style="87" hidden="1" customWidth="1"/>
    <col min="4867" max="4867" width="9.140625" style="87" hidden="1" customWidth="1"/>
    <col min="4868" max="4868" width="7.28515625" style="87" hidden="1" customWidth="1"/>
    <col min="4869" max="4869" width="11.28515625" style="87" hidden="1" customWidth="1"/>
    <col min="4870" max="4870" width="10.28515625" style="87" hidden="1" customWidth="1"/>
    <col min="4871" max="4871" width="10" style="87" hidden="1" customWidth="1"/>
    <col min="4872" max="4872" width="12.140625" style="87" hidden="1" customWidth="1"/>
    <col min="4873" max="4873" width="9.140625" style="87" hidden="1" customWidth="1"/>
    <col min="4874" max="4874" width="25" style="87" hidden="1" customWidth="1"/>
    <col min="4875" max="5121" width="9.140625" style="87" hidden="1" customWidth="1"/>
    <col min="5122" max="5122" width="53.7109375" style="87" hidden="1" customWidth="1"/>
    <col min="5123" max="5123" width="9.140625" style="87" hidden="1" customWidth="1"/>
    <col min="5124" max="5124" width="7.28515625" style="87" hidden="1" customWidth="1"/>
    <col min="5125" max="5125" width="11.28515625" style="87" hidden="1" customWidth="1"/>
    <col min="5126" max="5126" width="10.28515625" style="87" hidden="1" customWidth="1"/>
    <col min="5127" max="5127" width="10" style="87" hidden="1" customWidth="1"/>
    <col min="5128" max="5128" width="12.140625" style="87" hidden="1" customWidth="1"/>
    <col min="5129" max="5129" width="9.140625" style="87" hidden="1" customWidth="1"/>
    <col min="5130" max="5130" width="25" style="87" hidden="1" customWidth="1"/>
    <col min="5131" max="5377" width="9.140625" style="87" hidden="1" customWidth="1"/>
    <col min="5378" max="5378" width="53.7109375" style="87" hidden="1" customWidth="1"/>
    <col min="5379" max="5379" width="9.140625" style="87" hidden="1" customWidth="1"/>
    <col min="5380" max="5380" width="7.28515625" style="87" hidden="1" customWidth="1"/>
    <col min="5381" max="5381" width="11.28515625" style="87" hidden="1" customWidth="1"/>
    <col min="5382" max="5382" width="10.28515625" style="87" hidden="1" customWidth="1"/>
    <col min="5383" max="5383" width="10" style="87" hidden="1" customWidth="1"/>
    <col min="5384" max="5384" width="12.140625" style="87" hidden="1" customWidth="1"/>
    <col min="5385" max="5385" width="9.140625" style="87" hidden="1" customWidth="1"/>
    <col min="5386" max="5386" width="25" style="87" hidden="1" customWidth="1"/>
    <col min="5387" max="5633" width="9.140625" style="87" hidden="1" customWidth="1"/>
    <col min="5634" max="5634" width="53.7109375" style="87" hidden="1" customWidth="1"/>
    <col min="5635" max="5635" width="9.140625" style="87" hidden="1" customWidth="1"/>
    <col min="5636" max="5636" width="7.28515625" style="87" hidden="1" customWidth="1"/>
    <col min="5637" max="5637" width="11.28515625" style="87" hidden="1" customWidth="1"/>
    <col min="5638" max="5638" width="10.28515625" style="87" hidden="1" customWidth="1"/>
    <col min="5639" max="5639" width="10" style="87" hidden="1" customWidth="1"/>
    <col min="5640" max="5640" width="12.140625" style="87" hidden="1" customWidth="1"/>
    <col min="5641" max="5641" width="9.140625" style="87" hidden="1" customWidth="1"/>
    <col min="5642" max="5642" width="25" style="87" hidden="1" customWidth="1"/>
    <col min="5643" max="5889" width="9.140625" style="87" hidden="1" customWidth="1"/>
    <col min="5890" max="5890" width="53.7109375" style="87" hidden="1" customWidth="1"/>
    <col min="5891" max="5891" width="9.140625" style="87" hidden="1" customWidth="1"/>
    <col min="5892" max="5892" width="7.28515625" style="87" hidden="1" customWidth="1"/>
    <col min="5893" max="5893" width="11.28515625" style="87" hidden="1" customWidth="1"/>
    <col min="5894" max="5894" width="10.28515625" style="87" hidden="1" customWidth="1"/>
    <col min="5895" max="5895" width="10" style="87" hidden="1" customWidth="1"/>
    <col min="5896" max="5896" width="12.140625" style="87" hidden="1" customWidth="1"/>
    <col min="5897" max="5897" width="9.140625" style="87" hidden="1" customWidth="1"/>
    <col min="5898" max="5898" width="25" style="87" hidden="1" customWidth="1"/>
    <col min="5899" max="6145" width="9.140625" style="87" hidden="1" customWidth="1"/>
    <col min="6146" max="6146" width="53.7109375" style="87" hidden="1" customWidth="1"/>
    <col min="6147" max="6147" width="9.140625" style="87" hidden="1" customWidth="1"/>
    <col min="6148" max="6148" width="7.28515625" style="87" hidden="1" customWidth="1"/>
    <col min="6149" max="6149" width="11.28515625" style="87" hidden="1" customWidth="1"/>
    <col min="6150" max="6150" width="10.28515625" style="87" hidden="1" customWidth="1"/>
    <col min="6151" max="6151" width="10" style="87" hidden="1" customWidth="1"/>
    <col min="6152" max="6152" width="12.140625" style="87" hidden="1" customWidth="1"/>
    <col min="6153" max="6153" width="9.140625" style="87" hidden="1" customWidth="1"/>
    <col min="6154" max="6154" width="25" style="87" hidden="1" customWidth="1"/>
    <col min="6155" max="6401" width="9.140625" style="87" hidden="1" customWidth="1"/>
    <col min="6402" max="6402" width="53.7109375" style="87" hidden="1" customWidth="1"/>
    <col min="6403" max="6403" width="9.140625" style="87" hidden="1" customWidth="1"/>
    <col min="6404" max="6404" width="7.28515625" style="87" hidden="1" customWidth="1"/>
    <col min="6405" max="6405" width="11.28515625" style="87" hidden="1" customWidth="1"/>
    <col min="6406" max="6406" width="10.28515625" style="87" hidden="1" customWidth="1"/>
    <col min="6407" max="6407" width="10" style="87" hidden="1" customWidth="1"/>
    <col min="6408" max="6408" width="12.140625" style="87" hidden="1" customWidth="1"/>
    <col min="6409" max="6409" width="9.140625" style="87" hidden="1" customWidth="1"/>
    <col min="6410" max="6410" width="25" style="87" hidden="1" customWidth="1"/>
    <col min="6411" max="6657" width="9.140625" style="87" hidden="1" customWidth="1"/>
    <col min="6658" max="6658" width="53.7109375" style="87" hidden="1" customWidth="1"/>
    <col min="6659" max="6659" width="9.140625" style="87" hidden="1" customWidth="1"/>
    <col min="6660" max="6660" width="7.28515625" style="87" hidden="1" customWidth="1"/>
    <col min="6661" max="6661" width="11.28515625" style="87" hidden="1" customWidth="1"/>
    <col min="6662" max="6662" width="10.28515625" style="87" hidden="1" customWidth="1"/>
    <col min="6663" max="6663" width="10" style="87" hidden="1" customWidth="1"/>
    <col min="6664" max="6664" width="12.140625" style="87" hidden="1" customWidth="1"/>
    <col min="6665" max="6665" width="9.140625" style="87" hidden="1" customWidth="1"/>
    <col min="6666" max="6666" width="25" style="87" hidden="1" customWidth="1"/>
    <col min="6667" max="6913" width="9.140625" style="87" hidden="1" customWidth="1"/>
    <col min="6914" max="6914" width="53.7109375" style="87" hidden="1" customWidth="1"/>
    <col min="6915" max="6915" width="9.140625" style="87" hidden="1" customWidth="1"/>
    <col min="6916" max="6916" width="7.28515625" style="87" hidden="1" customWidth="1"/>
    <col min="6917" max="6917" width="11.28515625" style="87" hidden="1" customWidth="1"/>
    <col min="6918" max="6918" width="10.28515625" style="87" hidden="1" customWidth="1"/>
    <col min="6919" max="6919" width="10" style="87" hidden="1" customWidth="1"/>
    <col min="6920" max="6920" width="12.140625" style="87" hidden="1" customWidth="1"/>
    <col min="6921" max="6921" width="9.140625" style="87" hidden="1" customWidth="1"/>
    <col min="6922" max="6922" width="25" style="87" hidden="1" customWidth="1"/>
    <col min="6923" max="7169" width="9.140625" style="87" hidden="1" customWidth="1"/>
    <col min="7170" max="7170" width="53.7109375" style="87" hidden="1" customWidth="1"/>
    <col min="7171" max="7171" width="9.140625" style="87" hidden="1" customWidth="1"/>
    <col min="7172" max="7172" width="7.28515625" style="87" hidden="1" customWidth="1"/>
    <col min="7173" max="7173" width="11.28515625" style="87" hidden="1" customWidth="1"/>
    <col min="7174" max="7174" width="10.28515625" style="87" hidden="1" customWidth="1"/>
    <col min="7175" max="7175" width="10" style="87" hidden="1" customWidth="1"/>
    <col min="7176" max="7176" width="12.140625" style="87" hidden="1" customWidth="1"/>
    <col min="7177" max="7177" width="9.140625" style="87" hidden="1" customWidth="1"/>
    <col min="7178" max="7178" width="25" style="87" hidden="1" customWidth="1"/>
    <col min="7179" max="7425" width="9.140625" style="87" hidden="1" customWidth="1"/>
    <col min="7426" max="7426" width="53.7109375" style="87" hidden="1" customWidth="1"/>
    <col min="7427" max="7427" width="9.140625" style="87" hidden="1" customWidth="1"/>
    <col min="7428" max="7428" width="7.28515625" style="87" hidden="1" customWidth="1"/>
    <col min="7429" max="7429" width="11.28515625" style="87" hidden="1" customWidth="1"/>
    <col min="7430" max="7430" width="10.28515625" style="87" hidden="1" customWidth="1"/>
    <col min="7431" max="7431" width="10" style="87" hidden="1" customWidth="1"/>
    <col min="7432" max="7432" width="12.140625" style="87" hidden="1" customWidth="1"/>
    <col min="7433" max="7433" width="9.140625" style="87" hidden="1" customWidth="1"/>
    <col min="7434" max="7434" width="25" style="87" hidden="1" customWidth="1"/>
    <col min="7435" max="7681" width="9.140625" style="87" hidden="1" customWidth="1"/>
    <col min="7682" max="7682" width="53.7109375" style="87" hidden="1" customWidth="1"/>
    <col min="7683" max="7683" width="9.140625" style="87" hidden="1" customWidth="1"/>
    <col min="7684" max="7684" width="7.28515625" style="87" hidden="1" customWidth="1"/>
    <col min="7685" max="7685" width="11.28515625" style="87" hidden="1" customWidth="1"/>
    <col min="7686" max="7686" width="10.28515625" style="87" hidden="1" customWidth="1"/>
    <col min="7687" max="7687" width="10" style="87" hidden="1" customWidth="1"/>
    <col min="7688" max="7688" width="12.140625" style="87" hidden="1" customWidth="1"/>
    <col min="7689" max="7689" width="9.140625" style="87" hidden="1" customWidth="1"/>
    <col min="7690" max="7690" width="25" style="87" hidden="1" customWidth="1"/>
    <col min="7691" max="7937" width="9.140625" style="87" hidden="1" customWidth="1"/>
    <col min="7938" max="7938" width="53.7109375" style="87" hidden="1" customWidth="1"/>
    <col min="7939" max="7939" width="9.140625" style="87" hidden="1" customWidth="1"/>
    <col min="7940" max="7940" width="7.28515625" style="87" hidden="1" customWidth="1"/>
    <col min="7941" max="7941" width="11.28515625" style="87" hidden="1" customWidth="1"/>
    <col min="7942" max="7942" width="10.28515625" style="87" hidden="1" customWidth="1"/>
    <col min="7943" max="7943" width="10" style="87" hidden="1" customWidth="1"/>
    <col min="7944" max="7944" width="12.140625" style="87" hidden="1" customWidth="1"/>
    <col min="7945" max="7945" width="9.140625" style="87" hidden="1" customWidth="1"/>
    <col min="7946" max="7946" width="25" style="87" hidden="1" customWidth="1"/>
    <col min="7947" max="8193" width="9.140625" style="87" hidden="1" customWidth="1"/>
    <col min="8194" max="8194" width="53.7109375" style="87" hidden="1" customWidth="1"/>
    <col min="8195" max="8195" width="9.140625" style="87" hidden="1" customWidth="1"/>
    <col min="8196" max="8196" width="7.28515625" style="87" hidden="1" customWidth="1"/>
    <col min="8197" max="8197" width="11.28515625" style="87" hidden="1" customWidth="1"/>
    <col min="8198" max="8198" width="10.28515625" style="87" hidden="1" customWidth="1"/>
    <col min="8199" max="8199" width="10" style="87" hidden="1" customWidth="1"/>
    <col min="8200" max="8200" width="12.140625" style="87" hidden="1" customWidth="1"/>
    <col min="8201" max="8201" width="9.140625" style="87" hidden="1" customWidth="1"/>
    <col min="8202" max="8202" width="25" style="87" hidden="1" customWidth="1"/>
    <col min="8203" max="8449" width="9.140625" style="87" hidden="1" customWidth="1"/>
    <col min="8450" max="8450" width="53.7109375" style="87" hidden="1" customWidth="1"/>
    <col min="8451" max="8451" width="9.140625" style="87" hidden="1" customWidth="1"/>
    <col min="8452" max="8452" width="7.28515625" style="87" hidden="1" customWidth="1"/>
    <col min="8453" max="8453" width="11.28515625" style="87" hidden="1" customWidth="1"/>
    <col min="8454" max="8454" width="10.28515625" style="87" hidden="1" customWidth="1"/>
    <col min="8455" max="8455" width="10" style="87" hidden="1" customWidth="1"/>
    <col min="8456" max="8456" width="12.140625" style="87" hidden="1" customWidth="1"/>
    <col min="8457" max="8457" width="9.140625" style="87" hidden="1" customWidth="1"/>
    <col min="8458" max="8458" width="25" style="87" hidden="1" customWidth="1"/>
    <col min="8459" max="8705" width="9.140625" style="87" hidden="1" customWidth="1"/>
    <col min="8706" max="8706" width="53.7109375" style="87" hidden="1" customWidth="1"/>
    <col min="8707" max="8707" width="9.140625" style="87" hidden="1" customWidth="1"/>
    <col min="8708" max="8708" width="7.28515625" style="87" hidden="1" customWidth="1"/>
    <col min="8709" max="8709" width="11.28515625" style="87" hidden="1" customWidth="1"/>
    <col min="8710" max="8710" width="10.28515625" style="87" hidden="1" customWidth="1"/>
    <col min="8711" max="8711" width="10" style="87" hidden="1" customWidth="1"/>
    <col min="8712" max="8712" width="12.140625" style="87" hidden="1" customWidth="1"/>
    <col min="8713" max="8713" width="9.140625" style="87" hidden="1" customWidth="1"/>
    <col min="8714" max="8714" width="25" style="87" hidden="1" customWidth="1"/>
    <col min="8715" max="8961" width="9.140625" style="87" hidden="1" customWidth="1"/>
    <col min="8962" max="8962" width="53.7109375" style="87" hidden="1" customWidth="1"/>
    <col min="8963" max="8963" width="9.140625" style="87" hidden="1" customWidth="1"/>
    <col min="8964" max="8964" width="7.28515625" style="87" hidden="1" customWidth="1"/>
    <col min="8965" max="8965" width="11.28515625" style="87" hidden="1" customWidth="1"/>
    <col min="8966" max="8966" width="10.28515625" style="87" hidden="1" customWidth="1"/>
    <col min="8967" max="8967" width="10" style="87" hidden="1" customWidth="1"/>
    <col min="8968" max="8968" width="12.140625" style="87" hidden="1" customWidth="1"/>
    <col min="8969" max="8969" width="9.140625" style="87" hidden="1" customWidth="1"/>
    <col min="8970" max="8970" width="25" style="87" hidden="1" customWidth="1"/>
    <col min="8971" max="9217" width="9.140625" style="87" hidden="1" customWidth="1"/>
    <col min="9218" max="9218" width="53.7109375" style="87" hidden="1" customWidth="1"/>
    <col min="9219" max="9219" width="9.140625" style="87" hidden="1" customWidth="1"/>
    <col min="9220" max="9220" width="7.28515625" style="87" hidden="1" customWidth="1"/>
    <col min="9221" max="9221" width="11.28515625" style="87" hidden="1" customWidth="1"/>
    <col min="9222" max="9222" width="10.28515625" style="87" hidden="1" customWidth="1"/>
    <col min="9223" max="9223" width="10" style="87" hidden="1" customWidth="1"/>
    <col min="9224" max="9224" width="12.140625" style="87" hidden="1" customWidth="1"/>
    <col min="9225" max="9225" width="9.140625" style="87" hidden="1" customWidth="1"/>
    <col min="9226" max="9226" width="25" style="87" hidden="1" customWidth="1"/>
    <col min="9227" max="9473" width="9.140625" style="87" hidden="1" customWidth="1"/>
    <col min="9474" max="9474" width="53.7109375" style="87" hidden="1" customWidth="1"/>
    <col min="9475" max="9475" width="9.140625" style="87" hidden="1" customWidth="1"/>
    <col min="9476" max="9476" width="7.28515625" style="87" hidden="1" customWidth="1"/>
    <col min="9477" max="9477" width="11.28515625" style="87" hidden="1" customWidth="1"/>
    <col min="9478" max="9478" width="10.28515625" style="87" hidden="1" customWidth="1"/>
    <col min="9479" max="9479" width="10" style="87" hidden="1" customWidth="1"/>
    <col min="9480" max="9480" width="12.140625" style="87" hidden="1" customWidth="1"/>
    <col min="9481" max="9481" width="9.140625" style="87" hidden="1" customWidth="1"/>
    <col min="9482" max="9482" width="25" style="87" hidden="1" customWidth="1"/>
    <col min="9483" max="9729" width="9.140625" style="87" hidden="1" customWidth="1"/>
    <col min="9730" max="9730" width="53.7109375" style="87" hidden="1" customWidth="1"/>
    <col min="9731" max="9731" width="9.140625" style="87" hidden="1" customWidth="1"/>
    <col min="9732" max="9732" width="7.28515625" style="87" hidden="1" customWidth="1"/>
    <col min="9733" max="9733" width="11.28515625" style="87" hidden="1" customWidth="1"/>
    <col min="9734" max="9734" width="10.28515625" style="87" hidden="1" customWidth="1"/>
    <col min="9735" max="9735" width="10" style="87" hidden="1" customWidth="1"/>
    <col min="9736" max="9736" width="12.140625" style="87" hidden="1" customWidth="1"/>
    <col min="9737" max="9737" width="9.140625" style="87" hidden="1" customWidth="1"/>
    <col min="9738" max="9738" width="25" style="87" hidden="1" customWidth="1"/>
    <col min="9739" max="9985" width="9.140625" style="87" hidden="1" customWidth="1"/>
    <col min="9986" max="9986" width="53.7109375" style="87" hidden="1" customWidth="1"/>
    <col min="9987" max="9987" width="9.140625" style="87" hidden="1" customWidth="1"/>
    <col min="9988" max="9988" width="7.28515625" style="87" hidden="1" customWidth="1"/>
    <col min="9989" max="9989" width="11.28515625" style="87" hidden="1" customWidth="1"/>
    <col min="9990" max="9990" width="10.28515625" style="87" hidden="1" customWidth="1"/>
    <col min="9991" max="9991" width="10" style="87" hidden="1" customWidth="1"/>
    <col min="9992" max="9992" width="12.140625" style="87" hidden="1" customWidth="1"/>
    <col min="9993" max="9993" width="9.140625" style="87" hidden="1" customWidth="1"/>
    <col min="9994" max="9994" width="25" style="87" hidden="1" customWidth="1"/>
    <col min="9995" max="10241" width="9.140625" style="87" hidden="1" customWidth="1"/>
    <col min="10242" max="10242" width="53.7109375" style="87" hidden="1" customWidth="1"/>
    <col min="10243" max="10243" width="9.140625" style="87" hidden="1" customWidth="1"/>
    <col min="10244" max="10244" width="7.28515625" style="87" hidden="1" customWidth="1"/>
    <col min="10245" max="10245" width="11.28515625" style="87" hidden="1" customWidth="1"/>
    <col min="10246" max="10246" width="10.28515625" style="87" hidden="1" customWidth="1"/>
    <col min="10247" max="10247" width="10" style="87" hidden="1" customWidth="1"/>
    <col min="10248" max="10248" width="12.140625" style="87" hidden="1" customWidth="1"/>
    <col min="10249" max="10249" width="9.140625" style="87" hidden="1" customWidth="1"/>
    <col min="10250" max="10250" width="25" style="87" hidden="1" customWidth="1"/>
    <col min="10251" max="10497" width="9.140625" style="87" hidden="1" customWidth="1"/>
    <col min="10498" max="10498" width="53.7109375" style="87" hidden="1" customWidth="1"/>
    <col min="10499" max="10499" width="9.140625" style="87" hidden="1" customWidth="1"/>
    <col min="10500" max="10500" width="7.28515625" style="87" hidden="1" customWidth="1"/>
    <col min="10501" max="10501" width="11.28515625" style="87" hidden="1" customWidth="1"/>
    <col min="10502" max="10502" width="10.28515625" style="87" hidden="1" customWidth="1"/>
    <col min="10503" max="10503" width="10" style="87" hidden="1" customWidth="1"/>
    <col min="10504" max="10504" width="12.140625" style="87" hidden="1" customWidth="1"/>
    <col min="10505" max="10505" width="9.140625" style="87" hidden="1" customWidth="1"/>
    <col min="10506" max="10506" width="25" style="87" hidden="1" customWidth="1"/>
    <col min="10507" max="10753" width="9.140625" style="87" hidden="1" customWidth="1"/>
    <col min="10754" max="10754" width="53.7109375" style="87" hidden="1" customWidth="1"/>
    <col min="10755" max="10755" width="9.140625" style="87" hidden="1" customWidth="1"/>
    <col min="10756" max="10756" width="7.28515625" style="87" hidden="1" customWidth="1"/>
    <col min="10757" max="10757" width="11.28515625" style="87" hidden="1" customWidth="1"/>
    <col min="10758" max="10758" width="10.28515625" style="87" hidden="1" customWidth="1"/>
    <col min="10759" max="10759" width="10" style="87" hidden="1" customWidth="1"/>
    <col min="10760" max="10760" width="12.140625" style="87" hidden="1" customWidth="1"/>
    <col min="10761" max="10761" width="9.140625" style="87" hidden="1" customWidth="1"/>
    <col min="10762" max="10762" width="25" style="87" hidden="1" customWidth="1"/>
    <col min="10763" max="11009" width="9.140625" style="87" hidden="1" customWidth="1"/>
    <col min="11010" max="11010" width="53.7109375" style="87" hidden="1" customWidth="1"/>
    <col min="11011" max="11011" width="9.140625" style="87" hidden="1" customWidth="1"/>
    <col min="11012" max="11012" width="7.28515625" style="87" hidden="1" customWidth="1"/>
    <col min="11013" max="11013" width="11.28515625" style="87" hidden="1" customWidth="1"/>
    <col min="11014" max="11014" width="10.28515625" style="87" hidden="1" customWidth="1"/>
    <col min="11015" max="11015" width="10" style="87" hidden="1" customWidth="1"/>
    <col min="11016" max="11016" width="12.140625" style="87" hidden="1" customWidth="1"/>
    <col min="11017" max="11017" width="9.140625" style="87" hidden="1" customWidth="1"/>
    <col min="11018" max="11018" width="25" style="87" hidden="1" customWidth="1"/>
    <col min="11019" max="11265" width="9.140625" style="87" hidden="1" customWidth="1"/>
    <col min="11266" max="11266" width="53.7109375" style="87" hidden="1" customWidth="1"/>
    <col min="11267" max="11267" width="9.140625" style="87" hidden="1" customWidth="1"/>
    <col min="11268" max="11268" width="7.28515625" style="87" hidden="1" customWidth="1"/>
    <col min="11269" max="11269" width="11.28515625" style="87" hidden="1" customWidth="1"/>
    <col min="11270" max="11270" width="10.28515625" style="87" hidden="1" customWidth="1"/>
    <col min="11271" max="11271" width="10" style="87" hidden="1" customWidth="1"/>
    <col min="11272" max="11272" width="12.140625" style="87" hidden="1" customWidth="1"/>
    <col min="11273" max="11273" width="9.140625" style="87" hidden="1" customWidth="1"/>
    <col min="11274" max="11274" width="25" style="87" hidden="1" customWidth="1"/>
    <col min="11275" max="11521" width="9.140625" style="87" hidden="1" customWidth="1"/>
    <col min="11522" max="11522" width="53.7109375" style="87" hidden="1" customWidth="1"/>
    <col min="11523" max="11523" width="9.140625" style="87" hidden="1" customWidth="1"/>
    <col min="11524" max="11524" width="7.28515625" style="87" hidden="1" customWidth="1"/>
    <col min="11525" max="11525" width="11.28515625" style="87" hidden="1" customWidth="1"/>
    <col min="11526" max="11526" width="10.28515625" style="87" hidden="1" customWidth="1"/>
    <col min="11527" max="11527" width="10" style="87" hidden="1" customWidth="1"/>
    <col min="11528" max="11528" width="12.140625" style="87" hidden="1" customWidth="1"/>
    <col min="11529" max="11529" width="9.140625" style="87" hidden="1" customWidth="1"/>
    <col min="11530" max="11530" width="25" style="87" hidden="1" customWidth="1"/>
    <col min="11531" max="11777" width="9.140625" style="87" hidden="1" customWidth="1"/>
    <col min="11778" max="11778" width="53.7109375" style="87" hidden="1" customWidth="1"/>
    <col min="11779" max="11779" width="9.140625" style="87" hidden="1" customWidth="1"/>
    <col min="11780" max="11780" width="7.28515625" style="87" hidden="1" customWidth="1"/>
    <col min="11781" max="11781" width="11.28515625" style="87" hidden="1" customWidth="1"/>
    <col min="11782" max="11782" width="10.28515625" style="87" hidden="1" customWidth="1"/>
    <col min="11783" max="11783" width="10" style="87" hidden="1" customWidth="1"/>
    <col min="11784" max="11784" width="12.140625" style="87" hidden="1" customWidth="1"/>
    <col min="11785" max="11785" width="9.140625" style="87" hidden="1" customWidth="1"/>
    <col min="11786" max="11786" width="25" style="87" hidden="1" customWidth="1"/>
    <col min="11787" max="12033" width="9.140625" style="87" hidden="1" customWidth="1"/>
    <col min="12034" max="12034" width="53.7109375" style="87" hidden="1" customWidth="1"/>
    <col min="12035" max="12035" width="9.140625" style="87" hidden="1" customWidth="1"/>
    <col min="12036" max="12036" width="7.28515625" style="87" hidden="1" customWidth="1"/>
    <col min="12037" max="12037" width="11.28515625" style="87" hidden="1" customWidth="1"/>
    <col min="12038" max="12038" width="10.28515625" style="87" hidden="1" customWidth="1"/>
    <col min="12039" max="12039" width="10" style="87" hidden="1" customWidth="1"/>
    <col min="12040" max="12040" width="12.140625" style="87" hidden="1" customWidth="1"/>
    <col min="12041" max="12041" width="9.140625" style="87" hidden="1" customWidth="1"/>
    <col min="12042" max="12042" width="25" style="87" hidden="1" customWidth="1"/>
    <col min="12043" max="12289" width="9.140625" style="87" hidden="1" customWidth="1"/>
    <col min="12290" max="12290" width="53.7109375" style="87" hidden="1" customWidth="1"/>
    <col min="12291" max="12291" width="9.140625" style="87" hidden="1" customWidth="1"/>
    <col min="12292" max="12292" width="7.28515625" style="87" hidden="1" customWidth="1"/>
    <col min="12293" max="12293" width="11.28515625" style="87" hidden="1" customWidth="1"/>
    <col min="12294" max="12294" width="10.28515625" style="87" hidden="1" customWidth="1"/>
    <col min="12295" max="12295" width="10" style="87" hidden="1" customWidth="1"/>
    <col min="12296" max="12296" width="12.140625" style="87" hidden="1" customWidth="1"/>
    <col min="12297" max="12297" width="9.140625" style="87" hidden="1" customWidth="1"/>
    <col min="12298" max="12298" width="25" style="87" hidden="1" customWidth="1"/>
    <col min="12299" max="12545" width="9.140625" style="87" hidden="1" customWidth="1"/>
    <col min="12546" max="12546" width="53.7109375" style="87" hidden="1" customWidth="1"/>
    <col min="12547" max="12547" width="9.140625" style="87" hidden="1" customWidth="1"/>
    <col min="12548" max="12548" width="7.28515625" style="87" hidden="1" customWidth="1"/>
    <col min="12549" max="12549" width="11.28515625" style="87" hidden="1" customWidth="1"/>
    <col min="12550" max="12550" width="10.28515625" style="87" hidden="1" customWidth="1"/>
    <col min="12551" max="12551" width="10" style="87" hidden="1" customWidth="1"/>
    <col min="12552" max="12552" width="12.140625" style="87" hidden="1" customWidth="1"/>
    <col min="12553" max="12553" width="9.140625" style="87" hidden="1" customWidth="1"/>
    <col min="12554" max="12554" width="25" style="87" hidden="1" customWidth="1"/>
    <col min="12555" max="12801" width="9.140625" style="87" hidden="1" customWidth="1"/>
    <col min="12802" max="12802" width="53.7109375" style="87" hidden="1" customWidth="1"/>
    <col min="12803" max="12803" width="9.140625" style="87" hidden="1" customWidth="1"/>
    <col min="12804" max="12804" width="7.28515625" style="87" hidden="1" customWidth="1"/>
    <col min="12805" max="12805" width="11.28515625" style="87" hidden="1" customWidth="1"/>
    <col min="12806" max="12806" width="10.28515625" style="87" hidden="1" customWidth="1"/>
    <col min="12807" max="12807" width="10" style="87" hidden="1" customWidth="1"/>
    <col min="12808" max="12808" width="12.140625" style="87" hidden="1" customWidth="1"/>
    <col min="12809" max="12809" width="9.140625" style="87" hidden="1" customWidth="1"/>
    <col min="12810" max="12810" width="25" style="87" hidden="1" customWidth="1"/>
    <col min="12811" max="13057" width="9.140625" style="87" hidden="1" customWidth="1"/>
    <col min="13058" max="13058" width="53.7109375" style="87" hidden="1" customWidth="1"/>
    <col min="13059" max="13059" width="9.140625" style="87" hidden="1" customWidth="1"/>
    <col min="13060" max="13060" width="7.28515625" style="87" hidden="1" customWidth="1"/>
    <col min="13061" max="13061" width="11.28515625" style="87" hidden="1" customWidth="1"/>
    <col min="13062" max="13062" width="10.28515625" style="87" hidden="1" customWidth="1"/>
    <col min="13063" max="13063" width="10" style="87" hidden="1" customWidth="1"/>
    <col min="13064" max="13064" width="12.140625" style="87" hidden="1" customWidth="1"/>
    <col min="13065" max="13065" width="9.140625" style="87" hidden="1" customWidth="1"/>
    <col min="13066" max="13066" width="25" style="87" hidden="1" customWidth="1"/>
    <col min="13067" max="13313" width="9.140625" style="87" hidden="1" customWidth="1"/>
    <col min="13314" max="13314" width="53.7109375" style="87" hidden="1" customWidth="1"/>
    <col min="13315" max="13315" width="9.140625" style="87" hidden="1" customWidth="1"/>
    <col min="13316" max="13316" width="7.28515625" style="87" hidden="1" customWidth="1"/>
    <col min="13317" max="13317" width="11.28515625" style="87" hidden="1" customWidth="1"/>
    <col min="13318" max="13318" width="10.28515625" style="87" hidden="1" customWidth="1"/>
    <col min="13319" max="13319" width="10" style="87" hidden="1" customWidth="1"/>
    <col min="13320" max="13320" width="12.140625" style="87" hidden="1" customWidth="1"/>
    <col min="13321" max="13321" width="9.140625" style="87" hidden="1" customWidth="1"/>
    <col min="13322" max="13322" width="25" style="87" hidden="1" customWidth="1"/>
    <col min="13323" max="13569" width="9.140625" style="87" hidden="1" customWidth="1"/>
    <col min="13570" max="13570" width="53.7109375" style="87" hidden="1" customWidth="1"/>
    <col min="13571" max="13571" width="9.140625" style="87" hidden="1" customWidth="1"/>
    <col min="13572" max="13572" width="7.28515625" style="87" hidden="1" customWidth="1"/>
    <col min="13573" max="13573" width="11.28515625" style="87" hidden="1" customWidth="1"/>
    <col min="13574" max="13574" width="10.28515625" style="87" hidden="1" customWidth="1"/>
    <col min="13575" max="13575" width="10" style="87" hidden="1" customWidth="1"/>
    <col min="13576" max="13576" width="12.140625" style="87" hidden="1" customWidth="1"/>
    <col min="13577" max="13577" width="9.140625" style="87" hidden="1" customWidth="1"/>
    <col min="13578" max="13578" width="25" style="87" hidden="1" customWidth="1"/>
    <col min="13579" max="13825" width="9.140625" style="87" hidden="1" customWidth="1"/>
    <col min="13826" max="13826" width="53.7109375" style="87" hidden="1" customWidth="1"/>
    <col min="13827" max="13827" width="9.140625" style="87" hidden="1" customWidth="1"/>
    <col min="13828" max="13828" width="7.28515625" style="87" hidden="1" customWidth="1"/>
    <col min="13829" max="13829" width="11.28515625" style="87" hidden="1" customWidth="1"/>
    <col min="13830" max="13830" width="10.28515625" style="87" hidden="1" customWidth="1"/>
    <col min="13831" max="13831" width="10" style="87" hidden="1" customWidth="1"/>
    <col min="13832" max="13832" width="12.140625" style="87" hidden="1" customWidth="1"/>
    <col min="13833" max="13833" width="9.140625" style="87" hidden="1" customWidth="1"/>
    <col min="13834" max="13834" width="25" style="87" hidden="1" customWidth="1"/>
    <col min="13835" max="14081" width="9.140625" style="87" hidden="1" customWidth="1"/>
    <col min="14082" max="14082" width="53.7109375" style="87" hidden="1" customWidth="1"/>
    <col min="14083" max="14083" width="9.140625" style="87" hidden="1" customWidth="1"/>
    <col min="14084" max="14084" width="7.28515625" style="87" hidden="1" customWidth="1"/>
    <col min="14085" max="14085" width="11.28515625" style="87" hidden="1" customWidth="1"/>
    <col min="14086" max="14086" width="10.28515625" style="87" hidden="1" customWidth="1"/>
    <col min="14087" max="14087" width="10" style="87" hidden="1" customWidth="1"/>
    <col min="14088" max="14088" width="12.140625" style="87" hidden="1" customWidth="1"/>
    <col min="14089" max="14089" width="9.140625" style="87" hidden="1" customWidth="1"/>
    <col min="14090" max="14090" width="25" style="87" hidden="1" customWidth="1"/>
    <col min="14091" max="14337" width="9.140625" style="87" hidden="1" customWidth="1"/>
    <col min="14338" max="14338" width="53.7109375" style="87" hidden="1" customWidth="1"/>
    <col min="14339" max="14339" width="9.140625" style="87" hidden="1" customWidth="1"/>
    <col min="14340" max="14340" width="7.28515625" style="87" hidden="1" customWidth="1"/>
    <col min="14341" max="14341" width="11.28515625" style="87" hidden="1" customWidth="1"/>
    <col min="14342" max="14342" width="10.28515625" style="87" hidden="1" customWidth="1"/>
    <col min="14343" max="14343" width="10" style="87" hidden="1" customWidth="1"/>
    <col min="14344" max="14344" width="12.140625" style="87" hidden="1" customWidth="1"/>
    <col min="14345" max="14345" width="9.140625" style="87" hidden="1" customWidth="1"/>
    <col min="14346" max="14346" width="25" style="87" hidden="1" customWidth="1"/>
    <col min="14347" max="14593" width="9.140625" style="87" hidden="1" customWidth="1"/>
    <col min="14594" max="14594" width="53.7109375" style="87" hidden="1" customWidth="1"/>
    <col min="14595" max="14595" width="9.140625" style="87" hidden="1" customWidth="1"/>
    <col min="14596" max="14596" width="7.28515625" style="87" hidden="1" customWidth="1"/>
    <col min="14597" max="14597" width="11.28515625" style="87" hidden="1" customWidth="1"/>
    <col min="14598" max="14598" width="10.28515625" style="87" hidden="1" customWidth="1"/>
    <col min="14599" max="14599" width="10" style="87" hidden="1" customWidth="1"/>
    <col min="14600" max="14600" width="12.140625" style="87" hidden="1" customWidth="1"/>
    <col min="14601" max="14601" width="9.140625" style="87" hidden="1" customWidth="1"/>
    <col min="14602" max="14602" width="25" style="87" hidden="1" customWidth="1"/>
    <col min="14603" max="14849" width="9.140625" style="87" hidden="1" customWidth="1"/>
    <col min="14850" max="14850" width="53.7109375" style="87" hidden="1" customWidth="1"/>
    <col min="14851" max="14851" width="9.140625" style="87" hidden="1" customWidth="1"/>
    <col min="14852" max="14852" width="7.28515625" style="87" hidden="1" customWidth="1"/>
    <col min="14853" max="14853" width="11.28515625" style="87" hidden="1" customWidth="1"/>
    <col min="14854" max="14854" width="10.28515625" style="87" hidden="1" customWidth="1"/>
    <col min="14855" max="14855" width="10" style="87" hidden="1" customWidth="1"/>
    <col min="14856" max="14856" width="12.140625" style="87" hidden="1" customWidth="1"/>
    <col min="14857" max="14857" width="9.140625" style="87" hidden="1" customWidth="1"/>
    <col min="14858" max="14858" width="25" style="87" hidden="1" customWidth="1"/>
    <col min="14859" max="15105" width="9.140625" style="87" hidden="1" customWidth="1"/>
    <col min="15106" max="15106" width="53.7109375" style="87" hidden="1" customWidth="1"/>
    <col min="15107" max="15107" width="9.140625" style="87" hidden="1" customWidth="1"/>
    <col min="15108" max="15108" width="7.28515625" style="87" hidden="1" customWidth="1"/>
    <col min="15109" max="15109" width="11.28515625" style="87" hidden="1" customWidth="1"/>
    <col min="15110" max="15110" width="10.28515625" style="87" hidden="1" customWidth="1"/>
    <col min="15111" max="15111" width="10" style="87" hidden="1" customWidth="1"/>
    <col min="15112" max="15112" width="12.140625" style="87" hidden="1" customWidth="1"/>
    <col min="15113" max="15113" width="9.140625" style="87" hidden="1" customWidth="1"/>
    <col min="15114" max="15114" width="25" style="87" hidden="1" customWidth="1"/>
    <col min="15115" max="15361" width="9.140625" style="87" hidden="1" customWidth="1"/>
    <col min="15362" max="15362" width="53.7109375" style="87" hidden="1" customWidth="1"/>
    <col min="15363" max="15363" width="9.140625" style="87" hidden="1" customWidth="1"/>
    <col min="15364" max="15364" width="7.28515625" style="87" hidden="1" customWidth="1"/>
    <col min="15365" max="15365" width="11.28515625" style="87" hidden="1" customWidth="1"/>
    <col min="15366" max="15366" width="10.28515625" style="87" hidden="1" customWidth="1"/>
    <col min="15367" max="15367" width="10" style="87" hidden="1" customWidth="1"/>
    <col min="15368" max="15368" width="12.140625" style="87" hidden="1" customWidth="1"/>
    <col min="15369" max="15369" width="9.140625" style="87" hidden="1" customWidth="1"/>
    <col min="15370" max="15370" width="25" style="87" hidden="1" customWidth="1"/>
    <col min="15371" max="15617" width="9.140625" style="87" hidden="1" customWidth="1"/>
    <col min="15618" max="15618" width="53.7109375" style="87" hidden="1" customWidth="1"/>
    <col min="15619" max="15619" width="9.140625" style="87" hidden="1" customWidth="1"/>
    <col min="15620" max="15620" width="7.28515625" style="87" hidden="1" customWidth="1"/>
    <col min="15621" max="15621" width="11.28515625" style="87" hidden="1" customWidth="1"/>
    <col min="15622" max="15622" width="10.28515625" style="87" hidden="1" customWidth="1"/>
    <col min="15623" max="15623" width="10" style="87" hidden="1" customWidth="1"/>
    <col min="15624" max="15624" width="12.140625" style="87" hidden="1" customWidth="1"/>
    <col min="15625" max="15625" width="9.140625" style="87" hidden="1" customWidth="1"/>
    <col min="15626" max="15626" width="25" style="87" hidden="1" customWidth="1"/>
    <col min="15627" max="15873" width="9.140625" style="87" hidden="1" customWidth="1"/>
    <col min="15874" max="15874" width="53.7109375" style="87" hidden="1" customWidth="1"/>
    <col min="15875" max="15875" width="9.140625" style="87" hidden="1" customWidth="1"/>
    <col min="15876" max="15876" width="7.28515625" style="87" hidden="1" customWidth="1"/>
    <col min="15877" max="15877" width="11.28515625" style="87" hidden="1" customWidth="1"/>
    <col min="15878" max="15878" width="10.28515625" style="87" hidden="1" customWidth="1"/>
    <col min="15879" max="15879" width="10" style="87" hidden="1" customWidth="1"/>
    <col min="15880" max="15880" width="12.140625" style="87" hidden="1" customWidth="1"/>
    <col min="15881" max="15881" width="9.140625" style="87" hidden="1" customWidth="1"/>
    <col min="15882" max="15882" width="25" style="87" hidden="1" customWidth="1"/>
    <col min="15883" max="16129" width="9.140625" style="87" hidden="1" customWidth="1"/>
    <col min="16130" max="16130" width="53.7109375" style="87" hidden="1" customWidth="1"/>
    <col min="16131" max="16131" width="9.140625" style="87" hidden="1" customWidth="1"/>
    <col min="16132" max="16132" width="7.28515625" style="87" hidden="1" customWidth="1"/>
    <col min="16133" max="16133" width="11.28515625" style="87" hidden="1" customWidth="1"/>
    <col min="16134" max="16134" width="10.28515625" style="87" hidden="1" customWidth="1"/>
    <col min="16135" max="16135" width="10" style="87" hidden="1" customWidth="1"/>
    <col min="16136" max="16136" width="12.140625" style="87" hidden="1" customWidth="1"/>
    <col min="16137" max="16137" width="9.140625" style="87" hidden="1" customWidth="1"/>
    <col min="16138" max="16138" width="25" style="87" hidden="1" customWidth="1"/>
    <col min="16139" max="16140" width="9.140625" style="87" hidden="1" customWidth="1"/>
    <col min="16141" max="16384" width="9.140625" style="87"/>
  </cols>
  <sheetData>
    <row r="1" spans="1:15" s="21" customFormat="1" ht="21" customHeight="1" thickBot="1">
      <c r="A1" s="16" t="s">
        <v>150</v>
      </c>
      <c r="B1" s="17" t="s">
        <v>151</v>
      </c>
      <c r="C1" s="17"/>
      <c r="D1" s="18"/>
      <c r="E1" s="18"/>
      <c r="F1" s="18"/>
      <c r="G1" s="18"/>
      <c r="H1" s="19"/>
      <c r="I1" s="20"/>
      <c r="N1" s="103">
        <f>N2/N3</f>
        <v>1</v>
      </c>
      <c r="O1" s="21" t="s">
        <v>187</v>
      </c>
    </row>
    <row r="2" spans="1:15" s="21" customFormat="1" ht="13.5" thickBot="1">
      <c r="A2" s="22" t="s">
        <v>152</v>
      </c>
      <c r="B2" s="23" t="s">
        <v>153</v>
      </c>
      <c r="C2" s="23"/>
      <c r="D2" s="24"/>
      <c r="E2" s="25"/>
      <c r="G2" s="26" t="s">
        <v>154</v>
      </c>
      <c r="H2" s="27" t="s">
        <v>155</v>
      </c>
      <c r="N2" s="21">
        <v>158.09</v>
      </c>
      <c r="O2" s="21" t="s">
        <v>265</v>
      </c>
    </row>
    <row r="3" spans="1:15" s="21" customFormat="1" ht="15" customHeight="1" thickBot="1">
      <c r="A3" s="22" t="s">
        <v>156</v>
      </c>
      <c r="G3" s="28">
        <v>45188</v>
      </c>
      <c r="H3" s="29"/>
      <c r="N3" s="21">
        <v>158.09</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Raffaele Pezzullo</v>
      </c>
      <c r="B10" s="37"/>
      <c r="C10" s="37"/>
      <c r="D10" s="37"/>
      <c r="F10" s="38" t="str">
        <f>'Copy paste to Here'!B10</f>
        <v>Raffaele Pezzullo</v>
      </c>
      <c r="G10" s="39"/>
      <c r="H10" s="40"/>
      <c r="K10" s="106" t="s">
        <v>282</v>
      </c>
      <c r="L10" s="35" t="s">
        <v>282</v>
      </c>
      <c r="M10" s="21">
        <v>1</v>
      </c>
    </row>
    <row r="11" spans="1:15" s="21" customFormat="1" ht="15.75" thickBot="1">
      <c r="A11" s="41" t="str">
        <f>'Copy paste to Here'!G11</f>
        <v>Via Giolitti 9</v>
      </c>
      <c r="B11" s="42"/>
      <c r="C11" s="42"/>
      <c r="D11" s="42"/>
      <c r="F11" s="43" t="str">
        <f>'Copy paste to Here'!B11</f>
        <v>Via Giolitti 9</v>
      </c>
      <c r="G11" s="44"/>
      <c r="H11" s="45"/>
      <c r="K11" s="104" t="s">
        <v>163</v>
      </c>
      <c r="L11" s="46" t="s">
        <v>164</v>
      </c>
      <c r="M11" s="21">
        <f>VLOOKUP(G3,[1]Sheet1!$A$9:$I$7290,2,FALSE)</f>
        <v>35.54</v>
      </c>
    </row>
    <row r="12" spans="1:15" s="21" customFormat="1" ht="15.75" thickBot="1">
      <c r="A12" s="41" t="str">
        <f>'Copy paste to Here'!G12</f>
        <v>80027 Frattamaggiore, Napoli</v>
      </c>
      <c r="B12" s="42"/>
      <c r="C12" s="42"/>
      <c r="D12" s="42"/>
      <c r="E12" s="88"/>
      <c r="F12" s="43" t="str">
        <f>'Copy paste to Here'!B12</f>
        <v>80027 Frattamaggiore, Napoli</v>
      </c>
      <c r="G12" s="44"/>
      <c r="H12" s="45"/>
      <c r="K12" s="104" t="s">
        <v>165</v>
      </c>
      <c r="L12" s="46" t="s">
        <v>138</v>
      </c>
      <c r="M12" s="21">
        <f>VLOOKUP(G3,[1]Sheet1!$A$9:$I$7290,3,FALSE)</f>
        <v>37.78</v>
      </c>
    </row>
    <row r="13" spans="1:15" s="21" customFormat="1" ht="15.75" thickBot="1">
      <c r="A13" s="41" t="str">
        <f>'Copy paste to Here'!G13</f>
        <v>Italy</v>
      </c>
      <c r="B13" s="42"/>
      <c r="C13" s="42"/>
      <c r="D13" s="42"/>
      <c r="E13" s="122" t="s">
        <v>138</v>
      </c>
      <c r="F13" s="43" t="str">
        <f>'Copy paste to Here'!B13</f>
        <v>Italy</v>
      </c>
      <c r="G13" s="44"/>
      <c r="H13" s="45"/>
      <c r="K13" s="104" t="s">
        <v>166</v>
      </c>
      <c r="L13" s="46" t="s">
        <v>167</v>
      </c>
      <c r="M13" s="124">
        <f>VLOOKUP(G3,[1]Sheet1!$A$9:$I$7290,4,FALSE)</f>
        <v>43.77</v>
      </c>
    </row>
    <row r="14" spans="1:15" s="21" customFormat="1" ht="15.75" thickBot="1">
      <c r="A14" s="41" t="str">
        <f>'Copy paste to Here'!G14</f>
        <v xml:space="preserve"> </v>
      </c>
      <c r="B14" s="42"/>
      <c r="C14" s="42"/>
      <c r="D14" s="42"/>
      <c r="E14" s="122">
        <f>VLOOKUP(J9,$L$10:$M$17,2,FALSE)</f>
        <v>37.78</v>
      </c>
      <c r="F14" s="43">
        <f>'Copy paste to Here'!B14</f>
        <v>0</v>
      </c>
      <c r="G14" s="44"/>
      <c r="H14" s="45"/>
      <c r="K14" s="104" t="s">
        <v>168</v>
      </c>
      <c r="L14" s="46" t="s">
        <v>169</v>
      </c>
      <c r="M14" s="21">
        <f>VLOOKUP(G3,[1]Sheet1!$A$9:$I$7290,5,FALSE)</f>
        <v>22.49</v>
      </c>
    </row>
    <row r="15" spans="1:15" s="21" customFormat="1" ht="15.75" thickBot="1">
      <c r="A15" s="47"/>
      <c r="F15" s="48" t="str">
        <f>'Copy paste to Here'!B15</f>
        <v xml:space="preserve"> </v>
      </c>
      <c r="G15" s="49"/>
      <c r="H15" s="50"/>
      <c r="K15" s="105" t="s">
        <v>170</v>
      </c>
      <c r="L15" s="51" t="s">
        <v>171</v>
      </c>
      <c r="M15" s="21">
        <f>VLOOKUP(G3,[1]Sheet1!$A$9:$I$7290,6,FALSE)</f>
        <v>26.18</v>
      </c>
    </row>
    <row r="16" spans="1:15" s="21" customFormat="1" ht="13.7" customHeight="1" thickBot="1">
      <c r="A16" s="52"/>
      <c r="K16" s="105" t="s">
        <v>172</v>
      </c>
      <c r="L16" s="51" t="s">
        <v>173</v>
      </c>
      <c r="M16" s="21">
        <f>VLOOKUP(G3,[1]Sheet1!$A$9:$I$7290,7,FALSE)</f>
        <v>20.76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4">
      <c r="A18" s="56" t="str">
        <f>IF((LEN('Copy paste to Here'!G22))&gt;5,((CONCATENATE('Copy paste to Here'!G22," &amp; ",'Copy paste to Here'!D22,"  &amp;  ",'Copy paste to Here'!E22))),"Empty Cell")</f>
        <v>Acrylic flesh tunnel with external screw-fit &amp; Gauge: 16mm  &amp;  Color: Black</v>
      </c>
      <c r="B18" s="57" t="str">
        <f>'Copy paste to Here'!C22</f>
        <v>ACFP</v>
      </c>
      <c r="C18" s="57" t="s">
        <v>734</v>
      </c>
      <c r="D18" s="58">
        <f>Invoice!B22</f>
        <v>1</v>
      </c>
      <c r="E18" s="59">
        <f>'Shipping Invoice'!J22*$N$1</f>
        <v>1.1200000000000001</v>
      </c>
      <c r="F18" s="59">
        <f>D18*E18</f>
        <v>1.1200000000000001</v>
      </c>
      <c r="G18" s="60">
        <f>E18*$E$14</f>
        <v>42.313600000000008</v>
      </c>
      <c r="H18" s="61">
        <f>D18*G18</f>
        <v>42.313600000000008</v>
      </c>
    </row>
    <row r="19" spans="1:13" s="62" customFormat="1" ht="25.5">
      <c r="A19" s="123" t="str">
        <f>IF((LEN('Copy paste to Here'!G23))&gt;5,((CONCATENATE('Copy paste to Here'!G23," &amp; ",'Copy paste to Here'!D23,"  &amp;  ",'Copy paste to Here'!E23))),"Empty Cell")</f>
        <v>Acrylic flesh tunnel with external screw-fit &amp; Gauge: 18mm  &amp;  Color: Black</v>
      </c>
      <c r="B19" s="57" t="str">
        <f>'Copy paste to Here'!C23</f>
        <v>ACFP</v>
      </c>
      <c r="C19" s="57" t="s">
        <v>735</v>
      </c>
      <c r="D19" s="58">
        <f>Invoice!B23</f>
        <v>1</v>
      </c>
      <c r="E19" s="59">
        <f>'Shipping Invoice'!J23*$N$1</f>
        <v>1.22</v>
      </c>
      <c r="F19" s="59">
        <f t="shared" ref="F19:F82" si="0">D19*E19</f>
        <v>1.22</v>
      </c>
      <c r="G19" s="60">
        <f t="shared" ref="G19:G82" si="1">E19*$E$14</f>
        <v>46.0916</v>
      </c>
      <c r="H19" s="63">
        <f t="shared" ref="H19:H82" si="2">D19*G19</f>
        <v>46.0916</v>
      </c>
    </row>
    <row r="20" spans="1:13" s="62" customFormat="1" ht="48">
      <c r="A20" s="56" t="str">
        <f>IF((LEN('Copy paste to Here'!G24))&gt;5,((CONCATENATE('Copy paste to Here'!G24," &amp; ",'Copy paste to Here'!D24,"  &amp;  ",'Copy paste to Here'!E24))),"Empty Cell")</f>
        <v>Bulk body jewelry: 100 pcs. assortment of double jewel belly bananas, 14g (1.6mm) with 5 &amp; 8mm bezel set jewel balls using original Czech Preciosa crystals. &amp; Length: 12mm  &amp;  Crystal Color: Clear</v>
      </c>
      <c r="B20" s="57" t="str">
        <f>'Copy paste to Here'!C24</f>
        <v>BLK20A</v>
      </c>
      <c r="C20" s="57" t="s">
        <v>727</v>
      </c>
      <c r="D20" s="58">
        <f>Invoice!B24</f>
        <v>2</v>
      </c>
      <c r="E20" s="59">
        <f>'Shipping Invoice'!J24*$N$1</f>
        <v>76.8</v>
      </c>
      <c r="F20" s="59">
        <f t="shared" si="0"/>
        <v>153.6</v>
      </c>
      <c r="G20" s="60">
        <f t="shared" si="1"/>
        <v>2901.5039999999999</v>
      </c>
      <c r="H20" s="63">
        <f t="shared" si="2"/>
        <v>5803.0079999999998</v>
      </c>
    </row>
    <row r="21" spans="1:13" s="62" customFormat="1" ht="25.5">
      <c r="A21" s="56" t="str">
        <f>IF((LEN('Copy paste to Here'!G25))&gt;5,((CONCATENATE('Copy paste to Here'!G25," &amp; ",'Copy paste to Here'!D25,"  &amp;  ",'Copy paste to Here'!E25))),"Empty Cell")</f>
        <v xml:space="preserve">High polished surgical steel taper with double rubber O-rings &amp; Gauge: 1.6mm  &amp;  </v>
      </c>
      <c r="B21" s="57" t="str">
        <f>'Copy paste to Here'!C25</f>
        <v>NLSPGX</v>
      </c>
      <c r="C21" s="57" t="s">
        <v>736</v>
      </c>
      <c r="D21" s="58">
        <f>Invoice!B25</f>
        <v>2</v>
      </c>
      <c r="E21" s="59">
        <f>'Shipping Invoice'!J25*$N$1</f>
        <v>0.68</v>
      </c>
      <c r="F21" s="59">
        <f t="shared" si="0"/>
        <v>1.36</v>
      </c>
      <c r="G21" s="60">
        <f t="shared" si="1"/>
        <v>25.690400000000004</v>
      </c>
      <c r="H21" s="63">
        <f t="shared" si="2"/>
        <v>51.380800000000008</v>
      </c>
    </row>
    <row r="22" spans="1:13" s="62" customFormat="1" ht="36">
      <c r="A22" s="56" t="str">
        <f>IF((LEN('Copy paste to Here'!G26))&gt;5,((CONCATENATE('Copy paste to Here'!G26," &amp; ",'Copy paste to Here'!D26,"  &amp;  ",'Copy paste to Here'!E26))),"Empty Cell")</f>
        <v xml:space="preserve">Pack of 10 pcs. of bioflex extra long pregnancy belly banana posts with external threading, 14g (1.6mm) – length 1 15/16” (50mm) &amp; Color: Clear  &amp;  </v>
      </c>
      <c r="B22" s="57" t="str">
        <f>'Copy paste to Here'!C26</f>
        <v>XABN14G2</v>
      </c>
      <c r="C22" s="57" t="s">
        <v>732</v>
      </c>
      <c r="D22" s="58">
        <f>Invoice!B26</f>
        <v>1</v>
      </c>
      <c r="E22" s="59">
        <f>'Shipping Invoice'!J26*$N$1</f>
        <v>0.79</v>
      </c>
      <c r="F22" s="59">
        <f t="shared" si="0"/>
        <v>0.79</v>
      </c>
      <c r="G22" s="60">
        <f t="shared" si="1"/>
        <v>29.846200000000003</v>
      </c>
      <c r="H22" s="63">
        <f t="shared" si="2"/>
        <v>29.846200000000003</v>
      </c>
    </row>
    <row r="23" spans="1:13" s="62" customFormat="1" hidden="1">
      <c r="A23" s="56" t="str">
        <f>IF((LEN('Copy paste to Here'!G27))&gt;5,((CONCATENATE('Copy paste to Here'!G27," &amp; ",'Copy paste to Here'!D27,"  &amp;  ",'Copy paste to Here'!E27))),"Empty Cell")</f>
        <v>Empty Cell</v>
      </c>
      <c r="B23" s="57">
        <f>'Copy paste to Here'!C27</f>
        <v>0</v>
      </c>
      <c r="C23" s="57"/>
      <c r="D23" s="58"/>
      <c r="E23" s="59"/>
      <c r="F23" s="59">
        <f t="shared" si="0"/>
        <v>0</v>
      </c>
      <c r="G23" s="60">
        <f t="shared" si="1"/>
        <v>0</v>
      </c>
      <c r="H23" s="63">
        <f t="shared" si="2"/>
        <v>0</v>
      </c>
    </row>
    <row r="24" spans="1:13" s="62" customFormat="1" hidden="1">
      <c r="A24" s="56" t="str">
        <f>IF((LEN('Copy paste to Here'!G28))&gt;5,((CONCATENATE('Copy paste to Here'!G28," &amp; ",'Copy paste to Here'!D28,"  &amp;  ",'Copy paste to Here'!E28))),"Empty Cell")</f>
        <v>Empty Cell</v>
      </c>
      <c r="B24" s="57">
        <f>'Copy paste to Here'!C28</f>
        <v>0</v>
      </c>
      <c r="C24" s="57"/>
      <c r="D24" s="58"/>
      <c r="E24" s="59"/>
      <c r="F24" s="59">
        <f t="shared" si="0"/>
        <v>0</v>
      </c>
      <c r="G24" s="60">
        <f t="shared" si="1"/>
        <v>0</v>
      </c>
      <c r="H24" s="63">
        <f t="shared" si="2"/>
        <v>0</v>
      </c>
    </row>
    <row r="25" spans="1:13" s="62" customFormat="1" hidden="1">
      <c r="A25" s="56" t="str">
        <f>IF((LEN('Copy paste to Here'!G29))&gt;5,((CONCATENATE('Copy paste to Here'!G29," &amp; ",'Copy paste to Here'!D29,"  &amp;  ",'Copy paste to Here'!E29))),"Empty Cell")</f>
        <v>Empty Cell</v>
      </c>
      <c r="B25" s="57">
        <f>'Copy paste to Here'!C29</f>
        <v>0</v>
      </c>
      <c r="C25" s="57"/>
      <c r="D25" s="58"/>
      <c r="E25" s="59"/>
      <c r="F25" s="59">
        <f t="shared" si="0"/>
        <v>0</v>
      </c>
      <c r="G25" s="60">
        <f t="shared" si="1"/>
        <v>0</v>
      </c>
      <c r="H25" s="63">
        <f t="shared" si="2"/>
        <v>0</v>
      </c>
    </row>
    <row r="26" spans="1:13" s="62" customFormat="1" hidden="1">
      <c r="A26" s="56" t="str">
        <f>IF((LEN('Copy paste to Here'!G30))&gt;5,((CONCATENATE('Copy paste to Here'!G30," &amp; ",'Copy paste to Here'!D30,"  &amp;  ",'Copy paste to Here'!E30))),"Empty Cell")</f>
        <v>Empty Cell</v>
      </c>
      <c r="B26" s="57">
        <f>'Copy paste to Here'!C30</f>
        <v>0</v>
      </c>
      <c r="C26" s="57"/>
      <c r="D26" s="58"/>
      <c r="E26" s="59"/>
      <c r="F26" s="59">
        <f t="shared" si="0"/>
        <v>0</v>
      </c>
      <c r="G26" s="60">
        <f t="shared" si="1"/>
        <v>0</v>
      </c>
      <c r="H26" s="63">
        <f t="shared" si="2"/>
        <v>0</v>
      </c>
    </row>
    <row r="27" spans="1:13" s="62" customFormat="1" hidden="1">
      <c r="A27" s="56" t="str">
        <f>IF((LEN('Copy paste to Here'!G31))&gt;5,((CONCATENATE('Copy paste to Here'!G31," &amp; ",'Copy paste to Here'!D31,"  &amp;  ",'Copy paste to Here'!E31))),"Empty Cell")</f>
        <v>Empty Cell</v>
      </c>
      <c r="B27" s="57">
        <f>'Copy paste to Here'!C31</f>
        <v>0</v>
      </c>
      <c r="C27" s="57"/>
      <c r="D27" s="58"/>
      <c r="E27" s="59"/>
      <c r="F27" s="59">
        <f t="shared" si="0"/>
        <v>0</v>
      </c>
      <c r="G27" s="60">
        <f t="shared" si="1"/>
        <v>0</v>
      </c>
      <c r="H27" s="63">
        <f t="shared" si="2"/>
        <v>0</v>
      </c>
    </row>
    <row r="28" spans="1:13" s="62" customFormat="1" hidden="1">
      <c r="A28" s="56" t="str">
        <f>IF((LEN('Copy paste to Here'!G32))&gt;5,((CONCATENATE('Copy paste to Here'!G32," &amp; ",'Copy paste to Here'!D32,"  &amp;  ",'Copy paste to Here'!E32))),"Empty Cell")</f>
        <v>Empty Cell</v>
      </c>
      <c r="B28" s="57">
        <f>'Copy paste to Here'!C32</f>
        <v>0</v>
      </c>
      <c r="C28" s="57"/>
      <c r="D28" s="58"/>
      <c r="E28" s="59"/>
      <c r="F28" s="59">
        <f t="shared" si="0"/>
        <v>0</v>
      </c>
      <c r="G28" s="60">
        <f t="shared" si="1"/>
        <v>0</v>
      </c>
      <c r="H28" s="63">
        <f t="shared" si="2"/>
        <v>0</v>
      </c>
    </row>
    <row r="29" spans="1:13" s="62" customFormat="1" hidden="1">
      <c r="A29" s="56" t="str">
        <f>IF((LEN('Copy paste to Here'!G33))&gt;5,((CONCATENATE('Copy paste to Here'!G33," &amp; ",'Copy paste to Here'!D33,"  &amp;  ",'Copy paste to Here'!E33))),"Empty Cell")</f>
        <v>Empty Cell</v>
      </c>
      <c r="B29" s="57">
        <f>'Copy paste to Here'!C33</f>
        <v>0</v>
      </c>
      <c r="C29" s="57"/>
      <c r="D29" s="58"/>
      <c r="E29" s="59"/>
      <c r="F29" s="59">
        <f t="shared" si="0"/>
        <v>0</v>
      </c>
      <c r="G29" s="60">
        <f t="shared" si="1"/>
        <v>0</v>
      </c>
      <c r="H29" s="63">
        <f t="shared" si="2"/>
        <v>0</v>
      </c>
    </row>
    <row r="30" spans="1:13" s="62" customFormat="1" hidden="1">
      <c r="A30" s="56" t="str">
        <f>IF((LEN('Copy paste to Here'!G34))&gt;5,((CONCATENATE('Copy paste to Here'!G34," &amp; ",'Copy paste to Here'!D34,"  &amp;  ",'Copy paste to Here'!E34))),"Empty Cell")</f>
        <v>Empty Cell</v>
      </c>
      <c r="B30" s="57">
        <f>'Copy paste to Here'!C34</f>
        <v>0</v>
      </c>
      <c r="C30" s="57"/>
      <c r="D30" s="58"/>
      <c r="E30" s="59"/>
      <c r="F30" s="59">
        <f t="shared" si="0"/>
        <v>0</v>
      </c>
      <c r="G30" s="60">
        <f t="shared" si="1"/>
        <v>0</v>
      </c>
      <c r="H30" s="63">
        <f t="shared" si="2"/>
        <v>0</v>
      </c>
    </row>
    <row r="31" spans="1:13" s="62" customFormat="1" hidden="1">
      <c r="A31" s="56" t="str">
        <f>IF((LEN('Copy paste to Here'!G35))&gt;5,((CONCATENATE('Copy paste to Here'!G35," &amp; ",'Copy paste to Here'!D35,"  &amp;  ",'Copy paste to Here'!E35))),"Empty Cell")</f>
        <v>Empty Cell</v>
      </c>
      <c r="B31" s="57">
        <f>'Copy paste to Here'!C35</f>
        <v>0</v>
      </c>
      <c r="C31" s="57"/>
      <c r="D31" s="58"/>
      <c r="E31" s="59"/>
      <c r="F31" s="59">
        <f t="shared" si="0"/>
        <v>0</v>
      </c>
      <c r="G31" s="60">
        <f t="shared" si="1"/>
        <v>0</v>
      </c>
      <c r="H31" s="63">
        <f t="shared" si="2"/>
        <v>0</v>
      </c>
    </row>
    <row r="32" spans="1:13" s="62" customFormat="1" hidden="1">
      <c r="A32" s="56" t="str">
        <f>IF((LEN('Copy paste to Here'!G36))&gt;5,((CONCATENATE('Copy paste to Here'!G36," &amp; ",'Copy paste to Here'!D36,"  &amp;  ",'Copy paste to Here'!E36))),"Empty Cell")</f>
        <v>Empty Cell</v>
      </c>
      <c r="B32" s="57">
        <f>'Copy paste to Here'!C36</f>
        <v>0</v>
      </c>
      <c r="C32" s="57"/>
      <c r="D32" s="58"/>
      <c r="E32" s="59"/>
      <c r="F32" s="59">
        <f t="shared" si="0"/>
        <v>0</v>
      </c>
      <c r="G32" s="60">
        <f t="shared" si="1"/>
        <v>0</v>
      </c>
      <c r="H32" s="63">
        <f t="shared" si="2"/>
        <v>0</v>
      </c>
    </row>
    <row r="33" spans="1:8" s="62" customFormat="1" hidden="1">
      <c r="A33" s="56" t="str">
        <f>IF((LEN('Copy paste to Here'!G37))&gt;5,((CONCATENATE('Copy paste to Here'!G37," &amp; ",'Copy paste to Here'!D37,"  &amp;  ",'Copy paste to Here'!E37))),"Empty Cell")</f>
        <v>Empty Cell</v>
      </c>
      <c r="B33" s="57">
        <f>'Copy paste to Here'!C37</f>
        <v>0</v>
      </c>
      <c r="C33" s="57"/>
      <c r="D33" s="58"/>
      <c r="E33" s="59"/>
      <c r="F33" s="59">
        <f t="shared" si="0"/>
        <v>0</v>
      </c>
      <c r="G33" s="60">
        <f t="shared" si="1"/>
        <v>0</v>
      </c>
      <c r="H33" s="63">
        <f t="shared" si="2"/>
        <v>0</v>
      </c>
    </row>
    <row r="34" spans="1:8" s="62" customFormat="1" hidden="1">
      <c r="A34" s="56" t="str">
        <f>IF((LEN('Copy paste to Here'!G38))&gt;5,((CONCATENATE('Copy paste to Here'!G38," &amp; ",'Copy paste to Here'!D38,"  &amp;  ",'Copy paste to Here'!E38))),"Empty Cell")</f>
        <v>Empty Cell</v>
      </c>
      <c r="B34" s="57">
        <f>'Copy paste to Here'!C38</f>
        <v>0</v>
      </c>
      <c r="C34" s="57"/>
      <c r="D34" s="58"/>
      <c r="E34" s="59"/>
      <c r="F34" s="59">
        <f t="shared" si="0"/>
        <v>0</v>
      </c>
      <c r="G34" s="60">
        <f t="shared" si="1"/>
        <v>0</v>
      </c>
      <c r="H34" s="63">
        <f t="shared" si="2"/>
        <v>0</v>
      </c>
    </row>
    <row r="35" spans="1:8" s="62" customFormat="1" hidden="1">
      <c r="A35" s="56" t="str">
        <f>IF((LEN('Copy paste to Here'!G39))&gt;5,((CONCATENATE('Copy paste to Here'!G39," &amp; ",'Copy paste to Here'!D39,"  &amp;  ",'Copy paste to Here'!E39))),"Empty Cell")</f>
        <v>Empty Cell</v>
      </c>
      <c r="B35" s="57">
        <f>'Copy paste to Here'!C39</f>
        <v>0</v>
      </c>
      <c r="C35" s="57"/>
      <c r="D35" s="58"/>
      <c r="E35" s="59"/>
      <c r="F35" s="59">
        <f t="shared" si="0"/>
        <v>0</v>
      </c>
      <c r="G35" s="60">
        <f t="shared" si="1"/>
        <v>0</v>
      </c>
      <c r="H35" s="63">
        <f t="shared" si="2"/>
        <v>0</v>
      </c>
    </row>
    <row r="36" spans="1:8" s="62" customFormat="1" hidden="1">
      <c r="A36" s="56" t="str">
        <f>IF((LEN('Copy paste to Here'!G40))&gt;5,((CONCATENATE('Copy paste to Here'!G40," &amp; ",'Copy paste to Here'!D40,"  &amp;  ",'Copy paste to Here'!E40))),"Empty Cell")</f>
        <v>Empty Cell</v>
      </c>
      <c r="B36" s="57">
        <f>'Copy paste to Here'!C40</f>
        <v>0</v>
      </c>
      <c r="C36" s="57"/>
      <c r="D36" s="58"/>
      <c r="E36" s="59"/>
      <c r="F36" s="59">
        <f t="shared" si="0"/>
        <v>0</v>
      </c>
      <c r="G36" s="60">
        <f t="shared" si="1"/>
        <v>0</v>
      </c>
      <c r="H36" s="63">
        <f t="shared" si="2"/>
        <v>0</v>
      </c>
    </row>
    <row r="37" spans="1:8" s="62" customFormat="1" hidden="1">
      <c r="A37" s="56" t="str">
        <f>IF((LEN('Copy paste to Here'!G41))&gt;5,((CONCATENATE('Copy paste to Here'!G41," &amp; ",'Copy paste to Here'!D41,"  &amp;  ",'Copy paste to Here'!E41))),"Empty Cell")</f>
        <v>Empty Cell</v>
      </c>
      <c r="B37" s="57">
        <f>'Copy paste to Here'!C41</f>
        <v>0</v>
      </c>
      <c r="C37" s="57"/>
      <c r="D37" s="58"/>
      <c r="E37" s="59"/>
      <c r="F37" s="59">
        <f t="shared" si="0"/>
        <v>0</v>
      </c>
      <c r="G37" s="60">
        <f t="shared" si="1"/>
        <v>0</v>
      </c>
      <c r="H37" s="63">
        <f t="shared" si="2"/>
        <v>0</v>
      </c>
    </row>
    <row r="38" spans="1:8" s="62" customFormat="1" hidden="1">
      <c r="A38" s="56" t="str">
        <f>IF((LEN('Copy paste to Here'!G42))&gt;5,((CONCATENATE('Copy paste to Here'!G42," &amp; ",'Copy paste to Here'!D42,"  &amp;  ",'Copy paste to Here'!E42))),"Empty Cell")</f>
        <v>Empty Cell</v>
      </c>
      <c r="B38" s="57">
        <f>'Copy paste to Here'!C42</f>
        <v>0</v>
      </c>
      <c r="C38" s="57"/>
      <c r="D38" s="58"/>
      <c r="E38" s="59"/>
      <c r="F38" s="59">
        <f t="shared" si="0"/>
        <v>0</v>
      </c>
      <c r="G38" s="60">
        <f t="shared" si="1"/>
        <v>0</v>
      </c>
      <c r="H38" s="63">
        <f t="shared" si="2"/>
        <v>0</v>
      </c>
    </row>
    <row r="39" spans="1:8" s="62" customFormat="1" hidden="1">
      <c r="A39" s="56" t="str">
        <f>IF((LEN('Copy paste to Here'!G43))&gt;5,((CONCATENATE('Copy paste to Here'!G43," &amp; ",'Copy paste to Here'!D43,"  &amp;  ",'Copy paste to Here'!E43))),"Empty Cell")</f>
        <v>Empty Cell</v>
      </c>
      <c r="B39" s="57">
        <f>'Copy paste to Here'!C43</f>
        <v>0</v>
      </c>
      <c r="C39" s="57"/>
      <c r="D39" s="58"/>
      <c r="E39" s="59"/>
      <c r="F39" s="59">
        <f t="shared" si="0"/>
        <v>0</v>
      </c>
      <c r="G39" s="60">
        <f t="shared" si="1"/>
        <v>0</v>
      </c>
      <c r="H39" s="63">
        <f t="shared" si="2"/>
        <v>0</v>
      </c>
    </row>
    <row r="40" spans="1:8" s="62" customFormat="1" hidden="1">
      <c r="A40" s="56" t="str">
        <f>IF((LEN('Copy paste to Here'!G44))&gt;5,((CONCATENATE('Copy paste to Here'!G44," &amp; ",'Copy paste to Here'!D44,"  &amp;  ",'Copy paste to Here'!E44))),"Empty Cell")</f>
        <v>Empty Cell</v>
      </c>
      <c r="B40" s="57">
        <f>'Copy paste to Here'!C44</f>
        <v>0</v>
      </c>
      <c r="C40" s="57"/>
      <c r="D40" s="58"/>
      <c r="E40" s="59"/>
      <c r="F40" s="59">
        <f t="shared" si="0"/>
        <v>0</v>
      </c>
      <c r="G40" s="60">
        <f t="shared" si="1"/>
        <v>0</v>
      </c>
      <c r="H40" s="63">
        <f t="shared" si="2"/>
        <v>0</v>
      </c>
    </row>
    <row r="41" spans="1:8" s="62" customFormat="1" hidden="1">
      <c r="A41" s="56" t="str">
        <f>IF((LEN('Copy paste to Here'!G45))&gt;5,((CONCATENATE('Copy paste to Here'!G45," &amp; ",'Copy paste to Here'!D45,"  &amp;  ",'Copy paste to Here'!E45))),"Empty Cell")</f>
        <v>Empty Cell</v>
      </c>
      <c r="B41" s="57">
        <f>'Copy paste to Here'!C45</f>
        <v>0</v>
      </c>
      <c r="C41" s="57"/>
      <c r="D41" s="58"/>
      <c r="E41" s="59"/>
      <c r="F41" s="59">
        <f t="shared" si="0"/>
        <v>0</v>
      </c>
      <c r="G41" s="60">
        <f t="shared" si="1"/>
        <v>0</v>
      </c>
      <c r="H41" s="63">
        <f t="shared" si="2"/>
        <v>0</v>
      </c>
    </row>
    <row r="42" spans="1:8" s="62" customFormat="1" hidden="1">
      <c r="A42" s="56" t="str">
        <f>IF((LEN('Copy paste to Here'!G46))&gt;5,((CONCATENATE('Copy paste to Here'!G46," &amp; ",'Copy paste to Here'!D46,"  &amp;  ",'Copy paste to Here'!E46))),"Empty Cell")</f>
        <v>Empty Cell</v>
      </c>
      <c r="B42" s="57">
        <f>'Copy paste to Here'!C46</f>
        <v>0</v>
      </c>
      <c r="C42" s="57"/>
      <c r="D42" s="58"/>
      <c r="E42" s="59"/>
      <c r="F42" s="59">
        <f t="shared" si="0"/>
        <v>0</v>
      </c>
      <c r="G42" s="60">
        <f t="shared" si="1"/>
        <v>0</v>
      </c>
      <c r="H42" s="63">
        <f t="shared" si="2"/>
        <v>0</v>
      </c>
    </row>
    <row r="43" spans="1:8" s="62" customFormat="1" hidden="1">
      <c r="A43" s="56" t="str">
        <f>IF((LEN('Copy paste to Here'!G47))&gt;5,((CONCATENATE('Copy paste to Here'!G47," &amp; ",'Copy paste to Here'!D47,"  &amp;  ",'Copy paste to Here'!E47))),"Empty Cell")</f>
        <v>Empty Cell</v>
      </c>
      <c r="B43" s="57">
        <f>'Copy paste to Here'!C47</f>
        <v>0</v>
      </c>
      <c r="C43" s="57"/>
      <c r="D43" s="58"/>
      <c r="E43" s="59"/>
      <c r="F43" s="59">
        <f t="shared" si="0"/>
        <v>0</v>
      </c>
      <c r="G43" s="60">
        <f t="shared" si="1"/>
        <v>0</v>
      </c>
      <c r="H43" s="63">
        <f t="shared" si="2"/>
        <v>0</v>
      </c>
    </row>
    <row r="44" spans="1:8" s="62" customFormat="1" hidden="1">
      <c r="A44" s="56" t="str">
        <f>IF((LEN('Copy paste to Here'!G48))&gt;5,((CONCATENATE('Copy paste to Here'!G48," &amp; ",'Copy paste to Here'!D48,"  &amp;  ",'Copy paste to Here'!E48))),"Empty Cell")</f>
        <v>Empty Cell</v>
      </c>
      <c r="B44" s="57">
        <f>'Copy paste to Here'!C48</f>
        <v>0</v>
      </c>
      <c r="C44" s="57"/>
      <c r="D44" s="58"/>
      <c r="E44" s="59"/>
      <c r="F44" s="59">
        <f t="shared" si="0"/>
        <v>0</v>
      </c>
      <c r="G44" s="60">
        <f t="shared" si="1"/>
        <v>0</v>
      </c>
      <c r="H44" s="63">
        <f t="shared" si="2"/>
        <v>0</v>
      </c>
    </row>
    <row r="45" spans="1:8" s="62" customFormat="1" hidden="1">
      <c r="A45" s="56" t="str">
        <f>IF((LEN('Copy paste to Here'!G49))&gt;5,((CONCATENATE('Copy paste to Here'!G49," &amp; ",'Copy paste to Here'!D49,"  &amp;  ",'Copy paste to Here'!E49))),"Empty Cell")</f>
        <v>Empty Cell</v>
      </c>
      <c r="B45" s="57">
        <f>'Copy paste to Here'!C49</f>
        <v>0</v>
      </c>
      <c r="C45" s="57"/>
      <c r="D45" s="58"/>
      <c r="E45" s="59"/>
      <c r="F45" s="59">
        <f t="shared" si="0"/>
        <v>0</v>
      </c>
      <c r="G45" s="60">
        <f t="shared" si="1"/>
        <v>0</v>
      </c>
      <c r="H45" s="63">
        <f t="shared" si="2"/>
        <v>0</v>
      </c>
    </row>
    <row r="46" spans="1:8" s="62" customFormat="1" hidden="1">
      <c r="A46" s="56" t="str">
        <f>IF((LEN('Copy paste to Here'!G50))&gt;5,((CONCATENATE('Copy paste to Here'!G50," &amp; ",'Copy paste to Here'!D50,"  &amp;  ",'Copy paste to Here'!E50))),"Empty Cell")</f>
        <v>Empty Cell</v>
      </c>
      <c r="B46" s="57">
        <f>'Copy paste to Here'!C50</f>
        <v>0</v>
      </c>
      <c r="C46" s="57"/>
      <c r="D46" s="58"/>
      <c r="E46" s="59"/>
      <c r="F46" s="59">
        <f t="shared" si="0"/>
        <v>0</v>
      </c>
      <c r="G46" s="60">
        <f t="shared" si="1"/>
        <v>0</v>
      </c>
      <c r="H46" s="63">
        <f t="shared" si="2"/>
        <v>0</v>
      </c>
    </row>
    <row r="47" spans="1:8" s="62" customFormat="1" hidden="1">
      <c r="A47" s="56" t="str">
        <f>IF((LEN('Copy paste to Here'!G51))&gt;5,((CONCATENATE('Copy paste to Here'!G51," &amp; ",'Copy paste to Here'!D51,"  &amp;  ",'Copy paste to Here'!E51))),"Empty Cell")</f>
        <v>Empty Cell</v>
      </c>
      <c r="B47" s="57">
        <f>'Copy paste to Here'!C51</f>
        <v>0</v>
      </c>
      <c r="C47" s="57"/>
      <c r="D47" s="58"/>
      <c r="E47" s="59"/>
      <c r="F47" s="59">
        <f t="shared" si="0"/>
        <v>0</v>
      </c>
      <c r="G47" s="60">
        <f t="shared" si="1"/>
        <v>0</v>
      </c>
      <c r="H47" s="63">
        <f t="shared" si="2"/>
        <v>0</v>
      </c>
    </row>
    <row r="48" spans="1:8" s="62" customFormat="1" hidden="1">
      <c r="A48" s="56" t="str">
        <f>IF((LEN('Copy paste to Here'!G52))&gt;5,((CONCATENATE('Copy paste to Here'!G52," &amp; ",'Copy paste to Here'!D52,"  &amp;  ",'Copy paste to Here'!E52))),"Empty Cell")</f>
        <v>Empty Cell</v>
      </c>
      <c r="B48" s="57">
        <f>'Copy paste to Here'!C52</f>
        <v>0</v>
      </c>
      <c r="C48" s="57"/>
      <c r="D48" s="58"/>
      <c r="E48" s="59"/>
      <c r="F48" s="59">
        <f t="shared" si="0"/>
        <v>0</v>
      </c>
      <c r="G48" s="60">
        <f t="shared" si="1"/>
        <v>0</v>
      </c>
      <c r="H48" s="63">
        <f t="shared" si="2"/>
        <v>0</v>
      </c>
    </row>
    <row r="49" spans="1:8" s="62" customFormat="1" hidden="1">
      <c r="A49" s="56" t="str">
        <f>IF((LEN('Copy paste to Here'!G53))&gt;5,((CONCATENATE('Copy paste to Here'!G53," &amp; ",'Copy paste to Here'!D53,"  &amp;  ",'Copy paste to Here'!E53))),"Empty Cell")</f>
        <v>Empty Cell</v>
      </c>
      <c r="B49" s="57">
        <f>'Copy paste to Here'!C53</f>
        <v>0</v>
      </c>
      <c r="C49" s="57"/>
      <c r="D49" s="58"/>
      <c r="E49" s="59"/>
      <c r="F49" s="59">
        <f t="shared" si="0"/>
        <v>0</v>
      </c>
      <c r="G49" s="60">
        <f t="shared" si="1"/>
        <v>0</v>
      </c>
      <c r="H49" s="63">
        <f t="shared" si="2"/>
        <v>0</v>
      </c>
    </row>
    <row r="50" spans="1:8" s="62" customFormat="1" hidden="1">
      <c r="A50" s="56" t="str">
        <f>IF((LEN('Copy paste to Here'!G54))&gt;5,((CONCATENATE('Copy paste to Here'!G54," &amp; ",'Copy paste to Here'!D54,"  &amp;  ",'Copy paste to Here'!E54))),"Empty Cell")</f>
        <v>Empty Cell</v>
      </c>
      <c r="B50" s="57">
        <f>'Copy paste to Here'!C54</f>
        <v>0</v>
      </c>
      <c r="C50" s="57"/>
      <c r="D50" s="58"/>
      <c r="E50" s="59"/>
      <c r="F50" s="59">
        <f t="shared" si="0"/>
        <v>0</v>
      </c>
      <c r="G50" s="60">
        <f t="shared" si="1"/>
        <v>0</v>
      </c>
      <c r="H50" s="63">
        <f t="shared" si="2"/>
        <v>0</v>
      </c>
    </row>
    <row r="51" spans="1:8" s="62" customFormat="1" hidden="1">
      <c r="A51" s="56" t="str">
        <f>IF((LEN('Copy paste to Here'!G55))&gt;5,((CONCATENATE('Copy paste to Here'!G55," &amp; ",'Copy paste to Here'!D55,"  &amp;  ",'Copy paste to Here'!E55))),"Empty Cell")</f>
        <v>Empty Cell</v>
      </c>
      <c r="B51" s="57">
        <f>'Copy paste to Here'!C55</f>
        <v>0</v>
      </c>
      <c r="C51" s="57"/>
      <c r="D51" s="58"/>
      <c r="E51" s="59"/>
      <c r="F51" s="59">
        <f t="shared" si="0"/>
        <v>0</v>
      </c>
      <c r="G51" s="60">
        <f t="shared" si="1"/>
        <v>0</v>
      </c>
      <c r="H51" s="63">
        <f t="shared" si="2"/>
        <v>0</v>
      </c>
    </row>
    <row r="52" spans="1:8" s="62" customFormat="1" hidden="1">
      <c r="A52" s="56" t="str">
        <f>IF((LEN('Copy paste to Here'!G56))&gt;5,((CONCATENATE('Copy paste to Here'!G56," &amp; ",'Copy paste to Here'!D56,"  &amp;  ",'Copy paste to Here'!E56))),"Empty Cell")</f>
        <v>Empty Cell</v>
      </c>
      <c r="B52" s="57">
        <f>'Copy paste to Here'!C56</f>
        <v>0</v>
      </c>
      <c r="C52" s="57"/>
      <c r="D52" s="58"/>
      <c r="E52" s="59"/>
      <c r="F52" s="59">
        <f t="shared" si="0"/>
        <v>0</v>
      </c>
      <c r="G52" s="60">
        <f t="shared" si="1"/>
        <v>0</v>
      </c>
      <c r="H52" s="63">
        <f t="shared" si="2"/>
        <v>0</v>
      </c>
    </row>
    <row r="53" spans="1:8" s="62" customFormat="1" hidden="1">
      <c r="A53" s="56" t="str">
        <f>IF((LEN('Copy paste to Here'!G57))&gt;5,((CONCATENATE('Copy paste to Here'!G57," &amp; ",'Copy paste to Here'!D57,"  &amp;  ",'Copy paste to Here'!E57))),"Empty Cell")</f>
        <v>Empty Cell</v>
      </c>
      <c r="B53" s="57">
        <f>'Copy paste to Here'!C57</f>
        <v>0</v>
      </c>
      <c r="C53" s="57"/>
      <c r="D53" s="58"/>
      <c r="E53" s="59"/>
      <c r="F53" s="59">
        <f t="shared" si="0"/>
        <v>0</v>
      </c>
      <c r="G53" s="60">
        <f t="shared" si="1"/>
        <v>0</v>
      </c>
      <c r="H53" s="63">
        <f t="shared" si="2"/>
        <v>0</v>
      </c>
    </row>
    <row r="54" spans="1:8" s="62" customFormat="1" hidden="1">
      <c r="A54" s="56" t="str">
        <f>IF((LEN('Copy paste to Here'!G58))&gt;5,((CONCATENATE('Copy paste to Here'!G58," &amp; ",'Copy paste to Here'!D58,"  &amp;  ",'Copy paste to Here'!E58))),"Empty Cell")</f>
        <v>Empty Cell</v>
      </c>
      <c r="B54" s="57">
        <f>'Copy paste to Here'!C58</f>
        <v>0</v>
      </c>
      <c r="C54" s="57"/>
      <c r="D54" s="58"/>
      <c r="E54" s="59"/>
      <c r="F54" s="59">
        <f t="shared" si="0"/>
        <v>0</v>
      </c>
      <c r="G54" s="60">
        <f t="shared" si="1"/>
        <v>0</v>
      </c>
      <c r="H54" s="63">
        <f t="shared" si="2"/>
        <v>0</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158.09</v>
      </c>
      <c r="G1000" s="60"/>
      <c r="H1000" s="61">
        <f t="shared" ref="H1000:H1007" si="49">F1000*$E$14</f>
        <v>5972.6402000000007</v>
      </c>
    </row>
    <row r="1001" spans="1:8" s="62" customFormat="1">
      <c r="A1001" s="56" t="str">
        <f>'[2]Copy paste to Here'!T2</f>
        <v>SHIPPING HANDLING</v>
      </c>
      <c r="B1001" s="75"/>
      <c r="C1001" s="75"/>
      <c r="D1001" s="76"/>
      <c r="E1001" s="67"/>
      <c r="F1001" s="59">
        <f>Invoice!J28</f>
        <v>19.690000000000001</v>
      </c>
      <c r="G1001" s="60"/>
      <c r="H1001" s="61">
        <f t="shared" si="49"/>
        <v>743.8882000000001</v>
      </c>
    </row>
    <row r="1002" spans="1:8" s="62" customFormat="1" outlineLevel="1">
      <c r="A1002" s="56" t="str">
        <f>'[2]Copy paste to Here'!T3</f>
        <v>DISCOUNT</v>
      </c>
      <c r="B1002" s="75"/>
      <c r="C1002" s="75"/>
      <c r="D1002" s="76"/>
      <c r="E1002" s="67"/>
      <c r="F1002" s="59">
        <v>0</v>
      </c>
      <c r="G1002" s="60"/>
      <c r="H1002" s="61">
        <f t="shared" si="49"/>
        <v>0</v>
      </c>
    </row>
    <row r="1003" spans="1:8" s="62" customFormat="1">
      <c r="A1003" s="56" t="str">
        <f>'[2]Copy paste to Here'!T4</f>
        <v>Total:</v>
      </c>
      <c r="B1003" s="75"/>
      <c r="C1003" s="75"/>
      <c r="D1003" s="76"/>
      <c r="E1003" s="67"/>
      <c r="F1003" s="59">
        <f>SUM(F1000:F1002)</f>
        <v>177.78</v>
      </c>
      <c r="G1003" s="60"/>
      <c r="H1003" s="61">
        <f t="shared" si="49"/>
        <v>6716.5284000000001</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5972.6401999999998</v>
      </c>
    </row>
    <row r="1010" spans="1:8" s="21" customFormat="1">
      <c r="A1010" s="22"/>
      <c r="E1010" s="21" t="s">
        <v>182</v>
      </c>
      <c r="H1010" s="84">
        <f>(SUMIF($A$1000:$A$1008,"Total:",$H$1000:$H$1008))</f>
        <v>6716.5284000000001</v>
      </c>
    </row>
    <row r="1011" spans="1:8" s="21" customFormat="1">
      <c r="E1011" s="21" t="s">
        <v>183</v>
      </c>
      <c r="H1011" s="85">
        <f>H1013-H1012</f>
        <v>6277.13</v>
      </c>
    </row>
    <row r="1012" spans="1:8" s="21" customFormat="1">
      <c r="E1012" s="21" t="s">
        <v>184</v>
      </c>
      <c r="H1012" s="85">
        <f>ROUND((H1013*7)/107,2)</f>
        <v>439.4</v>
      </c>
    </row>
    <row r="1013" spans="1:8" s="21" customFormat="1">
      <c r="E1013" s="22" t="s">
        <v>185</v>
      </c>
      <c r="H1013" s="86">
        <f>ROUND((SUMIF($A$1000:$A$1008,"Total:",$H$1000:$H$1008)),2)</f>
        <v>6716.53</v>
      </c>
    </row>
  </sheetData>
  <conditionalFormatting sqref="A18:A998">
    <cfRule type="containsText" dxfId="4" priority="29" stopIfTrue="1" operator="containsText" text="Empty Cell">
      <formula>NOT(ISERROR(SEARCH("Empty Cell",A18)))</formula>
    </cfRule>
  </conditionalFormatting>
  <conditionalFormatting sqref="B1:H65200">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5"/>
  <sheetViews>
    <sheetView workbookViewId="0">
      <selection activeCell="A5" sqref="A5"/>
    </sheetView>
  </sheetViews>
  <sheetFormatPr defaultRowHeight="15"/>
  <sheetData>
    <row r="1" spans="1:1">
      <c r="A1" s="2" t="s">
        <v>734</v>
      </c>
    </row>
    <row r="2" spans="1:1">
      <c r="A2" s="2" t="s">
        <v>735</v>
      </c>
    </row>
    <row r="3" spans="1:1">
      <c r="A3" s="2" t="s">
        <v>727</v>
      </c>
    </row>
    <row r="4" spans="1:1">
      <c r="A4" s="2" t="s">
        <v>736</v>
      </c>
    </row>
    <row r="5" spans="1:1">
      <c r="A5" s="2" t="s">
        <v>732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2">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2">
        <v>4992.83</v>
      </c>
    </row>
    <row r="60" spans="2:8">
      <c r="F60" s="2" t="s">
        <v>262</v>
      </c>
      <c r="G60" s="2">
        <v>624.1</v>
      </c>
    </row>
    <row r="61" spans="2:8">
      <c r="F61" s="2" t="s">
        <v>263</v>
      </c>
      <c r="G61" s="102">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7">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2">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8">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2">
        <v>41893.03</v>
      </c>
    </row>
    <row r="262" spans="2:9">
      <c r="F262" s="2" t="s">
        <v>262</v>
      </c>
      <c r="G262" s="102">
        <v>6283.95</v>
      </c>
    </row>
    <row r="263" spans="2:9">
      <c r="F263" s="2" t="s">
        <v>263</v>
      </c>
      <c r="G263" s="102">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2023-09-20T05:13:34Z</cp:lastPrinted>
  <dcterms:created xsi:type="dcterms:W3CDTF">2009-06-02T18:56:54Z</dcterms:created>
  <dcterms:modified xsi:type="dcterms:W3CDTF">2023-09-20T05:13:34Z</dcterms:modified>
</cp:coreProperties>
</file>